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C:\Users\Lenovo\AppData\Local\Microsoft\Windows\INetCache\Content.Outlook\F48Z80I6\"/>
    </mc:Choice>
  </mc:AlternateContent>
  <xr:revisionPtr revIDLastSave="0" documentId="13_ncr:1_{DEC03E2D-052B-43DC-AF9F-0000FFD98DBD}" xr6:coauthVersionLast="47" xr6:coauthVersionMax="47" xr10:uidLastSave="{00000000-0000-0000-0000-000000000000}"/>
  <bookViews>
    <workbookView xWindow="-110" yWindow="-110" windowWidth="19420" windowHeight="10420" firstSheet="3" activeTab="3" xr2:uid="{BF0FB9DF-5341-4BE1-9E42-0CD28D06E669}"/>
  </bookViews>
  <sheets>
    <sheet name="Township level data" sheetId="3" state="hidden" r:id="rId1"/>
    <sheet name="Township level data (Original)" sheetId="4" state="hidden" r:id="rId2"/>
    <sheet name="Vulnerability Score TS" sheetId="5" state="hidden" r:id="rId3"/>
    <sheet name="Metadata" sheetId="22" r:id="rId4"/>
    <sheet name="2016-21 Vulnerability" sheetId="16" r:id="rId5"/>
    <sheet name="2016-21 Change" sheetId="17" r:id="rId6"/>
    <sheet name="Historical Flood Probability" sheetId="18" r:id="rId7"/>
    <sheet name="Landslide Risk" sheetId="20" r:id="rId8"/>
    <sheet name="Cyclone Risk" sheetId="21" r:id="rId9"/>
    <sheet name="Vulnerability Table" sheetId="2" state="hidden" r:id="rId10"/>
  </sheets>
  <definedNames>
    <definedName name="_xlnm._FilterDatabase" localSheetId="5" hidden="1">'2016-21 Change'!$B$1:$P$77</definedName>
    <definedName name="_xlnm._FilterDatabase" localSheetId="4" hidden="1">'2016-21 Vulnerability'!$A$3:$T$150</definedName>
    <definedName name="_xlnm._FilterDatabase" localSheetId="8" hidden="1">'Cyclone Risk'!$A$1:$R$77</definedName>
    <definedName name="_xlnm._FilterDatabase" localSheetId="6" hidden="1">'Historical Flood Probability'!$A$1:$N$77</definedName>
    <definedName name="_xlnm._FilterDatabase" localSheetId="7" hidden="1">'Landslide Risk'!$A$1:$O$77</definedName>
    <definedName name="_xlnm._FilterDatabase" localSheetId="0" hidden="1">'Township level data'!$B$2:$DP$335</definedName>
    <definedName name="_xlnm._FilterDatabase" localSheetId="1" hidden="1">'Township level data (Original)'!$B$2:$DQ$335</definedName>
    <definedName name="_xlnm._FilterDatabase" localSheetId="2" hidden="1">'Vulnerability Score TS'!$B$2:$DP$335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50" i="17" l="1"/>
  <c r="P50" i="17" s="1"/>
  <c r="N51" i="17"/>
  <c r="P51" i="17" s="1"/>
  <c r="N53" i="17"/>
  <c r="P53" i="17" s="1"/>
  <c r="N29" i="17"/>
  <c r="P29" i="17" s="1"/>
  <c r="N28" i="17"/>
  <c r="P28" i="17" s="1"/>
  <c r="N30" i="17"/>
  <c r="P30" i="17" s="1"/>
  <c r="N67" i="17"/>
  <c r="P67" i="17" s="1"/>
  <c r="N69" i="17"/>
  <c r="P69" i="17" s="1"/>
  <c r="N76" i="17"/>
  <c r="P76" i="17" s="1"/>
  <c r="N75" i="17"/>
  <c r="P75" i="17" s="1"/>
  <c r="N68" i="17"/>
  <c r="P68" i="17" s="1"/>
  <c r="N74" i="17"/>
  <c r="P74" i="17" s="1"/>
  <c r="N66" i="17"/>
  <c r="P66" i="17" s="1"/>
  <c r="N71" i="17"/>
  <c r="P71" i="17" s="1"/>
  <c r="N77" i="17"/>
  <c r="P77" i="17" s="1"/>
  <c r="N70" i="17"/>
  <c r="P70" i="17" s="1"/>
  <c r="N24" i="17"/>
  <c r="P24" i="17" s="1"/>
  <c r="N23" i="17"/>
  <c r="P23" i="17" s="1"/>
  <c r="N20" i="17"/>
  <c r="P20" i="17" s="1"/>
  <c r="N27" i="17"/>
  <c r="P27" i="17" s="1"/>
  <c r="N26" i="17"/>
  <c r="P26" i="17" s="1"/>
  <c r="N21" i="17"/>
  <c r="P21" i="17" s="1"/>
  <c r="N18" i="17"/>
  <c r="P18" i="17" s="1"/>
  <c r="N25" i="17"/>
  <c r="P25" i="17" s="1"/>
  <c r="N22" i="17"/>
  <c r="P22" i="17" s="1"/>
  <c r="N19" i="17"/>
  <c r="P19" i="17" s="1"/>
  <c r="N17" i="17"/>
  <c r="P17" i="17" s="1"/>
  <c r="N47" i="17"/>
  <c r="P47" i="17" s="1"/>
  <c r="N45" i="17"/>
  <c r="P45" i="17" s="1"/>
  <c r="N48" i="17"/>
  <c r="P48" i="17" s="1"/>
  <c r="N61" i="17"/>
  <c r="P61" i="17" s="1"/>
  <c r="N60" i="17"/>
  <c r="P60" i="17" s="1"/>
  <c r="N44" i="17"/>
  <c r="P44" i="17" s="1"/>
  <c r="N43" i="17"/>
  <c r="P43" i="17" s="1"/>
  <c r="N41" i="17"/>
  <c r="P41" i="17" s="1"/>
  <c r="N40" i="17"/>
  <c r="P40" i="17" s="1"/>
  <c r="N38" i="17"/>
  <c r="P38" i="17" s="1"/>
  <c r="N39" i="17"/>
  <c r="P39" i="17" s="1"/>
  <c r="N42" i="17"/>
  <c r="P42" i="17" s="1"/>
  <c r="N37" i="17"/>
  <c r="P37" i="17" s="1"/>
  <c r="N36" i="17"/>
  <c r="P36" i="17" s="1"/>
  <c r="N33" i="17"/>
  <c r="P33" i="17" s="1"/>
  <c r="N31" i="17"/>
  <c r="P31" i="17" s="1"/>
  <c r="N32" i="17"/>
  <c r="P32" i="17" s="1"/>
  <c r="N34" i="17"/>
  <c r="P34" i="17" s="1"/>
  <c r="N35" i="17"/>
  <c r="P35" i="17" s="1"/>
  <c r="N11" i="17"/>
  <c r="P11" i="17" s="1"/>
  <c r="N9" i="17"/>
  <c r="P9" i="17" s="1"/>
  <c r="N12" i="17"/>
  <c r="P12" i="17" s="1"/>
  <c r="N10" i="17"/>
  <c r="P10" i="17" s="1"/>
  <c r="N8" i="17"/>
  <c r="P8" i="17" s="1"/>
  <c r="N7" i="17"/>
  <c r="P7" i="17" s="1"/>
  <c r="N6" i="17"/>
  <c r="P6" i="17" s="1"/>
  <c r="N3" i="17"/>
  <c r="P3" i="17" s="1"/>
  <c r="N5" i="17"/>
  <c r="P5" i="17" s="1"/>
  <c r="N4" i="17"/>
  <c r="P4" i="17" s="1"/>
  <c r="N13" i="17"/>
  <c r="P13" i="17" s="1"/>
  <c r="N16" i="17"/>
  <c r="P16" i="17" s="1"/>
  <c r="N14" i="17"/>
  <c r="P14" i="17" s="1"/>
  <c r="N15" i="17"/>
  <c r="P15" i="17" s="1"/>
  <c r="N65" i="17"/>
  <c r="P65" i="17" s="1"/>
  <c r="N63" i="17"/>
  <c r="P63" i="17" s="1"/>
  <c r="N64" i="17"/>
  <c r="P64" i="17" s="1"/>
  <c r="N62" i="17"/>
  <c r="P62" i="17" s="1"/>
  <c r="N57" i="17"/>
  <c r="P57" i="17" s="1"/>
  <c r="N56" i="17"/>
  <c r="P56" i="17" s="1"/>
  <c r="N59" i="17"/>
  <c r="P59" i="17" s="1"/>
  <c r="N58" i="17"/>
  <c r="P58" i="17" s="1"/>
  <c r="N55" i="17"/>
  <c r="P55" i="17" s="1"/>
  <c r="N54" i="17"/>
  <c r="P54" i="17" s="1"/>
  <c r="N52" i="17"/>
  <c r="P52" i="17" s="1"/>
  <c r="M53" i="17"/>
  <c r="O53" i="17" s="1"/>
  <c r="M29" i="17"/>
  <c r="O29" i="17" s="1"/>
  <c r="M28" i="17"/>
  <c r="O28" i="17" s="1"/>
  <c r="M30" i="17"/>
  <c r="O30" i="17" s="1"/>
  <c r="M67" i="17"/>
  <c r="O67" i="17" s="1"/>
  <c r="M69" i="17"/>
  <c r="O69" i="17" s="1"/>
  <c r="M76" i="17"/>
  <c r="O76" i="17" s="1"/>
  <c r="M75" i="17"/>
  <c r="O75" i="17" s="1"/>
  <c r="M68" i="17"/>
  <c r="O68" i="17" s="1"/>
  <c r="M74" i="17"/>
  <c r="O74" i="17" s="1"/>
  <c r="M66" i="17"/>
  <c r="O66" i="17" s="1"/>
  <c r="M71" i="17"/>
  <c r="O71" i="17" s="1"/>
  <c r="M77" i="17"/>
  <c r="O77" i="17" s="1"/>
  <c r="M70" i="17"/>
  <c r="O70" i="17" s="1"/>
  <c r="M24" i="17"/>
  <c r="O24" i="17" s="1"/>
  <c r="M23" i="17"/>
  <c r="O23" i="17" s="1"/>
  <c r="M20" i="17"/>
  <c r="O20" i="17" s="1"/>
  <c r="M27" i="17"/>
  <c r="O27" i="17" s="1"/>
  <c r="M26" i="17"/>
  <c r="O26" i="17" s="1"/>
  <c r="M21" i="17"/>
  <c r="O21" i="17" s="1"/>
  <c r="M18" i="17"/>
  <c r="O18" i="17" s="1"/>
  <c r="M25" i="17"/>
  <c r="O25" i="17" s="1"/>
  <c r="M22" i="17"/>
  <c r="O22" i="17" s="1"/>
  <c r="M19" i="17"/>
  <c r="O19" i="17" s="1"/>
  <c r="M17" i="17"/>
  <c r="O17" i="17" s="1"/>
  <c r="M47" i="17"/>
  <c r="O47" i="17" s="1"/>
  <c r="M45" i="17"/>
  <c r="O45" i="17" s="1"/>
  <c r="M48" i="17"/>
  <c r="O48" i="17" s="1"/>
  <c r="M61" i="17"/>
  <c r="O61" i="17" s="1"/>
  <c r="M60" i="17"/>
  <c r="O60" i="17" s="1"/>
  <c r="M44" i="17"/>
  <c r="O44" i="17" s="1"/>
  <c r="M43" i="17"/>
  <c r="O43" i="17" s="1"/>
  <c r="M41" i="17"/>
  <c r="O41" i="17" s="1"/>
  <c r="M40" i="17"/>
  <c r="O40" i="17" s="1"/>
  <c r="M38" i="17"/>
  <c r="O38" i="17" s="1"/>
  <c r="M39" i="17"/>
  <c r="O39" i="17" s="1"/>
  <c r="M42" i="17"/>
  <c r="O42" i="17" s="1"/>
  <c r="M37" i="17"/>
  <c r="O37" i="17" s="1"/>
  <c r="M36" i="17"/>
  <c r="O36" i="17" s="1"/>
  <c r="M33" i="17"/>
  <c r="O33" i="17" s="1"/>
  <c r="M31" i="17"/>
  <c r="O31" i="17" s="1"/>
  <c r="M32" i="17"/>
  <c r="O32" i="17" s="1"/>
  <c r="M34" i="17"/>
  <c r="O34" i="17" s="1"/>
  <c r="M35" i="17"/>
  <c r="O35" i="17" s="1"/>
  <c r="M11" i="17"/>
  <c r="O11" i="17" s="1"/>
  <c r="M9" i="17"/>
  <c r="O9" i="17" s="1"/>
  <c r="M12" i="17"/>
  <c r="O12" i="17" s="1"/>
  <c r="M10" i="17"/>
  <c r="O10" i="17" s="1"/>
  <c r="M8" i="17"/>
  <c r="O8" i="17" s="1"/>
  <c r="M7" i="17"/>
  <c r="O7" i="17" s="1"/>
  <c r="M6" i="17"/>
  <c r="O6" i="17" s="1"/>
  <c r="M3" i="17"/>
  <c r="O3" i="17" s="1"/>
  <c r="M5" i="17"/>
  <c r="O5" i="17" s="1"/>
  <c r="M4" i="17"/>
  <c r="O4" i="17" s="1"/>
  <c r="M13" i="17"/>
  <c r="O13" i="17" s="1"/>
  <c r="M16" i="17"/>
  <c r="O16" i="17" s="1"/>
  <c r="M14" i="17"/>
  <c r="O14" i="17" s="1"/>
  <c r="M15" i="17"/>
  <c r="O15" i="17" s="1"/>
  <c r="M65" i="17"/>
  <c r="O65" i="17" s="1"/>
  <c r="M63" i="17"/>
  <c r="O63" i="17" s="1"/>
  <c r="M64" i="17"/>
  <c r="O64" i="17" s="1"/>
  <c r="M62" i="17"/>
  <c r="O62" i="17" s="1"/>
  <c r="M57" i="17"/>
  <c r="O57" i="17" s="1"/>
  <c r="M56" i="17"/>
  <c r="O56" i="17" s="1"/>
  <c r="M59" i="17"/>
  <c r="O59" i="17" s="1"/>
  <c r="M58" i="17"/>
  <c r="O58" i="17" s="1"/>
  <c r="M55" i="17"/>
  <c r="O55" i="17" s="1"/>
  <c r="M54" i="17"/>
  <c r="O54" i="17" s="1"/>
  <c r="M50" i="17"/>
  <c r="O50" i="17" s="1"/>
  <c r="M51" i="17"/>
  <c r="O51" i="17" s="1"/>
  <c r="M52" i="17"/>
  <c r="O52" i="17" s="1"/>
  <c r="AP337" i="5" l="1"/>
  <c r="DK335" i="5"/>
  <c r="DJ335" i="5"/>
  <c r="DI335" i="5"/>
  <c r="DH335" i="5"/>
  <c r="DG335" i="5"/>
  <c r="DF335" i="5"/>
  <c r="DE335" i="5"/>
  <c r="DD335" i="5"/>
  <c r="DC335" i="5"/>
  <c r="CQ335" i="5"/>
  <c r="CN335" i="5"/>
  <c r="AJ335" i="5" s="1"/>
  <c r="CH335" i="5"/>
  <c r="CC335" i="5"/>
  <c r="CD335" i="5" s="1"/>
  <c r="P335" i="5" s="1"/>
  <c r="BX335" i="5"/>
  <c r="BY335" i="5" s="1"/>
  <c r="BU335" i="5"/>
  <c r="BT335" i="5"/>
  <c r="AD335" i="5" s="1"/>
  <c r="BS335" i="5"/>
  <c r="AC335" i="5" s="1"/>
  <c r="BF335" i="5"/>
  <c r="AG335" i="5" s="1"/>
  <c r="BA335" i="5"/>
  <c r="BB335" i="5" s="1"/>
  <c r="AT335" i="5"/>
  <c r="AU335" i="5" s="1"/>
  <c r="AO335" i="5"/>
  <c r="Q335" i="5" s="1"/>
  <c r="AE335" i="5"/>
  <c r="AB335" i="5"/>
  <c r="R335" i="5"/>
  <c r="DM334" i="5"/>
  <c r="DN334" i="5" s="1"/>
  <c r="DK334" i="5"/>
  <c r="DJ334" i="5"/>
  <c r="DI334" i="5"/>
  <c r="DH334" i="5"/>
  <c r="DG334" i="5"/>
  <c r="DF334" i="5"/>
  <c r="DE334" i="5"/>
  <c r="DD334" i="5"/>
  <c r="DC334" i="5"/>
  <c r="CQ334" i="5"/>
  <c r="O334" i="5" s="1"/>
  <c r="CN334" i="5"/>
  <c r="AJ334" i="5" s="1"/>
  <c r="CH334" i="5"/>
  <c r="AI334" i="5" s="1"/>
  <c r="CC334" i="5"/>
  <c r="AK334" i="5" s="1"/>
  <c r="BX334" i="5"/>
  <c r="BY334" i="5" s="1"/>
  <c r="BU334" i="5"/>
  <c r="BT334" i="5"/>
  <c r="AD334" i="5" s="1"/>
  <c r="BS334" i="5"/>
  <c r="AC334" i="5" s="1"/>
  <c r="BF334" i="5"/>
  <c r="BA334" i="5"/>
  <c r="BB334" i="5" s="1"/>
  <c r="AT334" i="5"/>
  <c r="AF334" i="5" s="1"/>
  <c r="AO334" i="5"/>
  <c r="Q334" i="5" s="1"/>
  <c r="AG334" i="5"/>
  <c r="AE334" i="5"/>
  <c r="AB334" i="5"/>
  <c r="R334" i="5"/>
  <c r="N334" i="5"/>
  <c r="DK333" i="5"/>
  <c r="DJ333" i="5"/>
  <c r="DM333" i="5" s="1"/>
  <c r="DN333" i="5" s="1"/>
  <c r="DI333" i="5"/>
  <c r="DH333" i="5"/>
  <c r="DG333" i="5"/>
  <c r="DF333" i="5"/>
  <c r="DE333" i="5"/>
  <c r="DD333" i="5"/>
  <c r="DC333" i="5"/>
  <c r="CQ333" i="5"/>
  <c r="CN333" i="5"/>
  <c r="AJ333" i="5" s="1"/>
  <c r="CH333" i="5"/>
  <c r="AI333" i="5" s="1"/>
  <c r="CC333" i="5"/>
  <c r="BX333" i="5"/>
  <c r="BY333" i="5" s="1"/>
  <c r="BU333" i="5"/>
  <c r="BT333" i="5"/>
  <c r="AD333" i="5" s="1"/>
  <c r="BS333" i="5"/>
  <c r="AC333" i="5" s="1"/>
  <c r="BF333" i="5"/>
  <c r="AG333" i="5" s="1"/>
  <c r="BA333" i="5"/>
  <c r="BB333" i="5" s="1"/>
  <c r="AT333" i="5"/>
  <c r="AU333" i="5" s="1"/>
  <c r="AO333" i="5"/>
  <c r="AH333" i="5"/>
  <c r="AE333" i="5"/>
  <c r="AB333" i="5"/>
  <c r="R333" i="5"/>
  <c r="Q333" i="5"/>
  <c r="O333" i="5"/>
  <c r="N333" i="5"/>
  <c r="DK332" i="5"/>
  <c r="DJ332" i="5"/>
  <c r="DI332" i="5"/>
  <c r="DH332" i="5"/>
  <c r="DG332" i="5"/>
  <c r="DF332" i="5"/>
  <c r="DE332" i="5"/>
  <c r="DD332" i="5"/>
  <c r="DC332" i="5"/>
  <c r="CQ332" i="5"/>
  <c r="O332" i="5" s="1"/>
  <c r="CN332" i="5"/>
  <c r="AJ332" i="5" s="1"/>
  <c r="CH332" i="5"/>
  <c r="CD332" i="5"/>
  <c r="P332" i="5" s="1"/>
  <c r="CC332" i="5"/>
  <c r="AK332" i="5" s="1"/>
  <c r="BX332" i="5"/>
  <c r="BY332" i="5" s="1"/>
  <c r="BU332" i="5"/>
  <c r="BT332" i="5"/>
  <c r="N332" i="5" s="1"/>
  <c r="BS332" i="5"/>
  <c r="BF332" i="5"/>
  <c r="AG332" i="5" s="1"/>
  <c r="BA332" i="5"/>
  <c r="BB332" i="5" s="1"/>
  <c r="AT332" i="5"/>
  <c r="AU332" i="5" s="1"/>
  <c r="AO332" i="5"/>
  <c r="AE332" i="5"/>
  <c r="AC332" i="5"/>
  <c r="AB332" i="5"/>
  <c r="R332" i="5"/>
  <c r="Q332" i="5"/>
  <c r="DK331" i="5"/>
  <c r="DJ331" i="5"/>
  <c r="DI331" i="5"/>
  <c r="DH331" i="5"/>
  <c r="DG331" i="5"/>
  <c r="DF331" i="5"/>
  <c r="DE331" i="5"/>
  <c r="DD331" i="5"/>
  <c r="DC331" i="5"/>
  <c r="CQ331" i="5"/>
  <c r="CN331" i="5"/>
  <c r="AJ331" i="5" s="1"/>
  <c r="CH331" i="5"/>
  <c r="AI331" i="5" s="1"/>
  <c r="CD331" i="5"/>
  <c r="CC331" i="5"/>
  <c r="BX331" i="5"/>
  <c r="BY331" i="5" s="1"/>
  <c r="BU331" i="5"/>
  <c r="BT331" i="5"/>
  <c r="BS331" i="5"/>
  <c r="AC331" i="5" s="1"/>
  <c r="BF331" i="5"/>
  <c r="AG331" i="5" s="1"/>
  <c r="BA331" i="5"/>
  <c r="BB331" i="5" s="1"/>
  <c r="AT331" i="5"/>
  <c r="AU331" i="5" s="1"/>
  <c r="AO331" i="5"/>
  <c r="Q331" i="5" s="1"/>
  <c r="AK331" i="5"/>
  <c r="AE331" i="5"/>
  <c r="AD331" i="5"/>
  <c r="AB331" i="5"/>
  <c r="R331" i="5"/>
  <c r="P331" i="5"/>
  <c r="N331" i="5"/>
  <c r="J331" i="5"/>
  <c r="DK330" i="5"/>
  <c r="DJ330" i="5"/>
  <c r="DI330" i="5"/>
  <c r="DM330" i="5" s="1"/>
  <c r="DN330" i="5" s="1"/>
  <c r="DH330" i="5"/>
  <c r="DG330" i="5"/>
  <c r="DF330" i="5"/>
  <c r="DE330" i="5"/>
  <c r="DD330" i="5"/>
  <c r="DC330" i="5"/>
  <c r="CQ330" i="5"/>
  <c r="O330" i="5" s="1"/>
  <c r="CN330" i="5"/>
  <c r="AJ330" i="5" s="1"/>
  <c r="CH330" i="5"/>
  <c r="CC330" i="5"/>
  <c r="AK330" i="5" s="1"/>
  <c r="BY330" i="5"/>
  <c r="BX330" i="5"/>
  <c r="BU330" i="5"/>
  <c r="BT330" i="5"/>
  <c r="N330" i="5" s="1"/>
  <c r="BS330" i="5"/>
  <c r="BF330" i="5"/>
  <c r="AG330" i="5" s="1"/>
  <c r="BA330" i="5"/>
  <c r="BB330" i="5" s="1"/>
  <c r="AT330" i="5"/>
  <c r="AU330" i="5" s="1"/>
  <c r="AO330" i="5"/>
  <c r="Q330" i="5" s="1"/>
  <c r="AI330" i="5"/>
  <c r="AH330" i="5"/>
  <c r="AE330" i="5"/>
  <c r="AC330" i="5"/>
  <c r="AB330" i="5"/>
  <c r="R330" i="5"/>
  <c r="DK329" i="5"/>
  <c r="DJ329" i="5"/>
  <c r="DI329" i="5"/>
  <c r="DH329" i="5"/>
  <c r="DG329" i="5"/>
  <c r="DF329" i="5"/>
  <c r="DE329" i="5"/>
  <c r="DD329" i="5"/>
  <c r="DC329" i="5"/>
  <c r="CQ329" i="5"/>
  <c r="O329" i="5" s="1"/>
  <c r="CN329" i="5"/>
  <c r="CH329" i="5"/>
  <c r="AI329" i="5" s="1"/>
  <c r="CC329" i="5"/>
  <c r="BX329" i="5"/>
  <c r="BY329" i="5" s="1"/>
  <c r="BU329" i="5"/>
  <c r="BT329" i="5"/>
  <c r="AD329" i="5" s="1"/>
  <c r="BS329" i="5"/>
  <c r="BF329" i="5"/>
  <c r="AG329" i="5" s="1"/>
  <c r="BB329" i="5"/>
  <c r="BA329" i="5"/>
  <c r="AT329" i="5"/>
  <c r="AU329" i="5" s="1"/>
  <c r="AO329" i="5"/>
  <c r="AJ329" i="5"/>
  <c r="AE329" i="5"/>
  <c r="AC329" i="5"/>
  <c r="AB329" i="5"/>
  <c r="R329" i="5"/>
  <c r="Q329" i="5"/>
  <c r="N329" i="5"/>
  <c r="DK328" i="5"/>
  <c r="DJ328" i="5"/>
  <c r="DI328" i="5"/>
  <c r="DH328" i="5"/>
  <c r="DG328" i="5"/>
  <c r="DF328" i="5"/>
  <c r="DE328" i="5"/>
  <c r="DD328" i="5"/>
  <c r="DC328" i="5"/>
  <c r="CQ328" i="5"/>
  <c r="O328" i="5" s="1"/>
  <c r="CN328" i="5"/>
  <c r="AJ328" i="5" s="1"/>
  <c r="CH328" i="5"/>
  <c r="CC328" i="5"/>
  <c r="CD328" i="5" s="1"/>
  <c r="P328" i="5" s="1"/>
  <c r="BX328" i="5"/>
  <c r="BY328" i="5" s="1"/>
  <c r="BU328" i="5"/>
  <c r="BT328" i="5"/>
  <c r="N328" i="5" s="1"/>
  <c r="BS328" i="5"/>
  <c r="AC328" i="5" s="1"/>
  <c r="BF328" i="5"/>
  <c r="AG328" i="5" s="1"/>
  <c r="BA328" i="5"/>
  <c r="BB328" i="5" s="1"/>
  <c r="AT328" i="5"/>
  <c r="AU328" i="5" s="1"/>
  <c r="K328" i="5" s="1"/>
  <c r="AO328" i="5"/>
  <c r="AK328" i="5"/>
  <c r="AE328" i="5"/>
  <c r="AD328" i="5"/>
  <c r="AB328" i="5"/>
  <c r="R328" i="5"/>
  <c r="Q328" i="5"/>
  <c r="DK327" i="5"/>
  <c r="DJ327" i="5"/>
  <c r="DI327" i="5"/>
  <c r="DH327" i="5"/>
  <c r="DG327" i="5"/>
  <c r="DF327" i="5"/>
  <c r="DE327" i="5"/>
  <c r="DD327" i="5"/>
  <c r="DL327" i="5" s="1"/>
  <c r="DC327" i="5"/>
  <c r="CQ327" i="5"/>
  <c r="CN327" i="5"/>
  <c r="CH327" i="5"/>
  <c r="AI327" i="5" s="1"/>
  <c r="CC327" i="5"/>
  <c r="CD327" i="5" s="1"/>
  <c r="P327" i="5" s="1"/>
  <c r="BX327" i="5"/>
  <c r="BY327" i="5" s="1"/>
  <c r="BU327" i="5"/>
  <c r="BT327" i="5"/>
  <c r="BS327" i="5"/>
  <c r="BF327" i="5"/>
  <c r="AG327" i="5" s="1"/>
  <c r="BA327" i="5"/>
  <c r="BB327" i="5" s="1"/>
  <c r="AT327" i="5"/>
  <c r="AU327" i="5" s="1"/>
  <c r="AO327" i="5"/>
  <c r="Q327" i="5" s="1"/>
  <c r="AK327" i="5"/>
  <c r="AJ327" i="5"/>
  <c r="AE327" i="5"/>
  <c r="AD327" i="5"/>
  <c r="AC327" i="5"/>
  <c r="AB327" i="5"/>
  <c r="R327" i="5"/>
  <c r="N327" i="5"/>
  <c r="J327" i="5"/>
  <c r="DK326" i="5"/>
  <c r="DJ326" i="5"/>
  <c r="DI326" i="5"/>
  <c r="DM326" i="5" s="1"/>
  <c r="DN326" i="5" s="1"/>
  <c r="DH326" i="5"/>
  <c r="DG326" i="5"/>
  <c r="DF326" i="5"/>
  <c r="DE326" i="5"/>
  <c r="DD326" i="5"/>
  <c r="DC326" i="5"/>
  <c r="CQ326" i="5"/>
  <c r="O326" i="5" s="1"/>
  <c r="CN326" i="5"/>
  <c r="AJ326" i="5" s="1"/>
  <c r="CH326" i="5"/>
  <c r="CC326" i="5"/>
  <c r="AK326" i="5" s="1"/>
  <c r="BX326" i="5"/>
  <c r="BY326" i="5" s="1"/>
  <c r="BU326" i="5"/>
  <c r="BT326" i="5"/>
  <c r="N326" i="5" s="1"/>
  <c r="BS326" i="5"/>
  <c r="BF326" i="5"/>
  <c r="AG326" i="5" s="1"/>
  <c r="BA326" i="5"/>
  <c r="BB326" i="5" s="1"/>
  <c r="AT326" i="5"/>
  <c r="AF326" i="5" s="1"/>
  <c r="AO326" i="5"/>
  <c r="Q326" i="5" s="1"/>
  <c r="AI326" i="5"/>
  <c r="AE326" i="5"/>
  <c r="AC326" i="5"/>
  <c r="AB326" i="5"/>
  <c r="R326" i="5"/>
  <c r="DK325" i="5"/>
  <c r="DJ325" i="5"/>
  <c r="DI325" i="5"/>
  <c r="DH325" i="5"/>
  <c r="DG325" i="5"/>
  <c r="DF325" i="5"/>
  <c r="DE325" i="5"/>
  <c r="DD325" i="5"/>
  <c r="DC325" i="5"/>
  <c r="CQ325" i="5"/>
  <c r="CN325" i="5"/>
  <c r="AJ325" i="5" s="1"/>
  <c r="CH325" i="5"/>
  <c r="AI325" i="5" s="1"/>
  <c r="CC325" i="5"/>
  <c r="BX325" i="5"/>
  <c r="BY325" i="5" s="1"/>
  <c r="BU325" i="5"/>
  <c r="BT325" i="5"/>
  <c r="AD325" i="5" s="1"/>
  <c r="BS325" i="5"/>
  <c r="BF325" i="5"/>
  <c r="AG325" i="5" s="1"/>
  <c r="BA325" i="5"/>
  <c r="BB325" i="5" s="1"/>
  <c r="AT325" i="5"/>
  <c r="AU325" i="5" s="1"/>
  <c r="AO325" i="5"/>
  <c r="Q325" i="5" s="1"/>
  <c r="AH325" i="5"/>
  <c r="AE325" i="5"/>
  <c r="AC325" i="5"/>
  <c r="AB325" i="5"/>
  <c r="R325" i="5"/>
  <c r="O325" i="5"/>
  <c r="N325" i="5"/>
  <c r="DK324" i="5"/>
  <c r="DJ324" i="5"/>
  <c r="DI324" i="5"/>
  <c r="DH324" i="5"/>
  <c r="DG324" i="5"/>
  <c r="DF324" i="5"/>
  <c r="DE324" i="5"/>
  <c r="DD324" i="5"/>
  <c r="DL324" i="5" s="1"/>
  <c r="DC324" i="5"/>
  <c r="CQ324" i="5"/>
  <c r="O324" i="5" s="1"/>
  <c r="CN324" i="5"/>
  <c r="AJ324" i="5" s="1"/>
  <c r="CH324" i="5"/>
  <c r="CC324" i="5"/>
  <c r="CD324" i="5" s="1"/>
  <c r="P324" i="5" s="1"/>
  <c r="BX324" i="5"/>
  <c r="BY324" i="5" s="1"/>
  <c r="BU324" i="5"/>
  <c r="BT324" i="5"/>
  <c r="N324" i="5" s="1"/>
  <c r="BS324" i="5"/>
  <c r="AC324" i="5" s="1"/>
  <c r="BF324" i="5"/>
  <c r="AG324" i="5" s="1"/>
  <c r="BA324" i="5"/>
  <c r="BB324" i="5" s="1"/>
  <c r="AT324" i="5"/>
  <c r="AU324" i="5" s="1"/>
  <c r="AO324" i="5"/>
  <c r="Q324" i="5" s="1"/>
  <c r="AK324" i="5"/>
  <c r="AH324" i="5"/>
  <c r="AF324" i="5"/>
  <c r="AE324" i="5"/>
  <c r="AD324" i="5"/>
  <c r="AB324" i="5"/>
  <c r="R324" i="5"/>
  <c r="DK323" i="5"/>
  <c r="DJ323" i="5"/>
  <c r="DI323" i="5"/>
  <c r="DH323" i="5"/>
  <c r="DG323" i="5"/>
  <c r="DF323" i="5"/>
  <c r="DE323" i="5"/>
  <c r="DD323" i="5"/>
  <c r="DC323" i="5"/>
  <c r="CQ323" i="5"/>
  <c r="CN323" i="5"/>
  <c r="CH323" i="5"/>
  <c r="AI323" i="5" s="1"/>
  <c r="CC323" i="5"/>
  <c r="CD323" i="5" s="1"/>
  <c r="P323" i="5" s="1"/>
  <c r="BX323" i="5"/>
  <c r="BY323" i="5" s="1"/>
  <c r="BU323" i="5"/>
  <c r="BT323" i="5"/>
  <c r="BS323" i="5"/>
  <c r="AC323" i="5" s="1"/>
  <c r="BF323" i="5"/>
  <c r="AG323" i="5" s="1"/>
  <c r="BA323" i="5"/>
  <c r="BB323" i="5" s="1"/>
  <c r="AT323" i="5"/>
  <c r="AU323" i="5" s="1"/>
  <c r="AO323" i="5"/>
  <c r="Q323" i="5" s="1"/>
  <c r="AK323" i="5"/>
  <c r="AJ323" i="5"/>
  <c r="AE323" i="5"/>
  <c r="AD323" i="5"/>
  <c r="AB323" i="5"/>
  <c r="R323" i="5"/>
  <c r="N323" i="5"/>
  <c r="DK322" i="5"/>
  <c r="DJ322" i="5"/>
  <c r="DI322" i="5"/>
  <c r="DM322" i="5" s="1"/>
  <c r="DN322" i="5" s="1"/>
  <c r="DH322" i="5"/>
  <c r="DG322" i="5"/>
  <c r="DF322" i="5"/>
  <c r="DE322" i="5"/>
  <c r="DD322" i="5"/>
  <c r="DC322" i="5"/>
  <c r="CQ322" i="5"/>
  <c r="CN322" i="5"/>
  <c r="AJ322" i="5" s="1"/>
  <c r="CH322" i="5"/>
  <c r="AI322" i="5" s="1"/>
  <c r="CC322" i="5"/>
  <c r="AK322" i="5" s="1"/>
  <c r="BX322" i="5"/>
  <c r="BY322" i="5" s="1"/>
  <c r="BU322" i="5"/>
  <c r="BT322" i="5"/>
  <c r="BS322" i="5"/>
  <c r="AC322" i="5" s="1"/>
  <c r="BF322" i="5"/>
  <c r="AG322" i="5" s="1"/>
  <c r="BA322" i="5"/>
  <c r="BB322" i="5" s="1"/>
  <c r="AT322" i="5"/>
  <c r="AF322" i="5" s="1"/>
  <c r="AO322" i="5"/>
  <c r="AH322" i="5"/>
  <c r="AE322" i="5"/>
  <c r="AD322" i="5"/>
  <c r="AB322" i="5"/>
  <c r="R322" i="5"/>
  <c r="Q322" i="5"/>
  <c r="O322" i="5"/>
  <c r="N322" i="5"/>
  <c r="DK321" i="5"/>
  <c r="DJ321" i="5"/>
  <c r="DI321" i="5"/>
  <c r="DH321" i="5"/>
  <c r="DG321" i="5"/>
  <c r="DF321" i="5"/>
  <c r="DE321" i="5"/>
  <c r="DD321" i="5"/>
  <c r="DC321" i="5"/>
  <c r="CQ321" i="5"/>
  <c r="CN321" i="5"/>
  <c r="CH321" i="5"/>
  <c r="CC321" i="5"/>
  <c r="BX321" i="5"/>
  <c r="BY321" i="5" s="1"/>
  <c r="BU321" i="5"/>
  <c r="BT321" i="5"/>
  <c r="AD321" i="5" s="1"/>
  <c r="BS321" i="5"/>
  <c r="BF321" i="5"/>
  <c r="AG321" i="5" s="1"/>
  <c r="BA321" i="5"/>
  <c r="BB321" i="5" s="1"/>
  <c r="AT321" i="5"/>
  <c r="AU321" i="5" s="1"/>
  <c r="AO321" i="5"/>
  <c r="Q321" i="5" s="1"/>
  <c r="AJ321" i="5"/>
  <c r="AI321" i="5"/>
  <c r="AH321" i="5"/>
  <c r="AE321" i="5"/>
  <c r="AC321" i="5"/>
  <c r="AB321" i="5"/>
  <c r="R321" i="5"/>
  <c r="O321" i="5"/>
  <c r="N321" i="5"/>
  <c r="J321" i="5"/>
  <c r="DK320" i="5"/>
  <c r="DJ320" i="5"/>
  <c r="DI320" i="5"/>
  <c r="DH320" i="5"/>
  <c r="DG320" i="5"/>
  <c r="DF320" i="5"/>
  <c r="DE320" i="5"/>
  <c r="DD320" i="5"/>
  <c r="DC320" i="5"/>
  <c r="CQ320" i="5"/>
  <c r="O320" i="5" s="1"/>
  <c r="CN320" i="5"/>
  <c r="AJ320" i="5" s="1"/>
  <c r="CH320" i="5"/>
  <c r="CD320" i="5"/>
  <c r="P320" i="5" s="1"/>
  <c r="CC320" i="5"/>
  <c r="AK320" i="5" s="1"/>
  <c r="BX320" i="5"/>
  <c r="BY320" i="5" s="1"/>
  <c r="BU320" i="5"/>
  <c r="BT320" i="5"/>
  <c r="N320" i="5" s="1"/>
  <c r="BS320" i="5"/>
  <c r="AC320" i="5" s="1"/>
  <c r="BF320" i="5"/>
  <c r="AG320" i="5" s="1"/>
  <c r="BA320" i="5"/>
  <c r="BB320" i="5" s="1"/>
  <c r="AT320" i="5"/>
  <c r="AU320" i="5" s="1"/>
  <c r="AO320" i="5"/>
  <c r="Q320" i="5" s="1"/>
  <c r="AE320" i="5"/>
  <c r="AD320" i="5"/>
  <c r="AB320" i="5"/>
  <c r="R320" i="5"/>
  <c r="DK319" i="5"/>
  <c r="DJ319" i="5"/>
  <c r="DI319" i="5"/>
  <c r="DM319" i="5" s="1"/>
  <c r="DN319" i="5" s="1"/>
  <c r="DH319" i="5"/>
  <c r="DG319" i="5"/>
  <c r="DF319" i="5"/>
  <c r="DE319" i="5"/>
  <c r="DD319" i="5"/>
  <c r="DC319" i="5"/>
  <c r="CQ319" i="5"/>
  <c r="CN319" i="5"/>
  <c r="CH319" i="5"/>
  <c r="AI319" i="5" s="1"/>
  <c r="CC319" i="5"/>
  <c r="CD319" i="5" s="1"/>
  <c r="P319" i="5" s="1"/>
  <c r="BX319" i="5"/>
  <c r="BY319" i="5" s="1"/>
  <c r="BU319" i="5"/>
  <c r="BT319" i="5"/>
  <c r="AD319" i="5" s="1"/>
  <c r="BS319" i="5"/>
  <c r="BF319" i="5"/>
  <c r="AG319" i="5" s="1"/>
  <c r="BA319" i="5"/>
  <c r="BB319" i="5" s="1"/>
  <c r="AT319" i="5"/>
  <c r="AO319" i="5"/>
  <c r="Q319" i="5" s="1"/>
  <c r="AJ319" i="5"/>
  <c r="AE319" i="5"/>
  <c r="AC319" i="5"/>
  <c r="AB319" i="5"/>
  <c r="R319" i="5"/>
  <c r="J319" i="5"/>
  <c r="DK318" i="5"/>
  <c r="DJ318" i="5"/>
  <c r="DI318" i="5"/>
  <c r="DM318" i="5" s="1"/>
  <c r="DN318" i="5" s="1"/>
  <c r="DH318" i="5"/>
  <c r="DG318" i="5"/>
  <c r="DF318" i="5"/>
  <c r="DE318" i="5"/>
  <c r="DD318" i="5"/>
  <c r="DC318" i="5"/>
  <c r="CQ318" i="5"/>
  <c r="CN318" i="5"/>
  <c r="CH318" i="5"/>
  <c r="CC318" i="5"/>
  <c r="AK318" i="5" s="1"/>
  <c r="BX318" i="5"/>
  <c r="BY318" i="5" s="1"/>
  <c r="BU318" i="5"/>
  <c r="BT318" i="5"/>
  <c r="N318" i="5" s="1"/>
  <c r="BS318" i="5"/>
  <c r="AC318" i="5" s="1"/>
  <c r="BF318" i="5"/>
  <c r="AG318" i="5" s="1"/>
  <c r="BA318" i="5"/>
  <c r="BB318" i="5" s="1"/>
  <c r="AU318" i="5"/>
  <c r="K318" i="5" s="1"/>
  <c r="AT318" i="5"/>
  <c r="AF318" i="5" s="1"/>
  <c r="AO318" i="5"/>
  <c r="AI318" i="5"/>
  <c r="AH318" i="5"/>
  <c r="AE318" i="5"/>
  <c r="AB318" i="5"/>
  <c r="R318" i="5"/>
  <c r="Q318" i="5"/>
  <c r="O318" i="5"/>
  <c r="DK317" i="5"/>
  <c r="DJ317" i="5"/>
  <c r="DI317" i="5"/>
  <c r="DH317" i="5"/>
  <c r="DG317" i="5"/>
  <c r="DF317" i="5"/>
  <c r="DE317" i="5"/>
  <c r="DD317" i="5"/>
  <c r="DC317" i="5"/>
  <c r="CQ317" i="5"/>
  <c r="CN317" i="5"/>
  <c r="CH317" i="5"/>
  <c r="AI317" i="5" s="1"/>
  <c r="CD317" i="5"/>
  <c r="P317" i="5" s="1"/>
  <c r="CC317" i="5"/>
  <c r="AK317" i="5" s="1"/>
  <c r="BX317" i="5"/>
  <c r="BY317" i="5" s="1"/>
  <c r="BU317" i="5"/>
  <c r="BT317" i="5"/>
  <c r="AD317" i="5" s="1"/>
  <c r="BS317" i="5"/>
  <c r="AC317" i="5" s="1"/>
  <c r="BF317" i="5"/>
  <c r="AG317" i="5" s="1"/>
  <c r="BA317" i="5"/>
  <c r="BB317" i="5" s="1"/>
  <c r="AT317" i="5"/>
  <c r="AU317" i="5" s="1"/>
  <c r="AO317" i="5"/>
  <c r="AJ317" i="5"/>
  <c r="AH317" i="5"/>
  <c r="AE317" i="5"/>
  <c r="AB317" i="5"/>
  <c r="R317" i="5"/>
  <c r="Q317" i="5"/>
  <c r="O317" i="5"/>
  <c r="J317" i="5"/>
  <c r="DK316" i="5"/>
  <c r="DJ316" i="5"/>
  <c r="DI316" i="5"/>
  <c r="DH316" i="5"/>
  <c r="DG316" i="5"/>
  <c r="DF316" i="5"/>
  <c r="DE316" i="5"/>
  <c r="DD316" i="5"/>
  <c r="DC316" i="5"/>
  <c r="CQ316" i="5"/>
  <c r="O316" i="5" s="1"/>
  <c r="CN316" i="5"/>
  <c r="CH316" i="5"/>
  <c r="J316" i="5" s="1"/>
  <c r="CC316" i="5"/>
  <c r="AK316" i="5" s="1"/>
  <c r="BX316" i="5"/>
  <c r="BY316" i="5" s="1"/>
  <c r="BU316" i="5"/>
  <c r="BT316" i="5"/>
  <c r="AD316" i="5" s="1"/>
  <c r="BS316" i="5"/>
  <c r="AC316" i="5" s="1"/>
  <c r="BF316" i="5"/>
  <c r="AG316" i="5" s="1"/>
  <c r="BA316" i="5"/>
  <c r="BB316" i="5" s="1"/>
  <c r="AT316" i="5"/>
  <c r="AU316" i="5" s="1"/>
  <c r="AO316" i="5"/>
  <c r="Q316" i="5" s="1"/>
  <c r="AJ316" i="5"/>
  <c r="AE316" i="5"/>
  <c r="AB316" i="5"/>
  <c r="R316" i="5"/>
  <c r="DK315" i="5"/>
  <c r="DJ315" i="5"/>
  <c r="DI315" i="5"/>
  <c r="DM315" i="5" s="1"/>
  <c r="DN315" i="5" s="1"/>
  <c r="DH315" i="5"/>
  <c r="DG315" i="5"/>
  <c r="DF315" i="5"/>
  <c r="DE315" i="5"/>
  <c r="DD315" i="5"/>
  <c r="DC315" i="5"/>
  <c r="CQ315" i="5"/>
  <c r="AH315" i="5" s="1"/>
  <c r="CN315" i="5"/>
  <c r="CH315" i="5"/>
  <c r="J315" i="5" s="1"/>
  <c r="CC315" i="5"/>
  <c r="CD315" i="5" s="1"/>
  <c r="P315" i="5" s="1"/>
  <c r="BX315" i="5"/>
  <c r="BY315" i="5" s="1"/>
  <c r="BU315" i="5"/>
  <c r="BT315" i="5"/>
  <c r="AD315" i="5" s="1"/>
  <c r="BS315" i="5"/>
  <c r="AC315" i="5" s="1"/>
  <c r="BF315" i="5"/>
  <c r="AG315" i="5" s="1"/>
  <c r="BA315" i="5"/>
  <c r="BB315" i="5" s="1"/>
  <c r="AT315" i="5"/>
  <c r="AF315" i="5" s="1"/>
  <c r="AO315" i="5"/>
  <c r="Q315" i="5" s="1"/>
  <c r="AJ315" i="5"/>
  <c r="AE315" i="5"/>
  <c r="AB315" i="5"/>
  <c r="R315" i="5"/>
  <c r="O315" i="5"/>
  <c r="DN314" i="5"/>
  <c r="DK314" i="5"/>
  <c r="DJ314" i="5"/>
  <c r="DM314" i="5" s="1"/>
  <c r="DI314" i="5"/>
  <c r="DH314" i="5"/>
  <c r="DG314" i="5"/>
  <c r="DF314" i="5"/>
  <c r="DE314" i="5"/>
  <c r="DD314" i="5"/>
  <c r="DC314" i="5"/>
  <c r="CQ314" i="5"/>
  <c r="AH314" i="5" s="1"/>
  <c r="CN314" i="5"/>
  <c r="AJ314" i="5" s="1"/>
  <c r="CH314" i="5"/>
  <c r="J314" i="5" s="1"/>
  <c r="CC314" i="5"/>
  <c r="BX314" i="5"/>
  <c r="BY314" i="5" s="1"/>
  <c r="BU314" i="5"/>
  <c r="BT314" i="5"/>
  <c r="N314" i="5" s="1"/>
  <c r="BS314" i="5"/>
  <c r="BF314" i="5"/>
  <c r="AG314" i="5" s="1"/>
  <c r="BA314" i="5"/>
  <c r="BB314" i="5" s="1"/>
  <c r="AT314" i="5"/>
  <c r="AU314" i="5" s="1"/>
  <c r="AO314" i="5"/>
  <c r="AI314" i="5"/>
  <c r="AE314" i="5"/>
  <c r="AD314" i="5"/>
  <c r="AC314" i="5"/>
  <c r="AB314" i="5"/>
  <c r="R314" i="5"/>
  <c r="Q314" i="5"/>
  <c r="DK313" i="5"/>
  <c r="DJ313" i="5"/>
  <c r="DI313" i="5"/>
  <c r="DH313" i="5"/>
  <c r="DG313" i="5"/>
  <c r="DF313" i="5"/>
  <c r="DE313" i="5"/>
  <c r="DD313" i="5"/>
  <c r="DC313" i="5"/>
  <c r="CQ313" i="5"/>
  <c r="AH313" i="5" s="1"/>
  <c r="CN313" i="5"/>
  <c r="AJ313" i="5" s="1"/>
  <c r="CH313" i="5"/>
  <c r="CD313" i="5"/>
  <c r="P313" i="5" s="1"/>
  <c r="CC313" i="5"/>
  <c r="AK313" i="5" s="1"/>
  <c r="BX313" i="5"/>
  <c r="BY313" i="5" s="1"/>
  <c r="BU313" i="5"/>
  <c r="BT313" i="5"/>
  <c r="N313" i="5" s="1"/>
  <c r="BS313" i="5"/>
  <c r="BF313" i="5"/>
  <c r="BA313" i="5"/>
  <c r="BB313" i="5" s="1"/>
  <c r="AT313" i="5"/>
  <c r="AF313" i="5" s="1"/>
  <c r="AO313" i="5"/>
  <c r="Q313" i="5" s="1"/>
  <c r="AG313" i="5"/>
  <c r="AE313" i="5"/>
  <c r="AD313" i="5"/>
  <c r="AC313" i="5"/>
  <c r="AB313" i="5"/>
  <c r="R313" i="5"/>
  <c r="DK312" i="5"/>
  <c r="DJ312" i="5"/>
  <c r="DI312" i="5"/>
  <c r="DH312" i="5"/>
  <c r="DG312" i="5"/>
  <c r="DF312" i="5"/>
  <c r="DE312" i="5"/>
  <c r="DD312" i="5"/>
  <c r="DL312" i="5" s="1"/>
  <c r="DC312" i="5"/>
  <c r="CQ312" i="5"/>
  <c r="CN312" i="5"/>
  <c r="AJ312" i="5" s="1"/>
  <c r="CH312" i="5"/>
  <c r="CC312" i="5"/>
  <c r="CD312" i="5" s="1"/>
  <c r="P312" i="5" s="1"/>
  <c r="BX312" i="5"/>
  <c r="BY312" i="5" s="1"/>
  <c r="BU312" i="5"/>
  <c r="BT312" i="5"/>
  <c r="N312" i="5" s="1"/>
  <c r="BS312" i="5"/>
  <c r="BF312" i="5"/>
  <c r="AG312" i="5" s="1"/>
  <c r="BB312" i="5"/>
  <c r="BA312" i="5"/>
  <c r="AT312" i="5"/>
  <c r="AF312" i="5" s="1"/>
  <c r="AO312" i="5"/>
  <c r="Q312" i="5" s="1"/>
  <c r="AI312" i="5"/>
  <c r="AE312" i="5"/>
  <c r="AC312" i="5"/>
  <c r="AB312" i="5"/>
  <c r="R312" i="5"/>
  <c r="DK311" i="5"/>
  <c r="DJ311" i="5"/>
  <c r="DI311" i="5"/>
  <c r="DM311" i="5" s="1"/>
  <c r="DN311" i="5" s="1"/>
  <c r="DH311" i="5"/>
  <c r="DG311" i="5"/>
  <c r="DF311" i="5"/>
  <c r="DE311" i="5"/>
  <c r="DD311" i="5"/>
  <c r="DC311" i="5"/>
  <c r="CQ311" i="5"/>
  <c r="AH311" i="5" s="1"/>
  <c r="CN311" i="5"/>
  <c r="CH311" i="5"/>
  <c r="J311" i="5" s="1"/>
  <c r="CC311" i="5"/>
  <c r="CD311" i="5" s="1"/>
  <c r="P311" i="5" s="1"/>
  <c r="BX311" i="5"/>
  <c r="BY311" i="5" s="1"/>
  <c r="BU311" i="5"/>
  <c r="BT311" i="5"/>
  <c r="BS311" i="5"/>
  <c r="BF311" i="5"/>
  <c r="BA311" i="5"/>
  <c r="BB311" i="5" s="1"/>
  <c r="AT311" i="5"/>
  <c r="AF311" i="5" s="1"/>
  <c r="AO311" i="5"/>
  <c r="Q311" i="5" s="1"/>
  <c r="AK311" i="5"/>
  <c r="AJ311" i="5"/>
  <c r="AG311" i="5"/>
  <c r="AE311" i="5"/>
  <c r="AD311" i="5"/>
  <c r="AC311" i="5"/>
  <c r="AB311" i="5"/>
  <c r="R311" i="5"/>
  <c r="O311" i="5"/>
  <c r="N311" i="5"/>
  <c r="DK310" i="5"/>
  <c r="DJ310" i="5"/>
  <c r="DI310" i="5"/>
  <c r="DH310" i="5"/>
  <c r="DG310" i="5"/>
  <c r="DF310" i="5"/>
  <c r="DE310" i="5"/>
  <c r="DD310" i="5"/>
  <c r="DC310" i="5"/>
  <c r="CQ310" i="5"/>
  <c r="AH310" i="5" s="1"/>
  <c r="CN310" i="5"/>
  <c r="AJ310" i="5" s="1"/>
  <c r="CH310" i="5"/>
  <c r="J310" i="5" s="1"/>
  <c r="CC310" i="5"/>
  <c r="BY310" i="5"/>
  <c r="BX310" i="5"/>
  <c r="BU310" i="5"/>
  <c r="BT310" i="5"/>
  <c r="N310" i="5" s="1"/>
  <c r="BS310" i="5"/>
  <c r="BF310" i="5"/>
  <c r="BB310" i="5"/>
  <c r="BA310" i="5"/>
  <c r="AT310" i="5"/>
  <c r="AU310" i="5" s="1"/>
  <c r="AO310" i="5"/>
  <c r="AI310" i="5"/>
  <c r="AG310" i="5"/>
  <c r="AE310" i="5"/>
  <c r="AD310" i="5"/>
  <c r="AC310" i="5"/>
  <c r="AB310" i="5"/>
  <c r="R310" i="5"/>
  <c r="Q310" i="5"/>
  <c r="DK309" i="5"/>
  <c r="DJ309" i="5"/>
  <c r="DI309" i="5"/>
  <c r="DH309" i="5"/>
  <c r="DG309" i="5"/>
  <c r="DF309" i="5"/>
  <c r="DE309" i="5"/>
  <c r="DD309" i="5"/>
  <c r="DC309" i="5"/>
  <c r="CQ309" i="5"/>
  <c r="AH309" i="5" s="1"/>
  <c r="CN309" i="5"/>
  <c r="CH309" i="5"/>
  <c r="CC309" i="5"/>
  <c r="AK309" i="5" s="1"/>
  <c r="BY309" i="5"/>
  <c r="BX309" i="5"/>
  <c r="BU309" i="5"/>
  <c r="BT309" i="5"/>
  <c r="N309" i="5" s="1"/>
  <c r="BS309" i="5"/>
  <c r="AC309" i="5" s="1"/>
  <c r="BF309" i="5"/>
  <c r="BB309" i="5"/>
  <c r="BA309" i="5"/>
  <c r="AT309" i="5"/>
  <c r="AF309" i="5" s="1"/>
  <c r="AO309" i="5"/>
  <c r="Q309" i="5" s="1"/>
  <c r="AJ309" i="5"/>
  <c r="AG309" i="5"/>
  <c r="AE309" i="5"/>
  <c r="AB309" i="5"/>
  <c r="R309" i="5"/>
  <c r="O309" i="5"/>
  <c r="DK308" i="5"/>
  <c r="DJ308" i="5"/>
  <c r="DI308" i="5"/>
  <c r="DH308" i="5"/>
  <c r="DG308" i="5"/>
  <c r="DF308" i="5"/>
  <c r="DE308" i="5"/>
  <c r="DD308" i="5"/>
  <c r="DC308" i="5"/>
  <c r="CQ308" i="5"/>
  <c r="CN308" i="5"/>
  <c r="AJ308" i="5" s="1"/>
  <c r="CH308" i="5"/>
  <c r="J308" i="5" s="1"/>
  <c r="CC308" i="5"/>
  <c r="CD308" i="5" s="1"/>
  <c r="P308" i="5" s="1"/>
  <c r="BX308" i="5"/>
  <c r="BY308" i="5" s="1"/>
  <c r="BU308" i="5"/>
  <c r="BT308" i="5"/>
  <c r="N308" i="5" s="1"/>
  <c r="BS308" i="5"/>
  <c r="BF308" i="5"/>
  <c r="AG308" i="5" s="1"/>
  <c r="BB308" i="5"/>
  <c r="BA308" i="5"/>
  <c r="AT308" i="5"/>
  <c r="AU308" i="5" s="1"/>
  <c r="AO308" i="5"/>
  <c r="Q308" i="5" s="1"/>
  <c r="AE308" i="5"/>
  <c r="AC308" i="5"/>
  <c r="AB308" i="5"/>
  <c r="R308" i="5"/>
  <c r="DK307" i="5"/>
  <c r="DJ307" i="5"/>
  <c r="DI307" i="5"/>
  <c r="DH307" i="5"/>
  <c r="DG307" i="5"/>
  <c r="DF307" i="5"/>
  <c r="DE307" i="5"/>
  <c r="DD307" i="5"/>
  <c r="DC307" i="5"/>
  <c r="CQ307" i="5"/>
  <c r="AH307" i="5" s="1"/>
  <c r="CN307" i="5"/>
  <c r="CH307" i="5"/>
  <c r="CC307" i="5"/>
  <c r="CD307" i="5" s="1"/>
  <c r="P307" i="5" s="1"/>
  <c r="BX307" i="5"/>
  <c r="BY307" i="5" s="1"/>
  <c r="BU307" i="5"/>
  <c r="BT307" i="5"/>
  <c r="AD307" i="5" s="1"/>
  <c r="BS307" i="5"/>
  <c r="BF307" i="5"/>
  <c r="BA307" i="5"/>
  <c r="BB307" i="5" s="1"/>
  <c r="AT307" i="5"/>
  <c r="AU307" i="5" s="1"/>
  <c r="AO307" i="5"/>
  <c r="AK307" i="5"/>
  <c r="AJ307" i="5"/>
  <c r="AG307" i="5"/>
  <c r="AE307" i="5"/>
  <c r="AC307" i="5"/>
  <c r="AB307" i="5"/>
  <c r="R307" i="5"/>
  <c r="Q307" i="5"/>
  <c r="O307" i="5"/>
  <c r="N307" i="5"/>
  <c r="DK306" i="5"/>
  <c r="DJ306" i="5"/>
  <c r="DM306" i="5" s="1"/>
  <c r="DN306" i="5" s="1"/>
  <c r="DI306" i="5"/>
  <c r="DH306" i="5"/>
  <c r="DG306" i="5"/>
  <c r="DF306" i="5"/>
  <c r="DE306" i="5"/>
  <c r="DD306" i="5"/>
  <c r="DC306" i="5"/>
  <c r="CQ306" i="5"/>
  <c r="AH306" i="5" s="1"/>
  <c r="CN306" i="5"/>
  <c r="AJ306" i="5" s="1"/>
  <c r="CH306" i="5"/>
  <c r="CC306" i="5"/>
  <c r="BX306" i="5"/>
  <c r="BY306" i="5" s="1"/>
  <c r="BU306" i="5"/>
  <c r="BT306" i="5"/>
  <c r="N306" i="5" s="1"/>
  <c r="BS306" i="5"/>
  <c r="BF306" i="5"/>
  <c r="BB306" i="5"/>
  <c r="BA306" i="5"/>
  <c r="AT306" i="5"/>
  <c r="AF306" i="5" s="1"/>
  <c r="AO306" i="5"/>
  <c r="Q306" i="5" s="1"/>
  <c r="AG306" i="5"/>
  <c r="AE306" i="5"/>
  <c r="AC306" i="5"/>
  <c r="AB306" i="5"/>
  <c r="R306" i="5"/>
  <c r="DK305" i="5"/>
  <c r="DJ305" i="5"/>
  <c r="DI305" i="5"/>
  <c r="DH305" i="5"/>
  <c r="DG305" i="5"/>
  <c r="DF305" i="5"/>
  <c r="DE305" i="5"/>
  <c r="DD305" i="5"/>
  <c r="DC305" i="5"/>
  <c r="CQ305" i="5"/>
  <c r="AH305" i="5" s="1"/>
  <c r="CN305" i="5"/>
  <c r="AJ305" i="5" s="1"/>
  <c r="CH305" i="5"/>
  <c r="CC305" i="5"/>
  <c r="CD305" i="5" s="1"/>
  <c r="P305" i="5" s="1"/>
  <c r="BY305" i="5"/>
  <c r="BX305" i="5"/>
  <c r="BU305" i="5"/>
  <c r="BT305" i="5"/>
  <c r="AD305" i="5" s="1"/>
  <c r="BS305" i="5"/>
  <c r="AC305" i="5" s="1"/>
  <c r="BF305" i="5"/>
  <c r="BA305" i="5"/>
  <c r="BB305" i="5" s="1"/>
  <c r="AT305" i="5"/>
  <c r="AF305" i="5" s="1"/>
  <c r="AO305" i="5"/>
  <c r="Q305" i="5" s="1"/>
  <c r="AG305" i="5"/>
  <c r="AE305" i="5"/>
  <c r="AB305" i="5"/>
  <c r="R305" i="5"/>
  <c r="DK304" i="5"/>
  <c r="DJ304" i="5"/>
  <c r="DI304" i="5"/>
  <c r="DH304" i="5"/>
  <c r="DG304" i="5"/>
  <c r="DF304" i="5"/>
  <c r="DE304" i="5"/>
  <c r="DD304" i="5"/>
  <c r="DC304" i="5"/>
  <c r="CQ304" i="5"/>
  <c r="CN304" i="5"/>
  <c r="AJ304" i="5" s="1"/>
  <c r="CH304" i="5"/>
  <c r="J304" i="5" s="1"/>
  <c r="CC304" i="5"/>
  <c r="BX304" i="5"/>
  <c r="BY304" i="5" s="1"/>
  <c r="BU304" i="5"/>
  <c r="BT304" i="5"/>
  <c r="N304" i="5" s="1"/>
  <c r="BS304" i="5"/>
  <c r="AC304" i="5" s="1"/>
  <c r="BF304" i="5"/>
  <c r="BA304" i="5"/>
  <c r="BB304" i="5" s="1"/>
  <c r="AT304" i="5"/>
  <c r="AU304" i="5" s="1"/>
  <c r="AO304" i="5"/>
  <c r="Q304" i="5" s="1"/>
  <c r="AI304" i="5"/>
  <c r="AG304" i="5"/>
  <c r="AE304" i="5"/>
  <c r="AB304" i="5"/>
  <c r="R304" i="5"/>
  <c r="DK303" i="5"/>
  <c r="DJ303" i="5"/>
  <c r="DI303" i="5"/>
  <c r="DH303" i="5"/>
  <c r="DG303" i="5"/>
  <c r="DF303" i="5"/>
  <c r="DE303" i="5"/>
  <c r="DD303" i="5"/>
  <c r="DC303" i="5"/>
  <c r="CQ303" i="5"/>
  <c r="AH303" i="5" s="1"/>
  <c r="CN303" i="5"/>
  <c r="CH303" i="5"/>
  <c r="CC303" i="5"/>
  <c r="CD303" i="5" s="1"/>
  <c r="P303" i="5" s="1"/>
  <c r="BY303" i="5"/>
  <c r="BX303" i="5"/>
  <c r="BU303" i="5"/>
  <c r="BT303" i="5"/>
  <c r="N303" i="5" s="1"/>
  <c r="BS303" i="5"/>
  <c r="AC303" i="5" s="1"/>
  <c r="BF303" i="5"/>
  <c r="AG303" i="5" s="1"/>
  <c r="BA303" i="5"/>
  <c r="BB303" i="5" s="1"/>
  <c r="AT303" i="5"/>
  <c r="AU303" i="5" s="1"/>
  <c r="AO303" i="5"/>
  <c r="Q303" i="5" s="1"/>
  <c r="AJ303" i="5"/>
  <c r="AE303" i="5"/>
  <c r="AD303" i="5"/>
  <c r="AB303" i="5"/>
  <c r="R303" i="5"/>
  <c r="DK302" i="5"/>
  <c r="DJ302" i="5"/>
  <c r="DI302" i="5"/>
  <c r="DH302" i="5"/>
  <c r="DG302" i="5"/>
  <c r="DF302" i="5"/>
  <c r="DE302" i="5"/>
  <c r="DD302" i="5"/>
  <c r="DC302" i="5"/>
  <c r="CQ302" i="5"/>
  <c r="CN302" i="5"/>
  <c r="AJ302" i="5" s="1"/>
  <c r="CH302" i="5"/>
  <c r="J302" i="5" s="1"/>
  <c r="CC302" i="5"/>
  <c r="BX302" i="5"/>
  <c r="BY302" i="5" s="1"/>
  <c r="BU302" i="5"/>
  <c r="BT302" i="5"/>
  <c r="N302" i="5" s="1"/>
  <c r="BS302" i="5"/>
  <c r="BF302" i="5"/>
  <c r="AG302" i="5" s="1"/>
  <c r="BA302" i="5"/>
  <c r="BB302" i="5" s="1"/>
  <c r="AT302" i="5"/>
  <c r="AU302" i="5" s="1"/>
  <c r="AO302" i="5"/>
  <c r="Q302" i="5" s="1"/>
  <c r="AE302" i="5"/>
  <c r="AD302" i="5"/>
  <c r="AC302" i="5"/>
  <c r="AB302" i="5"/>
  <c r="R302" i="5"/>
  <c r="DK301" i="5"/>
  <c r="DJ301" i="5"/>
  <c r="DI301" i="5"/>
  <c r="DH301" i="5"/>
  <c r="DG301" i="5"/>
  <c r="DF301" i="5"/>
  <c r="DE301" i="5"/>
  <c r="DD301" i="5"/>
  <c r="DC301" i="5"/>
  <c r="CQ301" i="5"/>
  <c r="CN301" i="5"/>
  <c r="CH301" i="5"/>
  <c r="CC301" i="5"/>
  <c r="CD301" i="5" s="1"/>
  <c r="P301" i="5" s="1"/>
  <c r="BX301" i="5"/>
  <c r="BY301" i="5" s="1"/>
  <c r="BU301" i="5"/>
  <c r="BT301" i="5"/>
  <c r="AD301" i="5" s="1"/>
  <c r="BS301" i="5"/>
  <c r="BF301" i="5"/>
  <c r="BA301" i="5"/>
  <c r="BB301" i="5" s="1"/>
  <c r="AT301" i="5"/>
  <c r="AF301" i="5" s="1"/>
  <c r="AO301" i="5"/>
  <c r="Q301" i="5" s="1"/>
  <c r="AK301" i="5"/>
  <c r="AJ301" i="5"/>
  <c r="AG301" i="5"/>
  <c r="AE301" i="5"/>
  <c r="AC301" i="5"/>
  <c r="AB301" i="5"/>
  <c r="R301" i="5"/>
  <c r="DK300" i="5"/>
  <c r="DJ300" i="5"/>
  <c r="DI300" i="5"/>
  <c r="DH300" i="5"/>
  <c r="DG300" i="5"/>
  <c r="DF300" i="5"/>
  <c r="DE300" i="5"/>
  <c r="DD300" i="5"/>
  <c r="DC300" i="5"/>
  <c r="CQ300" i="5"/>
  <c r="AH300" i="5" s="1"/>
  <c r="CN300" i="5"/>
  <c r="AJ300" i="5" s="1"/>
  <c r="CH300" i="5"/>
  <c r="AI300" i="5" s="1"/>
  <c r="CC300" i="5"/>
  <c r="BY300" i="5"/>
  <c r="BX300" i="5"/>
  <c r="BU300" i="5"/>
  <c r="BT300" i="5"/>
  <c r="N300" i="5" s="1"/>
  <c r="BS300" i="5"/>
  <c r="BF300" i="5"/>
  <c r="BA300" i="5"/>
  <c r="BB300" i="5" s="1"/>
  <c r="AT300" i="5"/>
  <c r="AF300" i="5" s="1"/>
  <c r="AO300" i="5"/>
  <c r="Q300" i="5" s="1"/>
  <c r="AG300" i="5"/>
  <c r="AE300" i="5"/>
  <c r="AC300" i="5"/>
  <c r="AB300" i="5"/>
  <c r="R300" i="5"/>
  <c r="O300" i="5"/>
  <c r="DK299" i="5"/>
  <c r="DJ299" i="5"/>
  <c r="DI299" i="5"/>
  <c r="DM299" i="5" s="1"/>
  <c r="DN299" i="5" s="1"/>
  <c r="DH299" i="5"/>
  <c r="DG299" i="5"/>
  <c r="DF299" i="5"/>
  <c r="DE299" i="5"/>
  <c r="DD299" i="5"/>
  <c r="DC299" i="5"/>
  <c r="CQ299" i="5"/>
  <c r="AH299" i="5" s="1"/>
  <c r="CN299" i="5"/>
  <c r="AJ299" i="5" s="1"/>
  <c r="CH299" i="5"/>
  <c r="CC299" i="5"/>
  <c r="CD299" i="5" s="1"/>
  <c r="P299" i="5" s="1"/>
  <c r="BX299" i="5"/>
  <c r="BY299" i="5" s="1"/>
  <c r="BU299" i="5"/>
  <c r="BT299" i="5"/>
  <c r="AD299" i="5" s="1"/>
  <c r="BS299" i="5"/>
  <c r="BF299" i="5"/>
  <c r="AG299" i="5" s="1"/>
  <c r="BA299" i="5"/>
  <c r="BB299" i="5" s="1"/>
  <c r="AT299" i="5"/>
  <c r="AF299" i="5" s="1"/>
  <c r="AO299" i="5"/>
  <c r="Q299" i="5" s="1"/>
  <c r="AI299" i="5"/>
  <c r="AE299" i="5"/>
  <c r="AC299" i="5"/>
  <c r="AB299" i="5"/>
  <c r="R299" i="5"/>
  <c r="O299" i="5"/>
  <c r="N299" i="5"/>
  <c r="DK298" i="5"/>
  <c r="DJ298" i="5"/>
  <c r="DI298" i="5"/>
  <c r="DH298" i="5"/>
  <c r="DG298" i="5"/>
  <c r="DF298" i="5"/>
  <c r="DE298" i="5"/>
  <c r="DD298" i="5"/>
  <c r="DC298" i="5"/>
  <c r="CQ298" i="5"/>
  <c r="AH298" i="5" s="1"/>
  <c r="CN298" i="5"/>
  <c r="AJ298" i="5" s="1"/>
  <c r="CH298" i="5"/>
  <c r="CC298" i="5"/>
  <c r="CD298" i="5" s="1"/>
  <c r="P298" i="5" s="1"/>
  <c r="BX298" i="5"/>
  <c r="BY298" i="5" s="1"/>
  <c r="BU298" i="5"/>
  <c r="BT298" i="5"/>
  <c r="N298" i="5" s="1"/>
  <c r="BS298" i="5"/>
  <c r="AC298" i="5" s="1"/>
  <c r="BF298" i="5"/>
  <c r="AG298" i="5" s="1"/>
  <c r="BA298" i="5"/>
  <c r="BB298" i="5" s="1"/>
  <c r="AT298" i="5"/>
  <c r="AU298" i="5" s="1"/>
  <c r="K298" i="5" s="1"/>
  <c r="AO298" i="5"/>
  <c r="Q298" i="5" s="1"/>
  <c r="AE298" i="5"/>
  <c r="AD298" i="5"/>
  <c r="AB298" i="5"/>
  <c r="R298" i="5"/>
  <c r="DK297" i="5"/>
  <c r="DJ297" i="5"/>
  <c r="DI297" i="5"/>
  <c r="DH297" i="5"/>
  <c r="DG297" i="5"/>
  <c r="DF297" i="5"/>
  <c r="DE297" i="5"/>
  <c r="DD297" i="5"/>
  <c r="DC297" i="5"/>
  <c r="CQ297" i="5"/>
  <c r="CN297" i="5"/>
  <c r="AJ297" i="5" s="1"/>
  <c r="CH297" i="5"/>
  <c r="AI297" i="5" s="1"/>
  <c r="CC297" i="5"/>
  <c r="AK297" i="5" s="1"/>
  <c r="BX297" i="5"/>
  <c r="BY297" i="5" s="1"/>
  <c r="BU297" i="5"/>
  <c r="BT297" i="5"/>
  <c r="N297" i="5" s="1"/>
  <c r="BS297" i="5"/>
  <c r="BF297" i="5"/>
  <c r="AG297" i="5" s="1"/>
  <c r="BA297" i="5"/>
  <c r="BB297" i="5" s="1"/>
  <c r="AT297" i="5"/>
  <c r="AF297" i="5" s="1"/>
  <c r="AO297" i="5"/>
  <c r="Q297" i="5" s="1"/>
  <c r="AE297" i="5"/>
  <c r="AC297" i="5"/>
  <c r="AB297" i="5"/>
  <c r="R297" i="5"/>
  <c r="J297" i="5"/>
  <c r="DK296" i="5"/>
  <c r="DJ296" i="5"/>
  <c r="DI296" i="5"/>
  <c r="DH296" i="5"/>
  <c r="DG296" i="5"/>
  <c r="DF296" i="5"/>
  <c r="DE296" i="5"/>
  <c r="DD296" i="5"/>
  <c r="DC296" i="5"/>
  <c r="CQ296" i="5"/>
  <c r="O296" i="5" s="1"/>
  <c r="CN296" i="5"/>
  <c r="AJ296" i="5" s="1"/>
  <c r="CH296" i="5"/>
  <c r="CD296" i="5"/>
  <c r="P296" i="5" s="1"/>
  <c r="CC296" i="5"/>
  <c r="BX296" i="5"/>
  <c r="BY296" i="5" s="1"/>
  <c r="BU296" i="5"/>
  <c r="BT296" i="5"/>
  <c r="N296" i="5" s="1"/>
  <c r="BS296" i="5"/>
  <c r="AC296" i="5" s="1"/>
  <c r="BF296" i="5"/>
  <c r="AG296" i="5" s="1"/>
  <c r="BB296" i="5"/>
  <c r="BA296" i="5"/>
  <c r="AT296" i="5"/>
  <c r="AU296" i="5" s="1"/>
  <c r="K296" i="5" s="1"/>
  <c r="AO296" i="5"/>
  <c r="AK296" i="5"/>
  <c r="AE296" i="5"/>
  <c r="AD296" i="5"/>
  <c r="AB296" i="5"/>
  <c r="R296" i="5"/>
  <c r="Q296" i="5"/>
  <c r="DK295" i="5"/>
  <c r="DM295" i="5" s="1"/>
  <c r="DN295" i="5" s="1"/>
  <c r="DJ295" i="5"/>
  <c r="DI295" i="5"/>
  <c r="DH295" i="5"/>
  <c r="DG295" i="5"/>
  <c r="DF295" i="5"/>
  <c r="DE295" i="5"/>
  <c r="DD295" i="5"/>
  <c r="DC295" i="5"/>
  <c r="CQ295" i="5"/>
  <c r="O295" i="5" s="1"/>
  <c r="CN295" i="5"/>
  <c r="AJ295" i="5" s="1"/>
  <c r="CH295" i="5"/>
  <c r="J295" i="5" s="1"/>
  <c r="CC295" i="5"/>
  <c r="CD295" i="5" s="1"/>
  <c r="P295" i="5" s="1"/>
  <c r="BX295" i="5"/>
  <c r="BY295" i="5" s="1"/>
  <c r="BU295" i="5"/>
  <c r="BT295" i="5"/>
  <c r="BS295" i="5"/>
  <c r="AC295" i="5" s="1"/>
  <c r="BF295" i="5"/>
  <c r="AG295" i="5" s="1"/>
  <c r="BA295" i="5"/>
  <c r="BB295" i="5" s="1"/>
  <c r="AT295" i="5"/>
  <c r="AU295" i="5" s="1"/>
  <c r="K295" i="5" s="1"/>
  <c r="AO295" i="5"/>
  <c r="Q295" i="5" s="1"/>
  <c r="AK295" i="5"/>
  <c r="AE295" i="5"/>
  <c r="AD295" i="5"/>
  <c r="AB295" i="5"/>
  <c r="R295" i="5"/>
  <c r="N295" i="5"/>
  <c r="DK294" i="5"/>
  <c r="DJ294" i="5"/>
  <c r="DI294" i="5"/>
  <c r="DM294" i="5" s="1"/>
  <c r="DN294" i="5" s="1"/>
  <c r="DH294" i="5"/>
  <c r="DG294" i="5"/>
  <c r="DF294" i="5"/>
  <c r="DE294" i="5"/>
  <c r="DD294" i="5"/>
  <c r="DC294" i="5"/>
  <c r="CQ294" i="5"/>
  <c r="O294" i="5" s="1"/>
  <c r="CN294" i="5"/>
  <c r="AJ294" i="5" s="1"/>
  <c r="CH294" i="5"/>
  <c r="J294" i="5" s="1"/>
  <c r="CC294" i="5"/>
  <c r="CD294" i="5" s="1"/>
  <c r="P294" i="5" s="1"/>
  <c r="BX294" i="5"/>
  <c r="BY294" i="5" s="1"/>
  <c r="BU294" i="5"/>
  <c r="BT294" i="5"/>
  <c r="BS294" i="5"/>
  <c r="BF294" i="5"/>
  <c r="AG294" i="5" s="1"/>
  <c r="BA294" i="5"/>
  <c r="BB294" i="5" s="1"/>
  <c r="AT294" i="5"/>
  <c r="AU294" i="5" s="1"/>
  <c r="AO294" i="5"/>
  <c r="Q294" i="5" s="1"/>
  <c r="AK294" i="5"/>
  <c r="AE294" i="5"/>
  <c r="AD294" i="5"/>
  <c r="AC294" i="5"/>
  <c r="AB294" i="5"/>
  <c r="R294" i="5"/>
  <c r="N294" i="5"/>
  <c r="DK293" i="5"/>
  <c r="DJ293" i="5"/>
  <c r="DI293" i="5"/>
  <c r="DH293" i="5"/>
  <c r="DG293" i="5"/>
  <c r="DF293" i="5"/>
  <c r="DE293" i="5"/>
  <c r="DD293" i="5"/>
  <c r="DC293" i="5"/>
  <c r="CQ293" i="5"/>
  <c r="CN293" i="5"/>
  <c r="CH293" i="5"/>
  <c r="CC293" i="5"/>
  <c r="AK293" i="5" s="1"/>
  <c r="BY293" i="5"/>
  <c r="BX293" i="5"/>
  <c r="BU293" i="5"/>
  <c r="BT293" i="5"/>
  <c r="N293" i="5" s="1"/>
  <c r="BS293" i="5"/>
  <c r="BF293" i="5"/>
  <c r="AG293" i="5" s="1"/>
  <c r="BB293" i="5"/>
  <c r="BA293" i="5"/>
  <c r="AT293" i="5"/>
  <c r="AF293" i="5" s="1"/>
  <c r="AO293" i="5"/>
  <c r="Q293" i="5" s="1"/>
  <c r="AJ293" i="5"/>
  <c r="AI293" i="5"/>
  <c r="AE293" i="5"/>
  <c r="AD293" i="5"/>
  <c r="AC293" i="5"/>
  <c r="AB293" i="5"/>
  <c r="R293" i="5"/>
  <c r="J293" i="5"/>
  <c r="DK292" i="5"/>
  <c r="DJ292" i="5"/>
  <c r="DI292" i="5"/>
  <c r="DH292" i="5"/>
  <c r="DG292" i="5"/>
  <c r="DF292" i="5"/>
  <c r="DE292" i="5"/>
  <c r="DD292" i="5"/>
  <c r="DL292" i="5" s="1"/>
  <c r="DC292" i="5"/>
  <c r="CQ292" i="5"/>
  <c r="CN292" i="5"/>
  <c r="AJ292" i="5" s="1"/>
  <c r="CH292" i="5"/>
  <c r="CC292" i="5"/>
  <c r="CD292" i="5" s="1"/>
  <c r="P292" i="5" s="1"/>
  <c r="BY292" i="5"/>
  <c r="BX292" i="5"/>
  <c r="BU292" i="5"/>
  <c r="BT292" i="5"/>
  <c r="BS292" i="5"/>
  <c r="BF292" i="5"/>
  <c r="AG292" i="5" s="1"/>
  <c r="BB292" i="5"/>
  <c r="BA292" i="5"/>
  <c r="AT292" i="5"/>
  <c r="AU292" i="5" s="1"/>
  <c r="AO292" i="5"/>
  <c r="Q292" i="5" s="1"/>
  <c r="AH292" i="5"/>
  <c r="AE292" i="5"/>
  <c r="AC292" i="5"/>
  <c r="AB292" i="5"/>
  <c r="R292" i="5"/>
  <c r="O292" i="5"/>
  <c r="DK291" i="5"/>
  <c r="DJ291" i="5"/>
  <c r="DI291" i="5"/>
  <c r="DH291" i="5"/>
  <c r="DG291" i="5"/>
  <c r="DF291" i="5"/>
  <c r="DE291" i="5"/>
  <c r="DD291" i="5"/>
  <c r="DC291" i="5"/>
  <c r="CQ291" i="5"/>
  <c r="O291" i="5" s="1"/>
  <c r="CN291" i="5"/>
  <c r="AJ291" i="5" s="1"/>
  <c r="CH291" i="5"/>
  <c r="J291" i="5" s="1"/>
  <c r="CC291" i="5"/>
  <c r="BX291" i="5"/>
  <c r="BY291" i="5" s="1"/>
  <c r="BU291" i="5"/>
  <c r="BT291" i="5"/>
  <c r="AD291" i="5" s="1"/>
  <c r="BS291" i="5"/>
  <c r="BF291" i="5"/>
  <c r="AG291" i="5" s="1"/>
  <c r="BB291" i="5"/>
  <c r="BA291" i="5"/>
  <c r="AT291" i="5"/>
  <c r="AU291" i="5" s="1"/>
  <c r="K291" i="5" s="1"/>
  <c r="AO291" i="5"/>
  <c r="AI291" i="5"/>
  <c r="AE291" i="5"/>
  <c r="AC291" i="5"/>
  <c r="AB291" i="5"/>
  <c r="R291" i="5"/>
  <c r="Q291" i="5"/>
  <c r="N291" i="5"/>
  <c r="DK290" i="5"/>
  <c r="DJ290" i="5"/>
  <c r="DI290" i="5"/>
  <c r="DH290" i="5"/>
  <c r="DM290" i="5" s="1"/>
  <c r="DN290" i="5" s="1"/>
  <c r="DG290" i="5"/>
  <c r="DF290" i="5"/>
  <c r="DE290" i="5"/>
  <c r="DD290" i="5"/>
  <c r="DC290" i="5"/>
  <c r="CQ290" i="5"/>
  <c r="CN290" i="5"/>
  <c r="AJ290" i="5" s="1"/>
  <c r="CH290" i="5"/>
  <c r="CD290" i="5"/>
  <c r="P290" i="5" s="1"/>
  <c r="CC290" i="5"/>
  <c r="AK290" i="5" s="1"/>
  <c r="BX290" i="5"/>
  <c r="BY290" i="5" s="1"/>
  <c r="BU290" i="5"/>
  <c r="BT290" i="5"/>
  <c r="N290" i="5" s="1"/>
  <c r="BS290" i="5"/>
  <c r="AC290" i="5" s="1"/>
  <c r="BF290" i="5"/>
  <c r="AG290" i="5" s="1"/>
  <c r="BA290" i="5"/>
  <c r="BB290" i="5" s="1"/>
  <c r="AT290" i="5"/>
  <c r="AU290" i="5" s="1"/>
  <c r="K290" i="5" s="1"/>
  <c r="AO290" i="5"/>
  <c r="Q290" i="5" s="1"/>
  <c r="AH290" i="5"/>
  <c r="AE290" i="5"/>
  <c r="AD290" i="5"/>
  <c r="AB290" i="5"/>
  <c r="R290" i="5"/>
  <c r="O290" i="5"/>
  <c r="DK289" i="5"/>
  <c r="DJ289" i="5"/>
  <c r="DI289" i="5"/>
  <c r="DH289" i="5"/>
  <c r="DG289" i="5"/>
  <c r="DF289" i="5"/>
  <c r="DE289" i="5"/>
  <c r="DD289" i="5"/>
  <c r="DC289" i="5"/>
  <c r="CQ289" i="5"/>
  <c r="CN289" i="5"/>
  <c r="CH289" i="5"/>
  <c r="CC289" i="5"/>
  <c r="AK289" i="5" s="1"/>
  <c r="BX289" i="5"/>
  <c r="BY289" i="5" s="1"/>
  <c r="BU289" i="5"/>
  <c r="BT289" i="5"/>
  <c r="N289" i="5" s="1"/>
  <c r="BS289" i="5"/>
  <c r="BF289" i="5"/>
  <c r="AG289" i="5" s="1"/>
  <c r="BB289" i="5"/>
  <c r="BA289" i="5"/>
  <c r="AU289" i="5"/>
  <c r="AT289" i="5"/>
  <c r="AF289" i="5" s="1"/>
  <c r="AO289" i="5"/>
  <c r="Q289" i="5" s="1"/>
  <c r="AJ289" i="5"/>
  <c r="AE289" i="5"/>
  <c r="AC289" i="5"/>
  <c r="AB289" i="5"/>
  <c r="R289" i="5"/>
  <c r="DK288" i="5"/>
  <c r="DJ288" i="5"/>
  <c r="DI288" i="5"/>
  <c r="DH288" i="5"/>
  <c r="DG288" i="5"/>
  <c r="DF288" i="5"/>
  <c r="DE288" i="5"/>
  <c r="DD288" i="5"/>
  <c r="DC288" i="5"/>
  <c r="CQ288" i="5"/>
  <c r="CN288" i="5"/>
  <c r="AJ288" i="5" s="1"/>
  <c r="CH288" i="5"/>
  <c r="CC288" i="5"/>
  <c r="AK288" i="5" s="1"/>
  <c r="BX288" i="5"/>
  <c r="BY288" i="5" s="1"/>
  <c r="BU288" i="5"/>
  <c r="BT288" i="5"/>
  <c r="AD288" i="5" s="1"/>
  <c r="BS288" i="5"/>
  <c r="AC288" i="5" s="1"/>
  <c r="BF288" i="5"/>
  <c r="BB288" i="5"/>
  <c r="BA288" i="5"/>
  <c r="AU288" i="5"/>
  <c r="AT288" i="5"/>
  <c r="AF288" i="5" s="1"/>
  <c r="AO288" i="5"/>
  <c r="AH288" i="5"/>
  <c r="AG288" i="5"/>
  <c r="AE288" i="5"/>
  <c r="AB288" i="5"/>
  <c r="R288" i="5"/>
  <c r="Q288" i="5"/>
  <c r="O288" i="5"/>
  <c r="DK287" i="5"/>
  <c r="DJ287" i="5"/>
  <c r="DI287" i="5"/>
  <c r="DH287" i="5"/>
  <c r="DM287" i="5" s="1"/>
  <c r="DN287" i="5" s="1"/>
  <c r="DG287" i="5"/>
  <c r="DF287" i="5"/>
  <c r="DE287" i="5"/>
  <c r="DD287" i="5"/>
  <c r="DC287" i="5"/>
  <c r="CQ287" i="5"/>
  <c r="O287" i="5" s="1"/>
  <c r="CN287" i="5"/>
  <c r="AJ287" i="5" s="1"/>
  <c r="CH287" i="5"/>
  <c r="J287" i="5" s="1"/>
  <c r="CC287" i="5"/>
  <c r="BX287" i="5"/>
  <c r="BY287" i="5" s="1"/>
  <c r="BU287" i="5"/>
  <c r="BT287" i="5"/>
  <c r="BS287" i="5"/>
  <c r="AC287" i="5" s="1"/>
  <c r="BF287" i="5"/>
  <c r="AG287" i="5" s="1"/>
  <c r="BA287" i="5"/>
  <c r="BB287" i="5" s="1"/>
  <c r="AT287" i="5"/>
  <c r="AU287" i="5" s="1"/>
  <c r="AO287" i="5"/>
  <c r="AI287" i="5"/>
  <c r="AH287" i="5"/>
  <c r="AE287" i="5"/>
  <c r="AD287" i="5"/>
  <c r="AB287" i="5"/>
  <c r="R287" i="5"/>
  <c r="Q287" i="5"/>
  <c r="N287" i="5"/>
  <c r="DM286" i="5"/>
  <c r="DN286" i="5" s="1"/>
  <c r="DK286" i="5"/>
  <c r="DJ286" i="5"/>
  <c r="DI286" i="5"/>
  <c r="DH286" i="5"/>
  <c r="DG286" i="5"/>
  <c r="DF286" i="5"/>
  <c r="DE286" i="5"/>
  <c r="DD286" i="5"/>
  <c r="DC286" i="5"/>
  <c r="CQ286" i="5"/>
  <c r="AH286" i="5" s="1"/>
  <c r="CN286" i="5"/>
  <c r="J286" i="5" s="1"/>
  <c r="CH286" i="5"/>
  <c r="AI286" i="5" s="1"/>
  <c r="CC286" i="5"/>
  <c r="CD286" i="5" s="1"/>
  <c r="P286" i="5" s="1"/>
  <c r="BX286" i="5"/>
  <c r="BY286" i="5" s="1"/>
  <c r="BU286" i="5"/>
  <c r="BT286" i="5"/>
  <c r="N286" i="5" s="1"/>
  <c r="BS286" i="5"/>
  <c r="AC286" i="5" s="1"/>
  <c r="BF286" i="5"/>
  <c r="AG286" i="5" s="1"/>
  <c r="BA286" i="5"/>
  <c r="BB286" i="5" s="1"/>
  <c r="AT286" i="5"/>
  <c r="AU286" i="5" s="1"/>
  <c r="AO286" i="5"/>
  <c r="Q286" i="5" s="1"/>
  <c r="AK286" i="5"/>
  <c r="AE286" i="5"/>
  <c r="AB286" i="5"/>
  <c r="R286" i="5"/>
  <c r="O286" i="5"/>
  <c r="DK285" i="5"/>
  <c r="DJ285" i="5"/>
  <c r="DI285" i="5"/>
  <c r="DH285" i="5"/>
  <c r="DG285" i="5"/>
  <c r="DF285" i="5"/>
  <c r="DE285" i="5"/>
  <c r="DD285" i="5"/>
  <c r="DC285" i="5"/>
  <c r="CQ285" i="5"/>
  <c r="CN285" i="5"/>
  <c r="J285" i="5" s="1"/>
  <c r="CH285" i="5"/>
  <c r="AI285" i="5" s="1"/>
  <c r="CC285" i="5"/>
  <c r="AK285" i="5" s="1"/>
  <c r="BX285" i="5"/>
  <c r="BY285" i="5" s="1"/>
  <c r="BU285" i="5"/>
  <c r="BT285" i="5"/>
  <c r="N285" i="5" s="1"/>
  <c r="BS285" i="5"/>
  <c r="BF285" i="5"/>
  <c r="AG285" i="5" s="1"/>
  <c r="BA285" i="5"/>
  <c r="BB285" i="5" s="1"/>
  <c r="AT285" i="5"/>
  <c r="AU285" i="5" s="1"/>
  <c r="AO285" i="5"/>
  <c r="AJ285" i="5"/>
  <c r="AF285" i="5"/>
  <c r="AE285" i="5"/>
  <c r="AC285" i="5"/>
  <c r="AB285" i="5"/>
  <c r="R285" i="5"/>
  <c r="Q285" i="5"/>
  <c r="DK284" i="5"/>
  <c r="DJ284" i="5"/>
  <c r="DI284" i="5"/>
  <c r="DH284" i="5"/>
  <c r="DG284" i="5"/>
  <c r="DF284" i="5"/>
  <c r="DE284" i="5"/>
  <c r="DD284" i="5"/>
  <c r="DL284" i="5" s="1"/>
  <c r="DC284" i="5"/>
  <c r="CQ284" i="5"/>
  <c r="CN284" i="5"/>
  <c r="AJ284" i="5" s="1"/>
  <c r="CH284" i="5"/>
  <c r="CC284" i="5"/>
  <c r="CD284" i="5" s="1"/>
  <c r="P284" i="5" s="1"/>
  <c r="BX284" i="5"/>
  <c r="BY284" i="5" s="1"/>
  <c r="BU284" i="5"/>
  <c r="BT284" i="5"/>
  <c r="AD284" i="5" s="1"/>
  <c r="BS284" i="5"/>
  <c r="AC284" i="5" s="1"/>
  <c r="BF284" i="5"/>
  <c r="AG284" i="5" s="1"/>
  <c r="BA284" i="5"/>
  <c r="BB284" i="5" s="1"/>
  <c r="AT284" i="5"/>
  <c r="AU284" i="5" s="1"/>
  <c r="AO284" i="5"/>
  <c r="Q284" i="5" s="1"/>
  <c r="AH284" i="5"/>
  <c r="AE284" i="5"/>
  <c r="AB284" i="5"/>
  <c r="R284" i="5"/>
  <c r="O284" i="5"/>
  <c r="DK283" i="5"/>
  <c r="DJ283" i="5"/>
  <c r="DI283" i="5"/>
  <c r="DH283" i="5"/>
  <c r="DG283" i="5"/>
  <c r="DF283" i="5"/>
  <c r="DE283" i="5"/>
  <c r="DD283" i="5"/>
  <c r="DL283" i="5" s="1"/>
  <c r="DC283" i="5"/>
  <c r="CQ283" i="5"/>
  <c r="O283" i="5" s="1"/>
  <c r="CN283" i="5"/>
  <c r="AJ283" i="5" s="1"/>
  <c r="CH283" i="5"/>
  <c r="AI283" i="5" s="1"/>
  <c r="CC283" i="5"/>
  <c r="CD283" i="5" s="1"/>
  <c r="BX283" i="5"/>
  <c r="BY283" i="5" s="1"/>
  <c r="BU283" i="5"/>
  <c r="BT283" i="5"/>
  <c r="N283" i="5" s="1"/>
  <c r="BS283" i="5"/>
  <c r="AC283" i="5" s="1"/>
  <c r="BF283" i="5"/>
  <c r="AG283" i="5" s="1"/>
  <c r="BA283" i="5"/>
  <c r="BB283" i="5" s="1"/>
  <c r="AT283" i="5"/>
  <c r="AU283" i="5" s="1"/>
  <c r="AO283" i="5"/>
  <c r="AK283" i="5"/>
  <c r="AE283" i="5"/>
  <c r="AB283" i="5"/>
  <c r="R283" i="5"/>
  <c r="Q283" i="5"/>
  <c r="P283" i="5"/>
  <c r="DK282" i="5"/>
  <c r="DJ282" i="5"/>
  <c r="DI282" i="5"/>
  <c r="DM282" i="5" s="1"/>
  <c r="DH282" i="5"/>
  <c r="DG282" i="5"/>
  <c r="DF282" i="5"/>
  <c r="DE282" i="5"/>
  <c r="DD282" i="5"/>
  <c r="DC282" i="5"/>
  <c r="CQ282" i="5"/>
  <c r="AH282" i="5" s="1"/>
  <c r="CN282" i="5"/>
  <c r="AJ282" i="5" s="1"/>
  <c r="CH282" i="5"/>
  <c r="CC282" i="5"/>
  <c r="CD282" i="5" s="1"/>
  <c r="P282" i="5" s="1"/>
  <c r="BX282" i="5"/>
  <c r="BY282" i="5" s="1"/>
  <c r="BU282" i="5"/>
  <c r="BT282" i="5"/>
  <c r="N282" i="5" s="1"/>
  <c r="BS282" i="5"/>
  <c r="AC282" i="5" s="1"/>
  <c r="BF282" i="5"/>
  <c r="AG282" i="5" s="1"/>
  <c r="BA282" i="5"/>
  <c r="BB282" i="5" s="1"/>
  <c r="AT282" i="5"/>
  <c r="AU282" i="5" s="1"/>
  <c r="AO282" i="5"/>
  <c r="Q282" i="5" s="1"/>
  <c r="AE282" i="5"/>
  <c r="AD282" i="5"/>
  <c r="AB282" i="5"/>
  <c r="R282" i="5"/>
  <c r="O282" i="5"/>
  <c r="DK281" i="5"/>
  <c r="DJ281" i="5"/>
  <c r="DI281" i="5"/>
  <c r="DM281" i="5" s="1"/>
  <c r="DN281" i="5" s="1"/>
  <c r="DH281" i="5"/>
  <c r="DG281" i="5"/>
  <c r="DF281" i="5"/>
  <c r="DE281" i="5"/>
  <c r="DD281" i="5"/>
  <c r="DC281" i="5"/>
  <c r="CQ281" i="5"/>
  <c r="AH281" i="5" s="1"/>
  <c r="CN281" i="5"/>
  <c r="AJ281" i="5" s="1"/>
  <c r="CH281" i="5"/>
  <c r="AI281" i="5" s="1"/>
  <c r="CC281" i="5"/>
  <c r="AK281" i="5" s="1"/>
  <c r="BX281" i="5"/>
  <c r="BY281" i="5" s="1"/>
  <c r="BU281" i="5"/>
  <c r="BT281" i="5"/>
  <c r="N281" i="5" s="1"/>
  <c r="BS281" i="5"/>
  <c r="BF281" i="5"/>
  <c r="AG281" i="5" s="1"/>
  <c r="BA281" i="5"/>
  <c r="BB281" i="5" s="1"/>
  <c r="AT281" i="5"/>
  <c r="AU281" i="5" s="1"/>
  <c r="AO281" i="5"/>
  <c r="Q281" i="5" s="1"/>
  <c r="AE281" i="5"/>
  <c r="AC281" i="5"/>
  <c r="AB281" i="5"/>
  <c r="R281" i="5"/>
  <c r="DK280" i="5"/>
  <c r="DJ280" i="5"/>
  <c r="DI280" i="5"/>
  <c r="DH280" i="5"/>
  <c r="DG280" i="5"/>
  <c r="DF280" i="5"/>
  <c r="DE280" i="5"/>
  <c r="DD280" i="5"/>
  <c r="DL280" i="5" s="1"/>
  <c r="DC280" i="5"/>
  <c r="CQ280" i="5"/>
  <c r="AH280" i="5" s="1"/>
  <c r="CN280" i="5"/>
  <c r="AJ280" i="5" s="1"/>
  <c r="CH280" i="5"/>
  <c r="CC280" i="5"/>
  <c r="CD280" i="5" s="1"/>
  <c r="P280" i="5" s="1"/>
  <c r="BX280" i="5"/>
  <c r="BY280" i="5" s="1"/>
  <c r="BU280" i="5"/>
  <c r="BT280" i="5"/>
  <c r="N280" i="5" s="1"/>
  <c r="BS280" i="5"/>
  <c r="BF280" i="5"/>
  <c r="BA280" i="5"/>
  <c r="BB280" i="5" s="1"/>
  <c r="K280" i="5" s="1"/>
  <c r="AT280" i="5"/>
  <c r="AU280" i="5" s="1"/>
  <c r="AO280" i="5"/>
  <c r="Q280" i="5" s="1"/>
  <c r="AG280" i="5"/>
  <c r="AE280" i="5"/>
  <c r="AC280" i="5"/>
  <c r="AB280" i="5"/>
  <c r="R280" i="5"/>
  <c r="DK279" i="5"/>
  <c r="DJ279" i="5"/>
  <c r="DM279" i="5" s="1"/>
  <c r="DN279" i="5" s="1"/>
  <c r="DI279" i="5"/>
  <c r="DH279" i="5"/>
  <c r="DG279" i="5"/>
  <c r="DF279" i="5"/>
  <c r="DE279" i="5"/>
  <c r="DD279" i="5"/>
  <c r="DL279" i="5" s="1"/>
  <c r="DC279" i="5"/>
  <c r="CQ279" i="5"/>
  <c r="CN279" i="5"/>
  <c r="AJ279" i="5" s="1"/>
  <c r="CH279" i="5"/>
  <c r="AI279" i="5" s="1"/>
  <c r="CC279" i="5"/>
  <c r="CD279" i="5" s="1"/>
  <c r="P279" i="5" s="1"/>
  <c r="BX279" i="5"/>
  <c r="BY279" i="5" s="1"/>
  <c r="BU279" i="5"/>
  <c r="BT279" i="5"/>
  <c r="N279" i="5" s="1"/>
  <c r="BS279" i="5"/>
  <c r="BF279" i="5"/>
  <c r="AG279" i="5" s="1"/>
  <c r="BA279" i="5"/>
  <c r="BB279" i="5" s="1"/>
  <c r="AT279" i="5"/>
  <c r="AO279" i="5"/>
  <c r="Q279" i="5" s="1"/>
  <c r="AE279" i="5"/>
  <c r="AD279" i="5"/>
  <c r="AC279" i="5"/>
  <c r="AB279" i="5"/>
  <c r="R279" i="5"/>
  <c r="DK278" i="5"/>
  <c r="DJ278" i="5"/>
  <c r="DI278" i="5"/>
  <c r="DM278" i="5" s="1"/>
  <c r="DN278" i="5" s="1"/>
  <c r="DH278" i="5"/>
  <c r="DG278" i="5"/>
  <c r="DF278" i="5"/>
  <c r="DE278" i="5"/>
  <c r="DD278" i="5"/>
  <c r="DC278" i="5"/>
  <c r="CQ278" i="5"/>
  <c r="CN278" i="5"/>
  <c r="AJ278" i="5" s="1"/>
  <c r="CH278" i="5"/>
  <c r="CC278" i="5"/>
  <c r="AK278" i="5" s="1"/>
  <c r="BX278" i="5"/>
  <c r="BY278" i="5" s="1"/>
  <c r="BU278" i="5"/>
  <c r="BT278" i="5"/>
  <c r="N278" i="5" s="1"/>
  <c r="BS278" i="5"/>
  <c r="AC278" i="5" s="1"/>
  <c r="BF278" i="5"/>
  <c r="BA278" i="5"/>
  <c r="BB278" i="5" s="1"/>
  <c r="AT278" i="5"/>
  <c r="AF278" i="5" s="1"/>
  <c r="AO278" i="5"/>
  <c r="Q278" i="5" s="1"/>
  <c r="AH278" i="5"/>
  <c r="AG278" i="5"/>
  <c r="AE278" i="5"/>
  <c r="AB278" i="5"/>
  <c r="R278" i="5"/>
  <c r="O278" i="5"/>
  <c r="DK277" i="5"/>
  <c r="DJ277" i="5"/>
  <c r="DI277" i="5"/>
  <c r="DH277" i="5"/>
  <c r="DG277" i="5"/>
  <c r="DF277" i="5"/>
  <c r="DE277" i="5"/>
  <c r="DD277" i="5"/>
  <c r="DC277" i="5"/>
  <c r="CQ277" i="5"/>
  <c r="AH277" i="5" s="1"/>
  <c r="CN277" i="5"/>
  <c r="J277" i="5" s="1"/>
  <c r="CH277" i="5"/>
  <c r="CC277" i="5"/>
  <c r="AK277" i="5" s="1"/>
  <c r="BX277" i="5"/>
  <c r="BY277" i="5" s="1"/>
  <c r="BU277" i="5"/>
  <c r="BT277" i="5"/>
  <c r="N277" i="5" s="1"/>
  <c r="BS277" i="5"/>
  <c r="AC277" i="5" s="1"/>
  <c r="BF277" i="5"/>
  <c r="AG277" i="5" s="1"/>
  <c r="BA277" i="5"/>
  <c r="BB277" i="5" s="1"/>
  <c r="AT277" i="5"/>
  <c r="AU277" i="5" s="1"/>
  <c r="AO277" i="5"/>
  <c r="Q277" i="5" s="1"/>
  <c r="AJ277" i="5"/>
  <c r="AI277" i="5"/>
  <c r="AE277" i="5"/>
  <c r="AD277" i="5"/>
  <c r="AB277" i="5"/>
  <c r="R277" i="5"/>
  <c r="DK276" i="5"/>
  <c r="DJ276" i="5"/>
  <c r="DI276" i="5"/>
  <c r="DH276" i="5"/>
  <c r="DG276" i="5"/>
  <c r="DF276" i="5"/>
  <c r="DE276" i="5"/>
  <c r="DD276" i="5"/>
  <c r="DC276" i="5"/>
  <c r="CQ276" i="5"/>
  <c r="AH276" i="5" s="1"/>
  <c r="CN276" i="5"/>
  <c r="AJ276" i="5" s="1"/>
  <c r="CH276" i="5"/>
  <c r="CC276" i="5"/>
  <c r="CD276" i="5" s="1"/>
  <c r="P276" i="5" s="1"/>
  <c r="BX276" i="5"/>
  <c r="BY276" i="5" s="1"/>
  <c r="BU276" i="5"/>
  <c r="BT276" i="5"/>
  <c r="N276" i="5" s="1"/>
  <c r="BS276" i="5"/>
  <c r="AC276" i="5" s="1"/>
  <c r="BF276" i="5"/>
  <c r="AG276" i="5" s="1"/>
  <c r="BA276" i="5"/>
  <c r="BB276" i="5" s="1"/>
  <c r="AT276" i="5"/>
  <c r="AU276" i="5" s="1"/>
  <c r="AO276" i="5"/>
  <c r="Q276" i="5" s="1"/>
  <c r="AK276" i="5"/>
  <c r="AE276" i="5"/>
  <c r="AD276" i="5"/>
  <c r="AB276" i="5"/>
  <c r="R276" i="5"/>
  <c r="DK275" i="5"/>
  <c r="DJ275" i="5"/>
  <c r="DI275" i="5"/>
  <c r="DH275" i="5"/>
  <c r="DG275" i="5"/>
  <c r="DF275" i="5"/>
  <c r="DE275" i="5"/>
  <c r="DD275" i="5"/>
  <c r="DC275" i="5"/>
  <c r="CQ275" i="5"/>
  <c r="O275" i="5" s="1"/>
  <c r="CN275" i="5"/>
  <c r="AJ275" i="5" s="1"/>
  <c r="CH275" i="5"/>
  <c r="AI275" i="5" s="1"/>
  <c r="CC275" i="5"/>
  <c r="CD275" i="5" s="1"/>
  <c r="P275" i="5" s="1"/>
  <c r="BX275" i="5"/>
  <c r="BY275" i="5" s="1"/>
  <c r="BU275" i="5"/>
  <c r="BT275" i="5"/>
  <c r="AD275" i="5" s="1"/>
  <c r="BS275" i="5"/>
  <c r="BF275" i="5"/>
  <c r="BA275" i="5"/>
  <c r="BB275" i="5" s="1"/>
  <c r="AT275" i="5"/>
  <c r="AU275" i="5" s="1"/>
  <c r="AO275" i="5"/>
  <c r="Q275" i="5" s="1"/>
  <c r="AH275" i="5"/>
  <c r="AG275" i="5"/>
  <c r="AE275" i="5"/>
  <c r="AC275" i="5"/>
  <c r="AB275" i="5"/>
  <c r="R275" i="5"/>
  <c r="N275" i="5"/>
  <c r="DM274" i="5"/>
  <c r="DN274" i="5" s="1"/>
  <c r="DK274" i="5"/>
  <c r="DJ274" i="5"/>
  <c r="DI274" i="5"/>
  <c r="DH274" i="5"/>
  <c r="DG274" i="5"/>
  <c r="DF274" i="5"/>
  <c r="DE274" i="5"/>
  <c r="DD274" i="5"/>
  <c r="DL274" i="5" s="1"/>
  <c r="DC274" i="5"/>
  <c r="CQ274" i="5"/>
  <c r="CN274" i="5"/>
  <c r="AJ274" i="5" s="1"/>
  <c r="CH274" i="5"/>
  <c r="CC274" i="5"/>
  <c r="AK274" i="5" s="1"/>
  <c r="BX274" i="5"/>
  <c r="BY274" i="5" s="1"/>
  <c r="BU274" i="5"/>
  <c r="BT274" i="5"/>
  <c r="BS274" i="5"/>
  <c r="BF274" i="5"/>
  <c r="AG274" i="5" s="1"/>
  <c r="BA274" i="5"/>
  <c r="BB274" i="5" s="1"/>
  <c r="AT274" i="5"/>
  <c r="AF274" i="5" s="1"/>
  <c r="AO274" i="5"/>
  <c r="AI274" i="5"/>
  <c r="AH274" i="5"/>
  <c r="AE274" i="5"/>
  <c r="AD274" i="5"/>
  <c r="AC274" i="5"/>
  <c r="AB274" i="5"/>
  <c r="R274" i="5"/>
  <c r="Q274" i="5"/>
  <c r="O274" i="5"/>
  <c r="N274" i="5"/>
  <c r="DK273" i="5"/>
  <c r="DJ273" i="5"/>
  <c r="DI273" i="5"/>
  <c r="DH273" i="5"/>
  <c r="DG273" i="5"/>
  <c r="DF273" i="5"/>
  <c r="DE273" i="5"/>
  <c r="DD273" i="5"/>
  <c r="DC273" i="5"/>
  <c r="CQ273" i="5"/>
  <c r="CN273" i="5"/>
  <c r="AJ273" i="5" s="1"/>
  <c r="CH273" i="5"/>
  <c r="AI273" i="5" s="1"/>
  <c r="CC273" i="5"/>
  <c r="AK273" i="5" s="1"/>
  <c r="BX273" i="5"/>
  <c r="BY273" i="5" s="1"/>
  <c r="BU273" i="5"/>
  <c r="BT273" i="5"/>
  <c r="N273" i="5" s="1"/>
  <c r="BS273" i="5"/>
  <c r="AC273" i="5" s="1"/>
  <c r="BF273" i="5"/>
  <c r="AG273" i="5" s="1"/>
  <c r="BA273" i="5"/>
  <c r="BB273" i="5" s="1"/>
  <c r="AT273" i="5"/>
  <c r="AU273" i="5" s="1"/>
  <c r="AO273" i="5"/>
  <c r="AE273" i="5"/>
  <c r="AD273" i="5"/>
  <c r="AB273" i="5"/>
  <c r="R273" i="5"/>
  <c r="Q273" i="5"/>
  <c r="DK272" i="5"/>
  <c r="DJ272" i="5"/>
  <c r="DI272" i="5"/>
  <c r="DH272" i="5"/>
  <c r="DG272" i="5"/>
  <c r="DF272" i="5"/>
  <c r="DE272" i="5"/>
  <c r="DD272" i="5"/>
  <c r="DC272" i="5"/>
  <c r="CQ272" i="5"/>
  <c r="AH272" i="5" s="1"/>
  <c r="CN272" i="5"/>
  <c r="CH272" i="5"/>
  <c r="AI272" i="5" s="1"/>
  <c r="CD272" i="5"/>
  <c r="P272" i="5" s="1"/>
  <c r="CC272" i="5"/>
  <c r="AK272" i="5" s="1"/>
  <c r="BX272" i="5"/>
  <c r="BY272" i="5" s="1"/>
  <c r="BU272" i="5"/>
  <c r="BT272" i="5"/>
  <c r="N272" i="5" s="1"/>
  <c r="BS272" i="5"/>
  <c r="AC272" i="5" s="1"/>
  <c r="BF272" i="5"/>
  <c r="AG272" i="5" s="1"/>
  <c r="BA272" i="5"/>
  <c r="BB272" i="5" s="1"/>
  <c r="AT272" i="5"/>
  <c r="AU272" i="5" s="1"/>
  <c r="AO272" i="5"/>
  <c r="Q272" i="5" s="1"/>
  <c r="AJ272" i="5"/>
  <c r="AE272" i="5"/>
  <c r="AD272" i="5"/>
  <c r="AB272" i="5"/>
  <c r="R272" i="5"/>
  <c r="DK271" i="5"/>
  <c r="DJ271" i="5"/>
  <c r="DI271" i="5"/>
  <c r="DH271" i="5"/>
  <c r="DG271" i="5"/>
  <c r="DF271" i="5"/>
  <c r="DE271" i="5"/>
  <c r="DD271" i="5"/>
  <c r="DC271" i="5"/>
  <c r="CQ271" i="5"/>
  <c r="AH271" i="5" s="1"/>
  <c r="CN271" i="5"/>
  <c r="CH271" i="5"/>
  <c r="AI271" i="5" s="1"/>
  <c r="CC271" i="5"/>
  <c r="BX271" i="5"/>
  <c r="BY271" i="5" s="1"/>
  <c r="BU271" i="5"/>
  <c r="BT271" i="5"/>
  <c r="AD271" i="5" s="1"/>
  <c r="BS271" i="5"/>
  <c r="AC271" i="5" s="1"/>
  <c r="BF271" i="5"/>
  <c r="BB271" i="5"/>
  <c r="BA271" i="5"/>
  <c r="AT271" i="5"/>
  <c r="AF271" i="5" s="1"/>
  <c r="AO271" i="5"/>
  <c r="Q271" i="5" s="1"/>
  <c r="AG271" i="5"/>
  <c r="AE271" i="5"/>
  <c r="AB271" i="5"/>
  <c r="R271" i="5"/>
  <c r="DK270" i="5"/>
  <c r="DJ270" i="5"/>
  <c r="DI270" i="5"/>
  <c r="DH270" i="5"/>
  <c r="DG270" i="5"/>
  <c r="DF270" i="5"/>
  <c r="DE270" i="5"/>
  <c r="DD270" i="5"/>
  <c r="DC270" i="5"/>
  <c r="CQ270" i="5"/>
  <c r="O270" i="5" s="1"/>
  <c r="CN270" i="5"/>
  <c r="AJ270" i="5" s="1"/>
  <c r="CH270" i="5"/>
  <c r="CD270" i="5"/>
  <c r="P270" i="5" s="1"/>
  <c r="CC270" i="5"/>
  <c r="AK270" i="5" s="1"/>
  <c r="BX270" i="5"/>
  <c r="BY270" i="5" s="1"/>
  <c r="BU270" i="5"/>
  <c r="BT270" i="5"/>
  <c r="N270" i="5" s="1"/>
  <c r="BS270" i="5"/>
  <c r="AC270" i="5" s="1"/>
  <c r="BF270" i="5"/>
  <c r="AG270" i="5" s="1"/>
  <c r="BA270" i="5"/>
  <c r="BB270" i="5" s="1"/>
  <c r="AT270" i="5"/>
  <c r="AU270" i="5" s="1"/>
  <c r="AO270" i="5"/>
  <c r="Q270" i="5" s="1"/>
  <c r="AI270" i="5"/>
  <c r="AE270" i="5"/>
  <c r="AD270" i="5"/>
  <c r="AB270" i="5"/>
  <c r="R270" i="5"/>
  <c r="J270" i="5"/>
  <c r="DK269" i="5"/>
  <c r="DJ269" i="5"/>
  <c r="DI269" i="5"/>
  <c r="DH269" i="5"/>
  <c r="DG269" i="5"/>
  <c r="DF269" i="5"/>
  <c r="DE269" i="5"/>
  <c r="DD269" i="5"/>
  <c r="DC269" i="5"/>
  <c r="CQ269" i="5"/>
  <c r="CN269" i="5"/>
  <c r="AJ269" i="5" s="1"/>
  <c r="CH269" i="5"/>
  <c r="CC269" i="5"/>
  <c r="CD269" i="5" s="1"/>
  <c r="P269" i="5" s="1"/>
  <c r="BX269" i="5"/>
  <c r="BY269" i="5" s="1"/>
  <c r="BU269" i="5"/>
  <c r="BT269" i="5"/>
  <c r="BS269" i="5"/>
  <c r="AC269" i="5" s="1"/>
  <c r="BF269" i="5"/>
  <c r="AG269" i="5" s="1"/>
  <c r="BA269" i="5"/>
  <c r="BB269" i="5" s="1"/>
  <c r="AT269" i="5"/>
  <c r="AU269" i="5" s="1"/>
  <c r="AO269" i="5"/>
  <c r="AK269" i="5"/>
  <c r="AE269" i="5"/>
  <c r="AB269" i="5"/>
  <c r="R269" i="5"/>
  <c r="Q269" i="5"/>
  <c r="DK268" i="5"/>
  <c r="DJ268" i="5"/>
  <c r="DI268" i="5"/>
  <c r="DM268" i="5" s="1"/>
  <c r="DN268" i="5" s="1"/>
  <c r="DH268" i="5"/>
  <c r="DG268" i="5"/>
  <c r="DF268" i="5"/>
  <c r="DE268" i="5"/>
  <c r="DD268" i="5"/>
  <c r="DC268" i="5"/>
  <c r="CQ268" i="5"/>
  <c r="AH268" i="5" s="1"/>
  <c r="CN268" i="5"/>
  <c r="AJ268" i="5" s="1"/>
  <c r="CH268" i="5"/>
  <c r="CC268" i="5"/>
  <c r="BY268" i="5"/>
  <c r="BX268" i="5"/>
  <c r="BU268" i="5"/>
  <c r="BT268" i="5"/>
  <c r="N268" i="5" s="1"/>
  <c r="BS268" i="5"/>
  <c r="BF268" i="5"/>
  <c r="AG268" i="5" s="1"/>
  <c r="BA268" i="5"/>
  <c r="BB268" i="5" s="1"/>
  <c r="AT268" i="5"/>
  <c r="AF268" i="5" s="1"/>
  <c r="AO268" i="5"/>
  <c r="Q268" i="5" s="1"/>
  <c r="AE268" i="5"/>
  <c r="AD268" i="5"/>
  <c r="AC268" i="5"/>
  <c r="AB268" i="5"/>
  <c r="R268" i="5"/>
  <c r="DK267" i="5"/>
  <c r="DJ267" i="5"/>
  <c r="DI267" i="5"/>
  <c r="DH267" i="5"/>
  <c r="DG267" i="5"/>
  <c r="DF267" i="5"/>
  <c r="DE267" i="5"/>
  <c r="DD267" i="5"/>
  <c r="DL267" i="5" s="1"/>
  <c r="DC267" i="5"/>
  <c r="CQ267" i="5"/>
  <c r="AH267" i="5" s="1"/>
  <c r="CN267" i="5"/>
  <c r="AJ267" i="5" s="1"/>
  <c r="CH267" i="5"/>
  <c r="CC267" i="5"/>
  <c r="CD267" i="5" s="1"/>
  <c r="P267" i="5" s="1"/>
  <c r="BX267" i="5"/>
  <c r="BY267" i="5" s="1"/>
  <c r="BU267" i="5"/>
  <c r="BT267" i="5"/>
  <c r="N267" i="5" s="1"/>
  <c r="BS267" i="5"/>
  <c r="AC267" i="5" s="1"/>
  <c r="BF267" i="5"/>
  <c r="BA267" i="5"/>
  <c r="BB267" i="5" s="1"/>
  <c r="AT267" i="5"/>
  <c r="AF267" i="5" s="1"/>
  <c r="AO267" i="5"/>
  <c r="Q267" i="5" s="1"/>
  <c r="AK267" i="5"/>
  <c r="AG267" i="5"/>
  <c r="AE267" i="5"/>
  <c r="AD267" i="5"/>
  <c r="AB267" i="5"/>
  <c r="R267" i="5"/>
  <c r="O267" i="5"/>
  <c r="DK266" i="5"/>
  <c r="DJ266" i="5"/>
  <c r="DI266" i="5"/>
  <c r="DH266" i="5"/>
  <c r="DG266" i="5"/>
  <c r="DF266" i="5"/>
  <c r="DE266" i="5"/>
  <c r="DD266" i="5"/>
  <c r="DC266" i="5"/>
  <c r="CQ266" i="5"/>
  <c r="CN266" i="5"/>
  <c r="AJ266" i="5" s="1"/>
  <c r="CH266" i="5"/>
  <c r="CC266" i="5"/>
  <c r="CD266" i="5" s="1"/>
  <c r="P266" i="5" s="1"/>
  <c r="BX266" i="5"/>
  <c r="BY266" i="5" s="1"/>
  <c r="BU266" i="5"/>
  <c r="BT266" i="5"/>
  <c r="N266" i="5" s="1"/>
  <c r="BS266" i="5"/>
  <c r="BF266" i="5"/>
  <c r="BA266" i="5"/>
  <c r="BB266" i="5" s="1"/>
  <c r="AT266" i="5"/>
  <c r="AU266" i="5" s="1"/>
  <c r="AO266" i="5"/>
  <c r="Q266" i="5" s="1"/>
  <c r="AG266" i="5"/>
  <c r="AE266" i="5"/>
  <c r="AC266" i="5"/>
  <c r="AB266" i="5"/>
  <c r="R266" i="5"/>
  <c r="DK265" i="5"/>
  <c r="DJ265" i="5"/>
  <c r="DM265" i="5" s="1"/>
  <c r="DN265" i="5" s="1"/>
  <c r="DI265" i="5"/>
  <c r="DH265" i="5"/>
  <c r="DG265" i="5"/>
  <c r="DF265" i="5"/>
  <c r="DE265" i="5"/>
  <c r="DD265" i="5"/>
  <c r="DL265" i="5" s="1"/>
  <c r="DC265" i="5"/>
  <c r="CQ265" i="5"/>
  <c r="AH265" i="5" s="1"/>
  <c r="CN265" i="5"/>
  <c r="CH265" i="5"/>
  <c r="CC265" i="5"/>
  <c r="AK265" i="5" s="1"/>
  <c r="BX265" i="5"/>
  <c r="BY265" i="5" s="1"/>
  <c r="BU265" i="5"/>
  <c r="BT265" i="5"/>
  <c r="N265" i="5" s="1"/>
  <c r="BS265" i="5"/>
  <c r="BF265" i="5"/>
  <c r="BA265" i="5"/>
  <c r="BB265" i="5" s="1"/>
  <c r="AT265" i="5"/>
  <c r="AF265" i="5" s="1"/>
  <c r="AO265" i="5"/>
  <c r="Q265" i="5" s="1"/>
  <c r="AJ265" i="5"/>
  <c r="AG265" i="5"/>
  <c r="AE265" i="5"/>
  <c r="AC265" i="5"/>
  <c r="AB265" i="5"/>
  <c r="R265" i="5"/>
  <c r="O265" i="5"/>
  <c r="DK264" i="5"/>
  <c r="DJ264" i="5"/>
  <c r="DI264" i="5"/>
  <c r="DM264" i="5" s="1"/>
  <c r="DN264" i="5" s="1"/>
  <c r="DH264" i="5"/>
  <c r="DG264" i="5"/>
  <c r="DF264" i="5"/>
  <c r="DE264" i="5"/>
  <c r="DD264" i="5"/>
  <c r="DC264" i="5"/>
  <c r="CQ264" i="5"/>
  <c r="AH264" i="5" s="1"/>
  <c r="CN264" i="5"/>
  <c r="AJ264" i="5" s="1"/>
  <c r="CH264" i="5"/>
  <c r="CC264" i="5"/>
  <c r="BX264" i="5"/>
  <c r="BY264" i="5" s="1"/>
  <c r="BU264" i="5"/>
  <c r="BT264" i="5"/>
  <c r="N264" i="5" s="1"/>
  <c r="BS264" i="5"/>
  <c r="BF264" i="5"/>
  <c r="BA264" i="5"/>
  <c r="BB264" i="5" s="1"/>
  <c r="AT264" i="5"/>
  <c r="AF264" i="5" s="1"/>
  <c r="AO264" i="5"/>
  <c r="AG264" i="5"/>
  <c r="AE264" i="5"/>
  <c r="AC264" i="5"/>
  <c r="AB264" i="5"/>
  <c r="R264" i="5"/>
  <c r="Q264" i="5"/>
  <c r="DK263" i="5"/>
  <c r="DJ263" i="5"/>
  <c r="DI263" i="5"/>
  <c r="DH263" i="5"/>
  <c r="DG263" i="5"/>
  <c r="DF263" i="5"/>
  <c r="DE263" i="5"/>
  <c r="DD263" i="5"/>
  <c r="DL263" i="5" s="1"/>
  <c r="DC263" i="5"/>
  <c r="CQ263" i="5"/>
  <c r="AH263" i="5" s="1"/>
  <c r="CN263" i="5"/>
  <c r="CH263" i="5"/>
  <c r="CC263" i="5"/>
  <c r="CD263" i="5" s="1"/>
  <c r="P263" i="5" s="1"/>
  <c r="BX263" i="5"/>
  <c r="BY263" i="5" s="1"/>
  <c r="BU263" i="5"/>
  <c r="BT263" i="5"/>
  <c r="AD263" i="5" s="1"/>
  <c r="BS263" i="5"/>
  <c r="BF263" i="5"/>
  <c r="AG263" i="5" s="1"/>
  <c r="BA263" i="5"/>
  <c r="BB263" i="5" s="1"/>
  <c r="AT263" i="5"/>
  <c r="AU263" i="5" s="1"/>
  <c r="AO263" i="5"/>
  <c r="Q263" i="5" s="1"/>
  <c r="AJ263" i="5"/>
  <c r="AE263" i="5"/>
  <c r="AC263" i="5"/>
  <c r="AB263" i="5"/>
  <c r="R263" i="5"/>
  <c r="O263" i="5"/>
  <c r="N263" i="5"/>
  <c r="DK262" i="5"/>
  <c r="DJ262" i="5"/>
  <c r="DI262" i="5"/>
  <c r="DH262" i="5"/>
  <c r="DG262" i="5"/>
  <c r="DF262" i="5"/>
  <c r="DE262" i="5"/>
  <c r="DD262" i="5"/>
  <c r="DC262" i="5"/>
  <c r="CQ262" i="5"/>
  <c r="CN262" i="5"/>
  <c r="AJ262" i="5" s="1"/>
  <c r="CH262" i="5"/>
  <c r="J262" i="5" s="1"/>
  <c r="CC262" i="5"/>
  <c r="CD262" i="5" s="1"/>
  <c r="P262" i="5" s="1"/>
  <c r="BX262" i="5"/>
  <c r="BY262" i="5" s="1"/>
  <c r="BU262" i="5"/>
  <c r="BT262" i="5"/>
  <c r="N262" i="5" s="1"/>
  <c r="BS262" i="5"/>
  <c r="BF262" i="5"/>
  <c r="AG262" i="5" s="1"/>
  <c r="BA262" i="5"/>
  <c r="BB262" i="5" s="1"/>
  <c r="AT262" i="5"/>
  <c r="AF262" i="5" s="1"/>
  <c r="AO262" i="5"/>
  <c r="Q262" i="5" s="1"/>
  <c r="AE262" i="5"/>
  <c r="AD262" i="5"/>
  <c r="AC262" i="5"/>
  <c r="AB262" i="5"/>
  <c r="R262" i="5"/>
  <c r="DK261" i="5"/>
  <c r="DJ261" i="5"/>
  <c r="DI261" i="5"/>
  <c r="DH261" i="5"/>
  <c r="DG261" i="5"/>
  <c r="DF261" i="5"/>
  <c r="DE261" i="5"/>
  <c r="DD261" i="5"/>
  <c r="DC261" i="5"/>
  <c r="CQ261" i="5"/>
  <c r="AH261" i="5" s="1"/>
  <c r="CN261" i="5"/>
  <c r="AJ261" i="5" s="1"/>
  <c r="CH261" i="5"/>
  <c r="CC261" i="5"/>
  <c r="CD261" i="5" s="1"/>
  <c r="P261" i="5" s="1"/>
  <c r="BX261" i="5"/>
  <c r="BY261" i="5" s="1"/>
  <c r="BU261" i="5"/>
  <c r="BT261" i="5"/>
  <c r="N261" i="5" s="1"/>
  <c r="BS261" i="5"/>
  <c r="AC261" i="5" s="1"/>
  <c r="BF261" i="5"/>
  <c r="AG261" i="5" s="1"/>
  <c r="BA261" i="5"/>
  <c r="BB261" i="5" s="1"/>
  <c r="AT261" i="5"/>
  <c r="AF261" i="5" s="1"/>
  <c r="AO261" i="5"/>
  <c r="Q261" i="5" s="1"/>
  <c r="AE261" i="5"/>
  <c r="AD261" i="5"/>
  <c r="AB261" i="5"/>
  <c r="R261" i="5"/>
  <c r="O261" i="5"/>
  <c r="DK260" i="5"/>
  <c r="DJ260" i="5"/>
  <c r="DI260" i="5"/>
  <c r="DH260" i="5"/>
  <c r="DG260" i="5"/>
  <c r="DF260" i="5"/>
  <c r="DE260" i="5"/>
  <c r="DD260" i="5"/>
  <c r="DL260" i="5" s="1"/>
  <c r="DC260" i="5"/>
  <c r="CQ260" i="5"/>
  <c r="AH260" i="5" s="1"/>
  <c r="CN260" i="5"/>
  <c r="AJ260" i="5" s="1"/>
  <c r="CH260" i="5"/>
  <c r="J260" i="5" s="1"/>
  <c r="CC260" i="5"/>
  <c r="BX260" i="5"/>
  <c r="BY260" i="5" s="1"/>
  <c r="BU260" i="5"/>
  <c r="BT260" i="5"/>
  <c r="N260" i="5" s="1"/>
  <c r="BS260" i="5"/>
  <c r="BF260" i="5"/>
  <c r="AG260" i="5" s="1"/>
  <c r="BB260" i="5"/>
  <c r="BA260" i="5"/>
  <c r="AT260" i="5"/>
  <c r="AU260" i="5" s="1"/>
  <c r="AO260" i="5"/>
  <c r="AE260" i="5"/>
  <c r="AC260" i="5"/>
  <c r="AB260" i="5"/>
  <c r="R260" i="5"/>
  <c r="Q260" i="5"/>
  <c r="DK259" i="5"/>
  <c r="DJ259" i="5"/>
  <c r="DI259" i="5"/>
  <c r="DH259" i="5"/>
  <c r="DG259" i="5"/>
  <c r="DF259" i="5"/>
  <c r="DE259" i="5"/>
  <c r="DD259" i="5"/>
  <c r="DC259" i="5"/>
  <c r="CQ259" i="5"/>
  <c r="AH259" i="5" s="1"/>
  <c r="CN259" i="5"/>
  <c r="CH259" i="5"/>
  <c r="CC259" i="5"/>
  <c r="CD259" i="5" s="1"/>
  <c r="P259" i="5" s="1"/>
  <c r="BY259" i="5"/>
  <c r="BX259" i="5"/>
  <c r="BU259" i="5"/>
  <c r="BT259" i="5"/>
  <c r="N259" i="5" s="1"/>
  <c r="BS259" i="5"/>
  <c r="AC259" i="5" s="1"/>
  <c r="BF259" i="5"/>
  <c r="AG259" i="5" s="1"/>
  <c r="BA259" i="5"/>
  <c r="BB259" i="5" s="1"/>
  <c r="AT259" i="5"/>
  <c r="AF259" i="5" s="1"/>
  <c r="AO259" i="5"/>
  <c r="Q259" i="5" s="1"/>
  <c r="AK259" i="5"/>
  <c r="AJ259" i="5"/>
  <c r="AE259" i="5"/>
  <c r="AB259" i="5"/>
  <c r="R259" i="5"/>
  <c r="O259" i="5"/>
  <c r="DK258" i="5"/>
  <c r="DJ258" i="5"/>
  <c r="DI258" i="5"/>
  <c r="DH258" i="5"/>
  <c r="DG258" i="5"/>
  <c r="DF258" i="5"/>
  <c r="DE258" i="5"/>
  <c r="DD258" i="5"/>
  <c r="DC258" i="5"/>
  <c r="CQ258" i="5"/>
  <c r="CN258" i="5"/>
  <c r="AJ258" i="5" s="1"/>
  <c r="CH258" i="5"/>
  <c r="CC258" i="5"/>
  <c r="BX258" i="5"/>
  <c r="BY258" i="5" s="1"/>
  <c r="BU258" i="5"/>
  <c r="BT258" i="5"/>
  <c r="BS258" i="5"/>
  <c r="AC258" i="5" s="1"/>
  <c r="BF258" i="5"/>
  <c r="BA258" i="5"/>
  <c r="BB258" i="5" s="1"/>
  <c r="AT258" i="5"/>
  <c r="AU258" i="5" s="1"/>
  <c r="AO258" i="5"/>
  <c r="Q258" i="5" s="1"/>
  <c r="AG258" i="5"/>
  <c r="AE258" i="5"/>
  <c r="AD258" i="5"/>
  <c r="AB258" i="5"/>
  <c r="R258" i="5"/>
  <c r="N258" i="5"/>
  <c r="DK257" i="5"/>
  <c r="DJ257" i="5"/>
  <c r="DM257" i="5" s="1"/>
  <c r="DN257" i="5" s="1"/>
  <c r="DI257" i="5"/>
  <c r="DH257" i="5"/>
  <c r="DG257" i="5"/>
  <c r="DF257" i="5"/>
  <c r="DE257" i="5"/>
  <c r="DD257" i="5"/>
  <c r="DL257" i="5" s="1"/>
  <c r="DC257" i="5"/>
  <c r="CQ257" i="5"/>
  <c r="AH257" i="5" s="1"/>
  <c r="CN257" i="5"/>
  <c r="AJ257" i="5" s="1"/>
  <c r="CH257" i="5"/>
  <c r="CC257" i="5"/>
  <c r="CD257" i="5" s="1"/>
  <c r="P257" i="5" s="1"/>
  <c r="BX257" i="5"/>
  <c r="BY257" i="5" s="1"/>
  <c r="BU257" i="5"/>
  <c r="BT257" i="5"/>
  <c r="AD257" i="5" s="1"/>
  <c r="BS257" i="5"/>
  <c r="AC257" i="5" s="1"/>
  <c r="BF257" i="5"/>
  <c r="BA257" i="5"/>
  <c r="BB257" i="5" s="1"/>
  <c r="AT257" i="5"/>
  <c r="AF257" i="5" s="1"/>
  <c r="AO257" i="5"/>
  <c r="Q257" i="5" s="1"/>
  <c r="AG257" i="5"/>
  <c r="AE257" i="5"/>
  <c r="AB257" i="5"/>
  <c r="R257" i="5"/>
  <c r="O257" i="5"/>
  <c r="N257" i="5"/>
  <c r="DK256" i="5"/>
  <c r="DJ256" i="5"/>
  <c r="DI256" i="5"/>
  <c r="DM256" i="5" s="1"/>
  <c r="DN256" i="5" s="1"/>
  <c r="DH256" i="5"/>
  <c r="DG256" i="5"/>
  <c r="DF256" i="5"/>
  <c r="DE256" i="5"/>
  <c r="DD256" i="5"/>
  <c r="DC256" i="5"/>
  <c r="CQ256" i="5"/>
  <c r="AH256" i="5" s="1"/>
  <c r="CN256" i="5"/>
  <c r="AJ256" i="5" s="1"/>
  <c r="CH256" i="5"/>
  <c r="AI256" i="5" s="1"/>
  <c r="CC256" i="5"/>
  <c r="BX256" i="5"/>
  <c r="BY256" i="5" s="1"/>
  <c r="BU256" i="5"/>
  <c r="BT256" i="5"/>
  <c r="N256" i="5" s="1"/>
  <c r="BS256" i="5"/>
  <c r="AC256" i="5" s="1"/>
  <c r="BF256" i="5"/>
  <c r="BA256" i="5"/>
  <c r="BB256" i="5" s="1"/>
  <c r="AT256" i="5"/>
  <c r="AF256" i="5" s="1"/>
  <c r="AO256" i="5"/>
  <c r="Q256" i="5" s="1"/>
  <c r="AG256" i="5"/>
  <c r="AE256" i="5"/>
  <c r="AD256" i="5"/>
  <c r="AB256" i="5"/>
  <c r="R256" i="5"/>
  <c r="DK255" i="5"/>
  <c r="DJ255" i="5"/>
  <c r="DI255" i="5"/>
  <c r="DH255" i="5"/>
  <c r="DG255" i="5"/>
  <c r="DF255" i="5"/>
  <c r="DE255" i="5"/>
  <c r="DD255" i="5"/>
  <c r="DC255" i="5"/>
  <c r="CQ255" i="5"/>
  <c r="AH255" i="5" s="1"/>
  <c r="CN255" i="5"/>
  <c r="AJ255" i="5" s="1"/>
  <c r="CH255" i="5"/>
  <c r="AI255" i="5" s="1"/>
  <c r="CC255" i="5"/>
  <c r="CD255" i="5" s="1"/>
  <c r="P255" i="5" s="1"/>
  <c r="BX255" i="5"/>
  <c r="BY255" i="5" s="1"/>
  <c r="BU255" i="5"/>
  <c r="BT255" i="5"/>
  <c r="BS255" i="5"/>
  <c r="AC255" i="5" s="1"/>
  <c r="BF255" i="5"/>
  <c r="AG255" i="5" s="1"/>
  <c r="BA255" i="5"/>
  <c r="BB255" i="5" s="1"/>
  <c r="AT255" i="5"/>
  <c r="AU255" i="5" s="1"/>
  <c r="AO255" i="5"/>
  <c r="AE255" i="5"/>
  <c r="AD255" i="5"/>
  <c r="AB255" i="5"/>
  <c r="R255" i="5"/>
  <c r="Q255" i="5"/>
  <c r="N255" i="5"/>
  <c r="J255" i="5"/>
  <c r="DK254" i="5"/>
  <c r="DJ254" i="5"/>
  <c r="DI254" i="5"/>
  <c r="DH254" i="5"/>
  <c r="DG254" i="5"/>
  <c r="DF254" i="5"/>
  <c r="DE254" i="5"/>
  <c r="DD254" i="5"/>
  <c r="DC254" i="5"/>
  <c r="CQ254" i="5"/>
  <c r="CN254" i="5"/>
  <c r="AJ254" i="5" s="1"/>
  <c r="CH254" i="5"/>
  <c r="CC254" i="5"/>
  <c r="CD254" i="5" s="1"/>
  <c r="BX254" i="5"/>
  <c r="BY254" i="5" s="1"/>
  <c r="BU254" i="5"/>
  <c r="BT254" i="5"/>
  <c r="AD254" i="5" s="1"/>
  <c r="BS254" i="5"/>
  <c r="AC254" i="5" s="1"/>
  <c r="BF254" i="5"/>
  <c r="BA254" i="5"/>
  <c r="BB254" i="5" s="1"/>
  <c r="AT254" i="5"/>
  <c r="AU254" i="5" s="1"/>
  <c r="AO254" i="5"/>
  <c r="Q254" i="5" s="1"/>
  <c r="AH254" i="5"/>
  <c r="AG254" i="5"/>
  <c r="AE254" i="5"/>
  <c r="AB254" i="5"/>
  <c r="R254" i="5"/>
  <c r="P254" i="5"/>
  <c r="O254" i="5"/>
  <c r="N254" i="5"/>
  <c r="DK253" i="5"/>
  <c r="DJ253" i="5"/>
  <c r="DM253" i="5" s="1"/>
  <c r="DN253" i="5" s="1"/>
  <c r="DI253" i="5"/>
  <c r="DH253" i="5"/>
  <c r="DG253" i="5"/>
  <c r="DF253" i="5"/>
  <c r="DE253" i="5"/>
  <c r="DD253" i="5"/>
  <c r="DL253" i="5" s="1"/>
  <c r="DC253" i="5"/>
  <c r="CQ253" i="5"/>
  <c r="CN253" i="5"/>
  <c r="CH253" i="5"/>
  <c r="AI253" i="5" s="1"/>
  <c r="CC253" i="5"/>
  <c r="CD253" i="5" s="1"/>
  <c r="P253" i="5" s="1"/>
  <c r="BX253" i="5"/>
  <c r="BY253" i="5" s="1"/>
  <c r="BU253" i="5"/>
  <c r="BT253" i="5"/>
  <c r="BS253" i="5"/>
  <c r="BF253" i="5"/>
  <c r="AG253" i="5" s="1"/>
  <c r="BA253" i="5"/>
  <c r="BB253" i="5" s="1"/>
  <c r="AT253" i="5"/>
  <c r="AU253" i="5" s="1"/>
  <c r="K253" i="5" s="1"/>
  <c r="AO253" i="5"/>
  <c r="Q253" i="5" s="1"/>
  <c r="AJ253" i="5"/>
  <c r="AE253" i="5"/>
  <c r="AD253" i="5"/>
  <c r="AC253" i="5"/>
  <c r="AB253" i="5"/>
  <c r="R253" i="5"/>
  <c r="N253" i="5"/>
  <c r="DK252" i="5"/>
  <c r="DJ252" i="5"/>
  <c r="DI252" i="5"/>
  <c r="DH252" i="5"/>
  <c r="DG252" i="5"/>
  <c r="DF252" i="5"/>
  <c r="DE252" i="5"/>
  <c r="DD252" i="5"/>
  <c r="DC252" i="5"/>
  <c r="CQ252" i="5"/>
  <c r="CN252" i="5"/>
  <c r="AJ252" i="5" s="1"/>
  <c r="CH252" i="5"/>
  <c r="CD252" i="5"/>
  <c r="P252" i="5" s="1"/>
  <c r="CC252" i="5"/>
  <c r="AK252" i="5" s="1"/>
  <c r="BY252" i="5"/>
  <c r="BX252" i="5"/>
  <c r="BU252" i="5"/>
  <c r="BT252" i="5"/>
  <c r="N252" i="5" s="1"/>
  <c r="BS252" i="5"/>
  <c r="AC252" i="5" s="1"/>
  <c r="BF252" i="5"/>
  <c r="AG252" i="5" s="1"/>
  <c r="BA252" i="5"/>
  <c r="BB252" i="5" s="1"/>
  <c r="AT252" i="5"/>
  <c r="AU252" i="5" s="1"/>
  <c r="AO252" i="5"/>
  <c r="Q252" i="5" s="1"/>
  <c r="AI252" i="5"/>
  <c r="AH252" i="5"/>
  <c r="AE252" i="5"/>
  <c r="AB252" i="5"/>
  <c r="R252" i="5"/>
  <c r="O252" i="5"/>
  <c r="DK251" i="5"/>
  <c r="DJ251" i="5"/>
  <c r="DI251" i="5"/>
  <c r="DH251" i="5"/>
  <c r="DG251" i="5"/>
  <c r="DF251" i="5"/>
  <c r="DE251" i="5"/>
  <c r="DD251" i="5"/>
  <c r="DL251" i="5" s="1"/>
  <c r="DC251" i="5"/>
  <c r="CQ251" i="5"/>
  <c r="AH251" i="5" s="1"/>
  <c r="CN251" i="5"/>
  <c r="AJ251" i="5" s="1"/>
  <c r="CH251" i="5"/>
  <c r="AI251" i="5" s="1"/>
  <c r="CC251" i="5"/>
  <c r="BX251" i="5"/>
  <c r="BY251" i="5" s="1"/>
  <c r="BU251" i="5"/>
  <c r="BT251" i="5"/>
  <c r="N251" i="5" s="1"/>
  <c r="BS251" i="5"/>
  <c r="AC251" i="5" s="1"/>
  <c r="BF251" i="5"/>
  <c r="AG251" i="5" s="1"/>
  <c r="BA251" i="5"/>
  <c r="BB251" i="5" s="1"/>
  <c r="AT251" i="5"/>
  <c r="AU251" i="5" s="1"/>
  <c r="AO251" i="5"/>
  <c r="Q251" i="5" s="1"/>
  <c r="AE251" i="5"/>
  <c r="AD251" i="5"/>
  <c r="AB251" i="5"/>
  <c r="R251" i="5"/>
  <c r="O251" i="5"/>
  <c r="J251" i="5"/>
  <c r="DK250" i="5"/>
  <c r="DJ250" i="5"/>
  <c r="DI250" i="5"/>
  <c r="DM250" i="5" s="1"/>
  <c r="DN250" i="5" s="1"/>
  <c r="DH250" i="5"/>
  <c r="DG250" i="5"/>
  <c r="DF250" i="5"/>
  <c r="DE250" i="5"/>
  <c r="DD250" i="5"/>
  <c r="DC250" i="5"/>
  <c r="CQ250" i="5"/>
  <c r="O250" i="5" s="1"/>
  <c r="CN250" i="5"/>
  <c r="AJ250" i="5" s="1"/>
  <c r="CH250" i="5"/>
  <c r="CC250" i="5"/>
  <c r="CD250" i="5" s="1"/>
  <c r="P250" i="5" s="1"/>
  <c r="BX250" i="5"/>
  <c r="BY250" i="5" s="1"/>
  <c r="BU250" i="5"/>
  <c r="BT250" i="5"/>
  <c r="N250" i="5" s="1"/>
  <c r="BS250" i="5"/>
  <c r="BF250" i="5"/>
  <c r="AG250" i="5" s="1"/>
  <c r="BA250" i="5"/>
  <c r="BB250" i="5" s="1"/>
  <c r="AT250" i="5"/>
  <c r="AU250" i="5" s="1"/>
  <c r="AO250" i="5"/>
  <c r="Q250" i="5" s="1"/>
  <c r="AK250" i="5"/>
  <c r="AH250" i="5"/>
  <c r="AE250" i="5"/>
  <c r="AC250" i="5"/>
  <c r="AB250" i="5"/>
  <c r="R250" i="5"/>
  <c r="DK249" i="5"/>
  <c r="DJ249" i="5"/>
  <c r="DM249" i="5" s="1"/>
  <c r="DN249" i="5" s="1"/>
  <c r="DI249" i="5"/>
  <c r="DH249" i="5"/>
  <c r="DG249" i="5"/>
  <c r="DF249" i="5"/>
  <c r="DE249" i="5"/>
  <c r="DD249" i="5"/>
  <c r="DL249" i="5" s="1"/>
  <c r="DC249" i="5"/>
  <c r="CQ249" i="5"/>
  <c r="CN249" i="5"/>
  <c r="AJ249" i="5" s="1"/>
  <c r="CH249" i="5"/>
  <c r="CC249" i="5"/>
  <c r="AK249" i="5" s="1"/>
  <c r="BX249" i="5"/>
  <c r="BY249" i="5" s="1"/>
  <c r="BU249" i="5"/>
  <c r="BT249" i="5"/>
  <c r="BS249" i="5"/>
  <c r="AC249" i="5" s="1"/>
  <c r="BF249" i="5"/>
  <c r="AG249" i="5" s="1"/>
  <c r="BA249" i="5"/>
  <c r="BB249" i="5" s="1"/>
  <c r="AT249" i="5"/>
  <c r="AU249" i="5" s="1"/>
  <c r="AO249" i="5"/>
  <c r="Q249" i="5" s="1"/>
  <c r="AE249" i="5"/>
  <c r="AD249" i="5"/>
  <c r="AB249" i="5"/>
  <c r="R249" i="5"/>
  <c r="N249" i="5"/>
  <c r="DK248" i="5"/>
  <c r="DJ248" i="5"/>
  <c r="DI248" i="5"/>
  <c r="DH248" i="5"/>
  <c r="DG248" i="5"/>
  <c r="DF248" i="5"/>
  <c r="DE248" i="5"/>
  <c r="DD248" i="5"/>
  <c r="DL248" i="5" s="1"/>
  <c r="DC248" i="5"/>
  <c r="CQ248" i="5"/>
  <c r="AH248" i="5" s="1"/>
  <c r="CN248" i="5"/>
  <c r="AJ248" i="5" s="1"/>
  <c r="CH248" i="5"/>
  <c r="CC248" i="5"/>
  <c r="AK248" i="5" s="1"/>
  <c r="BX248" i="5"/>
  <c r="BY248" i="5" s="1"/>
  <c r="BU248" i="5"/>
  <c r="BT248" i="5"/>
  <c r="N248" i="5" s="1"/>
  <c r="BS248" i="5"/>
  <c r="BF248" i="5"/>
  <c r="AG248" i="5" s="1"/>
  <c r="BA248" i="5"/>
  <c r="BB248" i="5" s="1"/>
  <c r="AT248" i="5"/>
  <c r="AF248" i="5" s="1"/>
  <c r="AO248" i="5"/>
  <c r="Q248" i="5" s="1"/>
  <c r="AI248" i="5"/>
  <c r="AE248" i="5"/>
  <c r="AD248" i="5"/>
  <c r="AC248" i="5"/>
  <c r="AB248" i="5"/>
  <c r="R248" i="5"/>
  <c r="DK247" i="5"/>
  <c r="DJ247" i="5"/>
  <c r="DI247" i="5"/>
  <c r="DM247" i="5" s="1"/>
  <c r="DN247" i="5" s="1"/>
  <c r="DH247" i="5"/>
  <c r="DG247" i="5"/>
  <c r="DF247" i="5"/>
  <c r="DE247" i="5"/>
  <c r="DD247" i="5"/>
  <c r="DC247" i="5"/>
  <c r="CQ247" i="5"/>
  <c r="AH247" i="5" s="1"/>
  <c r="CN247" i="5"/>
  <c r="AJ247" i="5" s="1"/>
  <c r="CH247" i="5"/>
  <c r="AI247" i="5" s="1"/>
  <c r="CC247" i="5"/>
  <c r="BX247" i="5"/>
  <c r="BY247" i="5" s="1"/>
  <c r="BU247" i="5"/>
  <c r="BT247" i="5"/>
  <c r="AD247" i="5" s="1"/>
  <c r="BS247" i="5"/>
  <c r="AC247" i="5" s="1"/>
  <c r="BF247" i="5"/>
  <c r="BA247" i="5"/>
  <c r="BB247" i="5" s="1"/>
  <c r="AT247" i="5"/>
  <c r="AU247" i="5" s="1"/>
  <c r="AO247" i="5"/>
  <c r="AG247" i="5"/>
  <c r="AE247" i="5"/>
  <c r="AB247" i="5"/>
  <c r="R247" i="5"/>
  <c r="Q247" i="5"/>
  <c r="N247" i="5"/>
  <c r="J247" i="5"/>
  <c r="DK246" i="5"/>
  <c r="DJ246" i="5"/>
  <c r="DI246" i="5"/>
  <c r="DH246" i="5"/>
  <c r="DG246" i="5"/>
  <c r="DF246" i="5"/>
  <c r="DE246" i="5"/>
  <c r="DD246" i="5"/>
  <c r="DC246" i="5"/>
  <c r="CQ246" i="5"/>
  <c r="O246" i="5" s="1"/>
  <c r="CN246" i="5"/>
  <c r="AJ246" i="5" s="1"/>
  <c r="CH246" i="5"/>
  <c r="CC246" i="5"/>
  <c r="CD246" i="5" s="1"/>
  <c r="P246" i="5" s="1"/>
  <c r="BX246" i="5"/>
  <c r="BY246" i="5" s="1"/>
  <c r="BU246" i="5"/>
  <c r="BT246" i="5"/>
  <c r="N246" i="5" s="1"/>
  <c r="BS246" i="5"/>
  <c r="AC246" i="5" s="1"/>
  <c r="BF246" i="5"/>
  <c r="AG246" i="5" s="1"/>
  <c r="BA246" i="5"/>
  <c r="BB246" i="5" s="1"/>
  <c r="AT246" i="5"/>
  <c r="AU246" i="5" s="1"/>
  <c r="AO246" i="5"/>
  <c r="Q246" i="5" s="1"/>
  <c r="AE246" i="5"/>
  <c r="AB246" i="5"/>
  <c r="R246" i="5"/>
  <c r="DK245" i="5"/>
  <c r="DJ245" i="5"/>
  <c r="DI245" i="5"/>
  <c r="DH245" i="5"/>
  <c r="DG245" i="5"/>
  <c r="DF245" i="5"/>
  <c r="DE245" i="5"/>
  <c r="DD245" i="5"/>
  <c r="DC245" i="5"/>
  <c r="CQ245" i="5"/>
  <c r="CN245" i="5"/>
  <c r="AJ245" i="5" s="1"/>
  <c r="CH245" i="5"/>
  <c r="CC245" i="5"/>
  <c r="CD245" i="5" s="1"/>
  <c r="P245" i="5" s="1"/>
  <c r="BX245" i="5"/>
  <c r="BY245" i="5" s="1"/>
  <c r="BU245" i="5"/>
  <c r="BT245" i="5"/>
  <c r="AD245" i="5" s="1"/>
  <c r="BS245" i="5"/>
  <c r="BF245" i="5"/>
  <c r="AG245" i="5" s="1"/>
  <c r="BA245" i="5"/>
  <c r="BB245" i="5" s="1"/>
  <c r="AT245" i="5"/>
  <c r="AU245" i="5" s="1"/>
  <c r="AO245" i="5"/>
  <c r="Q245" i="5" s="1"/>
  <c r="AE245" i="5"/>
  <c r="AC245" i="5"/>
  <c r="AB245" i="5"/>
  <c r="R245" i="5"/>
  <c r="DK244" i="5"/>
  <c r="DJ244" i="5"/>
  <c r="DI244" i="5"/>
  <c r="DH244" i="5"/>
  <c r="DG244" i="5"/>
  <c r="DF244" i="5"/>
  <c r="DE244" i="5"/>
  <c r="DD244" i="5"/>
  <c r="DL244" i="5" s="1"/>
  <c r="DC244" i="5"/>
  <c r="CQ244" i="5"/>
  <c r="AH244" i="5" s="1"/>
  <c r="CN244" i="5"/>
  <c r="AJ244" i="5" s="1"/>
  <c r="CH244" i="5"/>
  <c r="AI244" i="5" s="1"/>
  <c r="CC244" i="5"/>
  <c r="AK244" i="5" s="1"/>
  <c r="BY244" i="5"/>
  <c r="BX244" i="5"/>
  <c r="BU244" i="5"/>
  <c r="BT244" i="5"/>
  <c r="N244" i="5" s="1"/>
  <c r="BS244" i="5"/>
  <c r="AC244" i="5" s="1"/>
  <c r="BF244" i="5"/>
  <c r="AG244" i="5" s="1"/>
  <c r="BA244" i="5"/>
  <c r="BB244" i="5" s="1"/>
  <c r="AT244" i="5"/>
  <c r="AF244" i="5" s="1"/>
  <c r="AO244" i="5"/>
  <c r="Q244" i="5" s="1"/>
  <c r="AE244" i="5"/>
  <c r="AD244" i="5"/>
  <c r="AB244" i="5"/>
  <c r="R244" i="5"/>
  <c r="O244" i="5"/>
  <c r="DK243" i="5"/>
  <c r="DJ243" i="5"/>
  <c r="DI243" i="5"/>
  <c r="DH243" i="5"/>
  <c r="DG243" i="5"/>
  <c r="DF243" i="5"/>
  <c r="DE243" i="5"/>
  <c r="DD243" i="5"/>
  <c r="DC243" i="5"/>
  <c r="CQ243" i="5"/>
  <c r="AH243" i="5" s="1"/>
  <c r="CN243" i="5"/>
  <c r="AJ243" i="5" s="1"/>
  <c r="CH243" i="5"/>
  <c r="AI243" i="5" s="1"/>
  <c r="CC243" i="5"/>
  <c r="BX243" i="5"/>
  <c r="BY243" i="5" s="1"/>
  <c r="BU243" i="5"/>
  <c r="BT243" i="5"/>
  <c r="N243" i="5" s="1"/>
  <c r="BS243" i="5"/>
  <c r="BF243" i="5"/>
  <c r="AG243" i="5" s="1"/>
  <c r="BA243" i="5"/>
  <c r="BB243" i="5" s="1"/>
  <c r="AT243" i="5"/>
  <c r="AU243" i="5" s="1"/>
  <c r="AO243" i="5"/>
  <c r="AE243" i="5"/>
  <c r="AD243" i="5"/>
  <c r="AC243" i="5"/>
  <c r="AB243" i="5"/>
  <c r="R243" i="5"/>
  <c r="Q243" i="5"/>
  <c r="O243" i="5"/>
  <c r="DK242" i="5"/>
  <c r="DJ242" i="5"/>
  <c r="DI242" i="5"/>
  <c r="DH242" i="5"/>
  <c r="DG242" i="5"/>
  <c r="DF242" i="5"/>
  <c r="DE242" i="5"/>
  <c r="DD242" i="5"/>
  <c r="DL242" i="5" s="1"/>
  <c r="DC242" i="5"/>
  <c r="CQ242" i="5"/>
  <c r="O242" i="5" s="1"/>
  <c r="CN242" i="5"/>
  <c r="AJ242" i="5" s="1"/>
  <c r="CH242" i="5"/>
  <c r="CC242" i="5"/>
  <c r="CD242" i="5" s="1"/>
  <c r="P242" i="5" s="1"/>
  <c r="BX242" i="5"/>
  <c r="BY242" i="5" s="1"/>
  <c r="BU242" i="5"/>
  <c r="BT242" i="5"/>
  <c r="N242" i="5" s="1"/>
  <c r="BS242" i="5"/>
  <c r="BF242" i="5"/>
  <c r="AG242" i="5" s="1"/>
  <c r="BA242" i="5"/>
  <c r="BB242" i="5" s="1"/>
  <c r="AT242" i="5"/>
  <c r="AU242" i="5" s="1"/>
  <c r="AO242" i="5"/>
  <c r="Q242" i="5" s="1"/>
  <c r="AK242" i="5"/>
  <c r="AE242" i="5"/>
  <c r="AC242" i="5"/>
  <c r="AB242" i="5"/>
  <c r="R242" i="5"/>
  <c r="DK241" i="5"/>
  <c r="DJ241" i="5"/>
  <c r="DI241" i="5"/>
  <c r="DH241" i="5"/>
  <c r="DG241" i="5"/>
  <c r="DF241" i="5"/>
  <c r="DE241" i="5"/>
  <c r="DD241" i="5"/>
  <c r="DC241" i="5"/>
  <c r="CQ241" i="5"/>
  <c r="CN241" i="5"/>
  <c r="AJ241" i="5" s="1"/>
  <c r="CH241" i="5"/>
  <c r="J241" i="5" s="1"/>
  <c r="CD241" i="5"/>
  <c r="P241" i="5" s="1"/>
  <c r="CC241" i="5"/>
  <c r="AK241" i="5" s="1"/>
  <c r="BX241" i="5"/>
  <c r="BY241" i="5" s="1"/>
  <c r="BU241" i="5"/>
  <c r="BT241" i="5"/>
  <c r="AD241" i="5" s="1"/>
  <c r="BS241" i="5"/>
  <c r="BF241" i="5"/>
  <c r="AG241" i="5" s="1"/>
  <c r="BA241" i="5"/>
  <c r="BB241" i="5" s="1"/>
  <c r="AT241" i="5"/>
  <c r="AU241" i="5" s="1"/>
  <c r="AO241" i="5"/>
  <c r="Q241" i="5" s="1"/>
  <c r="AE241" i="5"/>
  <c r="AC241" i="5"/>
  <c r="AB241" i="5"/>
  <c r="R241" i="5"/>
  <c r="N241" i="5"/>
  <c r="DK240" i="5"/>
  <c r="DJ240" i="5"/>
  <c r="DI240" i="5"/>
  <c r="DH240" i="5"/>
  <c r="DG240" i="5"/>
  <c r="DF240" i="5"/>
  <c r="DE240" i="5"/>
  <c r="DD240" i="5"/>
  <c r="DC240" i="5"/>
  <c r="CQ240" i="5"/>
  <c r="AH240" i="5" s="1"/>
  <c r="CN240" i="5"/>
  <c r="CH240" i="5"/>
  <c r="AI240" i="5" s="1"/>
  <c r="CD240" i="5"/>
  <c r="P240" i="5" s="1"/>
  <c r="CC240" i="5"/>
  <c r="AK240" i="5" s="1"/>
  <c r="BX240" i="5"/>
  <c r="BY240" i="5" s="1"/>
  <c r="BU240" i="5"/>
  <c r="BT240" i="5"/>
  <c r="AD240" i="5" s="1"/>
  <c r="BS240" i="5"/>
  <c r="AC240" i="5" s="1"/>
  <c r="BF240" i="5"/>
  <c r="BA240" i="5"/>
  <c r="BB240" i="5" s="1"/>
  <c r="AT240" i="5"/>
  <c r="AF240" i="5" s="1"/>
  <c r="AO240" i="5"/>
  <c r="Q240" i="5" s="1"/>
  <c r="AG240" i="5"/>
  <c r="AE240" i="5"/>
  <c r="AB240" i="5"/>
  <c r="R240" i="5"/>
  <c r="N240" i="5"/>
  <c r="DK239" i="5"/>
  <c r="DJ239" i="5"/>
  <c r="DI239" i="5"/>
  <c r="DH239" i="5"/>
  <c r="DG239" i="5"/>
  <c r="DF239" i="5"/>
  <c r="DE239" i="5"/>
  <c r="DD239" i="5"/>
  <c r="DL239" i="5" s="1"/>
  <c r="DC239" i="5"/>
  <c r="CQ239" i="5"/>
  <c r="AH239" i="5" s="1"/>
  <c r="CN239" i="5"/>
  <c r="AJ239" i="5" s="1"/>
  <c r="CH239" i="5"/>
  <c r="AI239" i="5" s="1"/>
  <c r="CC239" i="5"/>
  <c r="AK239" i="5" s="1"/>
  <c r="BX239" i="5"/>
  <c r="BY239" i="5" s="1"/>
  <c r="BU239" i="5"/>
  <c r="BT239" i="5"/>
  <c r="AD239" i="5" s="1"/>
  <c r="BS239" i="5"/>
  <c r="BF239" i="5"/>
  <c r="AG239" i="5" s="1"/>
  <c r="BA239" i="5"/>
  <c r="BB239" i="5" s="1"/>
  <c r="AT239" i="5"/>
  <c r="AO239" i="5"/>
  <c r="AE239" i="5"/>
  <c r="AC239" i="5"/>
  <c r="AB239" i="5"/>
  <c r="R239" i="5"/>
  <c r="Q239" i="5"/>
  <c r="J239" i="5"/>
  <c r="DK238" i="5"/>
  <c r="DJ238" i="5"/>
  <c r="DI238" i="5"/>
  <c r="DM238" i="5" s="1"/>
  <c r="DN238" i="5" s="1"/>
  <c r="DH238" i="5"/>
  <c r="DG238" i="5"/>
  <c r="DF238" i="5"/>
  <c r="DE238" i="5"/>
  <c r="DD238" i="5"/>
  <c r="DC238" i="5"/>
  <c r="CQ238" i="5"/>
  <c r="O238" i="5" s="1"/>
  <c r="CN238" i="5"/>
  <c r="CH238" i="5"/>
  <c r="CC238" i="5"/>
  <c r="CD238" i="5" s="1"/>
  <c r="P238" i="5" s="1"/>
  <c r="BX238" i="5"/>
  <c r="BY238" i="5" s="1"/>
  <c r="BU238" i="5"/>
  <c r="BT238" i="5"/>
  <c r="AD238" i="5" s="1"/>
  <c r="BS238" i="5"/>
  <c r="AC238" i="5" s="1"/>
  <c r="BF238" i="5"/>
  <c r="AG238" i="5" s="1"/>
  <c r="BA238" i="5"/>
  <c r="BB238" i="5" s="1"/>
  <c r="AT238" i="5"/>
  <c r="AU238" i="5" s="1"/>
  <c r="AO238" i="5"/>
  <c r="Q238" i="5" s="1"/>
  <c r="AJ238" i="5"/>
  <c r="AI238" i="5"/>
  <c r="AH238" i="5"/>
  <c r="AE238" i="5"/>
  <c r="AB238" i="5"/>
  <c r="R238" i="5"/>
  <c r="N238" i="5"/>
  <c r="DK237" i="5"/>
  <c r="DM237" i="5" s="1"/>
  <c r="DN237" i="5" s="1"/>
  <c r="DJ237" i="5"/>
  <c r="DI237" i="5"/>
  <c r="DH237" i="5"/>
  <c r="DG237" i="5"/>
  <c r="DF237" i="5"/>
  <c r="DE237" i="5"/>
  <c r="DD237" i="5"/>
  <c r="DC237" i="5"/>
  <c r="CQ237" i="5"/>
  <c r="CN237" i="5"/>
  <c r="AJ237" i="5" s="1"/>
  <c r="CH237" i="5"/>
  <c r="CC237" i="5"/>
  <c r="CD237" i="5" s="1"/>
  <c r="P237" i="5" s="1"/>
  <c r="BX237" i="5"/>
  <c r="BY237" i="5" s="1"/>
  <c r="BU237" i="5"/>
  <c r="BT237" i="5"/>
  <c r="N237" i="5" s="1"/>
  <c r="BS237" i="5"/>
  <c r="BF237" i="5"/>
  <c r="BA237" i="5"/>
  <c r="BB237" i="5" s="1"/>
  <c r="AT237" i="5"/>
  <c r="AU237" i="5" s="1"/>
  <c r="AO237" i="5"/>
  <c r="AK237" i="5"/>
  <c r="AH237" i="5"/>
  <c r="AG237" i="5"/>
  <c r="AE237" i="5"/>
  <c r="AC237" i="5"/>
  <c r="AB237" i="5"/>
  <c r="R237" i="5"/>
  <c r="Q237" i="5"/>
  <c r="O237" i="5"/>
  <c r="DK236" i="5"/>
  <c r="DJ236" i="5"/>
  <c r="DM236" i="5" s="1"/>
  <c r="DN236" i="5" s="1"/>
  <c r="DI236" i="5"/>
  <c r="DH236" i="5"/>
  <c r="DG236" i="5"/>
  <c r="DF236" i="5"/>
  <c r="DE236" i="5"/>
  <c r="DD236" i="5"/>
  <c r="DC236" i="5"/>
  <c r="CQ236" i="5"/>
  <c r="O236" i="5" s="1"/>
  <c r="CN236" i="5"/>
  <c r="AJ236" i="5" s="1"/>
  <c r="CH236" i="5"/>
  <c r="AI236" i="5" s="1"/>
  <c r="CC236" i="5"/>
  <c r="AK236" i="5" s="1"/>
  <c r="BX236" i="5"/>
  <c r="BY236" i="5" s="1"/>
  <c r="BU236" i="5"/>
  <c r="BT236" i="5"/>
  <c r="AD236" i="5" s="1"/>
  <c r="BS236" i="5"/>
  <c r="AC236" i="5" s="1"/>
  <c r="BF236" i="5"/>
  <c r="AG236" i="5" s="1"/>
  <c r="BA236" i="5"/>
  <c r="BB236" i="5" s="1"/>
  <c r="AT236" i="5"/>
  <c r="AU236" i="5" s="1"/>
  <c r="AO236" i="5"/>
  <c r="Q236" i="5" s="1"/>
  <c r="AE236" i="5"/>
  <c r="AB236" i="5"/>
  <c r="R236" i="5"/>
  <c r="N236" i="5"/>
  <c r="DK235" i="5"/>
  <c r="DJ235" i="5"/>
  <c r="DI235" i="5"/>
  <c r="DH235" i="5"/>
  <c r="DG235" i="5"/>
  <c r="DF235" i="5"/>
  <c r="DE235" i="5"/>
  <c r="DD235" i="5"/>
  <c r="DC235" i="5"/>
  <c r="CQ235" i="5"/>
  <c r="AH235" i="5" s="1"/>
  <c r="CN235" i="5"/>
  <c r="CH235" i="5"/>
  <c r="AI235" i="5" s="1"/>
  <c r="CC235" i="5"/>
  <c r="CD235" i="5" s="1"/>
  <c r="P235" i="5" s="1"/>
  <c r="BX235" i="5"/>
  <c r="BY235" i="5" s="1"/>
  <c r="BU235" i="5"/>
  <c r="BT235" i="5"/>
  <c r="N235" i="5" s="1"/>
  <c r="BS235" i="5"/>
  <c r="AC235" i="5" s="1"/>
  <c r="BF235" i="5"/>
  <c r="AG235" i="5" s="1"/>
  <c r="BA235" i="5"/>
  <c r="BB235" i="5" s="1"/>
  <c r="AT235" i="5"/>
  <c r="AU235" i="5" s="1"/>
  <c r="K235" i="5" s="1"/>
  <c r="AO235" i="5"/>
  <c r="Q235" i="5" s="1"/>
  <c r="AK235" i="5"/>
  <c r="AJ235" i="5"/>
  <c r="AE235" i="5"/>
  <c r="AB235" i="5"/>
  <c r="R235" i="5"/>
  <c r="O235" i="5"/>
  <c r="J235" i="5"/>
  <c r="DK234" i="5"/>
  <c r="DJ234" i="5"/>
  <c r="DI234" i="5"/>
  <c r="DM234" i="5" s="1"/>
  <c r="DN234" i="5" s="1"/>
  <c r="DH234" i="5"/>
  <c r="DG234" i="5"/>
  <c r="DF234" i="5"/>
  <c r="DE234" i="5"/>
  <c r="DD234" i="5"/>
  <c r="DC234" i="5"/>
  <c r="CQ234" i="5"/>
  <c r="AH234" i="5" s="1"/>
  <c r="CN234" i="5"/>
  <c r="CH234" i="5"/>
  <c r="AI234" i="5" s="1"/>
  <c r="CC234" i="5"/>
  <c r="AK234" i="5" s="1"/>
  <c r="BX234" i="5"/>
  <c r="BY234" i="5" s="1"/>
  <c r="BU234" i="5"/>
  <c r="BT234" i="5"/>
  <c r="N234" i="5" s="1"/>
  <c r="BS234" i="5"/>
  <c r="BF234" i="5"/>
  <c r="AG234" i="5" s="1"/>
  <c r="BA234" i="5"/>
  <c r="BB234" i="5" s="1"/>
  <c r="AT234" i="5"/>
  <c r="AU234" i="5" s="1"/>
  <c r="AO234" i="5"/>
  <c r="Q234" i="5" s="1"/>
  <c r="AE234" i="5"/>
  <c r="AD234" i="5"/>
  <c r="AC234" i="5"/>
  <c r="AB234" i="5"/>
  <c r="R234" i="5"/>
  <c r="O234" i="5"/>
  <c r="DK233" i="5"/>
  <c r="DJ233" i="5"/>
  <c r="DI233" i="5"/>
  <c r="DH233" i="5"/>
  <c r="DG233" i="5"/>
  <c r="DF233" i="5"/>
  <c r="DE233" i="5"/>
  <c r="DD233" i="5"/>
  <c r="DL233" i="5" s="1"/>
  <c r="DC233" i="5"/>
  <c r="CQ233" i="5"/>
  <c r="CN233" i="5"/>
  <c r="AJ233" i="5" s="1"/>
  <c r="CH233" i="5"/>
  <c r="CC233" i="5"/>
  <c r="CD233" i="5" s="1"/>
  <c r="P233" i="5" s="1"/>
  <c r="BX233" i="5"/>
  <c r="BY233" i="5" s="1"/>
  <c r="BU233" i="5"/>
  <c r="BT233" i="5"/>
  <c r="BS233" i="5"/>
  <c r="AC233" i="5" s="1"/>
  <c r="BF233" i="5"/>
  <c r="BA233" i="5"/>
  <c r="BB233" i="5" s="1"/>
  <c r="AT233" i="5"/>
  <c r="AU233" i="5" s="1"/>
  <c r="AO233" i="5"/>
  <c r="AK233" i="5"/>
  <c r="AH233" i="5"/>
  <c r="AG233" i="5"/>
  <c r="AE233" i="5"/>
  <c r="AD233" i="5"/>
  <c r="AB233" i="5"/>
  <c r="R233" i="5"/>
  <c r="Q233" i="5"/>
  <c r="O233" i="5"/>
  <c r="N233" i="5"/>
  <c r="DK232" i="5"/>
  <c r="DJ232" i="5"/>
  <c r="DM232" i="5" s="1"/>
  <c r="DN232" i="5" s="1"/>
  <c r="DI232" i="5"/>
  <c r="DH232" i="5"/>
  <c r="DG232" i="5"/>
  <c r="DF232" i="5"/>
  <c r="DE232" i="5"/>
  <c r="DD232" i="5"/>
  <c r="DC232" i="5"/>
  <c r="CQ232" i="5"/>
  <c r="O232" i="5" s="1"/>
  <c r="CN232" i="5"/>
  <c r="J232" i="5" s="1"/>
  <c r="CH232" i="5"/>
  <c r="CD232" i="5"/>
  <c r="P232" i="5" s="1"/>
  <c r="CC232" i="5"/>
  <c r="AK232" i="5" s="1"/>
  <c r="BX232" i="5"/>
  <c r="BY232" i="5" s="1"/>
  <c r="BU232" i="5"/>
  <c r="BT232" i="5"/>
  <c r="AD232" i="5" s="1"/>
  <c r="BS232" i="5"/>
  <c r="AC232" i="5" s="1"/>
  <c r="BF232" i="5"/>
  <c r="AG232" i="5" s="1"/>
  <c r="BA232" i="5"/>
  <c r="BB232" i="5" s="1"/>
  <c r="AT232" i="5"/>
  <c r="AU232" i="5" s="1"/>
  <c r="AO232" i="5"/>
  <c r="Q232" i="5" s="1"/>
  <c r="AJ232" i="5"/>
  <c r="AI232" i="5"/>
  <c r="AH232" i="5"/>
  <c r="AE232" i="5"/>
  <c r="AB232" i="5"/>
  <c r="R232" i="5"/>
  <c r="N232" i="5"/>
  <c r="DK231" i="5"/>
  <c r="DJ231" i="5"/>
  <c r="DI231" i="5"/>
  <c r="DM231" i="5" s="1"/>
  <c r="DN231" i="5" s="1"/>
  <c r="DH231" i="5"/>
  <c r="DG231" i="5"/>
  <c r="DF231" i="5"/>
  <c r="DE231" i="5"/>
  <c r="DD231" i="5"/>
  <c r="DC231" i="5"/>
  <c r="CQ231" i="5"/>
  <c r="AH231" i="5" s="1"/>
  <c r="CN231" i="5"/>
  <c r="AJ231" i="5" s="1"/>
  <c r="CH231" i="5"/>
  <c r="AI231" i="5" s="1"/>
  <c r="CD231" i="5"/>
  <c r="P231" i="5" s="1"/>
  <c r="CC231" i="5"/>
  <c r="AK231" i="5" s="1"/>
  <c r="BX231" i="5"/>
  <c r="BY231" i="5" s="1"/>
  <c r="BU231" i="5"/>
  <c r="BT231" i="5"/>
  <c r="N231" i="5" s="1"/>
  <c r="BS231" i="5"/>
  <c r="BF231" i="5"/>
  <c r="AG231" i="5" s="1"/>
  <c r="BA231" i="5"/>
  <c r="BB231" i="5" s="1"/>
  <c r="AT231" i="5"/>
  <c r="AU231" i="5" s="1"/>
  <c r="AO231" i="5"/>
  <c r="Q231" i="5" s="1"/>
  <c r="AE231" i="5"/>
  <c r="AC231" i="5"/>
  <c r="AB231" i="5"/>
  <c r="R231" i="5"/>
  <c r="O231" i="5"/>
  <c r="J231" i="5"/>
  <c r="DK230" i="5"/>
  <c r="DJ230" i="5"/>
  <c r="DI230" i="5"/>
  <c r="DH230" i="5"/>
  <c r="DG230" i="5"/>
  <c r="DF230" i="5"/>
  <c r="DE230" i="5"/>
  <c r="DD230" i="5"/>
  <c r="DC230" i="5"/>
  <c r="CQ230" i="5"/>
  <c r="CN230" i="5"/>
  <c r="CH230" i="5"/>
  <c r="AI230" i="5" s="1"/>
  <c r="CC230" i="5"/>
  <c r="AK230" i="5" s="1"/>
  <c r="BX230" i="5"/>
  <c r="BY230" i="5" s="1"/>
  <c r="BU230" i="5"/>
  <c r="BT230" i="5"/>
  <c r="N230" i="5" s="1"/>
  <c r="BS230" i="5"/>
  <c r="AC230" i="5" s="1"/>
  <c r="BF230" i="5"/>
  <c r="AG230" i="5" s="1"/>
  <c r="BA230" i="5"/>
  <c r="BB230" i="5" s="1"/>
  <c r="AT230" i="5"/>
  <c r="AO230" i="5"/>
  <c r="Q230" i="5" s="1"/>
  <c r="AH230" i="5"/>
  <c r="AE230" i="5"/>
  <c r="AD230" i="5"/>
  <c r="AB230" i="5"/>
  <c r="R230" i="5"/>
  <c r="O230" i="5"/>
  <c r="DK229" i="5"/>
  <c r="DJ229" i="5"/>
  <c r="DI229" i="5"/>
  <c r="DM229" i="5" s="1"/>
  <c r="DN229" i="5" s="1"/>
  <c r="DH229" i="5"/>
  <c r="DG229" i="5"/>
  <c r="DF229" i="5"/>
  <c r="DE229" i="5"/>
  <c r="DD229" i="5"/>
  <c r="DC229" i="5"/>
  <c r="CQ229" i="5"/>
  <c r="CN229" i="5"/>
  <c r="AJ229" i="5" s="1"/>
  <c r="CH229" i="5"/>
  <c r="AI229" i="5" s="1"/>
  <c r="CC229" i="5"/>
  <c r="CD229" i="5" s="1"/>
  <c r="P229" i="5" s="1"/>
  <c r="BX229" i="5"/>
  <c r="BY229" i="5" s="1"/>
  <c r="BU229" i="5"/>
  <c r="BT229" i="5"/>
  <c r="BS229" i="5"/>
  <c r="AC229" i="5" s="1"/>
  <c r="BF229" i="5"/>
  <c r="AG229" i="5" s="1"/>
  <c r="BA229" i="5"/>
  <c r="BB229" i="5" s="1"/>
  <c r="AT229" i="5"/>
  <c r="AO229" i="5"/>
  <c r="AH229" i="5"/>
  <c r="AE229" i="5"/>
  <c r="AD229" i="5"/>
  <c r="AB229" i="5"/>
  <c r="R229" i="5"/>
  <c r="Q229" i="5"/>
  <c r="O229" i="5"/>
  <c r="N229" i="5"/>
  <c r="J229" i="5"/>
  <c r="DK228" i="5"/>
  <c r="DJ228" i="5"/>
  <c r="DI228" i="5"/>
  <c r="DH228" i="5"/>
  <c r="DM228" i="5" s="1"/>
  <c r="DN228" i="5" s="1"/>
  <c r="DG228" i="5"/>
  <c r="DF228" i="5"/>
  <c r="DE228" i="5"/>
  <c r="DD228" i="5"/>
  <c r="DC228" i="5"/>
  <c r="CQ228" i="5"/>
  <c r="O228" i="5" s="1"/>
  <c r="CN228" i="5"/>
  <c r="CH228" i="5"/>
  <c r="AI228" i="5" s="1"/>
  <c r="CC228" i="5"/>
  <c r="CD228" i="5" s="1"/>
  <c r="P228" i="5" s="1"/>
  <c r="BX228" i="5"/>
  <c r="BY228" i="5" s="1"/>
  <c r="BU228" i="5"/>
  <c r="BT228" i="5"/>
  <c r="N228" i="5" s="1"/>
  <c r="BS228" i="5"/>
  <c r="BF228" i="5"/>
  <c r="AG228" i="5" s="1"/>
  <c r="BA228" i="5"/>
  <c r="BB228" i="5" s="1"/>
  <c r="AT228" i="5"/>
  <c r="AU228" i="5" s="1"/>
  <c r="AO228" i="5"/>
  <c r="Q228" i="5" s="1"/>
  <c r="AK228" i="5"/>
  <c r="AJ228" i="5"/>
  <c r="AH228" i="5"/>
  <c r="AE228" i="5"/>
  <c r="AD228" i="5"/>
  <c r="AC228" i="5"/>
  <c r="AB228" i="5"/>
  <c r="R228" i="5"/>
  <c r="J228" i="5"/>
  <c r="DK227" i="5"/>
  <c r="DJ227" i="5"/>
  <c r="DI227" i="5"/>
  <c r="DH227" i="5"/>
  <c r="DG227" i="5"/>
  <c r="DF227" i="5"/>
  <c r="DE227" i="5"/>
  <c r="DD227" i="5"/>
  <c r="DC227" i="5"/>
  <c r="CQ227" i="5"/>
  <c r="AH227" i="5" s="1"/>
  <c r="CN227" i="5"/>
  <c r="J227" i="5" s="1"/>
  <c r="CH227" i="5"/>
  <c r="AI227" i="5" s="1"/>
  <c r="CC227" i="5"/>
  <c r="CD227" i="5" s="1"/>
  <c r="P227" i="5" s="1"/>
  <c r="BX227" i="5"/>
  <c r="BY227" i="5" s="1"/>
  <c r="BU227" i="5"/>
  <c r="BT227" i="5"/>
  <c r="BS227" i="5"/>
  <c r="BF227" i="5"/>
  <c r="AG227" i="5" s="1"/>
  <c r="BA227" i="5"/>
  <c r="BB227" i="5" s="1"/>
  <c r="AT227" i="5"/>
  <c r="AU227" i="5" s="1"/>
  <c r="AO227" i="5"/>
  <c r="Q227" i="5" s="1"/>
  <c r="AE227" i="5"/>
  <c r="AC227" i="5"/>
  <c r="AB227" i="5"/>
  <c r="R227" i="5"/>
  <c r="O227" i="5"/>
  <c r="DK226" i="5"/>
  <c r="DJ226" i="5"/>
  <c r="DI226" i="5"/>
  <c r="DH226" i="5"/>
  <c r="DG226" i="5"/>
  <c r="DF226" i="5"/>
  <c r="DE226" i="5"/>
  <c r="DD226" i="5"/>
  <c r="DC226" i="5"/>
  <c r="CQ226" i="5"/>
  <c r="AH226" i="5" s="1"/>
  <c r="CN226" i="5"/>
  <c r="CH226" i="5"/>
  <c r="CC226" i="5"/>
  <c r="AK226" i="5" s="1"/>
  <c r="BX226" i="5"/>
  <c r="BY226" i="5" s="1"/>
  <c r="BU226" i="5"/>
  <c r="BT226" i="5"/>
  <c r="AD226" i="5" s="1"/>
  <c r="BS226" i="5"/>
  <c r="BF226" i="5"/>
  <c r="AG226" i="5" s="1"/>
  <c r="BA226" i="5"/>
  <c r="BB226" i="5" s="1"/>
  <c r="AT226" i="5"/>
  <c r="AU226" i="5" s="1"/>
  <c r="AO226" i="5"/>
  <c r="AI226" i="5"/>
  <c r="AE226" i="5"/>
  <c r="AC226" i="5"/>
  <c r="AB226" i="5"/>
  <c r="R226" i="5"/>
  <c r="Q226" i="5"/>
  <c r="O226" i="5"/>
  <c r="DK225" i="5"/>
  <c r="DJ225" i="5"/>
  <c r="DI225" i="5"/>
  <c r="DM225" i="5" s="1"/>
  <c r="DN225" i="5" s="1"/>
  <c r="DH225" i="5"/>
  <c r="DG225" i="5"/>
  <c r="DF225" i="5"/>
  <c r="DE225" i="5"/>
  <c r="DD225" i="5"/>
  <c r="DC225" i="5"/>
  <c r="CQ225" i="5"/>
  <c r="AH225" i="5" s="1"/>
  <c r="CN225" i="5"/>
  <c r="J225" i="5" s="1"/>
  <c r="CH225" i="5"/>
  <c r="AI225" i="5" s="1"/>
  <c r="CC225" i="5"/>
  <c r="CD225" i="5" s="1"/>
  <c r="P225" i="5" s="1"/>
  <c r="BX225" i="5"/>
  <c r="BY225" i="5" s="1"/>
  <c r="BU225" i="5"/>
  <c r="BT225" i="5"/>
  <c r="N225" i="5" s="1"/>
  <c r="BS225" i="5"/>
  <c r="AC225" i="5" s="1"/>
  <c r="BF225" i="5"/>
  <c r="AG225" i="5" s="1"/>
  <c r="BA225" i="5"/>
  <c r="BB225" i="5" s="1"/>
  <c r="AT225" i="5"/>
  <c r="AU225" i="5" s="1"/>
  <c r="AO225" i="5"/>
  <c r="AE225" i="5"/>
  <c r="AB225" i="5"/>
  <c r="R225" i="5"/>
  <c r="Q225" i="5"/>
  <c r="O225" i="5"/>
  <c r="DK224" i="5"/>
  <c r="DJ224" i="5"/>
  <c r="DI224" i="5"/>
  <c r="DH224" i="5"/>
  <c r="DM224" i="5" s="1"/>
  <c r="DN224" i="5" s="1"/>
  <c r="DG224" i="5"/>
  <c r="DF224" i="5"/>
  <c r="DE224" i="5"/>
  <c r="DD224" i="5"/>
  <c r="DC224" i="5"/>
  <c r="CQ224" i="5"/>
  <c r="O224" i="5" s="1"/>
  <c r="CN224" i="5"/>
  <c r="AJ224" i="5" s="1"/>
  <c r="CH224" i="5"/>
  <c r="AI224" i="5" s="1"/>
  <c r="CC224" i="5"/>
  <c r="CD224" i="5" s="1"/>
  <c r="P224" i="5" s="1"/>
  <c r="BX224" i="5"/>
  <c r="BY224" i="5" s="1"/>
  <c r="BU224" i="5"/>
  <c r="BT224" i="5"/>
  <c r="N224" i="5" s="1"/>
  <c r="BS224" i="5"/>
  <c r="AC224" i="5" s="1"/>
  <c r="BF224" i="5"/>
  <c r="AG224" i="5" s="1"/>
  <c r="BA224" i="5"/>
  <c r="BB224" i="5" s="1"/>
  <c r="AT224" i="5"/>
  <c r="AU224" i="5" s="1"/>
  <c r="AO224" i="5"/>
  <c r="Q224" i="5" s="1"/>
  <c r="AE224" i="5"/>
  <c r="AB224" i="5"/>
  <c r="R224" i="5"/>
  <c r="DK223" i="5"/>
  <c r="DJ223" i="5"/>
  <c r="DI223" i="5"/>
  <c r="DH223" i="5"/>
  <c r="DG223" i="5"/>
  <c r="DF223" i="5"/>
  <c r="DE223" i="5"/>
  <c r="DD223" i="5"/>
  <c r="DC223" i="5"/>
  <c r="CQ223" i="5"/>
  <c r="AH223" i="5" s="1"/>
  <c r="CN223" i="5"/>
  <c r="AJ223" i="5" s="1"/>
  <c r="CH223" i="5"/>
  <c r="AI223" i="5" s="1"/>
  <c r="CD223" i="5"/>
  <c r="P223" i="5" s="1"/>
  <c r="CC223" i="5"/>
  <c r="AK223" i="5" s="1"/>
  <c r="BX223" i="5"/>
  <c r="BY223" i="5" s="1"/>
  <c r="BU223" i="5"/>
  <c r="BT223" i="5"/>
  <c r="N223" i="5" s="1"/>
  <c r="BS223" i="5"/>
  <c r="BF223" i="5"/>
  <c r="AG223" i="5" s="1"/>
  <c r="BA223" i="5"/>
  <c r="BB223" i="5" s="1"/>
  <c r="AT223" i="5"/>
  <c r="AU223" i="5" s="1"/>
  <c r="AO223" i="5"/>
  <c r="Q223" i="5" s="1"/>
  <c r="AE223" i="5"/>
  <c r="AD223" i="5"/>
  <c r="AC223" i="5"/>
  <c r="AB223" i="5"/>
  <c r="R223" i="5"/>
  <c r="DK222" i="5"/>
  <c r="DJ222" i="5"/>
  <c r="DI222" i="5"/>
  <c r="DM222" i="5" s="1"/>
  <c r="DN222" i="5" s="1"/>
  <c r="DH222" i="5"/>
  <c r="DG222" i="5"/>
  <c r="DF222" i="5"/>
  <c r="DE222" i="5"/>
  <c r="DD222" i="5"/>
  <c r="DC222" i="5"/>
  <c r="CQ222" i="5"/>
  <c r="CN222" i="5"/>
  <c r="CH222" i="5"/>
  <c r="AI222" i="5" s="1"/>
  <c r="CC222" i="5"/>
  <c r="AK222" i="5" s="1"/>
  <c r="BX222" i="5"/>
  <c r="BY222" i="5" s="1"/>
  <c r="BU222" i="5"/>
  <c r="BT222" i="5"/>
  <c r="BS222" i="5"/>
  <c r="BF222" i="5"/>
  <c r="AG222" i="5" s="1"/>
  <c r="BA222" i="5"/>
  <c r="BB222" i="5" s="1"/>
  <c r="AT222" i="5"/>
  <c r="AU222" i="5" s="1"/>
  <c r="AO222" i="5"/>
  <c r="Q222" i="5" s="1"/>
  <c r="AH222" i="5"/>
  <c r="AE222" i="5"/>
  <c r="AC222" i="5"/>
  <c r="AB222" i="5"/>
  <c r="R222" i="5"/>
  <c r="O222" i="5"/>
  <c r="DK221" i="5"/>
  <c r="DM221" i="5" s="1"/>
  <c r="DN221" i="5" s="1"/>
  <c r="DJ221" i="5"/>
  <c r="DI221" i="5"/>
  <c r="DH221" i="5"/>
  <c r="DG221" i="5"/>
  <c r="DF221" i="5"/>
  <c r="DE221" i="5"/>
  <c r="DD221" i="5"/>
  <c r="DC221" i="5"/>
  <c r="CQ221" i="5"/>
  <c r="AH221" i="5" s="1"/>
  <c r="CN221" i="5"/>
  <c r="AJ221" i="5" s="1"/>
  <c r="CH221" i="5"/>
  <c r="AI221" i="5" s="1"/>
  <c r="CC221" i="5"/>
  <c r="CD221" i="5" s="1"/>
  <c r="P221" i="5" s="1"/>
  <c r="BX221" i="5"/>
  <c r="BY221" i="5" s="1"/>
  <c r="BU221" i="5"/>
  <c r="BT221" i="5"/>
  <c r="AD221" i="5" s="1"/>
  <c r="BS221" i="5"/>
  <c r="BF221" i="5"/>
  <c r="AG221" i="5" s="1"/>
  <c r="BA221" i="5"/>
  <c r="BB221" i="5" s="1"/>
  <c r="AT221" i="5"/>
  <c r="AU221" i="5" s="1"/>
  <c r="AO221" i="5"/>
  <c r="Q221" i="5" s="1"/>
  <c r="AE221" i="5"/>
  <c r="AC221" i="5"/>
  <c r="AB221" i="5"/>
  <c r="R221" i="5"/>
  <c r="O221" i="5"/>
  <c r="N221" i="5"/>
  <c r="DK220" i="5"/>
  <c r="DJ220" i="5"/>
  <c r="DM220" i="5" s="1"/>
  <c r="DN220" i="5" s="1"/>
  <c r="DI220" i="5"/>
  <c r="DH220" i="5"/>
  <c r="DG220" i="5"/>
  <c r="DF220" i="5"/>
  <c r="DE220" i="5"/>
  <c r="DD220" i="5"/>
  <c r="DC220" i="5"/>
  <c r="CQ220" i="5"/>
  <c r="O220" i="5" s="1"/>
  <c r="CN220" i="5"/>
  <c r="J220" i="5" s="1"/>
  <c r="CH220" i="5"/>
  <c r="AI220" i="5" s="1"/>
  <c r="CD220" i="5"/>
  <c r="P220" i="5" s="1"/>
  <c r="CC220" i="5"/>
  <c r="BX220" i="5"/>
  <c r="BY220" i="5" s="1"/>
  <c r="BU220" i="5"/>
  <c r="BT220" i="5"/>
  <c r="N220" i="5" s="1"/>
  <c r="BS220" i="5"/>
  <c r="BF220" i="5"/>
  <c r="AG220" i="5" s="1"/>
  <c r="BA220" i="5"/>
  <c r="BB220" i="5" s="1"/>
  <c r="AT220" i="5"/>
  <c r="AU220" i="5" s="1"/>
  <c r="AO220" i="5"/>
  <c r="Q220" i="5" s="1"/>
  <c r="AK220" i="5"/>
  <c r="AH220" i="5"/>
  <c r="AE220" i="5"/>
  <c r="AC220" i="5"/>
  <c r="AB220" i="5"/>
  <c r="R220" i="5"/>
  <c r="DK219" i="5"/>
  <c r="DJ219" i="5"/>
  <c r="DI219" i="5"/>
  <c r="DH219" i="5"/>
  <c r="DG219" i="5"/>
  <c r="DF219" i="5"/>
  <c r="DE219" i="5"/>
  <c r="DD219" i="5"/>
  <c r="DC219" i="5"/>
  <c r="CQ219" i="5"/>
  <c r="AH219" i="5" s="1"/>
  <c r="CN219" i="5"/>
  <c r="CH219" i="5"/>
  <c r="AI219" i="5" s="1"/>
  <c r="CC219" i="5"/>
  <c r="CD219" i="5" s="1"/>
  <c r="P219" i="5" s="1"/>
  <c r="BX219" i="5"/>
  <c r="BY219" i="5" s="1"/>
  <c r="BU219" i="5"/>
  <c r="BT219" i="5"/>
  <c r="N219" i="5" s="1"/>
  <c r="BS219" i="5"/>
  <c r="AC219" i="5" s="1"/>
  <c r="BF219" i="5"/>
  <c r="AG219" i="5" s="1"/>
  <c r="BA219" i="5"/>
  <c r="BB219" i="5" s="1"/>
  <c r="AT219" i="5"/>
  <c r="AU219" i="5" s="1"/>
  <c r="AO219" i="5"/>
  <c r="Q219" i="5" s="1"/>
  <c r="AK219" i="5"/>
  <c r="AJ219" i="5"/>
  <c r="AE219" i="5"/>
  <c r="AB219" i="5"/>
  <c r="R219" i="5"/>
  <c r="J219" i="5"/>
  <c r="DK218" i="5"/>
  <c r="DJ218" i="5"/>
  <c r="DI218" i="5"/>
  <c r="DM218" i="5" s="1"/>
  <c r="DN218" i="5" s="1"/>
  <c r="DH218" i="5"/>
  <c r="DG218" i="5"/>
  <c r="DF218" i="5"/>
  <c r="DE218" i="5"/>
  <c r="DD218" i="5"/>
  <c r="DC218" i="5"/>
  <c r="CQ218" i="5"/>
  <c r="AH218" i="5" s="1"/>
  <c r="CN218" i="5"/>
  <c r="CH218" i="5"/>
  <c r="CC218" i="5"/>
  <c r="AK218" i="5" s="1"/>
  <c r="BX218" i="5"/>
  <c r="BY218" i="5" s="1"/>
  <c r="BU218" i="5"/>
  <c r="BT218" i="5"/>
  <c r="AD218" i="5" s="1"/>
  <c r="BS218" i="5"/>
  <c r="BF218" i="5"/>
  <c r="BA218" i="5"/>
  <c r="BB218" i="5" s="1"/>
  <c r="AT218" i="5"/>
  <c r="AU218" i="5" s="1"/>
  <c r="AO218" i="5"/>
  <c r="AI218" i="5"/>
  <c r="AG218" i="5"/>
  <c r="AE218" i="5"/>
  <c r="AC218" i="5"/>
  <c r="AB218" i="5"/>
  <c r="R218" i="5"/>
  <c r="Q218" i="5"/>
  <c r="O218" i="5"/>
  <c r="N218" i="5"/>
  <c r="DK217" i="5"/>
  <c r="DJ217" i="5"/>
  <c r="DM217" i="5" s="1"/>
  <c r="DN217" i="5" s="1"/>
  <c r="DI217" i="5"/>
  <c r="DH217" i="5"/>
  <c r="DG217" i="5"/>
  <c r="DF217" i="5"/>
  <c r="DE217" i="5"/>
  <c r="DD217" i="5"/>
  <c r="DC217" i="5"/>
  <c r="CQ217" i="5"/>
  <c r="AH217" i="5" s="1"/>
  <c r="CN217" i="5"/>
  <c r="AJ217" i="5" s="1"/>
  <c r="CH217" i="5"/>
  <c r="AI217" i="5" s="1"/>
  <c r="CC217" i="5"/>
  <c r="CD217" i="5" s="1"/>
  <c r="P217" i="5" s="1"/>
  <c r="BX217" i="5"/>
  <c r="BY217" i="5" s="1"/>
  <c r="BU217" i="5"/>
  <c r="BT217" i="5"/>
  <c r="N217" i="5" s="1"/>
  <c r="BS217" i="5"/>
  <c r="AC217" i="5" s="1"/>
  <c r="BF217" i="5"/>
  <c r="AG217" i="5" s="1"/>
  <c r="BA217" i="5"/>
  <c r="BB217" i="5" s="1"/>
  <c r="AT217" i="5"/>
  <c r="AU217" i="5" s="1"/>
  <c r="AO217" i="5"/>
  <c r="AK217" i="5"/>
  <c r="AE217" i="5"/>
  <c r="AD217" i="5"/>
  <c r="AB217" i="5"/>
  <c r="R217" i="5"/>
  <c r="Q217" i="5"/>
  <c r="O217" i="5"/>
  <c r="DK216" i="5"/>
  <c r="DJ216" i="5"/>
  <c r="DI216" i="5"/>
  <c r="DM216" i="5" s="1"/>
  <c r="DN216" i="5" s="1"/>
  <c r="DH216" i="5"/>
  <c r="DG216" i="5"/>
  <c r="DF216" i="5"/>
  <c r="DE216" i="5"/>
  <c r="DD216" i="5"/>
  <c r="DC216" i="5"/>
  <c r="CQ216" i="5"/>
  <c r="O216" i="5" s="1"/>
  <c r="CN216" i="5"/>
  <c r="CH216" i="5"/>
  <c r="AI216" i="5" s="1"/>
  <c r="CD216" i="5"/>
  <c r="P216" i="5" s="1"/>
  <c r="CC216" i="5"/>
  <c r="AK216" i="5" s="1"/>
  <c r="BX216" i="5"/>
  <c r="BY216" i="5" s="1"/>
  <c r="BU216" i="5"/>
  <c r="BT216" i="5"/>
  <c r="N216" i="5" s="1"/>
  <c r="BS216" i="5"/>
  <c r="AC216" i="5" s="1"/>
  <c r="BF216" i="5"/>
  <c r="AG216" i="5" s="1"/>
  <c r="BA216" i="5"/>
  <c r="BB216" i="5" s="1"/>
  <c r="AT216" i="5"/>
  <c r="AU216" i="5" s="1"/>
  <c r="AO216" i="5"/>
  <c r="Q216" i="5" s="1"/>
  <c r="AF216" i="5"/>
  <c r="AE216" i="5"/>
  <c r="AB216" i="5"/>
  <c r="R216" i="5"/>
  <c r="DK215" i="5"/>
  <c r="DJ215" i="5"/>
  <c r="DI215" i="5"/>
  <c r="DH215" i="5"/>
  <c r="DG215" i="5"/>
  <c r="DF215" i="5"/>
  <c r="DE215" i="5"/>
  <c r="DD215" i="5"/>
  <c r="DC215" i="5"/>
  <c r="CQ215" i="5"/>
  <c r="AH215" i="5" s="1"/>
  <c r="CN215" i="5"/>
  <c r="J215" i="5" s="1"/>
  <c r="CH215" i="5"/>
  <c r="AI215" i="5" s="1"/>
  <c r="CC215" i="5"/>
  <c r="CD215" i="5" s="1"/>
  <c r="P215" i="5" s="1"/>
  <c r="BX215" i="5"/>
  <c r="BY215" i="5" s="1"/>
  <c r="BU215" i="5"/>
  <c r="BT215" i="5"/>
  <c r="N215" i="5" s="1"/>
  <c r="BS215" i="5"/>
  <c r="BF215" i="5"/>
  <c r="AG215" i="5" s="1"/>
  <c r="BA215" i="5"/>
  <c r="BB215" i="5" s="1"/>
  <c r="AT215" i="5"/>
  <c r="AU215" i="5" s="1"/>
  <c r="AO215" i="5"/>
  <c r="Q215" i="5" s="1"/>
  <c r="AE215" i="5"/>
  <c r="AC215" i="5"/>
  <c r="AB215" i="5"/>
  <c r="R215" i="5"/>
  <c r="O215" i="5"/>
  <c r="DK214" i="5"/>
  <c r="DJ214" i="5"/>
  <c r="DI214" i="5"/>
  <c r="DM214" i="5" s="1"/>
  <c r="DN214" i="5" s="1"/>
  <c r="DH214" i="5"/>
  <c r="DG214" i="5"/>
  <c r="DF214" i="5"/>
  <c r="DE214" i="5"/>
  <c r="DD214" i="5"/>
  <c r="DC214" i="5"/>
  <c r="CQ214" i="5"/>
  <c r="CN214" i="5"/>
  <c r="CH214" i="5"/>
  <c r="AI214" i="5" s="1"/>
  <c r="CC214" i="5"/>
  <c r="BX214" i="5"/>
  <c r="BY214" i="5" s="1"/>
  <c r="BU214" i="5"/>
  <c r="BT214" i="5"/>
  <c r="N214" i="5" s="1"/>
  <c r="BS214" i="5"/>
  <c r="BF214" i="5"/>
  <c r="AG214" i="5" s="1"/>
  <c r="BA214" i="5"/>
  <c r="BB214" i="5" s="1"/>
  <c r="AT214" i="5"/>
  <c r="AU214" i="5" s="1"/>
  <c r="AO214" i="5"/>
  <c r="Q214" i="5" s="1"/>
  <c r="AH214" i="5"/>
  <c r="AE214" i="5"/>
  <c r="AC214" i="5"/>
  <c r="AB214" i="5"/>
  <c r="R214" i="5"/>
  <c r="O214" i="5"/>
  <c r="DK213" i="5"/>
  <c r="DJ213" i="5"/>
  <c r="DI213" i="5"/>
  <c r="DM213" i="5" s="1"/>
  <c r="DN213" i="5" s="1"/>
  <c r="DH213" i="5"/>
  <c r="DG213" i="5"/>
  <c r="DF213" i="5"/>
  <c r="DE213" i="5"/>
  <c r="DD213" i="5"/>
  <c r="DC213" i="5"/>
  <c r="CQ213" i="5"/>
  <c r="AH213" i="5" s="1"/>
  <c r="CN213" i="5"/>
  <c r="AJ213" i="5" s="1"/>
  <c r="CH213" i="5"/>
  <c r="AI213" i="5" s="1"/>
  <c r="CC213" i="5"/>
  <c r="CD213" i="5" s="1"/>
  <c r="P213" i="5" s="1"/>
  <c r="BX213" i="5"/>
  <c r="BY213" i="5" s="1"/>
  <c r="BU213" i="5"/>
  <c r="BT213" i="5"/>
  <c r="AD213" i="5" s="1"/>
  <c r="BS213" i="5"/>
  <c r="BF213" i="5"/>
  <c r="AG213" i="5" s="1"/>
  <c r="BA213" i="5"/>
  <c r="BB213" i="5" s="1"/>
  <c r="AT213" i="5"/>
  <c r="AO213" i="5"/>
  <c r="Q213" i="5" s="1"/>
  <c r="AE213" i="5"/>
  <c r="AC213" i="5"/>
  <c r="AB213" i="5"/>
  <c r="R213" i="5"/>
  <c r="O213" i="5"/>
  <c r="N213" i="5"/>
  <c r="DK212" i="5"/>
  <c r="DJ212" i="5"/>
  <c r="DI212" i="5"/>
  <c r="DH212" i="5"/>
  <c r="DG212" i="5"/>
  <c r="DF212" i="5"/>
  <c r="DE212" i="5"/>
  <c r="DD212" i="5"/>
  <c r="DC212" i="5"/>
  <c r="CQ212" i="5"/>
  <c r="O212" i="5" s="1"/>
  <c r="CN212" i="5"/>
  <c r="CH212" i="5"/>
  <c r="AI212" i="5" s="1"/>
  <c r="CC212" i="5"/>
  <c r="CD212" i="5" s="1"/>
  <c r="P212" i="5" s="1"/>
  <c r="BX212" i="5"/>
  <c r="BY212" i="5" s="1"/>
  <c r="BU212" i="5"/>
  <c r="BT212" i="5"/>
  <c r="N212" i="5" s="1"/>
  <c r="BS212" i="5"/>
  <c r="AC212" i="5" s="1"/>
  <c r="BF212" i="5"/>
  <c r="AG212" i="5" s="1"/>
  <c r="BA212" i="5"/>
  <c r="BB212" i="5" s="1"/>
  <c r="AT212" i="5"/>
  <c r="AU212" i="5" s="1"/>
  <c r="K212" i="5" s="1"/>
  <c r="AO212" i="5"/>
  <c r="Q212" i="5" s="1"/>
  <c r="AK212" i="5"/>
  <c r="AE212" i="5"/>
  <c r="AD212" i="5"/>
  <c r="AB212" i="5"/>
  <c r="R212" i="5"/>
  <c r="DK211" i="5"/>
  <c r="DJ211" i="5"/>
  <c r="DI211" i="5"/>
  <c r="DH211" i="5"/>
  <c r="DG211" i="5"/>
  <c r="DF211" i="5"/>
  <c r="DE211" i="5"/>
  <c r="DD211" i="5"/>
  <c r="DC211" i="5"/>
  <c r="CQ211" i="5"/>
  <c r="AH211" i="5" s="1"/>
  <c r="CN211" i="5"/>
  <c r="AJ211" i="5" s="1"/>
  <c r="CH211" i="5"/>
  <c r="AI211" i="5" s="1"/>
  <c r="CC211" i="5"/>
  <c r="CD211" i="5" s="1"/>
  <c r="P211" i="5" s="1"/>
  <c r="BX211" i="5"/>
  <c r="BY211" i="5" s="1"/>
  <c r="BU211" i="5"/>
  <c r="BT211" i="5"/>
  <c r="AD211" i="5" s="1"/>
  <c r="BS211" i="5"/>
  <c r="BF211" i="5"/>
  <c r="AG211" i="5" s="1"/>
  <c r="BA211" i="5"/>
  <c r="BB211" i="5" s="1"/>
  <c r="AT211" i="5"/>
  <c r="AF211" i="5" s="1"/>
  <c r="AO211" i="5"/>
  <c r="Q211" i="5" s="1"/>
  <c r="AE211" i="5"/>
  <c r="AC211" i="5"/>
  <c r="AB211" i="5"/>
  <c r="R211" i="5"/>
  <c r="J211" i="5"/>
  <c r="DK210" i="5"/>
  <c r="DJ210" i="5"/>
  <c r="DI210" i="5"/>
  <c r="DH210" i="5"/>
  <c r="DG210" i="5"/>
  <c r="DF210" i="5"/>
  <c r="DE210" i="5"/>
  <c r="DD210" i="5"/>
  <c r="DL210" i="5" s="1"/>
  <c r="DC210" i="5"/>
  <c r="CQ210" i="5"/>
  <c r="AH210" i="5" s="1"/>
  <c r="CN210" i="5"/>
  <c r="AJ210" i="5" s="1"/>
  <c r="CH210" i="5"/>
  <c r="AI210" i="5" s="1"/>
  <c r="CD210" i="5"/>
  <c r="P210" i="5" s="1"/>
  <c r="CC210" i="5"/>
  <c r="AK210" i="5" s="1"/>
  <c r="BX210" i="5"/>
  <c r="BY210" i="5" s="1"/>
  <c r="BU210" i="5"/>
  <c r="BT210" i="5"/>
  <c r="AD210" i="5" s="1"/>
  <c r="BS210" i="5"/>
  <c r="BF210" i="5"/>
  <c r="AG210" i="5" s="1"/>
  <c r="BA210" i="5"/>
  <c r="BB210" i="5" s="1"/>
  <c r="AT210" i="5"/>
  <c r="AO210" i="5"/>
  <c r="Q210" i="5" s="1"/>
  <c r="AE210" i="5"/>
  <c r="AC210" i="5"/>
  <c r="AB210" i="5"/>
  <c r="R210" i="5"/>
  <c r="J210" i="5"/>
  <c r="DK209" i="5"/>
  <c r="DJ209" i="5"/>
  <c r="DI209" i="5"/>
  <c r="DH209" i="5"/>
  <c r="DG209" i="5"/>
  <c r="DF209" i="5"/>
  <c r="DE209" i="5"/>
  <c r="DD209" i="5"/>
  <c r="DC209" i="5"/>
  <c r="CQ209" i="5"/>
  <c r="AH209" i="5" s="1"/>
  <c r="CN209" i="5"/>
  <c r="AJ209" i="5" s="1"/>
  <c r="CH209" i="5"/>
  <c r="J209" i="5" s="1"/>
  <c r="CC209" i="5"/>
  <c r="CD209" i="5" s="1"/>
  <c r="P209" i="5" s="1"/>
  <c r="BX209" i="5"/>
  <c r="BY209" i="5" s="1"/>
  <c r="BU209" i="5"/>
  <c r="BT209" i="5"/>
  <c r="AD209" i="5" s="1"/>
  <c r="BS209" i="5"/>
  <c r="BF209" i="5"/>
  <c r="AG209" i="5" s="1"/>
  <c r="BA209" i="5"/>
  <c r="BB209" i="5" s="1"/>
  <c r="AT209" i="5"/>
  <c r="AU209" i="5" s="1"/>
  <c r="AO209" i="5"/>
  <c r="Q209" i="5" s="1"/>
  <c r="AK209" i="5"/>
  <c r="AE209" i="5"/>
  <c r="AC209" i="5"/>
  <c r="AB209" i="5"/>
  <c r="R209" i="5"/>
  <c r="O209" i="5"/>
  <c r="DK208" i="5"/>
  <c r="DJ208" i="5"/>
  <c r="DI208" i="5"/>
  <c r="DM208" i="5" s="1"/>
  <c r="DN208" i="5" s="1"/>
  <c r="DH208" i="5"/>
  <c r="DG208" i="5"/>
  <c r="DF208" i="5"/>
  <c r="DE208" i="5"/>
  <c r="DD208" i="5"/>
  <c r="DC208" i="5"/>
  <c r="CQ208" i="5"/>
  <c r="CN208" i="5"/>
  <c r="AJ208" i="5" s="1"/>
  <c r="CH208" i="5"/>
  <c r="AI208" i="5" s="1"/>
  <c r="CC208" i="5"/>
  <c r="AK208" i="5" s="1"/>
  <c r="BX208" i="5"/>
  <c r="BY208" i="5" s="1"/>
  <c r="BU208" i="5"/>
  <c r="BT208" i="5"/>
  <c r="N208" i="5" s="1"/>
  <c r="BS208" i="5"/>
  <c r="BF208" i="5"/>
  <c r="AG208" i="5" s="1"/>
  <c r="BA208" i="5"/>
  <c r="BB208" i="5" s="1"/>
  <c r="AT208" i="5"/>
  <c r="AU208" i="5" s="1"/>
  <c r="AO208" i="5"/>
  <c r="Q208" i="5" s="1"/>
  <c r="AH208" i="5"/>
  <c r="AE208" i="5"/>
  <c r="AC208" i="5"/>
  <c r="AB208" i="5"/>
  <c r="R208" i="5"/>
  <c r="O208" i="5"/>
  <c r="DK207" i="5"/>
  <c r="DJ207" i="5"/>
  <c r="DM207" i="5" s="1"/>
  <c r="DN207" i="5" s="1"/>
  <c r="DI207" i="5"/>
  <c r="DH207" i="5"/>
  <c r="DG207" i="5"/>
  <c r="DF207" i="5"/>
  <c r="DE207" i="5"/>
  <c r="DD207" i="5"/>
  <c r="DC207" i="5"/>
  <c r="CQ207" i="5"/>
  <c r="CN207" i="5"/>
  <c r="AJ207" i="5" s="1"/>
  <c r="CH207" i="5"/>
  <c r="CC207" i="5"/>
  <c r="AK207" i="5" s="1"/>
  <c r="BX207" i="5"/>
  <c r="BY207" i="5" s="1"/>
  <c r="BU207" i="5"/>
  <c r="BT207" i="5"/>
  <c r="BS207" i="5"/>
  <c r="AC207" i="5" s="1"/>
  <c r="BF207" i="5"/>
  <c r="AG207" i="5" s="1"/>
  <c r="BA207" i="5"/>
  <c r="BB207" i="5" s="1"/>
  <c r="AT207" i="5"/>
  <c r="AU207" i="5" s="1"/>
  <c r="AO207" i="5"/>
  <c r="AI207" i="5"/>
  <c r="AH207" i="5"/>
  <c r="AE207" i="5"/>
  <c r="AD207" i="5"/>
  <c r="AB207" i="5"/>
  <c r="R207" i="5"/>
  <c r="Q207" i="5"/>
  <c r="O207" i="5"/>
  <c r="N207" i="5"/>
  <c r="DK206" i="5"/>
  <c r="DJ206" i="5"/>
  <c r="DI206" i="5"/>
  <c r="DH206" i="5"/>
  <c r="DG206" i="5"/>
  <c r="DF206" i="5"/>
  <c r="DE206" i="5"/>
  <c r="DD206" i="5"/>
  <c r="DC206" i="5"/>
  <c r="CQ206" i="5"/>
  <c r="O206" i="5" s="1"/>
  <c r="CN206" i="5"/>
  <c r="CH206" i="5"/>
  <c r="AI206" i="5" s="1"/>
  <c r="CD206" i="5"/>
  <c r="P206" i="5" s="1"/>
  <c r="CC206" i="5"/>
  <c r="AK206" i="5" s="1"/>
  <c r="BX206" i="5"/>
  <c r="BY206" i="5" s="1"/>
  <c r="BU206" i="5"/>
  <c r="BT206" i="5"/>
  <c r="N206" i="5" s="1"/>
  <c r="BS206" i="5"/>
  <c r="BF206" i="5"/>
  <c r="AG206" i="5" s="1"/>
  <c r="BA206" i="5"/>
  <c r="BB206" i="5" s="1"/>
  <c r="AT206" i="5"/>
  <c r="AU206" i="5" s="1"/>
  <c r="AO206" i="5"/>
  <c r="AH206" i="5"/>
  <c r="AE206" i="5"/>
  <c r="AC206" i="5"/>
  <c r="AB206" i="5"/>
  <c r="R206" i="5"/>
  <c r="Q206" i="5"/>
  <c r="DK205" i="5"/>
  <c r="DJ205" i="5"/>
  <c r="DI205" i="5"/>
  <c r="DM205" i="5" s="1"/>
  <c r="DN205" i="5" s="1"/>
  <c r="DH205" i="5"/>
  <c r="DG205" i="5"/>
  <c r="DF205" i="5"/>
  <c r="DE205" i="5"/>
  <c r="DD205" i="5"/>
  <c r="DC205" i="5"/>
  <c r="CQ205" i="5"/>
  <c r="AH205" i="5" s="1"/>
  <c r="CN205" i="5"/>
  <c r="AJ205" i="5" s="1"/>
  <c r="CH205" i="5"/>
  <c r="CC205" i="5"/>
  <c r="CD205" i="5" s="1"/>
  <c r="P205" i="5" s="1"/>
  <c r="BX205" i="5"/>
  <c r="BY205" i="5" s="1"/>
  <c r="BU205" i="5"/>
  <c r="BT205" i="5"/>
  <c r="BS205" i="5"/>
  <c r="BF205" i="5"/>
  <c r="AG205" i="5" s="1"/>
  <c r="BA205" i="5"/>
  <c r="BB205" i="5" s="1"/>
  <c r="AT205" i="5"/>
  <c r="AO205" i="5"/>
  <c r="Q205" i="5" s="1"/>
  <c r="AE205" i="5"/>
  <c r="AD205" i="5"/>
  <c r="AC205" i="5"/>
  <c r="AB205" i="5"/>
  <c r="R205" i="5"/>
  <c r="N205" i="5"/>
  <c r="DK204" i="5"/>
  <c r="DJ204" i="5"/>
  <c r="DI204" i="5"/>
  <c r="DM204" i="5" s="1"/>
  <c r="DN204" i="5" s="1"/>
  <c r="DH204" i="5"/>
  <c r="DG204" i="5"/>
  <c r="DF204" i="5"/>
  <c r="DE204" i="5"/>
  <c r="DD204" i="5"/>
  <c r="DC204" i="5"/>
  <c r="CQ204" i="5"/>
  <c r="O204" i="5" s="1"/>
  <c r="CN204" i="5"/>
  <c r="AJ204" i="5" s="1"/>
  <c r="CH204" i="5"/>
  <c r="AI204" i="5" s="1"/>
  <c r="CC204" i="5"/>
  <c r="AK204" i="5" s="1"/>
  <c r="BX204" i="5"/>
  <c r="BY204" i="5" s="1"/>
  <c r="BU204" i="5"/>
  <c r="BT204" i="5"/>
  <c r="AD204" i="5" s="1"/>
  <c r="BS204" i="5"/>
  <c r="BF204" i="5"/>
  <c r="BA204" i="5"/>
  <c r="BB204" i="5" s="1"/>
  <c r="AT204" i="5"/>
  <c r="AU204" i="5" s="1"/>
  <c r="AO204" i="5"/>
  <c r="Q204" i="5" s="1"/>
  <c r="AH204" i="5"/>
  <c r="AG204" i="5"/>
  <c r="AE204" i="5"/>
  <c r="AC204" i="5"/>
  <c r="AB204" i="5"/>
  <c r="R204" i="5"/>
  <c r="N204" i="5"/>
  <c r="DK203" i="5"/>
  <c r="DJ203" i="5"/>
  <c r="DI203" i="5"/>
  <c r="DM203" i="5" s="1"/>
  <c r="DN203" i="5" s="1"/>
  <c r="DH203" i="5"/>
  <c r="DG203" i="5"/>
  <c r="DF203" i="5"/>
  <c r="DE203" i="5"/>
  <c r="DD203" i="5"/>
  <c r="DC203" i="5"/>
  <c r="CQ203" i="5"/>
  <c r="O203" i="5" s="1"/>
  <c r="CN203" i="5"/>
  <c r="CH203" i="5"/>
  <c r="CC203" i="5"/>
  <c r="AK203" i="5" s="1"/>
  <c r="BX203" i="5"/>
  <c r="BY203" i="5" s="1"/>
  <c r="BU203" i="5"/>
  <c r="BT203" i="5"/>
  <c r="N203" i="5" s="1"/>
  <c r="BS203" i="5"/>
  <c r="AC203" i="5" s="1"/>
  <c r="BF203" i="5"/>
  <c r="AG203" i="5" s="1"/>
  <c r="BA203" i="5"/>
  <c r="BB203" i="5" s="1"/>
  <c r="AT203" i="5"/>
  <c r="AU203" i="5" s="1"/>
  <c r="AO203" i="5"/>
  <c r="Q203" i="5" s="1"/>
  <c r="AJ203" i="5"/>
  <c r="AE203" i="5"/>
  <c r="AB203" i="5"/>
  <c r="R203" i="5"/>
  <c r="DK202" i="5"/>
  <c r="DJ202" i="5"/>
  <c r="DI202" i="5"/>
  <c r="DM202" i="5" s="1"/>
  <c r="DN202" i="5" s="1"/>
  <c r="DH202" i="5"/>
  <c r="DG202" i="5"/>
  <c r="DF202" i="5"/>
  <c r="DE202" i="5"/>
  <c r="DD202" i="5"/>
  <c r="DC202" i="5"/>
  <c r="CQ202" i="5"/>
  <c r="O202" i="5" s="1"/>
  <c r="CN202" i="5"/>
  <c r="CH202" i="5"/>
  <c r="AI202" i="5" s="1"/>
  <c r="CC202" i="5"/>
  <c r="AK202" i="5" s="1"/>
  <c r="BX202" i="5"/>
  <c r="BY202" i="5" s="1"/>
  <c r="BU202" i="5"/>
  <c r="BT202" i="5"/>
  <c r="N202" i="5" s="1"/>
  <c r="BS202" i="5"/>
  <c r="BF202" i="5"/>
  <c r="AG202" i="5" s="1"/>
  <c r="BA202" i="5"/>
  <c r="BB202" i="5" s="1"/>
  <c r="AT202" i="5"/>
  <c r="AU202" i="5" s="1"/>
  <c r="K202" i="5" s="1"/>
  <c r="AO202" i="5"/>
  <c r="AE202" i="5"/>
  <c r="AC202" i="5"/>
  <c r="AB202" i="5"/>
  <c r="R202" i="5"/>
  <c r="Q202" i="5"/>
  <c r="DK201" i="5"/>
  <c r="DJ201" i="5"/>
  <c r="DI201" i="5"/>
  <c r="DH201" i="5"/>
  <c r="DG201" i="5"/>
  <c r="DF201" i="5"/>
  <c r="DE201" i="5"/>
  <c r="DD201" i="5"/>
  <c r="DC201" i="5"/>
  <c r="CQ201" i="5"/>
  <c r="AH201" i="5" s="1"/>
  <c r="CN201" i="5"/>
  <c r="CH201" i="5"/>
  <c r="AI201" i="5" s="1"/>
  <c r="CC201" i="5"/>
  <c r="CD201" i="5" s="1"/>
  <c r="P201" i="5" s="1"/>
  <c r="BX201" i="5"/>
  <c r="BY201" i="5" s="1"/>
  <c r="BU201" i="5"/>
  <c r="BT201" i="5"/>
  <c r="AD201" i="5" s="1"/>
  <c r="BS201" i="5"/>
  <c r="BF201" i="5"/>
  <c r="AG201" i="5" s="1"/>
  <c r="BA201" i="5"/>
  <c r="BB201" i="5" s="1"/>
  <c r="AT201" i="5"/>
  <c r="AU201" i="5" s="1"/>
  <c r="AO201" i="5"/>
  <c r="Q201" i="5" s="1"/>
  <c r="AE201" i="5"/>
  <c r="AC201" i="5"/>
  <c r="AB201" i="5"/>
  <c r="R201" i="5"/>
  <c r="DK200" i="5"/>
  <c r="DJ200" i="5"/>
  <c r="DI200" i="5"/>
  <c r="DH200" i="5"/>
  <c r="DG200" i="5"/>
  <c r="DF200" i="5"/>
  <c r="DE200" i="5"/>
  <c r="DD200" i="5"/>
  <c r="DL200" i="5" s="1"/>
  <c r="DC200" i="5"/>
  <c r="CQ200" i="5"/>
  <c r="O200" i="5" s="1"/>
  <c r="CN200" i="5"/>
  <c r="AJ200" i="5" s="1"/>
  <c r="CH200" i="5"/>
  <c r="AI200" i="5" s="1"/>
  <c r="CC200" i="5"/>
  <c r="AK200" i="5" s="1"/>
  <c r="BX200" i="5"/>
  <c r="BY200" i="5" s="1"/>
  <c r="BU200" i="5"/>
  <c r="BT200" i="5"/>
  <c r="N200" i="5" s="1"/>
  <c r="BS200" i="5"/>
  <c r="AC200" i="5" s="1"/>
  <c r="BF200" i="5"/>
  <c r="AG200" i="5" s="1"/>
  <c r="BA200" i="5"/>
  <c r="BB200" i="5" s="1"/>
  <c r="AT200" i="5"/>
  <c r="AU200" i="5" s="1"/>
  <c r="AO200" i="5"/>
  <c r="Q200" i="5" s="1"/>
  <c r="AH200" i="5"/>
  <c r="AE200" i="5"/>
  <c r="AB200" i="5"/>
  <c r="R200" i="5"/>
  <c r="DK199" i="5"/>
  <c r="DM199" i="5" s="1"/>
  <c r="DN199" i="5" s="1"/>
  <c r="DJ199" i="5"/>
  <c r="DI199" i="5"/>
  <c r="DH199" i="5"/>
  <c r="DG199" i="5"/>
  <c r="DF199" i="5"/>
  <c r="DE199" i="5"/>
  <c r="DD199" i="5"/>
  <c r="DC199" i="5"/>
  <c r="CQ199" i="5"/>
  <c r="CN199" i="5"/>
  <c r="CH199" i="5"/>
  <c r="CC199" i="5"/>
  <c r="AK199" i="5" s="1"/>
  <c r="BX199" i="5"/>
  <c r="BY199" i="5" s="1"/>
  <c r="BU199" i="5"/>
  <c r="BT199" i="5"/>
  <c r="AD199" i="5" s="1"/>
  <c r="BS199" i="5"/>
  <c r="AC199" i="5" s="1"/>
  <c r="BF199" i="5"/>
  <c r="AG199" i="5" s="1"/>
  <c r="BA199" i="5"/>
  <c r="BB199" i="5" s="1"/>
  <c r="AT199" i="5"/>
  <c r="AU199" i="5" s="1"/>
  <c r="AO199" i="5"/>
  <c r="Q199" i="5" s="1"/>
  <c r="AJ199" i="5"/>
  <c r="AI199" i="5"/>
  <c r="AH199" i="5"/>
  <c r="AE199" i="5"/>
  <c r="AB199" i="5"/>
  <c r="R199" i="5"/>
  <c r="O199" i="5"/>
  <c r="N199" i="5"/>
  <c r="J199" i="5"/>
  <c r="DK198" i="5"/>
  <c r="DJ198" i="5"/>
  <c r="DI198" i="5"/>
  <c r="DM198" i="5" s="1"/>
  <c r="DN198" i="5" s="1"/>
  <c r="DH198" i="5"/>
  <c r="DG198" i="5"/>
  <c r="DF198" i="5"/>
  <c r="DE198" i="5"/>
  <c r="DD198" i="5"/>
  <c r="DC198" i="5"/>
  <c r="CQ198" i="5"/>
  <c r="O198" i="5" s="1"/>
  <c r="CN198" i="5"/>
  <c r="CH198" i="5"/>
  <c r="CC198" i="5"/>
  <c r="AK198" i="5" s="1"/>
  <c r="BX198" i="5"/>
  <c r="BY198" i="5" s="1"/>
  <c r="BU198" i="5"/>
  <c r="BT198" i="5"/>
  <c r="N198" i="5" s="1"/>
  <c r="BS198" i="5"/>
  <c r="AC198" i="5" s="1"/>
  <c r="BF198" i="5"/>
  <c r="AG198" i="5" s="1"/>
  <c r="BA198" i="5"/>
  <c r="BB198" i="5" s="1"/>
  <c r="AT198" i="5"/>
  <c r="AU198" i="5" s="1"/>
  <c r="AO198" i="5"/>
  <c r="Q198" i="5" s="1"/>
  <c r="AI198" i="5"/>
  <c r="AE198" i="5"/>
  <c r="AD198" i="5"/>
  <c r="AB198" i="5"/>
  <c r="R198" i="5"/>
  <c r="DK197" i="5"/>
  <c r="DJ197" i="5"/>
  <c r="DI197" i="5"/>
  <c r="DH197" i="5"/>
  <c r="DG197" i="5"/>
  <c r="DF197" i="5"/>
  <c r="DE197" i="5"/>
  <c r="DD197" i="5"/>
  <c r="DC197" i="5"/>
  <c r="CQ197" i="5"/>
  <c r="AH197" i="5" s="1"/>
  <c r="CN197" i="5"/>
  <c r="AJ197" i="5" s="1"/>
  <c r="CH197" i="5"/>
  <c r="AI197" i="5" s="1"/>
  <c r="CC197" i="5"/>
  <c r="CD197" i="5" s="1"/>
  <c r="P197" i="5" s="1"/>
  <c r="BX197" i="5"/>
  <c r="BY197" i="5" s="1"/>
  <c r="BU197" i="5"/>
  <c r="BT197" i="5"/>
  <c r="BS197" i="5"/>
  <c r="AC197" i="5" s="1"/>
  <c r="BF197" i="5"/>
  <c r="AG197" i="5" s="1"/>
  <c r="BA197" i="5"/>
  <c r="BB197" i="5" s="1"/>
  <c r="AT197" i="5"/>
  <c r="AF197" i="5" s="1"/>
  <c r="AO197" i="5"/>
  <c r="Q197" i="5" s="1"/>
  <c r="AK197" i="5"/>
  <c r="AE197" i="5"/>
  <c r="AD197" i="5"/>
  <c r="AB197" i="5"/>
  <c r="R197" i="5"/>
  <c r="N197" i="5"/>
  <c r="J197" i="5"/>
  <c r="DK196" i="5"/>
  <c r="DJ196" i="5"/>
  <c r="DM196" i="5" s="1"/>
  <c r="DN196" i="5" s="1"/>
  <c r="DI196" i="5"/>
  <c r="DH196" i="5"/>
  <c r="DG196" i="5"/>
  <c r="DF196" i="5"/>
  <c r="DE196" i="5"/>
  <c r="DD196" i="5"/>
  <c r="DC196" i="5"/>
  <c r="CQ196" i="5"/>
  <c r="AH196" i="5" s="1"/>
  <c r="CN196" i="5"/>
  <c r="AJ196" i="5" s="1"/>
  <c r="CH196" i="5"/>
  <c r="CC196" i="5"/>
  <c r="BY196" i="5"/>
  <c r="BX196" i="5"/>
  <c r="BU196" i="5"/>
  <c r="BT196" i="5"/>
  <c r="AD196" i="5" s="1"/>
  <c r="BS196" i="5"/>
  <c r="AC196" i="5" s="1"/>
  <c r="BF196" i="5"/>
  <c r="AG196" i="5" s="1"/>
  <c r="BA196" i="5"/>
  <c r="BB196" i="5" s="1"/>
  <c r="AT196" i="5"/>
  <c r="AF196" i="5" s="1"/>
  <c r="AO196" i="5"/>
  <c r="Q196" i="5" s="1"/>
  <c r="AI196" i="5"/>
  <c r="AE196" i="5"/>
  <c r="AB196" i="5"/>
  <c r="R196" i="5"/>
  <c r="N196" i="5"/>
  <c r="DK195" i="5"/>
  <c r="DJ195" i="5"/>
  <c r="DI195" i="5"/>
  <c r="DH195" i="5"/>
  <c r="DG195" i="5"/>
  <c r="DF195" i="5"/>
  <c r="DE195" i="5"/>
  <c r="DD195" i="5"/>
  <c r="DC195" i="5"/>
  <c r="CQ195" i="5"/>
  <c r="CN195" i="5"/>
  <c r="CH195" i="5"/>
  <c r="J195" i="5" s="1"/>
  <c r="CC195" i="5"/>
  <c r="AK195" i="5" s="1"/>
  <c r="BX195" i="5"/>
  <c r="BY195" i="5" s="1"/>
  <c r="BU195" i="5"/>
  <c r="BT195" i="5"/>
  <c r="AD195" i="5" s="1"/>
  <c r="BS195" i="5"/>
  <c r="BF195" i="5"/>
  <c r="AG195" i="5" s="1"/>
  <c r="BA195" i="5"/>
  <c r="BB195" i="5" s="1"/>
  <c r="AT195" i="5"/>
  <c r="AU195" i="5" s="1"/>
  <c r="AO195" i="5"/>
  <c r="Q195" i="5" s="1"/>
  <c r="AJ195" i="5"/>
  <c r="AH195" i="5"/>
  <c r="AE195" i="5"/>
  <c r="AC195" i="5"/>
  <c r="AB195" i="5"/>
  <c r="R195" i="5"/>
  <c r="O195" i="5"/>
  <c r="N195" i="5"/>
  <c r="DK194" i="5"/>
  <c r="DJ194" i="5"/>
  <c r="DI194" i="5"/>
  <c r="DM194" i="5" s="1"/>
  <c r="DN194" i="5" s="1"/>
  <c r="DH194" i="5"/>
  <c r="DG194" i="5"/>
  <c r="DF194" i="5"/>
  <c r="DE194" i="5"/>
  <c r="DD194" i="5"/>
  <c r="DC194" i="5"/>
  <c r="CQ194" i="5"/>
  <c r="O194" i="5" s="1"/>
  <c r="CN194" i="5"/>
  <c r="AJ194" i="5" s="1"/>
  <c r="CH194" i="5"/>
  <c r="CC194" i="5"/>
  <c r="AK194" i="5" s="1"/>
  <c r="BX194" i="5"/>
  <c r="BY194" i="5" s="1"/>
  <c r="BU194" i="5"/>
  <c r="BT194" i="5"/>
  <c r="BS194" i="5"/>
  <c r="AC194" i="5" s="1"/>
  <c r="BF194" i="5"/>
  <c r="AG194" i="5" s="1"/>
  <c r="BA194" i="5"/>
  <c r="BB194" i="5" s="1"/>
  <c r="AT194" i="5"/>
  <c r="AU194" i="5" s="1"/>
  <c r="AO194" i="5"/>
  <c r="Q194" i="5" s="1"/>
  <c r="AI194" i="5"/>
  <c r="AH194" i="5"/>
  <c r="AE194" i="5"/>
  <c r="AD194" i="5"/>
  <c r="AB194" i="5"/>
  <c r="R194" i="5"/>
  <c r="N194" i="5"/>
  <c r="DK193" i="5"/>
  <c r="DJ193" i="5"/>
  <c r="DI193" i="5"/>
  <c r="DH193" i="5"/>
  <c r="DG193" i="5"/>
  <c r="DF193" i="5"/>
  <c r="DE193" i="5"/>
  <c r="DD193" i="5"/>
  <c r="DC193" i="5"/>
  <c r="CQ193" i="5"/>
  <c r="CN193" i="5"/>
  <c r="AJ193" i="5" s="1"/>
  <c r="CH193" i="5"/>
  <c r="AI193" i="5" s="1"/>
  <c r="CC193" i="5"/>
  <c r="CD193" i="5" s="1"/>
  <c r="P193" i="5" s="1"/>
  <c r="BY193" i="5"/>
  <c r="BX193" i="5"/>
  <c r="BU193" i="5"/>
  <c r="BT193" i="5"/>
  <c r="AD193" i="5" s="1"/>
  <c r="BS193" i="5"/>
  <c r="BF193" i="5"/>
  <c r="AG193" i="5" s="1"/>
  <c r="BA193" i="5"/>
  <c r="BB193" i="5" s="1"/>
  <c r="AU193" i="5"/>
  <c r="AT193" i="5"/>
  <c r="AF193" i="5" s="1"/>
  <c r="AO193" i="5"/>
  <c r="Q193" i="5" s="1"/>
  <c r="AH193" i="5"/>
  <c r="AE193" i="5"/>
  <c r="AC193" i="5"/>
  <c r="AB193" i="5"/>
  <c r="R193" i="5"/>
  <c r="O193" i="5"/>
  <c r="N193" i="5"/>
  <c r="DK192" i="5"/>
  <c r="DJ192" i="5"/>
  <c r="DI192" i="5"/>
  <c r="DH192" i="5"/>
  <c r="DG192" i="5"/>
  <c r="DF192" i="5"/>
  <c r="DE192" i="5"/>
  <c r="DD192" i="5"/>
  <c r="DC192" i="5"/>
  <c r="CQ192" i="5"/>
  <c r="AH192" i="5" s="1"/>
  <c r="CN192" i="5"/>
  <c r="CH192" i="5"/>
  <c r="AI192" i="5" s="1"/>
  <c r="CC192" i="5"/>
  <c r="AK192" i="5" s="1"/>
  <c r="BX192" i="5"/>
  <c r="BY192" i="5" s="1"/>
  <c r="BU192" i="5"/>
  <c r="BT192" i="5"/>
  <c r="N192" i="5" s="1"/>
  <c r="BS192" i="5"/>
  <c r="BF192" i="5"/>
  <c r="AG192" i="5" s="1"/>
  <c r="BA192" i="5"/>
  <c r="BB192" i="5" s="1"/>
  <c r="AT192" i="5"/>
  <c r="AU192" i="5" s="1"/>
  <c r="AO192" i="5"/>
  <c r="AE192" i="5"/>
  <c r="AD192" i="5"/>
  <c r="AC192" i="5"/>
  <c r="AB192" i="5"/>
  <c r="R192" i="5"/>
  <c r="Q192" i="5"/>
  <c r="DK191" i="5"/>
  <c r="DJ191" i="5"/>
  <c r="DI191" i="5"/>
  <c r="DH191" i="5"/>
  <c r="DG191" i="5"/>
  <c r="DF191" i="5"/>
  <c r="DE191" i="5"/>
  <c r="DD191" i="5"/>
  <c r="DC191" i="5"/>
  <c r="CQ191" i="5"/>
  <c r="O191" i="5" s="1"/>
  <c r="CN191" i="5"/>
  <c r="AJ191" i="5" s="1"/>
  <c r="CH191" i="5"/>
  <c r="J191" i="5" s="1"/>
  <c r="CC191" i="5"/>
  <c r="CD191" i="5" s="1"/>
  <c r="P191" i="5" s="1"/>
  <c r="BX191" i="5"/>
  <c r="BY191" i="5" s="1"/>
  <c r="BU191" i="5"/>
  <c r="BT191" i="5"/>
  <c r="N191" i="5" s="1"/>
  <c r="BS191" i="5"/>
  <c r="BF191" i="5"/>
  <c r="AG191" i="5" s="1"/>
  <c r="BA191" i="5"/>
  <c r="BB191" i="5" s="1"/>
  <c r="AT191" i="5"/>
  <c r="AU191" i="5" s="1"/>
  <c r="AO191" i="5"/>
  <c r="Q191" i="5" s="1"/>
  <c r="AE191" i="5"/>
  <c r="AC191" i="5"/>
  <c r="AB191" i="5"/>
  <c r="R191" i="5"/>
  <c r="DK190" i="5"/>
  <c r="DJ190" i="5"/>
  <c r="DM190" i="5" s="1"/>
  <c r="DN190" i="5" s="1"/>
  <c r="DI190" i="5"/>
  <c r="DH190" i="5"/>
  <c r="DG190" i="5"/>
  <c r="DF190" i="5"/>
  <c r="DE190" i="5"/>
  <c r="DD190" i="5"/>
  <c r="DC190" i="5"/>
  <c r="CQ190" i="5"/>
  <c r="O190" i="5" s="1"/>
  <c r="CN190" i="5"/>
  <c r="AJ190" i="5" s="1"/>
  <c r="CH190" i="5"/>
  <c r="AI190" i="5" s="1"/>
  <c r="CC190" i="5"/>
  <c r="AK190" i="5" s="1"/>
  <c r="BX190" i="5"/>
  <c r="BY190" i="5" s="1"/>
  <c r="BU190" i="5"/>
  <c r="BT190" i="5"/>
  <c r="AD190" i="5" s="1"/>
  <c r="BS190" i="5"/>
  <c r="BF190" i="5"/>
  <c r="AG190" i="5" s="1"/>
  <c r="BA190" i="5"/>
  <c r="BB190" i="5" s="1"/>
  <c r="AT190" i="5"/>
  <c r="AU190" i="5" s="1"/>
  <c r="AO190" i="5"/>
  <c r="Q190" i="5" s="1"/>
  <c r="AH190" i="5"/>
  <c r="AE190" i="5"/>
  <c r="AC190" i="5"/>
  <c r="AB190" i="5"/>
  <c r="R190" i="5"/>
  <c r="DK189" i="5"/>
  <c r="DJ189" i="5"/>
  <c r="DI189" i="5"/>
  <c r="DH189" i="5"/>
  <c r="DG189" i="5"/>
  <c r="DF189" i="5"/>
  <c r="DE189" i="5"/>
  <c r="DD189" i="5"/>
  <c r="DL189" i="5" s="1"/>
  <c r="DC189" i="5"/>
  <c r="CQ189" i="5"/>
  <c r="CN189" i="5"/>
  <c r="CH189" i="5"/>
  <c r="AI189" i="5" s="1"/>
  <c r="CC189" i="5"/>
  <c r="CD189" i="5" s="1"/>
  <c r="P189" i="5" s="1"/>
  <c r="BY189" i="5"/>
  <c r="BX189" i="5"/>
  <c r="BU189" i="5"/>
  <c r="BT189" i="5"/>
  <c r="AD189" i="5" s="1"/>
  <c r="BS189" i="5"/>
  <c r="AC189" i="5" s="1"/>
  <c r="BF189" i="5"/>
  <c r="AG189" i="5" s="1"/>
  <c r="BA189" i="5"/>
  <c r="BB189" i="5" s="1"/>
  <c r="AT189" i="5"/>
  <c r="AU189" i="5" s="1"/>
  <c r="AO189" i="5"/>
  <c r="Q189" i="5" s="1"/>
  <c r="AJ189" i="5"/>
  <c r="AH189" i="5"/>
  <c r="AE189" i="5"/>
  <c r="AB189" i="5"/>
  <c r="R189" i="5"/>
  <c r="O189" i="5"/>
  <c r="N189" i="5"/>
  <c r="DK188" i="5"/>
  <c r="DJ188" i="5"/>
  <c r="DI188" i="5"/>
  <c r="DM188" i="5" s="1"/>
  <c r="DN188" i="5" s="1"/>
  <c r="DH188" i="5"/>
  <c r="DG188" i="5"/>
  <c r="DF188" i="5"/>
  <c r="DE188" i="5"/>
  <c r="DD188" i="5"/>
  <c r="DC188" i="5"/>
  <c r="CQ188" i="5"/>
  <c r="AH188" i="5" s="1"/>
  <c r="CN188" i="5"/>
  <c r="CH188" i="5"/>
  <c r="AI188" i="5" s="1"/>
  <c r="CC188" i="5"/>
  <c r="AK188" i="5" s="1"/>
  <c r="BX188" i="5"/>
  <c r="BY188" i="5" s="1"/>
  <c r="BU188" i="5"/>
  <c r="BT188" i="5"/>
  <c r="N188" i="5" s="1"/>
  <c r="BS188" i="5"/>
  <c r="AC188" i="5" s="1"/>
  <c r="BF188" i="5"/>
  <c r="AG188" i="5" s="1"/>
  <c r="BB188" i="5"/>
  <c r="BA188" i="5"/>
  <c r="AT188" i="5"/>
  <c r="AU188" i="5" s="1"/>
  <c r="AO188" i="5"/>
  <c r="Q188" i="5" s="1"/>
  <c r="AE188" i="5"/>
  <c r="AD188" i="5"/>
  <c r="AB188" i="5"/>
  <c r="R188" i="5"/>
  <c r="DK187" i="5"/>
  <c r="DJ187" i="5"/>
  <c r="DI187" i="5"/>
  <c r="DH187" i="5"/>
  <c r="DG187" i="5"/>
  <c r="DF187" i="5"/>
  <c r="DE187" i="5"/>
  <c r="DD187" i="5"/>
  <c r="DC187" i="5"/>
  <c r="CQ187" i="5"/>
  <c r="CN187" i="5"/>
  <c r="AJ187" i="5" s="1"/>
  <c r="CH187" i="5"/>
  <c r="CC187" i="5"/>
  <c r="CD187" i="5" s="1"/>
  <c r="P187" i="5" s="1"/>
  <c r="BX187" i="5"/>
  <c r="BY187" i="5" s="1"/>
  <c r="BU187" i="5"/>
  <c r="BT187" i="5"/>
  <c r="AD187" i="5" s="1"/>
  <c r="BS187" i="5"/>
  <c r="BF187" i="5"/>
  <c r="AG187" i="5" s="1"/>
  <c r="BA187" i="5"/>
  <c r="BB187" i="5" s="1"/>
  <c r="AT187" i="5"/>
  <c r="AU187" i="5" s="1"/>
  <c r="AO187" i="5"/>
  <c r="Q187" i="5" s="1"/>
  <c r="AK187" i="5"/>
  <c r="AH187" i="5"/>
  <c r="AE187" i="5"/>
  <c r="AC187" i="5"/>
  <c r="AB187" i="5"/>
  <c r="R187" i="5"/>
  <c r="O187" i="5"/>
  <c r="N187" i="5"/>
  <c r="DK186" i="5"/>
  <c r="DJ186" i="5"/>
  <c r="DI186" i="5"/>
  <c r="DM186" i="5" s="1"/>
  <c r="DN186" i="5" s="1"/>
  <c r="DH186" i="5"/>
  <c r="DG186" i="5"/>
  <c r="DF186" i="5"/>
  <c r="DE186" i="5"/>
  <c r="DD186" i="5"/>
  <c r="DC186" i="5"/>
  <c r="CQ186" i="5"/>
  <c r="O186" i="5" s="1"/>
  <c r="CN186" i="5"/>
  <c r="AJ186" i="5" s="1"/>
  <c r="CH186" i="5"/>
  <c r="CC186" i="5"/>
  <c r="AK186" i="5" s="1"/>
  <c r="BX186" i="5"/>
  <c r="BY186" i="5" s="1"/>
  <c r="BU186" i="5"/>
  <c r="BT186" i="5"/>
  <c r="BS186" i="5"/>
  <c r="BF186" i="5"/>
  <c r="AG186" i="5" s="1"/>
  <c r="BA186" i="5"/>
  <c r="BB186" i="5" s="1"/>
  <c r="AT186" i="5"/>
  <c r="AU186" i="5" s="1"/>
  <c r="AO186" i="5"/>
  <c r="Q186" i="5" s="1"/>
  <c r="AI186" i="5"/>
  <c r="AH186" i="5"/>
  <c r="AE186" i="5"/>
  <c r="AD186" i="5"/>
  <c r="AC186" i="5"/>
  <c r="AB186" i="5"/>
  <c r="R186" i="5"/>
  <c r="N186" i="5"/>
  <c r="DK185" i="5"/>
  <c r="DJ185" i="5"/>
  <c r="DI185" i="5"/>
  <c r="DM185" i="5" s="1"/>
  <c r="DN185" i="5" s="1"/>
  <c r="DH185" i="5"/>
  <c r="DG185" i="5"/>
  <c r="DF185" i="5"/>
  <c r="DE185" i="5"/>
  <c r="DD185" i="5"/>
  <c r="DC185" i="5"/>
  <c r="CQ185" i="5"/>
  <c r="CN185" i="5"/>
  <c r="CH185" i="5"/>
  <c r="AI185" i="5" s="1"/>
  <c r="CC185" i="5"/>
  <c r="CD185" i="5" s="1"/>
  <c r="P185" i="5" s="1"/>
  <c r="BY185" i="5"/>
  <c r="BX185" i="5"/>
  <c r="BU185" i="5"/>
  <c r="BT185" i="5"/>
  <c r="AD185" i="5" s="1"/>
  <c r="BS185" i="5"/>
  <c r="BF185" i="5"/>
  <c r="AG185" i="5" s="1"/>
  <c r="BA185" i="5"/>
  <c r="BB185" i="5" s="1"/>
  <c r="AT185" i="5"/>
  <c r="AF185" i="5" s="1"/>
  <c r="AO185" i="5"/>
  <c r="Q185" i="5" s="1"/>
  <c r="AJ185" i="5"/>
  <c r="AH185" i="5"/>
  <c r="AE185" i="5"/>
  <c r="AC185" i="5"/>
  <c r="AB185" i="5"/>
  <c r="R185" i="5"/>
  <c r="O185" i="5"/>
  <c r="N185" i="5"/>
  <c r="J185" i="5"/>
  <c r="DK184" i="5"/>
  <c r="DJ184" i="5"/>
  <c r="DI184" i="5"/>
  <c r="DH184" i="5"/>
  <c r="DG184" i="5"/>
  <c r="DF184" i="5"/>
  <c r="DE184" i="5"/>
  <c r="DD184" i="5"/>
  <c r="DC184" i="5"/>
  <c r="CQ184" i="5"/>
  <c r="AH184" i="5" s="1"/>
  <c r="CN184" i="5"/>
  <c r="CH184" i="5"/>
  <c r="AI184" i="5" s="1"/>
  <c r="CC184" i="5"/>
  <c r="AK184" i="5" s="1"/>
  <c r="BX184" i="5"/>
  <c r="BY184" i="5" s="1"/>
  <c r="BU184" i="5"/>
  <c r="BT184" i="5"/>
  <c r="BS184" i="5"/>
  <c r="BF184" i="5"/>
  <c r="AG184" i="5" s="1"/>
  <c r="BA184" i="5"/>
  <c r="BB184" i="5" s="1"/>
  <c r="AT184" i="5"/>
  <c r="AU184" i="5" s="1"/>
  <c r="AO184" i="5"/>
  <c r="AE184" i="5"/>
  <c r="AC184" i="5"/>
  <c r="AB184" i="5"/>
  <c r="R184" i="5"/>
  <c r="Q184" i="5"/>
  <c r="DK183" i="5"/>
  <c r="DJ183" i="5"/>
  <c r="DI183" i="5"/>
  <c r="DH183" i="5"/>
  <c r="DG183" i="5"/>
  <c r="DF183" i="5"/>
  <c r="DE183" i="5"/>
  <c r="DD183" i="5"/>
  <c r="DC183" i="5"/>
  <c r="CQ183" i="5"/>
  <c r="O183" i="5" s="1"/>
  <c r="CN183" i="5"/>
  <c r="AJ183" i="5" s="1"/>
  <c r="CH183" i="5"/>
  <c r="CD183" i="5"/>
  <c r="P183" i="5" s="1"/>
  <c r="CC183" i="5"/>
  <c r="BX183" i="5"/>
  <c r="BY183" i="5" s="1"/>
  <c r="BU183" i="5"/>
  <c r="BT183" i="5"/>
  <c r="N183" i="5" s="1"/>
  <c r="BS183" i="5"/>
  <c r="BF183" i="5"/>
  <c r="AG183" i="5" s="1"/>
  <c r="BA183" i="5"/>
  <c r="BB183" i="5" s="1"/>
  <c r="AT183" i="5"/>
  <c r="AU183" i="5" s="1"/>
  <c r="AO183" i="5"/>
  <c r="Q183" i="5" s="1"/>
  <c r="AK183" i="5"/>
  <c r="AE183" i="5"/>
  <c r="AC183" i="5"/>
  <c r="AB183" i="5"/>
  <c r="R183" i="5"/>
  <c r="DM182" i="5"/>
  <c r="DN182" i="5" s="1"/>
  <c r="DK182" i="5"/>
  <c r="DJ182" i="5"/>
  <c r="DI182" i="5"/>
  <c r="DH182" i="5"/>
  <c r="DG182" i="5"/>
  <c r="DF182" i="5"/>
  <c r="DE182" i="5"/>
  <c r="DD182" i="5"/>
  <c r="DL182" i="5" s="1"/>
  <c r="DC182" i="5"/>
  <c r="CQ182" i="5"/>
  <c r="O182" i="5" s="1"/>
  <c r="CN182" i="5"/>
  <c r="AJ182" i="5" s="1"/>
  <c r="CH182" i="5"/>
  <c r="AI182" i="5" s="1"/>
  <c r="CC182" i="5"/>
  <c r="AK182" i="5" s="1"/>
  <c r="BX182" i="5"/>
  <c r="BY182" i="5" s="1"/>
  <c r="BU182" i="5"/>
  <c r="BT182" i="5"/>
  <c r="AD182" i="5" s="1"/>
  <c r="BS182" i="5"/>
  <c r="AC182" i="5" s="1"/>
  <c r="BF182" i="5"/>
  <c r="AG182" i="5" s="1"/>
  <c r="BA182" i="5"/>
  <c r="BB182" i="5" s="1"/>
  <c r="AT182" i="5"/>
  <c r="AU182" i="5" s="1"/>
  <c r="AO182" i="5"/>
  <c r="Q182" i="5" s="1"/>
  <c r="AH182" i="5"/>
  <c r="AE182" i="5"/>
  <c r="AB182" i="5"/>
  <c r="R182" i="5"/>
  <c r="DK181" i="5"/>
  <c r="DM181" i="5" s="1"/>
  <c r="DN181" i="5" s="1"/>
  <c r="DJ181" i="5"/>
  <c r="DI181" i="5"/>
  <c r="DH181" i="5"/>
  <c r="DG181" i="5"/>
  <c r="DF181" i="5"/>
  <c r="DE181" i="5"/>
  <c r="DD181" i="5"/>
  <c r="DC181" i="5"/>
  <c r="CQ181" i="5"/>
  <c r="AH181" i="5" s="1"/>
  <c r="CN181" i="5"/>
  <c r="CH181" i="5"/>
  <c r="AI181" i="5" s="1"/>
  <c r="CC181" i="5"/>
  <c r="CD181" i="5" s="1"/>
  <c r="P181" i="5" s="1"/>
  <c r="BX181" i="5"/>
  <c r="BY181" i="5" s="1"/>
  <c r="BU181" i="5"/>
  <c r="BT181" i="5"/>
  <c r="N181" i="5" s="1"/>
  <c r="BS181" i="5"/>
  <c r="AC181" i="5" s="1"/>
  <c r="BF181" i="5"/>
  <c r="AG181" i="5" s="1"/>
  <c r="BA181" i="5"/>
  <c r="BB181" i="5" s="1"/>
  <c r="AT181" i="5"/>
  <c r="AU181" i="5" s="1"/>
  <c r="AO181" i="5"/>
  <c r="Q181" i="5" s="1"/>
  <c r="AJ181" i="5"/>
  <c r="AE181" i="5"/>
  <c r="AB181" i="5"/>
  <c r="R181" i="5"/>
  <c r="J181" i="5"/>
  <c r="DK180" i="5"/>
  <c r="DJ180" i="5"/>
  <c r="DI180" i="5"/>
  <c r="DH180" i="5"/>
  <c r="DG180" i="5"/>
  <c r="DF180" i="5"/>
  <c r="DE180" i="5"/>
  <c r="DD180" i="5"/>
  <c r="DC180" i="5"/>
  <c r="CQ180" i="5"/>
  <c r="O180" i="5" s="1"/>
  <c r="CN180" i="5"/>
  <c r="CH180" i="5"/>
  <c r="AI180" i="5" s="1"/>
  <c r="CD180" i="5"/>
  <c r="P180" i="5" s="1"/>
  <c r="CC180" i="5"/>
  <c r="AK180" i="5" s="1"/>
  <c r="BX180" i="5"/>
  <c r="BY180" i="5" s="1"/>
  <c r="BU180" i="5"/>
  <c r="BT180" i="5"/>
  <c r="N180" i="5" s="1"/>
  <c r="BS180" i="5"/>
  <c r="BF180" i="5"/>
  <c r="AG180" i="5" s="1"/>
  <c r="BA180" i="5"/>
  <c r="BB180" i="5" s="1"/>
  <c r="AT180" i="5"/>
  <c r="AU180" i="5" s="1"/>
  <c r="AO180" i="5"/>
  <c r="Q180" i="5" s="1"/>
  <c r="AE180" i="5"/>
  <c r="AC180" i="5"/>
  <c r="AB180" i="5"/>
  <c r="R180" i="5"/>
  <c r="DK179" i="5"/>
  <c r="DJ179" i="5"/>
  <c r="DI179" i="5"/>
  <c r="DH179" i="5"/>
  <c r="DG179" i="5"/>
  <c r="DF179" i="5"/>
  <c r="DE179" i="5"/>
  <c r="DD179" i="5"/>
  <c r="DC179" i="5"/>
  <c r="CQ179" i="5"/>
  <c r="AH179" i="5" s="1"/>
  <c r="CN179" i="5"/>
  <c r="AJ179" i="5" s="1"/>
  <c r="CH179" i="5"/>
  <c r="CC179" i="5"/>
  <c r="CD179" i="5" s="1"/>
  <c r="P179" i="5" s="1"/>
  <c r="BX179" i="5"/>
  <c r="BY179" i="5" s="1"/>
  <c r="BU179" i="5"/>
  <c r="BT179" i="5"/>
  <c r="BS179" i="5"/>
  <c r="AC179" i="5" s="1"/>
  <c r="BF179" i="5"/>
  <c r="AG179" i="5" s="1"/>
  <c r="BA179" i="5"/>
  <c r="BB179" i="5" s="1"/>
  <c r="AT179" i="5"/>
  <c r="AU179" i="5" s="1"/>
  <c r="AO179" i="5"/>
  <c r="Q179" i="5" s="1"/>
  <c r="AE179" i="5"/>
  <c r="AD179" i="5"/>
  <c r="AB179" i="5"/>
  <c r="R179" i="5"/>
  <c r="O179" i="5"/>
  <c r="N179" i="5"/>
  <c r="DK178" i="5"/>
  <c r="DJ178" i="5"/>
  <c r="DI178" i="5"/>
  <c r="DM178" i="5" s="1"/>
  <c r="DN178" i="5" s="1"/>
  <c r="DH178" i="5"/>
  <c r="DG178" i="5"/>
  <c r="DF178" i="5"/>
  <c r="DE178" i="5"/>
  <c r="DD178" i="5"/>
  <c r="DC178" i="5"/>
  <c r="CQ178" i="5"/>
  <c r="O178" i="5" s="1"/>
  <c r="CN178" i="5"/>
  <c r="J178" i="5" s="1"/>
  <c r="CH178" i="5"/>
  <c r="CC178" i="5"/>
  <c r="AK178" i="5" s="1"/>
  <c r="BX178" i="5"/>
  <c r="BY178" i="5" s="1"/>
  <c r="BU178" i="5"/>
  <c r="BT178" i="5"/>
  <c r="AD178" i="5" s="1"/>
  <c r="BS178" i="5"/>
  <c r="AC178" i="5" s="1"/>
  <c r="BF178" i="5"/>
  <c r="AG178" i="5" s="1"/>
  <c r="BA178" i="5"/>
  <c r="BB178" i="5" s="1"/>
  <c r="AT178" i="5"/>
  <c r="AU178" i="5" s="1"/>
  <c r="K178" i="5" s="1"/>
  <c r="AO178" i="5"/>
  <c r="Q178" i="5" s="1"/>
  <c r="AI178" i="5"/>
  <c r="AE178" i="5"/>
  <c r="AB178" i="5"/>
  <c r="R178" i="5"/>
  <c r="DK177" i="5"/>
  <c r="DJ177" i="5"/>
  <c r="DI177" i="5"/>
  <c r="DM177" i="5" s="1"/>
  <c r="DN177" i="5" s="1"/>
  <c r="DH177" i="5"/>
  <c r="DG177" i="5"/>
  <c r="DF177" i="5"/>
  <c r="DE177" i="5"/>
  <c r="DD177" i="5"/>
  <c r="DC177" i="5"/>
  <c r="CQ177" i="5"/>
  <c r="CN177" i="5"/>
  <c r="CH177" i="5"/>
  <c r="AI177" i="5" s="1"/>
  <c r="CC177" i="5"/>
  <c r="CD177" i="5" s="1"/>
  <c r="P177" i="5" s="1"/>
  <c r="BX177" i="5"/>
  <c r="BY177" i="5" s="1"/>
  <c r="BU177" i="5"/>
  <c r="BT177" i="5"/>
  <c r="AD177" i="5" s="1"/>
  <c r="BS177" i="5"/>
  <c r="AC177" i="5" s="1"/>
  <c r="BF177" i="5"/>
  <c r="AG177" i="5" s="1"/>
  <c r="BA177" i="5"/>
  <c r="BB177" i="5" s="1"/>
  <c r="AT177" i="5"/>
  <c r="AU177" i="5" s="1"/>
  <c r="AO177" i="5"/>
  <c r="Q177" i="5" s="1"/>
  <c r="AJ177" i="5"/>
  <c r="AH177" i="5"/>
  <c r="AE177" i="5"/>
  <c r="AB177" i="5"/>
  <c r="R177" i="5"/>
  <c r="O177" i="5"/>
  <c r="J177" i="5"/>
  <c r="DK176" i="5"/>
  <c r="DJ176" i="5"/>
  <c r="DI176" i="5"/>
  <c r="DM176" i="5" s="1"/>
  <c r="DN176" i="5" s="1"/>
  <c r="DH176" i="5"/>
  <c r="DG176" i="5"/>
  <c r="DF176" i="5"/>
  <c r="DE176" i="5"/>
  <c r="DD176" i="5"/>
  <c r="DL176" i="5" s="1"/>
  <c r="DC176" i="5"/>
  <c r="CQ176" i="5"/>
  <c r="O176" i="5" s="1"/>
  <c r="CN176" i="5"/>
  <c r="CH176" i="5"/>
  <c r="CC176" i="5"/>
  <c r="AK176" i="5" s="1"/>
  <c r="BX176" i="5"/>
  <c r="BY176" i="5" s="1"/>
  <c r="BU176" i="5"/>
  <c r="BT176" i="5"/>
  <c r="N176" i="5" s="1"/>
  <c r="BS176" i="5"/>
  <c r="BF176" i="5"/>
  <c r="AG176" i="5" s="1"/>
  <c r="BA176" i="5"/>
  <c r="BB176" i="5" s="1"/>
  <c r="AT176" i="5"/>
  <c r="AU176" i="5" s="1"/>
  <c r="AO176" i="5"/>
  <c r="AI176" i="5"/>
  <c r="AH176" i="5"/>
  <c r="AE176" i="5"/>
  <c r="AC176" i="5"/>
  <c r="AB176" i="5"/>
  <c r="R176" i="5"/>
  <c r="Q176" i="5"/>
  <c r="DK175" i="5"/>
  <c r="DJ175" i="5"/>
  <c r="DI175" i="5"/>
  <c r="DH175" i="5"/>
  <c r="DG175" i="5"/>
  <c r="DF175" i="5"/>
  <c r="DE175" i="5"/>
  <c r="DD175" i="5"/>
  <c r="DC175" i="5"/>
  <c r="CQ175" i="5"/>
  <c r="CN175" i="5"/>
  <c r="AJ175" i="5" s="1"/>
  <c r="CH175" i="5"/>
  <c r="AI175" i="5" s="1"/>
  <c r="CC175" i="5"/>
  <c r="CD175" i="5" s="1"/>
  <c r="P175" i="5" s="1"/>
  <c r="BX175" i="5"/>
  <c r="BY175" i="5" s="1"/>
  <c r="BU175" i="5"/>
  <c r="BT175" i="5"/>
  <c r="BS175" i="5"/>
  <c r="BF175" i="5"/>
  <c r="AG175" i="5" s="1"/>
  <c r="BA175" i="5"/>
  <c r="BB175" i="5" s="1"/>
  <c r="AT175" i="5"/>
  <c r="AU175" i="5" s="1"/>
  <c r="AO175" i="5"/>
  <c r="Q175" i="5" s="1"/>
  <c r="AH175" i="5"/>
  <c r="AE175" i="5"/>
  <c r="AD175" i="5"/>
  <c r="AC175" i="5"/>
  <c r="AB175" i="5"/>
  <c r="R175" i="5"/>
  <c r="O175" i="5"/>
  <c r="N175" i="5"/>
  <c r="DK174" i="5"/>
  <c r="DJ174" i="5"/>
  <c r="DI174" i="5"/>
  <c r="DM174" i="5" s="1"/>
  <c r="DN174" i="5" s="1"/>
  <c r="DH174" i="5"/>
  <c r="DG174" i="5"/>
  <c r="DF174" i="5"/>
  <c r="DE174" i="5"/>
  <c r="DD174" i="5"/>
  <c r="DC174" i="5"/>
  <c r="CQ174" i="5"/>
  <c r="O174" i="5" s="1"/>
  <c r="CN174" i="5"/>
  <c r="CH174" i="5"/>
  <c r="CD174" i="5"/>
  <c r="CC174" i="5"/>
  <c r="AK174" i="5" s="1"/>
  <c r="BX174" i="5"/>
  <c r="BY174" i="5" s="1"/>
  <c r="BU174" i="5"/>
  <c r="BT174" i="5"/>
  <c r="AD174" i="5" s="1"/>
  <c r="BS174" i="5"/>
  <c r="AC174" i="5" s="1"/>
  <c r="BF174" i="5"/>
  <c r="AG174" i="5" s="1"/>
  <c r="BA174" i="5"/>
  <c r="BB174" i="5" s="1"/>
  <c r="AT174" i="5"/>
  <c r="AU174" i="5" s="1"/>
  <c r="K174" i="5" s="1"/>
  <c r="AO174" i="5"/>
  <c r="Q174" i="5" s="1"/>
  <c r="AJ174" i="5"/>
  <c r="AI174" i="5"/>
  <c r="AH174" i="5"/>
  <c r="AE174" i="5"/>
  <c r="AB174" i="5"/>
  <c r="R174" i="5"/>
  <c r="P174" i="5"/>
  <c r="N174" i="5"/>
  <c r="J174" i="5"/>
  <c r="DK173" i="5"/>
  <c r="DJ173" i="5"/>
  <c r="DI173" i="5"/>
  <c r="DM173" i="5" s="1"/>
  <c r="DN173" i="5" s="1"/>
  <c r="DH173" i="5"/>
  <c r="DG173" i="5"/>
  <c r="DF173" i="5"/>
  <c r="DE173" i="5"/>
  <c r="DD173" i="5"/>
  <c r="DC173" i="5"/>
  <c r="CQ173" i="5"/>
  <c r="CN173" i="5"/>
  <c r="CH173" i="5"/>
  <c r="AI173" i="5" s="1"/>
  <c r="CD173" i="5"/>
  <c r="P173" i="5" s="1"/>
  <c r="CC173" i="5"/>
  <c r="AK173" i="5" s="1"/>
  <c r="BX173" i="5"/>
  <c r="BY173" i="5" s="1"/>
  <c r="BU173" i="5"/>
  <c r="BT173" i="5"/>
  <c r="AD173" i="5" s="1"/>
  <c r="BS173" i="5"/>
  <c r="AC173" i="5" s="1"/>
  <c r="BF173" i="5"/>
  <c r="AG173" i="5" s="1"/>
  <c r="BA173" i="5"/>
  <c r="BB173" i="5" s="1"/>
  <c r="AT173" i="5"/>
  <c r="AU173" i="5" s="1"/>
  <c r="AO173" i="5"/>
  <c r="Q173" i="5" s="1"/>
  <c r="AJ173" i="5"/>
  <c r="AH173" i="5"/>
  <c r="AE173" i="5"/>
  <c r="AB173" i="5"/>
  <c r="R173" i="5"/>
  <c r="O173" i="5"/>
  <c r="N173" i="5"/>
  <c r="J173" i="5"/>
  <c r="DK172" i="5"/>
  <c r="DJ172" i="5"/>
  <c r="DI172" i="5"/>
  <c r="DM172" i="5" s="1"/>
  <c r="DN172" i="5" s="1"/>
  <c r="DH172" i="5"/>
  <c r="DG172" i="5"/>
  <c r="DF172" i="5"/>
  <c r="DE172" i="5"/>
  <c r="DD172" i="5"/>
  <c r="DL172" i="5" s="1"/>
  <c r="DC172" i="5"/>
  <c r="CQ172" i="5"/>
  <c r="O172" i="5" s="1"/>
  <c r="CN172" i="5"/>
  <c r="CH172" i="5"/>
  <c r="AI172" i="5" s="1"/>
  <c r="CC172" i="5"/>
  <c r="AK172" i="5" s="1"/>
  <c r="BX172" i="5"/>
  <c r="BY172" i="5" s="1"/>
  <c r="BU172" i="5"/>
  <c r="BT172" i="5"/>
  <c r="BS172" i="5"/>
  <c r="BF172" i="5"/>
  <c r="AG172" i="5" s="1"/>
  <c r="BA172" i="5"/>
  <c r="BB172" i="5" s="1"/>
  <c r="AT172" i="5"/>
  <c r="AU172" i="5" s="1"/>
  <c r="AO172" i="5"/>
  <c r="Q172" i="5" s="1"/>
  <c r="AE172" i="5"/>
  <c r="AC172" i="5"/>
  <c r="AB172" i="5"/>
  <c r="R172" i="5"/>
  <c r="DK171" i="5"/>
  <c r="DJ171" i="5"/>
  <c r="DI171" i="5"/>
  <c r="DH171" i="5"/>
  <c r="DG171" i="5"/>
  <c r="DF171" i="5"/>
  <c r="DE171" i="5"/>
  <c r="DD171" i="5"/>
  <c r="DC171" i="5"/>
  <c r="CQ171" i="5"/>
  <c r="CN171" i="5"/>
  <c r="AJ171" i="5" s="1"/>
  <c r="CH171" i="5"/>
  <c r="AI171" i="5" s="1"/>
  <c r="CD171" i="5"/>
  <c r="P171" i="5" s="1"/>
  <c r="CC171" i="5"/>
  <c r="AK171" i="5" s="1"/>
  <c r="BX171" i="5"/>
  <c r="BY171" i="5" s="1"/>
  <c r="BU171" i="5"/>
  <c r="BT171" i="5"/>
  <c r="AD171" i="5" s="1"/>
  <c r="BS171" i="5"/>
  <c r="BF171" i="5"/>
  <c r="AG171" i="5" s="1"/>
  <c r="BA171" i="5"/>
  <c r="BB171" i="5" s="1"/>
  <c r="AT171" i="5"/>
  <c r="AU171" i="5" s="1"/>
  <c r="AO171" i="5"/>
  <c r="AH171" i="5"/>
  <c r="AE171" i="5"/>
  <c r="AC171" i="5"/>
  <c r="AB171" i="5"/>
  <c r="R171" i="5"/>
  <c r="Q171" i="5"/>
  <c r="O171" i="5"/>
  <c r="N171" i="5"/>
  <c r="DM170" i="5"/>
  <c r="DN170" i="5" s="1"/>
  <c r="DK170" i="5"/>
  <c r="DJ170" i="5"/>
  <c r="DI170" i="5"/>
  <c r="DH170" i="5"/>
  <c r="DG170" i="5"/>
  <c r="DF170" i="5"/>
  <c r="DE170" i="5"/>
  <c r="DD170" i="5"/>
  <c r="DL170" i="5" s="1"/>
  <c r="DC170" i="5"/>
  <c r="CQ170" i="5"/>
  <c r="O170" i="5" s="1"/>
  <c r="CN170" i="5"/>
  <c r="AJ170" i="5" s="1"/>
  <c r="CH170" i="5"/>
  <c r="AI170" i="5" s="1"/>
  <c r="CC170" i="5"/>
  <c r="AK170" i="5" s="1"/>
  <c r="BX170" i="5"/>
  <c r="BY170" i="5" s="1"/>
  <c r="BU170" i="5"/>
  <c r="BT170" i="5"/>
  <c r="AD170" i="5" s="1"/>
  <c r="BS170" i="5"/>
  <c r="AC170" i="5" s="1"/>
  <c r="BF170" i="5"/>
  <c r="AG170" i="5" s="1"/>
  <c r="BA170" i="5"/>
  <c r="BB170" i="5" s="1"/>
  <c r="AT170" i="5"/>
  <c r="AU170" i="5" s="1"/>
  <c r="AO170" i="5"/>
  <c r="Q170" i="5" s="1"/>
  <c r="AH170" i="5"/>
  <c r="AE170" i="5"/>
  <c r="AB170" i="5"/>
  <c r="R170" i="5"/>
  <c r="J170" i="5"/>
  <c r="DM169" i="5"/>
  <c r="DN169" i="5" s="1"/>
  <c r="DK169" i="5"/>
  <c r="DJ169" i="5"/>
  <c r="DI169" i="5"/>
  <c r="DG169" i="5"/>
  <c r="DF169" i="5"/>
  <c r="DE169" i="5"/>
  <c r="DD169" i="5"/>
  <c r="DC169" i="5"/>
  <c r="CQ169" i="5"/>
  <c r="AH169" i="5" s="1"/>
  <c r="CN169" i="5"/>
  <c r="AJ169" i="5" s="1"/>
  <c r="CH169" i="5"/>
  <c r="J169" i="5" s="1"/>
  <c r="CC169" i="5"/>
  <c r="BX169" i="5"/>
  <c r="BY169" i="5" s="1"/>
  <c r="BU169" i="5"/>
  <c r="BT169" i="5"/>
  <c r="N169" i="5" s="1"/>
  <c r="BS169" i="5"/>
  <c r="AC169" i="5" s="1"/>
  <c r="BF169" i="5"/>
  <c r="AG169" i="5" s="1"/>
  <c r="BA169" i="5"/>
  <c r="BB169" i="5" s="1"/>
  <c r="AT169" i="5"/>
  <c r="AF169" i="5" s="1"/>
  <c r="AO169" i="5"/>
  <c r="Q169" i="5" s="1"/>
  <c r="AE169" i="5"/>
  <c r="AD169" i="5"/>
  <c r="AB169" i="5"/>
  <c r="R169" i="5"/>
  <c r="O169" i="5"/>
  <c r="DK168" i="5"/>
  <c r="DJ168" i="5"/>
  <c r="DI168" i="5"/>
  <c r="DH168" i="5"/>
  <c r="DG168" i="5"/>
  <c r="DF168" i="5"/>
  <c r="DE168" i="5"/>
  <c r="DD168" i="5"/>
  <c r="DC168" i="5"/>
  <c r="CQ168" i="5"/>
  <c r="AH168" i="5" s="1"/>
  <c r="CN168" i="5"/>
  <c r="AJ168" i="5" s="1"/>
  <c r="CH168" i="5"/>
  <c r="CC168" i="5"/>
  <c r="CD168" i="5" s="1"/>
  <c r="P168" i="5" s="1"/>
  <c r="BX168" i="5"/>
  <c r="BY168" i="5" s="1"/>
  <c r="BU168" i="5"/>
  <c r="BT168" i="5"/>
  <c r="N168" i="5" s="1"/>
  <c r="BS168" i="5"/>
  <c r="AC168" i="5" s="1"/>
  <c r="BF168" i="5"/>
  <c r="AG168" i="5" s="1"/>
  <c r="BA168" i="5"/>
  <c r="BB168" i="5" s="1"/>
  <c r="AT168" i="5"/>
  <c r="AU168" i="5" s="1"/>
  <c r="AO168" i="5"/>
  <c r="AE168" i="5"/>
  <c r="AB168" i="5"/>
  <c r="R168" i="5"/>
  <c r="Q168" i="5"/>
  <c r="DK167" i="5"/>
  <c r="DJ167" i="5"/>
  <c r="DI167" i="5"/>
  <c r="DH167" i="5"/>
  <c r="DG167" i="5"/>
  <c r="DF167" i="5"/>
  <c r="DE167" i="5"/>
  <c r="DD167" i="5"/>
  <c r="DC167" i="5"/>
  <c r="CQ167" i="5"/>
  <c r="CN167" i="5"/>
  <c r="AJ167" i="5" s="1"/>
  <c r="CH167" i="5"/>
  <c r="CC167" i="5"/>
  <c r="CD167" i="5" s="1"/>
  <c r="P167" i="5" s="1"/>
  <c r="BX167" i="5"/>
  <c r="BY167" i="5" s="1"/>
  <c r="BU167" i="5"/>
  <c r="BT167" i="5"/>
  <c r="AD167" i="5" s="1"/>
  <c r="BS167" i="5"/>
  <c r="AC167" i="5" s="1"/>
  <c r="BF167" i="5"/>
  <c r="AG167" i="5" s="1"/>
  <c r="BB167" i="5"/>
  <c r="BA167" i="5"/>
  <c r="AT167" i="5"/>
  <c r="AU167" i="5" s="1"/>
  <c r="AO167" i="5"/>
  <c r="Q167" i="5" s="1"/>
  <c r="AE167" i="5"/>
  <c r="AB167" i="5"/>
  <c r="R167" i="5"/>
  <c r="N167" i="5"/>
  <c r="DK166" i="5"/>
  <c r="DJ166" i="5"/>
  <c r="DI166" i="5"/>
  <c r="DH166" i="5"/>
  <c r="DG166" i="5"/>
  <c r="DF166" i="5"/>
  <c r="DE166" i="5"/>
  <c r="DD166" i="5"/>
  <c r="DC166" i="5"/>
  <c r="CQ166" i="5"/>
  <c r="AH166" i="5" s="1"/>
  <c r="CN166" i="5"/>
  <c r="AJ166" i="5" s="1"/>
  <c r="CH166" i="5"/>
  <c r="CC166" i="5"/>
  <c r="AK166" i="5" s="1"/>
  <c r="BX166" i="5"/>
  <c r="BY166" i="5" s="1"/>
  <c r="BU166" i="5"/>
  <c r="BT166" i="5"/>
  <c r="N166" i="5" s="1"/>
  <c r="BS166" i="5"/>
  <c r="BF166" i="5"/>
  <c r="AG166" i="5" s="1"/>
  <c r="BA166" i="5"/>
  <c r="BB166" i="5" s="1"/>
  <c r="AT166" i="5"/>
  <c r="AU166" i="5" s="1"/>
  <c r="AO166" i="5"/>
  <c r="Q166" i="5" s="1"/>
  <c r="AE166" i="5"/>
  <c r="AD166" i="5"/>
  <c r="AC166" i="5"/>
  <c r="AB166" i="5"/>
  <c r="R166" i="5"/>
  <c r="O166" i="5"/>
  <c r="DK165" i="5"/>
  <c r="DJ165" i="5"/>
  <c r="DI165" i="5"/>
  <c r="DH165" i="5"/>
  <c r="DG165" i="5"/>
  <c r="DF165" i="5"/>
  <c r="DE165" i="5"/>
  <c r="DD165" i="5"/>
  <c r="DC165" i="5"/>
  <c r="CQ165" i="5"/>
  <c r="AH165" i="5" s="1"/>
  <c r="CN165" i="5"/>
  <c r="AJ165" i="5" s="1"/>
  <c r="CH165" i="5"/>
  <c r="CC165" i="5"/>
  <c r="BX165" i="5"/>
  <c r="BY165" i="5" s="1"/>
  <c r="BU165" i="5"/>
  <c r="BT165" i="5"/>
  <c r="N165" i="5" s="1"/>
  <c r="BS165" i="5"/>
  <c r="AC165" i="5" s="1"/>
  <c r="BF165" i="5"/>
  <c r="AG165" i="5" s="1"/>
  <c r="BA165" i="5"/>
  <c r="BB165" i="5" s="1"/>
  <c r="AT165" i="5"/>
  <c r="AF165" i="5" s="1"/>
  <c r="AO165" i="5"/>
  <c r="Q165" i="5" s="1"/>
  <c r="AE165" i="5"/>
  <c r="AD165" i="5"/>
  <c r="AB165" i="5"/>
  <c r="R165" i="5"/>
  <c r="O165" i="5"/>
  <c r="DK164" i="5"/>
  <c r="DJ164" i="5"/>
  <c r="DI164" i="5"/>
  <c r="DH164" i="5"/>
  <c r="DG164" i="5"/>
  <c r="DF164" i="5"/>
  <c r="DE164" i="5"/>
  <c r="DD164" i="5"/>
  <c r="DC164" i="5"/>
  <c r="CQ164" i="5"/>
  <c r="CN164" i="5"/>
  <c r="AJ164" i="5" s="1"/>
  <c r="CH164" i="5"/>
  <c r="CC164" i="5"/>
  <c r="BX164" i="5"/>
  <c r="BY164" i="5" s="1"/>
  <c r="BU164" i="5"/>
  <c r="BT164" i="5"/>
  <c r="N164" i="5" s="1"/>
  <c r="BS164" i="5"/>
  <c r="BF164" i="5"/>
  <c r="AG164" i="5" s="1"/>
  <c r="BA164" i="5"/>
  <c r="BB164" i="5" s="1"/>
  <c r="AT164" i="5"/>
  <c r="AF164" i="5" s="1"/>
  <c r="AO164" i="5"/>
  <c r="AE164" i="5"/>
  <c r="AD164" i="5"/>
  <c r="AC164" i="5"/>
  <c r="AB164" i="5"/>
  <c r="R164" i="5"/>
  <c r="Q164" i="5"/>
  <c r="DK163" i="5"/>
  <c r="DJ163" i="5"/>
  <c r="DI163" i="5"/>
  <c r="DH163" i="5"/>
  <c r="DG163" i="5"/>
  <c r="DF163" i="5"/>
  <c r="DE163" i="5"/>
  <c r="DD163" i="5"/>
  <c r="DC163" i="5"/>
  <c r="CQ163" i="5"/>
  <c r="AH163" i="5" s="1"/>
  <c r="CN163" i="5"/>
  <c r="AJ163" i="5" s="1"/>
  <c r="CH163" i="5"/>
  <c r="CC163" i="5"/>
  <c r="CD163" i="5" s="1"/>
  <c r="P163" i="5" s="1"/>
  <c r="BX163" i="5"/>
  <c r="BY163" i="5" s="1"/>
  <c r="BU163" i="5"/>
  <c r="BT163" i="5"/>
  <c r="AD163" i="5" s="1"/>
  <c r="BS163" i="5"/>
  <c r="AC163" i="5" s="1"/>
  <c r="BF163" i="5"/>
  <c r="AG163" i="5" s="1"/>
  <c r="BA163" i="5"/>
  <c r="BB163" i="5" s="1"/>
  <c r="AT163" i="5"/>
  <c r="AU163" i="5" s="1"/>
  <c r="AO163" i="5"/>
  <c r="Q163" i="5" s="1"/>
  <c r="AK163" i="5"/>
  <c r="AF163" i="5"/>
  <c r="AE163" i="5"/>
  <c r="AB163" i="5"/>
  <c r="R163" i="5"/>
  <c r="DK162" i="5"/>
  <c r="DJ162" i="5"/>
  <c r="DI162" i="5"/>
  <c r="DH162" i="5"/>
  <c r="DG162" i="5"/>
  <c r="DF162" i="5"/>
  <c r="DE162" i="5"/>
  <c r="DD162" i="5"/>
  <c r="DC162" i="5"/>
  <c r="CQ162" i="5"/>
  <c r="CN162" i="5"/>
  <c r="AJ162" i="5" s="1"/>
  <c r="CH162" i="5"/>
  <c r="CC162" i="5"/>
  <c r="BX162" i="5"/>
  <c r="BY162" i="5" s="1"/>
  <c r="BU162" i="5"/>
  <c r="BT162" i="5"/>
  <c r="N162" i="5" s="1"/>
  <c r="BS162" i="5"/>
  <c r="BF162" i="5"/>
  <c r="AG162" i="5" s="1"/>
  <c r="BA162" i="5"/>
  <c r="BB162" i="5" s="1"/>
  <c r="AT162" i="5"/>
  <c r="AU162" i="5" s="1"/>
  <c r="AO162" i="5"/>
  <c r="AI162" i="5"/>
  <c r="AF162" i="5"/>
  <c r="AE162" i="5"/>
  <c r="AC162" i="5"/>
  <c r="AB162" i="5"/>
  <c r="R162" i="5"/>
  <c r="Q162" i="5"/>
  <c r="DK161" i="5"/>
  <c r="DJ161" i="5"/>
  <c r="DI161" i="5"/>
  <c r="DM161" i="5" s="1"/>
  <c r="DN161" i="5" s="1"/>
  <c r="DH161" i="5"/>
  <c r="DG161" i="5"/>
  <c r="DF161" i="5"/>
  <c r="DE161" i="5"/>
  <c r="DD161" i="5"/>
  <c r="DC161" i="5"/>
  <c r="CQ161" i="5"/>
  <c r="AH161" i="5" s="1"/>
  <c r="CN161" i="5"/>
  <c r="AJ161" i="5" s="1"/>
  <c r="CH161" i="5"/>
  <c r="CC161" i="5"/>
  <c r="CD161" i="5" s="1"/>
  <c r="P161" i="5" s="1"/>
  <c r="BY161" i="5"/>
  <c r="BX161" i="5"/>
  <c r="BU161" i="5"/>
  <c r="BT161" i="5"/>
  <c r="BS161" i="5"/>
  <c r="BF161" i="5"/>
  <c r="AG161" i="5" s="1"/>
  <c r="BA161" i="5"/>
  <c r="BB161" i="5" s="1"/>
  <c r="AT161" i="5"/>
  <c r="AF161" i="5" s="1"/>
  <c r="AO161" i="5"/>
  <c r="AI161" i="5"/>
  <c r="AE161" i="5"/>
  <c r="AD161" i="5"/>
  <c r="AC161" i="5"/>
  <c r="AB161" i="5"/>
  <c r="R161" i="5"/>
  <c r="Q161" i="5"/>
  <c r="O161" i="5"/>
  <c r="N161" i="5"/>
  <c r="DK160" i="5"/>
  <c r="DJ160" i="5"/>
  <c r="DI160" i="5"/>
  <c r="DH160" i="5"/>
  <c r="DM160" i="5" s="1"/>
  <c r="DN160" i="5" s="1"/>
  <c r="DG160" i="5"/>
  <c r="DF160" i="5"/>
  <c r="DE160" i="5"/>
  <c r="DD160" i="5"/>
  <c r="DC160" i="5"/>
  <c r="CQ160" i="5"/>
  <c r="O160" i="5" s="1"/>
  <c r="CN160" i="5"/>
  <c r="AJ160" i="5" s="1"/>
  <c r="CH160" i="5"/>
  <c r="CC160" i="5"/>
  <c r="CD160" i="5" s="1"/>
  <c r="BX160" i="5"/>
  <c r="BY160" i="5" s="1"/>
  <c r="BU160" i="5"/>
  <c r="BT160" i="5"/>
  <c r="N160" i="5" s="1"/>
  <c r="BS160" i="5"/>
  <c r="AC160" i="5" s="1"/>
  <c r="BF160" i="5"/>
  <c r="AG160" i="5" s="1"/>
  <c r="BA160" i="5"/>
  <c r="BB160" i="5" s="1"/>
  <c r="AT160" i="5"/>
  <c r="AF160" i="5" s="1"/>
  <c r="AO160" i="5"/>
  <c r="AE160" i="5"/>
  <c r="AD160" i="5"/>
  <c r="AB160" i="5"/>
  <c r="R160" i="5"/>
  <c r="Q160" i="5"/>
  <c r="P160" i="5"/>
  <c r="DK159" i="5"/>
  <c r="DJ159" i="5"/>
  <c r="DI159" i="5"/>
  <c r="DH159" i="5"/>
  <c r="DG159" i="5"/>
  <c r="DF159" i="5"/>
  <c r="DE159" i="5"/>
  <c r="DD159" i="5"/>
  <c r="DC159" i="5"/>
  <c r="CQ159" i="5"/>
  <c r="AH159" i="5" s="1"/>
  <c r="CN159" i="5"/>
  <c r="AJ159" i="5" s="1"/>
  <c r="CH159" i="5"/>
  <c r="AI159" i="5" s="1"/>
  <c r="CC159" i="5"/>
  <c r="CD159" i="5" s="1"/>
  <c r="P159" i="5" s="1"/>
  <c r="BX159" i="5"/>
  <c r="BY159" i="5" s="1"/>
  <c r="BU159" i="5"/>
  <c r="BT159" i="5"/>
  <c r="BS159" i="5"/>
  <c r="AC159" i="5" s="1"/>
  <c r="BF159" i="5"/>
  <c r="BB159" i="5"/>
  <c r="BA159" i="5"/>
  <c r="AT159" i="5"/>
  <c r="AF159" i="5" s="1"/>
  <c r="AO159" i="5"/>
  <c r="AG159" i="5"/>
  <c r="AE159" i="5"/>
  <c r="AD159" i="5"/>
  <c r="AB159" i="5"/>
  <c r="R159" i="5"/>
  <c r="Q159" i="5"/>
  <c r="O159" i="5"/>
  <c r="N159" i="5"/>
  <c r="DK158" i="5"/>
  <c r="DJ158" i="5"/>
  <c r="DI158" i="5"/>
  <c r="DM158" i="5" s="1"/>
  <c r="DN158" i="5" s="1"/>
  <c r="DH158" i="5"/>
  <c r="DG158" i="5"/>
  <c r="DF158" i="5"/>
  <c r="DE158" i="5"/>
  <c r="DD158" i="5"/>
  <c r="DC158" i="5"/>
  <c r="CQ158" i="5"/>
  <c r="AH158" i="5" s="1"/>
  <c r="CN158" i="5"/>
  <c r="AJ158" i="5" s="1"/>
  <c r="CH158" i="5"/>
  <c r="AI158" i="5" s="1"/>
  <c r="CC158" i="5"/>
  <c r="CD158" i="5" s="1"/>
  <c r="P158" i="5" s="1"/>
  <c r="BX158" i="5"/>
  <c r="BY158" i="5" s="1"/>
  <c r="BU158" i="5"/>
  <c r="BT158" i="5"/>
  <c r="AD158" i="5" s="1"/>
  <c r="BS158" i="5"/>
  <c r="AC158" i="5" s="1"/>
  <c r="BF158" i="5"/>
  <c r="AG158" i="5" s="1"/>
  <c r="BA158" i="5"/>
  <c r="BB158" i="5" s="1"/>
  <c r="AT158" i="5"/>
  <c r="AU158" i="5" s="1"/>
  <c r="AO158" i="5"/>
  <c r="Q158" i="5" s="1"/>
  <c r="AE158" i="5"/>
  <c r="AB158" i="5"/>
  <c r="R158" i="5"/>
  <c r="O158" i="5"/>
  <c r="DK157" i="5"/>
  <c r="DJ157" i="5"/>
  <c r="DM157" i="5" s="1"/>
  <c r="DN157" i="5" s="1"/>
  <c r="DI157" i="5"/>
  <c r="DH157" i="5"/>
  <c r="DG157" i="5"/>
  <c r="DF157" i="5"/>
  <c r="DE157" i="5"/>
  <c r="DD157" i="5"/>
  <c r="DC157" i="5"/>
  <c r="CQ157" i="5"/>
  <c r="CN157" i="5"/>
  <c r="AJ157" i="5" s="1"/>
  <c r="CH157" i="5"/>
  <c r="CC157" i="5"/>
  <c r="CD157" i="5" s="1"/>
  <c r="P157" i="5" s="1"/>
  <c r="BX157" i="5"/>
  <c r="BY157" i="5" s="1"/>
  <c r="BU157" i="5"/>
  <c r="BT157" i="5"/>
  <c r="N157" i="5" s="1"/>
  <c r="BS157" i="5"/>
  <c r="AC157" i="5" s="1"/>
  <c r="BF157" i="5"/>
  <c r="AG157" i="5" s="1"/>
  <c r="BA157" i="5"/>
  <c r="BB157" i="5" s="1"/>
  <c r="AT157" i="5"/>
  <c r="AU157" i="5" s="1"/>
  <c r="AO157" i="5"/>
  <c r="Q157" i="5" s="1"/>
  <c r="AE157" i="5"/>
  <c r="AD157" i="5"/>
  <c r="AB157" i="5"/>
  <c r="R157" i="5"/>
  <c r="DM156" i="5"/>
  <c r="DN156" i="5" s="1"/>
  <c r="DK156" i="5"/>
  <c r="DJ156" i="5"/>
  <c r="DI156" i="5"/>
  <c r="DH156" i="5"/>
  <c r="DG156" i="5"/>
  <c r="DF156" i="5"/>
  <c r="DE156" i="5"/>
  <c r="DD156" i="5"/>
  <c r="DL156" i="5" s="1"/>
  <c r="DC156" i="5"/>
  <c r="CQ156" i="5"/>
  <c r="AH156" i="5" s="1"/>
  <c r="CN156" i="5"/>
  <c r="AJ156" i="5" s="1"/>
  <c r="CH156" i="5"/>
  <c r="AI156" i="5" s="1"/>
  <c r="CC156" i="5"/>
  <c r="AK156" i="5" s="1"/>
  <c r="BX156" i="5"/>
  <c r="BY156" i="5" s="1"/>
  <c r="BU156" i="5"/>
  <c r="BT156" i="5"/>
  <c r="AD156" i="5" s="1"/>
  <c r="BS156" i="5"/>
  <c r="AC156" i="5" s="1"/>
  <c r="BF156" i="5"/>
  <c r="AG156" i="5" s="1"/>
  <c r="BA156" i="5"/>
  <c r="BB156" i="5" s="1"/>
  <c r="AT156" i="5"/>
  <c r="AF156" i="5" s="1"/>
  <c r="AO156" i="5"/>
  <c r="Q156" i="5" s="1"/>
  <c r="AE156" i="5"/>
  <c r="AB156" i="5"/>
  <c r="R156" i="5"/>
  <c r="O156" i="5"/>
  <c r="N156" i="5"/>
  <c r="J156" i="5"/>
  <c r="DK155" i="5"/>
  <c r="DJ155" i="5"/>
  <c r="DI155" i="5"/>
  <c r="DH155" i="5"/>
  <c r="DG155" i="5"/>
  <c r="DF155" i="5"/>
  <c r="DE155" i="5"/>
  <c r="DD155" i="5"/>
  <c r="DC155" i="5"/>
  <c r="CQ155" i="5"/>
  <c r="AH155" i="5" s="1"/>
  <c r="CN155" i="5"/>
  <c r="CH155" i="5"/>
  <c r="AI155" i="5" s="1"/>
  <c r="CC155" i="5"/>
  <c r="BY155" i="5"/>
  <c r="BX155" i="5"/>
  <c r="BU155" i="5"/>
  <c r="BT155" i="5"/>
  <c r="N155" i="5" s="1"/>
  <c r="BS155" i="5"/>
  <c r="AC155" i="5" s="1"/>
  <c r="BF155" i="5"/>
  <c r="AG155" i="5" s="1"/>
  <c r="BA155" i="5"/>
  <c r="BB155" i="5" s="1"/>
  <c r="AT155" i="5"/>
  <c r="AU155" i="5" s="1"/>
  <c r="AO155" i="5"/>
  <c r="AJ155" i="5"/>
  <c r="AE155" i="5"/>
  <c r="AB155" i="5"/>
  <c r="R155" i="5"/>
  <c r="Q155" i="5"/>
  <c r="O155" i="5"/>
  <c r="DK154" i="5"/>
  <c r="DJ154" i="5"/>
  <c r="DI154" i="5"/>
  <c r="DM154" i="5" s="1"/>
  <c r="DN154" i="5" s="1"/>
  <c r="DH154" i="5"/>
  <c r="DG154" i="5"/>
  <c r="DF154" i="5"/>
  <c r="DE154" i="5"/>
  <c r="DD154" i="5"/>
  <c r="DL154" i="5" s="1"/>
  <c r="DC154" i="5"/>
  <c r="CQ154" i="5"/>
  <c r="O154" i="5" s="1"/>
  <c r="CN154" i="5"/>
  <c r="AJ154" i="5" s="1"/>
  <c r="CH154" i="5"/>
  <c r="CC154" i="5"/>
  <c r="CD154" i="5" s="1"/>
  <c r="P154" i="5" s="1"/>
  <c r="BX154" i="5"/>
  <c r="BY154" i="5" s="1"/>
  <c r="BU154" i="5"/>
  <c r="BT154" i="5"/>
  <c r="N154" i="5" s="1"/>
  <c r="BS154" i="5"/>
  <c r="AC154" i="5" s="1"/>
  <c r="BF154" i="5"/>
  <c r="AG154" i="5" s="1"/>
  <c r="BA154" i="5"/>
  <c r="BB154" i="5" s="1"/>
  <c r="AT154" i="5"/>
  <c r="AU154" i="5" s="1"/>
  <c r="AO154" i="5"/>
  <c r="Q154" i="5" s="1"/>
  <c r="AE154" i="5"/>
  <c r="AD154" i="5"/>
  <c r="AB154" i="5"/>
  <c r="R154" i="5"/>
  <c r="DK153" i="5"/>
  <c r="DJ153" i="5"/>
  <c r="DM153" i="5" s="1"/>
  <c r="DN153" i="5" s="1"/>
  <c r="DI153" i="5"/>
  <c r="DH153" i="5"/>
  <c r="DG153" i="5"/>
  <c r="DF153" i="5"/>
  <c r="DE153" i="5"/>
  <c r="DD153" i="5"/>
  <c r="DC153" i="5"/>
  <c r="CQ153" i="5"/>
  <c r="CN153" i="5"/>
  <c r="AJ153" i="5" s="1"/>
  <c r="CH153" i="5"/>
  <c r="J153" i="5" s="1"/>
  <c r="CD153" i="5"/>
  <c r="P153" i="5" s="1"/>
  <c r="CC153" i="5"/>
  <c r="AK153" i="5" s="1"/>
  <c r="BX153" i="5"/>
  <c r="BY153" i="5" s="1"/>
  <c r="BU153" i="5"/>
  <c r="BT153" i="5"/>
  <c r="BS153" i="5"/>
  <c r="BF153" i="5"/>
  <c r="AG153" i="5" s="1"/>
  <c r="BA153" i="5"/>
  <c r="BB153" i="5" s="1"/>
  <c r="AT153" i="5"/>
  <c r="AU153" i="5" s="1"/>
  <c r="AO153" i="5"/>
  <c r="Q153" i="5" s="1"/>
  <c r="AE153" i="5"/>
  <c r="AD153" i="5"/>
  <c r="AC153" i="5"/>
  <c r="AB153" i="5"/>
  <c r="R153" i="5"/>
  <c r="N153" i="5"/>
  <c r="DK152" i="5"/>
  <c r="DJ152" i="5"/>
  <c r="DI152" i="5"/>
  <c r="DM152" i="5" s="1"/>
  <c r="DN152" i="5" s="1"/>
  <c r="DH152" i="5"/>
  <c r="DG152" i="5"/>
  <c r="DF152" i="5"/>
  <c r="DE152" i="5"/>
  <c r="DD152" i="5"/>
  <c r="DC152" i="5"/>
  <c r="CQ152" i="5"/>
  <c r="AH152" i="5" s="1"/>
  <c r="CN152" i="5"/>
  <c r="AJ152" i="5" s="1"/>
  <c r="CH152" i="5"/>
  <c r="CD152" i="5"/>
  <c r="P152" i="5" s="1"/>
  <c r="CC152" i="5"/>
  <c r="AK152" i="5" s="1"/>
  <c r="BY152" i="5"/>
  <c r="BX152" i="5"/>
  <c r="BU152" i="5"/>
  <c r="BT152" i="5"/>
  <c r="BS152" i="5"/>
  <c r="AC152" i="5" s="1"/>
  <c r="BF152" i="5"/>
  <c r="AG152" i="5" s="1"/>
  <c r="BA152" i="5"/>
  <c r="BB152" i="5" s="1"/>
  <c r="AT152" i="5"/>
  <c r="AF152" i="5" s="1"/>
  <c r="AO152" i="5"/>
  <c r="Q152" i="5" s="1"/>
  <c r="AI152" i="5"/>
  <c r="AE152" i="5"/>
  <c r="AD152" i="5"/>
  <c r="AB152" i="5"/>
  <c r="R152" i="5"/>
  <c r="O152" i="5"/>
  <c r="N152" i="5"/>
  <c r="DK151" i="5"/>
  <c r="DJ151" i="5"/>
  <c r="DI151" i="5"/>
  <c r="DH151" i="5"/>
  <c r="DG151" i="5"/>
  <c r="DF151" i="5"/>
  <c r="DE151" i="5"/>
  <c r="DD151" i="5"/>
  <c r="DC151" i="5"/>
  <c r="CQ151" i="5"/>
  <c r="AH151" i="5" s="1"/>
  <c r="CN151" i="5"/>
  <c r="AJ151" i="5" s="1"/>
  <c r="CH151" i="5"/>
  <c r="AI151" i="5" s="1"/>
  <c r="CC151" i="5"/>
  <c r="BX151" i="5"/>
  <c r="BY151" i="5" s="1"/>
  <c r="BU151" i="5"/>
  <c r="BT151" i="5"/>
  <c r="N151" i="5" s="1"/>
  <c r="BS151" i="5"/>
  <c r="AC151" i="5" s="1"/>
  <c r="BF151" i="5"/>
  <c r="AG151" i="5" s="1"/>
  <c r="BA151" i="5"/>
  <c r="BB151" i="5" s="1"/>
  <c r="AT151" i="5"/>
  <c r="AF151" i="5" s="1"/>
  <c r="AO151" i="5"/>
  <c r="AE151" i="5"/>
  <c r="AB151" i="5"/>
  <c r="R151" i="5"/>
  <c r="Q151" i="5"/>
  <c r="O151" i="5"/>
  <c r="J151" i="5"/>
  <c r="DK150" i="5"/>
  <c r="DJ150" i="5"/>
  <c r="DI150" i="5"/>
  <c r="DH150" i="5"/>
  <c r="DG150" i="5"/>
  <c r="DF150" i="5"/>
  <c r="DE150" i="5"/>
  <c r="DD150" i="5"/>
  <c r="DC150" i="5"/>
  <c r="CQ150" i="5"/>
  <c r="O150" i="5" s="1"/>
  <c r="CN150" i="5"/>
  <c r="AJ150" i="5" s="1"/>
  <c r="CH150" i="5"/>
  <c r="CC150" i="5"/>
  <c r="CD150" i="5" s="1"/>
  <c r="P150" i="5" s="1"/>
  <c r="BX150" i="5"/>
  <c r="BY150" i="5" s="1"/>
  <c r="BU150" i="5"/>
  <c r="BT150" i="5"/>
  <c r="N150" i="5" s="1"/>
  <c r="BS150" i="5"/>
  <c r="BF150" i="5"/>
  <c r="AG150" i="5" s="1"/>
  <c r="BA150" i="5"/>
  <c r="BB150" i="5" s="1"/>
  <c r="AT150" i="5"/>
  <c r="AU150" i="5" s="1"/>
  <c r="AO150" i="5"/>
  <c r="Q150" i="5" s="1"/>
  <c r="AH150" i="5"/>
  <c r="AE150" i="5"/>
  <c r="AC150" i="5"/>
  <c r="AB150" i="5"/>
  <c r="R150" i="5"/>
  <c r="DK149" i="5"/>
  <c r="DJ149" i="5"/>
  <c r="DM149" i="5" s="1"/>
  <c r="DN149" i="5" s="1"/>
  <c r="DI149" i="5"/>
  <c r="DH149" i="5"/>
  <c r="DG149" i="5"/>
  <c r="DF149" i="5"/>
  <c r="DE149" i="5"/>
  <c r="DD149" i="5"/>
  <c r="DC149" i="5"/>
  <c r="CQ149" i="5"/>
  <c r="CN149" i="5"/>
  <c r="AJ149" i="5" s="1"/>
  <c r="CH149" i="5"/>
  <c r="CC149" i="5"/>
  <c r="CD149" i="5" s="1"/>
  <c r="P149" i="5" s="1"/>
  <c r="BX149" i="5"/>
  <c r="BY149" i="5" s="1"/>
  <c r="BU149" i="5"/>
  <c r="BT149" i="5"/>
  <c r="N149" i="5" s="1"/>
  <c r="BS149" i="5"/>
  <c r="BF149" i="5"/>
  <c r="AG149" i="5" s="1"/>
  <c r="BA149" i="5"/>
  <c r="BB149" i="5" s="1"/>
  <c r="AT149" i="5"/>
  <c r="AU149" i="5" s="1"/>
  <c r="AO149" i="5"/>
  <c r="Q149" i="5" s="1"/>
  <c r="AE149" i="5"/>
  <c r="AC149" i="5"/>
  <c r="AB149" i="5"/>
  <c r="R149" i="5"/>
  <c r="DM148" i="5"/>
  <c r="DN148" i="5" s="1"/>
  <c r="DK148" i="5"/>
  <c r="DJ148" i="5"/>
  <c r="DI148" i="5"/>
  <c r="DH148" i="5"/>
  <c r="DG148" i="5"/>
  <c r="DF148" i="5"/>
  <c r="DE148" i="5"/>
  <c r="DD148" i="5"/>
  <c r="DC148" i="5"/>
  <c r="CQ148" i="5"/>
  <c r="AH148" i="5" s="1"/>
  <c r="CN148" i="5"/>
  <c r="AJ148" i="5" s="1"/>
  <c r="CH148" i="5"/>
  <c r="AI148" i="5" s="1"/>
  <c r="CC148" i="5"/>
  <c r="CD148" i="5" s="1"/>
  <c r="P148" i="5" s="1"/>
  <c r="BX148" i="5"/>
  <c r="BY148" i="5" s="1"/>
  <c r="BU148" i="5"/>
  <c r="BT148" i="5"/>
  <c r="AD148" i="5" s="1"/>
  <c r="BS148" i="5"/>
  <c r="BF148" i="5"/>
  <c r="AG148" i="5" s="1"/>
  <c r="BA148" i="5"/>
  <c r="BB148" i="5" s="1"/>
  <c r="AT148" i="5"/>
  <c r="AU148" i="5" s="1"/>
  <c r="AO148" i="5"/>
  <c r="Q148" i="5" s="1"/>
  <c r="AF148" i="5"/>
  <c r="AE148" i="5"/>
  <c r="AC148" i="5"/>
  <c r="AB148" i="5"/>
  <c r="R148" i="5"/>
  <c r="O148" i="5"/>
  <c r="N148" i="5"/>
  <c r="J148" i="5"/>
  <c r="DK147" i="5"/>
  <c r="DJ147" i="5"/>
  <c r="DI147" i="5"/>
  <c r="DH147" i="5"/>
  <c r="DG147" i="5"/>
  <c r="DF147" i="5"/>
  <c r="DE147" i="5"/>
  <c r="DD147" i="5"/>
  <c r="DC147" i="5"/>
  <c r="CQ147" i="5"/>
  <c r="CN147" i="5"/>
  <c r="AJ147" i="5" s="1"/>
  <c r="CH147" i="5"/>
  <c r="CC147" i="5"/>
  <c r="BX147" i="5"/>
  <c r="BY147" i="5" s="1"/>
  <c r="BU147" i="5"/>
  <c r="BT147" i="5"/>
  <c r="N147" i="5" s="1"/>
  <c r="BS147" i="5"/>
  <c r="BF147" i="5"/>
  <c r="AG147" i="5" s="1"/>
  <c r="BA147" i="5"/>
  <c r="BB147" i="5" s="1"/>
  <c r="AT147" i="5"/>
  <c r="AF147" i="5" s="1"/>
  <c r="AO147" i="5"/>
  <c r="Q147" i="5" s="1"/>
  <c r="AI147" i="5"/>
  <c r="AH147" i="5"/>
  <c r="AE147" i="5"/>
  <c r="AC147" i="5"/>
  <c r="AB147" i="5"/>
  <c r="R147" i="5"/>
  <c r="O147" i="5"/>
  <c r="DK146" i="5"/>
  <c r="DJ146" i="5"/>
  <c r="DI146" i="5"/>
  <c r="DM146" i="5" s="1"/>
  <c r="DN146" i="5" s="1"/>
  <c r="DH146" i="5"/>
  <c r="DG146" i="5"/>
  <c r="DF146" i="5"/>
  <c r="DE146" i="5"/>
  <c r="DD146" i="5"/>
  <c r="DC146" i="5"/>
  <c r="CQ146" i="5"/>
  <c r="O146" i="5" s="1"/>
  <c r="CN146" i="5"/>
  <c r="AJ146" i="5" s="1"/>
  <c r="CH146" i="5"/>
  <c r="CC146" i="5"/>
  <c r="CD146" i="5" s="1"/>
  <c r="P146" i="5" s="1"/>
  <c r="BX146" i="5"/>
  <c r="BY146" i="5" s="1"/>
  <c r="BU146" i="5"/>
  <c r="BT146" i="5"/>
  <c r="N146" i="5" s="1"/>
  <c r="BS146" i="5"/>
  <c r="AC146" i="5" s="1"/>
  <c r="BF146" i="5"/>
  <c r="AG146" i="5" s="1"/>
  <c r="BA146" i="5"/>
  <c r="BB146" i="5" s="1"/>
  <c r="AT146" i="5"/>
  <c r="AU146" i="5" s="1"/>
  <c r="AO146" i="5"/>
  <c r="AH146" i="5"/>
  <c r="AE146" i="5"/>
  <c r="AD146" i="5"/>
  <c r="AB146" i="5"/>
  <c r="R146" i="5"/>
  <c r="Q146" i="5"/>
  <c r="DK145" i="5"/>
  <c r="DJ145" i="5"/>
  <c r="DI145" i="5"/>
  <c r="DH145" i="5"/>
  <c r="DG145" i="5"/>
  <c r="DF145" i="5"/>
  <c r="DE145" i="5"/>
  <c r="DD145" i="5"/>
  <c r="DL145" i="5" s="1"/>
  <c r="DC145" i="5"/>
  <c r="CQ145" i="5"/>
  <c r="CN145" i="5"/>
  <c r="CH145" i="5"/>
  <c r="CC145" i="5"/>
  <c r="CD145" i="5" s="1"/>
  <c r="P145" i="5" s="1"/>
  <c r="BX145" i="5"/>
  <c r="BY145" i="5" s="1"/>
  <c r="BU145" i="5"/>
  <c r="BT145" i="5"/>
  <c r="N145" i="5" s="1"/>
  <c r="BS145" i="5"/>
  <c r="BF145" i="5"/>
  <c r="AG145" i="5" s="1"/>
  <c r="BA145" i="5"/>
  <c r="BB145" i="5" s="1"/>
  <c r="AT145" i="5"/>
  <c r="AU145" i="5" s="1"/>
  <c r="AO145" i="5"/>
  <c r="Q145" i="5" s="1"/>
  <c r="AK145" i="5"/>
  <c r="AJ145" i="5"/>
  <c r="AE145" i="5"/>
  <c r="AC145" i="5"/>
  <c r="AB145" i="5"/>
  <c r="R145" i="5"/>
  <c r="DK144" i="5"/>
  <c r="DJ144" i="5"/>
  <c r="DI144" i="5"/>
  <c r="DM144" i="5" s="1"/>
  <c r="DN144" i="5" s="1"/>
  <c r="DH144" i="5"/>
  <c r="DG144" i="5"/>
  <c r="DF144" i="5"/>
  <c r="DE144" i="5"/>
  <c r="DD144" i="5"/>
  <c r="DC144" i="5"/>
  <c r="CQ144" i="5"/>
  <c r="AH144" i="5" s="1"/>
  <c r="CN144" i="5"/>
  <c r="J144" i="5" s="1"/>
  <c r="CH144" i="5"/>
  <c r="AI144" i="5" s="1"/>
  <c r="CC144" i="5"/>
  <c r="CD144" i="5" s="1"/>
  <c r="P144" i="5" s="1"/>
  <c r="BX144" i="5"/>
  <c r="BY144" i="5" s="1"/>
  <c r="BU144" i="5"/>
  <c r="BT144" i="5"/>
  <c r="N144" i="5" s="1"/>
  <c r="BS144" i="5"/>
  <c r="AC144" i="5" s="1"/>
  <c r="BF144" i="5"/>
  <c r="BA144" i="5"/>
  <c r="BB144" i="5" s="1"/>
  <c r="AT144" i="5"/>
  <c r="AU144" i="5" s="1"/>
  <c r="AO144" i="5"/>
  <c r="Q144" i="5" s="1"/>
  <c r="AG144" i="5"/>
  <c r="AE144" i="5"/>
  <c r="AB144" i="5"/>
  <c r="R144" i="5"/>
  <c r="DK143" i="5"/>
  <c r="DJ143" i="5"/>
  <c r="DI143" i="5"/>
  <c r="DM143" i="5" s="1"/>
  <c r="DN143" i="5" s="1"/>
  <c r="DH143" i="5"/>
  <c r="DG143" i="5"/>
  <c r="DF143" i="5"/>
  <c r="DE143" i="5"/>
  <c r="DD143" i="5"/>
  <c r="DC143" i="5"/>
  <c r="CQ143" i="5"/>
  <c r="CN143" i="5"/>
  <c r="CH143" i="5"/>
  <c r="CC143" i="5"/>
  <c r="BY143" i="5"/>
  <c r="BX143" i="5"/>
  <c r="BU143" i="5"/>
  <c r="BT143" i="5"/>
  <c r="N143" i="5" s="1"/>
  <c r="BS143" i="5"/>
  <c r="BF143" i="5"/>
  <c r="AG143" i="5" s="1"/>
  <c r="BA143" i="5"/>
  <c r="BB143" i="5" s="1"/>
  <c r="AT143" i="5"/>
  <c r="AU143" i="5" s="1"/>
  <c r="AO143" i="5"/>
  <c r="Q143" i="5" s="1"/>
  <c r="AJ143" i="5"/>
  <c r="AI143" i="5"/>
  <c r="AH143" i="5"/>
  <c r="AE143" i="5"/>
  <c r="AC143" i="5"/>
  <c r="AB143" i="5"/>
  <c r="R143" i="5"/>
  <c r="O143" i="5"/>
  <c r="J143" i="5"/>
  <c r="DK142" i="5"/>
  <c r="DJ142" i="5"/>
  <c r="DI142" i="5"/>
  <c r="DH142" i="5"/>
  <c r="DG142" i="5"/>
  <c r="DF142" i="5"/>
  <c r="DE142" i="5"/>
  <c r="DD142" i="5"/>
  <c r="DC142" i="5"/>
  <c r="CQ142" i="5"/>
  <c r="CN142" i="5"/>
  <c r="AJ142" i="5" s="1"/>
  <c r="CH142" i="5"/>
  <c r="CC142" i="5"/>
  <c r="CD142" i="5" s="1"/>
  <c r="P142" i="5" s="1"/>
  <c r="BX142" i="5"/>
  <c r="BY142" i="5" s="1"/>
  <c r="BU142" i="5"/>
  <c r="BT142" i="5"/>
  <c r="N142" i="5" s="1"/>
  <c r="BS142" i="5"/>
  <c r="BF142" i="5"/>
  <c r="AG142" i="5" s="1"/>
  <c r="BA142" i="5"/>
  <c r="BB142" i="5" s="1"/>
  <c r="AT142" i="5"/>
  <c r="AU142" i="5" s="1"/>
  <c r="AO142" i="5"/>
  <c r="AK142" i="5"/>
  <c r="AH142" i="5"/>
  <c r="AF142" i="5"/>
  <c r="AE142" i="5"/>
  <c r="AC142" i="5"/>
  <c r="AB142" i="5"/>
  <c r="R142" i="5"/>
  <c r="Q142" i="5"/>
  <c r="O142" i="5"/>
  <c r="DK141" i="5"/>
  <c r="DJ141" i="5"/>
  <c r="DI141" i="5"/>
  <c r="DH141" i="5"/>
  <c r="DG141" i="5"/>
  <c r="DF141" i="5"/>
  <c r="DE141" i="5"/>
  <c r="DD141" i="5"/>
  <c r="DC141" i="5"/>
  <c r="CQ141" i="5"/>
  <c r="CN141" i="5"/>
  <c r="CH141" i="5"/>
  <c r="J141" i="5" s="1"/>
  <c r="CC141" i="5"/>
  <c r="CD141" i="5" s="1"/>
  <c r="P141" i="5" s="1"/>
  <c r="BX141" i="5"/>
  <c r="BY141" i="5" s="1"/>
  <c r="BU141" i="5"/>
  <c r="BT141" i="5"/>
  <c r="AD141" i="5" s="1"/>
  <c r="BS141" i="5"/>
  <c r="BF141" i="5"/>
  <c r="AG141" i="5" s="1"/>
  <c r="BA141" i="5"/>
  <c r="BB141" i="5" s="1"/>
  <c r="AT141" i="5"/>
  <c r="AU141" i="5" s="1"/>
  <c r="AO141" i="5"/>
  <c r="Q141" i="5" s="1"/>
  <c r="AK141" i="5"/>
  <c r="AJ141" i="5"/>
  <c r="AE141" i="5"/>
  <c r="AC141" i="5"/>
  <c r="AB141" i="5"/>
  <c r="R141" i="5"/>
  <c r="N141" i="5"/>
  <c r="DK140" i="5"/>
  <c r="DJ140" i="5"/>
  <c r="DI140" i="5"/>
  <c r="DM140" i="5" s="1"/>
  <c r="DN140" i="5" s="1"/>
  <c r="DH140" i="5"/>
  <c r="DG140" i="5"/>
  <c r="DF140" i="5"/>
  <c r="DE140" i="5"/>
  <c r="DD140" i="5"/>
  <c r="DC140" i="5"/>
  <c r="CQ140" i="5"/>
  <c r="AH140" i="5" s="1"/>
  <c r="CN140" i="5"/>
  <c r="AJ140" i="5" s="1"/>
  <c r="CH140" i="5"/>
  <c r="AI140" i="5" s="1"/>
  <c r="CC140" i="5"/>
  <c r="CD140" i="5" s="1"/>
  <c r="P140" i="5" s="1"/>
  <c r="BX140" i="5"/>
  <c r="BY140" i="5" s="1"/>
  <c r="BU140" i="5"/>
  <c r="BT140" i="5"/>
  <c r="AD140" i="5" s="1"/>
  <c r="BS140" i="5"/>
  <c r="AC140" i="5" s="1"/>
  <c r="BF140" i="5"/>
  <c r="BA140" i="5"/>
  <c r="BB140" i="5" s="1"/>
  <c r="AT140" i="5"/>
  <c r="AF140" i="5" s="1"/>
  <c r="AO140" i="5"/>
  <c r="Q140" i="5" s="1"/>
  <c r="AG140" i="5"/>
  <c r="AE140" i="5"/>
  <c r="AB140" i="5"/>
  <c r="R140" i="5"/>
  <c r="O140" i="5"/>
  <c r="N140" i="5"/>
  <c r="J140" i="5"/>
  <c r="DK139" i="5"/>
  <c r="DJ139" i="5"/>
  <c r="DI139" i="5"/>
  <c r="DH139" i="5"/>
  <c r="DG139" i="5"/>
  <c r="DF139" i="5"/>
  <c r="DE139" i="5"/>
  <c r="DD139" i="5"/>
  <c r="DC139" i="5"/>
  <c r="CQ139" i="5"/>
  <c r="CN139" i="5"/>
  <c r="AJ139" i="5" s="1"/>
  <c r="CH139" i="5"/>
  <c r="AI139" i="5" s="1"/>
  <c r="CC139" i="5"/>
  <c r="BX139" i="5"/>
  <c r="BY139" i="5" s="1"/>
  <c r="BU139" i="5"/>
  <c r="BT139" i="5"/>
  <c r="N139" i="5" s="1"/>
  <c r="BS139" i="5"/>
  <c r="AC139" i="5" s="1"/>
  <c r="BF139" i="5"/>
  <c r="AG139" i="5" s="1"/>
  <c r="BB139" i="5"/>
  <c r="BA139" i="5"/>
  <c r="AT139" i="5"/>
  <c r="AF139" i="5" s="1"/>
  <c r="AO139" i="5"/>
  <c r="Q139" i="5" s="1"/>
  <c r="AH139" i="5"/>
  <c r="AE139" i="5"/>
  <c r="AD139" i="5"/>
  <c r="AB139" i="5"/>
  <c r="R139" i="5"/>
  <c r="O139" i="5"/>
  <c r="J139" i="5"/>
  <c r="DK138" i="5"/>
  <c r="DJ138" i="5"/>
  <c r="DI138" i="5"/>
  <c r="DH138" i="5"/>
  <c r="DG138" i="5"/>
  <c r="DF138" i="5"/>
  <c r="DE138" i="5"/>
  <c r="DD138" i="5"/>
  <c r="DC138" i="5"/>
  <c r="CQ138" i="5"/>
  <c r="AH138" i="5" s="1"/>
  <c r="CN138" i="5"/>
  <c r="AJ138" i="5" s="1"/>
  <c r="CH138" i="5"/>
  <c r="CC138" i="5"/>
  <c r="CD138" i="5" s="1"/>
  <c r="P138" i="5" s="1"/>
  <c r="BX138" i="5"/>
  <c r="BY138" i="5" s="1"/>
  <c r="BU138" i="5"/>
  <c r="BT138" i="5"/>
  <c r="N138" i="5" s="1"/>
  <c r="BS138" i="5"/>
  <c r="AC138" i="5" s="1"/>
  <c r="BF138" i="5"/>
  <c r="AG138" i="5" s="1"/>
  <c r="BB138" i="5"/>
  <c r="BA138" i="5"/>
  <c r="AT138" i="5"/>
  <c r="AU138" i="5" s="1"/>
  <c r="AO138" i="5"/>
  <c r="Q138" i="5" s="1"/>
  <c r="AK138" i="5"/>
  <c r="AE138" i="5"/>
  <c r="AB138" i="5"/>
  <c r="R138" i="5"/>
  <c r="DK137" i="5"/>
  <c r="DJ137" i="5"/>
  <c r="DM137" i="5" s="1"/>
  <c r="DN137" i="5" s="1"/>
  <c r="DI137" i="5"/>
  <c r="DH137" i="5"/>
  <c r="DG137" i="5"/>
  <c r="DF137" i="5"/>
  <c r="DE137" i="5"/>
  <c r="DD137" i="5"/>
  <c r="DC137" i="5"/>
  <c r="CQ137" i="5"/>
  <c r="CN137" i="5"/>
  <c r="AJ137" i="5" s="1"/>
  <c r="CH137" i="5"/>
  <c r="J137" i="5" s="1"/>
  <c r="CC137" i="5"/>
  <c r="CD137" i="5" s="1"/>
  <c r="P137" i="5" s="1"/>
  <c r="BX137" i="5"/>
  <c r="BY137" i="5" s="1"/>
  <c r="BU137" i="5"/>
  <c r="BT137" i="5"/>
  <c r="N137" i="5" s="1"/>
  <c r="BS137" i="5"/>
  <c r="BF137" i="5"/>
  <c r="AG137" i="5" s="1"/>
  <c r="BA137" i="5"/>
  <c r="BB137" i="5" s="1"/>
  <c r="AT137" i="5"/>
  <c r="AU137" i="5" s="1"/>
  <c r="K137" i="5" s="1"/>
  <c r="AO137" i="5"/>
  <c r="Q137" i="5" s="1"/>
  <c r="AK137" i="5"/>
  <c r="AE137" i="5"/>
  <c r="AD137" i="5"/>
  <c r="AC137" i="5"/>
  <c r="AB137" i="5"/>
  <c r="R137" i="5"/>
  <c r="DK136" i="5"/>
  <c r="DJ136" i="5"/>
  <c r="DI136" i="5"/>
  <c r="DM136" i="5" s="1"/>
  <c r="DN136" i="5" s="1"/>
  <c r="DH136" i="5"/>
  <c r="DG136" i="5"/>
  <c r="DF136" i="5"/>
  <c r="DE136" i="5"/>
  <c r="DD136" i="5"/>
  <c r="DC136" i="5"/>
  <c r="CQ136" i="5"/>
  <c r="O136" i="5" s="1"/>
  <c r="CN136" i="5"/>
  <c r="J136" i="5" s="1"/>
  <c r="CH136" i="5"/>
  <c r="AI136" i="5" s="1"/>
  <c r="CC136" i="5"/>
  <c r="CD136" i="5" s="1"/>
  <c r="P136" i="5" s="1"/>
  <c r="BX136" i="5"/>
  <c r="BY136" i="5" s="1"/>
  <c r="BU136" i="5"/>
  <c r="BT136" i="5"/>
  <c r="BS136" i="5"/>
  <c r="AC136" i="5" s="1"/>
  <c r="BF136" i="5"/>
  <c r="BA136" i="5"/>
  <c r="BB136" i="5" s="1"/>
  <c r="AT136" i="5"/>
  <c r="AU136" i="5" s="1"/>
  <c r="AO136" i="5"/>
  <c r="Q136" i="5" s="1"/>
  <c r="AK136" i="5"/>
  <c r="AJ136" i="5"/>
  <c r="AG136" i="5"/>
  <c r="AE136" i="5"/>
  <c r="AD136" i="5"/>
  <c r="AB136" i="5"/>
  <c r="R136" i="5"/>
  <c r="N136" i="5"/>
  <c r="DK135" i="5"/>
  <c r="DJ135" i="5"/>
  <c r="DI135" i="5"/>
  <c r="DH135" i="5"/>
  <c r="DG135" i="5"/>
  <c r="DF135" i="5"/>
  <c r="DE135" i="5"/>
  <c r="DD135" i="5"/>
  <c r="DC135" i="5"/>
  <c r="CQ135" i="5"/>
  <c r="CN135" i="5"/>
  <c r="CH135" i="5"/>
  <c r="CC135" i="5"/>
  <c r="AK135" i="5" s="1"/>
  <c r="BX135" i="5"/>
  <c r="BY135" i="5" s="1"/>
  <c r="BU135" i="5"/>
  <c r="BT135" i="5"/>
  <c r="N135" i="5" s="1"/>
  <c r="BS135" i="5"/>
  <c r="AC135" i="5" s="1"/>
  <c r="BF135" i="5"/>
  <c r="AG135" i="5" s="1"/>
  <c r="BA135" i="5"/>
  <c r="BB135" i="5" s="1"/>
  <c r="AT135" i="5"/>
  <c r="AF135" i="5" s="1"/>
  <c r="AO135" i="5"/>
  <c r="AJ135" i="5"/>
  <c r="AI135" i="5"/>
  <c r="AH135" i="5"/>
  <c r="AE135" i="5"/>
  <c r="AB135" i="5"/>
  <c r="R135" i="5"/>
  <c r="Q135" i="5"/>
  <c r="O135" i="5"/>
  <c r="DK134" i="5"/>
  <c r="DJ134" i="5"/>
  <c r="DI134" i="5"/>
  <c r="DH134" i="5"/>
  <c r="DG134" i="5"/>
  <c r="DF134" i="5"/>
  <c r="DE134" i="5"/>
  <c r="DD134" i="5"/>
  <c r="DC134" i="5"/>
  <c r="CQ134" i="5"/>
  <c r="CN134" i="5"/>
  <c r="AJ134" i="5" s="1"/>
  <c r="CH134" i="5"/>
  <c r="CC134" i="5"/>
  <c r="CD134" i="5" s="1"/>
  <c r="P134" i="5" s="1"/>
  <c r="BX134" i="5"/>
  <c r="BY134" i="5" s="1"/>
  <c r="BU134" i="5"/>
  <c r="BT134" i="5"/>
  <c r="N134" i="5" s="1"/>
  <c r="BS134" i="5"/>
  <c r="BF134" i="5"/>
  <c r="AG134" i="5" s="1"/>
  <c r="BA134" i="5"/>
  <c r="BB134" i="5" s="1"/>
  <c r="AT134" i="5"/>
  <c r="AU134" i="5" s="1"/>
  <c r="AO134" i="5"/>
  <c r="Q134" i="5" s="1"/>
  <c r="AH134" i="5"/>
  <c r="AE134" i="5"/>
  <c r="AD134" i="5"/>
  <c r="AC134" i="5"/>
  <c r="AB134" i="5"/>
  <c r="R134" i="5"/>
  <c r="O134" i="5"/>
  <c r="DK133" i="5"/>
  <c r="DJ133" i="5"/>
  <c r="DI133" i="5"/>
  <c r="DH133" i="5"/>
  <c r="DG133" i="5"/>
  <c r="DF133" i="5"/>
  <c r="DE133" i="5"/>
  <c r="DD133" i="5"/>
  <c r="DC133" i="5"/>
  <c r="CQ133" i="5"/>
  <c r="CN133" i="5"/>
  <c r="CH133" i="5"/>
  <c r="CC133" i="5"/>
  <c r="CD133" i="5" s="1"/>
  <c r="P133" i="5" s="1"/>
  <c r="BX133" i="5"/>
  <c r="BY133" i="5" s="1"/>
  <c r="BU133" i="5"/>
  <c r="BT133" i="5"/>
  <c r="AD133" i="5" s="1"/>
  <c r="BS133" i="5"/>
  <c r="BF133" i="5"/>
  <c r="AG133" i="5" s="1"/>
  <c r="BA133" i="5"/>
  <c r="BB133" i="5" s="1"/>
  <c r="AT133" i="5"/>
  <c r="AU133" i="5" s="1"/>
  <c r="AO133" i="5"/>
  <c r="Q133" i="5" s="1"/>
  <c r="AJ133" i="5"/>
  <c r="AE133" i="5"/>
  <c r="AC133" i="5"/>
  <c r="AB133" i="5"/>
  <c r="R133" i="5"/>
  <c r="DM132" i="5"/>
  <c r="DN132" i="5" s="1"/>
  <c r="DK132" i="5"/>
  <c r="DJ132" i="5"/>
  <c r="DI132" i="5"/>
  <c r="DH132" i="5"/>
  <c r="DG132" i="5"/>
  <c r="DF132" i="5"/>
  <c r="DE132" i="5"/>
  <c r="DD132" i="5"/>
  <c r="DC132" i="5"/>
  <c r="CQ132" i="5"/>
  <c r="CN132" i="5"/>
  <c r="AJ132" i="5" s="1"/>
  <c r="CH132" i="5"/>
  <c r="AI132" i="5" s="1"/>
  <c r="CD132" i="5"/>
  <c r="P132" i="5" s="1"/>
  <c r="CC132" i="5"/>
  <c r="AK132" i="5" s="1"/>
  <c r="BY132" i="5"/>
  <c r="BX132" i="5"/>
  <c r="BU132" i="5"/>
  <c r="BT132" i="5"/>
  <c r="AD132" i="5" s="1"/>
  <c r="BS132" i="5"/>
  <c r="AC132" i="5" s="1"/>
  <c r="BF132" i="5"/>
  <c r="BA132" i="5"/>
  <c r="BB132" i="5" s="1"/>
  <c r="AT132" i="5"/>
  <c r="AF132" i="5" s="1"/>
  <c r="AO132" i="5"/>
  <c r="Q132" i="5" s="1"/>
  <c r="AH132" i="5"/>
  <c r="AG132" i="5"/>
  <c r="AE132" i="5"/>
  <c r="AB132" i="5"/>
  <c r="R132" i="5"/>
  <c r="O132" i="5"/>
  <c r="N132" i="5"/>
  <c r="DK131" i="5"/>
  <c r="DJ131" i="5"/>
  <c r="DI131" i="5"/>
  <c r="DH131" i="5"/>
  <c r="DG131" i="5"/>
  <c r="DF131" i="5"/>
  <c r="DE131" i="5"/>
  <c r="DD131" i="5"/>
  <c r="DC131" i="5"/>
  <c r="CQ131" i="5"/>
  <c r="CN131" i="5"/>
  <c r="AJ131" i="5" s="1"/>
  <c r="CH131" i="5"/>
  <c r="CC131" i="5"/>
  <c r="AK131" i="5" s="1"/>
  <c r="BY131" i="5"/>
  <c r="BX131" i="5"/>
  <c r="BU131" i="5"/>
  <c r="BT131" i="5"/>
  <c r="N131" i="5" s="1"/>
  <c r="BS131" i="5"/>
  <c r="BF131" i="5"/>
  <c r="BB131" i="5"/>
  <c r="BA131" i="5"/>
  <c r="AT131" i="5"/>
  <c r="AF131" i="5" s="1"/>
  <c r="AO131" i="5"/>
  <c r="Q131" i="5" s="1"/>
  <c r="AI131" i="5"/>
  <c r="AH131" i="5"/>
  <c r="AG131" i="5"/>
  <c r="AE131" i="5"/>
  <c r="AD131" i="5"/>
  <c r="AC131" i="5"/>
  <c r="AB131" i="5"/>
  <c r="R131" i="5"/>
  <c r="O131" i="5"/>
  <c r="DK130" i="5"/>
  <c r="DJ130" i="5"/>
  <c r="DI130" i="5"/>
  <c r="DH130" i="5"/>
  <c r="DG130" i="5"/>
  <c r="DF130" i="5"/>
  <c r="DE130" i="5"/>
  <c r="DD130" i="5"/>
  <c r="DC130" i="5"/>
  <c r="CQ130" i="5"/>
  <c r="CN130" i="5"/>
  <c r="AJ130" i="5" s="1"/>
  <c r="CH130" i="5"/>
  <c r="CC130" i="5"/>
  <c r="CD130" i="5" s="1"/>
  <c r="P130" i="5" s="1"/>
  <c r="BX130" i="5"/>
  <c r="BY130" i="5" s="1"/>
  <c r="BU130" i="5"/>
  <c r="BT130" i="5"/>
  <c r="BS130" i="5"/>
  <c r="AC130" i="5" s="1"/>
  <c r="BF130" i="5"/>
  <c r="AG130" i="5" s="1"/>
  <c r="BA130" i="5"/>
  <c r="BB130" i="5" s="1"/>
  <c r="AT130" i="5"/>
  <c r="AU130" i="5" s="1"/>
  <c r="AO130" i="5"/>
  <c r="AH130" i="5"/>
  <c r="AE130" i="5"/>
  <c r="AD130" i="5"/>
  <c r="AB130" i="5"/>
  <c r="R130" i="5"/>
  <c r="Q130" i="5"/>
  <c r="O130" i="5"/>
  <c r="N130" i="5"/>
  <c r="DK129" i="5"/>
  <c r="DJ129" i="5"/>
  <c r="DI129" i="5"/>
  <c r="DH129" i="5"/>
  <c r="DG129" i="5"/>
  <c r="DF129" i="5"/>
  <c r="DE129" i="5"/>
  <c r="DD129" i="5"/>
  <c r="DC129" i="5"/>
  <c r="CQ129" i="5"/>
  <c r="O129" i="5" s="1"/>
  <c r="CN129" i="5"/>
  <c r="AJ129" i="5" s="1"/>
  <c r="CH129" i="5"/>
  <c r="CC129" i="5"/>
  <c r="CD129" i="5" s="1"/>
  <c r="P129" i="5" s="1"/>
  <c r="BX129" i="5"/>
  <c r="BY129" i="5" s="1"/>
  <c r="BU129" i="5"/>
  <c r="BT129" i="5"/>
  <c r="N129" i="5" s="1"/>
  <c r="BS129" i="5"/>
  <c r="AC129" i="5" s="1"/>
  <c r="BF129" i="5"/>
  <c r="AG129" i="5" s="1"/>
  <c r="BA129" i="5"/>
  <c r="BB129" i="5" s="1"/>
  <c r="AT129" i="5"/>
  <c r="AU129" i="5" s="1"/>
  <c r="AO129" i="5"/>
  <c r="Q129" i="5" s="1"/>
  <c r="AE129" i="5"/>
  <c r="AD129" i="5"/>
  <c r="AB129" i="5"/>
  <c r="R129" i="5"/>
  <c r="DK128" i="5"/>
  <c r="DJ128" i="5"/>
  <c r="DI128" i="5"/>
  <c r="DM128" i="5" s="1"/>
  <c r="DN128" i="5" s="1"/>
  <c r="DH128" i="5"/>
  <c r="DG128" i="5"/>
  <c r="DF128" i="5"/>
  <c r="DE128" i="5"/>
  <c r="DD128" i="5"/>
  <c r="DC128" i="5"/>
  <c r="CQ128" i="5"/>
  <c r="O128" i="5" s="1"/>
  <c r="CN128" i="5"/>
  <c r="CH128" i="5"/>
  <c r="AI128" i="5" s="1"/>
  <c r="CD128" i="5"/>
  <c r="P128" i="5" s="1"/>
  <c r="CC128" i="5"/>
  <c r="AK128" i="5" s="1"/>
  <c r="BY128" i="5"/>
  <c r="BX128" i="5"/>
  <c r="BU128" i="5"/>
  <c r="BT128" i="5"/>
  <c r="AD128" i="5" s="1"/>
  <c r="BS128" i="5"/>
  <c r="AC128" i="5" s="1"/>
  <c r="BF128" i="5"/>
  <c r="AG128" i="5" s="1"/>
  <c r="BA128" i="5"/>
  <c r="BB128" i="5" s="1"/>
  <c r="AT128" i="5"/>
  <c r="AF128" i="5" s="1"/>
  <c r="AO128" i="5"/>
  <c r="Q128" i="5" s="1"/>
  <c r="AJ128" i="5"/>
  <c r="AE128" i="5"/>
  <c r="AB128" i="5"/>
  <c r="R128" i="5"/>
  <c r="N128" i="5"/>
  <c r="J128" i="5"/>
  <c r="DK127" i="5"/>
  <c r="DJ127" i="5"/>
  <c r="DI127" i="5"/>
  <c r="DH127" i="5"/>
  <c r="DG127" i="5"/>
  <c r="DF127" i="5"/>
  <c r="DE127" i="5"/>
  <c r="DD127" i="5"/>
  <c r="DC127" i="5"/>
  <c r="CQ127" i="5"/>
  <c r="AH127" i="5" s="1"/>
  <c r="CN127" i="5"/>
  <c r="J127" i="5" s="1"/>
  <c r="CH127" i="5"/>
  <c r="AI127" i="5" s="1"/>
  <c r="CC127" i="5"/>
  <c r="AK127" i="5" s="1"/>
  <c r="BX127" i="5"/>
  <c r="BY127" i="5" s="1"/>
  <c r="BU127" i="5"/>
  <c r="BT127" i="5"/>
  <c r="N127" i="5" s="1"/>
  <c r="BS127" i="5"/>
  <c r="BF127" i="5"/>
  <c r="AG127" i="5" s="1"/>
  <c r="BA127" i="5"/>
  <c r="BB127" i="5" s="1"/>
  <c r="AT127" i="5"/>
  <c r="AU127" i="5" s="1"/>
  <c r="AO127" i="5"/>
  <c r="AE127" i="5"/>
  <c r="AC127" i="5"/>
  <c r="AB127" i="5"/>
  <c r="R127" i="5"/>
  <c r="Q127" i="5"/>
  <c r="DK126" i="5"/>
  <c r="DJ126" i="5"/>
  <c r="DI126" i="5"/>
  <c r="DM126" i="5" s="1"/>
  <c r="DN126" i="5" s="1"/>
  <c r="DH126" i="5"/>
  <c r="DG126" i="5"/>
  <c r="DF126" i="5"/>
  <c r="DE126" i="5"/>
  <c r="DD126" i="5"/>
  <c r="DC126" i="5"/>
  <c r="CQ126" i="5"/>
  <c r="O126" i="5" s="1"/>
  <c r="CN126" i="5"/>
  <c r="AJ126" i="5" s="1"/>
  <c r="CH126" i="5"/>
  <c r="J126" i="5" s="1"/>
  <c r="CD126" i="5"/>
  <c r="P126" i="5" s="1"/>
  <c r="CC126" i="5"/>
  <c r="AK126" i="5" s="1"/>
  <c r="BX126" i="5"/>
  <c r="BY126" i="5" s="1"/>
  <c r="BU126" i="5"/>
  <c r="BT126" i="5"/>
  <c r="N126" i="5" s="1"/>
  <c r="BS126" i="5"/>
  <c r="BF126" i="5"/>
  <c r="AG126" i="5" s="1"/>
  <c r="BA126" i="5"/>
  <c r="BB126" i="5" s="1"/>
  <c r="AT126" i="5"/>
  <c r="AU126" i="5" s="1"/>
  <c r="AO126" i="5"/>
  <c r="Q126" i="5" s="1"/>
  <c r="AE126" i="5"/>
  <c r="AC126" i="5"/>
  <c r="AB126" i="5"/>
  <c r="R126" i="5"/>
  <c r="DK125" i="5"/>
  <c r="DJ125" i="5"/>
  <c r="DI125" i="5"/>
  <c r="DM125" i="5" s="1"/>
  <c r="DN125" i="5" s="1"/>
  <c r="DH125" i="5"/>
  <c r="DG125" i="5"/>
  <c r="DF125" i="5"/>
  <c r="DE125" i="5"/>
  <c r="DD125" i="5"/>
  <c r="DL125" i="5" s="1"/>
  <c r="DC125" i="5"/>
  <c r="CQ125" i="5"/>
  <c r="AH125" i="5" s="1"/>
  <c r="CN125" i="5"/>
  <c r="AJ125" i="5" s="1"/>
  <c r="CH125" i="5"/>
  <c r="CC125" i="5"/>
  <c r="AK125" i="5" s="1"/>
  <c r="BX125" i="5"/>
  <c r="BY125" i="5" s="1"/>
  <c r="BU125" i="5"/>
  <c r="BT125" i="5"/>
  <c r="AD125" i="5" s="1"/>
  <c r="BS125" i="5"/>
  <c r="AC125" i="5" s="1"/>
  <c r="BF125" i="5"/>
  <c r="AG125" i="5" s="1"/>
  <c r="BA125" i="5"/>
  <c r="BB125" i="5" s="1"/>
  <c r="AT125" i="5"/>
  <c r="AU125" i="5" s="1"/>
  <c r="AO125" i="5"/>
  <c r="Q125" i="5" s="1"/>
  <c r="AE125" i="5"/>
  <c r="AB125" i="5"/>
  <c r="R125" i="5"/>
  <c r="N125" i="5"/>
  <c r="DK124" i="5"/>
  <c r="DJ124" i="5"/>
  <c r="DM124" i="5" s="1"/>
  <c r="DN124" i="5" s="1"/>
  <c r="DI124" i="5"/>
  <c r="DH124" i="5"/>
  <c r="DG124" i="5"/>
  <c r="DF124" i="5"/>
  <c r="DE124" i="5"/>
  <c r="DD124" i="5"/>
  <c r="DC124" i="5"/>
  <c r="CQ124" i="5"/>
  <c r="CN124" i="5"/>
  <c r="AJ124" i="5" s="1"/>
  <c r="CH124" i="5"/>
  <c r="AI124" i="5" s="1"/>
  <c r="CC124" i="5"/>
  <c r="CD124" i="5" s="1"/>
  <c r="P124" i="5" s="1"/>
  <c r="BX124" i="5"/>
  <c r="BY124" i="5" s="1"/>
  <c r="BU124" i="5"/>
  <c r="BT124" i="5"/>
  <c r="N124" i="5" s="1"/>
  <c r="BS124" i="5"/>
  <c r="BF124" i="5"/>
  <c r="AG124" i="5" s="1"/>
  <c r="BA124" i="5"/>
  <c r="BB124" i="5" s="1"/>
  <c r="AT124" i="5"/>
  <c r="AU124" i="5" s="1"/>
  <c r="AO124" i="5"/>
  <c r="Q124" i="5" s="1"/>
  <c r="AE124" i="5"/>
  <c r="AD124" i="5"/>
  <c r="AC124" i="5"/>
  <c r="AB124" i="5"/>
  <c r="R124" i="5"/>
  <c r="DK123" i="5"/>
  <c r="DJ123" i="5"/>
  <c r="DI123" i="5"/>
  <c r="DH123" i="5"/>
  <c r="DG123" i="5"/>
  <c r="DF123" i="5"/>
  <c r="DE123" i="5"/>
  <c r="DD123" i="5"/>
  <c r="DC123" i="5"/>
  <c r="CQ123" i="5"/>
  <c r="AH123" i="5" s="1"/>
  <c r="CN123" i="5"/>
  <c r="AJ123" i="5" s="1"/>
  <c r="CH123" i="5"/>
  <c r="CD123" i="5"/>
  <c r="P123" i="5" s="1"/>
  <c r="CC123" i="5"/>
  <c r="AK123" i="5" s="1"/>
  <c r="BY123" i="5"/>
  <c r="BX123" i="5"/>
  <c r="BU123" i="5"/>
  <c r="BT123" i="5"/>
  <c r="BS123" i="5"/>
  <c r="AC123" i="5" s="1"/>
  <c r="BF123" i="5"/>
  <c r="BA123" i="5"/>
  <c r="BB123" i="5" s="1"/>
  <c r="AT123" i="5"/>
  <c r="AU123" i="5" s="1"/>
  <c r="AO123" i="5"/>
  <c r="Q123" i="5" s="1"/>
  <c r="AI123" i="5"/>
  <c r="AG123" i="5"/>
  <c r="AE123" i="5"/>
  <c r="AD123" i="5"/>
  <c r="AB123" i="5"/>
  <c r="R123" i="5"/>
  <c r="N123" i="5"/>
  <c r="DK122" i="5"/>
  <c r="DJ122" i="5"/>
  <c r="DI122" i="5"/>
  <c r="DH122" i="5"/>
  <c r="DG122" i="5"/>
  <c r="DF122" i="5"/>
  <c r="DE122" i="5"/>
  <c r="DD122" i="5"/>
  <c r="DC122" i="5"/>
  <c r="CQ122" i="5"/>
  <c r="CN122" i="5"/>
  <c r="AJ122" i="5" s="1"/>
  <c r="CH122" i="5"/>
  <c r="CC122" i="5"/>
  <c r="BX122" i="5"/>
  <c r="BY122" i="5" s="1"/>
  <c r="BU122" i="5"/>
  <c r="BT122" i="5"/>
  <c r="N122" i="5" s="1"/>
  <c r="BS122" i="5"/>
  <c r="AC122" i="5" s="1"/>
  <c r="BF122" i="5"/>
  <c r="AG122" i="5" s="1"/>
  <c r="BA122" i="5"/>
  <c r="BB122" i="5" s="1"/>
  <c r="AT122" i="5"/>
  <c r="AU122" i="5" s="1"/>
  <c r="AO122" i="5"/>
  <c r="Q122" i="5" s="1"/>
  <c r="AI122" i="5"/>
  <c r="AH122" i="5"/>
  <c r="AE122" i="5"/>
  <c r="AD122" i="5"/>
  <c r="AB122" i="5"/>
  <c r="R122" i="5"/>
  <c r="O122" i="5"/>
  <c r="DK121" i="5"/>
  <c r="DJ121" i="5"/>
  <c r="DI121" i="5"/>
  <c r="DH121" i="5"/>
  <c r="DG121" i="5"/>
  <c r="DF121" i="5"/>
  <c r="DE121" i="5"/>
  <c r="DD121" i="5"/>
  <c r="DC121" i="5"/>
  <c r="CQ121" i="5"/>
  <c r="AH121" i="5" s="1"/>
  <c r="CN121" i="5"/>
  <c r="AJ121" i="5" s="1"/>
  <c r="CH121" i="5"/>
  <c r="CC121" i="5"/>
  <c r="AK121" i="5" s="1"/>
  <c r="BX121" i="5"/>
  <c r="BY121" i="5" s="1"/>
  <c r="BU121" i="5"/>
  <c r="BT121" i="5"/>
  <c r="N121" i="5" s="1"/>
  <c r="BS121" i="5"/>
  <c r="AC121" i="5" s="1"/>
  <c r="BF121" i="5"/>
  <c r="AG121" i="5" s="1"/>
  <c r="BA121" i="5"/>
  <c r="BB121" i="5" s="1"/>
  <c r="AT121" i="5"/>
  <c r="AU121" i="5" s="1"/>
  <c r="AO121" i="5"/>
  <c r="Q121" i="5" s="1"/>
  <c r="AE121" i="5"/>
  <c r="AD121" i="5"/>
  <c r="AB121" i="5"/>
  <c r="R121" i="5"/>
  <c r="DK120" i="5"/>
  <c r="DJ120" i="5"/>
  <c r="DI120" i="5"/>
  <c r="DH120" i="5"/>
  <c r="DG120" i="5"/>
  <c r="DF120" i="5"/>
  <c r="DE120" i="5"/>
  <c r="DD120" i="5"/>
  <c r="DC120" i="5"/>
  <c r="CQ120" i="5"/>
  <c r="CN120" i="5"/>
  <c r="AJ120" i="5" s="1"/>
  <c r="CH120" i="5"/>
  <c r="AI120" i="5" s="1"/>
  <c r="CC120" i="5"/>
  <c r="CD120" i="5" s="1"/>
  <c r="P120" i="5" s="1"/>
  <c r="BX120" i="5"/>
  <c r="BY120" i="5" s="1"/>
  <c r="BU120" i="5"/>
  <c r="BT120" i="5"/>
  <c r="N120" i="5" s="1"/>
  <c r="BS120" i="5"/>
  <c r="AC120" i="5" s="1"/>
  <c r="BF120" i="5"/>
  <c r="AG120" i="5" s="1"/>
  <c r="BA120" i="5"/>
  <c r="BB120" i="5" s="1"/>
  <c r="AT120" i="5"/>
  <c r="AU120" i="5" s="1"/>
  <c r="K120" i="5" s="1"/>
  <c r="AO120" i="5"/>
  <c r="Q120" i="5" s="1"/>
  <c r="AE120" i="5"/>
  <c r="AD120" i="5"/>
  <c r="AB120" i="5"/>
  <c r="R120" i="5"/>
  <c r="DK119" i="5"/>
  <c r="DJ119" i="5"/>
  <c r="DI119" i="5"/>
  <c r="DH119" i="5"/>
  <c r="DG119" i="5"/>
  <c r="DF119" i="5"/>
  <c r="DE119" i="5"/>
  <c r="DD119" i="5"/>
  <c r="DL119" i="5" s="1"/>
  <c r="DC119" i="5"/>
  <c r="CQ119" i="5"/>
  <c r="CN119" i="5"/>
  <c r="CH119" i="5"/>
  <c r="CC119" i="5"/>
  <c r="AK119" i="5" s="1"/>
  <c r="BX119" i="5"/>
  <c r="BY119" i="5" s="1"/>
  <c r="BU119" i="5"/>
  <c r="BT119" i="5"/>
  <c r="BS119" i="5"/>
  <c r="BF119" i="5"/>
  <c r="BA119" i="5"/>
  <c r="BB119" i="5" s="1"/>
  <c r="AT119" i="5"/>
  <c r="AF119" i="5" s="1"/>
  <c r="AO119" i="5"/>
  <c r="Q119" i="5" s="1"/>
  <c r="AJ119" i="5"/>
  <c r="AI119" i="5"/>
  <c r="AH119" i="5"/>
  <c r="AG119" i="5"/>
  <c r="AE119" i="5"/>
  <c r="AD119" i="5"/>
  <c r="AC119" i="5"/>
  <c r="AB119" i="5"/>
  <c r="R119" i="5"/>
  <c r="O119" i="5"/>
  <c r="N119" i="5"/>
  <c r="J119" i="5"/>
  <c r="DK118" i="5"/>
  <c r="DJ118" i="5"/>
  <c r="DI118" i="5"/>
  <c r="DH118" i="5"/>
  <c r="DG118" i="5"/>
  <c r="DF118" i="5"/>
  <c r="DE118" i="5"/>
  <c r="DD118" i="5"/>
  <c r="DC118" i="5"/>
  <c r="CQ118" i="5"/>
  <c r="AH118" i="5" s="1"/>
  <c r="CN118" i="5"/>
  <c r="AJ118" i="5" s="1"/>
  <c r="CH118" i="5"/>
  <c r="CC118" i="5"/>
  <c r="BX118" i="5"/>
  <c r="BY118" i="5" s="1"/>
  <c r="BU118" i="5"/>
  <c r="BT118" i="5"/>
  <c r="N118" i="5" s="1"/>
  <c r="BS118" i="5"/>
  <c r="BF118" i="5"/>
  <c r="AG118" i="5" s="1"/>
  <c r="BA118" i="5"/>
  <c r="BB118" i="5" s="1"/>
  <c r="AT118" i="5"/>
  <c r="AU118" i="5" s="1"/>
  <c r="AO118" i="5"/>
  <c r="Q118" i="5" s="1"/>
  <c r="AI118" i="5"/>
  <c r="AE118" i="5"/>
  <c r="AC118" i="5"/>
  <c r="AB118" i="5"/>
  <c r="R118" i="5"/>
  <c r="O118" i="5"/>
  <c r="DK117" i="5"/>
  <c r="DJ117" i="5"/>
  <c r="DI117" i="5"/>
  <c r="DH117" i="5"/>
  <c r="DG117" i="5"/>
  <c r="DF117" i="5"/>
  <c r="DE117" i="5"/>
  <c r="DD117" i="5"/>
  <c r="DC117" i="5"/>
  <c r="CQ117" i="5"/>
  <c r="AH117" i="5" s="1"/>
  <c r="CN117" i="5"/>
  <c r="AJ117" i="5" s="1"/>
  <c r="CH117" i="5"/>
  <c r="CC117" i="5"/>
  <c r="CD117" i="5" s="1"/>
  <c r="P117" i="5" s="1"/>
  <c r="BX117" i="5"/>
  <c r="BY117" i="5" s="1"/>
  <c r="BU117" i="5"/>
  <c r="BT117" i="5"/>
  <c r="N117" i="5" s="1"/>
  <c r="BS117" i="5"/>
  <c r="AC117" i="5" s="1"/>
  <c r="BF117" i="5"/>
  <c r="AG117" i="5" s="1"/>
  <c r="BA117" i="5"/>
  <c r="BB117" i="5" s="1"/>
  <c r="AT117" i="5"/>
  <c r="AU117" i="5" s="1"/>
  <c r="AO117" i="5"/>
  <c r="Q117" i="5" s="1"/>
  <c r="AE117" i="5"/>
  <c r="AB117" i="5"/>
  <c r="R117" i="5"/>
  <c r="DK116" i="5"/>
  <c r="DJ116" i="5"/>
  <c r="DI116" i="5"/>
  <c r="DH116" i="5"/>
  <c r="DG116" i="5"/>
  <c r="DF116" i="5"/>
  <c r="DE116" i="5"/>
  <c r="DD116" i="5"/>
  <c r="DC116" i="5"/>
  <c r="CQ116" i="5"/>
  <c r="CN116" i="5"/>
  <c r="AJ116" i="5" s="1"/>
  <c r="CH116" i="5"/>
  <c r="AI116" i="5" s="1"/>
  <c r="CD116" i="5"/>
  <c r="P116" i="5" s="1"/>
  <c r="CC116" i="5"/>
  <c r="AK116" i="5" s="1"/>
  <c r="BX116" i="5"/>
  <c r="BY116" i="5" s="1"/>
  <c r="BU116" i="5"/>
  <c r="BT116" i="5"/>
  <c r="N116" i="5" s="1"/>
  <c r="BS116" i="5"/>
  <c r="AC116" i="5" s="1"/>
  <c r="BF116" i="5"/>
  <c r="BA116" i="5"/>
  <c r="BB116" i="5" s="1"/>
  <c r="AT116" i="5"/>
  <c r="AU116" i="5" s="1"/>
  <c r="AO116" i="5"/>
  <c r="Q116" i="5" s="1"/>
  <c r="AG116" i="5"/>
  <c r="AE116" i="5"/>
  <c r="AB116" i="5"/>
  <c r="R116" i="5"/>
  <c r="DK115" i="5"/>
  <c r="DJ115" i="5"/>
  <c r="DI115" i="5"/>
  <c r="DH115" i="5"/>
  <c r="DG115" i="5"/>
  <c r="DF115" i="5"/>
  <c r="DE115" i="5"/>
  <c r="DD115" i="5"/>
  <c r="DC115" i="5"/>
  <c r="CQ115" i="5"/>
  <c r="AH115" i="5" s="1"/>
  <c r="CN115" i="5"/>
  <c r="AJ115" i="5" s="1"/>
  <c r="CH115" i="5"/>
  <c r="CC115" i="5"/>
  <c r="AK115" i="5" s="1"/>
  <c r="BX115" i="5"/>
  <c r="BY115" i="5" s="1"/>
  <c r="BU115" i="5"/>
  <c r="BT115" i="5"/>
  <c r="AD115" i="5" s="1"/>
  <c r="BS115" i="5"/>
  <c r="AC115" i="5" s="1"/>
  <c r="BF115" i="5"/>
  <c r="AG115" i="5" s="1"/>
  <c r="BA115" i="5"/>
  <c r="BB115" i="5" s="1"/>
  <c r="AT115" i="5"/>
  <c r="AF115" i="5" s="1"/>
  <c r="AO115" i="5"/>
  <c r="AI115" i="5"/>
  <c r="AE115" i="5"/>
  <c r="AB115" i="5"/>
  <c r="R115" i="5"/>
  <c r="Q115" i="5"/>
  <c r="O115" i="5"/>
  <c r="N115" i="5"/>
  <c r="J115" i="5"/>
  <c r="DK114" i="5"/>
  <c r="DJ114" i="5"/>
  <c r="DI114" i="5"/>
  <c r="DH114" i="5"/>
  <c r="DG114" i="5"/>
  <c r="DF114" i="5"/>
  <c r="DE114" i="5"/>
  <c r="DD114" i="5"/>
  <c r="DC114" i="5"/>
  <c r="CQ114" i="5"/>
  <c r="CN114" i="5"/>
  <c r="AJ114" i="5" s="1"/>
  <c r="CH114" i="5"/>
  <c r="AI114" i="5" s="1"/>
  <c r="CC114" i="5"/>
  <c r="BX114" i="5"/>
  <c r="BY114" i="5" s="1"/>
  <c r="BU114" i="5"/>
  <c r="BT114" i="5"/>
  <c r="N114" i="5" s="1"/>
  <c r="BS114" i="5"/>
  <c r="AC114" i="5" s="1"/>
  <c r="BF114" i="5"/>
  <c r="AG114" i="5" s="1"/>
  <c r="BA114" i="5"/>
  <c r="BB114" i="5" s="1"/>
  <c r="AT114" i="5"/>
  <c r="AU114" i="5" s="1"/>
  <c r="AO114" i="5"/>
  <c r="Q114" i="5" s="1"/>
  <c r="AH114" i="5"/>
  <c r="AE114" i="5"/>
  <c r="AB114" i="5"/>
  <c r="R114" i="5"/>
  <c r="O114" i="5"/>
  <c r="DK113" i="5"/>
  <c r="DJ113" i="5"/>
  <c r="DI113" i="5"/>
  <c r="DH113" i="5"/>
  <c r="DG113" i="5"/>
  <c r="DF113" i="5"/>
  <c r="DE113" i="5"/>
  <c r="DD113" i="5"/>
  <c r="DC113" i="5"/>
  <c r="CQ113" i="5"/>
  <c r="AH113" i="5" s="1"/>
  <c r="CN113" i="5"/>
  <c r="CH113" i="5"/>
  <c r="CD113" i="5"/>
  <c r="P113" i="5" s="1"/>
  <c r="CC113" i="5"/>
  <c r="AK113" i="5" s="1"/>
  <c r="BX113" i="5"/>
  <c r="BY113" i="5" s="1"/>
  <c r="BU113" i="5"/>
  <c r="BT113" i="5"/>
  <c r="N113" i="5" s="1"/>
  <c r="BS113" i="5"/>
  <c r="AC113" i="5" s="1"/>
  <c r="BF113" i="5"/>
  <c r="AG113" i="5" s="1"/>
  <c r="BA113" i="5"/>
  <c r="BB113" i="5" s="1"/>
  <c r="AT113" i="5"/>
  <c r="AU113" i="5" s="1"/>
  <c r="AO113" i="5"/>
  <c r="Q113" i="5" s="1"/>
  <c r="AJ113" i="5"/>
  <c r="AE113" i="5"/>
  <c r="AD113" i="5"/>
  <c r="AB113" i="5"/>
  <c r="R113" i="5"/>
  <c r="DK112" i="5"/>
  <c r="DJ112" i="5"/>
  <c r="DM112" i="5" s="1"/>
  <c r="DN112" i="5" s="1"/>
  <c r="DI112" i="5"/>
  <c r="DH112" i="5"/>
  <c r="DG112" i="5"/>
  <c r="DF112" i="5"/>
  <c r="DE112" i="5"/>
  <c r="DD112" i="5"/>
  <c r="DC112" i="5"/>
  <c r="CQ112" i="5"/>
  <c r="CN112" i="5"/>
  <c r="AJ112" i="5" s="1"/>
  <c r="CH112" i="5"/>
  <c r="AI112" i="5" s="1"/>
  <c r="CC112" i="5"/>
  <c r="CD112" i="5" s="1"/>
  <c r="P112" i="5" s="1"/>
  <c r="BX112" i="5"/>
  <c r="BY112" i="5" s="1"/>
  <c r="BU112" i="5"/>
  <c r="BT112" i="5"/>
  <c r="N112" i="5" s="1"/>
  <c r="BS112" i="5"/>
  <c r="BF112" i="5"/>
  <c r="AG112" i="5" s="1"/>
  <c r="BA112" i="5"/>
  <c r="BB112" i="5" s="1"/>
  <c r="AT112" i="5"/>
  <c r="AU112" i="5" s="1"/>
  <c r="AO112" i="5"/>
  <c r="Q112" i="5" s="1"/>
  <c r="AE112" i="5"/>
  <c r="AD112" i="5"/>
  <c r="AC112" i="5"/>
  <c r="AB112" i="5"/>
  <c r="R112" i="5"/>
  <c r="DK111" i="5"/>
  <c r="DJ111" i="5"/>
  <c r="DI111" i="5"/>
  <c r="DH111" i="5"/>
  <c r="DG111" i="5"/>
  <c r="DF111" i="5"/>
  <c r="DE111" i="5"/>
  <c r="DD111" i="5"/>
  <c r="DC111" i="5"/>
  <c r="CQ111" i="5"/>
  <c r="AH111" i="5" s="1"/>
  <c r="CN111" i="5"/>
  <c r="AJ111" i="5" s="1"/>
  <c r="CH111" i="5"/>
  <c r="CC111" i="5"/>
  <c r="AK111" i="5" s="1"/>
  <c r="BX111" i="5"/>
  <c r="BY111" i="5" s="1"/>
  <c r="BU111" i="5"/>
  <c r="BT111" i="5"/>
  <c r="BS111" i="5"/>
  <c r="AC111" i="5" s="1"/>
  <c r="BF111" i="5"/>
  <c r="AG111" i="5" s="1"/>
  <c r="BA111" i="5"/>
  <c r="BB111" i="5" s="1"/>
  <c r="AT111" i="5"/>
  <c r="AF111" i="5" s="1"/>
  <c r="AO111" i="5"/>
  <c r="Q111" i="5" s="1"/>
  <c r="AI111" i="5"/>
  <c r="AE111" i="5"/>
  <c r="AD111" i="5"/>
  <c r="AB111" i="5"/>
  <c r="R111" i="5"/>
  <c r="N111" i="5"/>
  <c r="DK110" i="5"/>
  <c r="DJ110" i="5"/>
  <c r="DI110" i="5"/>
  <c r="DH110" i="5"/>
  <c r="DG110" i="5"/>
  <c r="DF110" i="5"/>
  <c r="DE110" i="5"/>
  <c r="DD110" i="5"/>
  <c r="DC110" i="5"/>
  <c r="CQ110" i="5"/>
  <c r="CN110" i="5"/>
  <c r="AJ110" i="5" s="1"/>
  <c r="CH110" i="5"/>
  <c r="AI110" i="5" s="1"/>
  <c r="CC110" i="5"/>
  <c r="BX110" i="5"/>
  <c r="BY110" i="5" s="1"/>
  <c r="BU110" i="5"/>
  <c r="BT110" i="5"/>
  <c r="N110" i="5" s="1"/>
  <c r="BS110" i="5"/>
  <c r="BF110" i="5"/>
  <c r="AG110" i="5" s="1"/>
  <c r="BA110" i="5"/>
  <c r="BB110" i="5" s="1"/>
  <c r="AT110" i="5"/>
  <c r="AU110" i="5" s="1"/>
  <c r="AO110" i="5"/>
  <c r="Q110" i="5" s="1"/>
  <c r="AH110" i="5"/>
  <c r="AE110" i="5"/>
  <c r="AC110" i="5"/>
  <c r="AB110" i="5"/>
  <c r="R110" i="5"/>
  <c r="O110" i="5"/>
  <c r="DK109" i="5"/>
  <c r="DJ109" i="5"/>
  <c r="DI109" i="5"/>
  <c r="DH109" i="5"/>
  <c r="DG109" i="5"/>
  <c r="DF109" i="5"/>
  <c r="DE109" i="5"/>
  <c r="DD109" i="5"/>
  <c r="DC109" i="5"/>
  <c r="CQ109" i="5"/>
  <c r="AH109" i="5" s="1"/>
  <c r="CN109" i="5"/>
  <c r="AJ109" i="5" s="1"/>
  <c r="CH109" i="5"/>
  <c r="CC109" i="5"/>
  <c r="CD109" i="5" s="1"/>
  <c r="P109" i="5" s="1"/>
  <c r="BX109" i="5"/>
  <c r="BY109" i="5" s="1"/>
  <c r="BU109" i="5"/>
  <c r="BT109" i="5"/>
  <c r="AD109" i="5" s="1"/>
  <c r="BS109" i="5"/>
  <c r="AC109" i="5" s="1"/>
  <c r="BF109" i="5"/>
  <c r="AG109" i="5" s="1"/>
  <c r="BA109" i="5"/>
  <c r="BB109" i="5" s="1"/>
  <c r="K109" i="5" s="1"/>
  <c r="AT109" i="5"/>
  <c r="AU109" i="5" s="1"/>
  <c r="AO109" i="5"/>
  <c r="Q109" i="5" s="1"/>
  <c r="AK109" i="5"/>
  <c r="AE109" i="5"/>
  <c r="AB109" i="5"/>
  <c r="R109" i="5"/>
  <c r="DK108" i="5"/>
  <c r="DJ108" i="5"/>
  <c r="DI108" i="5"/>
  <c r="DH108" i="5"/>
  <c r="DG108" i="5"/>
  <c r="DF108" i="5"/>
  <c r="DE108" i="5"/>
  <c r="DD108" i="5"/>
  <c r="DC108" i="5"/>
  <c r="CQ108" i="5"/>
  <c r="CN108" i="5"/>
  <c r="AJ108" i="5" s="1"/>
  <c r="CH108" i="5"/>
  <c r="AI108" i="5" s="1"/>
  <c r="CD108" i="5"/>
  <c r="P108" i="5" s="1"/>
  <c r="CC108" i="5"/>
  <c r="AK108" i="5" s="1"/>
  <c r="BX108" i="5"/>
  <c r="BY108" i="5" s="1"/>
  <c r="BU108" i="5"/>
  <c r="BT108" i="5"/>
  <c r="N108" i="5" s="1"/>
  <c r="BS108" i="5"/>
  <c r="AC108" i="5" s="1"/>
  <c r="BF108" i="5"/>
  <c r="BA108" i="5"/>
  <c r="BB108" i="5" s="1"/>
  <c r="AT108" i="5"/>
  <c r="AU108" i="5" s="1"/>
  <c r="K108" i="5" s="1"/>
  <c r="AO108" i="5"/>
  <c r="Q108" i="5" s="1"/>
  <c r="AG108" i="5"/>
  <c r="AF108" i="5"/>
  <c r="AE108" i="5"/>
  <c r="AB108" i="5"/>
  <c r="R108" i="5"/>
  <c r="DK107" i="5"/>
  <c r="DJ107" i="5"/>
  <c r="DI107" i="5"/>
  <c r="DH107" i="5"/>
  <c r="DG107" i="5"/>
  <c r="DF107" i="5"/>
  <c r="DE107" i="5"/>
  <c r="DD107" i="5"/>
  <c r="DC107" i="5"/>
  <c r="CQ107" i="5"/>
  <c r="CN107" i="5"/>
  <c r="AJ107" i="5" s="1"/>
  <c r="CH107" i="5"/>
  <c r="CC107" i="5"/>
  <c r="AK107" i="5" s="1"/>
  <c r="BY107" i="5"/>
  <c r="BX107" i="5"/>
  <c r="BU107" i="5"/>
  <c r="BT107" i="5"/>
  <c r="N107" i="5" s="1"/>
  <c r="BS107" i="5"/>
  <c r="AC107" i="5" s="1"/>
  <c r="BF107" i="5"/>
  <c r="BA107" i="5"/>
  <c r="BB107" i="5" s="1"/>
  <c r="AU107" i="5"/>
  <c r="K107" i="5" s="1"/>
  <c r="AT107" i="5"/>
  <c r="AF107" i="5" s="1"/>
  <c r="AO107" i="5"/>
  <c r="AI107" i="5"/>
  <c r="AH107" i="5"/>
  <c r="AG107" i="5"/>
  <c r="AE107" i="5"/>
  <c r="AD107" i="5"/>
  <c r="AB107" i="5"/>
  <c r="R107" i="5"/>
  <c r="Q107" i="5"/>
  <c r="O107" i="5"/>
  <c r="DK106" i="5"/>
  <c r="DJ106" i="5"/>
  <c r="DI106" i="5"/>
  <c r="DM106" i="5" s="1"/>
  <c r="DN106" i="5" s="1"/>
  <c r="DH106" i="5"/>
  <c r="DG106" i="5"/>
  <c r="DF106" i="5"/>
  <c r="DE106" i="5"/>
  <c r="DD106" i="5"/>
  <c r="DC106" i="5"/>
  <c r="CQ106" i="5"/>
  <c r="CN106" i="5"/>
  <c r="AJ106" i="5" s="1"/>
  <c r="CH106" i="5"/>
  <c r="AI106" i="5" s="1"/>
  <c r="CC106" i="5"/>
  <c r="BX106" i="5"/>
  <c r="BY106" i="5" s="1"/>
  <c r="BU106" i="5"/>
  <c r="BT106" i="5"/>
  <c r="N106" i="5" s="1"/>
  <c r="BS106" i="5"/>
  <c r="AC106" i="5" s="1"/>
  <c r="BF106" i="5"/>
  <c r="AG106" i="5" s="1"/>
  <c r="BA106" i="5"/>
  <c r="BB106" i="5" s="1"/>
  <c r="AT106" i="5"/>
  <c r="AU106" i="5" s="1"/>
  <c r="AO106" i="5"/>
  <c r="AH106" i="5"/>
  <c r="AE106" i="5"/>
  <c r="AB106" i="5"/>
  <c r="R106" i="5"/>
  <c r="Q106" i="5"/>
  <c r="O106" i="5"/>
  <c r="DK105" i="5"/>
  <c r="DJ105" i="5"/>
  <c r="DI105" i="5"/>
  <c r="DH105" i="5"/>
  <c r="DG105" i="5"/>
  <c r="DF105" i="5"/>
  <c r="DE105" i="5"/>
  <c r="DD105" i="5"/>
  <c r="DL105" i="5" s="1"/>
  <c r="DC105" i="5"/>
  <c r="CQ105" i="5"/>
  <c r="AH105" i="5" s="1"/>
  <c r="CN105" i="5"/>
  <c r="CH105" i="5"/>
  <c r="CC105" i="5"/>
  <c r="CD105" i="5" s="1"/>
  <c r="P105" i="5" s="1"/>
  <c r="BX105" i="5"/>
  <c r="BY105" i="5" s="1"/>
  <c r="BU105" i="5"/>
  <c r="BT105" i="5"/>
  <c r="N105" i="5" s="1"/>
  <c r="BS105" i="5"/>
  <c r="AC105" i="5" s="1"/>
  <c r="BF105" i="5"/>
  <c r="AG105" i="5" s="1"/>
  <c r="BA105" i="5"/>
  <c r="BB105" i="5" s="1"/>
  <c r="AT105" i="5"/>
  <c r="AU105" i="5" s="1"/>
  <c r="AO105" i="5"/>
  <c r="Q105" i="5" s="1"/>
  <c r="AJ105" i="5"/>
  <c r="AE105" i="5"/>
  <c r="AD105" i="5"/>
  <c r="AB105" i="5"/>
  <c r="R105" i="5"/>
  <c r="DK104" i="5"/>
  <c r="DJ104" i="5"/>
  <c r="DI104" i="5"/>
  <c r="DH104" i="5"/>
  <c r="DG104" i="5"/>
  <c r="DF104" i="5"/>
  <c r="DE104" i="5"/>
  <c r="DD104" i="5"/>
  <c r="DC104" i="5"/>
  <c r="CQ104" i="5"/>
  <c r="O104" i="5" s="1"/>
  <c r="CN104" i="5"/>
  <c r="AJ104" i="5" s="1"/>
  <c r="CH104" i="5"/>
  <c r="AI104" i="5" s="1"/>
  <c r="CD104" i="5"/>
  <c r="CC104" i="5"/>
  <c r="AK104" i="5" s="1"/>
  <c r="BX104" i="5"/>
  <c r="BY104" i="5" s="1"/>
  <c r="BU104" i="5"/>
  <c r="BT104" i="5"/>
  <c r="N104" i="5" s="1"/>
  <c r="BS104" i="5"/>
  <c r="AC104" i="5" s="1"/>
  <c r="BF104" i="5"/>
  <c r="AG104" i="5" s="1"/>
  <c r="BA104" i="5"/>
  <c r="BB104" i="5" s="1"/>
  <c r="AT104" i="5"/>
  <c r="AU104" i="5" s="1"/>
  <c r="AO104" i="5"/>
  <c r="Q104" i="5" s="1"/>
  <c r="AH104" i="5"/>
  <c r="AE104" i="5"/>
  <c r="AD104" i="5"/>
  <c r="AB104" i="5"/>
  <c r="R104" i="5"/>
  <c r="P104" i="5"/>
  <c r="DK103" i="5"/>
  <c r="DJ103" i="5"/>
  <c r="DI103" i="5"/>
  <c r="DH103" i="5"/>
  <c r="DG103" i="5"/>
  <c r="DF103" i="5"/>
  <c r="DE103" i="5"/>
  <c r="DD103" i="5"/>
  <c r="DC103" i="5"/>
  <c r="CQ103" i="5"/>
  <c r="CN103" i="5"/>
  <c r="J103" i="5" s="1"/>
  <c r="CH103" i="5"/>
  <c r="CC103" i="5"/>
  <c r="AK103" i="5" s="1"/>
  <c r="BY103" i="5"/>
  <c r="BX103" i="5"/>
  <c r="BU103" i="5"/>
  <c r="BT103" i="5"/>
  <c r="BS103" i="5"/>
  <c r="AC103" i="5" s="1"/>
  <c r="BF103" i="5"/>
  <c r="BA103" i="5"/>
  <c r="BB103" i="5" s="1"/>
  <c r="AU103" i="5"/>
  <c r="AT103" i="5"/>
  <c r="AF103" i="5" s="1"/>
  <c r="AO103" i="5"/>
  <c r="Q103" i="5" s="1"/>
  <c r="AJ103" i="5"/>
  <c r="AI103" i="5"/>
  <c r="AH103" i="5"/>
  <c r="AG103" i="5"/>
  <c r="AE103" i="5"/>
  <c r="AD103" i="5"/>
  <c r="AB103" i="5"/>
  <c r="R103" i="5"/>
  <c r="O103" i="5"/>
  <c r="N103" i="5"/>
  <c r="DK102" i="5"/>
  <c r="DJ102" i="5"/>
  <c r="DI102" i="5"/>
  <c r="DH102" i="5"/>
  <c r="DG102" i="5"/>
  <c r="DF102" i="5"/>
  <c r="DE102" i="5"/>
  <c r="DD102" i="5"/>
  <c r="DL102" i="5" s="1"/>
  <c r="DC102" i="5"/>
  <c r="CQ102" i="5"/>
  <c r="CN102" i="5"/>
  <c r="CH102" i="5"/>
  <c r="CC102" i="5"/>
  <c r="BX102" i="5"/>
  <c r="BY102" i="5" s="1"/>
  <c r="BU102" i="5"/>
  <c r="BT102" i="5"/>
  <c r="N102" i="5" s="1"/>
  <c r="BS102" i="5"/>
  <c r="BF102" i="5"/>
  <c r="AG102" i="5" s="1"/>
  <c r="BA102" i="5"/>
  <c r="BB102" i="5" s="1"/>
  <c r="AT102" i="5"/>
  <c r="AU102" i="5" s="1"/>
  <c r="AO102" i="5"/>
  <c r="AI102" i="5"/>
  <c r="AH102" i="5"/>
  <c r="AE102" i="5"/>
  <c r="AC102" i="5"/>
  <c r="AB102" i="5"/>
  <c r="R102" i="5"/>
  <c r="Q102" i="5"/>
  <c r="O102" i="5"/>
  <c r="DK101" i="5"/>
  <c r="DJ101" i="5"/>
  <c r="DI101" i="5"/>
  <c r="DH101" i="5"/>
  <c r="DG101" i="5"/>
  <c r="DF101" i="5"/>
  <c r="DE101" i="5"/>
  <c r="DD101" i="5"/>
  <c r="DC101" i="5"/>
  <c r="CQ101" i="5"/>
  <c r="AH101" i="5" s="1"/>
  <c r="CN101" i="5"/>
  <c r="AJ101" i="5" s="1"/>
  <c r="CH101" i="5"/>
  <c r="CC101" i="5"/>
  <c r="CD101" i="5" s="1"/>
  <c r="P101" i="5" s="1"/>
  <c r="BX101" i="5"/>
  <c r="BY101" i="5" s="1"/>
  <c r="BU101" i="5"/>
  <c r="BT101" i="5"/>
  <c r="N101" i="5" s="1"/>
  <c r="BS101" i="5"/>
  <c r="BF101" i="5"/>
  <c r="AG101" i="5" s="1"/>
  <c r="BA101" i="5"/>
  <c r="BB101" i="5" s="1"/>
  <c r="AT101" i="5"/>
  <c r="AU101" i="5" s="1"/>
  <c r="AO101" i="5"/>
  <c r="Q101" i="5" s="1"/>
  <c r="AE101" i="5"/>
  <c r="AD101" i="5"/>
  <c r="AC101" i="5"/>
  <c r="AB101" i="5"/>
  <c r="R101" i="5"/>
  <c r="DK100" i="5"/>
  <c r="DM100" i="5" s="1"/>
  <c r="DN100" i="5" s="1"/>
  <c r="DJ100" i="5"/>
  <c r="DI100" i="5"/>
  <c r="DH100" i="5"/>
  <c r="DG100" i="5"/>
  <c r="DF100" i="5"/>
  <c r="DE100" i="5"/>
  <c r="DD100" i="5"/>
  <c r="DL100" i="5" s="1"/>
  <c r="DC100" i="5"/>
  <c r="CQ100" i="5"/>
  <c r="O100" i="5" s="1"/>
  <c r="CN100" i="5"/>
  <c r="AJ100" i="5" s="1"/>
  <c r="CH100" i="5"/>
  <c r="AI100" i="5" s="1"/>
  <c r="CC100" i="5"/>
  <c r="CD100" i="5" s="1"/>
  <c r="P100" i="5" s="1"/>
  <c r="BX100" i="5"/>
  <c r="BY100" i="5" s="1"/>
  <c r="BU100" i="5"/>
  <c r="BT100" i="5"/>
  <c r="N100" i="5" s="1"/>
  <c r="BS100" i="5"/>
  <c r="BF100" i="5"/>
  <c r="BA100" i="5"/>
  <c r="BB100" i="5" s="1"/>
  <c r="AT100" i="5"/>
  <c r="AU100" i="5" s="1"/>
  <c r="AO100" i="5"/>
  <c r="Q100" i="5" s="1"/>
  <c r="AK100" i="5"/>
  <c r="AG100" i="5"/>
  <c r="AE100" i="5"/>
  <c r="AD100" i="5"/>
  <c r="AC100" i="5"/>
  <c r="AB100" i="5"/>
  <c r="R100" i="5"/>
  <c r="DK99" i="5"/>
  <c r="DJ99" i="5"/>
  <c r="DI99" i="5"/>
  <c r="DH99" i="5"/>
  <c r="DG99" i="5"/>
  <c r="DF99" i="5"/>
  <c r="DE99" i="5"/>
  <c r="DD99" i="5"/>
  <c r="DC99" i="5"/>
  <c r="CQ99" i="5"/>
  <c r="CN99" i="5"/>
  <c r="AJ99" i="5" s="1"/>
  <c r="CH99" i="5"/>
  <c r="CC99" i="5"/>
  <c r="AK99" i="5" s="1"/>
  <c r="BX99" i="5"/>
  <c r="BY99" i="5" s="1"/>
  <c r="BU99" i="5"/>
  <c r="BT99" i="5"/>
  <c r="N99" i="5" s="1"/>
  <c r="BS99" i="5"/>
  <c r="BF99" i="5"/>
  <c r="AG99" i="5" s="1"/>
  <c r="BA99" i="5"/>
  <c r="BB99" i="5" s="1"/>
  <c r="AT99" i="5"/>
  <c r="AF99" i="5" s="1"/>
  <c r="AO99" i="5"/>
  <c r="Q99" i="5" s="1"/>
  <c r="AH99" i="5"/>
  <c r="AE99" i="5"/>
  <c r="AC99" i="5"/>
  <c r="AB99" i="5"/>
  <c r="R99" i="5"/>
  <c r="O99" i="5"/>
  <c r="DK98" i="5"/>
  <c r="DM98" i="5" s="1"/>
  <c r="DN98" i="5" s="1"/>
  <c r="DJ98" i="5"/>
  <c r="DI98" i="5"/>
  <c r="DH98" i="5"/>
  <c r="DG98" i="5"/>
  <c r="DF98" i="5"/>
  <c r="DE98" i="5"/>
  <c r="DD98" i="5"/>
  <c r="DL98" i="5" s="1"/>
  <c r="DC98" i="5"/>
  <c r="CQ98" i="5"/>
  <c r="AH98" i="5" s="1"/>
  <c r="CN98" i="5"/>
  <c r="CH98" i="5"/>
  <c r="AI98" i="5" s="1"/>
  <c r="CC98" i="5"/>
  <c r="BX98" i="5"/>
  <c r="BY98" i="5" s="1"/>
  <c r="BU98" i="5"/>
  <c r="BT98" i="5"/>
  <c r="N98" i="5" s="1"/>
  <c r="BS98" i="5"/>
  <c r="BF98" i="5"/>
  <c r="AG98" i="5" s="1"/>
  <c r="BA98" i="5"/>
  <c r="BB98" i="5" s="1"/>
  <c r="AT98" i="5"/>
  <c r="AU98" i="5" s="1"/>
  <c r="AO98" i="5"/>
  <c r="AE98" i="5"/>
  <c r="AD98" i="5"/>
  <c r="AC98" i="5"/>
  <c r="AB98" i="5"/>
  <c r="R98" i="5"/>
  <c r="Q98" i="5"/>
  <c r="DK97" i="5"/>
  <c r="DJ97" i="5"/>
  <c r="DI97" i="5"/>
  <c r="DH97" i="5"/>
  <c r="DG97" i="5"/>
  <c r="DF97" i="5"/>
  <c r="DE97" i="5"/>
  <c r="DD97" i="5"/>
  <c r="DC97" i="5"/>
  <c r="CQ97" i="5"/>
  <c r="AH97" i="5" s="1"/>
  <c r="CN97" i="5"/>
  <c r="AJ97" i="5" s="1"/>
  <c r="CH97" i="5"/>
  <c r="AI97" i="5" s="1"/>
  <c r="CD97" i="5"/>
  <c r="P97" i="5" s="1"/>
  <c r="CC97" i="5"/>
  <c r="AK97" i="5" s="1"/>
  <c r="BX97" i="5"/>
  <c r="BY97" i="5" s="1"/>
  <c r="BU97" i="5"/>
  <c r="BT97" i="5"/>
  <c r="N97" i="5" s="1"/>
  <c r="BS97" i="5"/>
  <c r="BF97" i="5"/>
  <c r="AG97" i="5" s="1"/>
  <c r="BA97" i="5"/>
  <c r="BB97" i="5" s="1"/>
  <c r="AT97" i="5"/>
  <c r="AU97" i="5" s="1"/>
  <c r="AO97" i="5"/>
  <c r="Q97" i="5" s="1"/>
  <c r="AE97" i="5"/>
  <c r="AD97" i="5"/>
  <c r="AC97" i="5"/>
  <c r="AB97" i="5"/>
  <c r="R97" i="5"/>
  <c r="DK96" i="5"/>
  <c r="DJ96" i="5"/>
  <c r="DI96" i="5"/>
  <c r="DM96" i="5" s="1"/>
  <c r="DN96" i="5" s="1"/>
  <c r="DH96" i="5"/>
  <c r="DG96" i="5"/>
  <c r="DF96" i="5"/>
  <c r="DE96" i="5"/>
  <c r="DD96" i="5"/>
  <c r="DC96" i="5"/>
  <c r="CQ96" i="5"/>
  <c r="O96" i="5" s="1"/>
  <c r="CN96" i="5"/>
  <c r="CH96" i="5"/>
  <c r="AI96" i="5" s="1"/>
  <c r="CC96" i="5"/>
  <c r="CD96" i="5" s="1"/>
  <c r="P96" i="5" s="1"/>
  <c r="BX96" i="5"/>
  <c r="BY96" i="5" s="1"/>
  <c r="BU96" i="5"/>
  <c r="BT96" i="5"/>
  <c r="N96" i="5" s="1"/>
  <c r="BS96" i="5"/>
  <c r="BF96" i="5"/>
  <c r="AG96" i="5" s="1"/>
  <c r="BA96" i="5"/>
  <c r="BB96" i="5" s="1"/>
  <c r="AT96" i="5"/>
  <c r="AU96" i="5" s="1"/>
  <c r="AO96" i="5"/>
  <c r="Q96" i="5" s="1"/>
  <c r="AE96" i="5"/>
  <c r="AC96" i="5"/>
  <c r="AB96" i="5"/>
  <c r="R96" i="5"/>
  <c r="DK95" i="5"/>
  <c r="DM95" i="5" s="1"/>
  <c r="DN95" i="5" s="1"/>
  <c r="DJ95" i="5"/>
  <c r="DI95" i="5"/>
  <c r="DH95" i="5"/>
  <c r="DG95" i="5"/>
  <c r="DF95" i="5"/>
  <c r="DE95" i="5"/>
  <c r="DD95" i="5"/>
  <c r="DL95" i="5" s="1"/>
  <c r="DC95" i="5"/>
  <c r="CQ95" i="5"/>
  <c r="AH95" i="5" s="1"/>
  <c r="CN95" i="5"/>
  <c r="AJ95" i="5" s="1"/>
  <c r="CH95" i="5"/>
  <c r="AI95" i="5" s="1"/>
  <c r="CC95" i="5"/>
  <c r="AK95" i="5" s="1"/>
  <c r="BX95" i="5"/>
  <c r="BY95" i="5" s="1"/>
  <c r="BU95" i="5"/>
  <c r="BT95" i="5"/>
  <c r="N95" i="5" s="1"/>
  <c r="BS95" i="5"/>
  <c r="BF95" i="5"/>
  <c r="AG95" i="5" s="1"/>
  <c r="BA95" i="5"/>
  <c r="BB95" i="5" s="1"/>
  <c r="AT95" i="5"/>
  <c r="AU95" i="5" s="1"/>
  <c r="AO95" i="5"/>
  <c r="AE95" i="5"/>
  <c r="AC95" i="5"/>
  <c r="AB95" i="5"/>
  <c r="R95" i="5"/>
  <c r="Q95" i="5"/>
  <c r="O95" i="5"/>
  <c r="DM94" i="5"/>
  <c r="DN94" i="5" s="1"/>
  <c r="DK94" i="5"/>
  <c r="DJ94" i="5"/>
  <c r="DI94" i="5"/>
  <c r="DH94" i="5"/>
  <c r="DG94" i="5"/>
  <c r="DF94" i="5"/>
  <c r="DE94" i="5"/>
  <c r="DD94" i="5"/>
  <c r="DC94" i="5"/>
  <c r="CQ94" i="5"/>
  <c r="AH94" i="5" s="1"/>
  <c r="CN94" i="5"/>
  <c r="AJ94" i="5" s="1"/>
  <c r="CH94" i="5"/>
  <c r="J94" i="5" s="1"/>
  <c r="CD94" i="5"/>
  <c r="P94" i="5" s="1"/>
  <c r="CC94" i="5"/>
  <c r="AK94" i="5" s="1"/>
  <c r="BX94" i="5"/>
  <c r="BY94" i="5" s="1"/>
  <c r="BU94" i="5"/>
  <c r="BT94" i="5"/>
  <c r="AD94" i="5" s="1"/>
  <c r="BS94" i="5"/>
  <c r="AC94" i="5" s="1"/>
  <c r="BF94" i="5"/>
  <c r="AG94" i="5" s="1"/>
  <c r="BA94" i="5"/>
  <c r="BB94" i="5" s="1"/>
  <c r="AT94" i="5"/>
  <c r="AU94" i="5" s="1"/>
  <c r="AO94" i="5"/>
  <c r="Q94" i="5" s="1"/>
  <c r="AI94" i="5"/>
  <c r="AE94" i="5"/>
  <c r="AB94" i="5"/>
  <c r="R94" i="5"/>
  <c r="O94" i="5"/>
  <c r="N94" i="5"/>
  <c r="DK93" i="5"/>
  <c r="DJ93" i="5"/>
  <c r="DI93" i="5"/>
  <c r="DH93" i="5"/>
  <c r="DG93" i="5"/>
  <c r="DF93" i="5"/>
  <c r="DE93" i="5"/>
  <c r="DD93" i="5"/>
  <c r="DL93" i="5" s="1"/>
  <c r="DC93" i="5"/>
  <c r="CQ93" i="5"/>
  <c r="AH93" i="5" s="1"/>
  <c r="CN93" i="5"/>
  <c r="AJ93" i="5" s="1"/>
  <c r="CH93" i="5"/>
  <c r="J93" i="5" s="1"/>
  <c r="CC93" i="5"/>
  <c r="AK93" i="5" s="1"/>
  <c r="BX93" i="5"/>
  <c r="BY93" i="5" s="1"/>
  <c r="BU93" i="5"/>
  <c r="BT93" i="5"/>
  <c r="N93" i="5" s="1"/>
  <c r="BS93" i="5"/>
  <c r="AC93" i="5" s="1"/>
  <c r="BF93" i="5"/>
  <c r="BA93" i="5"/>
  <c r="BB93" i="5" s="1"/>
  <c r="AT93" i="5"/>
  <c r="AU93" i="5" s="1"/>
  <c r="AO93" i="5"/>
  <c r="Q93" i="5" s="1"/>
  <c r="AG93" i="5"/>
  <c r="AE93" i="5"/>
  <c r="AB93" i="5"/>
  <c r="R93" i="5"/>
  <c r="DK92" i="5"/>
  <c r="DJ92" i="5"/>
  <c r="DI92" i="5"/>
  <c r="DM92" i="5" s="1"/>
  <c r="DN92" i="5" s="1"/>
  <c r="DH92" i="5"/>
  <c r="DG92" i="5"/>
  <c r="DF92" i="5"/>
  <c r="DE92" i="5"/>
  <c r="DD92" i="5"/>
  <c r="DL92" i="5" s="1"/>
  <c r="DC92" i="5"/>
  <c r="CQ92" i="5"/>
  <c r="AH92" i="5" s="1"/>
  <c r="CN92" i="5"/>
  <c r="AJ92" i="5" s="1"/>
  <c r="CH92" i="5"/>
  <c r="AI92" i="5" s="1"/>
  <c r="CC92" i="5"/>
  <c r="AK92" i="5" s="1"/>
  <c r="BX92" i="5"/>
  <c r="BY92" i="5" s="1"/>
  <c r="BU92" i="5"/>
  <c r="BT92" i="5"/>
  <c r="BS92" i="5"/>
  <c r="AC92" i="5" s="1"/>
  <c r="BF92" i="5"/>
  <c r="AG92" i="5" s="1"/>
  <c r="BA92" i="5"/>
  <c r="BB92" i="5" s="1"/>
  <c r="AT92" i="5"/>
  <c r="AF92" i="5" s="1"/>
  <c r="AO92" i="5"/>
  <c r="AE92" i="5"/>
  <c r="AD92" i="5"/>
  <c r="AB92" i="5"/>
  <c r="R92" i="5"/>
  <c r="Q92" i="5"/>
  <c r="O92" i="5"/>
  <c r="N92" i="5"/>
  <c r="DK91" i="5"/>
  <c r="DJ91" i="5"/>
  <c r="DI91" i="5"/>
  <c r="DH91" i="5"/>
  <c r="DG91" i="5"/>
  <c r="DF91" i="5"/>
  <c r="DE91" i="5"/>
  <c r="DD91" i="5"/>
  <c r="DC91" i="5"/>
  <c r="CQ91" i="5"/>
  <c r="AH91" i="5" s="1"/>
  <c r="CN91" i="5"/>
  <c r="AJ91" i="5" s="1"/>
  <c r="CH91" i="5"/>
  <c r="J91" i="5" s="1"/>
  <c r="CC91" i="5"/>
  <c r="AK91" i="5" s="1"/>
  <c r="BX91" i="5"/>
  <c r="BY91" i="5" s="1"/>
  <c r="BU91" i="5"/>
  <c r="BT91" i="5"/>
  <c r="N91" i="5" s="1"/>
  <c r="BS91" i="5"/>
  <c r="AC91" i="5" s="1"/>
  <c r="BF91" i="5"/>
  <c r="BA91" i="5"/>
  <c r="BB91" i="5" s="1"/>
  <c r="AT91" i="5"/>
  <c r="AF91" i="5" s="1"/>
  <c r="AO91" i="5"/>
  <c r="Q91" i="5" s="1"/>
  <c r="AI91" i="5"/>
  <c r="AG91" i="5"/>
  <c r="AE91" i="5"/>
  <c r="AB91" i="5"/>
  <c r="R91" i="5"/>
  <c r="DK90" i="5"/>
  <c r="DJ90" i="5"/>
  <c r="DM90" i="5" s="1"/>
  <c r="DN90" i="5" s="1"/>
  <c r="DI90" i="5"/>
  <c r="DH90" i="5"/>
  <c r="DG90" i="5"/>
  <c r="DF90" i="5"/>
  <c r="DE90" i="5"/>
  <c r="DD90" i="5"/>
  <c r="DC90" i="5"/>
  <c r="CQ90" i="5"/>
  <c r="AH90" i="5" s="1"/>
  <c r="CN90" i="5"/>
  <c r="AJ90" i="5" s="1"/>
  <c r="CH90" i="5"/>
  <c r="CC90" i="5"/>
  <c r="CD90" i="5" s="1"/>
  <c r="P90" i="5" s="1"/>
  <c r="BX90" i="5"/>
  <c r="BY90" i="5" s="1"/>
  <c r="BU90" i="5"/>
  <c r="BT90" i="5"/>
  <c r="BS90" i="5"/>
  <c r="AC90" i="5" s="1"/>
  <c r="BF90" i="5"/>
  <c r="AG90" i="5" s="1"/>
  <c r="BA90" i="5"/>
  <c r="BB90" i="5" s="1"/>
  <c r="AT90" i="5"/>
  <c r="AU90" i="5" s="1"/>
  <c r="AO90" i="5"/>
  <c r="Q90" i="5" s="1"/>
  <c r="AE90" i="5"/>
  <c r="AD90" i="5"/>
  <c r="AB90" i="5"/>
  <c r="R90" i="5"/>
  <c r="N90" i="5"/>
  <c r="DK89" i="5"/>
  <c r="DJ89" i="5"/>
  <c r="DI89" i="5"/>
  <c r="DH89" i="5"/>
  <c r="DG89" i="5"/>
  <c r="DF89" i="5"/>
  <c r="DE89" i="5"/>
  <c r="DD89" i="5"/>
  <c r="DL89" i="5" s="1"/>
  <c r="DC89" i="5"/>
  <c r="CQ89" i="5"/>
  <c r="AH89" i="5" s="1"/>
  <c r="CN89" i="5"/>
  <c r="AJ89" i="5" s="1"/>
  <c r="CH89" i="5"/>
  <c r="CC89" i="5"/>
  <c r="AK89" i="5" s="1"/>
  <c r="BX89" i="5"/>
  <c r="BY89" i="5" s="1"/>
  <c r="BU89" i="5"/>
  <c r="BT89" i="5"/>
  <c r="N89" i="5" s="1"/>
  <c r="BS89" i="5"/>
  <c r="BF89" i="5"/>
  <c r="AG89" i="5" s="1"/>
  <c r="BA89" i="5"/>
  <c r="BB89" i="5" s="1"/>
  <c r="AT89" i="5"/>
  <c r="AF89" i="5" s="1"/>
  <c r="AO89" i="5"/>
  <c r="Q89" i="5" s="1"/>
  <c r="AE89" i="5"/>
  <c r="AD89" i="5"/>
  <c r="AC89" i="5"/>
  <c r="AB89" i="5"/>
  <c r="R89" i="5"/>
  <c r="DK88" i="5"/>
  <c r="DJ88" i="5"/>
  <c r="DI88" i="5"/>
  <c r="DH88" i="5"/>
  <c r="DG88" i="5"/>
  <c r="DF88" i="5"/>
  <c r="DE88" i="5"/>
  <c r="DD88" i="5"/>
  <c r="DC88" i="5"/>
  <c r="CQ88" i="5"/>
  <c r="AH88" i="5" s="1"/>
  <c r="CN88" i="5"/>
  <c r="AJ88" i="5" s="1"/>
  <c r="CH88" i="5"/>
  <c r="AI88" i="5" s="1"/>
  <c r="CC88" i="5"/>
  <c r="AK88" i="5" s="1"/>
  <c r="BX88" i="5"/>
  <c r="BY88" i="5" s="1"/>
  <c r="BU88" i="5"/>
  <c r="BT88" i="5"/>
  <c r="N88" i="5" s="1"/>
  <c r="BS88" i="5"/>
  <c r="BF88" i="5"/>
  <c r="AG88" i="5" s="1"/>
  <c r="BB88" i="5"/>
  <c r="BA88" i="5"/>
  <c r="AT88" i="5"/>
  <c r="AU88" i="5" s="1"/>
  <c r="AO88" i="5"/>
  <c r="Q88" i="5" s="1"/>
  <c r="AE88" i="5"/>
  <c r="AC88" i="5"/>
  <c r="AB88" i="5"/>
  <c r="R88" i="5"/>
  <c r="O88" i="5"/>
  <c r="J88" i="5"/>
  <c r="DK87" i="5"/>
  <c r="DJ87" i="5"/>
  <c r="DI87" i="5"/>
  <c r="DH87" i="5"/>
  <c r="DG87" i="5"/>
  <c r="DF87" i="5"/>
  <c r="DE87" i="5"/>
  <c r="DD87" i="5"/>
  <c r="DL87" i="5" s="1"/>
  <c r="DC87" i="5"/>
  <c r="CQ87" i="5"/>
  <c r="O87" i="5" s="1"/>
  <c r="CN87" i="5"/>
  <c r="AJ87" i="5" s="1"/>
  <c r="CH87" i="5"/>
  <c r="CC87" i="5"/>
  <c r="BX87" i="5"/>
  <c r="BY87" i="5" s="1"/>
  <c r="BU87" i="5"/>
  <c r="BT87" i="5"/>
  <c r="N87" i="5" s="1"/>
  <c r="BS87" i="5"/>
  <c r="BF87" i="5"/>
  <c r="AG87" i="5" s="1"/>
  <c r="BA87" i="5"/>
  <c r="BB87" i="5" s="1"/>
  <c r="AT87" i="5"/>
  <c r="AF87" i="5" s="1"/>
  <c r="AO87" i="5"/>
  <c r="AI87" i="5"/>
  <c r="AH87" i="5"/>
  <c r="AE87" i="5"/>
  <c r="AD87" i="5"/>
  <c r="AC87" i="5"/>
  <c r="AB87" i="5"/>
  <c r="R87" i="5"/>
  <c r="Q87" i="5"/>
  <c r="DK86" i="5"/>
  <c r="DJ86" i="5"/>
  <c r="DI86" i="5"/>
  <c r="DH86" i="5"/>
  <c r="DG86" i="5"/>
  <c r="DF86" i="5"/>
  <c r="DE86" i="5"/>
  <c r="DD86" i="5"/>
  <c r="DC86" i="5"/>
  <c r="CQ86" i="5"/>
  <c r="AH86" i="5" s="1"/>
  <c r="CN86" i="5"/>
  <c r="AJ86" i="5" s="1"/>
  <c r="CH86" i="5"/>
  <c r="CC86" i="5"/>
  <c r="CD86" i="5" s="1"/>
  <c r="P86" i="5" s="1"/>
  <c r="BX86" i="5"/>
  <c r="BY86" i="5" s="1"/>
  <c r="BU86" i="5"/>
  <c r="BT86" i="5"/>
  <c r="AD86" i="5" s="1"/>
  <c r="BS86" i="5"/>
  <c r="AC86" i="5" s="1"/>
  <c r="BF86" i="5"/>
  <c r="AG86" i="5" s="1"/>
  <c r="BA86" i="5"/>
  <c r="BB86" i="5" s="1"/>
  <c r="AT86" i="5"/>
  <c r="AU86" i="5" s="1"/>
  <c r="AO86" i="5"/>
  <c r="Q86" i="5" s="1"/>
  <c r="AE86" i="5"/>
  <c r="AB86" i="5"/>
  <c r="R86" i="5"/>
  <c r="DK85" i="5"/>
  <c r="DJ85" i="5"/>
  <c r="DI85" i="5"/>
  <c r="DH85" i="5"/>
  <c r="DG85" i="5"/>
  <c r="DF85" i="5"/>
  <c r="DE85" i="5"/>
  <c r="DD85" i="5"/>
  <c r="DC85" i="5"/>
  <c r="CQ85" i="5"/>
  <c r="CN85" i="5"/>
  <c r="AJ85" i="5" s="1"/>
  <c r="CH85" i="5"/>
  <c r="J85" i="5" s="1"/>
  <c r="CC85" i="5"/>
  <c r="AK85" i="5" s="1"/>
  <c r="BX85" i="5"/>
  <c r="BY85" i="5" s="1"/>
  <c r="BU85" i="5"/>
  <c r="BT85" i="5"/>
  <c r="N85" i="5" s="1"/>
  <c r="BS85" i="5"/>
  <c r="AC85" i="5" s="1"/>
  <c r="BF85" i="5"/>
  <c r="AG85" i="5" s="1"/>
  <c r="BA85" i="5"/>
  <c r="BB85" i="5" s="1"/>
  <c r="AU85" i="5"/>
  <c r="AT85" i="5"/>
  <c r="AF85" i="5" s="1"/>
  <c r="AO85" i="5"/>
  <c r="Q85" i="5" s="1"/>
  <c r="AE85" i="5"/>
  <c r="AD85" i="5"/>
  <c r="AB85" i="5"/>
  <c r="R85" i="5"/>
  <c r="DK84" i="5"/>
  <c r="DJ84" i="5"/>
  <c r="DI84" i="5"/>
  <c r="DH84" i="5"/>
  <c r="DG84" i="5"/>
  <c r="DF84" i="5"/>
  <c r="DE84" i="5"/>
  <c r="DD84" i="5"/>
  <c r="DC84" i="5"/>
  <c r="CQ84" i="5"/>
  <c r="AH84" i="5" s="1"/>
  <c r="CN84" i="5"/>
  <c r="CH84" i="5"/>
  <c r="CC84" i="5"/>
  <c r="AK84" i="5" s="1"/>
  <c r="BX84" i="5"/>
  <c r="BY84" i="5" s="1"/>
  <c r="BU84" i="5"/>
  <c r="BT84" i="5"/>
  <c r="AD84" i="5" s="1"/>
  <c r="BS84" i="5"/>
  <c r="BF84" i="5"/>
  <c r="BB84" i="5"/>
  <c r="BA84" i="5"/>
  <c r="AU84" i="5"/>
  <c r="AT84" i="5"/>
  <c r="AF84" i="5" s="1"/>
  <c r="AO84" i="5"/>
  <c r="Q84" i="5" s="1"/>
  <c r="AJ84" i="5"/>
  <c r="AI84" i="5"/>
  <c r="AG84" i="5"/>
  <c r="AE84" i="5"/>
  <c r="AC84" i="5"/>
  <c r="AB84" i="5"/>
  <c r="R84" i="5"/>
  <c r="O84" i="5"/>
  <c r="N84" i="5"/>
  <c r="J84" i="5"/>
  <c r="DN83" i="5"/>
  <c r="DK83" i="5"/>
  <c r="DJ83" i="5"/>
  <c r="DI83" i="5"/>
  <c r="DM83" i="5" s="1"/>
  <c r="DH83" i="5"/>
  <c r="DG83" i="5"/>
  <c r="DF83" i="5"/>
  <c r="DE83" i="5"/>
  <c r="DD83" i="5"/>
  <c r="DL83" i="5" s="1"/>
  <c r="DC83" i="5"/>
  <c r="CQ83" i="5"/>
  <c r="O83" i="5" s="1"/>
  <c r="CN83" i="5"/>
  <c r="AJ83" i="5" s="1"/>
  <c r="CH83" i="5"/>
  <c r="CC83" i="5"/>
  <c r="BX83" i="5"/>
  <c r="BY83" i="5" s="1"/>
  <c r="BU83" i="5"/>
  <c r="BT83" i="5"/>
  <c r="N83" i="5" s="1"/>
  <c r="BS83" i="5"/>
  <c r="AC83" i="5" s="1"/>
  <c r="BF83" i="5"/>
  <c r="AG83" i="5" s="1"/>
  <c r="BB83" i="5"/>
  <c r="BA83" i="5"/>
  <c r="AT83" i="5"/>
  <c r="AU83" i="5" s="1"/>
  <c r="AO83" i="5"/>
  <c r="AI83" i="5"/>
  <c r="AH83" i="5"/>
  <c r="AE83" i="5"/>
  <c r="AB83" i="5"/>
  <c r="R83" i="5"/>
  <c r="Q83" i="5"/>
  <c r="DK82" i="5"/>
  <c r="DJ82" i="5"/>
  <c r="DI82" i="5"/>
  <c r="DH82" i="5"/>
  <c r="DG82" i="5"/>
  <c r="DF82" i="5"/>
  <c r="DE82" i="5"/>
  <c r="DD82" i="5"/>
  <c r="DC82" i="5"/>
  <c r="CQ82" i="5"/>
  <c r="AH82" i="5" s="1"/>
  <c r="CN82" i="5"/>
  <c r="AJ82" i="5" s="1"/>
  <c r="CH82" i="5"/>
  <c r="CC82" i="5"/>
  <c r="AK82" i="5" s="1"/>
  <c r="BX82" i="5"/>
  <c r="BY82" i="5" s="1"/>
  <c r="BU82" i="5"/>
  <c r="BT82" i="5"/>
  <c r="AD82" i="5" s="1"/>
  <c r="BS82" i="5"/>
  <c r="AC82" i="5" s="1"/>
  <c r="BF82" i="5"/>
  <c r="AG82" i="5" s="1"/>
  <c r="BB82" i="5"/>
  <c r="BA82" i="5"/>
  <c r="AT82" i="5"/>
  <c r="AU82" i="5" s="1"/>
  <c r="AO82" i="5"/>
  <c r="Q82" i="5" s="1"/>
  <c r="AE82" i="5"/>
  <c r="AB82" i="5"/>
  <c r="R82" i="5"/>
  <c r="DK81" i="5"/>
  <c r="DJ81" i="5"/>
  <c r="DI81" i="5"/>
  <c r="DH81" i="5"/>
  <c r="DG81" i="5"/>
  <c r="DF81" i="5"/>
  <c r="DE81" i="5"/>
  <c r="DD81" i="5"/>
  <c r="DC81" i="5"/>
  <c r="CQ81" i="5"/>
  <c r="CN81" i="5"/>
  <c r="AJ81" i="5" s="1"/>
  <c r="CH81" i="5"/>
  <c r="J81" i="5" s="1"/>
  <c r="CC81" i="5"/>
  <c r="AK81" i="5" s="1"/>
  <c r="BX81" i="5"/>
  <c r="BY81" i="5" s="1"/>
  <c r="BU81" i="5"/>
  <c r="BT81" i="5"/>
  <c r="N81" i="5" s="1"/>
  <c r="BS81" i="5"/>
  <c r="BF81" i="5"/>
  <c r="AG81" i="5" s="1"/>
  <c r="BA81" i="5"/>
  <c r="BB81" i="5" s="1"/>
  <c r="AT81" i="5"/>
  <c r="AF81" i="5" s="1"/>
  <c r="AO81" i="5"/>
  <c r="Q81" i="5" s="1"/>
  <c r="AI81" i="5"/>
  <c r="AE81" i="5"/>
  <c r="AD81" i="5"/>
  <c r="AC81" i="5"/>
  <c r="AB81" i="5"/>
  <c r="R81" i="5"/>
  <c r="DK80" i="5"/>
  <c r="DJ80" i="5"/>
  <c r="DI80" i="5"/>
  <c r="DM80" i="5" s="1"/>
  <c r="DN80" i="5" s="1"/>
  <c r="DH80" i="5"/>
  <c r="DG80" i="5"/>
  <c r="DF80" i="5"/>
  <c r="DE80" i="5"/>
  <c r="DD80" i="5"/>
  <c r="DL80" i="5" s="1"/>
  <c r="DC80" i="5"/>
  <c r="CQ80" i="5"/>
  <c r="AH80" i="5" s="1"/>
  <c r="CN80" i="5"/>
  <c r="CH80" i="5"/>
  <c r="J80" i="5" s="1"/>
  <c r="CC80" i="5"/>
  <c r="AK80" i="5" s="1"/>
  <c r="BY80" i="5"/>
  <c r="BX80" i="5"/>
  <c r="BU80" i="5"/>
  <c r="BT80" i="5"/>
  <c r="AD80" i="5" s="1"/>
  <c r="BS80" i="5"/>
  <c r="AC80" i="5" s="1"/>
  <c r="BF80" i="5"/>
  <c r="AG80" i="5" s="1"/>
  <c r="BB80" i="5"/>
  <c r="BA80" i="5"/>
  <c r="AT80" i="5"/>
  <c r="AF80" i="5" s="1"/>
  <c r="AO80" i="5"/>
  <c r="Q80" i="5" s="1"/>
  <c r="AJ80" i="5"/>
  <c r="AE80" i="5"/>
  <c r="AB80" i="5"/>
  <c r="R80" i="5"/>
  <c r="N80" i="5"/>
  <c r="DK79" i="5"/>
  <c r="DJ79" i="5"/>
  <c r="DI79" i="5"/>
  <c r="DM79" i="5" s="1"/>
  <c r="DN79" i="5" s="1"/>
  <c r="DH79" i="5"/>
  <c r="DG79" i="5"/>
  <c r="DF79" i="5"/>
  <c r="DE79" i="5"/>
  <c r="DD79" i="5"/>
  <c r="DC79" i="5"/>
  <c r="CQ79" i="5"/>
  <c r="O79" i="5" s="1"/>
  <c r="CN79" i="5"/>
  <c r="AJ79" i="5" s="1"/>
  <c r="CH79" i="5"/>
  <c r="CC79" i="5"/>
  <c r="BY79" i="5"/>
  <c r="BX79" i="5"/>
  <c r="BU79" i="5"/>
  <c r="BT79" i="5"/>
  <c r="N79" i="5" s="1"/>
  <c r="BS79" i="5"/>
  <c r="AC79" i="5" s="1"/>
  <c r="BF79" i="5"/>
  <c r="AG79" i="5" s="1"/>
  <c r="BA79" i="5"/>
  <c r="BB79" i="5" s="1"/>
  <c r="AT79" i="5"/>
  <c r="AU79" i="5" s="1"/>
  <c r="AO79" i="5"/>
  <c r="AH79" i="5"/>
  <c r="AE79" i="5"/>
  <c r="AB79" i="5"/>
  <c r="R79" i="5"/>
  <c r="Q79" i="5"/>
  <c r="DK78" i="5"/>
  <c r="DJ78" i="5"/>
  <c r="DI78" i="5"/>
  <c r="DH78" i="5"/>
  <c r="DG78" i="5"/>
  <c r="DF78" i="5"/>
  <c r="DE78" i="5"/>
  <c r="DD78" i="5"/>
  <c r="DL78" i="5" s="1"/>
  <c r="DC78" i="5"/>
  <c r="CQ78" i="5"/>
  <c r="AH78" i="5" s="1"/>
  <c r="CN78" i="5"/>
  <c r="AJ78" i="5" s="1"/>
  <c r="CH78" i="5"/>
  <c r="CC78" i="5"/>
  <c r="CD78" i="5" s="1"/>
  <c r="P78" i="5" s="1"/>
  <c r="BX78" i="5"/>
  <c r="BY78" i="5" s="1"/>
  <c r="BU78" i="5"/>
  <c r="BT78" i="5"/>
  <c r="N78" i="5" s="1"/>
  <c r="BS78" i="5"/>
  <c r="AC78" i="5" s="1"/>
  <c r="BF78" i="5"/>
  <c r="AG78" i="5" s="1"/>
  <c r="BA78" i="5"/>
  <c r="BB78" i="5" s="1"/>
  <c r="AT78" i="5"/>
  <c r="AU78" i="5" s="1"/>
  <c r="AO78" i="5"/>
  <c r="Q78" i="5" s="1"/>
  <c r="AE78" i="5"/>
  <c r="AD78" i="5"/>
  <c r="AB78" i="5"/>
  <c r="R78" i="5"/>
  <c r="DK77" i="5"/>
  <c r="DJ77" i="5"/>
  <c r="DM77" i="5" s="1"/>
  <c r="DN77" i="5" s="1"/>
  <c r="DI77" i="5"/>
  <c r="DH77" i="5"/>
  <c r="DG77" i="5"/>
  <c r="DF77" i="5"/>
  <c r="DE77" i="5"/>
  <c r="DD77" i="5"/>
  <c r="DC77" i="5"/>
  <c r="CQ77" i="5"/>
  <c r="CN77" i="5"/>
  <c r="AJ77" i="5" s="1"/>
  <c r="CH77" i="5"/>
  <c r="CC77" i="5"/>
  <c r="AK77" i="5" s="1"/>
  <c r="BY77" i="5"/>
  <c r="BX77" i="5"/>
  <c r="BU77" i="5"/>
  <c r="BT77" i="5"/>
  <c r="N77" i="5" s="1"/>
  <c r="BS77" i="5"/>
  <c r="BF77" i="5"/>
  <c r="AG77" i="5" s="1"/>
  <c r="BA77" i="5"/>
  <c r="BB77" i="5" s="1"/>
  <c r="AT77" i="5"/>
  <c r="AU77" i="5" s="1"/>
  <c r="AO77" i="5"/>
  <c r="Q77" i="5" s="1"/>
  <c r="AE77" i="5"/>
  <c r="AC77" i="5"/>
  <c r="AB77" i="5"/>
  <c r="R77" i="5"/>
  <c r="DK76" i="5"/>
  <c r="DJ76" i="5"/>
  <c r="DI76" i="5"/>
  <c r="DH76" i="5"/>
  <c r="DG76" i="5"/>
  <c r="DF76" i="5"/>
  <c r="DE76" i="5"/>
  <c r="DD76" i="5"/>
  <c r="DC76" i="5"/>
  <c r="CQ76" i="5"/>
  <c r="AH76" i="5" s="1"/>
  <c r="CN76" i="5"/>
  <c r="AJ76" i="5" s="1"/>
  <c r="CH76" i="5"/>
  <c r="CC76" i="5"/>
  <c r="AK76" i="5" s="1"/>
  <c r="BX76" i="5"/>
  <c r="BY76" i="5" s="1"/>
  <c r="BU76" i="5"/>
  <c r="BT76" i="5"/>
  <c r="BS76" i="5"/>
  <c r="BF76" i="5"/>
  <c r="AG76" i="5" s="1"/>
  <c r="BA76" i="5"/>
  <c r="BB76" i="5" s="1"/>
  <c r="AT76" i="5"/>
  <c r="AF76" i="5" s="1"/>
  <c r="AO76" i="5"/>
  <c r="Q76" i="5" s="1"/>
  <c r="AI76" i="5"/>
  <c r="AE76" i="5"/>
  <c r="AD76" i="5"/>
  <c r="AC76" i="5"/>
  <c r="AB76" i="5"/>
  <c r="R76" i="5"/>
  <c r="O76" i="5"/>
  <c r="N76" i="5"/>
  <c r="J76" i="5"/>
  <c r="DK75" i="5"/>
  <c r="DJ75" i="5"/>
  <c r="DI75" i="5"/>
  <c r="DH75" i="5"/>
  <c r="DG75" i="5"/>
  <c r="DF75" i="5"/>
  <c r="DE75" i="5"/>
  <c r="DD75" i="5"/>
  <c r="DC75" i="5"/>
  <c r="CQ75" i="5"/>
  <c r="O75" i="5" s="1"/>
  <c r="CN75" i="5"/>
  <c r="AJ75" i="5" s="1"/>
  <c r="CH75" i="5"/>
  <c r="CC75" i="5"/>
  <c r="BY75" i="5"/>
  <c r="BX75" i="5"/>
  <c r="BU75" i="5"/>
  <c r="BT75" i="5"/>
  <c r="N75" i="5" s="1"/>
  <c r="BS75" i="5"/>
  <c r="BF75" i="5"/>
  <c r="BA75" i="5"/>
  <c r="BB75" i="5" s="1"/>
  <c r="AT75" i="5"/>
  <c r="AU75" i="5" s="1"/>
  <c r="AO75" i="5"/>
  <c r="AI75" i="5"/>
  <c r="AG75" i="5"/>
  <c r="AE75" i="5"/>
  <c r="AD75" i="5"/>
  <c r="AC75" i="5"/>
  <c r="AB75" i="5"/>
  <c r="R75" i="5"/>
  <c r="Q75" i="5"/>
  <c r="DK74" i="5"/>
  <c r="DJ74" i="5"/>
  <c r="DI74" i="5"/>
  <c r="DH74" i="5"/>
  <c r="DG74" i="5"/>
  <c r="DF74" i="5"/>
  <c r="DE74" i="5"/>
  <c r="DD74" i="5"/>
  <c r="DL74" i="5" s="1"/>
  <c r="DC74" i="5"/>
  <c r="CQ74" i="5"/>
  <c r="AH74" i="5" s="1"/>
  <c r="CN74" i="5"/>
  <c r="AJ74" i="5" s="1"/>
  <c r="CH74" i="5"/>
  <c r="CC74" i="5"/>
  <c r="CD74" i="5" s="1"/>
  <c r="P74" i="5" s="1"/>
  <c r="BX74" i="5"/>
  <c r="BY74" i="5" s="1"/>
  <c r="BU74" i="5"/>
  <c r="BT74" i="5"/>
  <c r="N74" i="5" s="1"/>
  <c r="BS74" i="5"/>
  <c r="AC74" i="5" s="1"/>
  <c r="BF74" i="5"/>
  <c r="AG74" i="5" s="1"/>
  <c r="BA74" i="5"/>
  <c r="BB74" i="5" s="1"/>
  <c r="AT74" i="5"/>
  <c r="AU74" i="5" s="1"/>
  <c r="AO74" i="5"/>
  <c r="Q74" i="5" s="1"/>
  <c r="AE74" i="5"/>
  <c r="AD74" i="5"/>
  <c r="AB74" i="5"/>
  <c r="R74" i="5"/>
  <c r="DK73" i="5"/>
  <c r="DJ73" i="5"/>
  <c r="DM73" i="5" s="1"/>
  <c r="DN73" i="5" s="1"/>
  <c r="DI73" i="5"/>
  <c r="DH73" i="5"/>
  <c r="DG73" i="5"/>
  <c r="DF73" i="5"/>
  <c r="DE73" i="5"/>
  <c r="DD73" i="5"/>
  <c r="DC73" i="5"/>
  <c r="CQ73" i="5"/>
  <c r="CN73" i="5"/>
  <c r="AJ73" i="5" s="1"/>
  <c r="CH73" i="5"/>
  <c r="CC73" i="5"/>
  <c r="AK73" i="5" s="1"/>
  <c r="BX73" i="5"/>
  <c r="BY73" i="5" s="1"/>
  <c r="BU73" i="5"/>
  <c r="BT73" i="5"/>
  <c r="N73" i="5" s="1"/>
  <c r="BS73" i="5"/>
  <c r="BF73" i="5"/>
  <c r="AG73" i="5" s="1"/>
  <c r="BA73" i="5"/>
  <c r="BB73" i="5" s="1"/>
  <c r="AT73" i="5"/>
  <c r="AU73" i="5" s="1"/>
  <c r="AO73" i="5"/>
  <c r="Q73" i="5" s="1"/>
  <c r="AE73" i="5"/>
  <c r="AD73" i="5"/>
  <c r="AC73" i="5"/>
  <c r="AB73" i="5"/>
  <c r="R73" i="5"/>
  <c r="DK72" i="5"/>
  <c r="DJ72" i="5"/>
  <c r="DI72" i="5"/>
  <c r="DM72" i="5" s="1"/>
  <c r="DN72" i="5" s="1"/>
  <c r="DH72" i="5"/>
  <c r="DG72" i="5"/>
  <c r="DF72" i="5"/>
  <c r="DE72" i="5"/>
  <c r="DD72" i="5"/>
  <c r="DC72" i="5"/>
  <c r="CQ72" i="5"/>
  <c r="AH72" i="5" s="1"/>
  <c r="CN72" i="5"/>
  <c r="CH72" i="5"/>
  <c r="CD72" i="5"/>
  <c r="P72" i="5" s="1"/>
  <c r="CC72" i="5"/>
  <c r="AK72" i="5" s="1"/>
  <c r="BY72" i="5"/>
  <c r="BX72" i="5"/>
  <c r="BU72" i="5"/>
  <c r="BT72" i="5"/>
  <c r="N72" i="5" s="1"/>
  <c r="BS72" i="5"/>
  <c r="AC72" i="5" s="1"/>
  <c r="BF72" i="5"/>
  <c r="AG72" i="5" s="1"/>
  <c r="BA72" i="5"/>
  <c r="BB72" i="5" s="1"/>
  <c r="AT72" i="5"/>
  <c r="AF72" i="5" s="1"/>
  <c r="AO72" i="5"/>
  <c r="Q72" i="5" s="1"/>
  <c r="AJ72" i="5"/>
  <c r="AI72" i="5"/>
  <c r="AE72" i="5"/>
  <c r="AD72" i="5"/>
  <c r="AB72" i="5"/>
  <c r="R72" i="5"/>
  <c r="O72" i="5"/>
  <c r="J72" i="5"/>
  <c r="DK71" i="5"/>
  <c r="DJ71" i="5"/>
  <c r="DI71" i="5"/>
  <c r="DH71" i="5"/>
  <c r="DG71" i="5"/>
  <c r="DF71" i="5"/>
  <c r="DE71" i="5"/>
  <c r="DD71" i="5"/>
  <c r="DC71" i="5"/>
  <c r="CQ71" i="5"/>
  <c r="O71" i="5" s="1"/>
  <c r="CN71" i="5"/>
  <c r="AJ71" i="5" s="1"/>
  <c r="CH71" i="5"/>
  <c r="J71" i="5" s="1"/>
  <c r="CC71" i="5"/>
  <c r="BX71" i="5"/>
  <c r="BY71" i="5" s="1"/>
  <c r="BU71" i="5"/>
  <c r="BT71" i="5"/>
  <c r="N71" i="5" s="1"/>
  <c r="BS71" i="5"/>
  <c r="AC71" i="5" s="1"/>
  <c r="BF71" i="5"/>
  <c r="BA71" i="5"/>
  <c r="BB71" i="5" s="1"/>
  <c r="AT71" i="5"/>
  <c r="AU71" i="5" s="1"/>
  <c r="AO71" i="5"/>
  <c r="AI71" i="5"/>
  <c r="AG71" i="5"/>
  <c r="AE71" i="5"/>
  <c r="AB71" i="5"/>
  <c r="R71" i="5"/>
  <c r="Q71" i="5"/>
  <c r="DK70" i="5"/>
  <c r="DJ70" i="5"/>
  <c r="DI70" i="5"/>
  <c r="DH70" i="5"/>
  <c r="DG70" i="5"/>
  <c r="DF70" i="5"/>
  <c r="DE70" i="5"/>
  <c r="DD70" i="5"/>
  <c r="DC70" i="5"/>
  <c r="CQ70" i="5"/>
  <c r="AH70" i="5" s="1"/>
  <c r="CN70" i="5"/>
  <c r="AJ70" i="5" s="1"/>
  <c r="CH70" i="5"/>
  <c r="CC70" i="5"/>
  <c r="CD70" i="5" s="1"/>
  <c r="P70" i="5" s="1"/>
  <c r="BX70" i="5"/>
  <c r="BY70" i="5" s="1"/>
  <c r="BU70" i="5"/>
  <c r="BT70" i="5"/>
  <c r="N70" i="5" s="1"/>
  <c r="BS70" i="5"/>
  <c r="AC70" i="5" s="1"/>
  <c r="BF70" i="5"/>
  <c r="AG70" i="5" s="1"/>
  <c r="BA70" i="5"/>
  <c r="BB70" i="5" s="1"/>
  <c r="AT70" i="5"/>
  <c r="AU70" i="5" s="1"/>
  <c r="AO70" i="5"/>
  <c r="Q70" i="5" s="1"/>
  <c r="AE70" i="5"/>
  <c r="AD70" i="5"/>
  <c r="AB70" i="5"/>
  <c r="R70" i="5"/>
  <c r="DK69" i="5"/>
  <c r="DJ69" i="5"/>
  <c r="DI69" i="5"/>
  <c r="DH69" i="5"/>
  <c r="DG69" i="5"/>
  <c r="DF69" i="5"/>
  <c r="DE69" i="5"/>
  <c r="DD69" i="5"/>
  <c r="DL69" i="5" s="1"/>
  <c r="DC69" i="5"/>
  <c r="CQ69" i="5"/>
  <c r="CN69" i="5"/>
  <c r="AJ69" i="5" s="1"/>
  <c r="CH69" i="5"/>
  <c r="CC69" i="5"/>
  <c r="AK69" i="5" s="1"/>
  <c r="BY69" i="5"/>
  <c r="BX69" i="5"/>
  <c r="BU69" i="5"/>
  <c r="BT69" i="5"/>
  <c r="N69" i="5" s="1"/>
  <c r="BS69" i="5"/>
  <c r="BF69" i="5"/>
  <c r="BA69" i="5"/>
  <c r="BB69" i="5" s="1"/>
  <c r="AT69" i="5"/>
  <c r="AU69" i="5" s="1"/>
  <c r="K69" i="5" s="1"/>
  <c r="AO69" i="5"/>
  <c r="Q69" i="5" s="1"/>
  <c r="AI69" i="5"/>
  <c r="AG69" i="5"/>
  <c r="AE69" i="5"/>
  <c r="AC69" i="5"/>
  <c r="AB69" i="5"/>
  <c r="R69" i="5"/>
  <c r="DK68" i="5"/>
  <c r="DJ68" i="5"/>
  <c r="DI68" i="5"/>
  <c r="DH68" i="5"/>
  <c r="DG68" i="5"/>
  <c r="DF68" i="5"/>
  <c r="DE68" i="5"/>
  <c r="DD68" i="5"/>
  <c r="DC68" i="5"/>
  <c r="CQ68" i="5"/>
  <c r="AH68" i="5" s="1"/>
  <c r="CN68" i="5"/>
  <c r="AJ68" i="5" s="1"/>
  <c r="CH68" i="5"/>
  <c r="CC68" i="5"/>
  <c r="AK68" i="5" s="1"/>
  <c r="BX68" i="5"/>
  <c r="BY68" i="5" s="1"/>
  <c r="BU68" i="5"/>
  <c r="BT68" i="5"/>
  <c r="AD68" i="5" s="1"/>
  <c r="BS68" i="5"/>
  <c r="BF68" i="5"/>
  <c r="AG68" i="5" s="1"/>
  <c r="BA68" i="5"/>
  <c r="BB68" i="5" s="1"/>
  <c r="AT68" i="5"/>
  <c r="AF68" i="5" s="1"/>
  <c r="AO68" i="5"/>
  <c r="Q68" i="5" s="1"/>
  <c r="AI68" i="5"/>
  <c r="AE68" i="5"/>
  <c r="AC68" i="5"/>
  <c r="AB68" i="5"/>
  <c r="R68" i="5"/>
  <c r="O68" i="5"/>
  <c r="N68" i="5"/>
  <c r="DN67" i="5"/>
  <c r="DK67" i="5"/>
  <c r="DJ67" i="5"/>
  <c r="DI67" i="5"/>
  <c r="DM67" i="5" s="1"/>
  <c r="DH67" i="5"/>
  <c r="DG67" i="5"/>
  <c r="DF67" i="5"/>
  <c r="DE67" i="5"/>
  <c r="DD67" i="5"/>
  <c r="DL67" i="5" s="1"/>
  <c r="DC67" i="5"/>
  <c r="CQ67" i="5"/>
  <c r="O67" i="5" s="1"/>
  <c r="CN67" i="5"/>
  <c r="AJ67" i="5" s="1"/>
  <c r="CH67" i="5"/>
  <c r="J67" i="5" s="1"/>
  <c r="CC67" i="5"/>
  <c r="BX67" i="5"/>
  <c r="BY67" i="5" s="1"/>
  <c r="BU67" i="5"/>
  <c r="BT67" i="5"/>
  <c r="N67" i="5" s="1"/>
  <c r="BS67" i="5"/>
  <c r="AC67" i="5" s="1"/>
  <c r="BF67" i="5"/>
  <c r="AG67" i="5" s="1"/>
  <c r="BB67" i="5"/>
  <c r="BA67" i="5"/>
  <c r="AT67" i="5"/>
  <c r="AU67" i="5" s="1"/>
  <c r="AO67" i="5"/>
  <c r="AF67" i="5"/>
  <c r="AE67" i="5"/>
  <c r="AB67" i="5"/>
  <c r="R67" i="5"/>
  <c r="Q67" i="5"/>
  <c r="DK66" i="5"/>
  <c r="DJ66" i="5"/>
  <c r="DI66" i="5"/>
  <c r="DH66" i="5"/>
  <c r="DG66" i="5"/>
  <c r="DF66" i="5"/>
  <c r="DE66" i="5"/>
  <c r="DD66" i="5"/>
  <c r="DC66" i="5"/>
  <c r="CQ66" i="5"/>
  <c r="AH66" i="5" s="1"/>
  <c r="CN66" i="5"/>
  <c r="AJ66" i="5" s="1"/>
  <c r="CH66" i="5"/>
  <c r="CC66" i="5"/>
  <c r="CD66" i="5" s="1"/>
  <c r="P66" i="5" s="1"/>
  <c r="BX66" i="5"/>
  <c r="BY66" i="5" s="1"/>
  <c r="BU66" i="5"/>
  <c r="BT66" i="5"/>
  <c r="AD66" i="5" s="1"/>
  <c r="BS66" i="5"/>
  <c r="AC66" i="5" s="1"/>
  <c r="BF66" i="5"/>
  <c r="AG66" i="5" s="1"/>
  <c r="BA66" i="5"/>
  <c r="BB66" i="5" s="1"/>
  <c r="AT66" i="5"/>
  <c r="AU66" i="5" s="1"/>
  <c r="AO66" i="5"/>
  <c r="Q66" i="5" s="1"/>
  <c r="AF66" i="5"/>
  <c r="AE66" i="5"/>
  <c r="AB66" i="5"/>
  <c r="R66" i="5"/>
  <c r="N66" i="5"/>
  <c r="DK65" i="5"/>
  <c r="DJ65" i="5"/>
  <c r="DI65" i="5"/>
  <c r="DH65" i="5"/>
  <c r="DG65" i="5"/>
  <c r="DF65" i="5"/>
  <c r="DE65" i="5"/>
  <c r="DD65" i="5"/>
  <c r="DC65" i="5"/>
  <c r="CQ65" i="5"/>
  <c r="CN65" i="5"/>
  <c r="AJ65" i="5" s="1"/>
  <c r="CH65" i="5"/>
  <c r="CC65" i="5"/>
  <c r="AK65" i="5" s="1"/>
  <c r="BY65" i="5"/>
  <c r="BX65" i="5"/>
  <c r="BU65" i="5"/>
  <c r="BT65" i="5"/>
  <c r="N65" i="5" s="1"/>
  <c r="BS65" i="5"/>
  <c r="BF65" i="5"/>
  <c r="AG65" i="5" s="1"/>
  <c r="BA65" i="5"/>
  <c r="BB65" i="5" s="1"/>
  <c r="AT65" i="5"/>
  <c r="AU65" i="5" s="1"/>
  <c r="AO65" i="5"/>
  <c r="Q65" i="5" s="1"/>
  <c r="AE65" i="5"/>
  <c r="AD65" i="5"/>
  <c r="AC65" i="5"/>
  <c r="AB65" i="5"/>
  <c r="R65" i="5"/>
  <c r="DK64" i="5"/>
  <c r="DJ64" i="5"/>
  <c r="DI64" i="5"/>
  <c r="DH64" i="5"/>
  <c r="DG64" i="5"/>
  <c r="DF64" i="5"/>
  <c r="DE64" i="5"/>
  <c r="DD64" i="5"/>
  <c r="DL64" i="5" s="1"/>
  <c r="DC64" i="5"/>
  <c r="CQ64" i="5"/>
  <c r="AH64" i="5" s="1"/>
  <c r="CN64" i="5"/>
  <c r="AJ64" i="5" s="1"/>
  <c r="CH64" i="5"/>
  <c r="CC64" i="5"/>
  <c r="AK64" i="5" s="1"/>
  <c r="BX64" i="5"/>
  <c r="BY64" i="5" s="1"/>
  <c r="BU64" i="5"/>
  <c r="BT64" i="5"/>
  <c r="AD64" i="5" s="1"/>
  <c r="BS64" i="5"/>
  <c r="BF64" i="5"/>
  <c r="AG64" i="5" s="1"/>
  <c r="BA64" i="5"/>
  <c r="BB64" i="5" s="1"/>
  <c r="AT64" i="5"/>
  <c r="AU64" i="5" s="1"/>
  <c r="AO64" i="5"/>
  <c r="Q64" i="5" s="1"/>
  <c r="AE64" i="5"/>
  <c r="AC64" i="5"/>
  <c r="AB64" i="5"/>
  <c r="R64" i="5"/>
  <c r="O64" i="5"/>
  <c r="N64" i="5"/>
  <c r="DK63" i="5"/>
  <c r="DJ63" i="5"/>
  <c r="DI63" i="5"/>
  <c r="DH63" i="5"/>
  <c r="DG63" i="5"/>
  <c r="DF63" i="5"/>
  <c r="DE63" i="5"/>
  <c r="DD63" i="5"/>
  <c r="DC63" i="5"/>
  <c r="CQ63" i="5"/>
  <c r="O63" i="5" s="1"/>
  <c r="CN63" i="5"/>
  <c r="AJ63" i="5" s="1"/>
  <c r="CH63" i="5"/>
  <c r="CC63" i="5"/>
  <c r="BX63" i="5"/>
  <c r="BY63" i="5" s="1"/>
  <c r="BU63" i="5"/>
  <c r="BT63" i="5"/>
  <c r="N63" i="5" s="1"/>
  <c r="BS63" i="5"/>
  <c r="AC63" i="5" s="1"/>
  <c r="BF63" i="5"/>
  <c r="BB63" i="5"/>
  <c r="BA63" i="5"/>
  <c r="AT63" i="5"/>
  <c r="AF63" i="5" s="1"/>
  <c r="AO63" i="5"/>
  <c r="AI63" i="5"/>
  <c r="AH63" i="5"/>
  <c r="AG63" i="5"/>
  <c r="AE63" i="5"/>
  <c r="AD63" i="5"/>
  <c r="AB63" i="5"/>
  <c r="R63" i="5"/>
  <c r="Q63" i="5"/>
  <c r="DK62" i="5"/>
  <c r="DJ62" i="5"/>
  <c r="DM62" i="5" s="1"/>
  <c r="DN62" i="5" s="1"/>
  <c r="DI62" i="5"/>
  <c r="DH62" i="5"/>
  <c r="DG62" i="5"/>
  <c r="DF62" i="5"/>
  <c r="DE62" i="5"/>
  <c r="DD62" i="5"/>
  <c r="DC62" i="5"/>
  <c r="CQ62" i="5"/>
  <c r="AH62" i="5" s="1"/>
  <c r="CN62" i="5"/>
  <c r="CH62" i="5"/>
  <c r="CD62" i="5"/>
  <c r="P62" i="5" s="1"/>
  <c r="CC62" i="5"/>
  <c r="BX62" i="5"/>
  <c r="BY62" i="5" s="1"/>
  <c r="BU62" i="5"/>
  <c r="BT62" i="5"/>
  <c r="BS62" i="5"/>
  <c r="AC62" i="5" s="1"/>
  <c r="BF62" i="5"/>
  <c r="AG62" i="5" s="1"/>
  <c r="BA62" i="5"/>
  <c r="BB62" i="5" s="1"/>
  <c r="AT62" i="5"/>
  <c r="AU62" i="5" s="1"/>
  <c r="AO62" i="5"/>
  <c r="Q62" i="5" s="1"/>
  <c r="AK62" i="5"/>
  <c r="AJ62" i="5"/>
  <c r="AE62" i="5"/>
  <c r="AD62" i="5"/>
  <c r="AB62" i="5"/>
  <c r="R62" i="5"/>
  <c r="N62" i="5"/>
  <c r="DK61" i="5"/>
  <c r="DJ61" i="5"/>
  <c r="DI61" i="5"/>
  <c r="DH61" i="5"/>
  <c r="DG61" i="5"/>
  <c r="DF61" i="5"/>
  <c r="DE61" i="5"/>
  <c r="DD61" i="5"/>
  <c r="DC61" i="5"/>
  <c r="CQ61" i="5"/>
  <c r="O61" i="5" s="1"/>
  <c r="CN61" i="5"/>
  <c r="AJ61" i="5" s="1"/>
  <c r="CH61" i="5"/>
  <c r="CC61" i="5"/>
  <c r="AK61" i="5" s="1"/>
  <c r="BX61" i="5"/>
  <c r="BY61" i="5" s="1"/>
  <c r="BU61" i="5"/>
  <c r="BT61" i="5"/>
  <c r="N61" i="5" s="1"/>
  <c r="BS61" i="5"/>
  <c r="BF61" i="5"/>
  <c r="AG61" i="5" s="1"/>
  <c r="BA61" i="5"/>
  <c r="BB61" i="5" s="1"/>
  <c r="AT61" i="5"/>
  <c r="AF61" i="5" s="1"/>
  <c r="AO61" i="5"/>
  <c r="Q61" i="5" s="1"/>
  <c r="AE61" i="5"/>
  <c r="AC61" i="5"/>
  <c r="AB61" i="5"/>
  <c r="R61" i="5"/>
  <c r="DK60" i="5"/>
  <c r="DJ60" i="5"/>
  <c r="DI60" i="5"/>
  <c r="DM60" i="5" s="1"/>
  <c r="DN60" i="5" s="1"/>
  <c r="DH60" i="5"/>
  <c r="DG60" i="5"/>
  <c r="DF60" i="5"/>
  <c r="DE60" i="5"/>
  <c r="DD60" i="5"/>
  <c r="DL60" i="5" s="1"/>
  <c r="DC60" i="5"/>
  <c r="CQ60" i="5"/>
  <c r="AH60" i="5" s="1"/>
  <c r="CN60" i="5"/>
  <c r="AJ60" i="5" s="1"/>
  <c r="CH60" i="5"/>
  <c r="AI60" i="5" s="1"/>
  <c r="CD60" i="5"/>
  <c r="P60" i="5" s="1"/>
  <c r="CC60" i="5"/>
  <c r="AK60" i="5" s="1"/>
  <c r="BX60" i="5"/>
  <c r="BY60" i="5" s="1"/>
  <c r="BU60" i="5"/>
  <c r="BT60" i="5"/>
  <c r="N60" i="5" s="1"/>
  <c r="BS60" i="5"/>
  <c r="AC60" i="5" s="1"/>
  <c r="BF60" i="5"/>
  <c r="AG60" i="5" s="1"/>
  <c r="BA60" i="5"/>
  <c r="BB60" i="5" s="1"/>
  <c r="AT60" i="5"/>
  <c r="AU60" i="5" s="1"/>
  <c r="AO60" i="5"/>
  <c r="AE60" i="5"/>
  <c r="AB60" i="5"/>
  <c r="R60" i="5"/>
  <c r="Q60" i="5"/>
  <c r="J60" i="5"/>
  <c r="DK59" i="5"/>
  <c r="DJ59" i="5"/>
  <c r="DI59" i="5"/>
  <c r="DH59" i="5"/>
  <c r="DG59" i="5"/>
  <c r="DF59" i="5"/>
  <c r="DE59" i="5"/>
  <c r="DD59" i="5"/>
  <c r="DC59" i="5"/>
  <c r="CQ59" i="5"/>
  <c r="O59" i="5" s="1"/>
  <c r="CN59" i="5"/>
  <c r="AJ59" i="5" s="1"/>
  <c r="CH59" i="5"/>
  <c r="AI59" i="5" s="1"/>
  <c r="CC59" i="5"/>
  <c r="CD59" i="5" s="1"/>
  <c r="P59" i="5" s="1"/>
  <c r="BX59" i="5"/>
  <c r="BY59" i="5" s="1"/>
  <c r="BU59" i="5"/>
  <c r="BT59" i="5"/>
  <c r="N59" i="5" s="1"/>
  <c r="BS59" i="5"/>
  <c r="AC59" i="5" s="1"/>
  <c r="BF59" i="5"/>
  <c r="AG59" i="5" s="1"/>
  <c r="BA59" i="5"/>
  <c r="BB59" i="5" s="1"/>
  <c r="AT59" i="5"/>
  <c r="AF59" i="5" s="1"/>
  <c r="AO59" i="5"/>
  <c r="Q59" i="5" s="1"/>
  <c r="AE59" i="5"/>
  <c r="AD59" i="5"/>
  <c r="AB59" i="5"/>
  <c r="R59" i="5"/>
  <c r="DK58" i="5"/>
  <c r="DJ58" i="5"/>
  <c r="DI58" i="5"/>
  <c r="DH58" i="5"/>
  <c r="DG58" i="5"/>
  <c r="DF58" i="5"/>
  <c r="DE58" i="5"/>
  <c r="DD58" i="5"/>
  <c r="DC58" i="5"/>
  <c r="CQ58" i="5"/>
  <c r="AH58" i="5" s="1"/>
  <c r="CN58" i="5"/>
  <c r="AJ58" i="5" s="1"/>
  <c r="CH58" i="5"/>
  <c r="AI58" i="5" s="1"/>
  <c r="CC58" i="5"/>
  <c r="CD58" i="5" s="1"/>
  <c r="P58" i="5" s="1"/>
  <c r="BX58" i="5"/>
  <c r="BY58" i="5" s="1"/>
  <c r="BU58" i="5"/>
  <c r="BT58" i="5"/>
  <c r="AD58" i="5" s="1"/>
  <c r="BS58" i="5"/>
  <c r="BF58" i="5"/>
  <c r="AG58" i="5" s="1"/>
  <c r="BB58" i="5"/>
  <c r="BA58" i="5"/>
  <c r="AT58" i="5"/>
  <c r="AF58" i="5" s="1"/>
  <c r="AO58" i="5"/>
  <c r="Q58" i="5" s="1"/>
  <c r="AE58" i="5"/>
  <c r="AC58" i="5"/>
  <c r="AB58" i="5"/>
  <c r="R58" i="5"/>
  <c r="J58" i="5"/>
  <c r="DM57" i="5"/>
  <c r="DN57" i="5" s="1"/>
  <c r="DK57" i="5"/>
  <c r="DJ57" i="5"/>
  <c r="DI57" i="5"/>
  <c r="DH57" i="5"/>
  <c r="DG57" i="5"/>
  <c r="DF57" i="5"/>
  <c r="DE57" i="5"/>
  <c r="DD57" i="5"/>
  <c r="DL57" i="5" s="1"/>
  <c r="DC57" i="5"/>
  <c r="CQ57" i="5"/>
  <c r="AH57" i="5" s="1"/>
  <c r="CN57" i="5"/>
  <c r="AJ57" i="5" s="1"/>
  <c r="CH57" i="5"/>
  <c r="CC57" i="5"/>
  <c r="CD57" i="5" s="1"/>
  <c r="P57" i="5" s="1"/>
  <c r="BX57" i="5"/>
  <c r="BY57" i="5" s="1"/>
  <c r="BU57" i="5"/>
  <c r="BT57" i="5"/>
  <c r="N57" i="5" s="1"/>
  <c r="BS57" i="5"/>
  <c r="AC57" i="5" s="1"/>
  <c r="BF57" i="5"/>
  <c r="AG57" i="5" s="1"/>
  <c r="BA57" i="5"/>
  <c r="BB57" i="5" s="1"/>
  <c r="AT57" i="5"/>
  <c r="AF57" i="5" s="1"/>
  <c r="AO57" i="5"/>
  <c r="Q57" i="5" s="1"/>
  <c r="AI57" i="5"/>
  <c r="AE57" i="5"/>
  <c r="AB57" i="5"/>
  <c r="R57" i="5"/>
  <c r="DK56" i="5"/>
  <c r="DJ56" i="5"/>
  <c r="DI56" i="5"/>
  <c r="DM56" i="5" s="1"/>
  <c r="DN56" i="5" s="1"/>
  <c r="DH56" i="5"/>
  <c r="DG56" i="5"/>
  <c r="DF56" i="5"/>
  <c r="DE56" i="5"/>
  <c r="DD56" i="5"/>
  <c r="DC56" i="5"/>
  <c r="CQ56" i="5"/>
  <c r="AH56" i="5" s="1"/>
  <c r="CN56" i="5"/>
  <c r="AJ56" i="5" s="1"/>
  <c r="CH56" i="5"/>
  <c r="CC56" i="5"/>
  <c r="AK56" i="5" s="1"/>
  <c r="BX56" i="5"/>
  <c r="BY56" i="5" s="1"/>
  <c r="BU56" i="5"/>
  <c r="BT56" i="5"/>
  <c r="N56" i="5" s="1"/>
  <c r="BS56" i="5"/>
  <c r="AC56" i="5" s="1"/>
  <c r="BF56" i="5"/>
  <c r="AG56" i="5" s="1"/>
  <c r="BA56" i="5"/>
  <c r="BB56" i="5" s="1"/>
  <c r="AT56" i="5"/>
  <c r="AU56" i="5" s="1"/>
  <c r="AO56" i="5"/>
  <c r="Q56" i="5" s="1"/>
  <c r="AI56" i="5"/>
  <c r="AE56" i="5"/>
  <c r="AD56" i="5"/>
  <c r="AB56" i="5"/>
  <c r="R56" i="5"/>
  <c r="O56" i="5"/>
  <c r="DK55" i="5"/>
  <c r="DJ55" i="5"/>
  <c r="DI55" i="5"/>
  <c r="DH55" i="5"/>
  <c r="DG55" i="5"/>
  <c r="DF55" i="5"/>
  <c r="DE55" i="5"/>
  <c r="DD55" i="5"/>
  <c r="DL55" i="5" s="1"/>
  <c r="DC55" i="5"/>
  <c r="CQ55" i="5"/>
  <c r="AH55" i="5" s="1"/>
  <c r="CN55" i="5"/>
  <c r="AJ55" i="5" s="1"/>
  <c r="CH55" i="5"/>
  <c r="AI55" i="5" s="1"/>
  <c r="CC55" i="5"/>
  <c r="CD55" i="5" s="1"/>
  <c r="BX55" i="5"/>
  <c r="BY55" i="5" s="1"/>
  <c r="BU55" i="5"/>
  <c r="BT55" i="5"/>
  <c r="N55" i="5" s="1"/>
  <c r="BS55" i="5"/>
  <c r="AC55" i="5" s="1"/>
  <c r="BF55" i="5"/>
  <c r="AG55" i="5" s="1"/>
  <c r="BA55" i="5"/>
  <c r="BB55" i="5" s="1"/>
  <c r="AT55" i="5"/>
  <c r="AF55" i="5" s="1"/>
  <c r="AO55" i="5"/>
  <c r="Q55" i="5" s="1"/>
  <c r="AE55" i="5"/>
  <c r="AD55" i="5"/>
  <c r="AB55" i="5"/>
  <c r="R55" i="5"/>
  <c r="P55" i="5"/>
  <c r="DK54" i="5"/>
  <c r="DJ54" i="5"/>
  <c r="DM54" i="5" s="1"/>
  <c r="DN54" i="5" s="1"/>
  <c r="DI54" i="5"/>
  <c r="DH54" i="5"/>
  <c r="DG54" i="5"/>
  <c r="DF54" i="5"/>
  <c r="DE54" i="5"/>
  <c r="DD54" i="5"/>
  <c r="DC54" i="5"/>
  <c r="CQ54" i="5"/>
  <c r="AH54" i="5" s="1"/>
  <c r="CN54" i="5"/>
  <c r="CH54" i="5"/>
  <c r="J54" i="5" s="1"/>
  <c r="CC54" i="5"/>
  <c r="CD54" i="5" s="1"/>
  <c r="P54" i="5" s="1"/>
  <c r="BY54" i="5"/>
  <c r="BX54" i="5"/>
  <c r="BU54" i="5"/>
  <c r="BT54" i="5"/>
  <c r="N54" i="5" s="1"/>
  <c r="BS54" i="5"/>
  <c r="AC54" i="5" s="1"/>
  <c r="BF54" i="5"/>
  <c r="AG54" i="5" s="1"/>
  <c r="BA54" i="5"/>
  <c r="BB54" i="5" s="1"/>
  <c r="AT54" i="5"/>
  <c r="AF54" i="5" s="1"/>
  <c r="AO54" i="5"/>
  <c r="AK54" i="5"/>
  <c r="AJ54" i="5"/>
  <c r="AE54" i="5"/>
  <c r="AD54" i="5"/>
  <c r="AB54" i="5"/>
  <c r="R54" i="5"/>
  <c r="Q54" i="5"/>
  <c r="DK53" i="5"/>
  <c r="DJ53" i="5"/>
  <c r="DI53" i="5"/>
  <c r="DH53" i="5"/>
  <c r="DG53" i="5"/>
  <c r="DF53" i="5"/>
  <c r="DE53" i="5"/>
  <c r="DD53" i="5"/>
  <c r="DC53" i="5"/>
  <c r="CQ53" i="5"/>
  <c r="AH53" i="5" s="1"/>
  <c r="CN53" i="5"/>
  <c r="CH53" i="5"/>
  <c r="AI53" i="5" s="1"/>
  <c r="CC53" i="5"/>
  <c r="CD53" i="5" s="1"/>
  <c r="P53" i="5" s="1"/>
  <c r="BX53" i="5"/>
  <c r="BY53" i="5" s="1"/>
  <c r="BU53" i="5"/>
  <c r="BT53" i="5"/>
  <c r="N53" i="5" s="1"/>
  <c r="BS53" i="5"/>
  <c r="AC53" i="5" s="1"/>
  <c r="BF53" i="5"/>
  <c r="AG53" i="5" s="1"/>
  <c r="BB53" i="5"/>
  <c r="BA53" i="5"/>
  <c r="AT53" i="5"/>
  <c r="AU53" i="5" s="1"/>
  <c r="AO53" i="5"/>
  <c r="AK53" i="5"/>
  <c r="AJ53" i="5"/>
  <c r="AE53" i="5"/>
  <c r="AB53" i="5"/>
  <c r="R53" i="5"/>
  <c r="Q53" i="5"/>
  <c r="J53" i="5"/>
  <c r="DK52" i="5"/>
  <c r="DJ52" i="5"/>
  <c r="DI52" i="5"/>
  <c r="DH52" i="5"/>
  <c r="DG52" i="5"/>
  <c r="DF52" i="5"/>
  <c r="DE52" i="5"/>
  <c r="DD52" i="5"/>
  <c r="DL52" i="5" s="1"/>
  <c r="DC52" i="5"/>
  <c r="CQ52" i="5"/>
  <c r="AH52" i="5" s="1"/>
  <c r="CN52" i="5"/>
  <c r="AJ52" i="5" s="1"/>
  <c r="CH52" i="5"/>
  <c r="J52" i="5" s="1"/>
  <c r="CC52" i="5"/>
  <c r="CD52" i="5" s="1"/>
  <c r="P52" i="5" s="1"/>
  <c r="BX52" i="5"/>
  <c r="BY52" i="5" s="1"/>
  <c r="BU52" i="5"/>
  <c r="BT52" i="5"/>
  <c r="N52" i="5" s="1"/>
  <c r="BS52" i="5"/>
  <c r="BF52" i="5"/>
  <c r="AG52" i="5" s="1"/>
  <c r="BA52" i="5"/>
  <c r="BB52" i="5" s="1"/>
  <c r="AT52" i="5"/>
  <c r="AU52" i="5" s="1"/>
  <c r="AO52" i="5"/>
  <c r="Q52" i="5" s="1"/>
  <c r="AI52" i="5"/>
  <c r="AE52" i="5"/>
  <c r="AC52" i="5"/>
  <c r="AB52" i="5"/>
  <c r="R52" i="5"/>
  <c r="DK51" i="5"/>
  <c r="DJ51" i="5"/>
  <c r="DI51" i="5"/>
  <c r="DH51" i="5"/>
  <c r="DG51" i="5"/>
  <c r="DF51" i="5"/>
  <c r="DE51" i="5"/>
  <c r="DD51" i="5"/>
  <c r="DC51" i="5"/>
  <c r="CQ51" i="5"/>
  <c r="O51" i="5" s="1"/>
  <c r="CN51" i="5"/>
  <c r="CH51" i="5"/>
  <c r="AI51" i="5" s="1"/>
  <c r="CC51" i="5"/>
  <c r="CD51" i="5" s="1"/>
  <c r="P51" i="5" s="1"/>
  <c r="BX51" i="5"/>
  <c r="BY51" i="5" s="1"/>
  <c r="BU51" i="5"/>
  <c r="BT51" i="5"/>
  <c r="BS51" i="5"/>
  <c r="AC51" i="5" s="1"/>
  <c r="BF51" i="5"/>
  <c r="BA51" i="5"/>
  <c r="BB51" i="5" s="1"/>
  <c r="AT51" i="5"/>
  <c r="AU51" i="5" s="1"/>
  <c r="AO51" i="5"/>
  <c r="Q51" i="5" s="1"/>
  <c r="AK51" i="5"/>
  <c r="AJ51" i="5"/>
  <c r="AG51" i="5"/>
  <c r="AE51" i="5"/>
  <c r="AD51" i="5"/>
  <c r="AB51" i="5"/>
  <c r="R51" i="5"/>
  <c r="N51" i="5"/>
  <c r="J51" i="5"/>
  <c r="DK50" i="5"/>
  <c r="DJ50" i="5"/>
  <c r="DI50" i="5"/>
  <c r="DM50" i="5" s="1"/>
  <c r="DN50" i="5" s="1"/>
  <c r="DH50" i="5"/>
  <c r="DG50" i="5"/>
  <c r="DF50" i="5"/>
  <c r="DE50" i="5"/>
  <c r="DD50" i="5"/>
  <c r="DC50" i="5"/>
  <c r="CQ50" i="5"/>
  <c r="AH50" i="5" s="1"/>
  <c r="CN50" i="5"/>
  <c r="CH50" i="5"/>
  <c r="CC50" i="5"/>
  <c r="AK50" i="5" s="1"/>
  <c r="BX50" i="5"/>
  <c r="BY50" i="5" s="1"/>
  <c r="BU50" i="5"/>
  <c r="BT50" i="5"/>
  <c r="N50" i="5" s="1"/>
  <c r="BS50" i="5"/>
  <c r="AC50" i="5" s="1"/>
  <c r="BF50" i="5"/>
  <c r="AG50" i="5" s="1"/>
  <c r="BA50" i="5"/>
  <c r="BB50" i="5" s="1"/>
  <c r="AT50" i="5"/>
  <c r="AF50" i="5" s="1"/>
  <c r="AO50" i="5"/>
  <c r="AJ50" i="5"/>
  <c r="AI50" i="5"/>
  <c r="AE50" i="5"/>
  <c r="AB50" i="5"/>
  <c r="R50" i="5"/>
  <c r="Q50" i="5"/>
  <c r="O50" i="5"/>
  <c r="DK49" i="5"/>
  <c r="DJ49" i="5"/>
  <c r="DI49" i="5"/>
  <c r="DM49" i="5" s="1"/>
  <c r="DN49" i="5" s="1"/>
  <c r="DH49" i="5"/>
  <c r="DG49" i="5"/>
  <c r="DF49" i="5"/>
  <c r="DE49" i="5"/>
  <c r="DD49" i="5"/>
  <c r="DC49" i="5"/>
  <c r="CQ49" i="5"/>
  <c r="CN49" i="5"/>
  <c r="AJ49" i="5" s="1"/>
  <c r="CH49" i="5"/>
  <c r="AI49" i="5" s="1"/>
  <c r="CC49" i="5"/>
  <c r="CD49" i="5" s="1"/>
  <c r="P49" i="5" s="1"/>
  <c r="BX49" i="5"/>
  <c r="BY49" i="5" s="1"/>
  <c r="BU49" i="5"/>
  <c r="BT49" i="5"/>
  <c r="N49" i="5" s="1"/>
  <c r="BS49" i="5"/>
  <c r="AC49" i="5" s="1"/>
  <c r="BF49" i="5"/>
  <c r="AG49" i="5" s="1"/>
  <c r="BA49" i="5"/>
  <c r="BB49" i="5" s="1"/>
  <c r="AT49" i="5"/>
  <c r="AU49" i="5" s="1"/>
  <c r="AO49" i="5"/>
  <c r="Q49" i="5" s="1"/>
  <c r="AH49" i="5"/>
  <c r="AE49" i="5"/>
  <c r="AD49" i="5"/>
  <c r="AB49" i="5"/>
  <c r="R49" i="5"/>
  <c r="O49" i="5"/>
  <c r="DK48" i="5"/>
  <c r="DJ48" i="5"/>
  <c r="DI48" i="5"/>
  <c r="DH48" i="5"/>
  <c r="DG48" i="5"/>
  <c r="DF48" i="5"/>
  <c r="DE48" i="5"/>
  <c r="DD48" i="5"/>
  <c r="DL48" i="5" s="1"/>
  <c r="DC48" i="5"/>
  <c r="CQ48" i="5"/>
  <c r="AH48" i="5" s="1"/>
  <c r="CN48" i="5"/>
  <c r="AJ48" i="5" s="1"/>
  <c r="CH48" i="5"/>
  <c r="CC48" i="5"/>
  <c r="CD48" i="5" s="1"/>
  <c r="P48" i="5" s="1"/>
  <c r="BX48" i="5"/>
  <c r="BY48" i="5" s="1"/>
  <c r="BU48" i="5"/>
  <c r="BT48" i="5"/>
  <c r="N48" i="5" s="1"/>
  <c r="BS48" i="5"/>
  <c r="BF48" i="5"/>
  <c r="AG48" i="5" s="1"/>
  <c r="BA48" i="5"/>
  <c r="BB48" i="5" s="1"/>
  <c r="AT48" i="5"/>
  <c r="AU48" i="5" s="1"/>
  <c r="AO48" i="5"/>
  <c r="Q48" i="5" s="1"/>
  <c r="AE48" i="5"/>
  <c r="AD48" i="5"/>
  <c r="AC48" i="5"/>
  <c r="AB48" i="5"/>
  <c r="R48" i="5"/>
  <c r="DK47" i="5"/>
  <c r="DJ47" i="5"/>
  <c r="DI47" i="5"/>
  <c r="DH47" i="5"/>
  <c r="DG47" i="5"/>
  <c r="DF47" i="5"/>
  <c r="DE47" i="5"/>
  <c r="DD47" i="5"/>
  <c r="DC47" i="5"/>
  <c r="CQ47" i="5"/>
  <c r="AH47" i="5" s="1"/>
  <c r="CN47" i="5"/>
  <c r="AJ47" i="5" s="1"/>
  <c r="CH47" i="5"/>
  <c r="J47" i="5" s="1"/>
  <c r="CC47" i="5"/>
  <c r="CD47" i="5" s="1"/>
  <c r="P47" i="5" s="1"/>
  <c r="BX47" i="5"/>
  <c r="BY47" i="5" s="1"/>
  <c r="BU47" i="5"/>
  <c r="BT47" i="5"/>
  <c r="AD47" i="5" s="1"/>
  <c r="BS47" i="5"/>
  <c r="AC47" i="5" s="1"/>
  <c r="BF47" i="5"/>
  <c r="AG47" i="5" s="1"/>
  <c r="BA47" i="5"/>
  <c r="BB47" i="5" s="1"/>
  <c r="AT47" i="5"/>
  <c r="AU47" i="5" s="1"/>
  <c r="AO47" i="5"/>
  <c r="Q47" i="5" s="1"/>
  <c r="AE47" i="5"/>
  <c r="AB47" i="5"/>
  <c r="R47" i="5"/>
  <c r="O47" i="5"/>
  <c r="N47" i="5"/>
  <c r="DK46" i="5"/>
  <c r="DJ46" i="5"/>
  <c r="DI46" i="5"/>
  <c r="DM46" i="5" s="1"/>
  <c r="DN46" i="5" s="1"/>
  <c r="DH46" i="5"/>
  <c r="DG46" i="5"/>
  <c r="DF46" i="5"/>
  <c r="DE46" i="5"/>
  <c r="DD46" i="5"/>
  <c r="DC46" i="5"/>
  <c r="CQ46" i="5"/>
  <c r="O46" i="5" s="1"/>
  <c r="CN46" i="5"/>
  <c r="J46" i="5" s="1"/>
  <c r="CH46" i="5"/>
  <c r="CC46" i="5"/>
  <c r="AK46" i="5" s="1"/>
  <c r="BX46" i="5"/>
  <c r="BY46" i="5" s="1"/>
  <c r="BU46" i="5"/>
  <c r="BT46" i="5"/>
  <c r="N46" i="5" s="1"/>
  <c r="BS46" i="5"/>
  <c r="AC46" i="5" s="1"/>
  <c r="BF46" i="5"/>
  <c r="AG46" i="5" s="1"/>
  <c r="BA46" i="5"/>
  <c r="BB46" i="5" s="1"/>
  <c r="AT46" i="5"/>
  <c r="AU46" i="5" s="1"/>
  <c r="AO46" i="5"/>
  <c r="Q46" i="5" s="1"/>
  <c r="AJ46" i="5"/>
  <c r="AI46" i="5"/>
  <c r="AE46" i="5"/>
  <c r="AB46" i="5"/>
  <c r="R46" i="5"/>
  <c r="DK45" i="5"/>
  <c r="DJ45" i="5"/>
  <c r="DI45" i="5"/>
  <c r="DH45" i="5"/>
  <c r="DG45" i="5"/>
  <c r="DF45" i="5"/>
  <c r="DE45" i="5"/>
  <c r="DD45" i="5"/>
  <c r="DC45" i="5"/>
  <c r="CQ45" i="5"/>
  <c r="O45" i="5" s="1"/>
  <c r="CN45" i="5"/>
  <c r="AJ45" i="5" s="1"/>
  <c r="CH45" i="5"/>
  <c r="AI45" i="5" s="1"/>
  <c r="CD45" i="5"/>
  <c r="P45" i="5" s="1"/>
  <c r="CC45" i="5"/>
  <c r="AK45" i="5" s="1"/>
  <c r="BX45" i="5"/>
  <c r="BY45" i="5" s="1"/>
  <c r="BU45" i="5"/>
  <c r="BT45" i="5"/>
  <c r="N45" i="5" s="1"/>
  <c r="BS45" i="5"/>
  <c r="AC45" i="5" s="1"/>
  <c r="BF45" i="5"/>
  <c r="AG45" i="5" s="1"/>
  <c r="BA45" i="5"/>
  <c r="BB45" i="5" s="1"/>
  <c r="AT45" i="5"/>
  <c r="AF45" i="5" s="1"/>
  <c r="AO45" i="5"/>
  <c r="Q45" i="5" s="1"/>
  <c r="AE45" i="5"/>
  <c r="AB45" i="5"/>
  <c r="R45" i="5"/>
  <c r="DK44" i="5"/>
  <c r="DJ44" i="5"/>
  <c r="DI44" i="5"/>
  <c r="DM44" i="5" s="1"/>
  <c r="DN44" i="5" s="1"/>
  <c r="DH44" i="5"/>
  <c r="DG44" i="5"/>
  <c r="DF44" i="5"/>
  <c r="DE44" i="5"/>
  <c r="DD44" i="5"/>
  <c r="DL44" i="5" s="1"/>
  <c r="DC44" i="5"/>
  <c r="CQ44" i="5"/>
  <c r="AH44" i="5" s="1"/>
  <c r="CN44" i="5"/>
  <c r="AJ44" i="5" s="1"/>
  <c r="CH44" i="5"/>
  <c r="AI44" i="5" s="1"/>
  <c r="CC44" i="5"/>
  <c r="CD44" i="5" s="1"/>
  <c r="P44" i="5" s="1"/>
  <c r="BX44" i="5"/>
  <c r="BY44" i="5" s="1"/>
  <c r="BU44" i="5"/>
  <c r="BT44" i="5"/>
  <c r="N44" i="5" s="1"/>
  <c r="BS44" i="5"/>
  <c r="BF44" i="5"/>
  <c r="AG44" i="5" s="1"/>
  <c r="BA44" i="5"/>
  <c r="BB44" i="5" s="1"/>
  <c r="AT44" i="5"/>
  <c r="AU44" i="5" s="1"/>
  <c r="AO44" i="5"/>
  <c r="AE44" i="5"/>
  <c r="AD44" i="5"/>
  <c r="AC44" i="5"/>
  <c r="AB44" i="5"/>
  <c r="R44" i="5"/>
  <c r="Q44" i="5"/>
  <c r="DK43" i="5"/>
  <c r="DJ43" i="5"/>
  <c r="DI43" i="5"/>
  <c r="DH43" i="5"/>
  <c r="DM43" i="5" s="1"/>
  <c r="DN43" i="5" s="1"/>
  <c r="DG43" i="5"/>
  <c r="DF43" i="5"/>
  <c r="DE43" i="5"/>
  <c r="DD43" i="5"/>
  <c r="DC43" i="5"/>
  <c r="CQ43" i="5"/>
  <c r="CN43" i="5"/>
  <c r="AJ43" i="5" s="1"/>
  <c r="CH43" i="5"/>
  <c r="J43" i="5" s="1"/>
  <c r="CC43" i="5"/>
  <c r="CD43" i="5" s="1"/>
  <c r="P43" i="5" s="1"/>
  <c r="BX43" i="5"/>
  <c r="BY43" i="5" s="1"/>
  <c r="BU43" i="5"/>
  <c r="BT43" i="5"/>
  <c r="AD43" i="5" s="1"/>
  <c r="BS43" i="5"/>
  <c r="AC43" i="5" s="1"/>
  <c r="BF43" i="5"/>
  <c r="AG43" i="5" s="1"/>
  <c r="BA43" i="5"/>
  <c r="BB43" i="5" s="1"/>
  <c r="AT43" i="5"/>
  <c r="AU43" i="5" s="1"/>
  <c r="AO43" i="5"/>
  <c r="Q43" i="5" s="1"/>
  <c r="AH43" i="5"/>
  <c r="AE43" i="5"/>
  <c r="AB43" i="5"/>
  <c r="R43" i="5"/>
  <c r="O43" i="5"/>
  <c r="DK42" i="5"/>
  <c r="DJ42" i="5"/>
  <c r="DI42" i="5"/>
  <c r="DM42" i="5" s="1"/>
  <c r="DN42" i="5" s="1"/>
  <c r="DH42" i="5"/>
  <c r="DG42" i="5"/>
  <c r="DF42" i="5"/>
  <c r="DE42" i="5"/>
  <c r="DD42" i="5"/>
  <c r="DC42" i="5"/>
  <c r="CQ42" i="5"/>
  <c r="O42" i="5" s="1"/>
  <c r="CN42" i="5"/>
  <c r="J42" i="5" s="1"/>
  <c r="CH42" i="5"/>
  <c r="CD42" i="5"/>
  <c r="P42" i="5" s="1"/>
  <c r="CC42" i="5"/>
  <c r="AK42" i="5" s="1"/>
  <c r="BX42" i="5"/>
  <c r="BY42" i="5" s="1"/>
  <c r="BU42" i="5"/>
  <c r="BT42" i="5"/>
  <c r="AD42" i="5" s="1"/>
  <c r="BS42" i="5"/>
  <c r="AC42" i="5" s="1"/>
  <c r="BF42" i="5"/>
  <c r="AG42" i="5" s="1"/>
  <c r="BA42" i="5"/>
  <c r="BB42" i="5" s="1"/>
  <c r="AT42" i="5"/>
  <c r="AU42" i="5" s="1"/>
  <c r="AO42" i="5"/>
  <c r="Q42" i="5" s="1"/>
  <c r="AJ42" i="5"/>
  <c r="AI42" i="5"/>
  <c r="AE42" i="5"/>
  <c r="AB42" i="5"/>
  <c r="R42" i="5"/>
  <c r="N42" i="5"/>
  <c r="DK41" i="5"/>
  <c r="DJ41" i="5"/>
  <c r="DI41" i="5"/>
  <c r="DH41" i="5"/>
  <c r="DG41" i="5"/>
  <c r="DF41" i="5"/>
  <c r="DE41" i="5"/>
  <c r="DD41" i="5"/>
  <c r="DC41" i="5"/>
  <c r="CQ41" i="5"/>
  <c r="CN41" i="5"/>
  <c r="AJ41" i="5" s="1"/>
  <c r="CH41" i="5"/>
  <c r="AI41" i="5" s="1"/>
  <c r="CC41" i="5"/>
  <c r="CD41" i="5" s="1"/>
  <c r="P41" i="5" s="1"/>
  <c r="BX41" i="5"/>
  <c r="BY41" i="5" s="1"/>
  <c r="BU41" i="5"/>
  <c r="BT41" i="5"/>
  <c r="N41" i="5" s="1"/>
  <c r="BS41" i="5"/>
  <c r="AC41" i="5" s="1"/>
  <c r="BF41" i="5"/>
  <c r="AG41" i="5" s="1"/>
  <c r="BA41" i="5"/>
  <c r="BB41" i="5" s="1"/>
  <c r="AT41" i="5"/>
  <c r="AU41" i="5" s="1"/>
  <c r="K41" i="5" s="1"/>
  <c r="AO41" i="5"/>
  <c r="Q41" i="5" s="1"/>
  <c r="AK41" i="5"/>
  <c r="AH41" i="5"/>
  <c r="AE41" i="5"/>
  <c r="AB41" i="5"/>
  <c r="R41" i="5"/>
  <c r="O41" i="5"/>
  <c r="DK40" i="5"/>
  <c r="DJ40" i="5"/>
  <c r="DI40" i="5"/>
  <c r="DH40" i="5"/>
  <c r="DG40" i="5"/>
  <c r="DF40" i="5"/>
  <c r="DE40" i="5"/>
  <c r="DD40" i="5"/>
  <c r="DC40" i="5"/>
  <c r="CQ40" i="5"/>
  <c r="O40" i="5" s="1"/>
  <c r="CN40" i="5"/>
  <c r="AJ40" i="5" s="1"/>
  <c r="CH40" i="5"/>
  <c r="CC40" i="5"/>
  <c r="CD40" i="5" s="1"/>
  <c r="P40" i="5" s="1"/>
  <c r="BX40" i="5"/>
  <c r="BY40" i="5" s="1"/>
  <c r="BU40" i="5"/>
  <c r="BT40" i="5"/>
  <c r="AD40" i="5" s="1"/>
  <c r="BS40" i="5"/>
  <c r="BF40" i="5"/>
  <c r="AG40" i="5" s="1"/>
  <c r="BA40" i="5"/>
  <c r="BB40" i="5" s="1"/>
  <c r="AT40" i="5"/>
  <c r="AU40" i="5" s="1"/>
  <c r="AO40" i="5"/>
  <c r="Q40" i="5" s="1"/>
  <c r="AI40" i="5"/>
  <c r="AE40" i="5"/>
  <c r="AC40" i="5"/>
  <c r="AB40" i="5"/>
  <c r="R40" i="5"/>
  <c r="DK39" i="5"/>
  <c r="DJ39" i="5"/>
  <c r="DI39" i="5"/>
  <c r="DM39" i="5" s="1"/>
  <c r="DN39" i="5" s="1"/>
  <c r="DH39" i="5"/>
  <c r="DG39" i="5"/>
  <c r="DF39" i="5"/>
  <c r="DE39" i="5"/>
  <c r="DD39" i="5"/>
  <c r="DC39" i="5"/>
  <c r="CQ39" i="5"/>
  <c r="AH39" i="5" s="1"/>
  <c r="CN39" i="5"/>
  <c r="AJ39" i="5" s="1"/>
  <c r="CH39" i="5"/>
  <c r="CC39" i="5"/>
  <c r="CD39" i="5" s="1"/>
  <c r="P39" i="5" s="1"/>
  <c r="BX39" i="5"/>
  <c r="BY39" i="5" s="1"/>
  <c r="BU39" i="5"/>
  <c r="BT39" i="5"/>
  <c r="BS39" i="5"/>
  <c r="AC39" i="5" s="1"/>
  <c r="BF39" i="5"/>
  <c r="AG39" i="5" s="1"/>
  <c r="BA39" i="5"/>
  <c r="BB39" i="5" s="1"/>
  <c r="AT39" i="5"/>
  <c r="AU39" i="5" s="1"/>
  <c r="AO39" i="5"/>
  <c r="Q39" i="5" s="1"/>
  <c r="AK39" i="5"/>
  <c r="AE39" i="5"/>
  <c r="AD39" i="5"/>
  <c r="AB39" i="5"/>
  <c r="R39" i="5"/>
  <c r="N39" i="5"/>
  <c r="DK38" i="5"/>
  <c r="DJ38" i="5"/>
  <c r="DI38" i="5"/>
  <c r="DM38" i="5" s="1"/>
  <c r="DN38" i="5" s="1"/>
  <c r="DH38" i="5"/>
  <c r="DG38" i="5"/>
  <c r="DF38" i="5"/>
  <c r="DE38" i="5"/>
  <c r="DD38" i="5"/>
  <c r="DC38" i="5"/>
  <c r="CQ38" i="5"/>
  <c r="O38" i="5" s="1"/>
  <c r="CN38" i="5"/>
  <c r="AJ38" i="5" s="1"/>
  <c r="CH38" i="5"/>
  <c r="AI38" i="5" s="1"/>
  <c r="CC38" i="5"/>
  <c r="AK38" i="5" s="1"/>
  <c r="BX38" i="5"/>
  <c r="BY38" i="5" s="1"/>
  <c r="BU38" i="5"/>
  <c r="BT38" i="5"/>
  <c r="AD38" i="5" s="1"/>
  <c r="BS38" i="5"/>
  <c r="AC38" i="5" s="1"/>
  <c r="BF38" i="5"/>
  <c r="AG38" i="5" s="1"/>
  <c r="BA38" i="5"/>
  <c r="BB38" i="5" s="1"/>
  <c r="AT38" i="5"/>
  <c r="AU38" i="5" s="1"/>
  <c r="AO38" i="5"/>
  <c r="Q38" i="5" s="1"/>
  <c r="AH38" i="5"/>
  <c r="AE38" i="5"/>
  <c r="AB38" i="5"/>
  <c r="R38" i="5"/>
  <c r="DK37" i="5"/>
  <c r="DJ37" i="5"/>
  <c r="DI37" i="5"/>
  <c r="DH37" i="5"/>
  <c r="DG37" i="5"/>
  <c r="DF37" i="5"/>
  <c r="DE37" i="5"/>
  <c r="DD37" i="5"/>
  <c r="DC37" i="5"/>
  <c r="CQ37" i="5"/>
  <c r="AH37" i="5" s="1"/>
  <c r="CN37" i="5"/>
  <c r="CH37" i="5"/>
  <c r="AI37" i="5" s="1"/>
  <c r="CC37" i="5"/>
  <c r="CD37" i="5" s="1"/>
  <c r="P37" i="5" s="1"/>
  <c r="BX37" i="5"/>
  <c r="BY37" i="5" s="1"/>
  <c r="BU37" i="5"/>
  <c r="BT37" i="5"/>
  <c r="N37" i="5" s="1"/>
  <c r="BS37" i="5"/>
  <c r="AC37" i="5" s="1"/>
  <c r="BF37" i="5"/>
  <c r="AG37" i="5" s="1"/>
  <c r="BA37" i="5"/>
  <c r="BB37" i="5" s="1"/>
  <c r="AT37" i="5"/>
  <c r="AU37" i="5" s="1"/>
  <c r="AO37" i="5"/>
  <c r="Q37" i="5" s="1"/>
  <c r="AE37" i="5"/>
  <c r="AD37" i="5"/>
  <c r="AB37" i="5"/>
  <c r="R37" i="5"/>
  <c r="O37" i="5"/>
  <c r="DK36" i="5"/>
  <c r="DJ36" i="5"/>
  <c r="DI36" i="5"/>
  <c r="DH36" i="5"/>
  <c r="DG36" i="5"/>
  <c r="DF36" i="5"/>
  <c r="DE36" i="5"/>
  <c r="DD36" i="5"/>
  <c r="DL36" i="5" s="1"/>
  <c r="DC36" i="5"/>
  <c r="CQ36" i="5"/>
  <c r="O36" i="5" s="1"/>
  <c r="CN36" i="5"/>
  <c r="AJ36" i="5" s="1"/>
  <c r="CH36" i="5"/>
  <c r="AI36" i="5" s="1"/>
  <c r="CC36" i="5"/>
  <c r="CD36" i="5" s="1"/>
  <c r="P36" i="5" s="1"/>
  <c r="BX36" i="5"/>
  <c r="BY36" i="5" s="1"/>
  <c r="BU36" i="5"/>
  <c r="BT36" i="5"/>
  <c r="BS36" i="5"/>
  <c r="BF36" i="5"/>
  <c r="AG36" i="5" s="1"/>
  <c r="BB36" i="5"/>
  <c r="BA36" i="5"/>
  <c r="AT36" i="5"/>
  <c r="AU36" i="5" s="1"/>
  <c r="AO36" i="5"/>
  <c r="Q36" i="5" s="1"/>
  <c r="AH36" i="5"/>
  <c r="AE36" i="5"/>
  <c r="AD36" i="5"/>
  <c r="AC36" i="5"/>
  <c r="AB36" i="5"/>
  <c r="R36" i="5"/>
  <c r="N36" i="5"/>
  <c r="DK35" i="5"/>
  <c r="DJ35" i="5"/>
  <c r="DI35" i="5"/>
  <c r="DM35" i="5" s="1"/>
  <c r="DN35" i="5" s="1"/>
  <c r="DH35" i="5"/>
  <c r="DG35" i="5"/>
  <c r="DF35" i="5"/>
  <c r="DE35" i="5"/>
  <c r="DD35" i="5"/>
  <c r="DC35" i="5"/>
  <c r="CQ35" i="5"/>
  <c r="AH35" i="5" s="1"/>
  <c r="CN35" i="5"/>
  <c r="AJ35" i="5" s="1"/>
  <c r="CH35" i="5"/>
  <c r="CC35" i="5"/>
  <c r="AK35" i="5" s="1"/>
  <c r="BX35" i="5"/>
  <c r="BY35" i="5" s="1"/>
  <c r="BU35" i="5"/>
  <c r="BT35" i="5"/>
  <c r="AD35" i="5" s="1"/>
  <c r="BS35" i="5"/>
  <c r="BF35" i="5"/>
  <c r="AG35" i="5" s="1"/>
  <c r="BA35" i="5"/>
  <c r="BB35" i="5" s="1"/>
  <c r="AT35" i="5"/>
  <c r="AU35" i="5" s="1"/>
  <c r="AO35" i="5"/>
  <c r="Q35" i="5" s="1"/>
  <c r="AE35" i="5"/>
  <c r="AC35" i="5"/>
  <c r="AB35" i="5"/>
  <c r="R35" i="5"/>
  <c r="N35" i="5"/>
  <c r="DM34" i="5"/>
  <c r="DN34" i="5" s="1"/>
  <c r="DK34" i="5"/>
  <c r="DJ34" i="5"/>
  <c r="DI34" i="5"/>
  <c r="DH34" i="5"/>
  <c r="DG34" i="5"/>
  <c r="DF34" i="5"/>
  <c r="DE34" i="5"/>
  <c r="DD34" i="5"/>
  <c r="DC34" i="5"/>
  <c r="CQ34" i="5"/>
  <c r="O34" i="5" s="1"/>
  <c r="CN34" i="5"/>
  <c r="CH34" i="5"/>
  <c r="CC34" i="5"/>
  <c r="AK34" i="5" s="1"/>
  <c r="BX34" i="5"/>
  <c r="BY34" i="5" s="1"/>
  <c r="BU34" i="5"/>
  <c r="BT34" i="5"/>
  <c r="AD34" i="5" s="1"/>
  <c r="BS34" i="5"/>
  <c r="AC34" i="5" s="1"/>
  <c r="BF34" i="5"/>
  <c r="AG34" i="5" s="1"/>
  <c r="BA34" i="5"/>
  <c r="BB34" i="5" s="1"/>
  <c r="AT34" i="5"/>
  <c r="AU34" i="5" s="1"/>
  <c r="AO34" i="5"/>
  <c r="Q34" i="5" s="1"/>
  <c r="AJ34" i="5"/>
  <c r="AI34" i="5"/>
  <c r="AE34" i="5"/>
  <c r="AB34" i="5"/>
  <c r="R34" i="5"/>
  <c r="J34" i="5"/>
  <c r="DK33" i="5"/>
  <c r="DJ33" i="5"/>
  <c r="DI33" i="5"/>
  <c r="DH33" i="5"/>
  <c r="DG33" i="5"/>
  <c r="DF33" i="5"/>
  <c r="DE33" i="5"/>
  <c r="DD33" i="5"/>
  <c r="DC33" i="5"/>
  <c r="CQ33" i="5"/>
  <c r="O33" i="5" s="1"/>
  <c r="CN33" i="5"/>
  <c r="AJ33" i="5" s="1"/>
  <c r="CH33" i="5"/>
  <c r="CC33" i="5"/>
  <c r="CD33" i="5" s="1"/>
  <c r="P33" i="5" s="1"/>
  <c r="BX33" i="5"/>
  <c r="BY33" i="5" s="1"/>
  <c r="BU33" i="5"/>
  <c r="BT33" i="5"/>
  <c r="BS33" i="5"/>
  <c r="BF33" i="5"/>
  <c r="AG33" i="5" s="1"/>
  <c r="BA33" i="5"/>
  <c r="BB33" i="5" s="1"/>
  <c r="AT33" i="5"/>
  <c r="AF33" i="5" s="1"/>
  <c r="AO33" i="5"/>
  <c r="AI33" i="5"/>
  <c r="AE33" i="5"/>
  <c r="AC33" i="5"/>
  <c r="AB33" i="5"/>
  <c r="R33" i="5"/>
  <c r="Q33" i="5"/>
  <c r="DK32" i="5"/>
  <c r="DJ32" i="5"/>
  <c r="DI32" i="5"/>
  <c r="DH32" i="5"/>
  <c r="DG32" i="5"/>
  <c r="DF32" i="5"/>
  <c r="DE32" i="5"/>
  <c r="DD32" i="5"/>
  <c r="DL32" i="5" s="1"/>
  <c r="DC32" i="5"/>
  <c r="CQ32" i="5"/>
  <c r="AH32" i="5" s="1"/>
  <c r="CN32" i="5"/>
  <c r="AJ32" i="5" s="1"/>
  <c r="CH32" i="5"/>
  <c r="AI32" i="5" s="1"/>
  <c r="CC32" i="5"/>
  <c r="CD32" i="5" s="1"/>
  <c r="P32" i="5" s="1"/>
  <c r="BX32" i="5"/>
  <c r="BY32" i="5" s="1"/>
  <c r="BU32" i="5"/>
  <c r="BT32" i="5"/>
  <c r="AD32" i="5" s="1"/>
  <c r="BS32" i="5"/>
  <c r="BF32" i="5"/>
  <c r="AG32" i="5" s="1"/>
  <c r="BA32" i="5"/>
  <c r="BB32" i="5" s="1"/>
  <c r="AT32" i="5"/>
  <c r="AF32" i="5" s="1"/>
  <c r="AO32" i="5"/>
  <c r="Q32" i="5" s="1"/>
  <c r="AE32" i="5"/>
  <c r="AC32" i="5"/>
  <c r="AB32" i="5"/>
  <c r="R32" i="5"/>
  <c r="O32" i="5"/>
  <c r="J32" i="5"/>
  <c r="DK31" i="5"/>
  <c r="DJ31" i="5"/>
  <c r="DI31" i="5"/>
  <c r="DH31" i="5"/>
  <c r="DG31" i="5"/>
  <c r="DF31" i="5"/>
  <c r="DE31" i="5"/>
  <c r="DD31" i="5"/>
  <c r="DC31" i="5"/>
  <c r="CQ31" i="5"/>
  <c r="AH31" i="5" s="1"/>
  <c r="CN31" i="5"/>
  <c r="AJ31" i="5" s="1"/>
  <c r="CH31" i="5"/>
  <c r="CC31" i="5"/>
  <c r="BX31" i="5"/>
  <c r="BY31" i="5" s="1"/>
  <c r="BU31" i="5"/>
  <c r="BT31" i="5"/>
  <c r="N31" i="5" s="1"/>
  <c r="BS31" i="5"/>
  <c r="BF31" i="5"/>
  <c r="AG31" i="5" s="1"/>
  <c r="BA31" i="5"/>
  <c r="BB31" i="5" s="1"/>
  <c r="AT31" i="5"/>
  <c r="AU31" i="5" s="1"/>
  <c r="AO31" i="5"/>
  <c r="Q31" i="5" s="1"/>
  <c r="AE31" i="5"/>
  <c r="AD31" i="5"/>
  <c r="AC31" i="5"/>
  <c r="AB31" i="5"/>
  <c r="R31" i="5"/>
  <c r="O31" i="5"/>
  <c r="DK30" i="5"/>
  <c r="DJ30" i="5"/>
  <c r="DI30" i="5"/>
  <c r="DH30" i="5"/>
  <c r="DG30" i="5"/>
  <c r="DF30" i="5"/>
  <c r="DE30" i="5"/>
  <c r="DD30" i="5"/>
  <c r="DC30" i="5"/>
  <c r="CQ30" i="5"/>
  <c r="AH30" i="5" s="1"/>
  <c r="CN30" i="5"/>
  <c r="AJ30" i="5" s="1"/>
  <c r="CH30" i="5"/>
  <c r="CC30" i="5"/>
  <c r="CD30" i="5" s="1"/>
  <c r="P30" i="5" s="1"/>
  <c r="BX30" i="5"/>
  <c r="BY30" i="5" s="1"/>
  <c r="BU30" i="5"/>
  <c r="BT30" i="5"/>
  <c r="BS30" i="5"/>
  <c r="AC30" i="5" s="1"/>
  <c r="BF30" i="5"/>
  <c r="AG30" i="5" s="1"/>
  <c r="BA30" i="5"/>
  <c r="BB30" i="5" s="1"/>
  <c r="AT30" i="5"/>
  <c r="AU30" i="5" s="1"/>
  <c r="AO30" i="5"/>
  <c r="Q30" i="5" s="1"/>
  <c r="AE30" i="5"/>
  <c r="AD30" i="5"/>
  <c r="AB30" i="5"/>
  <c r="R30" i="5"/>
  <c r="O30" i="5"/>
  <c r="N30" i="5"/>
  <c r="DK29" i="5"/>
  <c r="DJ29" i="5"/>
  <c r="DM29" i="5" s="1"/>
  <c r="DN29" i="5" s="1"/>
  <c r="DI29" i="5"/>
  <c r="DH29" i="5"/>
  <c r="DG29" i="5"/>
  <c r="DF29" i="5"/>
  <c r="DE29" i="5"/>
  <c r="DD29" i="5"/>
  <c r="DC29" i="5"/>
  <c r="CQ29" i="5"/>
  <c r="O29" i="5" s="1"/>
  <c r="CN29" i="5"/>
  <c r="AJ29" i="5" s="1"/>
  <c r="CH29" i="5"/>
  <c r="CC29" i="5"/>
  <c r="CD29" i="5" s="1"/>
  <c r="P29" i="5" s="1"/>
  <c r="BX29" i="5"/>
  <c r="BY29" i="5" s="1"/>
  <c r="BU29" i="5"/>
  <c r="BT29" i="5"/>
  <c r="N29" i="5" s="1"/>
  <c r="BS29" i="5"/>
  <c r="AC29" i="5" s="1"/>
  <c r="BF29" i="5"/>
  <c r="AG29" i="5" s="1"/>
  <c r="BA29" i="5"/>
  <c r="BB29" i="5" s="1"/>
  <c r="AT29" i="5"/>
  <c r="AF29" i="5" s="1"/>
  <c r="AO29" i="5"/>
  <c r="Q29" i="5" s="1"/>
  <c r="AE29" i="5"/>
  <c r="AD29" i="5"/>
  <c r="AB29" i="5"/>
  <c r="R29" i="5"/>
  <c r="DK28" i="5"/>
  <c r="DJ28" i="5"/>
  <c r="DI28" i="5"/>
  <c r="DH28" i="5"/>
  <c r="DG28" i="5"/>
  <c r="DF28" i="5"/>
  <c r="DE28" i="5"/>
  <c r="DD28" i="5"/>
  <c r="DC28" i="5"/>
  <c r="CQ28" i="5"/>
  <c r="AH28" i="5" s="1"/>
  <c r="CN28" i="5"/>
  <c r="CH28" i="5"/>
  <c r="AI28" i="5" s="1"/>
  <c r="CC28" i="5"/>
  <c r="AK28" i="5" s="1"/>
  <c r="BX28" i="5"/>
  <c r="BY28" i="5" s="1"/>
  <c r="BU28" i="5"/>
  <c r="BT28" i="5"/>
  <c r="N28" i="5" s="1"/>
  <c r="BS28" i="5"/>
  <c r="AC28" i="5" s="1"/>
  <c r="BF28" i="5"/>
  <c r="AG28" i="5" s="1"/>
  <c r="BA28" i="5"/>
  <c r="BB28" i="5" s="1"/>
  <c r="AT28" i="5"/>
  <c r="AF28" i="5" s="1"/>
  <c r="AO28" i="5"/>
  <c r="Q28" i="5" s="1"/>
  <c r="AJ28" i="5"/>
  <c r="AE28" i="5"/>
  <c r="AD28" i="5"/>
  <c r="AB28" i="5"/>
  <c r="R28" i="5"/>
  <c r="O28" i="5"/>
  <c r="J28" i="5"/>
  <c r="DK27" i="5"/>
  <c r="DJ27" i="5"/>
  <c r="DI27" i="5"/>
  <c r="DH27" i="5"/>
  <c r="DG27" i="5"/>
  <c r="DF27" i="5"/>
  <c r="DE27" i="5"/>
  <c r="DD27" i="5"/>
  <c r="DC27" i="5"/>
  <c r="CQ27" i="5"/>
  <c r="AH27" i="5" s="1"/>
  <c r="CN27" i="5"/>
  <c r="AJ27" i="5" s="1"/>
  <c r="CH27" i="5"/>
  <c r="AI27" i="5" s="1"/>
  <c r="CC27" i="5"/>
  <c r="BY27" i="5"/>
  <c r="BX27" i="5"/>
  <c r="BU27" i="5"/>
  <c r="BT27" i="5"/>
  <c r="N27" i="5" s="1"/>
  <c r="BS27" i="5"/>
  <c r="AC27" i="5" s="1"/>
  <c r="BF27" i="5"/>
  <c r="AG27" i="5" s="1"/>
  <c r="BB27" i="5"/>
  <c r="BA27" i="5"/>
  <c r="AT27" i="5"/>
  <c r="AU27" i="5" s="1"/>
  <c r="AO27" i="5"/>
  <c r="AE27" i="5"/>
  <c r="AD27" i="5"/>
  <c r="AB27" i="5"/>
  <c r="R27" i="5"/>
  <c r="Q27" i="5"/>
  <c r="O27" i="5"/>
  <c r="DK26" i="5"/>
  <c r="DJ26" i="5"/>
  <c r="DI26" i="5"/>
  <c r="DH26" i="5"/>
  <c r="DG26" i="5"/>
  <c r="DF26" i="5"/>
  <c r="DE26" i="5"/>
  <c r="DD26" i="5"/>
  <c r="DC26" i="5"/>
  <c r="CQ26" i="5"/>
  <c r="AH26" i="5" s="1"/>
  <c r="CN26" i="5"/>
  <c r="AJ26" i="5" s="1"/>
  <c r="CH26" i="5"/>
  <c r="J26" i="5" s="1"/>
  <c r="CC26" i="5"/>
  <c r="CD26" i="5" s="1"/>
  <c r="P26" i="5" s="1"/>
  <c r="BX26" i="5"/>
  <c r="BY26" i="5" s="1"/>
  <c r="BU26" i="5"/>
  <c r="BT26" i="5"/>
  <c r="N26" i="5" s="1"/>
  <c r="BS26" i="5"/>
  <c r="AC26" i="5" s="1"/>
  <c r="BF26" i="5"/>
  <c r="AG26" i="5" s="1"/>
  <c r="BA26" i="5"/>
  <c r="BB26" i="5" s="1"/>
  <c r="AT26" i="5"/>
  <c r="AU26" i="5" s="1"/>
  <c r="AO26" i="5"/>
  <c r="AI26" i="5"/>
  <c r="AE26" i="5"/>
  <c r="AD26" i="5"/>
  <c r="AB26" i="5"/>
  <c r="R26" i="5"/>
  <c r="Q26" i="5"/>
  <c r="O26" i="5"/>
  <c r="DK25" i="5"/>
  <c r="DJ25" i="5"/>
  <c r="DI25" i="5"/>
  <c r="DH25" i="5"/>
  <c r="DG25" i="5"/>
  <c r="DF25" i="5"/>
  <c r="DE25" i="5"/>
  <c r="DD25" i="5"/>
  <c r="DL25" i="5" s="1"/>
  <c r="DC25" i="5"/>
  <c r="CQ25" i="5"/>
  <c r="O25" i="5" s="1"/>
  <c r="CN25" i="5"/>
  <c r="AJ25" i="5" s="1"/>
  <c r="CH25" i="5"/>
  <c r="CC25" i="5"/>
  <c r="CD25" i="5" s="1"/>
  <c r="P25" i="5" s="1"/>
  <c r="BX25" i="5"/>
  <c r="BY25" i="5" s="1"/>
  <c r="BU25" i="5"/>
  <c r="BT25" i="5"/>
  <c r="N25" i="5" s="1"/>
  <c r="BS25" i="5"/>
  <c r="AC25" i="5" s="1"/>
  <c r="BF25" i="5"/>
  <c r="AG25" i="5" s="1"/>
  <c r="BA25" i="5"/>
  <c r="BB25" i="5" s="1"/>
  <c r="AU25" i="5"/>
  <c r="AT25" i="5"/>
  <c r="AF25" i="5" s="1"/>
  <c r="AO25" i="5"/>
  <c r="Q25" i="5" s="1"/>
  <c r="AE25" i="5"/>
  <c r="AD25" i="5"/>
  <c r="AB25" i="5"/>
  <c r="R25" i="5"/>
  <c r="DK24" i="5"/>
  <c r="DJ24" i="5"/>
  <c r="DI24" i="5"/>
  <c r="DH24" i="5"/>
  <c r="DG24" i="5"/>
  <c r="DF24" i="5"/>
  <c r="DE24" i="5"/>
  <c r="DD24" i="5"/>
  <c r="DC24" i="5"/>
  <c r="CQ24" i="5"/>
  <c r="AH24" i="5" s="1"/>
  <c r="CN24" i="5"/>
  <c r="CH24" i="5"/>
  <c r="AI24" i="5" s="1"/>
  <c r="CC24" i="5"/>
  <c r="CD24" i="5" s="1"/>
  <c r="P24" i="5" s="1"/>
  <c r="BX24" i="5"/>
  <c r="BY24" i="5" s="1"/>
  <c r="BU24" i="5"/>
  <c r="BT24" i="5"/>
  <c r="N24" i="5" s="1"/>
  <c r="BS24" i="5"/>
  <c r="BF24" i="5"/>
  <c r="AG24" i="5" s="1"/>
  <c r="BB24" i="5"/>
  <c r="BA24" i="5"/>
  <c r="AT24" i="5"/>
  <c r="AF24" i="5" s="1"/>
  <c r="AO24" i="5"/>
  <c r="Q24" i="5" s="1"/>
  <c r="AK24" i="5"/>
  <c r="AJ24" i="5"/>
  <c r="AE24" i="5"/>
  <c r="AC24" i="5"/>
  <c r="AB24" i="5"/>
  <c r="R24" i="5"/>
  <c r="J24" i="5"/>
  <c r="DK23" i="5"/>
  <c r="DJ23" i="5"/>
  <c r="DI23" i="5"/>
  <c r="DH23" i="5"/>
  <c r="DG23" i="5"/>
  <c r="DF23" i="5"/>
  <c r="DE23" i="5"/>
  <c r="DD23" i="5"/>
  <c r="DC23" i="5"/>
  <c r="CQ23" i="5"/>
  <c r="AH23" i="5" s="1"/>
  <c r="CN23" i="5"/>
  <c r="AJ23" i="5" s="1"/>
  <c r="CH23" i="5"/>
  <c r="CC23" i="5"/>
  <c r="BY23" i="5"/>
  <c r="BX23" i="5"/>
  <c r="BU23" i="5"/>
  <c r="BT23" i="5"/>
  <c r="N23" i="5" s="1"/>
  <c r="BS23" i="5"/>
  <c r="BF23" i="5"/>
  <c r="AG23" i="5" s="1"/>
  <c r="BA23" i="5"/>
  <c r="BB23" i="5" s="1"/>
  <c r="AT23" i="5"/>
  <c r="AU23" i="5" s="1"/>
  <c r="AO23" i="5"/>
  <c r="AI23" i="5"/>
  <c r="AE23" i="5"/>
  <c r="AC23" i="5"/>
  <c r="AB23" i="5"/>
  <c r="R23" i="5"/>
  <c r="Q23" i="5"/>
  <c r="O23" i="5"/>
  <c r="DK22" i="5"/>
  <c r="DJ22" i="5"/>
  <c r="DI22" i="5"/>
  <c r="DH22" i="5"/>
  <c r="DG22" i="5"/>
  <c r="DF22" i="5"/>
  <c r="DE22" i="5"/>
  <c r="DD22" i="5"/>
  <c r="DC22" i="5"/>
  <c r="CQ22" i="5"/>
  <c r="AH22" i="5" s="1"/>
  <c r="CN22" i="5"/>
  <c r="AJ22" i="5" s="1"/>
  <c r="CH22" i="5"/>
  <c r="CC22" i="5"/>
  <c r="CD22" i="5" s="1"/>
  <c r="P22" i="5" s="1"/>
  <c r="BX22" i="5"/>
  <c r="BY22" i="5" s="1"/>
  <c r="BU22" i="5"/>
  <c r="BT22" i="5"/>
  <c r="N22" i="5" s="1"/>
  <c r="BS22" i="5"/>
  <c r="AC22" i="5" s="1"/>
  <c r="BF22" i="5"/>
  <c r="AG22" i="5" s="1"/>
  <c r="BA22" i="5"/>
  <c r="BB22" i="5" s="1"/>
  <c r="AT22" i="5"/>
  <c r="AU22" i="5" s="1"/>
  <c r="AO22" i="5"/>
  <c r="AE22" i="5"/>
  <c r="AD22" i="5"/>
  <c r="AB22" i="5"/>
  <c r="R22" i="5"/>
  <c r="Q22" i="5"/>
  <c r="O22" i="5"/>
  <c r="DK21" i="5"/>
  <c r="DJ21" i="5"/>
  <c r="DI21" i="5"/>
  <c r="DH21" i="5"/>
  <c r="DG21" i="5"/>
  <c r="DF21" i="5"/>
  <c r="DE21" i="5"/>
  <c r="DD21" i="5"/>
  <c r="DC21" i="5"/>
  <c r="CQ21" i="5"/>
  <c r="O21" i="5" s="1"/>
  <c r="CN21" i="5"/>
  <c r="AJ21" i="5" s="1"/>
  <c r="CH21" i="5"/>
  <c r="CC21" i="5"/>
  <c r="CD21" i="5" s="1"/>
  <c r="P21" i="5" s="1"/>
  <c r="BX21" i="5"/>
  <c r="BY21" i="5" s="1"/>
  <c r="BU21" i="5"/>
  <c r="BT21" i="5"/>
  <c r="N21" i="5" s="1"/>
  <c r="BS21" i="5"/>
  <c r="AC21" i="5" s="1"/>
  <c r="BF21" i="5"/>
  <c r="BA21" i="5"/>
  <c r="BB21" i="5" s="1"/>
  <c r="AT21" i="5"/>
  <c r="AU21" i="5" s="1"/>
  <c r="AO21" i="5"/>
  <c r="Q21" i="5" s="1"/>
  <c r="AG21" i="5"/>
  <c r="AE21" i="5"/>
  <c r="AB21" i="5"/>
  <c r="R21" i="5"/>
  <c r="DK20" i="5"/>
  <c r="DJ20" i="5"/>
  <c r="DI20" i="5"/>
  <c r="DH20" i="5"/>
  <c r="DG20" i="5"/>
  <c r="DF20" i="5"/>
  <c r="DE20" i="5"/>
  <c r="DD20" i="5"/>
  <c r="DL20" i="5" s="1"/>
  <c r="DC20" i="5"/>
  <c r="CQ20" i="5"/>
  <c r="AH20" i="5" s="1"/>
  <c r="CN20" i="5"/>
  <c r="AJ20" i="5" s="1"/>
  <c r="CH20" i="5"/>
  <c r="AI20" i="5" s="1"/>
  <c r="CC20" i="5"/>
  <c r="CD20" i="5" s="1"/>
  <c r="P20" i="5" s="1"/>
  <c r="BY20" i="5"/>
  <c r="BX20" i="5"/>
  <c r="BU20" i="5"/>
  <c r="BT20" i="5"/>
  <c r="N20" i="5" s="1"/>
  <c r="BS20" i="5"/>
  <c r="AC20" i="5" s="1"/>
  <c r="BF20" i="5"/>
  <c r="AG20" i="5" s="1"/>
  <c r="BA20" i="5"/>
  <c r="BB20" i="5" s="1"/>
  <c r="AT20" i="5"/>
  <c r="AF20" i="5" s="1"/>
  <c r="AO20" i="5"/>
  <c r="Q20" i="5" s="1"/>
  <c r="AE20" i="5"/>
  <c r="AD20" i="5"/>
  <c r="AB20" i="5"/>
  <c r="R20" i="5"/>
  <c r="J20" i="5"/>
  <c r="DK19" i="5"/>
  <c r="DJ19" i="5"/>
  <c r="DI19" i="5"/>
  <c r="DG19" i="5"/>
  <c r="DF19" i="5"/>
  <c r="DE19" i="5"/>
  <c r="DL19" i="5" s="1"/>
  <c r="DD19" i="5"/>
  <c r="DC19" i="5"/>
  <c r="CQ19" i="5"/>
  <c r="CN19" i="5"/>
  <c r="AJ19" i="5" s="1"/>
  <c r="CH19" i="5"/>
  <c r="AI19" i="5" s="1"/>
  <c r="CC19" i="5"/>
  <c r="CD19" i="5" s="1"/>
  <c r="P19" i="5" s="1"/>
  <c r="BX19" i="5"/>
  <c r="BY19" i="5" s="1"/>
  <c r="BU19" i="5"/>
  <c r="BT19" i="5"/>
  <c r="AD19" i="5" s="1"/>
  <c r="BS19" i="5"/>
  <c r="BF19" i="5"/>
  <c r="AG19" i="5" s="1"/>
  <c r="BA19" i="5"/>
  <c r="BB19" i="5" s="1"/>
  <c r="AT19" i="5"/>
  <c r="AU19" i="5" s="1"/>
  <c r="AO19" i="5"/>
  <c r="AK19" i="5"/>
  <c r="AH19" i="5"/>
  <c r="AE19" i="5"/>
  <c r="AC19" i="5"/>
  <c r="AB19" i="5"/>
  <c r="R19" i="5"/>
  <c r="Q19" i="5"/>
  <c r="O19" i="5"/>
  <c r="DK18" i="5"/>
  <c r="DJ18" i="5"/>
  <c r="DM18" i="5" s="1"/>
  <c r="DN18" i="5" s="1"/>
  <c r="DI18" i="5"/>
  <c r="DH18" i="5"/>
  <c r="DG18" i="5"/>
  <c r="DF18" i="5"/>
  <c r="DE18" i="5"/>
  <c r="DD18" i="5"/>
  <c r="DC18" i="5"/>
  <c r="CQ18" i="5"/>
  <c r="O18" i="5" s="1"/>
  <c r="CN18" i="5"/>
  <c r="AJ18" i="5" s="1"/>
  <c r="CH18" i="5"/>
  <c r="CC18" i="5"/>
  <c r="AK18" i="5" s="1"/>
  <c r="BX18" i="5"/>
  <c r="BY18" i="5" s="1"/>
  <c r="BU18" i="5"/>
  <c r="BT18" i="5"/>
  <c r="AD18" i="5" s="1"/>
  <c r="BS18" i="5"/>
  <c r="AC18" i="5" s="1"/>
  <c r="BF18" i="5"/>
  <c r="AG18" i="5" s="1"/>
  <c r="BA18" i="5"/>
  <c r="BB18" i="5" s="1"/>
  <c r="AT18" i="5"/>
  <c r="AU18" i="5" s="1"/>
  <c r="AO18" i="5"/>
  <c r="Q18" i="5" s="1"/>
  <c r="AI18" i="5"/>
  <c r="AE18" i="5"/>
  <c r="AB18" i="5"/>
  <c r="R18" i="5"/>
  <c r="J18" i="5"/>
  <c r="DK17" i="5"/>
  <c r="DJ17" i="5"/>
  <c r="DI17" i="5"/>
  <c r="DH17" i="5"/>
  <c r="DG17" i="5"/>
  <c r="DF17" i="5"/>
  <c r="DE17" i="5"/>
  <c r="DD17" i="5"/>
  <c r="DL17" i="5" s="1"/>
  <c r="DC17" i="5"/>
  <c r="CQ17" i="5"/>
  <c r="CN17" i="5"/>
  <c r="J17" i="5" s="1"/>
  <c r="CH17" i="5"/>
  <c r="AI17" i="5" s="1"/>
  <c r="CC17" i="5"/>
  <c r="CD17" i="5" s="1"/>
  <c r="P17" i="5" s="1"/>
  <c r="BX17" i="5"/>
  <c r="BY17" i="5" s="1"/>
  <c r="BU17" i="5"/>
  <c r="BT17" i="5"/>
  <c r="AD17" i="5" s="1"/>
  <c r="BS17" i="5"/>
  <c r="AC17" i="5" s="1"/>
  <c r="BF17" i="5"/>
  <c r="AG17" i="5" s="1"/>
  <c r="BA17" i="5"/>
  <c r="BB17" i="5" s="1"/>
  <c r="AT17" i="5"/>
  <c r="AU17" i="5" s="1"/>
  <c r="K17" i="5" s="1"/>
  <c r="AO17" i="5"/>
  <c r="Q17" i="5" s="1"/>
  <c r="AK17" i="5"/>
  <c r="AH17" i="5"/>
  <c r="AE17" i="5"/>
  <c r="AB17" i="5"/>
  <c r="R17" i="5"/>
  <c r="O17" i="5"/>
  <c r="DK16" i="5"/>
  <c r="DJ16" i="5"/>
  <c r="DI16" i="5"/>
  <c r="DM16" i="5" s="1"/>
  <c r="DN16" i="5" s="1"/>
  <c r="DH16" i="5"/>
  <c r="DG16" i="5"/>
  <c r="DF16" i="5"/>
  <c r="DE16" i="5"/>
  <c r="DD16" i="5"/>
  <c r="DC16" i="5"/>
  <c r="CQ16" i="5"/>
  <c r="AH16" i="5" s="1"/>
  <c r="CN16" i="5"/>
  <c r="AJ16" i="5" s="1"/>
  <c r="CH16" i="5"/>
  <c r="AI16" i="5" s="1"/>
  <c r="CC16" i="5"/>
  <c r="CD16" i="5" s="1"/>
  <c r="P16" i="5" s="1"/>
  <c r="BX16" i="5"/>
  <c r="BY16" i="5" s="1"/>
  <c r="BU16" i="5"/>
  <c r="BT16" i="5"/>
  <c r="N16" i="5" s="1"/>
  <c r="BS16" i="5"/>
  <c r="AC16" i="5" s="1"/>
  <c r="BF16" i="5"/>
  <c r="AG16" i="5" s="1"/>
  <c r="BA16" i="5"/>
  <c r="BB16" i="5" s="1"/>
  <c r="AT16" i="5"/>
  <c r="AU16" i="5" s="1"/>
  <c r="AO16" i="5"/>
  <c r="Q16" i="5" s="1"/>
  <c r="AE16" i="5"/>
  <c r="AD16" i="5"/>
  <c r="AB16" i="5"/>
  <c r="R16" i="5"/>
  <c r="O16" i="5"/>
  <c r="DK15" i="5"/>
  <c r="DJ15" i="5"/>
  <c r="DI15" i="5"/>
  <c r="DH15" i="5"/>
  <c r="DG15" i="5"/>
  <c r="DF15" i="5"/>
  <c r="DE15" i="5"/>
  <c r="DD15" i="5"/>
  <c r="DC15" i="5"/>
  <c r="CQ15" i="5"/>
  <c r="AH15" i="5" s="1"/>
  <c r="CN15" i="5"/>
  <c r="CH15" i="5"/>
  <c r="CD15" i="5"/>
  <c r="P15" i="5" s="1"/>
  <c r="CC15" i="5"/>
  <c r="AK15" i="5" s="1"/>
  <c r="BX15" i="5"/>
  <c r="BY15" i="5" s="1"/>
  <c r="BU15" i="5"/>
  <c r="BT15" i="5"/>
  <c r="AD15" i="5" s="1"/>
  <c r="BS15" i="5"/>
  <c r="AC15" i="5" s="1"/>
  <c r="BF15" i="5"/>
  <c r="AG15" i="5" s="1"/>
  <c r="BB15" i="5"/>
  <c r="BA15" i="5"/>
  <c r="AT15" i="5"/>
  <c r="AU15" i="5" s="1"/>
  <c r="AO15" i="5"/>
  <c r="Q15" i="5" s="1"/>
  <c r="AJ15" i="5"/>
  <c r="AI15" i="5"/>
  <c r="AE15" i="5"/>
  <c r="AB15" i="5"/>
  <c r="R15" i="5"/>
  <c r="O15" i="5"/>
  <c r="N15" i="5"/>
  <c r="DK14" i="5"/>
  <c r="DJ14" i="5"/>
  <c r="DI14" i="5"/>
  <c r="DH14" i="5"/>
  <c r="DG14" i="5"/>
  <c r="DF14" i="5"/>
  <c r="DE14" i="5"/>
  <c r="DD14" i="5"/>
  <c r="DC14" i="5"/>
  <c r="CQ14" i="5"/>
  <c r="AH14" i="5" s="1"/>
  <c r="CN14" i="5"/>
  <c r="AJ14" i="5" s="1"/>
  <c r="CH14" i="5"/>
  <c r="J14" i="5" s="1"/>
  <c r="CC14" i="5"/>
  <c r="CD14" i="5" s="1"/>
  <c r="P14" i="5" s="1"/>
  <c r="BX14" i="5"/>
  <c r="BY14" i="5" s="1"/>
  <c r="BU14" i="5"/>
  <c r="BT14" i="5"/>
  <c r="N14" i="5" s="1"/>
  <c r="BS14" i="5"/>
  <c r="AC14" i="5" s="1"/>
  <c r="BF14" i="5"/>
  <c r="AG14" i="5" s="1"/>
  <c r="BA14" i="5"/>
  <c r="BB14" i="5" s="1"/>
  <c r="AU14" i="5"/>
  <c r="AT14" i="5"/>
  <c r="AF14" i="5" s="1"/>
  <c r="AO14" i="5"/>
  <c r="Q14" i="5" s="1"/>
  <c r="AE14" i="5"/>
  <c r="AD14" i="5"/>
  <c r="AB14" i="5"/>
  <c r="R14" i="5"/>
  <c r="DK13" i="5"/>
  <c r="DJ13" i="5"/>
  <c r="DM13" i="5" s="1"/>
  <c r="DN13" i="5" s="1"/>
  <c r="DI13" i="5"/>
  <c r="DH13" i="5"/>
  <c r="DG13" i="5"/>
  <c r="DF13" i="5"/>
  <c r="DE13" i="5"/>
  <c r="DD13" i="5"/>
  <c r="DC13" i="5"/>
  <c r="CQ13" i="5"/>
  <c r="O13" i="5" s="1"/>
  <c r="CN13" i="5"/>
  <c r="CH13" i="5"/>
  <c r="AI13" i="5" s="1"/>
  <c r="CC13" i="5"/>
  <c r="CD13" i="5" s="1"/>
  <c r="P13" i="5" s="1"/>
  <c r="BX13" i="5"/>
  <c r="BY13" i="5" s="1"/>
  <c r="BU13" i="5"/>
  <c r="BT13" i="5"/>
  <c r="AD13" i="5" s="1"/>
  <c r="BS13" i="5"/>
  <c r="BF13" i="5"/>
  <c r="AG13" i="5" s="1"/>
  <c r="BA13" i="5"/>
  <c r="BB13" i="5" s="1"/>
  <c r="AT13" i="5"/>
  <c r="AU13" i="5" s="1"/>
  <c r="AO13" i="5"/>
  <c r="Q13" i="5" s="1"/>
  <c r="AK13" i="5"/>
  <c r="AJ13" i="5"/>
  <c r="AE13" i="5"/>
  <c r="AC13" i="5"/>
  <c r="AB13" i="5"/>
  <c r="R13" i="5"/>
  <c r="N13" i="5"/>
  <c r="DK12" i="5"/>
  <c r="DJ12" i="5"/>
  <c r="DI12" i="5"/>
  <c r="DM12" i="5" s="1"/>
  <c r="DN12" i="5" s="1"/>
  <c r="DH12" i="5"/>
  <c r="DG12" i="5"/>
  <c r="DF12" i="5"/>
  <c r="DE12" i="5"/>
  <c r="DD12" i="5"/>
  <c r="DC12" i="5"/>
  <c r="CQ12" i="5"/>
  <c r="O12" i="5" s="1"/>
  <c r="CN12" i="5"/>
  <c r="AJ12" i="5" s="1"/>
  <c r="CH12" i="5"/>
  <c r="AI12" i="5" s="1"/>
  <c r="CC12" i="5"/>
  <c r="CD12" i="5" s="1"/>
  <c r="P12" i="5" s="1"/>
  <c r="BX12" i="5"/>
  <c r="BY12" i="5" s="1"/>
  <c r="BU12" i="5"/>
  <c r="BT12" i="5"/>
  <c r="N12" i="5" s="1"/>
  <c r="BS12" i="5"/>
  <c r="AC12" i="5" s="1"/>
  <c r="BF12" i="5"/>
  <c r="BA12" i="5"/>
  <c r="BB12" i="5" s="1"/>
  <c r="AT12" i="5"/>
  <c r="AU12" i="5" s="1"/>
  <c r="AO12" i="5"/>
  <c r="Q12" i="5" s="1"/>
  <c r="AG12" i="5"/>
  <c r="AE12" i="5"/>
  <c r="AD12" i="5"/>
  <c r="AB12" i="5"/>
  <c r="R12" i="5"/>
  <c r="DK11" i="5"/>
  <c r="DJ11" i="5"/>
  <c r="DI11" i="5"/>
  <c r="DM11" i="5" s="1"/>
  <c r="DN11" i="5" s="1"/>
  <c r="DH11" i="5"/>
  <c r="DG11" i="5"/>
  <c r="DF11" i="5"/>
  <c r="DE11" i="5"/>
  <c r="DD11" i="5"/>
  <c r="DL11" i="5" s="1"/>
  <c r="DC11" i="5"/>
  <c r="CQ11" i="5"/>
  <c r="AH11" i="5" s="1"/>
  <c r="CN11" i="5"/>
  <c r="CH11" i="5"/>
  <c r="J11" i="5" s="1"/>
  <c r="CC11" i="5"/>
  <c r="AK11" i="5" s="1"/>
  <c r="BX11" i="5"/>
  <c r="BY11" i="5" s="1"/>
  <c r="BU11" i="5"/>
  <c r="BT11" i="5"/>
  <c r="N11" i="5" s="1"/>
  <c r="BS11" i="5"/>
  <c r="AC11" i="5" s="1"/>
  <c r="BF11" i="5"/>
  <c r="AG11" i="5" s="1"/>
  <c r="BB11" i="5"/>
  <c r="BA11" i="5"/>
  <c r="AT11" i="5"/>
  <c r="AU11" i="5" s="1"/>
  <c r="AO11" i="5"/>
  <c r="Q11" i="5" s="1"/>
  <c r="AJ11" i="5"/>
  <c r="AE11" i="5"/>
  <c r="AD11" i="5"/>
  <c r="AB11" i="5"/>
  <c r="R11" i="5"/>
  <c r="DK10" i="5"/>
  <c r="DJ10" i="5"/>
  <c r="DI10" i="5"/>
  <c r="DH10" i="5"/>
  <c r="DG10" i="5"/>
  <c r="DF10" i="5"/>
  <c r="DE10" i="5"/>
  <c r="DD10" i="5"/>
  <c r="DL10" i="5" s="1"/>
  <c r="DC10" i="5"/>
  <c r="CQ10" i="5"/>
  <c r="CN10" i="5"/>
  <c r="AJ10" i="5" s="1"/>
  <c r="CH10" i="5"/>
  <c r="CC10" i="5"/>
  <c r="AK10" i="5" s="1"/>
  <c r="BX10" i="5"/>
  <c r="BY10" i="5" s="1"/>
  <c r="BU10" i="5"/>
  <c r="BT10" i="5"/>
  <c r="N10" i="5" s="1"/>
  <c r="BS10" i="5"/>
  <c r="AC10" i="5" s="1"/>
  <c r="BF10" i="5"/>
  <c r="BA10" i="5"/>
  <c r="BB10" i="5" s="1"/>
  <c r="AU10" i="5"/>
  <c r="AT10" i="5"/>
  <c r="AF10" i="5" s="1"/>
  <c r="AO10" i="5"/>
  <c r="AH10" i="5"/>
  <c r="AG10" i="5"/>
  <c r="AE10" i="5"/>
  <c r="AD10" i="5"/>
  <c r="AB10" i="5"/>
  <c r="R10" i="5"/>
  <c r="Q10" i="5"/>
  <c r="O10" i="5"/>
  <c r="DK9" i="5"/>
  <c r="DJ9" i="5"/>
  <c r="DM9" i="5" s="1"/>
  <c r="DN9" i="5" s="1"/>
  <c r="DI9" i="5"/>
  <c r="DH9" i="5"/>
  <c r="DG9" i="5"/>
  <c r="DF9" i="5"/>
  <c r="DE9" i="5"/>
  <c r="DD9" i="5"/>
  <c r="DL9" i="5" s="1"/>
  <c r="DC9" i="5"/>
  <c r="CQ9" i="5"/>
  <c r="O9" i="5" s="1"/>
  <c r="CN9" i="5"/>
  <c r="J9" i="5" s="1"/>
  <c r="CH9" i="5"/>
  <c r="AI9" i="5" s="1"/>
  <c r="CC9" i="5"/>
  <c r="CD9" i="5" s="1"/>
  <c r="P9" i="5" s="1"/>
  <c r="BX9" i="5"/>
  <c r="BY9" i="5" s="1"/>
  <c r="BU9" i="5"/>
  <c r="BT9" i="5"/>
  <c r="AD9" i="5" s="1"/>
  <c r="BS9" i="5"/>
  <c r="BF9" i="5"/>
  <c r="AG9" i="5" s="1"/>
  <c r="BA9" i="5"/>
  <c r="BB9" i="5" s="1"/>
  <c r="AT9" i="5"/>
  <c r="AU9" i="5" s="1"/>
  <c r="AO9" i="5"/>
  <c r="Q9" i="5" s="1"/>
  <c r="AK9" i="5"/>
  <c r="AE9" i="5"/>
  <c r="AC9" i="5"/>
  <c r="AB9" i="5"/>
  <c r="R9" i="5"/>
  <c r="DM8" i="5"/>
  <c r="DN8" i="5" s="1"/>
  <c r="DK8" i="5"/>
  <c r="DJ8" i="5"/>
  <c r="DI8" i="5"/>
  <c r="DH8" i="5"/>
  <c r="DG8" i="5"/>
  <c r="DF8" i="5"/>
  <c r="DE8" i="5"/>
  <c r="DD8" i="5"/>
  <c r="DC8" i="5"/>
  <c r="CQ8" i="5"/>
  <c r="CN8" i="5"/>
  <c r="AJ8" i="5" s="1"/>
  <c r="CH8" i="5"/>
  <c r="AI8" i="5" s="1"/>
  <c r="CC8" i="5"/>
  <c r="AK8" i="5" s="1"/>
  <c r="BX8" i="5"/>
  <c r="BY8" i="5" s="1"/>
  <c r="BU8" i="5"/>
  <c r="BT8" i="5"/>
  <c r="N8" i="5" s="1"/>
  <c r="BS8" i="5"/>
  <c r="AC8" i="5" s="1"/>
  <c r="BF8" i="5"/>
  <c r="AG8" i="5" s="1"/>
  <c r="BA8" i="5"/>
  <c r="BB8" i="5" s="1"/>
  <c r="AT8" i="5"/>
  <c r="AF8" i="5" s="1"/>
  <c r="AO8" i="5"/>
  <c r="Q8" i="5" s="1"/>
  <c r="AH8" i="5"/>
  <c r="AE8" i="5"/>
  <c r="AD8" i="5"/>
  <c r="AB8" i="5"/>
  <c r="R8" i="5"/>
  <c r="O8" i="5"/>
  <c r="DK7" i="5"/>
  <c r="DJ7" i="5"/>
  <c r="DI7" i="5"/>
  <c r="DH7" i="5"/>
  <c r="DG7" i="5"/>
  <c r="DF7" i="5"/>
  <c r="DE7" i="5"/>
  <c r="DD7" i="5"/>
  <c r="DC7" i="5"/>
  <c r="CQ7" i="5"/>
  <c r="AH7" i="5" s="1"/>
  <c r="CN7" i="5"/>
  <c r="J7" i="5" s="1"/>
  <c r="CH7" i="5"/>
  <c r="CC7" i="5"/>
  <c r="AK7" i="5" s="1"/>
  <c r="BX7" i="5"/>
  <c r="BY7" i="5" s="1"/>
  <c r="BU7" i="5"/>
  <c r="BT7" i="5"/>
  <c r="AD7" i="5" s="1"/>
  <c r="BS7" i="5"/>
  <c r="AC7" i="5" s="1"/>
  <c r="BF7" i="5"/>
  <c r="AG7" i="5" s="1"/>
  <c r="BB7" i="5"/>
  <c r="BA7" i="5"/>
  <c r="AT7" i="5"/>
  <c r="AU7" i="5" s="1"/>
  <c r="AO7" i="5"/>
  <c r="AI7" i="5"/>
  <c r="AE7" i="5"/>
  <c r="AB7" i="5"/>
  <c r="R7" i="5"/>
  <c r="Q7" i="5"/>
  <c r="O7" i="5"/>
  <c r="DK6" i="5"/>
  <c r="DJ6" i="5"/>
  <c r="DI6" i="5"/>
  <c r="DH6" i="5"/>
  <c r="DG6" i="5"/>
  <c r="DF6" i="5"/>
  <c r="DE6" i="5"/>
  <c r="DD6" i="5"/>
  <c r="DL6" i="5" s="1"/>
  <c r="DC6" i="5"/>
  <c r="CQ6" i="5"/>
  <c r="AH6" i="5" s="1"/>
  <c r="CN6" i="5"/>
  <c r="CN337" i="5" s="1"/>
  <c r="CH6" i="5"/>
  <c r="J6" i="5" s="1"/>
  <c r="CC6" i="5"/>
  <c r="CD6" i="5" s="1"/>
  <c r="P6" i="5" s="1"/>
  <c r="BX6" i="5"/>
  <c r="BY6" i="5" s="1"/>
  <c r="BU6" i="5"/>
  <c r="BT6" i="5"/>
  <c r="BT337" i="5" s="1"/>
  <c r="BT338" i="5" s="1"/>
  <c r="BS6" i="5"/>
  <c r="AC6" i="5" s="1"/>
  <c r="BF6" i="5"/>
  <c r="AG6" i="5" s="1"/>
  <c r="BA6" i="5"/>
  <c r="BB6" i="5" s="1"/>
  <c r="AT6" i="5"/>
  <c r="AU6" i="5" s="1"/>
  <c r="AO6" i="5"/>
  <c r="Q6" i="5" s="1"/>
  <c r="AE6" i="5"/>
  <c r="AB6" i="5"/>
  <c r="R6" i="5"/>
  <c r="O6" i="5"/>
  <c r="AM33" i="3"/>
  <c r="AQ337" i="4"/>
  <c r="DL335" i="4"/>
  <c r="DK335" i="4"/>
  <c r="DJ335" i="4"/>
  <c r="DN335" i="4" s="1"/>
  <c r="DO335" i="4" s="1"/>
  <c r="DI335" i="4"/>
  <c r="DH335" i="4"/>
  <c r="DG335" i="4"/>
  <c r="DF335" i="4"/>
  <c r="DE335" i="4"/>
  <c r="DM335" i="4" s="1"/>
  <c r="DD335" i="4"/>
  <c r="CR335" i="4"/>
  <c r="CO335" i="4"/>
  <c r="AJ335" i="4" s="1"/>
  <c r="CI335" i="4"/>
  <c r="AI335" i="4" s="1"/>
  <c r="CD335" i="4"/>
  <c r="CE335" i="4" s="1"/>
  <c r="P335" i="4" s="1"/>
  <c r="BY335" i="4"/>
  <c r="BZ335" i="4" s="1"/>
  <c r="BV335" i="4"/>
  <c r="BU335" i="4"/>
  <c r="N335" i="4" s="1"/>
  <c r="BT335" i="4"/>
  <c r="BG335" i="4"/>
  <c r="BC335" i="4"/>
  <c r="BB335" i="4"/>
  <c r="AU335" i="4"/>
  <c r="AV335" i="4" s="1"/>
  <c r="K335" i="4" s="1"/>
  <c r="AP335" i="4"/>
  <c r="Q335" i="4" s="1"/>
  <c r="AK335" i="4"/>
  <c r="AH335" i="4"/>
  <c r="AG335" i="4"/>
  <c r="AF335" i="4"/>
  <c r="AE335" i="4"/>
  <c r="AC335" i="4"/>
  <c r="AB335" i="4"/>
  <c r="AA335" i="4"/>
  <c r="R335" i="4"/>
  <c r="O335" i="4"/>
  <c r="DL334" i="4"/>
  <c r="DK334" i="4"/>
  <c r="DJ334" i="4"/>
  <c r="DN334" i="4" s="1"/>
  <c r="DO334" i="4" s="1"/>
  <c r="DI334" i="4"/>
  <c r="DH334" i="4"/>
  <c r="DG334" i="4"/>
  <c r="DF334" i="4"/>
  <c r="DE334" i="4"/>
  <c r="DM334" i="4" s="1"/>
  <c r="DD334" i="4"/>
  <c r="CR334" i="4"/>
  <c r="AH334" i="4" s="1"/>
  <c r="CO334" i="4"/>
  <c r="AJ334" i="4" s="1"/>
  <c r="CI334" i="4"/>
  <c r="CD334" i="4"/>
  <c r="AK334" i="4" s="1"/>
  <c r="BZ334" i="4"/>
  <c r="BY334" i="4"/>
  <c r="BV334" i="4"/>
  <c r="BU334" i="4"/>
  <c r="N334" i="4" s="1"/>
  <c r="BT334" i="4"/>
  <c r="BG334" i="4"/>
  <c r="BC334" i="4"/>
  <c r="BB334" i="4"/>
  <c r="AV334" i="4"/>
  <c r="K334" i="4" s="1"/>
  <c r="AU334" i="4"/>
  <c r="AP334" i="4"/>
  <c r="Q334" i="4" s="1"/>
  <c r="AI334" i="4"/>
  <c r="AG334" i="4"/>
  <c r="AF334" i="4"/>
  <c r="AE334" i="4"/>
  <c r="AD334" i="4"/>
  <c r="AC334" i="4"/>
  <c r="AB334" i="4"/>
  <c r="AA334" i="4"/>
  <c r="R334" i="4"/>
  <c r="O334" i="4"/>
  <c r="J334" i="4"/>
  <c r="DL333" i="4"/>
  <c r="DK333" i="4"/>
  <c r="DJ333" i="4"/>
  <c r="DN333" i="4" s="1"/>
  <c r="DO333" i="4" s="1"/>
  <c r="DI333" i="4"/>
  <c r="DH333" i="4"/>
  <c r="DG333" i="4"/>
  <c r="DF333" i="4"/>
  <c r="DE333" i="4"/>
  <c r="DD333" i="4"/>
  <c r="CR333" i="4"/>
  <c r="CO333" i="4"/>
  <c r="J333" i="4" s="1"/>
  <c r="CI333" i="4"/>
  <c r="CE333" i="4"/>
  <c r="P333" i="4" s="1"/>
  <c r="CD333" i="4"/>
  <c r="AK333" i="4" s="1"/>
  <c r="BZ333" i="4"/>
  <c r="BY333" i="4"/>
  <c r="BV333" i="4"/>
  <c r="BU333" i="4"/>
  <c r="N333" i="4" s="1"/>
  <c r="BT333" i="4"/>
  <c r="BG333" i="4"/>
  <c r="AG333" i="4" s="1"/>
  <c r="BC333" i="4"/>
  <c r="BB333" i="4"/>
  <c r="AV333" i="4"/>
  <c r="AU333" i="4"/>
  <c r="AP333" i="4"/>
  <c r="Q333" i="4" s="1"/>
  <c r="AJ333" i="4"/>
  <c r="AI333" i="4"/>
  <c r="AH333" i="4"/>
  <c r="AF333" i="4"/>
  <c r="AE333" i="4"/>
  <c r="AD333" i="4"/>
  <c r="AC333" i="4"/>
  <c r="AB333" i="4"/>
  <c r="AA333" i="4"/>
  <c r="R333" i="4"/>
  <c r="O333" i="4"/>
  <c r="K333" i="4"/>
  <c r="DL332" i="4"/>
  <c r="DK332" i="4"/>
  <c r="DJ332" i="4"/>
  <c r="DI332" i="4"/>
  <c r="DH332" i="4"/>
  <c r="DG332" i="4"/>
  <c r="DF332" i="4"/>
  <c r="DE332" i="4"/>
  <c r="DM332" i="4" s="1"/>
  <c r="DD332" i="4"/>
  <c r="CR332" i="4"/>
  <c r="CO332" i="4"/>
  <c r="AJ332" i="4" s="1"/>
  <c r="CI332" i="4"/>
  <c r="CE332" i="4"/>
  <c r="CD332" i="4"/>
  <c r="AK332" i="4" s="1"/>
  <c r="BZ332" i="4"/>
  <c r="BY332" i="4"/>
  <c r="BV332" i="4"/>
  <c r="BU332" i="4"/>
  <c r="BT332" i="4"/>
  <c r="BG332" i="4"/>
  <c r="BC332" i="4"/>
  <c r="BB332" i="4"/>
  <c r="AV332" i="4"/>
  <c r="K332" i="4" s="1"/>
  <c r="AU332" i="4"/>
  <c r="AP332" i="4"/>
  <c r="Q332" i="4" s="1"/>
  <c r="AI332" i="4"/>
  <c r="AG332" i="4"/>
  <c r="AF332" i="4"/>
  <c r="AE332" i="4"/>
  <c r="AD332" i="4"/>
  <c r="AC332" i="4"/>
  <c r="AB332" i="4"/>
  <c r="AA332" i="4"/>
  <c r="R332" i="4"/>
  <c r="P332" i="4"/>
  <c r="N332" i="4"/>
  <c r="DN331" i="4"/>
  <c r="DO331" i="4" s="1"/>
  <c r="DL331" i="4"/>
  <c r="DK331" i="4"/>
  <c r="DJ331" i="4"/>
  <c r="DI331" i="4"/>
  <c r="DH331" i="4"/>
  <c r="DG331" i="4"/>
  <c r="DF331" i="4"/>
  <c r="DE331" i="4"/>
  <c r="DM331" i="4" s="1"/>
  <c r="DD331" i="4"/>
  <c r="CR331" i="4"/>
  <c r="O331" i="4" s="1"/>
  <c r="CO331" i="4"/>
  <c r="CI331" i="4"/>
  <c r="CE331" i="4"/>
  <c r="P331" i="4" s="1"/>
  <c r="CD331" i="4"/>
  <c r="AK331" i="4" s="1"/>
  <c r="BZ331" i="4"/>
  <c r="BY331" i="4"/>
  <c r="BV331" i="4"/>
  <c r="BU331" i="4"/>
  <c r="BT331" i="4"/>
  <c r="BG331" i="4"/>
  <c r="AG331" i="4" s="1"/>
  <c r="BB331" i="4"/>
  <c r="BC331" i="4" s="1"/>
  <c r="K331" i="4" s="1"/>
  <c r="AV331" i="4"/>
  <c r="AU331" i="4"/>
  <c r="AP331" i="4"/>
  <c r="AJ331" i="4"/>
  <c r="AI331" i="4"/>
  <c r="AH331" i="4"/>
  <c r="AF331" i="4"/>
  <c r="AE331" i="4"/>
  <c r="AD331" i="4"/>
  <c r="AC331" i="4"/>
  <c r="AB331" i="4"/>
  <c r="AA331" i="4"/>
  <c r="R331" i="4"/>
  <c r="Q331" i="4"/>
  <c r="N331" i="4"/>
  <c r="J331" i="4"/>
  <c r="DL330" i="4"/>
  <c r="DK330" i="4"/>
  <c r="DJ330" i="4"/>
  <c r="DI330" i="4"/>
  <c r="DH330" i="4"/>
  <c r="DG330" i="4"/>
  <c r="DF330" i="4"/>
  <c r="DE330" i="4"/>
  <c r="DM330" i="4" s="1"/>
  <c r="DD330" i="4"/>
  <c r="CR330" i="4"/>
  <c r="AH330" i="4" s="1"/>
  <c r="CO330" i="4"/>
  <c r="CI330" i="4"/>
  <c r="CE330" i="4"/>
  <c r="P330" i="4" s="1"/>
  <c r="CD330" i="4"/>
  <c r="BZ330" i="4"/>
  <c r="BY330" i="4"/>
  <c r="BV330" i="4"/>
  <c r="BU330" i="4"/>
  <c r="BT330" i="4"/>
  <c r="BG330" i="4"/>
  <c r="AG330" i="4" s="1"/>
  <c r="BB330" i="4"/>
  <c r="BC330" i="4" s="1"/>
  <c r="K330" i="4" s="1"/>
  <c r="AV330" i="4"/>
  <c r="AU330" i="4"/>
  <c r="AP330" i="4"/>
  <c r="Q330" i="4" s="1"/>
  <c r="AK330" i="4"/>
  <c r="AJ330" i="4"/>
  <c r="AF330" i="4"/>
  <c r="AE330" i="4"/>
  <c r="AD330" i="4"/>
  <c r="AC330" i="4"/>
  <c r="AB330" i="4"/>
  <c r="AA330" i="4"/>
  <c r="R330" i="4"/>
  <c r="N330" i="4"/>
  <c r="DL329" i="4"/>
  <c r="DN329" i="4" s="1"/>
  <c r="DO329" i="4" s="1"/>
  <c r="DK329" i="4"/>
  <c r="DJ329" i="4"/>
  <c r="DI329" i="4"/>
  <c r="DH329" i="4"/>
  <c r="DG329" i="4"/>
  <c r="DF329" i="4"/>
  <c r="DE329" i="4"/>
  <c r="DM329" i="4" s="1"/>
  <c r="DD329" i="4"/>
  <c r="CR329" i="4"/>
  <c r="CO329" i="4"/>
  <c r="AJ329" i="4" s="1"/>
  <c r="CI329" i="4"/>
  <c r="AI329" i="4" s="1"/>
  <c r="CD329" i="4"/>
  <c r="CE329" i="4" s="1"/>
  <c r="P329" i="4" s="1"/>
  <c r="BY329" i="4"/>
  <c r="BZ329" i="4" s="1"/>
  <c r="BV329" i="4"/>
  <c r="BU329" i="4"/>
  <c r="BT329" i="4"/>
  <c r="BG329" i="4"/>
  <c r="BB329" i="4"/>
  <c r="BC329" i="4" s="1"/>
  <c r="AU329" i="4"/>
  <c r="AP329" i="4"/>
  <c r="AK329" i="4"/>
  <c r="AH329" i="4"/>
  <c r="AG329" i="4"/>
  <c r="AE329" i="4"/>
  <c r="AD329" i="4"/>
  <c r="AC329" i="4"/>
  <c r="AB329" i="4"/>
  <c r="AA329" i="4"/>
  <c r="R329" i="4"/>
  <c r="Q329" i="4"/>
  <c r="O329" i="4"/>
  <c r="N329" i="4"/>
  <c r="DO328" i="4"/>
  <c r="DL328" i="4"/>
  <c r="DN328" i="4" s="1"/>
  <c r="DK328" i="4"/>
  <c r="DJ328" i="4"/>
  <c r="DI328" i="4"/>
  <c r="DH328" i="4"/>
  <c r="DG328" i="4"/>
  <c r="DF328" i="4"/>
  <c r="DE328" i="4"/>
  <c r="DM328" i="4" s="1"/>
  <c r="DD328" i="4"/>
  <c r="CR328" i="4"/>
  <c r="CO328" i="4"/>
  <c r="AJ328" i="4" s="1"/>
  <c r="CI328" i="4"/>
  <c r="CD328" i="4"/>
  <c r="BY328" i="4"/>
  <c r="BZ328" i="4" s="1"/>
  <c r="BV328" i="4"/>
  <c r="BU328" i="4"/>
  <c r="BT328" i="4"/>
  <c r="BG328" i="4"/>
  <c r="BC328" i="4"/>
  <c r="BB328" i="4"/>
  <c r="AU328" i="4"/>
  <c r="AV328" i="4" s="1"/>
  <c r="K328" i="4" s="1"/>
  <c r="AP328" i="4"/>
  <c r="AI328" i="4"/>
  <c r="AH328" i="4"/>
  <c r="AG328" i="4"/>
  <c r="AF328" i="4"/>
  <c r="AE328" i="4"/>
  <c r="AD328" i="4"/>
  <c r="AC328" i="4"/>
  <c r="AB328" i="4"/>
  <c r="AA328" i="4"/>
  <c r="R328" i="4"/>
  <c r="Q328" i="4"/>
  <c r="O328" i="4"/>
  <c r="N328" i="4"/>
  <c r="J328" i="4"/>
  <c r="DL327" i="4"/>
  <c r="DK327" i="4"/>
  <c r="DJ327" i="4"/>
  <c r="DN327" i="4" s="1"/>
  <c r="DO327" i="4" s="1"/>
  <c r="DI327" i="4"/>
  <c r="DH327" i="4"/>
  <c r="DG327" i="4"/>
  <c r="DF327" i="4"/>
  <c r="DE327" i="4"/>
  <c r="DM327" i="4" s="1"/>
  <c r="DD327" i="4"/>
  <c r="CR327" i="4"/>
  <c r="CO327" i="4"/>
  <c r="CI327" i="4"/>
  <c r="CD327" i="4"/>
  <c r="CE327" i="4" s="1"/>
  <c r="P327" i="4" s="1"/>
  <c r="BY327" i="4"/>
  <c r="BZ327" i="4" s="1"/>
  <c r="BV327" i="4"/>
  <c r="BU327" i="4"/>
  <c r="N327" i="4" s="1"/>
  <c r="BT327" i="4"/>
  <c r="BG327" i="4"/>
  <c r="BC327" i="4"/>
  <c r="BB327" i="4"/>
  <c r="AU327" i="4"/>
  <c r="AV327" i="4" s="1"/>
  <c r="K327" i="4" s="1"/>
  <c r="AP327" i="4"/>
  <c r="AI327" i="4"/>
  <c r="AH327" i="4"/>
  <c r="AG327" i="4"/>
  <c r="AF327" i="4"/>
  <c r="AE327" i="4"/>
  <c r="AC327" i="4"/>
  <c r="AB327" i="4"/>
  <c r="AA327" i="4"/>
  <c r="R327" i="4"/>
  <c r="Q327" i="4"/>
  <c r="O327" i="4"/>
  <c r="DL326" i="4"/>
  <c r="DK326" i="4"/>
  <c r="DJ326" i="4"/>
  <c r="DN326" i="4" s="1"/>
  <c r="DO326" i="4" s="1"/>
  <c r="DI326" i="4"/>
  <c r="DH326" i="4"/>
  <c r="DG326" i="4"/>
  <c r="DF326" i="4"/>
  <c r="DE326" i="4"/>
  <c r="DM326" i="4" s="1"/>
  <c r="DD326" i="4"/>
  <c r="CR326" i="4"/>
  <c r="AH326" i="4" s="1"/>
  <c r="CO326" i="4"/>
  <c r="AJ326" i="4" s="1"/>
  <c r="CI326" i="4"/>
  <c r="CD326" i="4"/>
  <c r="AK326" i="4" s="1"/>
  <c r="BZ326" i="4"/>
  <c r="BY326" i="4"/>
  <c r="BV326" i="4"/>
  <c r="BU326" i="4"/>
  <c r="N326" i="4" s="1"/>
  <c r="BT326" i="4"/>
  <c r="BG326" i="4"/>
  <c r="BC326" i="4"/>
  <c r="BB326" i="4"/>
  <c r="AV326" i="4"/>
  <c r="K326" i="4" s="1"/>
  <c r="AU326" i="4"/>
  <c r="AP326" i="4"/>
  <c r="Q326" i="4" s="1"/>
  <c r="AI326" i="4"/>
  <c r="AG326" i="4"/>
  <c r="AF326" i="4"/>
  <c r="AE326" i="4"/>
  <c r="AD326" i="4"/>
  <c r="AC326" i="4"/>
  <c r="AB326" i="4"/>
  <c r="AA326" i="4"/>
  <c r="R326" i="4"/>
  <c r="O326" i="4"/>
  <c r="J326" i="4"/>
  <c r="DL325" i="4"/>
  <c r="DK325" i="4"/>
  <c r="DJ325" i="4"/>
  <c r="DN325" i="4" s="1"/>
  <c r="DO325" i="4" s="1"/>
  <c r="DI325" i="4"/>
  <c r="DH325" i="4"/>
  <c r="DG325" i="4"/>
  <c r="DF325" i="4"/>
  <c r="DE325" i="4"/>
  <c r="DM325" i="4" s="1"/>
  <c r="DD325" i="4"/>
  <c r="CR325" i="4"/>
  <c r="CO325" i="4"/>
  <c r="J325" i="4" s="1"/>
  <c r="CI325" i="4"/>
  <c r="CE325" i="4"/>
  <c r="P325" i="4" s="1"/>
  <c r="CD325" i="4"/>
  <c r="AK325" i="4" s="1"/>
  <c r="BZ325" i="4"/>
  <c r="BY325" i="4"/>
  <c r="BV325" i="4"/>
  <c r="BU325" i="4"/>
  <c r="N325" i="4" s="1"/>
  <c r="BT325" i="4"/>
  <c r="BG325" i="4"/>
  <c r="AG325" i="4" s="1"/>
  <c r="BC325" i="4"/>
  <c r="BB325" i="4"/>
  <c r="AV325" i="4"/>
  <c r="AU325" i="4"/>
  <c r="AP325" i="4"/>
  <c r="AJ325" i="4"/>
  <c r="AI325" i="4"/>
  <c r="AH325" i="4"/>
  <c r="AF325" i="4"/>
  <c r="AE325" i="4"/>
  <c r="AD325" i="4"/>
  <c r="AC325" i="4"/>
  <c r="AB325" i="4"/>
  <c r="AA325" i="4"/>
  <c r="R325" i="4"/>
  <c r="Q325" i="4"/>
  <c r="O325" i="4"/>
  <c r="K325" i="4"/>
  <c r="DL324" i="4"/>
  <c r="DK324" i="4"/>
  <c r="DJ324" i="4"/>
  <c r="DI324" i="4"/>
  <c r="DH324" i="4"/>
  <c r="DG324" i="4"/>
  <c r="DF324" i="4"/>
  <c r="DE324" i="4"/>
  <c r="DM324" i="4" s="1"/>
  <c r="DD324" i="4"/>
  <c r="CR324" i="4"/>
  <c r="CO324" i="4"/>
  <c r="J324" i="4" s="1"/>
  <c r="CI324" i="4"/>
  <c r="CE324" i="4"/>
  <c r="CD324" i="4"/>
  <c r="AK324" i="4" s="1"/>
  <c r="BZ324" i="4"/>
  <c r="BY324" i="4"/>
  <c r="BV324" i="4"/>
  <c r="BU324" i="4"/>
  <c r="BT324" i="4"/>
  <c r="BG324" i="4"/>
  <c r="BC324" i="4"/>
  <c r="BB324" i="4"/>
  <c r="AV324" i="4"/>
  <c r="K324" i="4" s="1"/>
  <c r="AU324" i="4"/>
  <c r="AP324" i="4"/>
  <c r="Q324" i="4" s="1"/>
  <c r="AJ324" i="4"/>
  <c r="AI324" i="4"/>
  <c r="AG324" i="4"/>
  <c r="AF324" i="4"/>
  <c r="AE324" i="4"/>
  <c r="AD324" i="4"/>
  <c r="AC324" i="4"/>
  <c r="AB324" i="4"/>
  <c r="AA324" i="4"/>
  <c r="R324" i="4"/>
  <c r="P324" i="4"/>
  <c r="N324" i="4"/>
  <c r="DN323" i="4"/>
  <c r="DO323" i="4" s="1"/>
  <c r="DL323" i="4"/>
  <c r="DK323" i="4"/>
  <c r="DJ323" i="4"/>
  <c r="DI323" i="4"/>
  <c r="DH323" i="4"/>
  <c r="DG323" i="4"/>
  <c r="DF323" i="4"/>
  <c r="DE323" i="4"/>
  <c r="DD323" i="4"/>
  <c r="CR323" i="4"/>
  <c r="O323" i="4" s="1"/>
  <c r="CO323" i="4"/>
  <c r="CI323" i="4"/>
  <c r="CE323" i="4"/>
  <c r="P323" i="4" s="1"/>
  <c r="CD323" i="4"/>
  <c r="AK323" i="4" s="1"/>
  <c r="BZ323" i="4"/>
  <c r="BY323" i="4"/>
  <c r="BV323" i="4"/>
  <c r="BU323" i="4"/>
  <c r="BT323" i="4"/>
  <c r="BG323" i="4"/>
  <c r="AG323" i="4" s="1"/>
  <c r="BB323" i="4"/>
  <c r="BC323" i="4" s="1"/>
  <c r="K323" i="4" s="1"/>
  <c r="AV323" i="4"/>
  <c r="AU323" i="4"/>
  <c r="AP323" i="4"/>
  <c r="AJ323" i="4"/>
  <c r="AI323" i="4"/>
  <c r="AH323" i="4"/>
  <c r="AF323" i="4"/>
  <c r="AE323" i="4"/>
  <c r="AD323" i="4"/>
  <c r="AC323" i="4"/>
  <c r="AB323" i="4"/>
  <c r="AA323" i="4"/>
  <c r="R323" i="4"/>
  <c r="Q323" i="4"/>
  <c r="N323" i="4"/>
  <c r="J323" i="4"/>
  <c r="DL322" i="4"/>
  <c r="DK322" i="4"/>
  <c r="DN322" i="4" s="1"/>
  <c r="DO322" i="4" s="1"/>
  <c r="DJ322" i="4"/>
  <c r="DI322" i="4"/>
  <c r="DH322" i="4"/>
  <c r="DG322" i="4"/>
  <c r="DF322" i="4"/>
  <c r="DE322" i="4"/>
  <c r="DM322" i="4" s="1"/>
  <c r="DD322" i="4"/>
  <c r="CR322" i="4"/>
  <c r="AH322" i="4" s="1"/>
  <c r="CO322" i="4"/>
  <c r="CI322" i="4"/>
  <c r="CE322" i="4"/>
  <c r="P322" i="4" s="1"/>
  <c r="CD322" i="4"/>
  <c r="BZ322" i="4"/>
  <c r="BY322" i="4"/>
  <c r="BV322" i="4"/>
  <c r="BU322" i="4"/>
  <c r="BT322" i="4"/>
  <c r="BG322" i="4"/>
  <c r="AG322" i="4" s="1"/>
  <c r="BB322" i="4"/>
  <c r="BC322" i="4" s="1"/>
  <c r="K322" i="4" s="1"/>
  <c r="AV322" i="4"/>
  <c r="AU322" i="4"/>
  <c r="AP322" i="4"/>
  <c r="Q322" i="4" s="1"/>
  <c r="AK322" i="4"/>
  <c r="AJ322" i="4"/>
  <c r="AF322" i="4"/>
  <c r="AE322" i="4"/>
  <c r="AD322" i="4"/>
  <c r="AC322" i="4"/>
  <c r="AB322" i="4"/>
  <c r="AA322" i="4"/>
  <c r="R322" i="4"/>
  <c r="N322" i="4"/>
  <c r="DL321" i="4"/>
  <c r="DN321" i="4" s="1"/>
  <c r="DO321" i="4" s="1"/>
  <c r="DK321" i="4"/>
  <c r="DJ321" i="4"/>
  <c r="DI321" i="4"/>
  <c r="DH321" i="4"/>
  <c r="DG321" i="4"/>
  <c r="DF321" i="4"/>
  <c r="DE321" i="4"/>
  <c r="DM321" i="4" s="1"/>
  <c r="DD321" i="4"/>
  <c r="CR321" i="4"/>
  <c r="CO321" i="4"/>
  <c r="AJ321" i="4" s="1"/>
  <c r="CI321" i="4"/>
  <c r="AI321" i="4" s="1"/>
  <c r="CD321" i="4"/>
  <c r="CE321" i="4" s="1"/>
  <c r="P321" i="4" s="1"/>
  <c r="BY321" i="4"/>
  <c r="BZ321" i="4" s="1"/>
  <c r="BV321" i="4"/>
  <c r="BU321" i="4"/>
  <c r="BT321" i="4"/>
  <c r="BG321" i="4"/>
  <c r="BB321" i="4"/>
  <c r="BC321" i="4" s="1"/>
  <c r="AU321" i="4"/>
  <c r="AV321" i="4" s="1"/>
  <c r="AP321" i="4"/>
  <c r="AK321" i="4"/>
  <c r="AH321" i="4"/>
  <c r="AG321" i="4"/>
  <c r="AE321" i="4"/>
  <c r="AD321" i="4"/>
  <c r="AC321" i="4"/>
  <c r="AB321" i="4"/>
  <c r="AA321" i="4"/>
  <c r="R321" i="4"/>
  <c r="Q321" i="4"/>
  <c r="O321" i="4"/>
  <c r="N321" i="4"/>
  <c r="DL320" i="4"/>
  <c r="DN320" i="4" s="1"/>
  <c r="DO320" i="4" s="1"/>
  <c r="DK320" i="4"/>
  <c r="DJ320" i="4"/>
  <c r="DI320" i="4"/>
  <c r="DH320" i="4"/>
  <c r="DG320" i="4"/>
  <c r="DF320" i="4"/>
  <c r="DE320" i="4"/>
  <c r="DD320" i="4"/>
  <c r="CR320" i="4"/>
  <c r="CO320" i="4"/>
  <c r="AJ320" i="4" s="1"/>
  <c r="CI320" i="4"/>
  <c r="CD320" i="4"/>
  <c r="BY320" i="4"/>
  <c r="BZ320" i="4" s="1"/>
  <c r="BV320" i="4"/>
  <c r="BU320" i="4"/>
  <c r="BT320" i="4"/>
  <c r="BG320" i="4"/>
  <c r="BC320" i="4"/>
  <c r="BB320" i="4"/>
  <c r="AU320" i="4"/>
  <c r="AV320" i="4" s="1"/>
  <c r="AP320" i="4"/>
  <c r="AI320" i="4"/>
  <c r="AH320" i="4"/>
  <c r="AG320" i="4"/>
  <c r="AF320" i="4"/>
  <c r="AE320" i="4"/>
  <c r="AD320" i="4"/>
  <c r="AC320" i="4"/>
  <c r="AB320" i="4"/>
  <c r="AA320" i="4"/>
  <c r="R320" i="4"/>
  <c r="Q320" i="4"/>
  <c r="O320" i="4"/>
  <c r="N320" i="4"/>
  <c r="J320" i="4"/>
  <c r="DL319" i="4"/>
  <c r="DK319" i="4"/>
  <c r="DJ319" i="4"/>
  <c r="DN319" i="4" s="1"/>
  <c r="DO319" i="4" s="1"/>
  <c r="DI319" i="4"/>
  <c r="DH319" i="4"/>
  <c r="DG319" i="4"/>
  <c r="DF319" i="4"/>
  <c r="DE319" i="4"/>
  <c r="DM319" i="4" s="1"/>
  <c r="DD319" i="4"/>
  <c r="CR319" i="4"/>
  <c r="CO319" i="4"/>
  <c r="CI319" i="4"/>
  <c r="CD319" i="4"/>
  <c r="CE319" i="4" s="1"/>
  <c r="P319" i="4" s="1"/>
  <c r="BY319" i="4"/>
  <c r="BZ319" i="4" s="1"/>
  <c r="BV319" i="4"/>
  <c r="BU319" i="4"/>
  <c r="N319" i="4" s="1"/>
  <c r="BT319" i="4"/>
  <c r="BG319" i="4"/>
  <c r="BC319" i="4"/>
  <c r="BB319" i="4"/>
  <c r="AU319" i="4"/>
  <c r="AV319" i="4" s="1"/>
  <c r="K319" i="4" s="1"/>
  <c r="AP319" i="4"/>
  <c r="AI319" i="4"/>
  <c r="AH319" i="4"/>
  <c r="AG319" i="4"/>
  <c r="AF319" i="4"/>
  <c r="AE319" i="4"/>
  <c r="AD319" i="4"/>
  <c r="AC319" i="4"/>
  <c r="AB319" i="4"/>
  <c r="AA319" i="4"/>
  <c r="R319" i="4"/>
  <c r="Q319" i="4"/>
  <c r="O319" i="4"/>
  <c r="DL318" i="4"/>
  <c r="DK318" i="4"/>
  <c r="DJ318" i="4"/>
  <c r="DN318" i="4" s="1"/>
  <c r="DO318" i="4" s="1"/>
  <c r="DI318" i="4"/>
  <c r="DH318" i="4"/>
  <c r="DG318" i="4"/>
  <c r="DF318" i="4"/>
  <c r="DE318" i="4"/>
  <c r="DM318" i="4" s="1"/>
  <c r="DD318" i="4"/>
  <c r="CR318" i="4"/>
  <c r="CO318" i="4"/>
  <c r="AJ318" i="4" s="1"/>
  <c r="CI318" i="4"/>
  <c r="CD318" i="4"/>
  <c r="AK318" i="4" s="1"/>
  <c r="BZ318" i="4"/>
  <c r="BY318" i="4"/>
  <c r="BV318" i="4"/>
  <c r="BU318" i="4"/>
  <c r="N318" i="4" s="1"/>
  <c r="BT318" i="4"/>
  <c r="BG318" i="4"/>
  <c r="BC318" i="4"/>
  <c r="BB318" i="4"/>
  <c r="AV318" i="4"/>
  <c r="K318" i="4" s="1"/>
  <c r="AU318" i="4"/>
  <c r="AP318" i="4"/>
  <c r="AI318" i="4"/>
  <c r="AH318" i="4"/>
  <c r="AG318" i="4"/>
  <c r="AF318" i="4"/>
  <c r="AE318" i="4"/>
  <c r="AD318" i="4"/>
  <c r="AC318" i="4"/>
  <c r="AB318" i="4"/>
  <c r="AA318" i="4"/>
  <c r="R318" i="4"/>
  <c r="Q318" i="4"/>
  <c r="O318" i="4"/>
  <c r="J318" i="4"/>
  <c r="DL317" i="4"/>
  <c r="DK317" i="4"/>
  <c r="DJ317" i="4"/>
  <c r="DN317" i="4" s="1"/>
  <c r="DO317" i="4" s="1"/>
  <c r="DI317" i="4"/>
  <c r="DH317" i="4"/>
  <c r="DG317" i="4"/>
  <c r="DF317" i="4"/>
  <c r="DE317" i="4"/>
  <c r="DM317" i="4" s="1"/>
  <c r="DD317" i="4"/>
  <c r="CR317" i="4"/>
  <c r="CO317" i="4"/>
  <c r="J317" i="4" s="1"/>
  <c r="CI317" i="4"/>
  <c r="CE317" i="4"/>
  <c r="P317" i="4" s="1"/>
  <c r="CD317" i="4"/>
  <c r="AK317" i="4" s="1"/>
  <c r="BZ317" i="4"/>
  <c r="BY317" i="4"/>
  <c r="BV317" i="4"/>
  <c r="BU317" i="4"/>
  <c r="N317" i="4" s="1"/>
  <c r="BT317" i="4"/>
  <c r="BG317" i="4"/>
  <c r="AG317" i="4" s="1"/>
  <c r="BC317" i="4"/>
  <c r="BB317" i="4"/>
  <c r="AV317" i="4"/>
  <c r="AU317" i="4"/>
  <c r="AP317" i="4"/>
  <c r="AJ317" i="4"/>
  <c r="AI317" i="4"/>
  <c r="AH317" i="4"/>
  <c r="AF317" i="4"/>
  <c r="AE317" i="4"/>
  <c r="AD317" i="4"/>
  <c r="AC317" i="4"/>
  <c r="AB317" i="4"/>
  <c r="AA317" i="4"/>
  <c r="R317" i="4"/>
  <c r="Q317" i="4"/>
  <c r="O317" i="4"/>
  <c r="K317" i="4"/>
  <c r="DL316" i="4"/>
  <c r="DK316" i="4"/>
  <c r="DJ316" i="4"/>
  <c r="DI316" i="4"/>
  <c r="DH316" i="4"/>
  <c r="DG316" i="4"/>
  <c r="DF316" i="4"/>
  <c r="DE316" i="4"/>
  <c r="DM316" i="4" s="1"/>
  <c r="DD316" i="4"/>
  <c r="CR316" i="4"/>
  <c r="CO316" i="4"/>
  <c r="J316" i="4" s="1"/>
  <c r="CI316" i="4"/>
  <c r="CE316" i="4"/>
  <c r="CD316" i="4"/>
  <c r="AK316" i="4" s="1"/>
  <c r="BZ316" i="4"/>
  <c r="BY316" i="4"/>
  <c r="BV316" i="4"/>
  <c r="BU316" i="4"/>
  <c r="BT316" i="4"/>
  <c r="BG316" i="4"/>
  <c r="BC316" i="4"/>
  <c r="BB316" i="4"/>
  <c r="AV316" i="4"/>
  <c r="K316" i="4" s="1"/>
  <c r="AU316" i="4"/>
  <c r="AP316" i="4"/>
  <c r="Q316" i="4" s="1"/>
  <c r="AJ316" i="4"/>
  <c r="AI316" i="4"/>
  <c r="AG316" i="4"/>
  <c r="AF316" i="4"/>
  <c r="AE316" i="4"/>
  <c r="AD316" i="4"/>
  <c r="AC316" i="4"/>
  <c r="AB316" i="4"/>
  <c r="AA316" i="4"/>
  <c r="R316" i="4"/>
  <c r="P316" i="4"/>
  <c r="N316" i="4"/>
  <c r="DN315" i="4"/>
  <c r="DO315" i="4" s="1"/>
  <c r="DL315" i="4"/>
  <c r="DK315" i="4"/>
  <c r="DJ315" i="4"/>
  <c r="DI315" i="4"/>
  <c r="DH315" i="4"/>
  <c r="DG315" i="4"/>
  <c r="DF315" i="4"/>
  <c r="DE315" i="4"/>
  <c r="DM315" i="4" s="1"/>
  <c r="DD315" i="4"/>
  <c r="CR315" i="4"/>
  <c r="O315" i="4" s="1"/>
  <c r="CO315" i="4"/>
  <c r="CI315" i="4"/>
  <c r="CE315" i="4"/>
  <c r="P315" i="4" s="1"/>
  <c r="CD315" i="4"/>
  <c r="AK315" i="4" s="1"/>
  <c r="BZ315" i="4"/>
  <c r="BY315" i="4"/>
  <c r="BV315" i="4"/>
  <c r="BU315" i="4"/>
  <c r="BT315" i="4"/>
  <c r="BG315" i="4"/>
  <c r="AG315" i="4" s="1"/>
  <c r="BB315" i="4"/>
  <c r="BC315" i="4" s="1"/>
  <c r="AV315" i="4"/>
  <c r="AU315" i="4"/>
  <c r="AP315" i="4"/>
  <c r="Q315" i="4" s="1"/>
  <c r="AJ315" i="4"/>
  <c r="AI315" i="4"/>
  <c r="AH315" i="4"/>
  <c r="AF315" i="4"/>
  <c r="AE315" i="4"/>
  <c r="AD315" i="4"/>
  <c r="AC315" i="4"/>
  <c r="AB315" i="4"/>
  <c r="AA315" i="4"/>
  <c r="R315" i="4"/>
  <c r="N315" i="4"/>
  <c r="K315" i="4"/>
  <c r="J315" i="4"/>
  <c r="DL314" i="4"/>
  <c r="DK314" i="4"/>
  <c r="DJ314" i="4"/>
  <c r="DI314" i="4"/>
  <c r="DH314" i="4"/>
  <c r="DG314" i="4"/>
  <c r="DF314" i="4"/>
  <c r="DE314" i="4"/>
  <c r="DM314" i="4" s="1"/>
  <c r="DD314" i="4"/>
  <c r="CR314" i="4"/>
  <c r="O314" i="4" s="1"/>
  <c r="CO314" i="4"/>
  <c r="CI314" i="4"/>
  <c r="CE314" i="4"/>
  <c r="P314" i="4" s="1"/>
  <c r="CD314" i="4"/>
  <c r="BZ314" i="4"/>
  <c r="BY314" i="4"/>
  <c r="BV314" i="4"/>
  <c r="BU314" i="4"/>
  <c r="BT314" i="4"/>
  <c r="AC314" i="4" s="1"/>
  <c r="BG314" i="4"/>
  <c r="AG314" i="4" s="1"/>
  <c r="BB314" i="4"/>
  <c r="BC314" i="4" s="1"/>
  <c r="AU314" i="4"/>
  <c r="AV314" i="4" s="1"/>
  <c r="AP314" i="4"/>
  <c r="Q314" i="4" s="1"/>
  <c r="AK314" i="4"/>
  <c r="AJ314" i="4"/>
  <c r="AF314" i="4"/>
  <c r="AE314" i="4"/>
  <c r="AD314" i="4"/>
  <c r="AB314" i="4"/>
  <c r="AA314" i="4"/>
  <c r="R314" i="4"/>
  <c r="N314" i="4"/>
  <c r="K314" i="4"/>
  <c r="DN313" i="4"/>
  <c r="DO313" i="4" s="1"/>
  <c r="DL313" i="4"/>
  <c r="DK313" i="4"/>
  <c r="DJ313" i="4"/>
  <c r="DI313" i="4"/>
  <c r="DH313" i="4"/>
  <c r="DG313" i="4"/>
  <c r="DF313" i="4"/>
  <c r="DE313" i="4"/>
  <c r="DD313" i="4"/>
  <c r="CR313" i="4"/>
  <c r="O313" i="4" s="1"/>
  <c r="CO313" i="4"/>
  <c r="CI313" i="4"/>
  <c r="AI313" i="4" s="1"/>
  <c r="CE313" i="4"/>
  <c r="CD313" i="4"/>
  <c r="BZ313" i="4"/>
  <c r="BY313" i="4"/>
  <c r="BV313" i="4"/>
  <c r="BU313" i="4"/>
  <c r="BT313" i="4"/>
  <c r="BG313" i="4"/>
  <c r="BB313" i="4"/>
  <c r="BC313" i="4" s="1"/>
  <c r="K313" i="4" s="1"/>
  <c r="AV313" i="4"/>
  <c r="AU313" i="4"/>
  <c r="AP313" i="4"/>
  <c r="AK313" i="4"/>
  <c r="AJ313" i="4"/>
  <c r="AH313" i="4"/>
  <c r="AG313" i="4"/>
  <c r="AF313" i="4"/>
  <c r="AE313" i="4"/>
  <c r="AD313" i="4"/>
  <c r="AC313" i="4"/>
  <c r="AB313" i="4"/>
  <c r="AA313" i="4"/>
  <c r="R313" i="4"/>
  <c r="Q313" i="4"/>
  <c r="P313" i="4"/>
  <c r="N313" i="4"/>
  <c r="DL312" i="4"/>
  <c r="DK312" i="4"/>
  <c r="DJ312" i="4"/>
  <c r="DI312" i="4"/>
  <c r="DH312" i="4"/>
  <c r="DG312" i="4"/>
  <c r="DF312" i="4"/>
  <c r="DE312" i="4"/>
  <c r="DM312" i="4" s="1"/>
  <c r="DD312" i="4"/>
  <c r="CR312" i="4"/>
  <c r="AH312" i="4" s="1"/>
  <c r="CO312" i="4"/>
  <c r="CI312" i="4"/>
  <c r="CE312" i="4"/>
  <c r="P312" i="4" s="1"/>
  <c r="CD312" i="4"/>
  <c r="BY312" i="4"/>
  <c r="BZ312" i="4" s="1"/>
  <c r="BV312" i="4"/>
  <c r="BU312" i="4"/>
  <c r="BT312" i="4"/>
  <c r="BG312" i="4"/>
  <c r="AG312" i="4" s="1"/>
  <c r="BB312" i="4"/>
  <c r="BC312" i="4" s="1"/>
  <c r="AU312" i="4"/>
  <c r="AV312" i="4" s="1"/>
  <c r="K312" i="4" s="1"/>
  <c r="AP312" i="4"/>
  <c r="Q312" i="4" s="1"/>
  <c r="AK312" i="4"/>
  <c r="AJ312" i="4"/>
  <c r="AF312" i="4"/>
  <c r="AE312" i="4"/>
  <c r="AD312" i="4"/>
  <c r="AC312" i="4"/>
  <c r="AB312" i="4"/>
  <c r="AA312" i="4"/>
  <c r="R312" i="4"/>
  <c r="O312" i="4"/>
  <c r="N312" i="4"/>
  <c r="DL311" i="4"/>
  <c r="DK311" i="4"/>
  <c r="DJ311" i="4"/>
  <c r="DI311" i="4"/>
  <c r="DH311" i="4"/>
  <c r="DG311" i="4"/>
  <c r="DF311" i="4"/>
  <c r="DE311" i="4"/>
  <c r="DM311" i="4" s="1"/>
  <c r="DD311" i="4"/>
  <c r="CR311" i="4"/>
  <c r="CO311" i="4"/>
  <c r="CI311" i="4"/>
  <c r="CD311" i="4"/>
  <c r="AK311" i="4" s="1"/>
  <c r="BY311" i="4"/>
  <c r="BZ311" i="4" s="1"/>
  <c r="BV311" i="4"/>
  <c r="BU311" i="4"/>
  <c r="BT311" i="4"/>
  <c r="BG311" i="4"/>
  <c r="BC311" i="4"/>
  <c r="BB311" i="4"/>
  <c r="AU311" i="4"/>
  <c r="AP311" i="4"/>
  <c r="AJ311" i="4"/>
  <c r="AI311" i="4"/>
  <c r="AH311" i="4"/>
  <c r="AG311" i="4"/>
  <c r="AE311" i="4"/>
  <c r="AD311" i="4"/>
  <c r="AC311" i="4"/>
  <c r="AB311" i="4"/>
  <c r="AA311" i="4"/>
  <c r="R311" i="4"/>
  <c r="Q311" i="4"/>
  <c r="O311" i="4"/>
  <c r="N311" i="4"/>
  <c r="J311" i="4"/>
  <c r="DL310" i="4"/>
  <c r="DK310" i="4"/>
  <c r="DJ310" i="4"/>
  <c r="DN310" i="4" s="1"/>
  <c r="DO310" i="4" s="1"/>
  <c r="DI310" i="4"/>
  <c r="DH310" i="4"/>
  <c r="DG310" i="4"/>
  <c r="DF310" i="4"/>
  <c r="DE310" i="4"/>
  <c r="DD310" i="4"/>
  <c r="CR310" i="4"/>
  <c r="CO310" i="4"/>
  <c r="AJ310" i="4" s="1"/>
  <c r="CI310" i="4"/>
  <c r="CD310" i="4"/>
  <c r="BY310" i="4"/>
  <c r="BZ310" i="4" s="1"/>
  <c r="BV310" i="4"/>
  <c r="BU310" i="4"/>
  <c r="N310" i="4" s="1"/>
  <c r="BT310" i="4"/>
  <c r="BG310" i="4"/>
  <c r="AG310" i="4" s="1"/>
  <c r="BC310" i="4"/>
  <c r="BB310" i="4"/>
  <c r="AU310" i="4"/>
  <c r="AV310" i="4" s="1"/>
  <c r="AP310" i="4"/>
  <c r="AI310" i="4"/>
  <c r="AH310" i="4"/>
  <c r="AF310" i="4"/>
  <c r="AE310" i="4"/>
  <c r="AD310" i="4"/>
  <c r="AC310" i="4"/>
  <c r="AB310" i="4"/>
  <c r="AA310" i="4"/>
  <c r="R310" i="4"/>
  <c r="Q310" i="4"/>
  <c r="O310" i="4"/>
  <c r="J310" i="4"/>
  <c r="DL309" i="4"/>
  <c r="DK309" i="4"/>
  <c r="DJ309" i="4"/>
  <c r="DN309" i="4" s="1"/>
  <c r="DO309" i="4" s="1"/>
  <c r="DI309" i="4"/>
  <c r="DH309" i="4"/>
  <c r="DG309" i="4"/>
  <c r="DF309" i="4"/>
  <c r="DE309" i="4"/>
  <c r="DM309" i="4" s="1"/>
  <c r="DD309" i="4"/>
  <c r="CR309" i="4"/>
  <c r="AH309" i="4" s="1"/>
  <c r="CO309" i="4"/>
  <c r="CI309" i="4"/>
  <c r="CD309" i="4"/>
  <c r="AK309" i="4" s="1"/>
  <c r="BY309" i="4"/>
  <c r="BZ309" i="4" s="1"/>
  <c r="BV309" i="4"/>
  <c r="BU309" i="4"/>
  <c r="N309" i="4" s="1"/>
  <c r="BT309" i="4"/>
  <c r="BG309" i="4"/>
  <c r="BC309" i="4"/>
  <c r="BB309" i="4"/>
  <c r="AU309" i="4"/>
  <c r="AV309" i="4" s="1"/>
  <c r="K309" i="4" s="1"/>
  <c r="AP309" i="4"/>
  <c r="Q309" i="4" s="1"/>
  <c r="AI309" i="4"/>
  <c r="AG309" i="4"/>
  <c r="AF309" i="4"/>
  <c r="AE309" i="4"/>
  <c r="AD309" i="4"/>
  <c r="AC309" i="4"/>
  <c r="AB309" i="4"/>
  <c r="AA309" i="4"/>
  <c r="R309" i="4"/>
  <c r="O309" i="4"/>
  <c r="DL308" i="4"/>
  <c r="DK308" i="4"/>
  <c r="DJ308" i="4"/>
  <c r="DN308" i="4" s="1"/>
  <c r="DO308" i="4" s="1"/>
  <c r="DI308" i="4"/>
  <c r="DH308" i="4"/>
  <c r="DG308" i="4"/>
  <c r="DF308" i="4"/>
  <c r="DE308" i="4"/>
  <c r="DM308" i="4" s="1"/>
  <c r="DD308" i="4"/>
  <c r="CR308" i="4"/>
  <c r="CO308" i="4"/>
  <c r="CI308" i="4"/>
  <c r="CD308" i="4"/>
  <c r="AK308" i="4" s="1"/>
  <c r="BZ308" i="4"/>
  <c r="BY308" i="4"/>
  <c r="BV308" i="4"/>
  <c r="BU308" i="4"/>
  <c r="N308" i="4" s="1"/>
  <c r="BT308" i="4"/>
  <c r="BG308" i="4"/>
  <c r="BC308" i="4"/>
  <c r="BB308" i="4"/>
  <c r="AV308" i="4"/>
  <c r="K308" i="4" s="1"/>
  <c r="AU308" i="4"/>
  <c r="AP308" i="4"/>
  <c r="AJ308" i="4"/>
  <c r="AI308" i="4"/>
  <c r="AH308" i="4"/>
  <c r="AG308" i="4"/>
  <c r="AF308" i="4"/>
  <c r="AE308" i="4"/>
  <c r="AD308" i="4"/>
  <c r="AC308" i="4"/>
  <c r="AB308" i="4"/>
  <c r="AA308" i="4"/>
  <c r="R308" i="4"/>
  <c r="Q308" i="4"/>
  <c r="O308" i="4"/>
  <c r="J308" i="4"/>
  <c r="DL307" i="4"/>
  <c r="DK307" i="4"/>
  <c r="DJ307" i="4"/>
  <c r="DN307" i="4" s="1"/>
  <c r="DO307" i="4" s="1"/>
  <c r="DI307" i="4"/>
  <c r="DH307" i="4"/>
  <c r="DG307" i="4"/>
  <c r="DF307" i="4"/>
  <c r="DE307" i="4"/>
  <c r="DD307" i="4"/>
  <c r="CR307" i="4"/>
  <c r="AH307" i="4" s="1"/>
  <c r="CO307" i="4"/>
  <c r="J307" i="4" s="1"/>
  <c r="CI307" i="4"/>
  <c r="CE307" i="4"/>
  <c r="P307" i="4" s="1"/>
  <c r="CD307" i="4"/>
  <c r="AK307" i="4" s="1"/>
  <c r="BZ307" i="4"/>
  <c r="BY307" i="4"/>
  <c r="BV307" i="4"/>
  <c r="BU307" i="4"/>
  <c r="N307" i="4" s="1"/>
  <c r="BT307" i="4"/>
  <c r="BG307" i="4"/>
  <c r="AG307" i="4" s="1"/>
  <c r="BC307" i="4"/>
  <c r="BB307" i="4"/>
  <c r="AV307" i="4"/>
  <c r="AU307" i="4"/>
  <c r="AP307" i="4"/>
  <c r="Q307" i="4" s="1"/>
  <c r="AJ307" i="4"/>
  <c r="AI307" i="4"/>
  <c r="AF307" i="4"/>
  <c r="AE307" i="4"/>
  <c r="AD307" i="4"/>
  <c r="AC307" i="4"/>
  <c r="AB307" i="4"/>
  <c r="AA307" i="4"/>
  <c r="R307" i="4"/>
  <c r="K307" i="4"/>
  <c r="DL306" i="4"/>
  <c r="DK306" i="4"/>
  <c r="DJ306" i="4"/>
  <c r="DN306" i="4" s="1"/>
  <c r="DO306" i="4" s="1"/>
  <c r="DI306" i="4"/>
  <c r="DH306" i="4"/>
  <c r="DG306" i="4"/>
  <c r="DF306" i="4"/>
  <c r="DE306" i="4"/>
  <c r="DM306" i="4" s="1"/>
  <c r="DD306" i="4"/>
  <c r="CR306" i="4"/>
  <c r="CO306" i="4"/>
  <c r="AJ306" i="4" s="1"/>
  <c r="CI306" i="4"/>
  <c r="CE306" i="4"/>
  <c r="CD306" i="4"/>
  <c r="AK306" i="4" s="1"/>
  <c r="BZ306" i="4"/>
  <c r="BY306" i="4"/>
  <c r="BV306" i="4"/>
  <c r="BU306" i="4"/>
  <c r="BT306" i="4"/>
  <c r="BG306" i="4"/>
  <c r="BB306" i="4"/>
  <c r="BC306" i="4" s="1"/>
  <c r="AV306" i="4"/>
  <c r="K306" i="4" s="1"/>
  <c r="AU306" i="4"/>
  <c r="AP306" i="4"/>
  <c r="Q306" i="4" s="1"/>
  <c r="AI306" i="4"/>
  <c r="AG306" i="4"/>
  <c r="AF306" i="4"/>
  <c r="AE306" i="4"/>
  <c r="AD306" i="4"/>
  <c r="AC306" i="4"/>
  <c r="AB306" i="4"/>
  <c r="AA306" i="4"/>
  <c r="R306" i="4"/>
  <c r="P306" i="4"/>
  <c r="N306" i="4"/>
  <c r="DN305" i="4"/>
  <c r="DO305" i="4" s="1"/>
  <c r="DL305" i="4"/>
  <c r="DK305" i="4"/>
  <c r="DJ305" i="4"/>
  <c r="DI305" i="4"/>
  <c r="DH305" i="4"/>
  <c r="DG305" i="4"/>
  <c r="DF305" i="4"/>
  <c r="DE305" i="4"/>
  <c r="DD305" i="4"/>
  <c r="CR305" i="4"/>
  <c r="O305" i="4" s="1"/>
  <c r="CO305" i="4"/>
  <c r="CI305" i="4"/>
  <c r="AI305" i="4" s="1"/>
  <c r="CE305" i="4"/>
  <c r="P305" i="4" s="1"/>
  <c r="CD305" i="4"/>
  <c r="BZ305" i="4"/>
  <c r="BY305" i="4"/>
  <c r="BV305" i="4"/>
  <c r="BU305" i="4"/>
  <c r="BT305" i="4"/>
  <c r="BG305" i="4"/>
  <c r="AG305" i="4" s="1"/>
  <c r="BB305" i="4"/>
  <c r="BC305" i="4" s="1"/>
  <c r="K305" i="4" s="1"/>
  <c r="AV305" i="4"/>
  <c r="AU305" i="4"/>
  <c r="AP305" i="4"/>
  <c r="AK305" i="4"/>
  <c r="AJ305" i="4"/>
  <c r="AH305" i="4"/>
  <c r="AF305" i="4"/>
  <c r="AE305" i="4"/>
  <c r="AD305" i="4"/>
  <c r="AC305" i="4"/>
  <c r="AB305" i="4"/>
  <c r="AA305" i="4"/>
  <c r="R305" i="4"/>
  <c r="Q305" i="4"/>
  <c r="N305" i="4"/>
  <c r="DL304" i="4"/>
  <c r="DK304" i="4"/>
  <c r="DJ304" i="4"/>
  <c r="DN304" i="4" s="1"/>
  <c r="DO304" i="4" s="1"/>
  <c r="DI304" i="4"/>
  <c r="DH304" i="4"/>
  <c r="DG304" i="4"/>
  <c r="DF304" i="4"/>
  <c r="DE304" i="4"/>
  <c r="DM304" i="4" s="1"/>
  <c r="DD304" i="4"/>
  <c r="CR304" i="4"/>
  <c r="AH304" i="4" s="1"/>
  <c r="CO304" i="4"/>
  <c r="CI304" i="4"/>
  <c r="CE304" i="4"/>
  <c r="P304" i="4" s="1"/>
  <c r="CD304" i="4"/>
  <c r="BY304" i="4"/>
  <c r="BZ304" i="4" s="1"/>
  <c r="BV304" i="4"/>
  <c r="BU304" i="4"/>
  <c r="BT304" i="4"/>
  <c r="BG304" i="4"/>
  <c r="AG304" i="4" s="1"/>
  <c r="BB304" i="4"/>
  <c r="BC304" i="4" s="1"/>
  <c r="AU304" i="4"/>
  <c r="AV304" i="4" s="1"/>
  <c r="AP304" i="4"/>
  <c r="Q304" i="4" s="1"/>
  <c r="AK304" i="4"/>
  <c r="AJ304" i="4"/>
  <c r="AF304" i="4"/>
  <c r="AE304" i="4"/>
  <c r="AD304" i="4"/>
  <c r="AC304" i="4"/>
  <c r="AB304" i="4"/>
  <c r="AA304" i="4"/>
  <c r="R304" i="4"/>
  <c r="N304" i="4"/>
  <c r="DL303" i="4"/>
  <c r="DN303" i="4" s="1"/>
  <c r="DO303" i="4" s="1"/>
  <c r="DK303" i="4"/>
  <c r="DJ303" i="4"/>
  <c r="DI303" i="4"/>
  <c r="DH303" i="4"/>
  <c r="DG303" i="4"/>
  <c r="DF303" i="4"/>
  <c r="DE303" i="4"/>
  <c r="DM303" i="4" s="1"/>
  <c r="DD303" i="4"/>
  <c r="CR303" i="4"/>
  <c r="CO303" i="4"/>
  <c r="AJ303" i="4" s="1"/>
  <c r="CI303" i="4"/>
  <c r="CD303" i="4"/>
  <c r="AK303" i="4" s="1"/>
  <c r="BY303" i="4"/>
  <c r="BZ303" i="4" s="1"/>
  <c r="BV303" i="4"/>
  <c r="BU303" i="4"/>
  <c r="BT303" i="4"/>
  <c r="BG303" i="4"/>
  <c r="BB303" i="4"/>
  <c r="BC303" i="4" s="1"/>
  <c r="AU303" i="4"/>
  <c r="AV303" i="4" s="1"/>
  <c r="K303" i="4" s="1"/>
  <c r="AP303" i="4"/>
  <c r="AI303" i="4"/>
  <c r="AH303" i="4"/>
  <c r="AG303" i="4"/>
  <c r="AF303" i="4"/>
  <c r="AE303" i="4"/>
  <c r="AD303" i="4"/>
  <c r="AC303" i="4"/>
  <c r="AB303" i="4"/>
  <c r="AA303" i="4"/>
  <c r="R303" i="4"/>
  <c r="Q303" i="4"/>
  <c r="O303" i="4"/>
  <c r="N303" i="4"/>
  <c r="J303" i="4"/>
  <c r="DO302" i="4"/>
  <c r="DL302" i="4"/>
  <c r="DK302" i="4"/>
  <c r="DJ302" i="4"/>
  <c r="DN302" i="4" s="1"/>
  <c r="DI302" i="4"/>
  <c r="DH302" i="4"/>
  <c r="DG302" i="4"/>
  <c r="DF302" i="4"/>
  <c r="DE302" i="4"/>
  <c r="DM302" i="4" s="1"/>
  <c r="DD302" i="4"/>
  <c r="CR302" i="4"/>
  <c r="CO302" i="4"/>
  <c r="AJ302" i="4" s="1"/>
  <c r="CI302" i="4"/>
  <c r="CD302" i="4"/>
  <c r="BY302" i="4"/>
  <c r="BZ302" i="4" s="1"/>
  <c r="BV302" i="4"/>
  <c r="BU302" i="4"/>
  <c r="N302" i="4" s="1"/>
  <c r="BT302" i="4"/>
  <c r="BG302" i="4"/>
  <c r="AG302" i="4" s="1"/>
  <c r="BC302" i="4"/>
  <c r="BB302" i="4"/>
  <c r="AU302" i="4"/>
  <c r="AV302" i="4" s="1"/>
  <c r="K302" i="4" s="1"/>
  <c r="AP302" i="4"/>
  <c r="AI302" i="4"/>
  <c r="AH302" i="4"/>
  <c r="AF302" i="4"/>
  <c r="AE302" i="4"/>
  <c r="AD302" i="4"/>
  <c r="AC302" i="4"/>
  <c r="AB302" i="4"/>
  <c r="AA302" i="4"/>
  <c r="R302" i="4"/>
  <c r="Q302" i="4"/>
  <c r="O302" i="4"/>
  <c r="J302" i="4"/>
  <c r="DL301" i="4"/>
  <c r="DK301" i="4"/>
  <c r="DJ301" i="4"/>
  <c r="DN301" i="4" s="1"/>
  <c r="DO301" i="4" s="1"/>
  <c r="DI301" i="4"/>
  <c r="DH301" i="4"/>
  <c r="DG301" i="4"/>
  <c r="DF301" i="4"/>
  <c r="DE301" i="4"/>
  <c r="DM301" i="4" s="1"/>
  <c r="DD301" i="4"/>
  <c r="CR301" i="4"/>
  <c r="AH301" i="4" s="1"/>
  <c r="CO301" i="4"/>
  <c r="CI301" i="4"/>
  <c r="CD301" i="4"/>
  <c r="AK301" i="4" s="1"/>
  <c r="BY301" i="4"/>
  <c r="BZ301" i="4" s="1"/>
  <c r="BV301" i="4"/>
  <c r="BU301" i="4"/>
  <c r="N301" i="4" s="1"/>
  <c r="BT301" i="4"/>
  <c r="BG301" i="4"/>
  <c r="BC301" i="4"/>
  <c r="BB301" i="4"/>
  <c r="AU301" i="4"/>
  <c r="AV301" i="4" s="1"/>
  <c r="K301" i="4" s="1"/>
  <c r="AP301" i="4"/>
  <c r="Q301" i="4" s="1"/>
  <c r="AI301" i="4"/>
  <c r="AG301" i="4"/>
  <c r="AF301" i="4"/>
  <c r="AE301" i="4"/>
  <c r="AD301" i="4"/>
  <c r="AC301" i="4"/>
  <c r="AB301" i="4"/>
  <c r="AA301" i="4"/>
  <c r="R301" i="4"/>
  <c r="O301" i="4"/>
  <c r="DL300" i="4"/>
  <c r="DK300" i="4"/>
  <c r="DJ300" i="4"/>
  <c r="DN300" i="4" s="1"/>
  <c r="DO300" i="4" s="1"/>
  <c r="DI300" i="4"/>
  <c r="DH300" i="4"/>
  <c r="DG300" i="4"/>
  <c r="DF300" i="4"/>
  <c r="DE300" i="4"/>
  <c r="DM300" i="4" s="1"/>
  <c r="DD300" i="4"/>
  <c r="CR300" i="4"/>
  <c r="CO300" i="4"/>
  <c r="CI300" i="4"/>
  <c r="CD300" i="4"/>
  <c r="AK300" i="4" s="1"/>
  <c r="BZ300" i="4"/>
  <c r="BY300" i="4"/>
  <c r="BV300" i="4"/>
  <c r="BU300" i="4"/>
  <c r="N300" i="4" s="1"/>
  <c r="BT300" i="4"/>
  <c r="BG300" i="4"/>
  <c r="BC300" i="4"/>
  <c r="BB300" i="4"/>
  <c r="AV300" i="4"/>
  <c r="K300" i="4" s="1"/>
  <c r="AU300" i="4"/>
  <c r="AP300" i="4"/>
  <c r="AJ300" i="4"/>
  <c r="AI300" i="4"/>
  <c r="AH300" i="4"/>
  <c r="AG300" i="4"/>
  <c r="AF300" i="4"/>
  <c r="AE300" i="4"/>
  <c r="AD300" i="4"/>
  <c r="AC300" i="4"/>
  <c r="AB300" i="4"/>
  <c r="AA300" i="4"/>
  <c r="R300" i="4"/>
  <c r="Q300" i="4"/>
  <c r="O300" i="4"/>
  <c r="J300" i="4"/>
  <c r="DL299" i="4"/>
  <c r="DK299" i="4"/>
  <c r="DJ299" i="4"/>
  <c r="DN299" i="4" s="1"/>
  <c r="DO299" i="4" s="1"/>
  <c r="DI299" i="4"/>
  <c r="DH299" i="4"/>
  <c r="DG299" i="4"/>
  <c r="DF299" i="4"/>
  <c r="DE299" i="4"/>
  <c r="DD299" i="4"/>
  <c r="CR299" i="4"/>
  <c r="AH299" i="4" s="1"/>
  <c r="CO299" i="4"/>
  <c r="J299" i="4" s="1"/>
  <c r="CI299" i="4"/>
  <c r="CE299" i="4"/>
  <c r="P299" i="4" s="1"/>
  <c r="CD299" i="4"/>
  <c r="AK299" i="4" s="1"/>
  <c r="BZ299" i="4"/>
  <c r="BY299" i="4"/>
  <c r="BV299" i="4"/>
  <c r="BU299" i="4"/>
  <c r="N299" i="4" s="1"/>
  <c r="BT299" i="4"/>
  <c r="BG299" i="4"/>
  <c r="AG299" i="4" s="1"/>
  <c r="BC299" i="4"/>
  <c r="BB299" i="4"/>
  <c r="AV299" i="4"/>
  <c r="AU299" i="4"/>
  <c r="AP299" i="4"/>
  <c r="Q299" i="4" s="1"/>
  <c r="AJ299" i="4"/>
  <c r="AI299" i="4"/>
  <c r="AF299" i="4"/>
  <c r="AE299" i="4"/>
  <c r="AD299" i="4"/>
  <c r="AC299" i="4"/>
  <c r="AB299" i="4"/>
  <c r="AA299" i="4"/>
  <c r="R299" i="4"/>
  <c r="K299" i="4"/>
  <c r="DL298" i="4"/>
  <c r="DK298" i="4"/>
  <c r="DJ298" i="4"/>
  <c r="DN298" i="4" s="1"/>
  <c r="DO298" i="4" s="1"/>
  <c r="DI298" i="4"/>
  <c r="DH298" i="4"/>
  <c r="DG298" i="4"/>
  <c r="DF298" i="4"/>
  <c r="DE298" i="4"/>
  <c r="DM298" i="4" s="1"/>
  <c r="DD298" i="4"/>
  <c r="CR298" i="4"/>
  <c r="CO298" i="4"/>
  <c r="AJ298" i="4" s="1"/>
  <c r="CI298" i="4"/>
  <c r="CE298" i="4"/>
  <c r="CD298" i="4"/>
  <c r="AK298" i="4" s="1"/>
  <c r="BZ298" i="4"/>
  <c r="BY298" i="4"/>
  <c r="BV298" i="4"/>
  <c r="BU298" i="4"/>
  <c r="BT298" i="4"/>
  <c r="BG298" i="4"/>
  <c r="BB298" i="4"/>
  <c r="BC298" i="4" s="1"/>
  <c r="AV298" i="4"/>
  <c r="AU298" i="4"/>
  <c r="AP298" i="4"/>
  <c r="Q298" i="4" s="1"/>
  <c r="AI298" i="4"/>
  <c r="AG298" i="4"/>
  <c r="AF298" i="4"/>
  <c r="AE298" i="4"/>
  <c r="AD298" i="4"/>
  <c r="AC298" i="4"/>
  <c r="AB298" i="4"/>
  <c r="AA298" i="4"/>
  <c r="R298" i="4"/>
  <c r="P298" i="4"/>
  <c r="N298" i="4"/>
  <c r="DN297" i="4"/>
  <c r="DO297" i="4" s="1"/>
  <c r="DL297" i="4"/>
  <c r="DK297" i="4"/>
  <c r="DJ297" i="4"/>
  <c r="DI297" i="4"/>
  <c r="DH297" i="4"/>
  <c r="DG297" i="4"/>
  <c r="DF297" i="4"/>
  <c r="DE297" i="4"/>
  <c r="DM297" i="4" s="1"/>
  <c r="DD297" i="4"/>
  <c r="CR297" i="4"/>
  <c r="O297" i="4" s="1"/>
  <c r="CO297" i="4"/>
  <c r="CI297" i="4"/>
  <c r="AI297" i="4" s="1"/>
  <c r="CE297" i="4"/>
  <c r="P297" i="4" s="1"/>
  <c r="CD297" i="4"/>
  <c r="BZ297" i="4"/>
  <c r="BY297" i="4"/>
  <c r="BV297" i="4"/>
  <c r="BU297" i="4"/>
  <c r="BT297" i="4"/>
  <c r="BG297" i="4"/>
  <c r="AG297" i="4" s="1"/>
  <c r="BB297" i="4"/>
  <c r="BC297" i="4" s="1"/>
  <c r="AV297" i="4"/>
  <c r="AU297" i="4"/>
  <c r="AP297" i="4"/>
  <c r="AK297" i="4"/>
  <c r="AJ297" i="4"/>
  <c r="AH297" i="4"/>
  <c r="AF297" i="4"/>
  <c r="AE297" i="4"/>
  <c r="AD297" i="4"/>
  <c r="AC297" i="4"/>
  <c r="AB297" i="4"/>
  <c r="AA297" i="4"/>
  <c r="R297" i="4"/>
  <c r="Q297" i="4"/>
  <c r="N297" i="4"/>
  <c r="K297" i="4"/>
  <c r="DL296" i="4"/>
  <c r="DK296" i="4"/>
  <c r="DJ296" i="4"/>
  <c r="DN296" i="4" s="1"/>
  <c r="DO296" i="4" s="1"/>
  <c r="DI296" i="4"/>
  <c r="DH296" i="4"/>
  <c r="DG296" i="4"/>
  <c r="DF296" i="4"/>
  <c r="DE296" i="4"/>
  <c r="DM296" i="4" s="1"/>
  <c r="DD296" i="4"/>
  <c r="CR296" i="4"/>
  <c r="AH296" i="4" s="1"/>
  <c r="CO296" i="4"/>
  <c r="CI296" i="4"/>
  <c r="CE296" i="4"/>
  <c r="P296" i="4" s="1"/>
  <c r="CD296" i="4"/>
  <c r="BY296" i="4"/>
  <c r="BZ296" i="4" s="1"/>
  <c r="BV296" i="4"/>
  <c r="BU296" i="4"/>
  <c r="BT296" i="4"/>
  <c r="BG296" i="4"/>
  <c r="AG296" i="4" s="1"/>
  <c r="BB296" i="4"/>
  <c r="BC296" i="4" s="1"/>
  <c r="AU296" i="4"/>
  <c r="AV296" i="4" s="1"/>
  <c r="K296" i="4" s="1"/>
  <c r="AP296" i="4"/>
  <c r="Q296" i="4" s="1"/>
  <c r="AK296" i="4"/>
  <c r="AJ296" i="4"/>
  <c r="AE296" i="4"/>
  <c r="AD296" i="4"/>
  <c r="AC296" i="4"/>
  <c r="AB296" i="4"/>
  <c r="AA296" i="4"/>
  <c r="R296" i="4"/>
  <c r="O296" i="4"/>
  <c r="N296" i="4"/>
  <c r="DN295" i="4"/>
  <c r="DO295" i="4" s="1"/>
  <c r="DL295" i="4"/>
  <c r="DK295" i="4"/>
  <c r="DJ295" i="4"/>
  <c r="DI295" i="4"/>
  <c r="DH295" i="4"/>
  <c r="DG295" i="4"/>
  <c r="DF295" i="4"/>
  <c r="DE295" i="4"/>
  <c r="DM295" i="4" s="1"/>
  <c r="DD295" i="4"/>
  <c r="CR295" i="4"/>
  <c r="CO295" i="4"/>
  <c r="AJ295" i="4" s="1"/>
  <c r="CI295" i="4"/>
  <c r="CD295" i="4"/>
  <c r="BY295" i="4"/>
  <c r="BZ295" i="4" s="1"/>
  <c r="BV295" i="4"/>
  <c r="BU295" i="4"/>
  <c r="BT295" i="4"/>
  <c r="BG295" i="4"/>
  <c r="BC295" i="4"/>
  <c r="BB295" i="4"/>
  <c r="AU295" i="4"/>
  <c r="AV295" i="4" s="1"/>
  <c r="K295" i="4" s="1"/>
  <c r="AP295" i="4"/>
  <c r="AI295" i="4"/>
  <c r="AH295" i="4"/>
  <c r="AG295" i="4"/>
  <c r="AE295" i="4"/>
  <c r="AD295" i="4"/>
  <c r="AC295" i="4"/>
  <c r="AB295" i="4"/>
  <c r="AA295" i="4"/>
  <c r="R295" i="4"/>
  <c r="Q295" i="4"/>
  <c r="O295" i="4"/>
  <c r="N295" i="4"/>
  <c r="J295" i="4"/>
  <c r="DN294" i="4"/>
  <c r="DO294" i="4" s="1"/>
  <c r="DL294" i="4"/>
  <c r="DK294" i="4"/>
  <c r="DJ294" i="4"/>
  <c r="DI294" i="4"/>
  <c r="DH294" i="4"/>
  <c r="DG294" i="4"/>
  <c r="DF294" i="4"/>
  <c r="DE294" i="4"/>
  <c r="DM294" i="4" s="1"/>
  <c r="DD294" i="4"/>
  <c r="CR294" i="4"/>
  <c r="CO294" i="4"/>
  <c r="AJ294" i="4" s="1"/>
  <c r="CI294" i="4"/>
  <c r="CD294" i="4"/>
  <c r="AK294" i="4" s="1"/>
  <c r="BZ294" i="4"/>
  <c r="BY294" i="4"/>
  <c r="BV294" i="4"/>
  <c r="BU294" i="4"/>
  <c r="BT294" i="4"/>
  <c r="BG294" i="4"/>
  <c r="BC294" i="4"/>
  <c r="BB294" i="4"/>
  <c r="AV294" i="4"/>
  <c r="K294" i="4" s="1"/>
  <c r="AU294" i="4"/>
  <c r="AP294" i="4"/>
  <c r="Q294" i="4" s="1"/>
  <c r="AI294" i="4"/>
  <c r="AG294" i="4"/>
  <c r="AF294" i="4"/>
  <c r="AE294" i="4"/>
  <c r="AD294" i="4"/>
  <c r="AC294" i="4"/>
  <c r="AB294" i="4"/>
  <c r="AA294" i="4"/>
  <c r="R294" i="4"/>
  <c r="N294" i="4"/>
  <c r="J294" i="4"/>
  <c r="DN293" i="4"/>
  <c r="DO293" i="4" s="1"/>
  <c r="DL293" i="4"/>
  <c r="DK293" i="4"/>
  <c r="DJ293" i="4"/>
  <c r="DI293" i="4"/>
  <c r="DH293" i="4"/>
  <c r="DG293" i="4"/>
  <c r="DF293" i="4"/>
  <c r="DE293" i="4"/>
  <c r="DM293" i="4" s="1"/>
  <c r="DD293" i="4"/>
  <c r="CR293" i="4"/>
  <c r="CO293" i="4"/>
  <c r="J293" i="4" s="1"/>
  <c r="CI293" i="4"/>
  <c r="CE293" i="4"/>
  <c r="P293" i="4" s="1"/>
  <c r="CD293" i="4"/>
  <c r="BZ293" i="4"/>
  <c r="BY293" i="4"/>
  <c r="BV293" i="4"/>
  <c r="BU293" i="4"/>
  <c r="N293" i="4" s="1"/>
  <c r="BT293" i="4"/>
  <c r="BG293" i="4"/>
  <c r="AG293" i="4" s="1"/>
  <c r="BB293" i="4"/>
  <c r="BC293" i="4" s="1"/>
  <c r="K293" i="4" s="1"/>
  <c r="AV293" i="4"/>
  <c r="AU293" i="4"/>
  <c r="AP293" i="4"/>
  <c r="AK293" i="4"/>
  <c r="AJ293" i="4"/>
  <c r="AI293" i="4"/>
  <c r="AH293" i="4"/>
  <c r="AF293" i="4"/>
  <c r="AE293" i="4"/>
  <c r="AD293" i="4"/>
  <c r="AC293" i="4"/>
  <c r="AB293" i="4"/>
  <c r="AA293" i="4"/>
  <c r="R293" i="4"/>
  <c r="Q293" i="4"/>
  <c r="O293" i="4"/>
  <c r="DL292" i="4"/>
  <c r="DK292" i="4"/>
  <c r="DJ292" i="4"/>
  <c r="DN292" i="4" s="1"/>
  <c r="DO292" i="4" s="1"/>
  <c r="DI292" i="4"/>
  <c r="DH292" i="4"/>
  <c r="DG292" i="4"/>
  <c r="DF292" i="4"/>
  <c r="DE292" i="4"/>
  <c r="DM292" i="4" s="1"/>
  <c r="DD292" i="4"/>
  <c r="CR292" i="4"/>
  <c r="AH292" i="4" s="1"/>
  <c r="CO292" i="4"/>
  <c r="AJ292" i="4" s="1"/>
  <c r="CI292" i="4"/>
  <c r="CE292" i="4"/>
  <c r="CD292" i="4"/>
  <c r="BY292" i="4"/>
  <c r="BZ292" i="4" s="1"/>
  <c r="BV292" i="4"/>
  <c r="BU292" i="4"/>
  <c r="BT292" i="4"/>
  <c r="AC292" i="4" s="1"/>
  <c r="BG292" i="4"/>
  <c r="BC292" i="4"/>
  <c r="BB292" i="4"/>
  <c r="AU292" i="4"/>
  <c r="AV292" i="4" s="1"/>
  <c r="K292" i="4" s="1"/>
  <c r="AP292" i="4"/>
  <c r="Q292" i="4" s="1"/>
  <c r="AK292" i="4"/>
  <c r="AG292" i="4"/>
  <c r="AF292" i="4"/>
  <c r="AE292" i="4"/>
  <c r="AD292" i="4"/>
  <c r="AB292" i="4"/>
  <c r="AA292" i="4"/>
  <c r="R292" i="4"/>
  <c r="P292" i="4"/>
  <c r="N292" i="4"/>
  <c r="DL291" i="4"/>
  <c r="DN291" i="4" s="1"/>
  <c r="DO291" i="4" s="1"/>
  <c r="DK291" i="4"/>
  <c r="DJ291" i="4"/>
  <c r="DI291" i="4"/>
  <c r="DH291" i="4"/>
  <c r="DG291" i="4"/>
  <c r="DF291" i="4"/>
  <c r="DE291" i="4"/>
  <c r="DM291" i="4" s="1"/>
  <c r="DD291" i="4"/>
  <c r="CR291" i="4"/>
  <c r="CO291" i="4"/>
  <c r="CI291" i="4"/>
  <c r="CD291" i="4"/>
  <c r="AK291" i="4" s="1"/>
  <c r="BY291" i="4"/>
  <c r="BZ291" i="4" s="1"/>
  <c r="BV291" i="4"/>
  <c r="BU291" i="4"/>
  <c r="BT291" i="4"/>
  <c r="BG291" i="4"/>
  <c r="AG291" i="4" s="1"/>
  <c r="BB291" i="4"/>
  <c r="BC291" i="4" s="1"/>
  <c r="AU291" i="4"/>
  <c r="AV291" i="4" s="1"/>
  <c r="K291" i="4" s="1"/>
  <c r="AP291" i="4"/>
  <c r="AJ291" i="4"/>
  <c r="AI291" i="4"/>
  <c r="AH291" i="4"/>
  <c r="AF291" i="4"/>
  <c r="AE291" i="4"/>
  <c r="AD291" i="4"/>
  <c r="AC291" i="4"/>
  <c r="AB291" i="4"/>
  <c r="AA291" i="4"/>
  <c r="R291" i="4"/>
  <c r="Q291" i="4"/>
  <c r="O291" i="4"/>
  <c r="N291" i="4"/>
  <c r="J291" i="4"/>
  <c r="DL290" i="4"/>
  <c r="DK290" i="4"/>
  <c r="DJ290" i="4"/>
  <c r="DN290" i="4" s="1"/>
  <c r="DO290" i="4" s="1"/>
  <c r="DI290" i="4"/>
  <c r="DH290" i="4"/>
  <c r="DG290" i="4"/>
  <c r="DF290" i="4"/>
  <c r="DE290" i="4"/>
  <c r="DD290" i="4"/>
  <c r="CR290" i="4"/>
  <c r="AH290" i="4" s="1"/>
  <c r="CO290" i="4"/>
  <c r="AJ290" i="4" s="1"/>
  <c r="CI290" i="4"/>
  <c r="CD290" i="4"/>
  <c r="BY290" i="4"/>
  <c r="BZ290" i="4" s="1"/>
  <c r="BV290" i="4"/>
  <c r="BU290" i="4"/>
  <c r="BT290" i="4"/>
  <c r="BG290" i="4"/>
  <c r="AG290" i="4" s="1"/>
  <c r="BC290" i="4"/>
  <c r="BB290" i="4"/>
  <c r="AU290" i="4"/>
  <c r="AV290" i="4" s="1"/>
  <c r="K290" i="4" s="1"/>
  <c r="AP290" i="4"/>
  <c r="Q290" i="4" s="1"/>
  <c r="AI290" i="4"/>
  <c r="AF290" i="4"/>
  <c r="AE290" i="4"/>
  <c r="AD290" i="4"/>
  <c r="AC290" i="4"/>
  <c r="AB290" i="4"/>
  <c r="AA290" i="4"/>
  <c r="R290" i="4"/>
  <c r="N290" i="4"/>
  <c r="J290" i="4"/>
  <c r="DL289" i="4"/>
  <c r="DK289" i="4"/>
  <c r="DJ289" i="4"/>
  <c r="DN289" i="4" s="1"/>
  <c r="DO289" i="4" s="1"/>
  <c r="DI289" i="4"/>
  <c r="DH289" i="4"/>
  <c r="DG289" i="4"/>
  <c r="DF289" i="4"/>
  <c r="DE289" i="4"/>
  <c r="DM289" i="4" s="1"/>
  <c r="DD289" i="4"/>
  <c r="CR289" i="4"/>
  <c r="CO289" i="4"/>
  <c r="AJ289" i="4" s="1"/>
  <c r="CI289" i="4"/>
  <c r="AI289" i="4" s="1"/>
  <c r="CD289" i="4"/>
  <c r="CE289" i="4" s="1"/>
  <c r="P289" i="4" s="1"/>
  <c r="BY289" i="4"/>
  <c r="BZ289" i="4" s="1"/>
  <c r="BV289" i="4"/>
  <c r="BU289" i="4"/>
  <c r="N289" i="4" s="1"/>
  <c r="BT289" i="4"/>
  <c r="BG289" i="4"/>
  <c r="BB289" i="4"/>
  <c r="BC289" i="4" s="1"/>
  <c r="AU289" i="4"/>
  <c r="AV289" i="4" s="1"/>
  <c r="K289" i="4" s="1"/>
  <c r="AP289" i="4"/>
  <c r="AK289" i="4"/>
  <c r="AH289" i="4"/>
  <c r="AG289" i="4"/>
  <c r="AF289" i="4"/>
  <c r="AE289" i="4"/>
  <c r="AD289" i="4"/>
  <c r="AC289" i="4"/>
  <c r="AB289" i="4"/>
  <c r="AA289" i="4"/>
  <c r="R289" i="4"/>
  <c r="Q289" i="4"/>
  <c r="O289" i="4"/>
  <c r="DL288" i="4"/>
  <c r="DK288" i="4"/>
  <c r="DJ288" i="4"/>
  <c r="DI288" i="4"/>
  <c r="DN288" i="4" s="1"/>
  <c r="DO288" i="4" s="1"/>
  <c r="DH288" i="4"/>
  <c r="DG288" i="4"/>
  <c r="DF288" i="4"/>
  <c r="DE288" i="4"/>
  <c r="DM288" i="4" s="1"/>
  <c r="DD288" i="4"/>
  <c r="CR288" i="4"/>
  <c r="CO288" i="4"/>
  <c r="CI288" i="4"/>
  <c r="CD288" i="4"/>
  <c r="AK288" i="4" s="1"/>
  <c r="BZ288" i="4"/>
  <c r="BY288" i="4"/>
  <c r="BV288" i="4"/>
  <c r="BU288" i="4"/>
  <c r="BT288" i="4"/>
  <c r="BG288" i="4"/>
  <c r="BC288" i="4"/>
  <c r="BB288" i="4"/>
  <c r="AV288" i="4"/>
  <c r="K288" i="4" s="1"/>
  <c r="AU288" i="4"/>
  <c r="AP288" i="4"/>
  <c r="AJ288" i="4"/>
  <c r="AI288" i="4"/>
  <c r="AH288" i="4"/>
  <c r="AG288" i="4"/>
  <c r="AF288" i="4"/>
  <c r="AE288" i="4"/>
  <c r="AD288" i="4"/>
  <c r="AC288" i="4"/>
  <c r="AB288" i="4"/>
  <c r="AA288" i="4"/>
  <c r="R288" i="4"/>
  <c r="Q288" i="4"/>
  <c r="O288" i="4"/>
  <c r="N288" i="4"/>
  <c r="J288" i="4"/>
  <c r="DL287" i="4"/>
  <c r="DK287" i="4"/>
  <c r="DJ287" i="4"/>
  <c r="DN287" i="4" s="1"/>
  <c r="DO287" i="4" s="1"/>
  <c r="DI287" i="4"/>
  <c r="DH287" i="4"/>
  <c r="DG287" i="4"/>
  <c r="DF287" i="4"/>
  <c r="DE287" i="4"/>
  <c r="DD287" i="4"/>
  <c r="CR287" i="4"/>
  <c r="AH287" i="4" s="1"/>
  <c r="CO287" i="4"/>
  <c r="CI287" i="4"/>
  <c r="AI287" i="4" s="1"/>
  <c r="CE287" i="4"/>
  <c r="P287" i="4" s="1"/>
  <c r="CD287" i="4"/>
  <c r="BY287" i="4"/>
  <c r="BZ287" i="4" s="1"/>
  <c r="BV287" i="4"/>
  <c r="BU287" i="4"/>
  <c r="N287" i="4" s="1"/>
  <c r="BT287" i="4"/>
  <c r="BG287" i="4"/>
  <c r="AG287" i="4" s="1"/>
  <c r="BC287" i="4"/>
  <c r="BB287" i="4"/>
  <c r="AU287" i="4"/>
  <c r="AV287" i="4" s="1"/>
  <c r="K287" i="4" s="1"/>
  <c r="AP287" i="4"/>
  <c r="Q287" i="4" s="1"/>
  <c r="AK287" i="4"/>
  <c r="AJ287" i="4"/>
  <c r="AF287" i="4"/>
  <c r="AE287" i="4"/>
  <c r="AD287" i="4"/>
  <c r="AC287" i="4"/>
  <c r="AB287" i="4"/>
  <c r="AA287" i="4"/>
  <c r="R287" i="4"/>
  <c r="O287" i="4"/>
  <c r="DL286" i="4"/>
  <c r="DK286" i="4"/>
  <c r="DN286" i="4" s="1"/>
  <c r="DO286" i="4" s="1"/>
  <c r="DJ286" i="4"/>
  <c r="DI286" i="4"/>
  <c r="DH286" i="4"/>
  <c r="DG286" i="4"/>
  <c r="DF286" i="4"/>
  <c r="DE286" i="4"/>
  <c r="DM286" i="4" s="1"/>
  <c r="DD286" i="4"/>
  <c r="CR286" i="4"/>
  <c r="CO286" i="4"/>
  <c r="AJ286" i="4" s="1"/>
  <c r="CI286" i="4"/>
  <c r="CD286" i="4"/>
  <c r="AK286" i="4" s="1"/>
  <c r="BZ286" i="4"/>
  <c r="BY286" i="4"/>
  <c r="BV286" i="4"/>
  <c r="BU286" i="4"/>
  <c r="BT286" i="4"/>
  <c r="BG286" i="4"/>
  <c r="BC286" i="4"/>
  <c r="BB286" i="4"/>
  <c r="AV286" i="4"/>
  <c r="K286" i="4" s="1"/>
  <c r="AU286" i="4"/>
  <c r="AP286" i="4"/>
  <c r="Q286" i="4" s="1"/>
  <c r="AI286" i="4"/>
  <c r="AG286" i="4"/>
  <c r="AF286" i="4"/>
  <c r="AE286" i="4"/>
  <c r="AD286" i="4"/>
  <c r="AC286" i="4"/>
  <c r="AB286" i="4"/>
  <c r="AA286" i="4"/>
  <c r="R286" i="4"/>
  <c r="N286" i="4"/>
  <c r="J286" i="4"/>
  <c r="DN285" i="4"/>
  <c r="DO285" i="4" s="1"/>
  <c r="DL285" i="4"/>
  <c r="DK285" i="4"/>
  <c r="DJ285" i="4"/>
  <c r="DI285" i="4"/>
  <c r="DH285" i="4"/>
  <c r="DG285" i="4"/>
  <c r="DF285" i="4"/>
  <c r="DE285" i="4"/>
  <c r="DD285" i="4"/>
  <c r="CR285" i="4"/>
  <c r="CO285" i="4"/>
  <c r="J285" i="4" s="1"/>
  <c r="CI285" i="4"/>
  <c r="CE285" i="4"/>
  <c r="P285" i="4" s="1"/>
  <c r="CD285" i="4"/>
  <c r="BZ285" i="4"/>
  <c r="BY285" i="4"/>
  <c r="BV285" i="4"/>
  <c r="BU285" i="4"/>
  <c r="N285" i="4" s="1"/>
  <c r="BT285" i="4"/>
  <c r="BG285" i="4"/>
  <c r="AG285" i="4" s="1"/>
  <c r="BB285" i="4"/>
  <c r="BC285" i="4" s="1"/>
  <c r="K285" i="4" s="1"/>
  <c r="AV285" i="4"/>
  <c r="AU285" i="4"/>
  <c r="AP285" i="4"/>
  <c r="AK285" i="4"/>
  <c r="AJ285" i="4"/>
  <c r="AI285" i="4"/>
  <c r="AH285" i="4"/>
  <c r="AF285" i="4"/>
  <c r="AE285" i="4"/>
  <c r="AD285" i="4"/>
  <c r="AC285" i="4"/>
  <c r="AB285" i="4"/>
  <c r="AA285" i="4"/>
  <c r="R285" i="4"/>
  <c r="Q285" i="4"/>
  <c r="O285" i="4"/>
  <c r="DL284" i="4"/>
  <c r="DK284" i="4"/>
  <c r="DJ284" i="4"/>
  <c r="DI284" i="4"/>
  <c r="DH284" i="4"/>
  <c r="DG284" i="4"/>
  <c r="DF284" i="4"/>
  <c r="DE284" i="4"/>
  <c r="DM284" i="4" s="1"/>
  <c r="DD284" i="4"/>
  <c r="CR284" i="4"/>
  <c r="AH284" i="4" s="1"/>
  <c r="CO284" i="4"/>
  <c r="AJ284" i="4" s="1"/>
  <c r="CI284" i="4"/>
  <c r="CE284" i="4"/>
  <c r="CD284" i="4"/>
  <c r="BZ284" i="4"/>
  <c r="BY284" i="4"/>
  <c r="BV284" i="4"/>
  <c r="BU284" i="4"/>
  <c r="BT284" i="4"/>
  <c r="BG284" i="4"/>
  <c r="BC284" i="4"/>
  <c r="BB284" i="4"/>
  <c r="AV284" i="4"/>
  <c r="K284" i="4" s="1"/>
  <c r="AU284" i="4"/>
  <c r="AP284" i="4"/>
  <c r="Q284" i="4" s="1"/>
  <c r="AK284" i="4"/>
  <c r="AG284" i="4"/>
  <c r="AF284" i="4"/>
  <c r="AE284" i="4"/>
  <c r="AD284" i="4"/>
  <c r="AC284" i="4"/>
  <c r="AB284" i="4"/>
  <c r="AA284" i="4"/>
  <c r="R284" i="4"/>
  <c r="P284" i="4"/>
  <c r="N284" i="4"/>
  <c r="DL283" i="4"/>
  <c r="DN283" i="4" s="1"/>
  <c r="DO283" i="4" s="1"/>
  <c r="DK283" i="4"/>
  <c r="DJ283" i="4"/>
  <c r="DI283" i="4"/>
  <c r="DH283" i="4"/>
  <c r="DG283" i="4"/>
  <c r="DF283" i="4"/>
  <c r="DE283" i="4"/>
  <c r="DM283" i="4" s="1"/>
  <c r="DD283" i="4"/>
  <c r="CR283" i="4"/>
  <c r="CO283" i="4"/>
  <c r="CI283" i="4"/>
  <c r="CD283" i="4"/>
  <c r="AK283" i="4" s="1"/>
  <c r="BY283" i="4"/>
  <c r="BZ283" i="4" s="1"/>
  <c r="BV283" i="4"/>
  <c r="BU283" i="4"/>
  <c r="BT283" i="4"/>
  <c r="BG283" i="4"/>
  <c r="AG283" i="4" s="1"/>
  <c r="BB283" i="4"/>
  <c r="BC283" i="4" s="1"/>
  <c r="AU283" i="4"/>
  <c r="AP283" i="4"/>
  <c r="AJ283" i="4"/>
  <c r="AI283" i="4"/>
  <c r="AH283" i="4"/>
  <c r="AE283" i="4"/>
  <c r="AD283" i="4"/>
  <c r="AC283" i="4"/>
  <c r="AB283" i="4"/>
  <c r="AA283" i="4"/>
  <c r="R283" i="4"/>
  <c r="Q283" i="4"/>
  <c r="O283" i="4"/>
  <c r="N283" i="4"/>
  <c r="J283" i="4"/>
  <c r="DN282" i="4"/>
  <c r="DL282" i="4"/>
  <c r="DK282" i="4"/>
  <c r="DJ282" i="4"/>
  <c r="DI282" i="4"/>
  <c r="DH282" i="4"/>
  <c r="DG282" i="4"/>
  <c r="DF282" i="4"/>
  <c r="DE282" i="4"/>
  <c r="DD282" i="4"/>
  <c r="CR282" i="4"/>
  <c r="CO282" i="4"/>
  <c r="CI282" i="4"/>
  <c r="AI282" i="4" s="1"/>
  <c r="CE282" i="4"/>
  <c r="P282" i="4" s="1"/>
  <c r="CD282" i="4"/>
  <c r="BY282" i="4"/>
  <c r="BZ282" i="4" s="1"/>
  <c r="BV282" i="4"/>
  <c r="BU282" i="4"/>
  <c r="N282" i="4" s="1"/>
  <c r="BT282" i="4"/>
  <c r="BG282" i="4"/>
  <c r="AG282" i="4" s="1"/>
  <c r="BB282" i="4"/>
  <c r="BC282" i="4" s="1"/>
  <c r="AU282" i="4"/>
  <c r="AV282" i="4" s="1"/>
  <c r="AP282" i="4"/>
  <c r="AK282" i="4"/>
  <c r="AJ282" i="4"/>
  <c r="AH282" i="4"/>
  <c r="AF282" i="4"/>
  <c r="AE282" i="4"/>
  <c r="AD282" i="4"/>
  <c r="AC282" i="4"/>
  <c r="AB282" i="4"/>
  <c r="AA282" i="4"/>
  <c r="R282" i="4"/>
  <c r="Q282" i="4"/>
  <c r="O282" i="4"/>
  <c r="DL281" i="4"/>
  <c r="DK281" i="4"/>
  <c r="DJ281" i="4"/>
  <c r="DI281" i="4"/>
  <c r="DH281" i="4"/>
  <c r="DG281" i="4"/>
  <c r="DF281" i="4"/>
  <c r="DE281" i="4"/>
  <c r="DM281" i="4" s="1"/>
  <c r="DD281" i="4"/>
  <c r="CR281" i="4"/>
  <c r="AH281" i="4" s="1"/>
  <c r="CO281" i="4"/>
  <c r="AJ281" i="4" s="1"/>
  <c r="CI281" i="4"/>
  <c r="CD281" i="4"/>
  <c r="CE281" i="4" s="1"/>
  <c r="P281" i="4" s="1"/>
  <c r="BY281" i="4"/>
  <c r="BZ281" i="4" s="1"/>
  <c r="BV281" i="4"/>
  <c r="BU281" i="4"/>
  <c r="BT281" i="4"/>
  <c r="BG281" i="4"/>
  <c r="BC281" i="4"/>
  <c r="BB281" i="4"/>
  <c r="AU281" i="4"/>
  <c r="AV281" i="4" s="1"/>
  <c r="K281" i="4" s="1"/>
  <c r="AP281" i="4"/>
  <c r="Q281" i="4" s="1"/>
  <c r="AK281" i="4"/>
  <c r="AG281" i="4"/>
  <c r="AF281" i="4"/>
  <c r="AE281" i="4"/>
  <c r="AD281" i="4"/>
  <c r="AC281" i="4"/>
  <c r="AB281" i="4"/>
  <c r="AA281" i="4"/>
  <c r="R281" i="4"/>
  <c r="N281" i="4"/>
  <c r="DL280" i="4"/>
  <c r="DN280" i="4" s="1"/>
  <c r="DO280" i="4" s="1"/>
  <c r="DK280" i="4"/>
  <c r="DJ280" i="4"/>
  <c r="DI280" i="4"/>
  <c r="DH280" i="4"/>
  <c r="DG280" i="4"/>
  <c r="DF280" i="4"/>
  <c r="DE280" i="4"/>
  <c r="DM280" i="4" s="1"/>
  <c r="DD280" i="4"/>
  <c r="CR280" i="4"/>
  <c r="CO280" i="4"/>
  <c r="CI280" i="4"/>
  <c r="CD280" i="4"/>
  <c r="AK280" i="4" s="1"/>
  <c r="BY280" i="4"/>
  <c r="BZ280" i="4" s="1"/>
  <c r="BV280" i="4"/>
  <c r="BU280" i="4"/>
  <c r="N280" i="4" s="1"/>
  <c r="BT280" i="4"/>
  <c r="BG280" i="4"/>
  <c r="AG280" i="4" s="1"/>
  <c r="BB280" i="4"/>
  <c r="BC280" i="4" s="1"/>
  <c r="AU280" i="4"/>
  <c r="AV280" i="4" s="1"/>
  <c r="K280" i="4" s="1"/>
  <c r="AP280" i="4"/>
  <c r="AJ280" i="4"/>
  <c r="AI280" i="4"/>
  <c r="AH280" i="4"/>
  <c r="AE280" i="4"/>
  <c r="AD280" i="4"/>
  <c r="AC280" i="4"/>
  <c r="AB280" i="4"/>
  <c r="AA280" i="4"/>
  <c r="R280" i="4"/>
  <c r="Q280" i="4"/>
  <c r="O280" i="4"/>
  <c r="J280" i="4"/>
  <c r="DL279" i="4"/>
  <c r="DK279" i="4"/>
  <c r="DJ279" i="4"/>
  <c r="DI279" i="4"/>
  <c r="DH279" i="4"/>
  <c r="DG279" i="4"/>
  <c r="DF279" i="4"/>
  <c r="DE279" i="4"/>
  <c r="DD279" i="4"/>
  <c r="CR279" i="4"/>
  <c r="AH279" i="4" s="1"/>
  <c r="CO279" i="4"/>
  <c r="AJ279" i="4" s="1"/>
  <c r="CI279" i="4"/>
  <c r="AI279" i="4" s="1"/>
  <c r="CD279" i="4"/>
  <c r="CE279" i="4" s="1"/>
  <c r="P279" i="4" s="1"/>
  <c r="BZ279" i="4"/>
  <c r="BY279" i="4"/>
  <c r="BV279" i="4"/>
  <c r="BU279" i="4"/>
  <c r="N279" i="4" s="1"/>
  <c r="BT279" i="4"/>
  <c r="AC279" i="4" s="1"/>
  <c r="BG279" i="4"/>
  <c r="AG279" i="4" s="1"/>
  <c r="BC279" i="4"/>
  <c r="K279" i="4" s="1"/>
  <c r="BB279" i="4"/>
  <c r="AV279" i="4"/>
  <c r="AU279" i="4"/>
  <c r="AP279" i="4"/>
  <c r="Q279" i="4" s="1"/>
  <c r="AK279" i="4"/>
  <c r="AF279" i="4"/>
  <c r="AE279" i="4"/>
  <c r="AD279" i="4"/>
  <c r="AB279" i="4"/>
  <c r="AA279" i="4"/>
  <c r="R279" i="4"/>
  <c r="DL278" i="4"/>
  <c r="DK278" i="4"/>
  <c r="DJ278" i="4"/>
  <c r="DI278" i="4"/>
  <c r="DH278" i="4"/>
  <c r="DG278" i="4"/>
  <c r="DF278" i="4"/>
  <c r="DE278" i="4"/>
  <c r="DM278" i="4" s="1"/>
  <c r="DD278" i="4"/>
  <c r="CR278" i="4"/>
  <c r="CO278" i="4"/>
  <c r="CI278" i="4"/>
  <c r="CE278" i="4"/>
  <c r="CD278" i="4"/>
  <c r="BY278" i="4"/>
  <c r="BZ278" i="4" s="1"/>
  <c r="BV278" i="4"/>
  <c r="BU278" i="4"/>
  <c r="N278" i="4" s="1"/>
  <c r="BT278" i="4"/>
  <c r="BG278" i="4"/>
  <c r="BB278" i="4"/>
  <c r="BC278" i="4" s="1"/>
  <c r="AV278" i="4"/>
  <c r="AU278" i="4"/>
  <c r="AP278" i="4"/>
  <c r="AK278" i="4"/>
  <c r="AI278" i="4"/>
  <c r="AH278" i="4"/>
  <c r="AG278" i="4"/>
  <c r="AF278" i="4"/>
  <c r="AE278" i="4"/>
  <c r="AD278" i="4"/>
  <c r="AC278" i="4"/>
  <c r="AB278" i="4"/>
  <c r="AA278" i="4"/>
  <c r="R278" i="4"/>
  <c r="Q278" i="4"/>
  <c r="P278" i="4"/>
  <c r="O278" i="4"/>
  <c r="DL277" i="4"/>
  <c r="DK277" i="4"/>
  <c r="DJ277" i="4"/>
  <c r="DI277" i="4"/>
  <c r="DN277" i="4" s="1"/>
  <c r="DO277" i="4" s="1"/>
  <c r="DH277" i="4"/>
  <c r="DG277" i="4"/>
  <c r="DF277" i="4"/>
  <c r="DE277" i="4"/>
  <c r="DM277" i="4" s="1"/>
  <c r="DD277" i="4"/>
  <c r="CR277" i="4"/>
  <c r="CO277" i="4"/>
  <c r="CI277" i="4"/>
  <c r="CE277" i="4"/>
  <c r="P277" i="4" s="1"/>
  <c r="CD277" i="4"/>
  <c r="BZ277" i="4"/>
  <c r="BY277" i="4"/>
  <c r="BV277" i="4"/>
  <c r="BU277" i="4"/>
  <c r="BT277" i="4"/>
  <c r="BG277" i="4"/>
  <c r="AG277" i="4" s="1"/>
  <c r="BC277" i="4"/>
  <c r="BB277" i="4"/>
  <c r="AV277" i="4"/>
  <c r="K277" i="4" s="1"/>
  <c r="AU277" i="4"/>
  <c r="AP277" i="4"/>
  <c r="AK277" i="4"/>
  <c r="AJ277" i="4"/>
  <c r="AI277" i="4"/>
  <c r="AH277" i="4"/>
  <c r="AF277" i="4"/>
  <c r="AE277" i="4"/>
  <c r="AD277" i="4"/>
  <c r="AC277" i="4"/>
  <c r="AB277" i="4"/>
  <c r="AA277" i="4"/>
  <c r="R277" i="4"/>
  <c r="Q277" i="4"/>
  <c r="O277" i="4"/>
  <c r="N277" i="4"/>
  <c r="J277" i="4"/>
  <c r="DL276" i="4"/>
  <c r="DK276" i="4"/>
  <c r="DJ276" i="4"/>
  <c r="DI276" i="4"/>
  <c r="DH276" i="4"/>
  <c r="DG276" i="4"/>
  <c r="DF276" i="4"/>
  <c r="DE276" i="4"/>
  <c r="DD276" i="4"/>
  <c r="CR276" i="4"/>
  <c r="AH276" i="4" s="1"/>
  <c r="CO276" i="4"/>
  <c r="CI276" i="4"/>
  <c r="CE276" i="4"/>
  <c r="P276" i="4" s="1"/>
  <c r="CD276" i="4"/>
  <c r="BY276" i="4"/>
  <c r="BZ276" i="4" s="1"/>
  <c r="BV276" i="4"/>
  <c r="BU276" i="4"/>
  <c r="AD276" i="4" s="1"/>
  <c r="BT276" i="4"/>
  <c r="AC276" i="4" s="1"/>
  <c r="BG276" i="4"/>
  <c r="AG276" i="4" s="1"/>
  <c r="BC276" i="4"/>
  <c r="BB276" i="4"/>
  <c r="AU276" i="4"/>
  <c r="AV276" i="4" s="1"/>
  <c r="AP276" i="4"/>
  <c r="AK276" i="4"/>
  <c r="AJ276" i="4"/>
  <c r="AI276" i="4"/>
  <c r="AF276" i="4"/>
  <c r="AE276" i="4"/>
  <c r="AB276" i="4"/>
  <c r="AA276" i="4"/>
  <c r="R276" i="4"/>
  <c r="Q276" i="4"/>
  <c r="N276" i="4"/>
  <c r="K276" i="4"/>
  <c r="J276" i="4"/>
  <c r="DN275" i="4"/>
  <c r="DO275" i="4" s="1"/>
  <c r="DL275" i="4"/>
  <c r="DK275" i="4"/>
  <c r="DJ275" i="4"/>
  <c r="DI275" i="4"/>
  <c r="DH275" i="4"/>
  <c r="DG275" i="4"/>
  <c r="DF275" i="4"/>
  <c r="DE275" i="4"/>
  <c r="DD275" i="4"/>
  <c r="CR275" i="4"/>
  <c r="CO275" i="4"/>
  <c r="AJ275" i="4" s="1"/>
  <c r="CI275" i="4"/>
  <c r="AI275" i="4" s="1"/>
  <c r="CE275" i="4"/>
  <c r="P275" i="4" s="1"/>
  <c r="CD275" i="4"/>
  <c r="BY275" i="4"/>
  <c r="BZ275" i="4" s="1"/>
  <c r="BV275" i="4"/>
  <c r="BU275" i="4"/>
  <c r="BT275" i="4"/>
  <c r="BG275" i="4"/>
  <c r="AG275" i="4" s="1"/>
  <c r="BB275" i="4"/>
  <c r="BC275" i="4" s="1"/>
  <c r="AU275" i="4"/>
  <c r="AV275" i="4" s="1"/>
  <c r="AP275" i="4"/>
  <c r="AK275" i="4"/>
  <c r="AH275" i="4"/>
  <c r="AF275" i="4"/>
  <c r="AE275" i="4"/>
  <c r="AD275" i="4"/>
  <c r="AC275" i="4"/>
  <c r="AB275" i="4"/>
  <c r="AA275" i="4"/>
  <c r="R275" i="4"/>
  <c r="Q275" i="4"/>
  <c r="O275" i="4"/>
  <c r="N275" i="4"/>
  <c r="DL274" i="4"/>
  <c r="DK274" i="4"/>
  <c r="DJ274" i="4"/>
  <c r="DI274" i="4"/>
  <c r="DH274" i="4"/>
  <c r="DG274" i="4"/>
  <c r="DF274" i="4"/>
  <c r="DE274" i="4"/>
  <c r="DM274" i="4" s="1"/>
  <c r="DD274" i="4"/>
  <c r="CR274" i="4"/>
  <c r="CO274" i="4"/>
  <c r="CI274" i="4"/>
  <c r="CD274" i="4"/>
  <c r="CE274" i="4" s="1"/>
  <c r="P274" i="4" s="1"/>
  <c r="BY274" i="4"/>
  <c r="BZ274" i="4" s="1"/>
  <c r="BV274" i="4"/>
  <c r="BU274" i="4"/>
  <c r="BT274" i="4"/>
  <c r="BG274" i="4"/>
  <c r="BC274" i="4"/>
  <c r="BB274" i="4"/>
  <c r="AU274" i="4"/>
  <c r="AV274" i="4" s="1"/>
  <c r="K274" i="4" s="1"/>
  <c r="AP274" i="4"/>
  <c r="Q274" i="4" s="1"/>
  <c r="AK274" i="4"/>
  <c r="AJ274" i="4"/>
  <c r="AH274" i="4"/>
  <c r="AG274" i="4"/>
  <c r="AF274" i="4"/>
  <c r="AE274" i="4"/>
  <c r="AD274" i="4"/>
  <c r="AC274" i="4"/>
  <c r="AB274" i="4"/>
  <c r="AA274" i="4"/>
  <c r="R274" i="4"/>
  <c r="O274" i="4"/>
  <c r="N274" i="4"/>
  <c r="DL273" i="4"/>
  <c r="DK273" i="4"/>
  <c r="DJ273" i="4"/>
  <c r="DI273" i="4"/>
  <c r="DH273" i="4"/>
  <c r="DG273" i="4"/>
  <c r="DF273" i="4"/>
  <c r="DE273" i="4"/>
  <c r="DM273" i="4" s="1"/>
  <c r="DD273" i="4"/>
  <c r="CR273" i="4"/>
  <c r="CO273" i="4"/>
  <c r="AJ273" i="4" s="1"/>
  <c r="CI273" i="4"/>
  <c r="CD273" i="4"/>
  <c r="AK273" i="4" s="1"/>
  <c r="BY273" i="4"/>
  <c r="BZ273" i="4" s="1"/>
  <c r="BV273" i="4"/>
  <c r="BU273" i="4"/>
  <c r="N273" i="4" s="1"/>
  <c r="BT273" i="4"/>
  <c r="BG273" i="4"/>
  <c r="AG273" i="4" s="1"/>
  <c r="BC273" i="4"/>
  <c r="BB273" i="4"/>
  <c r="AU273" i="4"/>
  <c r="AV273" i="4" s="1"/>
  <c r="K273" i="4" s="1"/>
  <c r="AP273" i="4"/>
  <c r="AI273" i="4"/>
  <c r="AH273" i="4"/>
  <c r="AE273" i="4"/>
  <c r="AD273" i="4"/>
  <c r="AC273" i="4"/>
  <c r="AB273" i="4"/>
  <c r="AA273" i="4"/>
  <c r="R273" i="4"/>
  <c r="Q273" i="4"/>
  <c r="O273" i="4"/>
  <c r="J273" i="4"/>
  <c r="DL272" i="4"/>
  <c r="DK272" i="4"/>
  <c r="DJ272" i="4"/>
  <c r="DN272" i="4" s="1"/>
  <c r="DO272" i="4" s="1"/>
  <c r="DI272" i="4"/>
  <c r="DH272" i="4"/>
  <c r="DG272" i="4"/>
  <c r="DF272" i="4"/>
  <c r="DE272" i="4"/>
  <c r="DD272" i="4"/>
  <c r="CR272" i="4"/>
  <c r="AH272" i="4" s="1"/>
  <c r="CO272" i="4"/>
  <c r="AJ272" i="4" s="1"/>
  <c r="CI272" i="4"/>
  <c r="CD272" i="4"/>
  <c r="BY272" i="4"/>
  <c r="BZ272" i="4" s="1"/>
  <c r="BV272" i="4"/>
  <c r="BU272" i="4"/>
  <c r="N272" i="4" s="1"/>
  <c r="BT272" i="4"/>
  <c r="BG272" i="4"/>
  <c r="BC272" i="4"/>
  <c r="BB272" i="4"/>
  <c r="AU272" i="4"/>
  <c r="AV272" i="4" s="1"/>
  <c r="AP272" i="4"/>
  <c r="Q272" i="4" s="1"/>
  <c r="AI272" i="4"/>
  <c r="AG272" i="4"/>
  <c r="AF272" i="4"/>
  <c r="AE272" i="4"/>
  <c r="AD272" i="4"/>
  <c r="AC272" i="4"/>
  <c r="AB272" i="4"/>
  <c r="AA272" i="4"/>
  <c r="R272" i="4"/>
  <c r="O272" i="4"/>
  <c r="J272" i="4"/>
  <c r="DL271" i="4"/>
  <c r="DK271" i="4"/>
  <c r="DJ271" i="4"/>
  <c r="DN271" i="4" s="1"/>
  <c r="DO271" i="4" s="1"/>
  <c r="DI271" i="4"/>
  <c r="DH271" i="4"/>
  <c r="DG271" i="4"/>
  <c r="DF271" i="4"/>
  <c r="DE271" i="4"/>
  <c r="DM271" i="4" s="1"/>
  <c r="DD271" i="4"/>
  <c r="CR271" i="4"/>
  <c r="CO271" i="4"/>
  <c r="CI271" i="4"/>
  <c r="CD271" i="4"/>
  <c r="AK271" i="4" s="1"/>
  <c r="BZ271" i="4"/>
  <c r="BY271" i="4"/>
  <c r="BV271" i="4"/>
  <c r="BU271" i="4"/>
  <c r="N271" i="4" s="1"/>
  <c r="BT271" i="4"/>
  <c r="BG271" i="4"/>
  <c r="BC271" i="4"/>
  <c r="BB271" i="4"/>
  <c r="AV271" i="4"/>
  <c r="K271" i="4" s="1"/>
  <c r="AU271" i="4"/>
  <c r="AP271" i="4"/>
  <c r="AI271" i="4"/>
  <c r="AH271" i="4"/>
  <c r="AG271" i="4"/>
  <c r="AF271" i="4"/>
  <c r="AE271" i="4"/>
  <c r="AC271" i="4"/>
  <c r="AB271" i="4"/>
  <c r="AA271" i="4"/>
  <c r="R271" i="4"/>
  <c r="Q271" i="4"/>
  <c r="O271" i="4"/>
  <c r="DL270" i="4"/>
  <c r="DK270" i="4"/>
  <c r="DJ270" i="4"/>
  <c r="DN270" i="4" s="1"/>
  <c r="DO270" i="4" s="1"/>
  <c r="DI270" i="4"/>
  <c r="DH270" i="4"/>
  <c r="DG270" i="4"/>
  <c r="DF270" i="4"/>
  <c r="DE270" i="4"/>
  <c r="DM270" i="4" s="1"/>
  <c r="DD270" i="4"/>
  <c r="CR270" i="4"/>
  <c r="O270" i="4" s="1"/>
  <c r="CO270" i="4"/>
  <c r="CI270" i="4"/>
  <c r="CD270" i="4"/>
  <c r="AK270" i="4" s="1"/>
  <c r="BZ270" i="4"/>
  <c r="BY270" i="4"/>
  <c r="BV270" i="4"/>
  <c r="BU270" i="4"/>
  <c r="N270" i="4" s="1"/>
  <c r="BT270" i="4"/>
  <c r="BG270" i="4"/>
  <c r="BC270" i="4"/>
  <c r="BB270" i="4"/>
  <c r="AV270" i="4"/>
  <c r="K270" i="4" s="1"/>
  <c r="AU270" i="4"/>
  <c r="AP270" i="4"/>
  <c r="Q270" i="4" s="1"/>
  <c r="AJ270" i="4"/>
  <c r="AI270" i="4"/>
  <c r="AG270" i="4"/>
  <c r="AF270" i="4"/>
  <c r="AE270" i="4"/>
  <c r="AD270" i="4"/>
  <c r="AC270" i="4"/>
  <c r="AB270" i="4"/>
  <c r="AA270" i="4"/>
  <c r="R270" i="4"/>
  <c r="J270" i="4"/>
  <c r="DL269" i="4"/>
  <c r="DK269" i="4"/>
  <c r="DJ269" i="4"/>
  <c r="DN269" i="4" s="1"/>
  <c r="DO269" i="4" s="1"/>
  <c r="DI269" i="4"/>
  <c r="DH269" i="4"/>
  <c r="DG269" i="4"/>
  <c r="DF269" i="4"/>
  <c r="DE269" i="4"/>
  <c r="DD269" i="4"/>
  <c r="CR269" i="4"/>
  <c r="AH269" i="4" s="1"/>
  <c r="CO269" i="4"/>
  <c r="J269" i="4" s="1"/>
  <c r="CI269" i="4"/>
  <c r="CE269" i="4"/>
  <c r="P269" i="4" s="1"/>
  <c r="CD269" i="4"/>
  <c r="AK269" i="4" s="1"/>
  <c r="BY269" i="4"/>
  <c r="BZ269" i="4" s="1"/>
  <c r="BV269" i="4"/>
  <c r="BU269" i="4"/>
  <c r="BT269" i="4"/>
  <c r="BG269" i="4"/>
  <c r="AG269" i="4" s="1"/>
  <c r="BB269" i="4"/>
  <c r="BC269" i="4" s="1"/>
  <c r="K269" i="4" s="1"/>
  <c r="AU269" i="4"/>
  <c r="AV269" i="4" s="1"/>
  <c r="AP269" i="4"/>
  <c r="Q269" i="4" s="1"/>
  <c r="AJ269" i="4"/>
  <c r="AI269" i="4"/>
  <c r="AF269" i="4"/>
  <c r="AE269" i="4"/>
  <c r="AD269" i="4"/>
  <c r="AC269" i="4"/>
  <c r="AB269" i="4"/>
  <c r="AA269" i="4"/>
  <c r="R269" i="4"/>
  <c r="N269" i="4"/>
  <c r="DL268" i="4"/>
  <c r="DK268" i="4"/>
  <c r="DN268" i="4" s="1"/>
  <c r="DO268" i="4" s="1"/>
  <c r="DJ268" i="4"/>
  <c r="DI268" i="4"/>
  <c r="DH268" i="4"/>
  <c r="DG268" i="4"/>
  <c r="DF268" i="4"/>
  <c r="DE268" i="4"/>
  <c r="DM268" i="4" s="1"/>
  <c r="DD268" i="4"/>
  <c r="CR268" i="4"/>
  <c r="CO268" i="4"/>
  <c r="CI268" i="4"/>
  <c r="CD268" i="4"/>
  <c r="AK268" i="4" s="1"/>
  <c r="BZ268" i="4"/>
  <c r="BY268" i="4"/>
  <c r="BV268" i="4"/>
  <c r="BU268" i="4"/>
  <c r="BT268" i="4"/>
  <c r="BG268" i="4"/>
  <c r="BB268" i="4"/>
  <c r="BC268" i="4" s="1"/>
  <c r="AV268" i="4"/>
  <c r="K268" i="4" s="1"/>
  <c r="AU268" i="4"/>
  <c r="AP268" i="4"/>
  <c r="Q268" i="4" s="1"/>
  <c r="AJ268" i="4"/>
  <c r="AI268" i="4"/>
  <c r="AG268" i="4"/>
  <c r="AF268" i="4"/>
  <c r="AE268" i="4"/>
  <c r="AD268" i="4"/>
  <c r="AC268" i="4"/>
  <c r="AB268" i="4"/>
  <c r="AA268" i="4"/>
  <c r="R268" i="4"/>
  <c r="N268" i="4"/>
  <c r="J268" i="4"/>
  <c r="DN267" i="4"/>
  <c r="DO267" i="4" s="1"/>
  <c r="DL267" i="4"/>
  <c r="DK267" i="4"/>
  <c r="DJ267" i="4"/>
  <c r="DI267" i="4"/>
  <c r="DH267" i="4"/>
  <c r="DG267" i="4"/>
  <c r="DF267" i="4"/>
  <c r="DE267" i="4"/>
  <c r="DM267" i="4" s="1"/>
  <c r="DD267" i="4"/>
  <c r="CR267" i="4"/>
  <c r="CO267" i="4"/>
  <c r="CI267" i="4"/>
  <c r="AI267" i="4" s="1"/>
  <c r="CE267" i="4"/>
  <c r="P267" i="4" s="1"/>
  <c r="CD267" i="4"/>
  <c r="BY267" i="4"/>
  <c r="BZ267" i="4" s="1"/>
  <c r="BV267" i="4"/>
  <c r="BU267" i="4"/>
  <c r="N267" i="4" s="1"/>
  <c r="BT267" i="4"/>
  <c r="BG267" i="4"/>
  <c r="AG267" i="4" s="1"/>
  <c r="BB267" i="4"/>
  <c r="BC267" i="4" s="1"/>
  <c r="AU267" i="4"/>
  <c r="AV267" i="4" s="1"/>
  <c r="AP267" i="4"/>
  <c r="AK267" i="4"/>
  <c r="AJ267" i="4"/>
  <c r="AH267" i="4"/>
  <c r="AF267" i="4"/>
  <c r="AE267" i="4"/>
  <c r="AD267" i="4"/>
  <c r="AC267" i="4"/>
  <c r="AB267" i="4"/>
  <c r="AA267" i="4"/>
  <c r="R267" i="4"/>
  <c r="Q267" i="4"/>
  <c r="O267" i="4"/>
  <c r="DL266" i="4"/>
  <c r="DK266" i="4"/>
  <c r="DN266" i="4" s="1"/>
  <c r="DO266" i="4" s="1"/>
  <c r="DJ266" i="4"/>
  <c r="DI266" i="4"/>
  <c r="DH266" i="4"/>
  <c r="DG266" i="4"/>
  <c r="DF266" i="4"/>
  <c r="DE266" i="4"/>
  <c r="DM266" i="4" s="1"/>
  <c r="DD266" i="4"/>
  <c r="CR266" i="4"/>
  <c r="AH266" i="4" s="1"/>
  <c r="CO266" i="4"/>
  <c r="CI266" i="4"/>
  <c r="CD266" i="4"/>
  <c r="CE266" i="4" s="1"/>
  <c r="P266" i="4" s="1"/>
  <c r="BY266" i="4"/>
  <c r="BZ266" i="4" s="1"/>
  <c r="BV266" i="4"/>
  <c r="BU266" i="4"/>
  <c r="BT266" i="4"/>
  <c r="AC266" i="4" s="1"/>
  <c r="BG266" i="4"/>
  <c r="BC266" i="4"/>
  <c r="BB266" i="4"/>
  <c r="AU266" i="4"/>
  <c r="AV266" i="4" s="1"/>
  <c r="K266" i="4" s="1"/>
  <c r="AP266" i="4"/>
  <c r="Q266" i="4" s="1"/>
  <c r="AK266" i="4"/>
  <c r="AJ266" i="4"/>
  <c r="AG266" i="4"/>
  <c r="AF266" i="4"/>
  <c r="AE266" i="4"/>
  <c r="AD266" i="4"/>
  <c r="AB266" i="4"/>
  <c r="AA266" i="4"/>
  <c r="R266" i="4"/>
  <c r="O266" i="4"/>
  <c r="N266" i="4"/>
  <c r="DL265" i="4"/>
  <c r="DN265" i="4" s="1"/>
  <c r="DO265" i="4" s="1"/>
  <c r="DK265" i="4"/>
  <c r="DJ265" i="4"/>
  <c r="DI265" i="4"/>
  <c r="DH265" i="4"/>
  <c r="DG265" i="4"/>
  <c r="DF265" i="4"/>
  <c r="DE265" i="4"/>
  <c r="DM265" i="4" s="1"/>
  <c r="DD265" i="4"/>
  <c r="CR265" i="4"/>
  <c r="CO265" i="4"/>
  <c r="AJ265" i="4" s="1"/>
  <c r="CI265" i="4"/>
  <c r="CD265" i="4"/>
  <c r="AK265" i="4" s="1"/>
  <c r="BY265" i="4"/>
  <c r="BZ265" i="4" s="1"/>
  <c r="BV265" i="4"/>
  <c r="BU265" i="4"/>
  <c r="N265" i="4" s="1"/>
  <c r="BT265" i="4"/>
  <c r="BG265" i="4"/>
  <c r="AG265" i="4" s="1"/>
  <c r="BC265" i="4"/>
  <c r="BB265" i="4"/>
  <c r="AU265" i="4"/>
  <c r="AV265" i="4" s="1"/>
  <c r="K265" i="4" s="1"/>
  <c r="AP265" i="4"/>
  <c r="AI265" i="4"/>
  <c r="AH265" i="4"/>
  <c r="AE265" i="4"/>
  <c r="AD265" i="4"/>
  <c r="AC265" i="4"/>
  <c r="AB265" i="4"/>
  <c r="AA265" i="4"/>
  <c r="R265" i="4"/>
  <c r="Q265" i="4"/>
  <c r="O265" i="4"/>
  <c r="J265" i="4"/>
  <c r="DO264" i="4"/>
  <c r="DL264" i="4"/>
  <c r="DK264" i="4"/>
  <c r="DJ264" i="4"/>
  <c r="DN264" i="4" s="1"/>
  <c r="DI264" i="4"/>
  <c r="DH264" i="4"/>
  <c r="DG264" i="4"/>
  <c r="DF264" i="4"/>
  <c r="DE264" i="4"/>
  <c r="DM264" i="4" s="1"/>
  <c r="DD264" i="4"/>
  <c r="CR264" i="4"/>
  <c r="AH264" i="4" s="1"/>
  <c r="CO264" i="4"/>
  <c r="AJ264" i="4" s="1"/>
  <c r="CI264" i="4"/>
  <c r="CD264" i="4"/>
  <c r="BY264" i="4"/>
  <c r="BZ264" i="4" s="1"/>
  <c r="BV264" i="4"/>
  <c r="BU264" i="4"/>
  <c r="N264" i="4" s="1"/>
  <c r="BT264" i="4"/>
  <c r="BG264" i="4"/>
  <c r="BC264" i="4"/>
  <c r="BB264" i="4"/>
  <c r="AU264" i="4"/>
  <c r="AV264" i="4" s="1"/>
  <c r="AP264" i="4"/>
  <c r="Q264" i="4" s="1"/>
  <c r="AI264" i="4"/>
  <c r="AG264" i="4"/>
  <c r="AF264" i="4"/>
  <c r="AE264" i="4"/>
  <c r="AD264" i="4"/>
  <c r="AC264" i="4"/>
  <c r="AB264" i="4"/>
  <c r="AA264" i="4"/>
  <c r="R264" i="4"/>
  <c r="O264" i="4"/>
  <c r="J264" i="4"/>
  <c r="DL263" i="4"/>
  <c r="DK263" i="4"/>
  <c r="DJ263" i="4"/>
  <c r="DN263" i="4" s="1"/>
  <c r="DO263" i="4" s="1"/>
  <c r="DI263" i="4"/>
  <c r="DH263" i="4"/>
  <c r="DG263" i="4"/>
  <c r="DF263" i="4"/>
  <c r="DE263" i="4"/>
  <c r="DM263" i="4" s="1"/>
  <c r="DD263" i="4"/>
  <c r="CR263" i="4"/>
  <c r="CO263" i="4"/>
  <c r="CI263" i="4"/>
  <c r="CD263" i="4"/>
  <c r="AK263" i="4" s="1"/>
  <c r="BY263" i="4"/>
  <c r="BZ263" i="4" s="1"/>
  <c r="BV263" i="4"/>
  <c r="BU263" i="4"/>
  <c r="N263" i="4" s="1"/>
  <c r="BT263" i="4"/>
  <c r="BG263" i="4"/>
  <c r="BC263" i="4"/>
  <c r="BB263" i="4"/>
  <c r="AU263" i="4"/>
  <c r="AV263" i="4" s="1"/>
  <c r="K263" i="4" s="1"/>
  <c r="AP263" i="4"/>
  <c r="AI263" i="4"/>
  <c r="AH263" i="4"/>
  <c r="AG263" i="4"/>
  <c r="AF263" i="4"/>
  <c r="AE263" i="4"/>
  <c r="AD263" i="4"/>
  <c r="AC263" i="4"/>
  <c r="AB263" i="4"/>
  <c r="AA263" i="4"/>
  <c r="R263" i="4"/>
  <c r="Q263" i="4"/>
  <c r="O263" i="4"/>
  <c r="DL262" i="4"/>
  <c r="DK262" i="4"/>
  <c r="DJ262" i="4"/>
  <c r="DN262" i="4" s="1"/>
  <c r="DO262" i="4" s="1"/>
  <c r="DI262" i="4"/>
  <c r="DH262" i="4"/>
  <c r="DG262" i="4"/>
  <c r="DF262" i="4"/>
  <c r="DE262" i="4"/>
  <c r="DM262" i="4" s="1"/>
  <c r="DD262" i="4"/>
  <c r="CR262" i="4"/>
  <c r="O262" i="4" s="1"/>
  <c r="CO262" i="4"/>
  <c r="CI262" i="4"/>
  <c r="CD262" i="4"/>
  <c r="BZ262" i="4"/>
  <c r="BY262" i="4"/>
  <c r="BV262" i="4"/>
  <c r="BU262" i="4"/>
  <c r="N262" i="4" s="1"/>
  <c r="BT262" i="4"/>
  <c r="BG262" i="4"/>
  <c r="BC262" i="4"/>
  <c r="BB262" i="4"/>
  <c r="AV262" i="4"/>
  <c r="AU262" i="4"/>
  <c r="AP262" i="4"/>
  <c r="Q262" i="4" s="1"/>
  <c r="AJ262" i="4"/>
  <c r="AI262" i="4"/>
  <c r="AG262" i="4"/>
  <c r="AF262" i="4"/>
  <c r="AE262" i="4"/>
  <c r="AD262" i="4"/>
  <c r="AC262" i="4"/>
  <c r="AB262" i="4"/>
  <c r="AA262" i="4"/>
  <c r="R262" i="4"/>
  <c r="J262" i="4"/>
  <c r="DL261" i="4"/>
  <c r="DK261" i="4"/>
  <c r="DJ261" i="4"/>
  <c r="DN261" i="4" s="1"/>
  <c r="DO261" i="4" s="1"/>
  <c r="DI261" i="4"/>
  <c r="DH261" i="4"/>
  <c r="DG261" i="4"/>
  <c r="DF261" i="4"/>
  <c r="DE261" i="4"/>
  <c r="DD261" i="4"/>
  <c r="CR261" i="4"/>
  <c r="AH261" i="4" s="1"/>
  <c r="CO261" i="4"/>
  <c r="CI261" i="4"/>
  <c r="CE261" i="4"/>
  <c r="P261" i="4" s="1"/>
  <c r="CD261" i="4"/>
  <c r="AK261" i="4" s="1"/>
  <c r="BY261" i="4"/>
  <c r="BZ261" i="4" s="1"/>
  <c r="BV261" i="4"/>
  <c r="BU261" i="4"/>
  <c r="AD261" i="4" s="1"/>
  <c r="BT261" i="4"/>
  <c r="BG261" i="4"/>
  <c r="AG261" i="4" s="1"/>
  <c r="BB261" i="4"/>
  <c r="BC261" i="4" s="1"/>
  <c r="AU261" i="4"/>
  <c r="AV261" i="4" s="1"/>
  <c r="AP261" i="4"/>
  <c r="Q261" i="4" s="1"/>
  <c r="AI261" i="4"/>
  <c r="AF261" i="4"/>
  <c r="AE261" i="4"/>
  <c r="AC261" i="4"/>
  <c r="AB261" i="4"/>
  <c r="AA261" i="4"/>
  <c r="R261" i="4"/>
  <c r="K261" i="4"/>
  <c r="DL260" i="4"/>
  <c r="DK260" i="4"/>
  <c r="DN260" i="4" s="1"/>
  <c r="DO260" i="4" s="1"/>
  <c r="DJ260" i="4"/>
  <c r="DI260" i="4"/>
  <c r="DH260" i="4"/>
  <c r="DG260" i="4"/>
  <c r="DF260" i="4"/>
  <c r="DE260" i="4"/>
  <c r="DM260" i="4" s="1"/>
  <c r="DD260" i="4"/>
  <c r="CR260" i="4"/>
  <c r="O260" i="4" s="1"/>
  <c r="CO260" i="4"/>
  <c r="CI260" i="4"/>
  <c r="CD260" i="4"/>
  <c r="AK260" i="4" s="1"/>
  <c r="BZ260" i="4"/>
  <c r="BY260" i="4"/>
  <c r="BV260" i="4"/>
  <c r="BU260" i="4"/>
  <c r="BT260" i="4"/>
  <c r="BG260" i="4"/>
  <c r="BB260" i="4"/>
  <c r="BC260" i="4" s="1"/>
  <c r="AV260" i="4"/>
  <c r="K260" i="4" s="1"/>
  <c r="AU260" i="4"/>
  <c r="AP260" i="4"/>
  <c r="AJ260" i="4"/>
  <c r="AI260" i="4"/>
  <c r="AG260" i="4"/>
  <c r="AF260" i="4"/>
  <c r="AE260" i="4"/>
  <c r="AD260" i="4"/>
  <c r="AC260" i="4"/>
  <c r="AB260" i="4"/>
  <c r="AA260" i="4"/>
  <c r="R260" i="4"/>
  <c r="Q260" i="4"/>
  <c r="N260" i="4"/>
  <c r="J260" i="4"/>
  <c r="DL259" i="4"/>
  <c r="DK259" i="4"/>
  <c r="DJ259" i="4"/>
  <c r="DN259" i="4" s="1"/>
  <c r="DO259" i="4" s="1"/>
  <c r="DI259" i="4"/>
  <c r="DH259" i="4"/>
  <c r="DG259" i="4"/>
  <c r="DF259" i="4"/>
  <c r="DE259" i="4"/>
  <c r="DD259" i="4"/>
  <c r="CR259" i="4"/>
  <c r="CO259" i="4"/>
  <c r="AJ259" i="4" s="1"/>
  <c r="CI259" i="4"/>
  <c r="CE259" i="4"/>
  <c r="P259" i="4" s="1"/>
  <c r="CD259" i="4"/>
  <c r="BY259" i="4"/>
  <c r="BZ259" i="4" s="1"/>
  <c r="BV259" i="4"/>
  <c r="BU259" i="4"/>
  <c r="AD259" i="4" s="1"/>
  <c r="BT259" i="4"/>
  <c r="AC259" i="4" s="1"/>
  <c r="BG259" i="4"/>
  <c r="AG259" i="4" s="1"/>
  <c r="BB259" i="4"/>
  <c r="BC259" i="4" s="1"/>
  <c r="K259" i="4" s="1"/>
  <c r="AU259" i="4"/>
  <c r="AV259" i="4" s="1"/>
  <c r="AP259" i="4"/>
  <c r="AK259" i="4"/>
  <c r="AH259" i="4"/>
  <c r="AE259" i="4"/>
  <c r="AB259" i="4"/>
  <c r="AA259" i="4"/>
  <c r="R259" i="4"/>
  <c r="Q259" i="4"/>
  <c r="O259" i="4"/>
  <c r="N259" i="4"/>
  <c r="DL258" i="4"/>
  <c r="DK258" i="4"/>
  <c r="DN258" i="4" s="1"/>
  <c r="DO258" i="4" s="1"/>
  <c r="DJ258" i="4"/>
  <c r="DI258" i="4"/>
  <c r="DH258" i="4"/>
  <c r="DG258" i="4"/>
  <c r="DF258" i="4"/>
  <c r="DE258" i="4"/>
  <c r="DM258" i="4" s="1"/>
  <c r="DD258" i="4"/>
  <c r="CR258" i="4"/>
  <c r="O258" i="4" s="1"/>
  <c r="CO258" i="4"/>
  <c r="AJ258" i="4" s="1"/>
  <c r="CI258" i="4"/>
  <c r="CD258" i="4"/>
  <c r="AK258" i="4" s="1"/>
  <c r="BZ258" i="4"/>
  <c r="BY258" i="4"/>
  <c r="BV258" i="4"/>
  <c r="BU258" i="4"/>
  <c r="BT258" i="4"/>
  <c r="BG258" i="4"/>
  <c r="BC258" i="4"/>
  <c r="BB258" i="4"/>
  <c r="AV258" i="4"/>
  <c r="K258" i="4" s="1"/>
  <c r="AU258" i="4"/>
  <c r="AP258" i="4"/>
  <c r="Q258" i="4" s="1"/>
  <c r="AI258" i="4"/>
  <c r="AH258" i="4"/>
  <c r="AG258" i="4"/>
  <c r="AF258" i="4"/>
  <c r="AE258" i="4"/>
  <c r="AD258" i="4"/>
  <c r="AC258" i="4"/>
  <c r="AB258" i="4"/>
  <c r="AA258" i="4"/>
  <c r="R258" i="4"/>
  <c r="N258" i="4"/>
  <c r="J258" i="4"/>
  <c r="DL257" i="4"/>
  <c r="DK257" i="4"/>
  <c r="DJ257" i="4"/>
  <c r="DN257" i="4" s="1"/>
  <c r="DO257" i="4" s="1"/>
  <c r="DI257" i="4"/>
  <c r="DH257" i="4"/>
  <c r="DG257" i="4"/>
  <c r="DF257" i="4"/>
  <c r="DE257" i="4"/>
  <c r="DD257" i="4"/>
  <c r="CR257" i="4"/>
  <c r="CO257" i="4"/>
  <c r="CI257" i="4"/>
  <c r="AI257" i="4" s="1"/>
  <c r="CE257" i="4"/>
  <c r="P257" i="4" s="1"/>
  <c r="CD257" i="4"/>
  <c r="BY257" i="4"/>
  <c r="BZ257" i="4" s="1"/>
  <c r="BV257" i="4"/>
  <c r="BU257" i="4"/>
  <c r="N257" i="4" s="1"/>
  <c r="BT257" i="4"/>
  <c r="BG257" i="4"/>
  <c r="AG257" i="4" s="1"/>
  <c r="BB257" i="4"/>
  <c r="BC257" i="4" s="1"/>
  <c r="AU257" i="4"/>
  <c r="AV257" i="4" s="1"/>
  <c r="K257" i="4" s="1"/>
  <c r="AP257" i="4"/>
  <c r="AK257" i="4"/>
  <c r="AJ257" i="4"/>
  <c r="AH257" i="4"/>
  <c r="AF257" i="4"/>
  <c r="AE257" i="4"/>
  <c r="AD257" i="4"/>
  <c r="AC257" i="4"/>
  <c r="AB257" i="4"/>
  <c r="AA257" i="4"/>
  <c r="R257" i="4"/>
  <c r="Q257" i="4"/>
  <c r="O257" i="4"/>
  <c r="DL256" i="4"/>
  <c r="DK256" i="4"/>
  <c r="DJ256" i="4"/>
  <c r="DI256" i="4"/>
  <c r="DH256" i="4"/>
  <c r="DG256" i="4"/>
  <c r="DF256" i="4"/>
  <c r="DE256" i="4"/>
  <c r="DM256" i="4" s="1"/>
  <c r="DD256" i="4"/>
  <c r="CR256" i="4"/>
  <c r="CO256" i="4"/>
  <c r="AJ256" i="4" s="1"/>
  <c r="CI256" i="4"/>
  <c r="AI256" i="4" s="1"/>
  <c r="CD256" i="4"/>
  <c r="CE256" i="4" s="1"/>
  <c r="P256" i="4" s="1"/>
  <c r="BY256" i="4"/>
  <c r="BZ256" i="4" s="1"/>
  <c r="BV256" i="4"/>
  <c r="BU256" i="4"/>
  <c r="BT256" i="4"/>
  <c r="BG256" i="4"/>
  <c r="BC256" i="4"/>
  <c r="BB256" i="4"/>
  <c r="AU256" i="4"/>
  <c r="AV256" i="4" s="1"/>
  <c r="K256" i="4" s="1"/>
  <c r="AP256" i="4"/>
  <c r="Q256" i="4" s="1"/>
  <c r="AK256" i="4"/>
  <c r="AG256" i="4"/>
  <c r="AF256" i="4"/>
  <c r="AE256" i="4"/>
  <c r="AD256" i="4"/>
  <c r="AC256" i="4"/>
  <c r="AB256" i="4"/>
  <c r="AA256" i="4"/>
  <c r="R256" i="4"/>
  <c r="N256" i="4"/>
  <c r="J256" i="4"/>
  <c r="DN255" i="4"/>
  <c r="DO255" i="4" s="1"/>
  <c r="DL255" i="4"/>
  <c r="DK255" i="4"/>
  <c r="DJ255" i="4"/>
  <c r="DI255" i="4"/>
  <c r="DH255" i="4"/>
  <c r="DG255" i="4"/>
  <c r="DF255" i="4"/>
  <c r="DE255" i="4"/>
  <c r="DD255" i="4"/>
  <c r="CR255" i="4"/>
  <c r="CO255" i="4"/>
  <c r="CI255" i="4"/>
  <c r="CD255" i="4"/>
  <c r="AK255" i="4" s="1"/>
  <c r="BY255" i="4"/>
  <c r="BZ255" i="4" s="1"/>
  <c r="BV255" i="4"/>
  <c r="BU255" i="4"/>
  <c r="N255" i="4" s="1"/>
  <c r="BT255" i="4"/>
  <c r="BG255" i="4"/>
  <c r="AG255" i="4" s="1"/>
  <c r="BB255" i="4"/>
  <c r="BC255" i="4" s="1"/>
  <c r="AU255" i="4"/>
  <c r="AV255" i="4" s="1"/>
  <c r="AP255" i="4"/>
  <c r="AJ255" i="4"/>
  <c r="AI255" i="4"/>
  <c r="AH255" i="4"/>
  <c r="AF255" i="4"/>
  <c r="AE255" i="4"/>
  <c r="AD255" i="4"/>
  <c r="AC255" i="4"/>
  <c r="AB255" i="4"/>
  <c r="AA255" i="4"/>
  <c r="R255" i="4"/>
  <c r="Q255" i="4"/>
  <c r="O255" i="4"/>
  <c r="J255" i="4"/>
  <c r="DL254" i="4"/>
  <c r="DK254" i="4"/>
  <c r="DJ254" i="4"/>
  <c r="DI254" i="4"/>
  <c r="DH254" i="4"/>
  <c r="DG254" i="4"/>
  <c r="DF254" i="4"/>
  <c r="DE254" i="4"/>
  <c r="DM254" i="4" s="1"/>
  <c r="DD254" i="4"/>
  <c r="CR254" i="4"/>
  <c r="AH254" i="4" s="1"/>
  <c r="CO254" i="4"/>
  <c r="AJ254" i="4" s="1"/>
  <c r="CI254" i="4"/>
  <c r="CD254" i="4"/>
  <c r="CE254" i="4" s="1"/>
  <c r="P254" i="4" s="1"/>
  <c r="BZ254" i="4"/>
  <c r="BY254" i="4"/>
  <c r="BV254" i="4"/>
  <c r="BU254" i="4"/>
  <c r="N254" i="4" s="1"/>
  <c r="BT254" i="4"/>
  <c r="AC254" i="4" s="1"/>
  <c r="BG254" i="4"/>
  <c r="BC254" i="4"/>
  <c r="BB254" i="4"/>
  <c r="AV254" i="4"/>
  <c r="K254" i="4" s="1"/>
  <c r="AU254" i="4"/>
  <c r="AP254" i="4"/>
  <c r="Q254" i="4" s="1"/>
  <c r="AK254" i="4"/>
  <c r="AG254" i="4"/>
  <c r="AF254" i="4"/>
  <c r="AE254" i="4"/>
  <c r="AD254" i="4"/>
  <c r="AB254" i="4"/>
  <c r="AA254" i="4"/>
  <c r="R254" i="4"/>
  <c r="DL253" i="4"/>
  <c r="DK253" i="4"/>
  <c r="DJ253" i="4"/>
  <c r="DI253" i="4"/>
  <c r="DH253" i="4"/>
  <c r="DG253" i="4"/>
  <c r="DF253" i="4"/>
  <c r="DE253" i="4"/>
  <c r="DM253" i="4" s="1"/>
  <c r="DD253" i="4"/>
  <c r="CR253" i="4"/>
  <c r="CO253" i="4"/>
  <c r="AJ253" i="4" s="1"/>
  <c r="CI253" i="4"/>
  <c r="AI253" i="4" s="1"/>
  <c r="CE253" i="4"/>
  <c r="CD253" i="4"/>
  <c r="BY253" i="4"/>
  <c r="BZ253" i="4" s="1"/>
  <c r="BV253" i="4"/>
  <c r="BU253" i="4"/>
  <c r="N253" i="4" s="1"/>
  <c r="BT253" i="4"/>
  <c r="BG253" i="4"/>
  <c r="BB253" i="4"/>
  <c r="BC253" i="4" s="1"/>
  <c r="AU253" i="4"/>
  <c r="AV253" i="4" s="1"/>
  <c r="AP253" i="4"/>
  <c r="AK253" i="4"/>
  <c r="AH253" i="4"/>
  <c r="AG253" i="4"/>
  <c r="AF253" i="4"/>
  <c r="AE253" i="4"/>
  <c r="AD253" i="4"/>
  <c r="AC253" i="4"/>
  <c r="AB253" i="4"/>
  <c r="AA253" i="4"/>
  <c r="R253" i="4"/>
  <c r="Q253" i="4"/>
  <c r="P253" i="4"/>
  <c r="O253" i="4"/>
  <c r="DL252" i="4"/>
  <c r="DK252" i="4"/>
  <c r="DN252" i="4" s="1"/>
  <c r="DO252" i="4" s="1"/>
  <c r="DJ252" i="4"/>
  <c r="DI252" i="4"/>
  <c r="DH252" i="4"/>
  <c r="DG252" i="4"/>
  <c r="DF252" i="4"/>
  <c r="DE252" i="4"/>
  <c r="DD252" i="4"/>
  <c r="CR252" i="4"/>
  <c r="AH252" i="4" s="1"/>
  <c r="CO252" i="4"/>
  <c r="CI252" i="4"/>
  <c r="CD252" i="4"/>
  <c r="BZ252" i="4"/>
  <c r="BY252" i="4"/>
  <c r="BV252" i="4"/>
  <c r="BU252" i="4"/>
  <c r="BT252" i="4"/>
  <c r="BG252" i="4"/>
  <c r="BC252" i="4"/>
  <c r="K252" i="4" s="1"/>
  <c r="BB252" i="4"/>
  <c r="AV252" i="4"/>
  <c r="AU252" i="4"/>
  <c r="AP252" i="4"/>
  <c r="Q252" i="4" s="1"/>
  <c r="AJ252" i="4"/>
  <c r="AI252" i="4"/>
  <c r="AG252" i="4"/>
  <c r="AF252" i="4"/>
  <c r="AE252" i="4"/>
  <c r="AD252" i="4"/>
  <c r="AC252" i="4"/>
  <c r="AB252" i="4"/>
  <c r="AA252" i="4"/>
  <c r="R252" i="4"/>
  <c r="O252" i="4"/>
  <c r="N252" i="4"/>
  <c r="J252" i="4"/>
  <c r="DL251" i="4"/>
  <c r="DK251" i="4"/>
  <c r="DJ251" i="4"/>
  <c r="DN251" i="4" s="1"/>
  <c r="DO251" i="4" s="1"/>
  <c r="DI251" i="4"/>
  <c r="DH251" i="4"/>
  <c r="DG251" i="4"/>
  <c r="DF251" i="4"/>
  <c r="DE251" i="4"/>
  <c r="DM251" i="4" s="1"/>
  <c r="DD251" i="4"/>
  <c r="CR251" i="4"/>
  <c r="AH251" i="4" s="1"/>
  <c r="CO251" i="4"/>
  <c r="CI251" i="4"/>
  <c r="CE251" i="4"/>
  <c r="P251" i="4" s="1"/>
  <c r="CD251" i="4"/>
  <c r="AK251" i="4" s="1"/>
  <c r="BY251" i="4"/>
  <c r="BZ251" i="4" s="1"/>
  <c r="BV251" i="4"/>
  <c r="BU251" i="4"/>
  <c r="N251" i="4" s="1"/>
  <c r="BT251" i="4"/>
  <c r="BG251" i="4"/>
  <c r="AG251" i="4" s="1"/>
  <c r="BB251" i="4"/>
  <c r="BC251" i="4" s="1"/>
  <c r="AU251" i="4"/>
  <c r="AV251" i="4" s="1"/>
  <c r="AP251" i="4"/>
  <c r="Q251" i="4" s="1"/>
  <c r="AI251" i="4"/>
  <c r="AF251" i="4"/>
  <c r="AE251" i="4"/>
  <c r="AD251" i="4"/>
  <c r="AC251" i="4"/>
  <c r="AB251" i="4"/>
  <c r="AA251" i="4"/>
  <c r="R251" i="4"/>
  <c r="O251" i="4"/>
  <c r="DL250" i="4"/>
  <c r="DK250" i="4"/>
  <c r="DN250" i="4" s="1"/>
  <c r="DO250" i="4" s="1"/>
  <c r="DJ250" i="4"/>
  <c r="DI250" i="4"/>
  <c r="DH250" i="4"/>
  <c r="DG250" i="4"/>
  <c r="DF250" i="4"/>
  <c r="DE250" i="4"/>
  <c r="DM250" i="4" s="1"/>
  <c r="DD250" i="4"/>
  <c r="CR250" i="4"/>
  <c r="O250" i="4" s="1"/>
  <c r="CO250" i="4"/>
  <c r="AJ250" i="4" s="1"/>
  <c r="CI250" i="4"/>
  <c r="CD250" i="4"/>
  <c r="AK250" i="4" s="1"/>
  <c r="BZ250" i="4"/>
  <c r="BY250" i="4"/>
  <c r="BV250" i="4"/>
  <c r="BU250" i="4"/>
  <c r="BT250" i="4"/>
  <c r="BG250" i="4"/>
  <c r="BC250" i="4"/>
  <c r="BB250" i="4"/>
  <c r="AV250" i="4"/>
  <c r="K250" i="4" s="1"/>
  <c r="AU250" i="4"/>
  <c r="AP250" i="4"/>
  <c r="AI250" i="4"/>
  <c r="AH250" i="4"/>
  <c r="AG250" i="4"/>
  <c r="AF250" i="4"/>
  <c r="AE250" i="4"/>
  <c r="AD250" i="4"/>
  <c r="AC250" i="4"/>
  <c r="AB250" i="4"/>
  <c r="AA250" i="4"/>
  <c r="R250" i="4"/>
  <c r="Q250" i="4"/>
  <c r="N250" i="4"/>
  <c r="J250" i="4"/>
  <c r="DL249" i="4"/>
  <c r="DK249" i="4"/>
  <c r="DJ249" i="4"/>
  <c r="DN249" i="4" s="1"/>
  <c r="DO249" i="4" s="1"/>
  <c r="DI249" i="4"/>
  <c r="DH249" i="4"/>
  <c r="DG249" i="4"/>
  <c r="DF249" i="4"/>
  <c r="DE249" i="4"/>
  <c r="DM249" i="4" s="1"/>
  <c r="DD249" i="4"/>
  <c r="CR249" i="4"/>
  <c r="CO249" i="4"/>
  <c r="CI249" i="4"/>
  <c r="AI249" i="4" s="1"/>
  <c r="CE249" i="4"/>
  <c r="P249" i="4" s="1"/>
  <c r="CD249" i="4"/>
  <c r="BY249" i="4"/>
  <c r="BZ249" i="4" s="1"/>
  <c r="BV249" i="4"/>
  <c r="BU249" i="4"/>
  <c r="N249" i="4" s="1"/>
  <c r="BT249" i="4"/>
  <c r="BG249" i="4"/>
  <c r="AG249" i="4" s="1"/>
  <c r="BB249" i="4"/>
  <c r="BC249" i="4" s="1"/>
  <c r="AU249" i="4"/>
  <c r="AV249" i="4" s="1"/>
  <c r="AP249" i="4"/>
  <c r="AK249" i="4"/>
  <c r="AJ249" i="4"/>
  <c r="AH249" i="4"/>
  <c r="AF249" i="4"/>
  <c r="AE249" i="4"/>
  <c r="AD249" i="4"/>
  <c r="AC249" i="4"/>
  <c r="AB249" i="4"/>
  <c r="AA249" i="4"/>
  <c r="R249" i="4"/>
  <c r="Q249" i="4"/>
  <c r="O249" i="4"/>
  <c r="K249" i="4"/>
  <c r="DL248" i="4"/>
  <c r="DK248" i="4"/>
  <c r="DJ248" i="4"/>
  <c r="DN248" i="4" s="1"/>
  <c r="DO248" i="4" s="1"/>
  <c r="DI248" i="4"/>
  <c r="DH248" i="4"/>
  <c r="DG248" i="4"/>
  <c r="DF248" i="4"/>
  <c r="DE248" i="4"/>
  <c r="DM248" i="4" s="1"/>
  <c r="DD248" i="4"/>
  <c r="CR248" i="4"/>
  <c r="CO248" i="4"/>
  <c r="AJ248" i="4" s="1"/>
  <c r="CI248" i="4"/>
  <c r="AI248" i="4" s="1"/>
  <c r="CD248" i="4"/>
  <c r="CE248" i="4" s="1"/>
  <c r="P248" i="4" s="1"/>
  <c r="BZ248" i="4"/>
  <c r="BY248" i="4"/>
  <c r="BV248" i="4"/>
  <c r="BU248" i="4"/>
  <c r="BT248" i="4"/>
  <c r="BG248" i="4"/>
  <c r="BC248" i="4"/>
  <c r="BB248" i="4"/>
  <c r="AV248" i="4"/>
  <c r="K248" i="4" s="1"/>
  <c r="AU248" i="4"/>
  <c r="AP248" i="4"/>
  <c r="Q248" i="4" s="1"/>
  <c r="AK248" i="4"/>
  <c r="AG248" i="4"/>
  <c r="AF248" i="4"/>
  <c r="AE248" i="4"/>
  <c r="AD248" i="4"/>
  <c r="AC248" i="4"/>
  <c r="AB248" i="4"/>
  <c r="AA248" i="4"/>
  <c r="R248" i="4"/>
  <c r="N248" i="4"/>
  <c r="DN247" i="4"/>
  <c r="DO247" i="4" s="1"/>
  <c r="DL247" i="4"/>
  <c r="DK247" i="4"/>
  <c r="DJ247" i="4"/>
  <c r="DI247" i="4"/>
  <c r="DH247" i="4"/>
  <c r="DG247" i="4"/>
  <c r="DF247" i="4"/>
  <c r="DE247" i="4"/>
  <c r="DD247" i="4"/>
  <c r="CR247" i="4"/>
  <c r="CO247" i="4"/>
  <c r="CI247" i="4"/>
  <c r="CD247" i="4"/>
  <c r="AK247" i="4" s="1"/>
  <c r="BY247" i="4"/>
  <c r="BZ247" i="4" s="1"/>
  <c r="BV247" i="4"/>
  <c r="BU247" i="4"/>
  <c r="N247" i="4" s="1"/>
  <c r="BT247" i="4"/>
  <c r="BG247" i="4"/>
  <c r="AG247" i="4" s="1"/>
  <c r="BB247" i="4"/>
  <c r="BC247" i="4" s="1"/>
  <c r="AU247" i="4"/>
  <c r="AV247" i="4" s="1"/>
  <c r="AP247" i="4"/>
  <c r="AJ247" i="4"/>
  <c r="AI247" i="4"/>
  <c r="AH247" i="4"/>
  <c r="AF247" i="4"/>
  <c r="AE247" i="4"/>
  <c r="AD247" i="4"/>
  <c r="AC247" i="4"/>
  <c r="AB247" i="4"/>
  <c r="AA247" i="4"/>
  <c r="R247" i="4"/>
  <c r="Q247" i="4"/>
  <c r="O247" i="4"/>
  <c r="J247" i="4"/>
  <c r="DL246" i="4"/>
  <c r="DK246" i="4"/>
  <c r="DJ246" i="4"/>
  <c r="DI246" i="4"/>
  <c r="DH246" i="4"/>
  <c r="DG246" i="4"/>
  <c r="DF246" i="4"/>
  <c r="DE246" i="4"/>
  <c r="DM246" i="4" s="1"/>
  <c r="DD246" i="4"/>
  <c r="CR246" i="4"/>
  <c r="AH246" i="4" s="1"/>
  <c r="CO246" i="4"/>
  <c r="AJ246" i="4" s="1"/>
  <c r="CI246" i="4"/>
  <c r="CD246" i="4"/>
  <c r="CE246" i="4" s="1"/>
  <c r="P246" i="4" s="1"/>
  <c r="BZ246" i="4"/>
  <c r="BY246" i="4"/>
  <c r="BV246" i="4"/>
  <c r="BU246" i="4"/>
  <c r="BT246" i="4"/>
  <c r="AC246" i="4" s="1"/>
  <c r="BG246" i="4"/>
  <c r="BC246" i="4"/>
  <c r="BB246" i="4"/>
  <c r="AV246" i="4"/>
  <c r="K246" i="4" s="1"/>
  <c r="AU246" i="4"/>
  <c r="AP246" i="4"/>
  <c r="Q246" i="4" s="1"/>
  <c r="AK246" i="4"/>
  <c r="AG246" i="4"/>
  <c r="AF246" i="4"/>
  <c r="AE246" i="4"/>
  <c r="AD246" i="4"/>
  <c r="AB246" i="4"/>
  <c r="AA246" i="4"/>
  <c r="R246" i="4"/>
  <c r="N246" i="4"/>
  <c r="DL245" i="4"/>
  <c r="DN245" i="4" s="1"/>
  <c r="DO245" i="4" s="1"/>
  <c r="DK245" i="4"/>
  <c r="DJ245" i="4"/>
  <c r="DI245" i="4"/>
  <c r="DH245" i="4"/>
  <c r="DG245" i="4"/>
  <c r="DF245" i="4"/>
  <c r="DE245" i="4"/>
  <c r="DM245" i="4" s="1"/>
  <c r="DD245" i="4"/>
  <c r="CR245" i="4"/>
  <c r="CO245" i="4"/>
  <c r="AJ245" i="4" s="1"/>
  <c r="CI245" i="4"/>
  <c r="AI245" i="4" s="1"/>
  <c r="CE245" i="4"/>
  <c r="CD245" i="4"/>
  <c r="BY245" i="4"/>
  <c r="BZ245" i="4" s="1"/>
  <c r="BV245" i="4"/>
  <c r="BU245" i="4"/>
  <c r="N245" i="4" s="1"/>
  <c r="BT245" i="4"/>
  <c r="BG245" i="4"/>
  <c r="BB245" i="4"/>
  <c r="BC245" i="4" s="1"/>
  <c r="AU245" i="4"/>
  <c r="AV245" i="4" s="1"/>
  <c r="AP245" i="4"/>
  <c r="AK245" i="4"/>
  <c r="AH245" i="4"/>
  <c r="AG245" i="4"/>
  <c r="AE245" i="4"/>
  <c r="AD245" i="4"/>
  <c r="AC245" i="4"/>
  <c r="AB245" i="4"/>
  <c r="AA245" i="4"/>
  <c r="R245" i="4"/>
  <c r="Q245" i="4"/>
  <c r="P245" i="4"/>
  <c r="O245" i="4"/>
  <c r="DL244" i="4"/>
  <c r="DK244" i="4"/>
  <c r="DJ244" i="4"/>
  <c r="DN244" i="4" s="1"/>
  <c r="DO244" i="4" s="1"/>
  <c r="DI244" i="4"/>
  <c r="DH244" i="4"/>
  <c r="DG244" i="4"/>
  <c r="DF244" i="4"/>
  <c r="DE244" i="4"/>
  <c r="DD244" i="4"/>
  <c r="CR244" i="4"/>
  <c r="AH244" i="4" s="1"/>
  <c r="CO244" i="4"/>
  <c r="CI244" i="4"/>
  <c r="J244" i="4" s="1"/>
  <c r="CD244" i="4"/>
  <c r="CE244" i="4" s="1"/>
  <c r="P244" i="4" s="1"/>
  <c r="BZ244" i="4"/>
  <c r="BY244" i="4"/>
  <c r="BV244" i="4"/>
  <c r="BU244" i="4"/>
  <c r="BT244" i="4"/>
  <c r="AC244" i="4" s="1"/>
  <c r="BG244" i="4"/>
  <c r="AG244" i="4" s="1"/>
  <c r="BC244" i="4"/>
  <c r="BB244" i="4"/>
  <c r="AV244" i="4"/>
  <c r="AU244" i="4"/>
  <c r="AP244" i="4"/>
  <c r="Q244" i="4" s="1"/>
  <c r="AJ244" i="4"/>
  <c r="AI244" i="4"/>
  <c r="AF244" i="4"/>
  <c r="AE244" i="4"/>
  <c r="AD244" i="4"/>
  <c r="AB244" i="4"/>
  <c r="AA244" i="4"/>
  <c r="R244" i="4"/>
  <c r="O244" i="4"/>
  <c r="N244" i="4"/>
  <c r="K244" i="4"/>
  <c r="DL243" i="4"/>
  <c r="DK243" i="4"/>
  <c r="DJ243" i="4"/>
  <c r="DN243" i="4" s="1"/>
  <c r="DO243" i="4" s="1"/>
  <c r="DI243" i="4"/>
  <c r="DH243" i="4"/>
  <c r="DG243" i="4"/>
  <c r="DF243" i="4"/>
  <c r="DE243" i="4"/>
  <c r="DD243" i="4"/>
  <c r="CR243" i="4"/>
  <c r="AH243" i="4" s="1"/>
  <c r="CO243" i="4"/>
  <c r="J243" i="4" s="1"/>
  <c r="CI243" i="4"/>
  <c r="CE243" i="4"/>
  <c r="P243" i="4" s="1"/>
  <c r="CD243" i="4"/>
  <c r="AK243" i="4" s="1"/>
  <c r="BY243" i="4"/>
  <c r="BZ243" i="4" s="1"/>
  <c r="BV243" i="4"/>
  <c r="BU243" i="4"/>
  <c r="N243" i="4" s="1"/>
  <c r="BT243" i="4"/>
  <c r="BG243" i="4"/>
  <c r="AG243" i="4" s="1"/>
  <c r="BC243" i="4"/>
  <c r="BB243" i="4"/>
  <c r="AU243" i="4"/>
  <c r="AV243" i="4" s="1"/>
  <c r="K243" i="4" s="1"/>
  <c r="AP243" i="4"/>
  <c r="Q243" i="4" s="1"/>
  <c r="AI243" i="4"/>
  <c r="AF243" i="4"/>
  <c r="AE243" i="4"/>
  <c r="AD243" i="4"/>
  <c r="AC243" i="4"/>
  <c r="AB243" i="4"/>
  <c r="AA243" i="4"/>
  <c r="R243" i="4"/>
  <c r="O243" i="4"/>
  <c r="DN242" i="4"/>
  <c r="DO242" i="4" s="1"/>
  <c r="DL242" i="4"/>
  <c r="DK242" i="4"/>
  <c r="DJ242" i="4"/>
  <c r="DI242" i="4"/>
  <c r="DH242" i="4"/>
  <c r="DG242" i="4"/>
  <c r="DF242" i="4"/>
  <c r="DE242" i="4"/>
  <c r="DM242" i="4" s="1"/>
  <c r="DD242" i="4"/>
  <c r="CR242" i="4"/>
  <c r="AH242" i="4" s="1"/>
  <c r="CO242" i="4"/>
  <c r="CI242" i="4"/>
  <c r="CD242" i="4"/>
  <c r="CE242" i="4" s="1"/>
  <c r="BZ242" i="4"/>
  <c r="BY242" i="4"/>
  <c r="BV242" i="4"/>
  <c r="BU242" i="4"/>
  <c r="BT242" i="4"/>
  <c r="BG242" i="4"/>
  <c r="BC242" i="4"/>
  <c r="BB242" i="4"/>
  <c r="AV242" i="4"/>
  <c r="K242" i="4" s="1"/>
  <c r="AU242" i="4"/>
  <c r="AP242" i="4"/>
  <c r="Q242" i="4" s="1"/>
  <c r="AJ242" i="4"/>
  <c r="AI242" i="4"/>
  <c r="AG242" i="4"/>
  <c r="AF242" i="4"/>
  <c r="AE242" i="4"/>
  <c r="AD242" i="4"/>
  <c r="AC242" i="4"/>
  <c r="AB242" i="4"/>
  <c r="AA242" i="4"/>
  <c r="R242" i="4"/>
  <c r="P242" i="4"/>
  <c r="N242" i="4"/>
  <c r="J242" i="4"/>
  <c r="DN241" i="4"/>
  <c r="DO241" i="4" s="1"/>
  <c r="DL241" i="4"/>
  <c r="DK241" i="4"/>
  <c r="DJ241" i="4"/>
  <c r="DI241" i="4"/>
  <c r="DH241" i="4"/>
  <c r="DG241" i="4"/>
  <c r="DF241" i="4"/>
  <c r="DE241" i="4"/>
  <c r="DM241" i="4" s="1"/>
  <c r="DD241" i="4"/>
  <c r="CR241" i="4"/>
  <c r="O241" i="4" s="1"/>
  <c r="CO241" i="4"/>
  <c r="J241" i="4" s="1"/>
  <c r="CI241" i="4"/>
  <c r="CE241" i="4"/>
  <c r="P241" i="4" s="1"/>
  <c r="CD241" i="4"/>
  <c r="AK241" i="4" s="1"/>
  <c r="BZ241" i="4"/>
  <c r="BY241" i="4"/>
  <c r="BV241" i="4"/>
  <c r="BU241" i="4"/>
  <c r="N241" i="4" s="1"/>
  <c r="BT241" i="4"/>
  <c r="BG241" i="4"/>
  <c r="AG241" i="4" s="1"/>
  <c r="BB241" i="4"/>
  <c r="BC241" i="4" s="1"/>
  <c r="K241" i="4" s="1"/>
  <c r="AV241" i="4"/>
  <c r="AU241" i="4"/>
  <c r="AP241" i="4"/>
  <c r="AJ241" i="4"/>
  <c r="AI241" i="4"/>
  <c r="AH241" i="4"/>
  <c r="AF241" i="4"/>
  <c r="AE241" i="4"/>
  <c r="AD241" i="4"/>
  <c r="AC241" i="4"/>
  <c r="AB241" i="4"/>
  <c r="AA241" i="4"/>
  <c r="R241" i="4"/>
  <c r="Q241" i="4"/>
  <c r="DL240" i="4"/>
  <c r="DK240" i="4"/>
  <c r="DJ240" i="4"/>
  <c r="DN240" i="4" s="1"/>
  <c r="DO240" i="4" s="1"/>
  <c r="DI240" i="4"/>
  <c r="DH240" i="4"/>
  <c r="DG240" i="4"/>
  <c r="DF240" i="4"/>
  <c r="DE240" i="4"/>
  <c r="DM240" i="4" s="1"/>
  <c r="DD240" i="4"/>
  <c r="CR240" i="4"/>
  <c r="AH240" i="4" s="1"/>
  <c r="CO240" i="4"/>
  <c r="CI240" i="4"/>
  <c r="CE240" i="4"/>
  <c r="P240" i="4" s="1"/>
  <c r="CD240" i="4"/>
  <c r="BZ240" i="4"/>
  <c r="BY240" i="4"/>
  <c r="BV240" i="4"/>
  <c r="BU240" i="4"/>
  <c r="BT240" i="4"/>
  <c r="AC240" i="4" s="1"/>
  <c r="BG240" i="4"/>
  <c r="AG240" i="4" s="1"/>
  <c r="BB240" i="4"/>
  <c r="BC240" i="4" s="1"/>
  <c r="K240" i="4" s="1"/>
  <c r="AV240" i="4"/>
  <c r="AU240" i="4"/>
  <c r="AP240" i="4"/>
  <c r="Q240" i="4" s="1"/>
  <c r="AK240" i="4"/>
  <c r="AJ240" i="4"/>
  <c r="AF240" i="4"/>
  <c r="AE240" i="4"/>
  <c r="AD240" i="4"/>
  <c r="AB240" i="4"/>
  <c r="AA240" i="4"/>
  <c r="R240" i="4"/>
  <c r="N240" i="4"/>
  <c r="DL239" i="4"/>
  <c r="DN239" i="4" s="1"/>
  <c r="DO239" i="4" s="1"/>
  <c r="DK239" i="4"/>
  <c r="DJ239" i="4"/>
  <c r="DI239" i="4"/>
  <c r="DH239" i="4"/>
  <c r="DG239" i="4"/>
  <c r="DF239" i="4"/>
  <c r="DE239" i="4"/>
  <c r="DM239" i="4" s="1"/>
  <c r="DD239" i="4"/>
  <c r="CR239" i="4"/>
  <c r="CO239" i="4"/>
  <c r="CI239" i="4"/>
  <c r="AI239" i="4" s="1"/>
  <c r="CE239" i="4"/>
  <c r="P239" i="4" s="1"/>
  <c r="CD239" i="4"/>
  <c r="BY239" i="4"/>
  <c r="BZ239" i="4" s="1"/>
  <c r="BV239" i="4"/>
  <c r="BU239" i="4"/>
  <c r="BT239" i="4"/>
  <c r="BG239" i="4"/>
  <c r="AG239" i="4" s="1"/>
  <c r="BB239" i="4"/>
  <c r="BC239" i="4" s="1"/>
  <c r="AU239" i="4"/>
  <c r="AV239" i="4" s="1"/>
  <c r="K239" i="4" s="1"/>
  <c r="AP239" i="4"/>
  <c r="AK239" i="4"/>
  <c r="AJ239" i="4"/>
  <c r="AH239" i="4"/>
  <c r="AE239" i="4"/>
  <c r="AD239" i="4"/>
  <c r="AC239" i="4"/>
  <c r="AB239" i="4"/>
  <c r="AA239" i="4"/>
  <c r="R239" i="4"/>
  <c r="Q239" i="4"/>
  <c r="O239" i="4"/>
  <c r="N239" i="4"/>
  <c r="J239" i="4"/>
  <c r="DO238" i="4"/>
  <c r="DL238" i="4"/>
  <c r="DK238" i="4"/>
  <c r="DJ238" i="4"/>
  <c r="DI238" i="4"/>
  <c r="DN238" i="4" s="1"/>
  <c r="DH238" i="4"/>
  <c r="DG238" i="4"/>
  <c r="DF238" i="4"/>
  <c r="DE238" i="4"/>
  <c r="DD238" i="4"/>
  <c r="CR238" i="4"/>
  <c r="CO238" i="4"/>
  <c r="AJ238" i="4" s="1"/>
  <c r="CI238" i="4"/>
  <c r="CD238" i="4"/>
  <c r="BY238" i="4"/>
  <c r="BZ238" i="4" s="1"/>
  <c r="BV238" i="4"/>
  <c r="BU238" i="4"/>
  <c r="BT238" i="4"/>
  <c r="BG238" i="4"/>
  <c r="AG238" i="4" s="1"/>
  <c r="BC238" i="4"/>
  <c r="BB238" i="4"/>
  <c r="AU238" i="4"/>
  <c r="AV238" i="4" s="1"/>
  <c r="AP238" i="4"/>
  <c r="AI238" i="4"/>
  <c r="AH238" i="4"/>
  <c r="AF238" i="4"/>
  <c r="AE238" i="4"/>
  <c r="AD238" i="4"/>
  <c r="AC238" i="4"/>
  <c r="AB238" i="4"/>
  <c r="AA238" i="4"/>
  <c r="R238" i="4"/>
  <c r="Q238" i="4"/>
  <c r="O238" i="4"/>
  <c r="N238" i="4"/>
  <c r="J238" i="4"/>
  <c r="DL237" i="4"/>
  <c r="DK237" i="4"/>
  <c r="DJ237" i="4"/>
  <c r="DN237" i="4" s="1"/>
  <c r="DO237" i="4" s="1"/>
  <c r="DI237" i="4"/>
  <c r="DH237" i="4"/>
  <c r="DG237" i="4"/>
  <c r="DF237" i="4"/>
  <c r="DE237" i="4"/>
  <c r="DM237" i="4" s="1"/>
  <c r="DD237" i="4"/>
  <c r="CR237" i="4"/>
  <c r="CO237" i="4"/>
  <c r="AJ237" i="4" s="1"/>
  <c r="CI237" i="4"/>
  <c r="AI237" i="4" s="1"/>
  <c r="CD237" i="4"/>
  <c r="CE237" i="4" s="1"/>
  <c r="P237" i="4" s="1"/>
  <c r="BY237" i="4"/>
  <c r="BZ237" i="4" s="1"/>
  <c r="BV237" i="4"/>
  <c r="BU237" i="4"/>
  <c r="BT237" i="4"/>
  <c r="BG237" i="4"/>
  <c r="BC237" i="4"/>
  <c r="BB237" i="4"/>
  <c r="AU237" i="4"/>
  <c r="AV237" i="4" s="1"/>
  <c r="K237" i="4" s="1"/>
  <c r="AP237" i="4"/>
  <c r="AK237" i="4"/>
  <c r="AH237" i="4"/>
  <c r="AG237" i="4"/>
  <c r="AF237" i="4"/>
  <c r="AE237" i="4"/>
  <c r="AC237" i="4"/>
  <c r="AB237" i="4"/>
  <c r="AA237" i="4"/>
  <c r="R237" i="4"/>
  <c r="Q237" i="4"/>
  <c r="O237" i="4"/>
  <c r="DL236" i="4"/>
  <c r="DK236" i="4"/>
  <c r="DJ236" i="4"/>
  <c r="DN236" i="4" s="1"/>
  <c r="DO236" i="4" s="1"/>
  <c r="DI236" i="4"/>
  <c r="DH236" i="4"/>
  <c r="DG236" i="4"/>
  <c r="DF236" i="4"/>
  <c r="DE236" i="4"/>
  <c r="DM236" i="4" s="1"/>
  <c r="DD236" i="4"/>
  <c r="CR236" i="4"/>
  <c r="CO236" i="4"/>
  <c r="AJ236" i="4" s="1"/>
  <c r="CI236" i="4"/>
  <c r="CD236" i="4"/>
  <c r="AK236" i="4" s="1"/>
  <c r="BZ236" i="4"/>
  <c r="BY236" i="4"/>
  <c r="BV236" i="4"/>
  <c r="BU236" i="4"/>
  <c r="N236" i="4" s="1"/>
  <c r="BT236" i="4"/>
  <c r="BG236" i="4"/>
  <c r="BC236" i="4"/>
  <c r="BB236" i="4"/>
  <c r="AV236" i="4"/>
  <c r="K236" i="4" s="1"/>
  <c r="AU236" i="4"/>
  <c r="AP236" i="4"/>
  <c r="AI236" i="4"/>
  <c r="AH236" i="4"/>
  <c r="AG236" i="4"/>
  <c r="AF236" i="4"/>
  <c r="AE236" i="4"/>
  <c r="AD236" i="4"/>
  <c r="AC236" i="4"/>
  <c r="AB236" i="4"/>
  <c r="AA236" i="4"/>
  <c r="R236" i="4"/>
  <c r="Q236" i="4"/>
  <c r="O236" i="4"/>
  <c r="J236" i="4"/>
  <c r="DL235" i="4"/>
  <c r="DK235" i="4"/>
  <c r="DJ235" i="4"/>
  <c r="DN235" i="4" s="1"/>
  <c r="DO235" i="4" s="1"/>
  <c r="DI235" i="4"/>
  <c r="DH235" i="4"/>
  <c r="DG235" i="4"/>
  <c r="DF235" i="4"/>
  <c r="DE235" i="4"/>
  <c r="DM235" i="4" s="1"/>
  <c r="DD235" i="4"/>
  <c r="CR235" i="4"/>
  <c r="AH235" i="4" s="1"/>
  <c r="CO235" i="4"/>
  <c r="J235" i="4" s="1"/>
  <c r="CI235" i="4"/>
  <c r="CE235" i="4"/>
  <c r="P235" i="4" s="1"/>
  <c r="CD235" i="4"/>
  <c r="AK235" i="4" s="1"/>
  <c r="BY235" i="4"/>
  <c r="BZ235" i="4" s="1"/>
  <c r="BV235" i="4"/>
  <c r="BU235" i="4"/>
  <c r="N235" i="4" s="1"/>
  <c r="BT235" i="4"/>
  <c r="BG235" i="4"/>
  <c r="AG235" i="4" s="1"/>
  <c r="BC235" i="4"/>
  <c r="BB235" i="4"/>
  <c r="AU235" i="4"/>
  <c r="AV235" i="4" s="1"/>
  <c r="K235" i="4" s="1"/>
  <c r="AP235" i="4"/>
  <c r="Q235" i="4" s="1"/>
  <c r="AJ235" i="4"/>
  <c r="AI235" i="4"/>
  <c r="AF235" i="4"/>
  <c r="AE235" i="4"/>
  <c r="AD235" i="4"/>
  <c r="AC235" i="4"/>
  <c r="AB235" i="4"/>
  <c r="AA235" i="4"/>
  <c r="R235" i="4"/>
  <c r="O235" i="4"/>
  <c r="DL234" i="4"/>
  <c r="DK234" i="4"/>
  <c r="DJ234" i="4"/>
  <c r="DI234" i="4"/>
  <c r="DH234" i="4"/>
  <c r="DG234" i="4"/>
  <c r="DF234" i="4"/>
  <c r="DE234" i="4"/>
  <c r="DM234" i="4" s="1"/>
  <c r="DD234" i="4"/>
  <c r="CR234" i="4"/>
  <c r="CO234" i="4"/>
  <c r="AJ234" i="4" s="1"/>
  <c r="CI234" i="4"/>
  <c r="CD234" i="4"/>
  <c r="AK234" i="4" s="1"/>
  <c r="BZ234" i="4"/>
  <c r="BY234" i="4"/>
  <c r="BV234" i="4"/>
  <c r="BU234" i="4"/>
  <c r="BT234" i="4"/>
  <c r="BG234" i="4"/>
  <c r="BC234" i="4"/>
  <c r="BB234" i="4"/>
  <c r="AV234" i="4"/>
  <c r="K234" i="4" s="1"/>
  <c r="AU234" i="4"/>
  <c r="AP234" i="4"/>
  <c r="Q234" i="4" s="1"/>
  <c r="AI234" i="4"/>
  <c r="AG234" i="4"/>
  <c r="AF234" i="4"/>
  <c r="AE234" i="4"/>
  <c r="AD234" i="4"/>
  <c r="AC234" i="4"/>
  <c r="AB234" i="4"/>
  <c r="AA234" i="4"/>
  <c r="R234" i="4"/>
  <c r="N234" i="4"/>
  <c r="DN233" i="4"/>
  <c r="DO233" i="4" s="1"/>
  <c r="DL233" i="4"/>
  <c r="DK233" i="4"/>
  <c r="DJ233" i="4"/>
  <c r="DI233" i="4"/>
  <c r="DH233" i="4"/>
  <c r="DG233" i="4"/>
  <c r="DF233" i="4"/>
  <c r="DE233" i="4"/>
  <c r="DD233" i="4"/>
  <c r="CR233" i="4"/>
  <c r="O233" i="4" s="1"/>
  <c r="CO233" i="4"/>
  <c r="J233" i="4" s="1"/>
  <c r="CI233" i="4"/>
  <c r="CE233" i="4"/>
  <c r="P233" i="4" s="1"/>
  <c r="CD233" i="4"/>
  <c r="AK233" i="4" s="1"/>
  <c r="BZ233" i="4"/>
  <c r="BY233" i="4"/>
  <c r="BV233" i="4"/>
  <c r="BU233" i="4"/>
  <c r="N233" i="4" s="1"/>
  <c r="BT233" i="4"/>
  <c r="BG233" i="4"/>
  <c r="AG233" i="4" s="1"/>
  <c r="BB233" i="4"/>
  <c r="BC233" i="4" s="1"/>
  <c r="K233" i="4" s="1"/>
  <c r="AV233" i="4"/>
  <c r="AU233" i="4"/>
  <c r="AP233" i="4"/>
  <c r="AJ233" i="4"/>
  <c r="AI233" i="4"/>
  <c r="AH233" i="4"/>
  <c r="AF233" i="4"/>
  <c r="AE233" i="4"/>
  <c r="AD233" i="4"/>
  <c r="AC233" i="4"/>
  <c r="AB233" i="4"/>
  <c r="AA233" i="4"/>
  <c r="R233" i="4"/>
  <c r="Q233" i="4"/>
  <c r="DL232" i="4"/>
  <c r="DK232" i="4"/>
  <c r="DJ232" i="4"/>
  <c r="DN232" i="4" s="1"/>
  <c r="DO232" i="4" s="1"/>
  <c r="DI232" i="4"/>
  <c r="DH232" i="4"/>
  <c r="DG232" i="4"/>
  <c r="DF232" i="4"/>
  <c r="DE232" i="4"/>
  <c r="DM232" i="4" s="1"/>
  <c r="DD232" i="4"/>
  <c r="CR232" i="4"/>
  <c r="AH232" i="4" s="1"/>
  <c r="CO232" i="4"/>
  <c r="CI232" i="4"/>
  <c r="CE232" i="4"/>
  <c r="P232" i="4" s="1"/>
  <c r="CD232" i="4"/>
  <c r="BZ232" i="4"/>
  <c r="BY232" i="4"/>
  <c r="BV232" i="4"/>
  <c r="BU232" i="4"/>
  <c r="BT232" i="4"/>
  <c r="AC232" i="4" s="1"/>
  <c r="BG232" i="4"/>
  <c r="AG232" i="4" s="1"/>
  <c r="BB232" i="4"/>
  <c r="BC232" i="4" s="1"/>
  <c r="K232" i="4" s="1"/>
  <c r="AV232" i="4"/>
  <c r="AU232" i="4"/>
  <c r="AP232" i="4"/>
  <c r="Q232" i="4" s="1"/>
  <c r="AK232" i="4"/>
  <c r="AJ232" i="4"/>
  <c r="AF232" i="4"/>
  <c r="AE232" i="4"/>
  <c r="AD232" i="4"/>
  <c r="AB232" i="4"/>
  <c r="AA232" i="4"/>
  <c r="R232" i="4"/>
  <c r="N232" i="4"/>
  <c r="DL231" i="4"/>
  <c r="DN231" i="4" s="1"/>
  <c r="DO231" i="4" s="1"/>
  <c r="DK231" i="4"/>
  <c r="DJ231" i="4"/>
  <c r="DI231" i="4"/>
  <c r="DH231" i="4"/>
  <c r="DG231" i="4"/>
  <c r="DF231" i="4"/>
  <c r="DE231" i="4"/>
  <c r="DM231" i="4" s="1"/>
  <c r="DD231" i="4"/>
  <c r="CR231" i="4"/>
  <c r="CO231" i="4"/>
  <c r="CI231" i="4"/>
  <c r="AI231" i="4" s="1"/>
  <c r="CE231" i="4"/>
  <c r="P231" i="4" s="1"/>
  <c r="CD231" i="4"/>
  <c r="BY231" i="4"/>
  <c r="BZ231" i="4" s="1"/>
  <c r="BV231" i="4"/>
  <c r="BU231" i="4"/>
  <c r="BT231" i="4"/>
  <c r="BG231" i="4"/>
  <c r="AG231" i="4" s="1"/>
  <c r="BB231" i="4"/>
  <c r="BC231" i="4" s="1"/>
  <c r="AU231" i="4"/>
  <c r="AV231" i="4" s="1"/>
  <c r="AP231" i="4"/>
  <c r="AK231" i="4"/>
  <c r="AJ231" i="4"/>
  <c r="AH231" i="4"/>
  <c r="AE231" i="4"/>
  <c r="AD231" i="4"/>
  <c r="AC231" i="4"/>
  <c r="AB231" i="4"/>
  <c r="AA231" i="4"/>
  <c r="R231" i="4"/>
  <c r="Q231" i="4"/>
  <c r="O231" i="4"/>
  <c r="N231" i="4"/>
  <c r="J231" i="4"/>
  <c r="DO230" i="4"/>
  <c r="DL230" i="4"/>
  <c r="DK230" i="4"/>
  <c r="DJ230" i="4"/>
  <c r="DI230" i="4"/>
  <c r="DN230" i="4" s="1"/>
  <c r="DH230" i="4"/>
  <c r="DG230" i="4"/>
  <c r="DF230" i="4"/>
  <c r="DE230" i="4"/>
  <c r="DD230" i="4"/>
  <c r="CR230" i="4"/>
  <c r="CO230" i="4"/>
  <c r="AJ230" i="4" s="1"/>
  <c r="CI230" i="4"/>
  <c r="CD230" i="4"/>
  <c r="CE230" i="4" s="1"/>
  <c r="P230" i="4" s="1"/>
  <c r="BY230" i="4"/>
  <c r="BZ230" i="4" s="1"/>
  <c r="BV230" i="4"/>
  <c r="BU230" i="4"/>
  <c r="BT230" i="4"/>
  <c r="AC230" i="4" s="1"/>
  <c r="BG230" i="4"/>
  <c r="AG230" i="4" s="1"/>
  <c r="BC230" i="4"/>
  <c r="BB230" i="4"/>
  <c r="AU230" i="4"/>
  <c r="AV230" i="4" s="1"/>
  <c r="AP230" i="4"/>
  <c r="AK230" i="4"/>
  <c r="AI230" i="4"/>
  <c r="AH230" i="4"/>
  <c r="AF230" i="4"/>
  <c r="AE230" i="4"/>
  <c r="AD230" i="4"/>
  <c r="AB230" i="4"/>
  <c r="AA230" i="4"/>
  <c r="R230" i="4"/>
  <c r="Q230" i="4"/>
  <c r="O230" i="4"/>
  <c r="N230" i="4"/>
  <c r="J230" i="4"/>
  <c r="DL229" i="4"/>
  <c r="DK229" i="4"/>
  <c r="DJ229" i="4"/>
  <c r="DN229" i="4" s="1"/>
  <c r="DO229" i="4" s="1"/>
  <c r="DI229" i="4"/>
  <c r="DH229" i="4"/>
  <c r="DG229" i="4"/>
  <c r="DF229" i="4"/>
  <c r="DE229" i="4"/>
  <c r="DM229" i="4" s="1"/>
  <c r="DD229" i="4"/>
  <c r="CR229" i="4"/>
  <c r="CO229" i="4"/>
  <c r="AJ229" i="4" s="1"/>
  <c r="CI229" i="4"/>
  <c r="AI229" i="4" s="1"/>
  <c r="CD229" i="4"/>
  <c r="CE229" i="4" s="1"/>
  <c r="P229" i="4" s="1"/>
  <c r="BY229" i="4"/>
  <c r="BZ229" i="4" s="1"/>
  <c r="BV229" i="4"/>
  <c r="BU229" i="4"/>
  <c r="N229" i="4" s="1"/>
  <c r="BT229" i="4"/>
  <c r="BG229" i="4"/>
  <c r="BC229" i="4"/>
  <c r="BB229" i="4"/>
  <c r="AU229" i="4"/>
  <c r="AP229" i="4"/>
  <c r="AK229" i="4"/>
  <c r="AH229" i="4"/>
  <c r="AG229" i="4"/>
  <c r="AE229" i="4"/>
  <c r="AD229" i="4"/>
  <c r="AC229" i="4"/>
  <c r="AB229" i="4"/>
  <c r="AA229" i="4"/>
  <c r="R229" i="4"/>
  <c r="Q229" i="4"/>
  <c r="O229" i="4"/>
  <c r="DL228" i="4"/>
  <c r="DK228" i="4"/>
  <c r="DJ228" i="4"/>
  <c r="DN228" i="4" s="1"/>
  <c r="DO228" i="4" s="1"/>
  <c r="DI228" i="4"/>
  <c r="DH228" i="4"/>
  <c r="DG228" i="4"/>
  <c r="DF228" i="4"/>
  <c r="DE228" i="4"/>
  <c r="DM228" i="4" s="1"/>
  <c r="DD228" i="4"/>
  <c r="CR228" i="4"/>
  <c r="CO228" i="4"/>
  <c r="AJ228" i="4" s="1"/>
  <c r="CI228" i="4"/>
  <c r="CD228" i="4"/>
  <c r="BZ228" i="4"/>
  <c r="BY228" i="4"/>
  <c r="BV228" i="4"/>
  <c r="BU228" i="4"/>
  <c r="N228" i="4" s="1"/>
  <c r="BT228" i="4"/>
  <c r="BG228" i="4"/>
  <c r="BC228" i="4"/>
  <c r="BB228" i="4"/>
  <c r="AV228" i="4"/>
  <c r="AU228" i="4"/>
  <c r="AP228" i="4"/>
  <c r="AI228" i="4"/>
  <c r="AH228" i="4"/>
  <c r="AG228" i="4"/>
  <c r="AF228" i="4"/>
  <c r="AE228" i="4"/>
  <c r="AD228" i="4"/>
  <c r="AC228" i="4"/>
  <c r="AB228" i="4"/>
  <c r="AA228" i="4"/>
  <c r="R228" i="4"/>
  <c r="Q228" i="4"/>
  <c r="O228" i="4"/>
  <c r="J228" i="4"/>
  <c r="DL227" i="4"/>
  <c r="DK227" i="4"/>
  <c r="DJ227" i="4"/>
  <c r="DN227" i="4" s="1"/>
  <c r="DO227" i="4" s="1"/>
  <c r="DI227" i="4"/>
  <c r="DH227" i="4"/>
  <c r="DG227" i="4"/>
  <c r="DF227" i="4"/>
  <c r="DE227" i="4"/>
  <c r="DD227" i="4"/>
  <c r="CR227" i="4"/>
  <c r="AH227" i="4" s="1"/>
  <c r="CO227" i="4"/>
  <c r="CI227" i="4"/>
  <c r="CD227" i="4"/>
  <c r="AK227" i="4" s="1"/>
  <c r="BY227" i="4"/>
  <c r="BZ227" i="4" s="1"/>
  <c r="BV227" i="4"/>
  <c r="BU227" i="4"/>
  <c r="N227" i="4" s="1"/>
  <c r="BT227" i="4"/>
  <c r="BG227" i="4"/>
  <c r="AG227" i="4" s="1"/>
  <c r="BC227" i="4"/>
  <c r="BB227" i="4"/>
  <c r="AV227" i="4"/>
  <c r="AU227" i="4"/>
  <c r="AF227" i="4" s="1"/>
  <c r="AP227" i="4"/>
  <c r="Q227" i="4" s="1"/>
  <c r="AI227" i="4"/>
  <c r="AE227" i="4"/>
  <c r="AC227" i="4"/>
  <c r="AB227" i="4"/>
  <c r="AA227" i="4"/>
  <c r="R227" i="4"/>
  <c r="O227" i="4"/>
  <c r="K227" i="4"/>
  <c r="DL226" i="4"/>
  <c r="DK226" i="4"/>
  <c r="DJ226" i="4"/>
  <c r="DI226" i="4"/>
  <c r="DH226" i="4"/>
  <c r="DG226" i="4"/>
  <c r="DF226" i="4"/>
  <c r="DE226" i="4"/>
  <c r="DM226" i="4" s="1"/>
  <c r="DD226" i="4"/>
  <c r="CR226" i="4"/>
  <c r="AH226" i="4" s="1"/>
  <c r="CO226" i="4"/>
  <c r="CI226" i="4"/>
  <c r="CE226" i="4"/>
  <c r="P226" i="4" s="1"/>
  <c r="CD226" i="4"/>
  <c r="AK226" i="4" s="1"/>
  <c r="BZ226" i="4"/>
  <c r="BY226" i="4"/>
  <c r="BV226" i="4"/>
  <c r="BU226" i="4"/>
  <c r="N226" i="4" s="1"/>
  <c r="BT226" i="4"/>
  <c r="BG226" i="4"/>
  <c r="AG226" i="4" s="1"/>
  <c r="BC226" i="4"/>
  <c r="BB226" i="4"/>
  <c r="AV226" i="4"/>
  <c r="K226" i="4" s="1"/>
  <c r="AU226" i="4"/>
  <c r="AP226" i="4"/>
  <c r="AJ226" i="4"/>
  <c r="AI226" i="4"/>
  <c r="AF226" i="4"/>
  <c r="AE226" i="4"/>
  <c r="AC226" i="4"/>
  <c r="AB226" i="4"/>
  <c r="AA226" i="4"/>
  <c r="R226" i="4"/>
  <c r="Q226" i="4"/>
  <c r="O226" i="4"/>
  <c r="J226" i="4"/>
  <c r="DL225" i="4"/>
  <c r="DK225" i="4"/>
  <c r="DJ225" i="4"/>
  <c r="DN225" i="4" s="1"/>
  <c r="DO225" i="4" s="1"/>
  <c r="DI225" i="4"/>
  <c r="DH225" i="4"/>
  <c r="DG225" i="4"/>
  <c r="DF225" i="4"/>
  <c r="DE225" i="4"/>
  <c r="DM225" i="4" s="1"/>
  <c r="DD225" i="4"/>
  <c r="CR225" i="4"/>
  <c r="CO225" i="4"/>
  <c r="CI225" i="4"/>
  <c r="CD225" i="4"/>
  <c r="AK225" i="4" s="1"/>
  <c r="BY225" i="4"/>
  <c r="BZ225" i="4" s="1"/>
  <c r="BV225" i="4"/>
  <c r="BU225" i="4"/>
  <c r="N225" i="4" s="1"/>
  <c r="BT225" i="4"/>
  <c r="BG225" i="4"/>
  <c r="AG225" i="4" s="1"/>
  <c r="BC225" i="4"/>
  <c r="BB225" i="4"/>
  <c r="AU225" i="4"/>
  <c r="AV225" i="4" s="1"/>
  <c r="K225" i="4" s="1"/>
  <c r="AP225" i="4"/>
  <c r="AI225" i="4"/>
  <c r="AH225" i="4"/>
  <c r="AF225" i="4"/>
  <c r="AE225" i="4"/>
  <c r="AD225" i="4"/>
  <c r="AC225" i="4"/>
  <c r="AB225" i="4"/>
  <c r="AA225" i="4"/>
  <c r="R225" i="4"/>
  <c r="Q225" i="4"/>
  <c r="O225" i="4"/>
  <c r="DL224" i="4"/>
  <c r="DK224" i="4"/>
  <c r="DJ224" i="4"/>
  <c r="DN224" i="4" s="1"/>
  <c r="DO224" i="4" s="1"/>
  <c r="DI224" i="4"/>
  <c r="DH224" i="4"/>
  <c r="DG224" i="4"/>
  <c r="DF224" i="4"/>
  <c r="DE224" i="4"/>
  <c r="DM224" i="4" s="1"/>
  <c r="DD224" i="4"/>
  <c r="CR224" i="4"/>
  <c r="CO224" i="4"/>
  <c r="AJ224" i="4" s="1"/>
  <c r="CI224" i="4"/>
  <c r="CD224" i="4"/>
  <c r="AK224" i="4" s="1"/>
  <c r="BZ224" i="4"/>
  <c r="BY224" i="4"/>
  <c r="BV224" i="4"/>
  <c r="BU224" i="4"/>
  <c r="N224" i="4" s="1"/>
  <c r="BT224" i="4"/>
  <c r="BG224" i="4"/>
  <c r="BC224" i="4"/>
  <c r="BB224" i="4"/>
  <c r="AV224" i="4"/>
  <c r="K224" i="4" s="1"/>
  <c r="AU224" i="4"/>
  <c r="AP224" i="4"/>
  <c r="AI224" i="4"/>
  <c r="AH224" i="4"/>
  <c r="AG224" i="4"/>
  <c r="AF224" i="4"/>
  <c r="AE224" i="4"/>
  <c r="AD224" i="4"/>
  <c r="AC224" i="4"/>
  <c r="AB224" i="4"/>
  <c r="AA224" i="4"/>
  <c r="R224" i="4"/>
  <c r="Q224" i="4"/>
  <c r="O224" i="4"/>
  <c r="J224" i="4"/>
  <c r="DL223" i="4"/>
  <c r="DK223" i="4"/>
  <c r="DJ223" i="4"/>
  <c r="DN223" i="4" s="1"/>
  <c r="DO223" i="4" s="1"/>
  <c r="DI223" i="4"/>
  <c r="DH223" i="4"/>
  <c r="DG223" i="4"/>
  <c r="DF223" i="4"/>
  <c r="DE223" i="4"/>
  <c r="DD223" i="4"/>
  <c r="CR223" i="4"/>
  <c r="CO223" i="4"/>
  <c r="CI223" i="4"/>
  <c r="AI223" i="4" s="1"/>
  <c r="CE223" i="4"/>
  <c r="P223" i="4" s="1"/>
  <c r="CD223" i="4"/>
  <c r="BZ223" i="4"/>
  <c r="BY223" i="4"/>
  <c r="BV223" i="4"/>
  <c r="BU223" i="4"/>
  <c r="N223" i="4" s="1"/>
  <c r="BT223" i="4"/>
  <c r="BG223" i="4"/>
  <c r="AG223" i="4" s="1"/>
  <c r="BC223" i="4"/>
  <c r="BB223" i="4"/>
  <c r="AV223" i="4"/>
  <c r="AU223" i="4"/>
  <c r="AP223" i="4"/>
  <c r="AK223" i="4"/>
  <c r="AJ223" i="4"/>
  <c r="AH223" i="4"/>
  <c r="AF223" i="4"/>
  <c r="AE223" i="4"/>
  <c r="AD223" i="4"/>
  <c r="AC223" i="4"/>
  <c r="AB223" i="4"/>
  <c r="AA223" i="4"/>
  <c r="R223" i="4"/>
  <c r="Q223" i="4"/>
  <c r="O223" i="4"/>
  <c r="K223" i="4"/>
  <c r="DL222" i="4"/>
  <c r="DK222" i="4"/>
  <c r="DJ222" i="4"/>
  <c r="DN222" i="4" s="1"/>
  <c r="DO222" i="4" s="1"/>
  <c r="DI222" i="4"/>
  <c r="DH222" i="4"/>
  <c r="DG222" i="4"/>
  <c r="DF222" i="4"/>
  <c r="DE222" i="4"/>
  <c r="DM222" i="4" s="1"/>
  <c r="DD222" i="4"/>
  <c r="CR222" i="4"/>
  <c r="CO222" i="4"/>
  <c r="CI222" i="4"/>
  <c r="CE222" i="4"/>
  <c r="CD222" i="4"/>
  <c r="AK222" i="4" s="1"/>
  <c r="BZ222" i="4"/>
  <c r="BY222" i="4"/>
  <c r="BV222" i="4"/>
  <c r="BU222" i="4"/>
  <c r="BT222" i="4"/>
  <c r="BG222" i="4"/>
  <c r="BC222" i="4"/>
  <c r="BB222" i="4"/>
  <c r="AV222" i="4"/>
  <c r="K222" i="4" s="1"/>
  <c r="AU222" i="4"/>
  <c r="AP222" i="4"/>
  <c r="Q222" i="4" s="1"/>
  <c r="AJ222" i="4"/>
  <c r="AI222" i="4"/>
  <c r="AG222" i="4"/>
  <c r="AF222" i="4"/>
  <c r="AE222" i="4"/>
  <c r="AD222" i="4"/>
  <c r="AC222" i="4"/>
  <c r="AB222" i="4"/>
  <c r="AA222" i="4"/>
  <c r="R222" i="4"/>
  <c r="P222" i="4"/>
  <c r="N222" i="4"/>
  <c r="J222" i="4"/>
  <c r="DN221" i="4"/>
  <c r="DO221" i="4" s="1"/>
  <c r="DL221" i="4"/>
  <c r="DK221" i="4"/>
  <c r="DJ221" i="4"/>
  <c r="DI221" i="4"/>
  <c r="DH221" i="4"/>
  <c r="DG221" i="4"/>
  <c r="DF221" i="4"/>
  <c r="DE221" i="4"/>
  <c r="DM221" i="4" s="1"/>
  <c r="DD221" i="4"/>
  <c r="CR221" i="4"/>
  <c r="O221" i="4" s="1"/>
  <c r="CO221" i="4"/>
  <c r="J221" i="4" s="1"/>
  <c r="CI221" i="4"/>
  <c r="CE221" i="4"/>
  <c r="P221" i="4" s="1"/>
  <c r="CD221" i="4"/>
  <c r="AK221" i="4" s="1"/>
  <c r="BZ221" i="4"/>
  <c r="BY221" i="4"/>
  <c r="BV221" i="4"/>
  <c r="BU221" i="4"/>
  <c r="BT221" i="4"/>
  <c r="BG221" i="4"/>
  <c r="AG221" i="4" s="1"/>
  <c r="BB221" i="4"/>
  <c r="BC221" i="4" s="1"/>
  <c r="K221" i="4" s="1"/>
  <c r="AV221" i="4"/>
  <c r="AU221" i="4"/>
  <c r="AP221" i="4"/>
  <c r="AJ221" i="4"/>
  <c r="AI221" i="4"/>
  <c r="AH221" i="4"/>
  <c r="AF221" i="4"/>
  <c r="AE221" i="4"/>
  <c r="AD221" i="4"/>
  <c r="AC221" i="4"/>
  <c r="AB221" i="4"/>
  <c r="AA221" i="4"/>
  <c r="R221" i="4"/>
  <c r="Q221" i="4"/>
  <c r="N221" i="4"/>
  <c r="DL220" i="4"/>
  <c r="DK220" i="4"/>
  <c r="DJ220" i="4"/>
  <c r="DI220" i="4"/>
  <c r="DH220" i="4"/>
  <c r="DG220" i="4"/>
  <c r="DF220" i="4"/>
  <c r="DE220" i="4"/>
  <c r="DM220" i="4" s="1"/>
  <c r="DD220" i="4"/>
  <c r="CR220" i="4"/>
  <c r="AH220" i="4" s="1"/>
  <c r="CO220" i="4"/>
  <c r="AJ220" i="4" s="1"/>
  <c r="CI220" i="4"/>
  <c r="CE220" i="4"/>
  <c r="CD220" i="4"/>
  <c r="BZ220" i="4"/>
  <c r="BY220" i="4"/>
  <c r="BV220" i="4"/>
  <c r="BU220" i="4"/>
  <c r="BT220" i="4"/>
  <c r="BG220" i="4"/>
  <c r="BB220" i="4"/>
  <c r="BC220" i="4" s="1"/>
  <c r="AV220" i="4"/>
  <c r="K220" i="4" s="1"/>
  <c r="AU220" i="4"/>
  <c r="AP220" i="4"/>
  <c r="Q220" i="4" s="1"/>
  <c r="AK220" i="4"/>
  <c r="AG220" i="4"/>
  <c r="AF220" i="4"/>
  <c r="AE220" i="4"/>
  <c r="AD220" i="4"/>
  <c r="AC220" i="4"/>
  <c r="AB220" i="4"/>
  <c r="AA220" i="4"/>
  <c r="R220" i="4"/>
  <c r="P220" i="4"/>
  <c r="N220" i="4"/>
  <c r="DL219" i="4"/>
  <c r="DN219" i="4" s="1"/>
  <c r="DO219" i="4" s="1"/>
  <c r="DK219" i="4"/>
  <c r="DJ219" i="4"/>
  <c r="DI219" i="4"/>
  <c r="DH219" i="4"/>
  <c r="DG219" i="4"/>
  <c r="DF219" i="4"/>
  <c r="DE219" i="4"/>
  <c r="DM219" i="4" s="1"/>
  <c r="DD219" i="4"/>
  <c r="CR219" i="4"/>
  <c r="CO219" i="4"/>
  <c r="CI219" i="4"/>
  <c r="AI219" i="4" s="1"/>
  <c r="CE219" i="4"/>
  <c r="P219" i="4" s="1"/>
  <c r="CD219" i="4"/>
  <c r="BY219" i="4"/>
  <c r="BZ219" i="4" s="1"/>
  <c r="BV219" i="4"/>
  <c r="BU219" i="4"/>
  <c r="BT219" i="4"/>
  <c r="BG219" i="4"/>
  <c r="AG219" i="4" s="1"/>
  <c r="BB219" i="4"/>
  <c r="BC219" i="4" s="1"/>
  <c r="AU219" i="4"/>
  <c r="AV219" i="4" s="1"/>
  <c r="AP219" i="4"/>
  <c r="AK219" i="4"/>
  <c r="AJ219" i="4"/>
  <c r="AH219" i="4"/>
  <c r="AF219" i="4"/>
  <c r="AE219" i="4"/>
  <c r="AD219" i="4"/>
  <c r="AC219" i="4"/>
  <c r="AB219" i="4"/>
  <c r="AA219" i="4"/>
  <c r="R219" i="4"/>
  <c r="Q219" i="4"/>
  <c r="O219" i="4"/>
  <c r="N219" i="4"/>
  <c r="DL218" i="4"/>
  <c r="DK218" i="4"/>
  <c r="DJ218" i="4"/>
  <c r="DN218" i="4" s="1"/>
  <c r="DO218" i="4" s="1"/>
  <c r="DI218" i="4"/>
  <c r="DH218" i="4"/>
  <c r="DG218" i="4"/>
  <c r="DF218" i="4"/>
  <c r="DE218" i="4"/>
  <c r="DD218" i="4"/>
  <c r="CR218" i="4"/>
  <c r="AH218" i="4" s="1"/>
  <c r="CO218" i="4"/>
  <c r="CI218" i="4"/>
  <c r="CD218" i="4"/>
  <c r="BY218" i="4"/>
  <c r="BZ218" i="4" s="1"/>
  <c r="BV218" i="4"/>
  <c r="BU218" i="4"/>
  <c r="BT218" i="4"/>
  <c r="BG218" i="4"/>
  <c r="AG218" i="4" s="1"/>
  <c r="BC218" i="4"/>
  <c r="BB218" i="4"/>
  <c r="AU218" i="4"/>
  <c r="AV218" i="4" s="1"/>
  <c r="AP218" i="4"/>
  <c r="Q218" i="4" s="1"/>
  <c r="AJ218" i="4"/>
  <c r="AI218" i="4"/>
  <c r="AF218" i="4"/>
  <c r="AE218" i="4"/>
  <c r="AD218" i="4"/>
  <c r="AC218" i="4"/>
  <c r="AB218" i="4"/>
  <c r="AA218" i="4"/>
  <c r="R218" i="4"/>
  <c r="O218" i="4"/>
  <c r="N218" i="4"/>
  <c r="J218" i="4"/>
  <c r="DL217" i="4"/>
  <c r="DK217" i="4"/>
  <c r="DJ217" i="4"/>
  <c r="DN217" i="4" s="1"/>
  <c r="DO217" i="4" s="1"/>
  <c r="DI217" i="4"/>
  <c r="DH217" i="4"/>
  <c r="DG217" i="4"/>
  <c r="DF217" i="4"/>
  <c r="DE217" i="4"/>
  <c r="DM217" i="4" s="1"/>
  <c r="DD217" i="4"/>
  <c r="CR217" i="4"/>
  <c r="CO217" i="4"/>
  <c r="CI217" i="4"/>
  <c r="CD217" i="4"/>
  <c r="AK217" i="4" s="1"/>
  <c r="BY217" i="4"/>
  <c r="BZ217" i="4" s="1"/>
  <c r="BV217" i="4"/>
  <c r="BU217" i="4"/>
  <c r="N217" i="4" s="1"/>
  <c r="BT217" i="4"/>
  <c r="BG217" i="4"/>
  <c r="BC217" i="4"/>
  <c r="BB217" i="4"/>
  <c r="AU217" i="4"/>
  <c r="AV217" i="4" s="1"/>
  <c r="K217" i="4" s="1"/>
  <c r="AP217" i="4"/>
  <c r="AI217" i="4"/>
  <c r="AH217" i="4"/>
  <c r="AG217" i="4"/>
  <c r="AF217" i="4"/>
  <c r="AE217" i="4"/>
  <c r="AD217" i="4"/>
  <c r="AC217" i="4"/>
  <c r="AB217" i="4"/>
  <c r="AA217" i="4"/>
  <c r="R217" i="4"/>
  <c r="Q217" i="4"/>
  <c r="O217" i="4"/>
  <c r="DL216" i="4"/>
  <c r="DK216" i="4"/>
  <c r="DJ216" i="4"/>
  <c r="DN216" i="4" s="1"/>
  <c r="DO216" i="4" s="1"/>
  <c r="DI216" i="4"/>
  <c r="DH216" i="4"/>
  <c r="DG216" i="4"/>
  <c r="DF216" i="4"/>
  <c r="DE216" i="4"/>
  <c r="DM216" i="4" s="1"/>
  <c r="DD216" i="4"/>
  <c r="CR216" i="4"/>
  <c r="CO216" i="4"/>
  <c r="AJ216" i="4" s="1"/>
  <c r="CI216" i="4"/>
  <c r="CD216" i="4"/>
  <c r="AK216" i="4" s="1"/>
  <c r="BZ216" i="4"/>
  <c r="BY216" i="4"/>
  <c r="BV216" i="4"/>
  <c r="BU216" i="4"/>
  <c r="N216" i="4" s="1"/>
  <c r="BT216" i="4"/>
  <c r="BG216" i="4"/>
  <c r="BC216" i="4"/>
  <c r="BB216" i="4"/>
  <c r="AV216" i="4"/>
  <c r="K216" i="4" s="1"/>
  <c r="AU216" i="4"/>
  <c r="AP216" i="4"/>
  <c r="AI216" i="4"/>
  <c r="AH216" i="4"/>
  <c r="AG216" i="4"/>
  <c r="AF216" i="4"/>
  <c r="AE216" i="4"/>
  <c r="AD216" i="4"/>
  <c r="AC216" i="4"/>
  <c r="AB216" i="4"/>
  <c r="AA216" i="4"/>
  <c r="R216" i="4"/>
  <c r="Q216" i="4"/>
  <c r="O216" i="4"/>
  <c r="J216" i="4"/>
  <c r="DL215" i="4"/>
  <c r="DK215" i="4"/>
  <c r="DJ215" i="4"/>
  <c r="DN215" i="4" s="1"/>
  <c r="DO215" i="4" s="1"/>
  <c r="DI215" i="4"/>
  <c r="DH215" i="4"/>
  <c r="DG215" i="4"/>
  <c r="DF215" i="4"/>
  <c r="DE215" i="4"/>
  <c r="DD215" i="4"/>
  <c r="CR215" i="4"/>
  <c r="CO215" i="4"/>
  <c r="CI215" i="4"/>
  <c r="AI215" i="4" s="1"/>
  <c r="CE215" i="4"/>
  <c r="P215" i="4" s="1"/>
  <c r="CD215" i="4"/>
  <c r="BZ215" i="4"/>
  <c r="BY215" i="4"/>
  <c r="BV215" i="4"/>
  <c r="BU215" i="4"/>
  <c r="N215" i="4" s="1"/>
  <c r="BT215" i="4"/>
  <c r="BG215" i="4"/>
  <c r="AG215" i="4" s="1"/>
  <c r="BC215" i="4"/>
  <c r="BB215" i="4"/>
  <c r="AV215" i="4"/>
  <c r="AU215" i="4"/>
  <c r="AP215" i="4"/>
  <c r="AK215" i="4"/>
  <c r="AJ215" i="4"/>
  <c r="AH215" i="4"/>
  <c r="AF215" i="4"/>
  <c r="AE215" i="4"/>
  <c r="AD215" i="4"/>
  <c r="AC215" i="4"/>
  <c r="AB215" i="4"/>
  <c r="AA215" i="4"/>
  <c r="R215" i="4"/>
  <c r="Q215" i="4"/>
  <c r="O215" i="4"/>
  <c r="K215" i="4"/>
  <c r="DL214" i="4"/>
  <c r="DK214" i="4"/>
  <c r="DJ214" i="4"/>
  <c r="DN214" i="4" s="1"/>
  <c r="DO214" i="4" s="1"/>
  <c r="DI214" i="4"/>
  <c r="DH214" i="4"/>
  <c r="DG214" i="4"/>
  <c r="DF214" i="4"/>
  <c r="DE214" i="4"/>
  <c r="DM214" i="4" s="1"/>
  <c r="DD214" i="4"/>
  <c r="CR214" i="4"/>
  <c r="CO214" i="4"/>
  <c r="CI214" i="4"/>
  <c r="CE214" i="4"/>
  <c r="CD214" i="4"/>
  <c r="AK214" i="4" s="1"/>
  <c r="BZ214" i="4"/>
  <c r="BY214" i="4"/>
  <c r="BV214" i="4"/>
  <c r="BU214" i="4"/>
  <c r="BT214" i="4"/>
  <c r="BG214" i="4"/>
  <c r="BC214" i="4"/>
  <c r="BB214" i="4"/>
  <c r="AV214" i="4"/>
  <c r="K214" i="4" s="1"/>
  <c r="AU214" i="4"/>
  <c r="AP214" i="4"/>
  <c r="Q214" i="4" s="1"/>
  <c r="AJ214" i="4"/>
  <c r="AI214" i="4"/>
  <c r="AG214" i="4"/>
  <c r="AF214" i="4"/>
  <c r="AE214" i="4"/>
  <c r="AD214" i="4"/>
  <c r="AC214" i="4"/>
  <c r="AB214" i="4"/>
  <c r="AA214" i="4"/>
  <c r="R214" i="4"/>
  <c r="P214" i="4"/>
  <c r="N214" i="4"/>
  <c r="J214" i="4"/>
  <c r="DN213" i="4"/>
  <c r="DO213" i="4" s="1"/>
  <c r="DL213" i="4"/>
  <c r="DK213" i="4"/>
  <c r="DJ213" i="4"/>
  <c r="DI213" i="4"/>
  <c r="DH213" i="4"/>
  <c r="DG213" i="4"/>
  <c r="DF213" i="4"/>
  <c r="DE213" i="4"/>
  <c r="DM213" i="4" s="1"/>
  <c r="DD213" i="4"/>
  <c r="CR213" i="4"/>
  <c r="O213" i="4" s="1"/>
  <c r="CO213" i="4"/>
  <c r="J213" i="4" s="1"/>
  <c r="CI213" i="4"/>
  <c r="CE213" i="4"/>
  <c r="P213" i="4" s="1"/>
  <c r="CD213" i="4"/>
  <c r="AK213" i="4" s="1"/>
  <c r="BZ213" i="4"/>
  <c r="BY213" i="4"/>
  <c r="BV213" i="4"/>
  <c r="BU213" i="4"/>
  <c r="BT213" i="4"/>
  <c r="BG213" i="4"/>
  <c r="AG213" i="4" s="1"/>
  <c r="BB213" i="4"/>
  <c r="BC213" i="4" s="1"/>
  <c r="K213" i="4" s="1"/>
  <c r="AV213" i="4"/>
  <c r="AU213" i="4"/>
  <c r="AP213" i="4"/>
  <c r="AJ213" i="4"/>
  <c r="AI213" i="4"/>
  <c r="AH213" i="4"/>
  <c r="AF213" i="4"/>
  <c r="AE213" i="4"/>
  <c r="AD213" i="4"/>
  <c r="AC213" i="4"/>
  <c r="AB213" i="4"/>
  <c r="AA213" i="4"/>
  <c r="R213" i="4"/>
  <c r="Q213" i="4"/>
  <c r="N213" i="4"/>
  <c r="DL212" i="4"/>
  <c r="DK212" i="4"/>
  <c r="DJ212" i="4"/>
  <c r="DI212" i="4"/>
  <c r="DH212" i="4"/>
  <c r="DG212" i="4"/>
  <c r="DF212" i="4"/>
  <c r="DE212" i="4"/>
  <c r="DM212" i="4" s="1"/>
  <c r="DD212" i="4"/>
  <c r="CR212" i="4"/>
  <c r="AH212" i="4" s="1"/>
  <c r="CO212" i="4"/>
  <c r="AJ212" i="4" s="1"/>
  <c r="CI212" i="4"/>
  <c r="CE212" i="4"/>
  <c r="CD212" i="4"/>
  <c r="BZ212" i="4"/>
  <c r="BY212" i="4"/>
  <c r="BV212" i="4"/>
  <c r="BU212" i="4"/>
  <c r="BT212" i="4"/>
  <c r="BG212" i="4"/>
  <c r="BB212" i="4"/>
  <c r="BC212" i="4" s="1"/>
  <c r="AV212" i="4"/>
  <c r="K212" i="4" s="1"/>
  <c r="AU212" i="4"/>
  <c r="AP212" i="4"/>
  <c r="Q212" i="4" s="1"/>
  <c r="AK212" i="4"/>
  <c r="AG212" i="4"/>
  <c r="AF212" i="4"/>
  <c r="AE212" i="4"/>
  <c r="AD212" i="4"/>
  <c r="AC212" i="4"/>
  <c r="AB212" i="4"/>
  <c r="AA212" i="4"/>
  <c r="R212" i="4"/>
  <c r="P212" i="4"/>
  <c r="N212" i="4"/>
  <c r="DL211" i="4"/>
  <c r="DN211" i="4" s="1"/>
  <c r="DO211" i="4" s="1"/>
  <c r="DK211" i="4"/>
  <c r="DJ211" i="4"/>
  <c r="DI211" i="4"/>
  <c r="DH211" i="4"/>
  <c r="DG211" i="4"/>
  <c r="DF211" i="4"/>
  <c r="DE211" i="4"/>
  <c r="DM211" i="4" s="1"/>
  <c r="DD211" i="4"/>
  <c r="CR211" i="4"/>
  <c r="CO211" i="4"/>
  <c r="CI211" i="4"/>
  <c r="AI211" i="4" s="1"/>
  <c r="CE211" i="4"/>
  <c r="P211" i="4" s="1"/>
  <c r="CD211" i="4"/>
  <c r="BY211" i="4"/>
  <c r="BZ211" i="4" s="1"/>
  <c r="BV211" i="4"/>
  <c r="BU211" i="4"/>
  <c r="BT211" i="4"/>
  <c r="BG211" i="4"/>
  <c r="AG211" i="4" s="1"/>
  <c r="BB211" i="4"/>
  <c r="BC211" i="4" s="1"/>
  <c r="AU211" i="4"/>
  <c r="AV211" i="4" s="1"/>
  <c r="AP211" i="4"/>
  <c r="AK211" i="4"/>
  <c r="AJ211" i="4"/>
  <c r="AH211" i="4"/>
  <c r="AF211" i="4"/>
  <c r="AE211" i="4"/>
  <c r="AD211" i="4"/>
  <c r="AC211" i="4"/>
  <c r="AB211" i="4"/>
  <c r="AA211" i="4"/>
  <c r="R211" i="4"/>
  <c r="Q211" i="4"/>
  <c r="O211" i="4"/>
  <c r="N211" i="4"/>
  <c r="DL210" i="4"/>
  <c r="DK210" i="4"/>
  <c r="DJ210" i="4"/>
  <c r="DN210" i="4" s="1"/>
  <c r="DO210" i="4" s="1"/>
  <c r="DI210" i="4"/>
  <c r="DH210" i="4"/>
  <c r="DG210" i="4"/>
  <c r="DF210" i="4"/>
  <c r="DE210" i="4"/>
  <c r="DD210" i="4"/>
  <c r="CR210" i="4"/>
  <c r="AH210" i="4" s="1"/>
  <c r="CO210" i="4"/>
  <c r="CI210" i="4"/>
  <c r="CD210" i="4"/>
  <c r="BY210" i="4"/>
  <c r="BZ210" i="4" s="1"/>
  <c r="BV210" i="4"/>
  <c r="BU210" i="4"/>
  <c r="BT210" i="4"/>
  <c r="BG210" i="4"/>
  <c r="AG210" i="4" s="1"/>
  <c r="BC210" i="4"/>
  <c r="BB210" i="4"/>
  <c r="AU210" i="4"/>
  <c r="AV210" i="4" s="1"/>
  <c r="K210" i="4" s="1"/>
  <c r="AP210" i="4"/>
  <c r="Q210" i="4" s="1"/>
  <c r="AJ210" i="4"/>
  <c r="AI210" i="4"/>
  <c r="AF210" i="4"/>
  <c r="AE210" i="4"/>
  <c r="AD210" i="4"/>
  <c r="AC210" i="4"/>
  <c r="AB210" i="4"/>
  <c r="AA210" i="4"/>
  <c r="R210" i="4"/>
  <c r="O210" i="4"/>
  <c r="N210" i="4"/>
  <c r="J210" i="4"/>
  <c r="DL209" i="4"/>
  <c r="DK209" i="4"/>
  <c r="DJ209" i="4"/>
  <c r="DN209" i="4" s="1"/>
  <c r="DO209" i="4" s="1"/>
  <c r="DI209" i="4"/>
  <c r="DH209" i="4"/>
  <c r="DG209" i="4"/>
  <c r="DF209" i="4"/>
  <c r="DE209" i="4"/>
  <c r="DM209" i="4" s="1"/>
  <c r="DD209" i="4"/>
  <c r="CR209" i="4"/>
  <c r="CO209" i="4"/>
  <c r="CI209" i="4"/>
  <c r="CD209" i="4"/>
  <c r="AK209" i="4" s="1"/>
  <c r="BY209" i="4"/>
  <c r="BZ209" i="4" s="1"/>
  <c r="BV209" i="4"/>
  <c r="BU209" i="4"/>
  <c r="N209" i="4" s="1"/>
  <c r="BT209" i="4"/>
  <c r="BG209" i="4"/>
  <c r="BC209" i="4"/>
  <c r="BB209" i="4"/>
  <c r="AU209" i="4"/>
  <c r="AV209" i="4" s="1"/>
  <c r="K209" i="4" s="1"/>
  <c r="AP209" i="4"/>
  <c r="AI209" i="4"/>
  <c r="AH209" i="4"/>
  <c r="AG209" i="4"/>
  <c r="AF209" i="4"/>
  <c r="AE209" i="4"/>
  <c r="AD209" i="4"/>
  <c r="AC209" i="4"/>
  <c r="AB209" i="4"/>
  <c r="AA209" i="4"/>
  <c r="R209" i="4"/>
  <c r="Q209" i="4"/>
  <c r="O209" i="4"/>
  <c r="DL208" i="4"/>
  <c r="DK208" i="4"/>
  <c r="DJ208" i="4"/>
  <c r="DN208" i="4" s="1"/>
  <c r="DO208" i="4" s="1"/>
  <c r="DI208" i="4"/>
  <c r="DH208" i="4"/>
  <c r="DG208" i="4"/>
  <c r="DF208" i="4"/>
  <c r="DE208" i="4"/>
  <c r="DM208" i="4" s="1"/>
  <c r="DD208" i="4"/>
  <c r="CR208" i="4"/>
  <c r="CO208" i="4"/>
  <c r="AJ208" i="4" s="1"/>
  <c r="CI208" i="4"/>
  <c r="CD208" i="4"/>
  <c r="AK208" i="4" s="1"/>
  <c r="BZ208" i="4"/>
  <c r="BY208" i="4"/>
  <c r="BV208" i="4"/>
  <c r="BU208" i="4"/>
  <c r="N208" i="4" s="1"/>
  <c r="BT208" i="4"/>
  <c r="BG208" i="4"/>
  <c r="BC208" i="4"/>
  <c r="BB208" i="4"/>
  <c r="AV208" i="4"/>
  <c r="K208" i="4" s="1"/>
  <c r="AU208" i="4"/>
  <c r="AP208" i="4"/>
  <c r="AI208" i="4"/>
  <c r="AH208" i="4"/>
  <c r="AG208" i="4"/>
  <c r="AF208" i="4"/>
  <c r="AE208" i="4"/>
  <c r="AD208" i="4"/>
  <c r="AC208" i="4"/>
  <c r="AB208" i="4"/>
  <c r="AA208" i="4"/>
  <c r="R208" i="4"/>
  <c r="Q208" i="4"/>
  <c r="O208" i="4"/>
  <c r="J208" i="4"/>
  <c r="DL207" i="4"/>
  <c r="DK207" i="4"/>
  <c r="DJ207" i="4"/>
  <c r="DN207" i="4" s="1"/>
  <c r="DO207" i="4" s="1"/>
  <c r="DI207" i="4"/>
  <c r="DH207" i="4"/>
  <c r="DG207" i="4"/>
  <c r="DF207" i="4"/>
  <c r="DE207" i="4"/>
  <c r="DD207" i="4"/>
  <c r="CR207" i="4"/>
  <c r="CO207" i="4"/>
  <c r="CI207" i="4"/>
  <c r="AI207" i="4" s="1"/>
  <c r="CE207" i="4"/>
  <c r="P207" i="4" s="1"/>
  <c r="CD207" i="4"/>
  <c r="BZ207" i="4"/>
  <c r="BY207" i="4"/>
  <c r="BV207" i="4"/>
  <c r="BU207" i="4"/>
  <c r="N207" i="4" s="1"/>
  <c r="BT207" i="4"/>
  <c r="BG207" i="4"/>
  <c r="AG207" i="4" s="1"/>
  <c r="BC207" i="4"/>
  <c r="BB207" i="4"/>
  <c r="AV207" i="4"/>
  <c r="AU207" i="4"/>
  <c r="AP207" i="4"/>
  <c r="Q207" i="4" s="1"/>
  <c r="AK207" i="4"/>
  <c r="AJ207" i="4"/>
  <c r="AH207" i="4"/>
  <c r="AF207" i="4"/>
  <c r="AE207" i="4"/>
  <c r="AD207" i="4"/>
  <c r="AC207" i="4"/>
  <c r="AB207" i="4"/>
  <c r="AA207" i="4"/>
  <c r="R207" i="4"/>
  <c r="O207" i="4"/>
  <c r="K207" i="4"/>
  <c r="DL206" i="4"/>
  <c r="DK206" i="4"/>
  <c r="DJ206" i="4"/>
  <c r="DI206" i="4"/>
  <c r="DH206" i="4"/>
  <c r="DG206" i="4"/>
  <c r="DF206" i="4"/>
  <c r="DE206" i="4"/>
  <c r="DM206" i="4" s="1"/>
  <c r="DD206" i="4"/>
  <c r="CR206" i="4"/>
  <c r="CO206" i="4"/>
  <c r="CI206" i="4"/>
  <c r="CE206" i="4"/>
  <c r="CD206" i="4"/>
  <c r="AK206" i="4" s="1"/>
  <c r="BZ206" i="4"/>
  <c r="BY206" i="4"/>
  <c r="BV206" i="4"/>
  <c r="BU206" i="4"/>
  <c r="BT206" i="4"/>
  <c r="BG206" i="4"/>
  <c r="BC206" i="4"/>
  <c r="BB206" i="4"/>
  <c r="AV206" i="4"/>
  <c r="K206" i="4" s="1"/>
  <c r="AU206" i="4"/>
  <c r="AP206" i="4"/>
  <c r="Q206" i="4" s="1"/>
  <c r="AJ206" i="4"/>
  <c r="AI206" i="4"/>
  <c r="AG206" i="4"/>
  <c r="AF206" i="4"/>
  <c r="AE206" i="4"/>
  <c r="AD206" i="4"/>
  <c r="AC206" i="4"/>
  <c r="AB206" i="4"/>
  <c r="AA206" i="4"/>
  <c r="R206" i="4"/>
  <c r="P206" i="4"/>
  <c r="N206" i="4"/>
  <c r="J206" i="4"/>
  <c r="DN205" i="4"/>
  <c r="DO205" i="4" s="1"/>
  <c r="DL205" i="4"/>
  <c r="DK205" i="4"/>
  <c r="DJ205" i="4"/>
  <c r="DI205" i="4"/>
  <c r="DH205" i="4"/>
  <c r="DG205" i="4"/>
  <c r="DF205" i="4"/>
  <c r="DE205" i="4"/>
  <c r="DD205" i="4"/>
  <c r="CR205" i="4"/>
  <c r="O205" i="4" s="1"/>
  <c r="CO205" i="4"/>
  <c r="J205" i="4" s="1"/>
  <c r="CI205" i="4"/>
  <c r="CE205" i="4"/>
  <c r="P205" i="4" s="1"/>
  <c r="CD205" i="4"/>
  <c r="AK205" i="4" s="1"/>
  <c r="BZ205" i="4"/>
  <c r="BY205" i="4"/>
  <c r="BV205" i="4"/>
  <c r="BU205" i="4"/>
  <c r="BT205" i="4"/>
  <c r="BG205" i="4"/>
  <c r="AG205" i="4" s="1"/>
  <c r="BB205" i="4"/>
  <c r="BC205" i="4" s="1"/>
  <c r="K205" i="4" s="1"/>
  <c r="AV205" i="4"/>
  <c r="AU205" i="4"/>
  <c r="AP205" i="4"/>
  <c r="AJ205" i="4"/>
  <c r="AI205" i="4"/>
  <c r="AH205" i="4"/>
  <c r="AF205" i="4"/>
  <c r="AE205" i="4"/>
  <c r="AD205" i="4"/>
  <c r="AC205" i="4"/>
  <c r="AB205" i="4"/>
  <c r="AA205" i="4"/>
  <c r="R205" i="4"/>
  <c r="Q205" i="4"/>
  <c r="N205" i="4"/>
  <c r="DL204" i="4"/>
  <c r="DK204" i="4"/>
  <c r="DN204" i="4" s="1"/>
  <c r="DO204" i="4" s="1"/>
  <c r="DJ204" i="4"/>
  <c r="DI204" i="4"/>
  <c r="DH204" i="4"/>
  <c r="DG204" i="4"/>
  <c r="DF204" i="4"/>
  <c r="DE204" i="4"/>
  <c r="DM204" i="4" s="1"/>
  <c r="DD204" i="4"/>
  <c r="CR204" i="4"/>
  <c r="AH204" i="4" s="1"/>
  <c r="CO204" i="4"/>
  <c r="AJ204" i="4" s="1"/>
  <c r="CI204" i="4"/>
  <c r="CE204" i="4"/>
  <c r="CD204" i="4"/>
  <c r="BZ204" i="4"/>
  <c r="BY204" i="4"/>
  <c r="BV204" i="4"/>
  <c r="BU204" i="4"/>
  <c r="BT204" i="4"/>
  <c r="BG204" i="4"/>
  <c r="BB204" i="4"/>
  <c r="BC204" i="4" s="1"/>
  <c r="AV204" i="4"/>
  <c r="AU204" i="4"/>
  <c r="AP204" i="4"/>
  <c r="Q204" i="4" s="1"/>
  <c r="AK204" i="4"/>
  <c r="AG204" i="4"/>
  <c r="AF204" i="4"/>
  <c r="AE204" i="4"/>
  <c r="AD204" i="4"/>
  <c r="AC204" i="4"/>
  <c r="AB204" i="4"/>
  <c r="AA204" i="4"/>
  <c r="R204" i="4"/>
  <c r="P204" i="4"/>
  <c r="N204" i="4"/>
  <c r="DL203" i="4"/>
  <c r="DN203" i="4" s="1"/>
  <c r="DO203" i="4" s="1"/>
  <c r="DK203" i="4"/>
  <c r="DJ203" i="4"/>
  <c r="DI203" i="4"/>
  <c r="DH203" i="4"/>
  <c r="DG203" i="4"/>
  <c r="DF203" i="4"/>
  <c r="DE203" i="4"/>
  <c r="DM203" i="4" s="1"/>
  <c r="DD203" i="4"/>
  <c r="CR203" i="4"/>
  <c r="CO203" i="4"/>
  <c r="CI203" i="4"/>
  <c r="AI203" i="4" s="1"/>
  <c r="CE203" i="4"/>
  <c r="CD203" i="4"/>
  <c r="BY203" i="4"/>
  <c r="BZ203" i="4" s="1"/>
  <c r="BV203" i="4"/>
  <c r="BU203" i="4"/>
  <c r="BT203" i="4"/>
  <c r="BG203" i="4"/>
  <c r="AG203" i="4" s="1"/>
  <c r="BB203" i="4"/>
  <c r="BC203" i="4" s="1"/>
  <c r="AU203" i="4"/>
  <c r="AP203" i="4"/>
  <c r="AK203" i="4"/>
  <c r="AJ203" i="4"/>
  <c r="AH203" i="4"/>
  <c r="AE203" i="4"/>
  <c r="AD203" i="4"/>
  <c r="AC203" i="4"/>
  <c r="AB203" i="4"/>
  <c r="AA203" i="4"/>
  <c r="R203" i="4"/>
  <c r="Q203" i="4"/>
  <c r="P203" i="4"/>
  <c r="O203" i="4"/>
  <c r="N203" i="4"/>
  <c r="DL202" i="4"/>
  <c r="DK202" i="4"/>
  <c r="DJ202" i="4"/>
  <c r="DN202" i="4" s="1"/>
  <c r="DO202" i="4" s="1"/>
  <c r="DI202" i="4"/>
  <c r="DH202" i="4"/>
  <c r="DG202" i="4"/>
  <c r="DF202" i="4"/>
  <c r="DE202" i="4"/>
  <c r="DD202" i="4"/>
  <c r="CR202" i="4"/>
  <c r="AH202" i="4" s="1"/>
  <c r="CO202" i="4"/>
  <c r="CI202" i="4"/>
  <c r="CD202" i="4"/>
  <c r="BY202" i="4"/>
  <c r="BZ202" i="4" s="1"/>
  <c r="BV202" i="4"/>
  <c r="BU202" i="4"/>
  <c r="BT202" i="4"/>
  <c r="BG202" i="4"/>
  <c r="AG202" i="4" s="1"/>
  <c r="BC202" i="4"/>
  <c r="BB202" i="4"/>
  <c r="AU202" i="4"/>
  <c r="AV202" i="4" s="1"/>
  <c r="K202" i="4" s="1"/>
  <c r="AP202" i="4"/>
  <c r="Q202" i="4" s="1"/>
  <c r="AJ202" i="4"/>
  <c r="AI202" i="4"/>
  <c r="AF202" i="4"/>
  <c r="AE202" i="4"/>
  <c r="AD202" i="4"/>
  <c r="AC202" i="4"/>
  <c r="AB202" i="4"/>
  <c r="AA202" i="4"/>
  <c r="R202" i="4"/>
  <c r="O202" i="4"/>
  <c r="N202" i="4"/>
  <c r="J202" i="4"/>
  <c r="DL201" i="4"/>
  <c r="DK201" i="4"/>
  <c r="DJ201" i="4"/>
  <c r="DN201" i="4" s="1"/>
  <c r="DO201" i="4" s="1"/>
  <c r="DI201" i="4"/>
  <c r="DH201" i="4"/>
  <c r="DG201" i="4"/>
  <c r="DF201" i="4"/>
  <c r="DE201" i="4"/>
  <c r="DM201" i="4" s="1"/>
  <c r="DD201" i="4"/>
  <c r="CR201" i="4"/>
  <c r="CO201" i="4"/>
  <c r="CI201" i="4"/>
  <c r="CD201" i="4"/>
  <c r="AK201" i="4" s="1"/>
  <c r="BY201" i="4"/>
  <c r="BZ201" i="4" s="1"/>
  <c r="BV201" i="4"/>
  <c r="BU201" i="4"/>
  <c r="N201" i="4" s="1"/>
  <c r="BT201" i="4"/>
  <c r="BG201" i="4"/>
  <c r="BC201" i="4"/>
  <c r="BB201" i="4"/>
  <c r="AU201" i="4"/>
  <c r="AV201" i="4" s="1"/>
  <c r="K201" i="4" s="1"/>
  <c r="AP201" i="4"/>
  <c r="AI201" i="4"/>
  <c r="AH201" i="4"/>
  <c r="AG201" i="4"/>
  <c r="AF201" i="4"/>
  <c r="AE201" i="4"/>
  <c r="AD201" i="4"/>
  <c r="AC201" i="4"/>
  <c r="AB201" i="4"/>
  <c r="AA201" i="4"/>
  <c r="R201" i="4"/>
  <c r="Q201" i="4"/>
  <c r="O201" i="4"/>
  <c r="DL200" i="4"/>
  <c r="DK200" i="4"/>
  <c r="DJ200" i="4"/>
  <c r="DN200" i="4" s="1"/>
  <c r="DO200" i="4" s="1"/>
  <c r="DI200" i="4"/>
  <c r="DH200" i="4"/>
  <c r="DG200" i="4"/>
  <c r="DF200" i="4"/>
  <c r="DE200" i="4"/>
  <c r="DM200" i="4" s="1"/>
  <c r="DD200" i="4"/>
  <c r="CR200" i="4"/>
  <c r="CO200" i="4"/>
  <c r="AJ200" i="4" s="1"/>
  <c r="CI200" i="4"/>
  <c r="CD200" i="4"/>
  <c r="AK200" i="4" s="1"/>
  <c r="BZ200" i="4"/>
  <c r="BY200" i="4"/>
  <c r="BV200" i="4"/>
  <c r="BU200" i="4"/>
  <c r="N200" i="4" s="1"/>
  <c r="BT200" i="4"/>
  <c r="BG200" i="4"/>
  <c r="BC200" i="4"/>
  <c r="BB200" i="4"/>
  <c r="AV200" i="4"/>
  <c r="K200" i="4" s="1"/>
  <c r="AU200" i="4"/>
  <c r="AP200" i="4"/>
  <c r="AI200" i="4"/>
  <c r="AH200" i="4"/>
  <c r="AG200" i="4"/>
  <c r="AF200" i="4"/>
  <c r="AE200" i="4"/>
  <c r="AD200" i="4"/>
  <c r="AC200" i="4"/>
  <c r="AB200" i="4"/>
  <c r="AA200" i="4"/>
  <c r="R200" i="4"/>
  <c r="Q200" i="4"/>
  <c r="O200" i="4"/>
  <c r="J200" i="4"/>
  <c r="DL199" i="4"/>
  <c r="DK199" i="4"/>
  <c r="DJ199" i="4"/>
  <c r="DN199" i="4" s="1"/>
  <c r="DO199" i="4" s="1"/>
  <c r="DI199" i="4"/>
  <c r="DH199" i="4"/>
  <c r="DG199" i="4"/>
  <c r="DF199" i="4"/>
  <c r="DE199" i="4"/>
  <c r="DD199" i="4"/>
  <c r="CR199" i="4"/>
  <c r="CO199" i="4"/>
  <c r="CI199" i="4"/>
  <c r="AI199" i="4" s="1"/>
  <c r="CE199" i="4"/>
  <c r="P199" i="4" s="1"/>
  <c r="CD199" i="4"/>
  <c r="BZ199" i="4"/>
  <c r="BY199" i="4"/>
  <c r="BV199" i="4"/>
  <c r="BU199" i="4"/>
  <c r="N199" i="4" s="1"/>
  <c r="BT199" i="4"/>
  <c r="BG199" i="4"/>
  <c r="AG199" i="4" s="1"/>
  <c r="BC199" i="4"/>
  <c r="BB199" i="4"/>
  <c r="AV199" i="4"/>
  <c r="AU199" i="4"/>
  <c r="AP199" i="4"/>
  <c r="AK199" i="4"/>
  <c r="AJ199" i="4"/>
  <c r="AH199" i="4"/>
  <c r="AF199" i="4"/>
  <c r="AE199" i="4"/>
  <c r="AD199" i="4"/>
  <c r="AC199" i="4"/>
  <c r="AB199" i="4"/>
  <c r="AA199" i="4"/>
  <c r="R199" i="4"/>
  <c r="Q199" i="4"/>
  <c r="O199" i="4"/>
  <c r="K199" i="4"/>
  <c r="DL198" i="4"/>
  <c r="DK198" i="4"/>
  <c r="DJ198" i="4"/>
  <c r="DN198" i="4" s="1"/>
  <c r="DO198" i="4" s="1"/>
  <c r="DI198" i="4"/>
  <c r="DH198" i="4"/>
  <c r="DG198" i="4"/>
  <c r="DF198" i="4"/>
  <c r="DE198" i="4"/>
  <c r="DM198" i="4" s="1"/>
  <c r="DD198" i="4"/>
  <c r="CR198" i="4"/>
  <c r="CO198" i="4"/>
  <c r="CI198" i="4"/>
  <c r="CE198" i="4"/>
  <c r="CD198" i="4"/>
  <c r="AK198" i="4" s="1"/>
  <c r="BZ198" i="4"/>
  <c r="BY198" i="4"/>
  <c r="BV198" i="4"/>
  <c r="BU198" i="4"/>
  <c r="BT198" i="4"/>
  <c r="BG198" i="4"/>
  <c r="BC198" i="4"/>
  <c r="BB198" i="4"/>
  <c r="AV198" i="4"/>
  <c r="K198" i="4" s="1"/>
  <c r="AU198" i="4"/>
  <c r="AP198" i="4"/>
  <c r="Q198" i="4" s="1"/>
  <c r="AJ198" i="4"/>
  <c r="AI198" i="4"/>
  <c r="AG198" i="4"/>
  <c r="AF198" i="4"/>
  <c r="AE198" i="4"/>
  <c r="AD198" i="4"/>
  <c r="AC198" i="4"/>
  <c r="AB198" i="4"/>
  <c r="AA198" i="4"/>
  <c r="R198" i="4"/>
  <c r="P198" i="4"/>
  <c r="N198" i="4"/>
  <c r="J198" i="4"/>
  <c r="DN197" i="4"/>
  <c r="DO197" i="4" s="1"/>
  <c r="DL197" i="4"/>
  <c r="DK197" i="4"/>
  <c r="DJ197" i="4"/>
  <c r="DI197" i="4"/>
  <c r="DH197" i="4"/>
  <c r="DG197" i="4"/>
  <c r="DF197" i="4"/>
  <c r="DE197" i="4"/>
  <c r="DM197" i="4" s="1"/>
  <c r="DD197" i="4"/>
  <c r="CR197" i="4"/>
  <c r="O197" i="4" s="1"/>
  <c r="CO197" i="4"/>
  <c r="J197" i="4" s="1"/>
  <c r="CI197" i="4"/>
  <c r="CE197" i="4"/>
  <c r="P197" i="4" s="1"/>
  <c r="CD197" i="4"/>
  <c r="AK197" i="4" s="1"/>
  <c r="BZ197" i="4"/>
  <c r="BY197" i="4"/>
  <c r="BV197" i="4"/>
  <c r="BU197" i="4"/>
  <c r="BT197" i="4"/>
  <c r="BG197" i="4"/>
  <c r="AG197" i="4" s="1"/>
  <c r="BB197" i="4"/>
  <c r="BC197" i="4" s="1"/>
  <c r="K197" i="4" s="1"/>
  <c r="AV197" i="4"/>
  <c r="AU197" i="4"/>
  <c r="AP197" i="4"/>
  <c r="AJ197" i="4"/>
  <c r="AI197" i="4"/>
  <c r="AH197" i="4"/>
  <c r="AF197" i="4"/>
  <c r="AE197" i="4"/>
  <c r="AD197" i="4"/>
  <c r="AC197" i="4"/>
  <c r="AB197" i="4"/>
  <c r="AA197" i="4"/>
  <c r="R197" i="4"/>
  <c r="Q197" i="4"/>
  <c r="N197" i="4"/>
  <c r="DL196" i="4"/>
  <c r="DK196" i="4"/>
  <c r="DJ196" i="4"/>
  <c r="DI196" i="4"/>
  <c r="DH196" i="4"/>
  <c r="DG196" i="4"/>
  <c r="DF196" i="4"/>
  <c r="DE196" i="4"/>
  <c r="DM196" i="4" s="1"/>
  <c r="DD196" i="4"/>
  <c r="CR196" i="4"/>
  <c r="AH196" i="4" s="1"/>
  <c r="CO196" i="4"/>
  <c r="AJ196" i="4" s="1"/>
  <c r="CI196" i="4"/>
  <c r="CE196" i="4"/>
  <c r="CD196" i="4"/>
  <c r="BZ196" i="4"/>
  <c r="BY196" i="4"/>
  <c r="BV196" i="4"/>
  <c r="BU196" i="4"/>
  <c r="BT196" i="4"/>
  <c r="BG196" i="4"/>
  <c r="BB196" i="4"/>
  <c r="BC196" i="4" s="1"/>
  <c r="AV196" i="4"/>
  <c r="K196" i="4" s="1"/>
  <c r="AU196" i="4"/>
  <c r="AP196" i="4"/>
  <c r="Q196" i="4" s="1"/>
  <c r="AK196" i="4"/>
  <c r="AG196" i="4"/>
  <c r="AF196" i="4"/>
  <c r="AE196" i="4"/>
  <c r="AD196" i="4"/>
  <c r="AC196" i="4"/>
  <c r="AB196" i="4"/>
  <c r="AA196" i="4"/>
  <c r="R196" i="4"/>
  <c r="P196" i="4"/>
  <c r="N196" i="4"/>
  <c r="DL195" i="4"/>
  <c r="DN195" i="4" s="1"/>
  <c r="DO195" i="4" s="1"/>
  <c r="DK195" i="4"/>
  <c r="DJ195" i="4"/>
  <c r="DI195" i="4"/>
  <c r="DH195" i="4"/>
  <c r="DG195" i="4"/>
  <c r="DF195" i="4"/>
  <c r="DE195" i="4"/>
  <c r="DM195" i="4" s="1"/>
  <c r="DD195" i="4"/>
  <c r="CR195" i="4"/>
  <c r="CO195" i="4"/>
  <c r="CI195" i="4"/>
  <c r="AI195" i="4" s="1"/>
  <c r="CE195" i="4"/>
  <c r="CD195" i="4"/>
  <c r="BY195" i="4"/>
  <c r="BZ195" i="4" s="1"/>
  <c r="BV195" i="4"/>
  <c r="BU195" i="4"/>
  <c r="BT195" i="4"/>
  <c r="BG195" i="4"/>
  <c r="BB195" i="4"/>
  <c r="BC195" i="4" s="1"/>
  <c r="AU195" i="4"/>
  <c r="AV195" i="4" s="1"/>
  <c r="AP195" i="4"/>
  <c r="AK195" i="4"/>
  <c r="AJ195" i="4"/>
  <c r="AH195" i="4"/>
  <c r="AG195" i="4"/>
  <c r="AF195" i="4"/>
  <c r="AE195" i="4"/>
  <c r="AD195" i="4"/>
  <c r="AC195" i="4"/>
  <c r="AB195" i="4"/>
  <c r="AA195" i="4"/>
  <c r="R195" i="4"/>
  <c r="Q195" i="4"/>
  <c r="P195" i="4"/>
  <c r="O195" i="4"/>
  <c r="N195" i="4"/>
  <c r="DL194" i="4"/>
  <c r="DK194" i="4"/>
  <c r="DJ194" i="4"/>
  <c r="DI194" i="4"/>
  <c r="DH194" i="4"/>
  <c r="DG194" i="4"/>
  <c r="DF194" i="4"/>
  <c r="DE194" i="4"/>
  <c r="DM194" i="4" s="1"/>
  <c r="DD194" i="4"/>
  <c r="CR194" i="4"/>
  <c r="AH194" i="4" s="1"/>
  <c r="CO194" i="4"/>
  <c r="CI194" i="4"/>
  <c r="CD194" i="4"/>
  <c r="CE194" i="4" s="1"/>
  <c r="P194" i="4" s="1"/>
  <c r="BY194" i="4"/>
  <c r="BZ194" i="4" s="1"/>
  <c r="BV194" i="4"/>
  <c r="BU194" i="4"/>
  <c r="BT194" i="4"/>
  <c r="AC194" i="4" s="1"/>
  <c r="BG194" i="4"/>
  <c r="AG194" i="4" s="1"/>
  <c r="BC194" i="4"/>
  <c r="BB194" i="4"/>
  <c r="AU194" i="4"/>
  <c r="AV194" i="4" s="1"/>
  <c r="AP194" i="4"/>
  <c r="Q194" i="4" s="1"/>
  <c r="AK194" i="4"/>
  <c r="AJ194" i="4"/>
  <c r="AF194" i="4"/>
  <c r="AE194" i="4"/>
  <c r="AD194" i="4"/>
  <c r="AB194" i="4"/>
  <c r="AA194" i="4"/>
  <c r="R194" i="4"/>
  <c r="O194" i="4"/>
  <c r="N194" i="4"/>
  <c r="DL193" i="4"/>
  <c r="DK193" i="4"/>
  <c r="DJ193" i="4"/>
  <c r="DN193" i="4" s="1"/>
  <c r="DO193" i="4" s="1"/>
  <c r="DI193" i="4"/>
  <c r="DH193" i="4"/>
  <c r="DG193" i="4"/>
  <c r="DF193" i="4"/>
  <c r="DE193" i="4"/>
  <c r="DM193" i="4" s="1"/>
  <c r="DD193" i="4"/>
  <c r="CR193" i="4"/>
  <c r="AH193" i="4" s="1"/>
  <c r="CO193" i="4"/>
  <c r="CI193" i="4"/>
  <c r="CD193" i="4"/>
  <c r="AK193" i="4" s="1"/>
  <c r="BY193" i="4"/>
  <c r="BZ193" i="4" s="1"/>
  <c r="BV193" i="4"/>
  <c r="BU193" i="4"/>
  <c r="N193" i="4" s="1"/>
  <c r="BT193" i="4"/>
  <c r="BG193" i="4"/>
  <c r="AG193" i="4" s="1"/>
  <c r="BC193" i="4"/>
  <c r="BB193" i="4"/>
  <c r="AU193" i="4"/>
  <c r="AV193" i="4" s="1"/>
  <c r="K193" i="4" s="1"/>
  <c r="AP193" i="4"/>
  <c r="Q193" i="4" s="1"/>
  <c r="AI193" i="4"/>
  <c r="AE193" i="4"/>
  <c r="AD193" i="4"/>
  <c r="AC193" i="4"/>
  <c r="AB193" i="4"/>
  <c r="AA193" i="4"/>
  <c r="R193" i="4"/>
  <c r="O193" i="4"/>
  <c r="DO192" i="4"/>
  <c r="DL192" i="4"/>
  <c r="DK192" i="4"/>
  <c r="DJ192" i="4"/>
  <c r="DN192" i="4" s="1"/>
  <c r="DI192" i="4"/>
  <c r="DH192" i="4"/>
  <c r="DG192" i="4"/>
  <c r="DF192" i="4"/>
  <c r="DE192" i="4"/>
  <c r="DM192" i="4" s="1"/>
  <c r="DD192" i="4"/>
  <c r="CR192" i="4"/>
  <c r="CO192" i="4"/>
  <c r="AJ192" i="4" s="1"/>
  <c r="CI192" i="4"/>
  <c r="CD192" i="4"/>
  <c r="BZ192" i="4"/>
  <c r="BY192" i="4"/>
  <c r="BV192" i="4"/>
  <c r="BU192" i="4"/>
  <c r="N192" i="4" s="1"/>
  <c r="BT192" i="4"/>
  <c r="BG192" i="4"/>
  <c r="BC192" i="4"/>
  <c r="BB192" i="4"/>
  <c r="AV192" i="4"/>
  <c r="K192" i="4" s="1"/>
  <c r="AU192" i="4"/>
  <c r="AP192" i="4"/>
  <c r="AI192" i="4"/>
  <c r="AH192" i="4"/>
  <c r="AG192" i="4"/>
  <c r="AF192" i="4"/>
  <c r="AE192" i="4"/>
  <c r="AD192" i="4"/>
  <c r="AC192" i="4"/>
  <c r="AB192" i="4"/>
  <c r="AA192" i="4"/>
  <c r="R192" i="4"/>
  <c r="Q192" i="4"/>
  <c r="O192" i="4"/>
  <c r="J192" i="4"/>
  <c r="DL191" i="4"/>
  <c r="DK191" i="4"/>
  <c r="DJ191" i="4"/>
  <c r="DN191" i="4" s="1"/>
  <c r="DO191" i="4" s="1"/>
  <c r="DI191" i="4"/>
  <c r="DH191" i="4"/>
  <c r="DG191" i="4"/>
  <c r="DF191" i="4"/>
  <c r="DE191" i="4"/>
  <c r="DM191" i="4" s="1"/>
  <c r="DD191" i="4"/>
  <c r="CR191" i="4"/>
  <c r="CO191" i="4"/>
  <c r="J191" i="4" s="1"/>
  <c r="CI191" i="4"/>
  <c r="CE191" i="4"/>
  <c r="P191" i="4" s="1"/>
  <c r="CD191" i="4"/>
  <c r="AK191" i="4" s="1"/>
  <c r="BZ191" i="4"/>
  <c r="BY191" i="4"/>
  <c r="BV191" i="4"/>
  <c r="BU191" i="4"/>
  <c r="BT191" i="4"/>
  <c r="BG191" i="4"/>
  <c r="AG191" i="4" s="1"/>
  <c r="BC191" i="4"/>
  <c r="BB191" i="4"/>
  <c r="AV191" i="4"/>
  <c r="AU191" i="4"/>
  <c r="AP191" i="4"/>
  <c r="AJ191" i="4"/>
  <c r="AI191" i="4"/>
  <c r="AH191" i="4"/>
  <c r="AF191" i="4"/>
  <c r="AE191" i="4"/>
  <c r="AC191" i="4"/>
  <c r="AB191" i="4"/>
  <c r="AA191" i="4"/>
  <c r="R191" i="4"/>
  <c r="Q191" i="4"/>
  <c r="O191" i="4"/>
  <c r="K191" i="4"/>
  <c r="DL190" i="4"/>
  <c r="DK190" i="4"/>
  <c r="DJ190" i="4"/>
  <c r="DN190" i="4" s="1"/>
  <c r="DO190" i="4" s="1"/>
  <c r="DI190" i="4"/>
  <c r="DH190" i="4"/>
  <c r="DG190" i="4"/>
  <c r="DF190" i="4"/>
  <c r="DE190" i="4"/>
  <c r="DM190" i="4" s="1"/>
  <c r="DD190" i="4"/>
  <c r="CR190" i="4"/>
  <c r="CO190" i="4"/>
  <c r="CI190" i="4"/>
  <c r="CE190" i="4"/>
  <c r="CD190" i="4"/>
  <c r="AK190" i="4" s="1"/>
  <c r="BZ190" i="4"/>
  <c r="BY190" i="4"/>
  <c r="BV190" i="4"/>
  <c r="BU190" i="4"/>
  <c r="BT190" i="4"/>
  <c r="BG190" i="4"/>
  <c r="BC190" i="4"/>
  <c r="BB190" i="4"/>
  <c r="AV190" i="4"/>
  <c r="K190" i="4" s="1"/>
  <c r="AU190" i="4"/>
  <c r="AP190" i="4"/>
  <c r="Q190" i="4" s="1"/>
  <c r="AJ190" i="4"/>
  <c r="AI190" i="4"/>
  <c r="AG190" i="4"/>
  <c r="AF190" i="4"/>
  <c r="AE190" i="4"/>
  <c r="AD190" i="4"/>
  <c r="AC190" i="4"/>
  <c r="AB190" i="4"/>
  <c r="AA190" i="4"/>
  <c r="R190" i="4"/>
  <c r="P190" i="4"/>
  <c r="N190" i="4"/>
  <c r="J190" i="4"/>
  <c r="DL189" i="4"/>
  <c r="DK189" i="4"/>
  <c r="DN189" i="4" s="1"/>
  <c r="DO189" i="4" s="1"/>
  <c r="DJ189" i="4"/>
  <c r="DI189" i="4"/>
  <c r="DH189" i="4"/>
  <c r="DG189" i="4"/>
  <c r="DF189" i="4"/>
  <c r="DE189" i="4"/>
  <c r="DD189" i="4"/>
  <c r="CR189" i="4"/>
  <c r="O189" i="4" s="1"/>
  <c r="CO189" i="4"/>
  <c r="CI189" i="4"/>
  <c r="CD189" i="4"/>
  <c r="AK189" i="4" s="1"/>
  <c r="BZ189" i="4"/>
  <c r="BY189" i="4"/>
  <c r="BV189" i="4"/>
  <c r="BU189" i="4"/>
  <c r="BT189" i="4"/>
  <c r="BG189" i="4"/>
  <c r="BB189" i="4"/>
  <c r="BC189" i="4" s="1"/>
  <c r="K189" i="4" s="1"/>
  <c r="AV189" i="4"/>
  <c r="AU189" i="4"/>
  <c r="AP189" i="4"/>
  <c r="Q189" i="4" s="1"/>
  <c r="AI189" i="4"/>
  <c r="AG189" i="4"/>
  <c r="AF189" i="4"/>
  <c r="AE189" i="4"/>
  <c r="AC189" i="4"/>
  <c r="AB189" i="4"/>
  <c r="AA189" i="4"/>
  <c r="R189" i="4"/>
  <c r="DL188" i="4"/>
  <c r="DK188" i="4"/>
  <c r="DJ188" i="4"/>
  <c r="DN188" i="4" s="1"/>
  <c r="DO188" i="4" s="1"/>
  <c r="DI188" i="4"/>
  <c r="DH188" i="4"/>
  <c r="DG188" i="4"/>
  <c r="DF188" i="4"/>
  <c r="DE188" i="4"/>
  <c r="DM188" i="4" s="1"/>
  <c r="DD188" i="4"/>
  <c r="CR188" i="4"/>
  <c r="O188" i="4" s="1"/>
  <c r="CO188" i="4"/>
  <c r="CI188" i="4"/>
  <c r="CE188" i="4"/>
  <c r="CD188" i="4"/>
  <c r="BZ188" i="4"/>
  <c r="BY188" i="4"/>
  <c r="BV188" i="4"/>
  <c r="BU188" i="4"/>
  <c r="AD188" i="4" s="1"/>
  <c r="BT188" i="4"/>
  <c r="AC188" i="4" s="1"/>
  <c r="BG188" i="4"/>
  <c r="BB188" i="4"/>
  <c r="BC188" i="4" s="1"/>
  <c r="K188" i="4" s="1"/>
  <c r="AV188" i="4"/>
  <c r="AU188" i="4"/>
  <c r="AP188" i="4"/>
  <c r="AK188" i="4"/>
  <c r="AJ188" i="4"/>
  <c r="AG188" i="4"/>
  <c r="AF188" i="4"/>
  <c r="AE188" i="4"/>
  <c r="AB188" i="4"/>
  <c r="AA188" i="4"/>
  <c r="R188" i="4"/>
  <c r="Q188" i="4"/>
  <c r="P188" i="4"/>
  <c r="N188" i="4"/>
  <c r="DL187" i="4"/>
  <c r="DN187" i="4" s="1"/>
  <c r="DO187" i="4" s="1"/>
  <c r="DK187" i="4"/>
  <c r="DJ187" i="4"/>
  <c r="DI187" i="4"/>
  <c r="DH187" i="4"/>
  <c r="DG187" i="4"/>
  <c r="DF187" i="4"/>
  <c r="DE187" i="4"/>
  <c r="DM187" i="4" s="1"/>
  <c r="DD187" i="4"/>
  <c r="CR187" i="4"/>
  <c r="CO187" i="4"/>
  <c r="CI187" i="4"/>
  <c r="CE187" i="4"/>
  <c r="P187" i="4" s="1"/>
  <c r="CD187" i="4"/>
  <c r="BY187" i="4"/>
  <c r="BZ187" i="4" s="1"/>
  <c r="BV187" i="4"/>
  <c r="BU187" i="4"/>
  <c r="BT187" i="4"/>
  <c r="BG187" i="4"/>
  <c r="AG187" i="4" s="1"/>
  <c r="BB187" i="4"/>
  <c r="BC187" i="4" s="1"/>
  <c r="AU187" i="4"/>
  <c r="AV187" i="4" s="1"/>
  <c r="AP187" i="4"/>
  <c r="AK187" i="4"/>
  <c r="AJ187" i="4"/>
  <c r="AI187" i="4"/>
  <c r="AH187" i="4"/>
  <c r="AF187" i="4"/>
  <c r="AE187" i="4"/>
  <c r="AD187" i="4"/>
  <c r="AC187" i="4"/>
  <c r="AB187" i="4"/>
  <c r="AA187" i="4"/>
  <c r="R187" i="4"/>
  <c r="Q187" i="4"/>
  <c r="O187" i="4"/>
  <c r="N187" i="4"/>
  <c r="J187" i="4"/>
  <c r="DL186" i="4"/>
  <c r="DK186" i="4"/>
  <c r="DJ186" i="4"/>
  <c r="DN186" i="4" s="1"/>
  <c r="DO186" i="4" s="1"/>
  <c r="DI186" i="4"/>
  <c r="DH186" i="4"/>
  <c r="DG186" i="4"/>
  <c r="DF186" i="4"/>
  <c r="DE186" i="4"/>
  <c r="DD186" i="4"/>
  <c r="CR186" i="4"/>
  <c r="AH186" i="4" s="1"/>
  <c r="CO186" i="4"/>
  <c r="CI186" i="4"/>
  <c r="CD186" i="4"/>
  <c r="BY186" i="4"/>
  <c r="BZ186" i="4" s="1"/>
  <c r="BV186" i="4"/>
  <c r="BU186" i="4"/>
  <c r="BT186" i="4"/>
  <c r="BG186" i="4"/>
  <c r="AG186" i="4" s="1"/>
  <c r="BC186" i="4"/>
  <c r="BB186" i="4"/>
  <c r="AU186" i="4"/>
  <c r="AV186" i="4" s="1"/>
  <c r="AP186" i="4"/>
  <c r="Q186" i="4" s="1"/>
  <c r="AJ186" i="4"/>
  <c r="AI186" i="4"/>
  <c r="AF186" i="4"/>
  <c r="AE186" i="4"/>
  <c r="AD186" i="4"/>
  <c r="AC186" i="4"/>
  <c r="AB186" i="4"/>
  <c r="AA186" i="4"/>
  <c r="R186" i="4"/>
  <c r="N186" i="4"/>
  <c r="J186" i="4"/>
  <c r="DL185" i="4"/>
  <c r="DK185" i="4"/>
  <c r="DJ185" i="4"/>
  <c r="DN185" i="4" s="1"/>
  <c r="DO185" i="4" s="1"/>
  <c r="DI185" i="4"/>
  <c r="DH185" i="4"/>
  <c r="DG185" i="4"/>
  <c r="DF185" i="4"/>
  <c r="DE185" i="4"/>
  <c r="DM185" i="4" s="1"/>
  <c r="DD185" i="4"/>
  <c r="CR185" i="4"/>
  <c r="CO185" i="4"/>
  <c r="CI185" i="4"/>
  <c r="CD185" i="4"/>
  <c r="AK185" i="4" s="1"/>
  <c r="BY185" i="4"/>
  <c r="BZ185" i="4" s="1"/>
  <c r="BV185" i="4"/>
  <c r="BU185" i="4"/>
  <c r="N185" i="4" s="1"/>
  <c r="BT185" i="4"/>
  <c r="BG185" i="4"/>
  <c r="BB185" i="4"/>
  <c r="BC185" i="4" s="1"/>
  <c r="AU185" i="4"/>
  <c r="AV185" i="4" s="1"/>
  <c r="AP185" i="4"/>
  <c r="AI185" i="4"/>
  <c r="AH185" i="4"/>
  <c r="AG185" i="4"/>
  <c r="AF185" i="4"/>
  <c r="AE185" i="4"/>
  <c r="AC185" i="4"/>
  <c r="AB185" i="4"/>
  <c r="AA185" i="4"/>
  <c r="R185" i="4"/>
  <c r="Q185" i="4"/>
  <c r="O185" i="4"/>
  <c r="DL184" i="4"/>
  <c r="DK184" i="4"/>
  <c r="DJ184" i="4"/>
  <c r="DN184" i="4" s="1"/>
  <c r="DO184" i="4" s="1"/>
  <c r="DI184" i="4"/>
  <c r="DH184" i="4"/>
  <c r="DG184" i="4"/>
  <c r="DF184" i="4"/>
  <c r="DE184" i="4"/>
  <c r="DM184" i="4" s="1"/>
  <c r="DD184" i="4"/>
  <c r="CR184" i="4"/>
  <c r="CO184" i="4"/>
  <c r="AJ184" i="4" s="1"/>
  <c r="CI184" i="4"/>
  <c r="CD184" i="4"/>
  <c r="AK184" i="4" s="1"/>
  <c r="BZ184" i="4"/>
  <c r="BY184" i="4"/>
  <c r="BV184" i="4"/>
  <c r="BU184" i="4"/>
  <c r="N184" i="4" s="1"/>
  <c r="BT184" i="4"/>
  <c r="BG184" i="4"/>
  <c r="BC184" i="4"/>
  <c r="BB184" i="4"/>
  <c r="AV184" i="4"/>
  <c r="K184" i="4" s="1"/>
  <c r="AU184" i="4"/>
  <c r="AP184" i="4"/>
  <c r="AI184" i="4"/>
  <c r="AH184" i="4"/>
  <c r="AG184" i="4"/>
  <c r="AF184" i="4"/>
  <c r="AE184" i="4"/>
  <c r="AD184" i="4"/>
  <c r="AC184" i="4"/>
  <c r="AB184" i="4"/>
  <c r="AA184" i="4"/>
  <c r="R184" i="4"/>
  <c r="Q184" i="4"/>
  <c r="O184" i="4"/>
  <c r="J184" i="4"/>
  <c r="DL183" i="4"/>
  <c r="DK183" i="4"/>
  <c r="DJ183" i="4"/>
  <c r="DN183" i="4" s="1"/>
  <c r="DO183" i="4" s="1"/>
  <c r="DI183" i="4"/>
  <c r="DH183" i="4"/>
  <c r="DG183" i="4"/>
  <c r="DF183" i="4"/>
  <c r="DE183" i="4"/>
  <c r="DD183" i="4"/>
  <c r="CR183" i="4"/>
  <c r="AH183" i="4" s="1"/>
  <c r="CO183" i="4"/>
  <c r="J183" i="4" s="1"/>
  <c r="CI183" i="4"/>
  <c r="CE183" i="4"/>
  <c r="P183" i="4" s="1"/>
  <c r="CD183" i="4"/>
  <c r="BY183" i="4"/>
  <c r="BZ183" i="4" s="1"/>
  <c r="BV183" i="4"/>
  <c r="BU183" i="4"/>
  <c r="N183" i="4" s="1"/>
  <c r="BT183" i="4"/>
  <c r="BG183" i="4"/>
  <c r="AG183" i="4" s="1"/>
  <c r="BC183" i="4"/>
  <c r="BB183" i="4"/>
  <c r="AU183" i="4"/>
  <c r="AV183" i="4" s="1"/>
  <c r="K183" i="4" s="1"/>
  <c r="AP183" i="4"/>
  <c r="Q183" i="4" s="1"/>
  <c r="AK183" i="4"/>
  <c r="AJ183" i="4"/>
  <c r="AI183" i="4"/>
  <c r="AF183" i="4"/>
  <c r="AE183" i="4"/>
  <c r="AD183" i="4"/>
  <c r="AC183" i="4"/>
  <c r="AB183" i="4"/>
  <c r="AA183" i="4"/>
  <c r="R183" i="4"/>
  <c r="O183" i="4"/>
  <c r="DL182" i="4"/>
  <c r="DK182" i="4"/>
  <c r="DJ182" i="4"/>
  <c r="DI182" i="4"/>
  <c r="DH182" i="4"/>
  <c r="DG182" i="4"/>
  <c r="DF182" i="4"/>
  <c r="DE182" i="4"/>
  <c r="DM182" i="4" s="1"/>
  <c r="DD182" i="4"/>
  <c r="CR182" i="4"/>
  <c r="CO182" i="4"/>
  <c r="AJ182" i="4" s="1"/>
  <c r="CI182" i="4"/>
  <c r="CD182" i="4"/>
  <c r="AK182" i="4" s="1"/>
  <c r="BZ182" i="4"/>
  <c r="BY182" i="4"/>
  <c r="BV182" i="4"/>
  <c r="BU182" i="4"/>
  <c r="BT182" i="4"/>
  <c r="BG182" i="4"/>
  <c r="BC182" i="4"/>
  <c r="BB182" i="4"/>
  <c r="AV182" i="4"/>
  <c r="K182" i="4" s="1"/>
  <c r="AU182" i="4"/>
  <c r="AP182" i="4"/>
  <c r="Q182" i="4" s="1"/>
  <c r="AI182" i="4"/>
  <c r="AG182" i="4"/>
  <c r="AF182" i="4"/>
  <c r="AE182" i="4"/>
  <c r="AD182" i="4"/>
  <c r="AC182" i="4"/>
  <c r="AB182" i="4"/>
  <c r="AA182" i="4"/>
  <c r="R182" i="4"/>
  <c r="N182" i="4"/>
  <c r="J182" i="4"/>
  <c r="DN181" i="4"/>
  <c r="DO181" i="4" s="1"/>
  <c r="DL181" i="4"/>
  <c r="DK181" i="4"/>
  <c r="DJ181" i="4"/>
  <c r="DI181" i="4"/>
  <c r="DH181" i="4"/>
  <c r="DG181" i="4"/>
  <c r="DF181" i="4"/>
  <c r="DE181" i="4"/>
  <c r="DD181" i="4"/>
  <c r="CR181" i="4"/>
  <c r="O181" i="4" s="1"/>
  <c r="CO181" i="4"/>
  <c r="J181" i="4" s="1"/>
  <c r="CI181" i="4"/>
  <c r="CE181" i="4"/>
  <c r="P181" i="4" s="1"/>
  <c r="CD181" i="4"/>
  <c r="AK181" i="4" s="1"/>
  <c r="BZ181" i="4"/>
  <c r="BY181" i="4"/>
  <c r="BV181" i="4"/>
  <c r="BU181" i="4"/>
  <c r="N181" i="4" s="1"/>
  <c r="BT181" i="4"/>
  <c r="BG181" i="4"/>
  <c r="AG181" i="4" s="1"/>
  <c r="BB181" i="4"/>
  <c r="BC181" i="4" s="1"/>
  <c r="K181" i="4" s="1"/>
  <c r="AV181" i="4"/>
  <c r="AU181" i="4"/>
  <c r="AP181" i="4"/>
  <c r="AJ181" i="4"/>
  <c r="AI181" i="4"/>
  <c r="AH181" i="4"/>
  <c r="AF181" i="4"/>
  <c r="AE181" i="4"/>
  <c r="AD181" i="4"/>
  <c r="AC181" i="4"/>
  <c r="AB181" i="4"/>
  <c r="AA181" i="4"/>
  <c r="R181" i="4"/>
  <c r="Q181" i="4"/>
  <c r="DL180" i="4"/>
  <c r="DK180" i="4"/>
  <c r="DJ180" i="4"/>
  <c r="DI180" i="4"/>
  <c r="DH180" i="4"/>
  <c r="DG180" i="4"/>
  <c r="DF180" i="4"/>
  <c r="DE180" i="4"/>
  <c r="DM180" i="4" s="1"/>
  <c r="DD180" i="4"/>
  <c r="CR180" i="4"/>
  <c r="AH180" i="4" s="1"/>
  <c r="CO180" i="4"/>
  <c r="AJ180" i="4" s="1"/>
  <c r="CI180" i="4"/>
  <c r="CE180" i="4"/>
  <c r="CD180" i="4"/>
  <c r="BZ180" i="4"/>
  <c r="BY180" i="4"/>
  <c r="BV180" i="4"/>
  <c r="BU180" i="4"/>
  <c r="BT180" i="4"/>
  <c r="BG180" i="4"/>
  <c r="BB180" i="4"/>
  <c r="BC180" i="4" s="1"/>
  <c r="AV180" i="4"/>
  <c r="K180" i="4" s="1"/>
  <c r="AU180" i="4"/>
  <c r="AP180" i="4"/>
  <c r="Q180" i="4" s="1"/>
  <c r="AK180" i="4"/>
  <c r="AG180" i="4"/>
  <c r="AF180" i="4"/>
  <c r="AE180" i="4"/>
  <c r="AD180" i="4"/>
  <c r="AC180" i="4"/>
  <c r="AB180" i="4"/>
  <c r="AA180" i="4"/>
  <c r="R180" i="4"/>
  <c r="P180" i="4"/>
  <c r="N180" i="4"/>
  <c r="DL179" i="4"/>
  <c r="DN179" i="4" s="1"/>
  <c r="DO179" i="4" s="1"/>
  <c r="DK179" i="4"/>
  <c r="DJ179" i="4"/>
  <c r="DI179" i="4"/>
  <c r="DH179" i="4"/>
  <c r="DG179" i="4"/>
  <c r="DF179" i="4"/>
  <c r="DE179" i="4"/>
  <c r="DM179" i="4" s="1"/>
  <c r="DD179" i="4"/>
  <c r="CR179" i="4"/>
  <c r="CO179" i="4"/>
  <c r="CI179" i="4"/>
  <c r="AI179" i="4" s="1"/>
  <c r="CE179" i="4"/>
  <c r="P179" i="4" s="1"/>
  <c r="CD179" i="4"/>
  <c r="BY179" i="4"/>
  <c r="BZ179" i="4" s="1"/>
  <c r="BV179" i="4"/>
  <c r="BU179" i="4"/>
  <c r="BT179" i="4"/>
  <c r="BG179" i="4"/>
  <c r="AG179" i="4" s="1"/>
  <c r="BB179" i="4"/>
  <c r="BC179" i="4" s="1"/>
  <c r="AU179" i="4"/>
  <c r="AV179" i="4" s="1"/>
  <c r="AP179" i="4"/>
  <c r="AK179" i="4"/>
  <c r="AJ179" i="4"/>
  <c r="AH179" i="4"/>
  <c r="AF179" i="4"/>
  <c r="AE179" i="4"/>
  <c r="AD179" i="4"/>
  <c r="AC179" i="4"/>
  <c r="AB179" i="4"/>
  <c r="AA179" i="4"/>
  <c r="R179" i="4"/>
  <c r="Q179" i="4"/>
  <c r="O179" i="4"/>
  <c r="N179" i="4"/>
  <c r="DL178" i="4"/>
  <c r="DK178" i="4"/>
  <c r="DN178" i="4" s="1"/>
  <c r="DO178" i="4" s="1"/>
  <c r="DJ178" i="4"/>
  <c r="DI178" i="4"/>
  <c r="DH178" i="4"/>
  <c r="DG178" i="4"/>
  <c r="DF178" i="4"/>
  <c r="DE178" i="4"/>
  <c r="DD178" i="4"/>
  <c r="CR178" i="4"/>
  <c r="AH178" i="4" s="1"/>
  <c r="CO178" i="4"/>
  <c r="CI178" i="4"/>
  <c r="CD178" i="4"/>
  <c r="BY178" i="4"/>
  <c r="BZ178" i="4" s="1"/>
  <c r="BV178" i="4"/>
  <c r="BU178" i="4"/>
  <c r="BT178" i="4"/>
  <c r="BG178" i="4"/>
  <c r="AG178" i="4" s="1"/>
  <c r="BC178" i="4"/>
  <c r="BB178" i="4"/>
  <c r="AU178" i="4"/>
  <c r="AV178" i="4" s="1"/>
  <c r="K178" i="4" s="1"/>
  <c r="AP178" i="4"/>
  <c r="Q178" i="4" s="1"/>
  <c r="AJ178" i="4"/>
  <c r="AI178" i="4"/>
  <c r="AF178" i="4"/>
  <c r="AE178" i="4"/>
  <c r="AD178" i="4"/>
  <c r="AC178" i="4"/>
  <c r="AB178" i="4"/>
  <c r="AA178" i="4"/>
  <c r="R178" i="4"/>
  <c r="N178" i="4"/>
  <c r="J178" i="4"/>
  <c r="DL177" i="4"/>
  <c r="DK177" i="4"/>
  <c r="DJ177" i="4"/>
  <c r="DN177" i="4" s="1"/>
  <c r="DO177" i="4" s="1"/>
  <c r="DI177" i="4"/>
  <c r="DH177" i="4"/>
  <c r="DG177" i="4"/>
  <c r="DF177" i="4"/>
  <c r="DE177" i="4"/>
  <c r="DM177" i="4" s="1"/>
  <c r="DD177" i="4"/>
  <c r="CR177" i="4"/>
  <c r="CO177" i="4"/>
  <c r="CI177" i="4"/>
  <c r="CD177" i="4"/>
  <c r="AK177" i="4" s="1"/>
  <c r="BY177" i="4"/>
  <c r="BZ177" i="4" s="1"/>
  <c r="BV177" i="4"/>
  <c r="BU177" i="4"/>
  <c r="N177" i="4" s="1"/>
  <c r="BT177" i="4"/>
  <c r="BG177" i="4"/>
  <c r="BB177" i="4"/>
  <c r="BC177" i="4" s="1"/>
  <c r="AU177" i="4"/>
  <c r="AV177" i="4" s="1"/>
  <c r="AP177" i="4"/>
  <c r="AI177" i="4"/>
  <c r="AH177" i="4"/>
  <c r="AG177" i="4"/>
  <c r="AF177" i="4"/>
  <c r="AE177" i="4"/>
  <c r="AD177" i="4"/>
  <c r="AC177" i="4"/>
  <c r="AB177" i="4"/>
  <c r="AA177" i="4"/>
  <c r="R177" i="4"/>
  <c r="Q177" i="4"/>
  <c r="O177" i="4"/>
  <c r="DL176" i="4"/>
  <c r="DK176" i="4"/>
  <c r="DJ176" i="4"/>
  <c r="DN176" i="4" s="1"/>
  <c r="DO176" i="4" s="1"/>
  <c r="DI176" i="4"/>
  <c r="DH176" i="4"/>
  <c r="DG176" i="4"/>
  <c r="DF176" i="4"/>
  <c r="DE176" i="4"/>
  <c r="DM176" i="4" s="1"/>
  <c r="DD176" i="4"/>
  <c r="CR176" i="4"/>
  <c r="CO176" i="4"/>
  <c r="AJ176" i="4" s="1"/>
  <c r="CI176" i="4"/>
  <c r="CD176" i="4"/>
  <c r="AK176" i="4" s="1"/>
  <c r="BZ176" i="4"/>
  <c r="BY176" i="4"/>
  <c r="BV176" i="4"/>
  <c r="BU176" i="4"/>
  <c r="N176" i="4" s="1"/>
  <c r="BT176" i="4"/>
  <c r="BG176" i="4"/>
  <c r="BC176" i="4"/>
  <c r="BB176" i="4"/>
  <c r="AV176" i="4"/>
  <c r="K176" i="4" s="1"/>
  <c r="AU176" i="4"/>
  <c r="AP176" i="4"/>
  <c r="AI176" i="4"/>
  <c r="AH176" i="4"/>
  <c r="AG176" i="4"/>
  <c r="AF176" i="4"/>
  <c r="AE176" i="4"/>
  <c r="AD176" i="4"/>
  <c r="AC176" i="4"/>
  <c r="AB176" i="4"/>
  <c r="AA176" i="4"/>
  <c r="R176" i="4"/>
  <c r="Q176" i="4"/>
  <c r="O176" i="4"/>
  <c r="J176" i="4"/>
  <c r="DL175" i="4"/>
  <c r="DK175" i="4"/>
  <c r="DJ175" i="4"/>
  <c r="DN175" i="4" s="1"/>
  <c r="DO175" i="4" s="1"/>
  <c r="DI175" i="4"/>
  <c r="DH175" i="4"/>
  <c r="DG175" i="4"/>
  <c r="DF175" i="4"/>
  <c r="DE175" i="4"/>
  <c r="DM175" i="4" s="1"/>
  <c r="DD175" i="4"/>
  <c r="CR175" i="4"/>
  <c r="CO175" i="4"/>
  <c r="J175" i="4" s="1"/>
  <c r="CI175" i="4"/>
  <c r="CE175" i="4"/>
  <c r="P175" i="4" s="1"/>
  <c r="CD175" i="4"/>
  <c r="AK175" i="4" s="1"/>
  <c r="BY175" i="4"/>
  <c r="BZ175" i="4" s="1"/>
  <c r="BV175" i="4"/>
  <c r="BU175" i="4"/>
  <c r="N175" i="4" s="1"/>
  <c r="BT175" i="4"/>
  <c r="BG175" i="4"/>
  <c r="AG175" i="4" s="1"/>
  <c r="BC175" i="4"/>
  <c r="BB175" i="4"/>
  <c r="AU175" i="4"/>
  <c r="AV175" i="4" s="1"/>
  <c r="K175" i="4" s="1"/>
  <c r="AP175" i="4"/>
  <c r="AJ175" i="4"/>
  <c r="AI175" i="4"/>
  <c r="AH175" i="4"/>
  <c r="AF175" i="4"/>
  <c r="AE175" i="4"/>
  <c r="AD175" i="4"/>
  <c r="AC175" i="4"/>
  <c r="AB175" i="4"/>
  <c r="AA175" i="4"/>
  <c r="R175" i="4"/>
  <c r="Q175" i="4"/>
  <c r="O175" i="4"/>
  <c r="DL174" i="4"/>
  <c r="DK174" i="4"/>
  <c r="DJ174" i="4"/>
  <c r="DI174" i="4"/>
  <c r="DH174" i="4"/>
  <c r="DG174" i="4"/>
  <c r="DF174" i="4"/>
  <c r="DE174" i="4"/>
  <c r="DM174" i="4" s="1"/>
  <c r="DD174" i="4"/>
  <c r="CR174" i="4"/>
  <c r="CO174" i="4"/>
  <c r="AJ174" i="4" s="1"/>
  <c r="CI174" i="4"/>
  <c r="CD174" i="4"/>
  <c r="AK174" i="4" s="1"/>
  <c r="BZ174" i="4"/>
  <c r="BY174" i="4"/>
  <c r="BV174" i="4"/>
  <c r="BU174" i="4"/>
  <c r="BT174" i="4"/>
  <c r="BG174" i="4"/>
  <c r="BC174" i="4"/>
  <c r="BB174" i="4"/>
  <c r="AV174" i="4"/>
  <c r="K174" i="4" s="1"/>
  <c r="AU174" i="4"/>
  <c r="AP174" i="4"/>
  <c r="Q174" i="4" s="1"/>
  <c r="AI174" i="4"/>
  <c r="AG174" i="4"/>
  <c r="AF174" i="4"/>
  <c r="AE174" i="4"/>
  <c r="AD174" i="4"/>
  <c r="AC174" i="4"/>
  <c r="AB174" i="4"/>
  <c r="AA174" i="4"/>
  <c r="R174" i="4"/>
  <c r="N174" i="4"/>
  <c r="J174" i="4"/>
  <c r="DN173" i="4"/>
  <c r="DO173" i="4" s="1"/>
  <c r="DL173" i="4"/>
  <c r="DK173" i="4"/>
  <c r="DJ173" i="4"/>
  <c r="DI173" i="4"/>
  <c r="DH173" i="4"/>
  <c r="DG173" i="4"/>
  <c r="DF173" i="4"/>
  <c r="DE173" i="4"/>
  <c r="DD173" i="4"/>
  <c r="CR173" i="4"/>
  <c r="O173" i="4" s="1"/>
  <c r="CO173" i="4"/>
  <c r="J173" i="4" s="1"/>
  <c r="CI173" i="4"/>
  <c r="CE173" i="4"/>
  <c r="P173" i="4" s="1"/>
  <c r="CD173" i="4"/>
  <c r="AK173" i="4" s="1"/>
  <c r="BZ173" i="4"/>
  <c r="BY173" i="4"/>
  <c r="BV173" i="4"/>
  <c r="BU173" i="4"/>
  <c r="N173" i="4" s="1"/>
  <c r="BT173" i="4"/>
  <c r="BG173" i="4"/>
  <c r="AG173" i="4" s="1"/>
  <c r="BB173" i="4"/>
  <c r="BC173" i="4" s="1"/>
  <c r="K173" i="4" s="1"/>
  <c r="AV173" i="4"/>
  <c r="AU173" i="4"/>
  <c r="AP173" i="4"/>
  <c r="AJ173" i="4"/>
  <c r="AI173" i="4"/>
  <c r="AH173" i="4"/>
  <c r="AF173" i="4"/>
  <c r="AE173" i="4"/>
  <c r="AD173" i="4"/>
  <c r="AC173" i="4"/>
  <c r="AB173" i="4"/>
  <c r="AA173" i="4"/>
  <c r="R173" i="4"/>
  <c r="Q173" i="4"/>
  <c r="DL172" i="4"/>
  <c r="DK172" i="4"/>
  <c r="DJ172" i="4"/>
  <c r="DI172" i="4"/>
  <c r="DH172" i="4"/>
  <c r="DG172" i="4"/>
  <c r="DF172" i="4"/>
  <c r="DE172" i="4"/>
  <c r="DM172" i="4" s="1"/>
  <c r="DD172" i="4"/>
  <c r="CR172" i="4"/>
  <c r="AH172" i="4" s="1"/>
  <c r="CO172" i="4"/>
  <c r="AJ172" i="4" s="1"/>
  <c r="CI172" i="4"/>
  <c r="CE172" i="4"/>
  <c r="CD172" i="4"/>
  <c r="BZ172" i="4"/>
  <c r="BY172" i="4"/>
  <c r="BV172" i="4"/>
  <c r="BU172" i="4"/>
  <c r="BT172" i="4"/>
  <c r="BG172" i="4"/>
  <c r="BB172" i="4"/>
  <c r="BC172" i="4" s="1"/>
  <c r="AV172" i="4"/>
  <c r="K172" i="4" s="1"/>
  <c r="AU172" i="4"/>
  <c r="AP172" i="4"/>
  <c r="Q172" i="4" s="1"/>
  <c r="AK172" i="4"/>
  <c r="AG172" i="4"/>
  <c r="AF172" i="4"/>
  <c r="AE172" i="4"/>
  <c r="AD172" i="4"/>
  <c r="AC172" i="4"/>
  <c r="AB172" i="4"/>
  <c r="AA172" i="4"/>
  <c r="R172" i="4"/>
  <c r="P172" i="4"/>
  <c r="N172" i="4"/>
  <c r="DL171" i="4"/>
  <c r="DN171" i="4" s="1"/>
  <c r="DO171" i="4" s="1"/>
  <c r="DK171" i="4"/>
  <c r="DJ171" i="4"/>
  <c r="DI171" i="4"/>
  <c r="DH171" i="4"/>
  <c r="DG171" i="4"/>
  <c r="DF171" i="4"/>
  <c r="DE171" i="4"/>
  <c r="DM171" i="4" s="1"/>
  <c r="DD171" i="4"/>
  <c r="CR171" i="4"/>
  <c r="CO171" i="4"/>
  <c r="CI171" i="4"/>
  <c r="AI171" i="4" s="1"/>
  <c r="CE171" i="4"/>
  <c r="P171" i="4" s="1"/>
  <c r="CD171" i="4"/>
  <c r="BY171" i="4"/>
  <c r="BZ171" i="4" s="1"/>
  <c r="BV171" i="4"/>
  <c r="BU171" i="4"/>
  <c r="BT171" i="4"/>
  <c r="BG171" i="4"/>
  <c r="AG171" i="4" s="1"/>
  <c r="BB171" i="4"/>
  <c r="BC171" i="4" s="1"/>
  <c r="AU171" i="4"/>
  <c r="AV171" i="4" s="1"/>
  <c r="AP171" i="4"/>
  <c r="AK171" i="4"/>
  <c r="AJ171" i="4"/>
  <c r="AH171" i="4"/>
  <c r="AF171" i="4"/>
  <c r="AE171" i="4"/>
  <c r="AD171" i="4"/>
  <c r="AC171" i="4"/>
  <c r="AB171" i="4"/>
  <c r="AA171" i="4"/>
  <c r="R171" i="4"/>
  <c r="Q171" i="4"/>
  <c r="O171" i="4"/>
  <c r="N171" i="4"/>
  <c r="DL170" i="4"/>
  <c r="DK170" i="4"/>
  <c r="DN170" i="4" s="1"/>
  <c r="DO170" i="4" s="1"/>
  <c r="DJ170" i="4"/>
  <c r="DI170" i="4"/>
  <c r="DH170" i="4"/>
  <c r="DG170" i="4"/>
  <c r="DF170" i="4"/>
  <c r="DE170" i="4"/>
  <c r="DD170" i="4"/>
  <c r="CR170" i="4"/>
  <c r="AH170" i="4" s="1"/>
  <c r="CO170" i="4"/>
  <c r="CI170" i="4"/>
  <c r="CD170" i="4"/>
  <c r="BY170" i="4"/>
  <c r="BZ170" i="4" s="1"/>
  <c r="BV170" i="4"/>
  <c r="BU170" i="4"/>
  <c r="BT170" i="4"/>
  <c r="BG170" i="4"/>
  <c r="AG170" i="4" s="1"/>
  <c r="BC170" i="4"/>
  <c r="BB170" i="4"/>
  <c r="AU170" i="4"/>
  <c r="AV170" i="4" s="1"/>
  <c r="K170" i="4" s="1"/>
  <c r="AP170" i="4"/>
  <c r="Q170" i="4" s="1"/>
  <c r="AJ170" i="4"/>
  <c r="AI170" i="4"/>
  <c r="AF170" i="4"/>
  <c r="AE170" i="4"/>
  <c r="AD170" i="4"/>
  <c r="AC170" i="4"/>
  <c r="AB170" i="4"/>
  <c r="AA170" i="4"/>
  <c r="R170" i="4"/>
  <c r="N170" i="4"/>
  <c r="J170" i="4"/>
  <c r="DL169" i="4"/>
  <c r="DK169" i="4"/>
  <c r="DJ169" i="4"/>
  <c r="DN169" i="4" s="1"/>
  <c r="DO169" i="4" s="1"/>
  <c r="DH169" i="4"/>
  <c r="DG169" i="4"/>
  <c r="DF169" i="4"/>
  <c r="DE169" i="4"/>
  <c r="DM169" i="4" s="1"/>
  <c r="DD169" i="4"/>
  <c r="CR169" i="4"/>
  <c r="AH169" i="4" s="1"/>
  <c r="CO169" i="4"/>
  <c r="AJ169" i="4" s="1"/>
  <c r="CI169" i="4"/>
  <c r="CE169" i="4"/>
  <c r="CD169" i="4"/>
  <c r="BZ169" i="4"/>
  <c r="BY169" i="4"/>
  <c r="BV169" i="4"/>
  <c r="BU169" i="4"/>
  <c r="BT169" i="4"/>
  <c r="BG169" i="4"/>
  <c r="BB169" i="4"/>
  <c r="BC169" i="4" s="1"/>
  <c r="AV169" i="4"/>
  <c r="AU169" i="4"/>
  <c r="AP169" i="4"/>
  <c r="Q169" i="4" s="1"/>
  <c r="AK169" i="4"/>
  <c r="AG169" i="4"/>
  <c r="AF169" i="4"/>
  <c r="AE169" i="4"/>
  <c r="AD169" i="4"/>
  <c r="AC169" i="4"/>
  <c r="AB169" i="4"/>
  <c r="AA169" i="4"/>
  <c r="R169" i="4"/>
  <c r="P169" i="4"/>
  <c r="N169" i="4"/>
  <c r="DL168" i="4"/>
  <c r="DN168" i="4" s="1"/>
  <c r="DO168" i="4" s="1"/>
  <c r="DK168" i="4"/>
  <c r="DJ168" i="4"/>
  <c r="DI168" i="4"/>
  <c r="DH168" i="4"/>
  <c r="DG168" i="4"/>
  <c r="DF168" i="4"/>
  <c r="DE168" i="4"/>
  <c r="DM168" i="4" s="1"/>
  <c r="DD168" i="4"/>
  <c r="CR168" i="4"/>
  <c r="CO168" i="4"/>
  <c r="CI168" i="4"/>
  <c r="AI168" i="4" s="1"/>
  <c r="CE168" i="4"/>
  <c r="P168" i="4" s="1"/>
  <c r="CD168" i="4"/>
  <c r="BY168" i="4"/>
  <c r="BZ168" i="4" s="1"/>
  <c r="BV168" i="4"/>
  <c r="BU168" i="4"/>
  <c r="BT168" i="4"/>
  <c r="BG168" i="4"/>
  <c r="AG168" i="4" s="1"/>
  <c r="BB168" i="4"/>
  <c r="BC168" i="4" s="1"/>
  <c r="AU168" i="4"/>
  <c r="AV168" i="4" s="1"/>
  <c r="K168" i="4" s="1"/>
  <c r="AP168" i="4"/>
  <c r="AK168" i="4"/>
  <c r="AJ168" i="4"/>
  <c r="AH168" i="4"/>
  <c r="AE168" i="4"/>
  <c r="AD168" i="4"/>
  <c r="AC168" i="4"/>
  <c r="AB168" i="4"/>
  <c r="AA168" i="4"/>
  <c r="R168" i="4"/>
  <c r="Q168" i="4"/>
  <c r="O168" i="4"/>
  <c r="N168" i="4"/>
  <c r="DL167" i="4"/>
  <c r="DK167" i="4"/>
  <c r="DN167" i="4" s="1"/>
  <c r="DO167" i="4" s="1"/>
  <c r="DJ167" i="4"/>
  <c r="DI167" i="4"/>
  <c r="DH167" i="4"/>
  <c r="DG167" i="4"/>
  <c r="DF167" i="4"/>
  <c r="DE167" i="4"/>
  <c r="DM167" i="4" s="1"/>
  <c r="DD167" i="4"/>
  <c r="CR167" i="4"/>
  <c r="AH167" i="4" s="1"/>
  <c r="CO167" i="4"/>
  <c r="CI167" i="4"/>
  <c r="CD167" i="4"/>
  <c r="BY167" i="4"/>
  <c r="BZ167" i="4" s="1"/>
  <c r="BV167" i="4"/>
  <c r="BU167" i="4"/>
  <c r="BT167" i="4"/>
  <c r="BG167" i="4"/>
  <c r="AG167" i="4" s="1"/>
  <c r="BC167" i="4"/>
  <c r="BB167" i="4"/>
  <c r="AU167" i="4"/>
  <c r="AV167" i="4" s="1"/>
  <c r="AP167" i="4"/>
  <c r="Q167" i="4" s="1"/>
  <c r="AJ167" i="4"/>
  <c r="AI167" i="4"/>
  <c r="AF167" i="4"/>
  <c r="AE167" i="4"/>
  <c r="AD167" i="4"/>
  <c r="AC167" i="4"/>
  <c r="AB167" i="4"/>
  <c r="AA167" i="4"/>
  <c r="R167" i="4"/>
  <c r="O167" i="4"/>
  <c r="N167" i="4"/>
  <c r="J167" i="4"/>
  <c r="DL166" i="4"/>
  <c r="DK166" i="4"/>
  <c r="DJ166" i="4"/>
  <c r="DN166" i="4" s="1"/>
  <c r="DO166" i="4" s="1"/>
  <c r="DI166" i="4"/>
  <c r="DH166" i="4"/>
  <c r="DG166" i="4"/>
  <c r="DF166" i="4"/>
  <c r="DE166" i="4"/>
  <c r="DM166" i="4" s="1"/>
  <c r="DD166" i="4"/>
  <c r="CR166" i="4"/>
  <c r="CO166" i="4"/>
  <c r="CI166" i="4"/>
  <c r="CD166" i="4"/>
  <c r="AK166" i="4" s="1"/>
  <c r="BY166" i="4"/>
  <c r="BZ166" i="4" s="1"/>
  <c r="BV166" i="4"/>
  <c r="BU166" i="4"/>
  <c r="BT166" i="4"/>
  <c r="BG166" i="4"/>
  <c r="BC166" i="4"/>
  <c r="BB166" i="4"/>
  <c r="AU166" i="4"/>
  <c r="AV166" i="4" s="1"/>
  <c r="K166" i="4" s="1"/>
  <c r="AP166" i="4"/>
  <c r="AI166" i="4"/>
  <c r="AH166" i="4"/>
  <c r="AG166" i="4"/>
  <c r="AF166" i="4"/>
  <c r="AE166" i="4"/>
  <c r="AC166" i="4"/>
  <c r="AB166" i="4"/>
  <c r="AA166" i="4"/>
  <c r="R166" i="4"/>
  <c r="Q166" i="4"/>
  <c r="O166" i="4"/>
  <c r="DL165" i="4"/>
  <c r="DK165" i="4"/>
  <c r="DJ165" i="4"/>
  <c r="DN165" i="4" s="1"/>
  <c r="DO165" i="4" s="1"/>
  <c r="DI165" i="4"/>
  <c r="DH165" i="4"/>
  <c r="DG165" i="4"/>
  <c r="DF165" i="4"/>
  <c r="DE165" i="4"/>
  <c r="DM165" i="4" s="1"/>
  <c r="DD165" i="4"/>
  <c r="CR165" i="4"/>
  <c r="CO165" i="4"/>
  <c r="AJ165" i="4" s="1"/>
  <c r="CI165" i="4"/>
  <c r="CD165" i="4"/>
  <c r="AK165" i="4" s="1"/>
  <c r="BZ165" i="4"/>
  <c r="BY165" i="4"/>
  <c r="BV165" i="4"/>
  <c r="BU165" i="4"/>
  <c r="N165" i="4" s="1"/>
  <c r="BT165" i="4"/>
  <c r="BG165" i="4"/>
  <c r="BC165" i="4"/>
  <c r="BB165" i="4"/>
  <c r="AV165" i="4"/>
  <c r="K165" i="4" s="1"/>
  <c r="AU165" i="4"/>
  <c r="AP165" i="4"/>
  <c r="AI165" i="4"/>
  <c r="AH165" i="4"/>
  <c r="AG165" i="4"/>
  <c r="AF165" i="4"/>
  <c r="AE165" i="4"/>
  <c r="AD165" i="4"/>
  <c r="AC165" i="4"/>
  <c r="AB165" i="4"/>
  <c r="AA165" i="4"/>
  <c r="R165" i="4"/>
  <c r="Q165" i="4"/>
  <c r="O165" i="4"/>
  <c r="J165" i="4"/>
  <c r="DL164" i="4"/>
  <c r="DK164" i="4"/>
  <c r="DJ164" i="4"/>
  <c r="DN164" i="4" s="1"/>
  <c r="DO164" i="4" s="1"/>
  <c r="DI164" i="4"/>
  <c r="DH164" i="4"/>
  <c r="DG164" i="4"/>
  <c r="DF164" i="4"/>
  <c r="DE164" i="4"/>
  <c r="DM164" i="4" s="1"/>
  <c r="DD164" i="4"/>
  <c r="CR164" i="4"/>
  <c r="CO164" i="4"/>
  <c r="J164" i="4" s="1"/>
  <c r="CI164" i="4"/>
  <c r="CE164" i="4"/>
  <c r="P164" i="4" s="1"/>
  <c r="CD164" i="4"/>
  <c r="AK164" i="4" s="1"/>
  <c r="BY164" i="4"/>
  <c r="BZ164" i="4" s="1"/>
  <c r="BV164" i="4"/>
  <c r="BU164" i="4"/>
  <c r="N164" i="4" s="1"/>
  <c r="BT164" i="4"/>
  <c r="BG164" i="4"/>
  <c r="AG164" i="4" s="1"/>
  <c r="BC164" i="4"/>
  <c r="BB164" i="4"/>
  <c r="AU164" i="4"/>
  <c r="AV164" i="4" s="1"/>
  <c r="AP164" i="4"/>
  <c r="AJ164" i="4"/>
  <c r="AI164" i="4"/>
  <c r="AH164" i="4"/>
  <c r="AF164" i="4"/>
  <c r="AE164" i="4"/>
  <c r="AD164" i="4"/>
  <c r="AC164" i="4"/>
  <c r="AB164" i="4"/>
  <c r="AA164" i="4"/>
  <c r="R164" i="4"/>
  <c r="Q164" i="4"/>
  <c r="O164" i="4"/>
  <c r="K164" i="4"/>
  <c r="DL163" i="4"/>
  <c r="DK163" i="4"/>
  <c r="DJ163" i="4"/>
  <c r="DN163" i="4" s="1"/>
  <c r="DO163" i="4" s="1"/>
  <c r="DI163" i="4"/>
  <c r="DH163" i="4"/>
  <c r="DG163" i="4"/>
  <c r="DF163" i="4"/>
  <c r="DE163" i="4"/>
  <c r="DM163" i="4" s="1"/>
  <c r="DD163" i="4"/>
  <c r="CR163" i="4"/>
  <c r="CO163" i="4"/>
  <c r="CI163" i="4"/>
  <c r="CD163" i="4"/>
  <c r="AK163" i="4" s="1"/>
  <c r="BZ163" i="4"/>
  <c r="BY163" i="4"/>
  <c r="BV163" i="4"/>
  <c r="BU163" i="4"/>
  <c r="BT163" i="4"/>
  <c r="BG163" i="4"/>
  <c r="BC163" i="4"/>
  <c r="BB163" i="4"/>
  <c r="AV163" i="4"/>
  <c r="K163" i="4" s="1"/>
  <c r="AU163" i="4"/>
  <c r="AP163" i="4"/>
  <c r="Q163" i="4" s="1"/>
  <c r="AJ163" i="4"/>
  <c r="AI163" i="4"/>
  <c r="AG163" i="4"/>
  <c r="AF163" i="4"/>
  <c r="AE163" i="4"/>
  <c r="AD163" i="4"/>
  <c r="AC163" i="4"/>
  <c r="AB163" i="4"/>
  <c r="AA163" i="4"/>
  <c r="R163" i="4"/>
  <c r="N163" i="4"/>
  <c r="J163" i="4"/>
  <c r="DN162" i="4"/>
  <c r="DO162" i="4" s="1"/>
  <c r="DL162" i="4"/>
  <c r="DK162" i="4"/>
  <c r="DJ162" i="4"/>
  <c r="DI162" i="4"/>
  <c r="DH162" i="4"/>
  <c r="DG162" i="4"/>
  <c r="DF162" i="4"/>
  <c r="DE162" i="4"/>
  <c r="DD162" i="4"/>
  <c r="CR162" i="4"/>
  <c r="O162" i="4" s="1"/>
  <c r="CO162" i="4"/>
  <c r="J162" i="4" s="1"/>
  <c r="CI162" i="4"/>
  <c r="CE162" i="4"/>
  <c r="P162" i="4" s="1"/>
  <c r="CD162" i="4"/>
  <c r="AK162" i="4" s="1"/>
  <c r="BZ162" i="4"/>
  <c r="BY162" i="4"/>
  <c r="BV162" i="4"/>
  <c r="BU162" i="4"/>
  <c r="N162" i="4" s="1"/>
  <c r="BT162" i="4"/>
  <c r="BG162" i="4"/>
  <c r="AG162" i="4" s="1"/>
  <c r="BB162" i="4"/>
  <c r="BC162" i="4" s="1"/>
  <c r="K162" i="4" s="1"/>
  <c r="AV162" i="4"/>
  <c r="AU162" i="4"/>
  <c r="AP162" i="4"/>
  <c r="AJ162" i="4"/>
  <c r="AI162" i="4"/>
  <c r="AH162" i="4"/>
  <c r="AF162" i="4"/>
  <c r="AE162" i="4"/>
  <c r="AD162" i="4"/>
  <c r="AC162" i="4"/>
  <c r="AB162" i="4"/>
  <c r="AA162" i="4"/>
  <c r="R162" i="4"/>
  <c r="Q162" i="4"/>
  <c r="DL161" i="4"/>
  <c r="DK161" i="4"/>
  <c r="DJ161" i="4"/>
  <c r="DI161" i="4"/>
  <c r="DH161" i="4"/>
  <c r="DG161" i="4"/>
  <c r="DF161" i="4"/>
  <c r="DE161" i="4"/>
  <c r="DM161" i="4" s="1"/>
  <c r="DD161" i="4"/>
  <c r="CR161" i="4"/>
  <c r="AH161" i="4" s="1"/>
  <c r="CO161" i="4"/>
  <c r="CI161" i="4"/>
  <c r="CE161" i="4"/>
  <c r="CD161" i="4"/>
  <c r="BZ161" i="4"/>
  <c r="BY161" i="4"/>
  <c r="BV161" i="4"/>
  <c r="BU161" i="4"/>
  <c r="BT161" i="4"/>
  <c r="BG161" i="4"/>
  <c r="BB161" i="4"/>
  <c r="BC161" i="4" s="1"/>
  <c r="AV161" i="4"/>
  <c r="K161" i="4" s="1"/>
  <c r="AU161" i="4"/>
  <c r="AP161" i="4"/>
  <c r="Q161" i="4" s="1"/>
  <c r="AK161" i="4"/>
  <c r="AJ161" i="4"/>
  <c r="AG161" i="4"/>
  <c r="AF161" i="4"/>
  <c r="AE161" i="4"/>
  <c r="AD161" i="4"/>
  <c r="AC161" i="4"/>
  <c r="AB161" i="4"/>
  <c r="AA161" i="4"/>
  <c r="R161" i="4"/>
  <c r="P161" i="4"/>
  <c r="N161" i="4"/>
  <c r="DL160" i="4"/>
  <c r="DN160" i="4" s="1"/>
  <c r="DO160" i="4" s="1"/>
  <c r="DK160" i="4"/>
  <c r="DJ160" i="4"/>
  <c r="DI160" i="4"/>
  <c r="DH160" i="4"/>
  <c r="DG160" i="4"/>
  <c r="DF160" i="4"/>
  <c r="DE160" i="4"/>
  <c r="DM160" i="4" s="1"/>
  <c r="DD160" i="4"/>
  <c r="CR160" i="4"/>
  <c r="CO160" i="4"/>
  <c r="CI160" i="4"/>
  <c r="AI160" i="4" s="1"/>
  <c r="CE160" i="4"/>
  <c r="P160" i="4" s="1"/>
  <c r="CD160" i="4"/>
  <c r="BY160" i="4"/>
  <c r="BZ160" i="4" s="1"/>
  <c r="BV160" i="4"/>
  <c r="BU160" i="4"/>
  <c r="BT160" i="4"/>
  <c r="BG160" i="4"/>
  <c r="AG160" i="4" s="1"/>
  <c r="BB160" i="4"/>
  <c r="BC160" i="4" s="1"/>
  <c r="AU160" i="4"/>
  <c r="AV160" i="4" s="1"/>
  <c r="AP160" i="4"/>
  <c r="AK160" i="4"/>
  <c r="AJ160" i="4"/>
  <c r="AH160" i="4"/>
  <c r="AE160" i="4"/>
  <c r="AD160" i="4"/>
  <c r="AC160" i="4"/>
  <c r="AB160" i="4"/>
  <c r="AA160" i="4"/>
  <c r="R160" i="4"/>
  <c r="Q160" i="4"/>
  <c r="O160" i="4"/>
  <c r="N160" i="4"/>
  <c r="DO159" i="4"/>
  <c r="DL159" i="4"/>
  <c r="DK159" i="4"/>
  <c r="DN159" i="4" s="1"/>
  <c r="DJ159" i="4"/>
  <c r="DI159" i="4"/>
  <c r="DH159" i="4"/>
  <c r="DG159" i="4"/>
  <c r="DF159" i="4"/>
  <c r="DE159" i="4"/>
  <c r="DD159" i="4"/>
  <c r="CR159" i="4"/>
  <c r="AH159" i="4" s="1"/>
  <c r="CO159" i="4"/>
  <c r="CI159" i="4"/>
  <c r="CD159" i="4"/>
  <c r="BY159" i="4"/>
  <c r="BZ159" i="4" s="1"/>
  <c r="BV159" i="4"/>
  <c r="BU159" i="4"/>
  <c r="BT159" i="4"/>
  <c r="BG159" i="4"/>
  <c r="AG159" i="4" s="1"/>
  <c r="BC159" i="4"/>
  <c r="BB159" i="4"/>
  <c r="AU159" i="4"/>
  <c r="AV159" i="4" s="1"/>
  <c r="K159" i="4" s="1"/>
  <c r="AP159" i="4"/>
  <c r="Q159" i="4" s="1"/>
  <c r="AJ159" i="4"/>
  <c r="AI159" i="4"/>
  <c r="AF159" i="4"/>
  <c r="AE159" i="4"/>
  <c r="AD159" i="4"/>
  <c r="AC159" i="4"/>
  <c r="AB159" i="4"/>
  <c r="AA159" i="4"/>
  <c r="R159" i="4"/>
  <c r="O159" i="4"/>
  <c r="N159" i="4"/>
  <c r="J159" i="4"/>
  <c r="DL158" i="4"/>
  <c r="DK158" i="4"/>
  <c r="DJ158" i="4"/>
  <c r="DN158" i="4" s="1"/>
  <c r="DO158" i="4" s="1"/>
  <c r="DI158" i="4"/>
  <c r="DH158" i="4"/>
  <c r="DG158" i="4"/>
  <c r="DF158" i="4"/>
  <c r="DE158" i="4"/>
  <c r="DM158" i="4" s="1"/>
  <c r="DD158" i="4"/>
  <c r="CR158" i="4"/>
  <c r="CO158" i="4"/>
  <c r="CI158" i="4"/>
  <c r="CD158" i="4"/>
  <c r="AK158" i="4" s="1"/>
  <c r="BY158" i="4"/>
  <c r="BZ158" i="4" s="1"/>
  <c r="BV158" i="4"/>
  <c r="BU158" i="4"/>
  <c r="N158" i="4" s="1"/>
  <c r="BT158" i="4"/>
  <c r="BG158" i="4"/>
  <c r="AG158" i="4" s="1"/>
  <c r="BC158" i="4"/>
  <c r="BB158" i="4"/>
  <c r="AU158" i="4"/>
  <c r="AV158" i="4" s="1"/>
  <c r="K158" i="4" s="1"/>
  <c r="AP158" i="4"/>
  <c r="AI158" i="4"/>
  <c r="AH158" i="4"/>
  <c r="AF158" i="4"/>
  <c r="AE158" i="4"/>
  <c r="AD158" i="4"/>
  <c r="AC158" i="4"/>
  <c r="AB158" i="4"/>
  <c r="AA158" i="4"/>
  <c r="R158" i="4"/>
  <c r="Q158" i="4"/>
  <c r="O158" i="4"/>
  <c r="DL157" i="4"/>
  <c r="DK157" i="4"/>
  <c r="DJ157" i="4"/>
  <c r="DN157" i="4" s="1"/>
  <c r="DO157" i="4" s="1"/>
  <c r="DI157" i="4"/>
  <c r="DH157" i="4"/>
  <c r="DG157" i="4"/>
  <c r="DF157" i="4"/>
  <c r="DE157" i="4"/>
  <c r="DM157" i="4" s="1"/>
  <c r="DD157" i="4"/>
  <c r="CR157" i="4"/>
  <c r="CO157" i="4"/>
  <c r="AJ157" i="4" s="1"/>
  <c r="CI157" i="4"/>
  <c r="CD157" i="4"/>
  <c r="BZ157" i="4"/>
  <c r="BY157" i="4"/>
  <c r="BV157" i="4"/>
  <c r="BU157" i="4"/>
  <c r="N157" i="4" s="1"/>
  <c r="BT157" i="4"/>
  <c r="BG157" i="4"/>
  <c r="BC157" i="4"/>
  <c r="BB157" i="4"/>
  <c r="AV157" i="4"/>
  <c r="K157" i="4" s="1"/>
  <c r="AU157" i="4"/>
  <c r="AP157" i="4"/>
  <c r="AI157" i="4"/>
  <c r="AH157" i="4"/>
  <c r="AG157" i="4"/>
  <c r="AF157" i="4"/>
  <c r="AE157" i="4"/>
  <c r="AD157" i="4"/>
  <c r="AC157" i="4"/>
  <c r="AB157" i="4"/>
  <c r="AA157" i="4"/>
  <c r="R157" i="4"/>
  <c r="Q157" i="4"/>
  <c r="O157" i="4"/>
  <c r="J157" i="4"/>
  <c r="DL156" i="4"/>
  <c r="DK156" i="4"/>
  <c r="DJ156" i="4"/>
  <c r="DN156" i="4" s="1"/>
  <c r="DO156" i="4" s="1"/>
  <c r="DI156" i="4"/>
  <c r="DH156" i="4"/>
  <c r="DG156" i="4"/>
  <c r="DF156" i="4"/>
  <c r="DE156" i="4"/>
  <c r="DD156" i="4"/>
  <c r="CR156" i="4"/>
  <c r="CO156" i="4"/>
  <c r="J156" i="4" s="1"/>
  <c r="CI156" i="4"/>
  <c r="CE156" i="4"/>
  <c r="P156" i="4" s="1"/>
  <c r="CD156" i="4"/>
  <c r="AK156" i="4" s="1"/>
  <c r="BY156" i="4"/>
  <c r="BZ156" i="4" s="1"/>
  <c r="BV156" i="4"/>
  <c r="BU156" i="4"/>
  <c r="N156" i="4" s="1"/>
  <c r="BT156" i="4"/>
  <c r="BG156" i="4"/>
  <c r="AG156" i="4" s="1"/>
  <c r="BC156" i="4"/>
  <c r="BB156" i="4"/>
  <c r="AU156" i="4"/>
  <c r="AV156" i="4" s="1"/>
  <c r="AP156" i="4"/>
  <c r="AJ156" i="4"/>
  <c r="AI156" i="4"/>
  <c r="AH156" i="4"/>
  <c r="AF156" i="4"/>
  <c r="AE156" i="4"/>
  <c r="AC156" i="4"/>
  <c r="AB156" i="4"/>
  <c r="AA156" i="4"/>
  <c r="R156" i="4"/>
  <c r="Q156" i="4"/>
  <c r="O156" i="4"/>
  <c r="K156" i="4"/>
  <c r="DL155" i="4"/>
  <c r="DK155" i="4"/>
  <c r="DJ155" i="4"/>
  <c r="DI155" i="4"/>
  <c r="DH155" i="4"/>
  <c r="DG155" i="4"/>
  <c r="DF155" i="4"/>
  <c r="DE155" i="4"/>
  <c r="DM155" i="4" s="1"/>
  <c r="DD155" i="4"/>
  <c r="CR155" i="4"/>
  <c r="CO155" i="4"/>
  <c r="CI155" i="4"/>
  <c r="CD155" i="4"/>
  <c r="AK155" i="4" s="1"/>
  <c r="BZ155" i="4"/>
  <c r="BY155" i="4"/>
  <c r="BV155" i="4"/>
  <c r="BU155" i="4"/>
  <c r="BT155" i="4"/>
  <c r="BG155" i="4"/>
  <c r="BC155" i="4"/>
  <c r="BB155" i="4"/>
  <c r="AV155" i="4"/>
  <c r="K155" i="4" s="1"/>
  <c r="AU155" i="4"/>
  <c r="AP155" i="4"/>
  <c r="Q155" i="4" s="1"/>
  <c r="AJ155" i="4"/>
  <c r="AI155" i="4"/>
  <c r="AG155" i="4"/>
  <c r="AF155" i="4"/>
  <c r="AE155" i="4"/>
  <c r="AD155" i="4"/>
  <c r="AC155" i="4"/>
  <c r="AB155" i="4"/>
  <c r="AA155" i="4"/>
  <c r="R155" i="4"/>
  <c r="N155" i="4"/>
  <c r="J155" i="4"/>
  <c r="DN154" i="4"/>
  <c r="DO154" i="4" s="1"/>
  <c r="DL154" i="4"/>
  <c r="DK154" i="4"/>
  <c r="DJ154" i="4"/>
  <c r="DI154" i="4"/>
  <c r="DH154" i="4"/>
  <c r="DG154" i="4"/>
  <c r="DF154" i="4"/>
  <c r="DE154" i="4"/>
  <c r="DD154" i="4"/>
  <c r="CR154" i="4"/>
  <c r="O154" i="4" s="1"/>
  <c r="CO154" i="4"/>
  <c r="J154" i="4" s="1"/>
  <c r="CI154" i="4"/>
  <c r="CE154" i="4"/>
  <c r="P154" i="4" s="1"/>
  <c r="CD154" i="4"/>
  <c r="AK154" i="4" s="1"/>
  <c r="BZ154" i="4"/>
  <c r="BY154" i="4"/>
  <c r="BV154" i="4"/>
  <c r="BU154" i="4"/>
  <c r="N154" i="4" s="1"/>
  <c r="BT154" i="4"/>
  <c r="BG154" i="4"/>
  <c r="AG154" i="4" s="1"/>
  <c r="BB154" i="4"/>
  <c r="BC154" i="4" s="1"/>
  <c r="AV154" i="4"/>
  <c r="AU154" i="4"/>
  <c r="AP154" i="4"/>
  <c r="AJ154" i="4"/>
  <c r="AI154" i="4"/>
  <c r="AH154" i="4"/>
  <c r="AF154" i="4"/>
  <c r="AE154" i="4"/>
  <c r="AD154" i="4"/>
  <c r="AC154" i="4"/>
  <c r="AB154" i="4"/>
  <c r="AA154" i="4"/>
  <c r="R154" i="4"/>
  <c r="Q154" i="4"/>
  <c r="K154" i="4"/>
  <c r="DL153" i="4"/>
  <c r="DK153" i="4"/>
  <c r="DJ153" i="4"/>
  <c r="DI153" i="4"/>
  <c r="DH153" i="4"/>
  <c r="DG153" i="4"/>
  <c r="DF153" i="4"/>
  <c r="DE153" i="4"/>
  <c r="DM153" i="4" s="1"/>
  <c r="DD153" i="4"/>
  <c r="CR153" i="4"/>
  <c r="CO153" i="4"/>
  <c r="CI153" i="4"/>
  <c r="CE153" i="4"/>
  <c r="CD153" i="4"/>
  <c r="BZ153" i="4"/>
  <c r="BY153" i="4"/>
  <c r="BV153" i="4"/>
  <c r="BU153" i="4"/>
  <c r="BT153" i="4"/>
  <c r="AC153" i="4" s="1"/>
  <c r="BG153" i="4"/>
  <c r="BB153" i="4"/>
  <c r="BC153" i="4" s="1"/>
  <c r="AV153" i="4"/>
  <c r="AU153" i="4"/>
  <c r="AP153" i="4"/>
  <c r="Q153" i="4" s="1"/>
  <c r="AK153" i="4"/>
  <c r="AJ153" i="4"/>
  <c r="AG153" i="4"/>
  <c r="AF153" i="4"/>
  <c r="AE153" i="4"/>
  <c r="AD153" i="4"/>
  <c r="AB153" i="4"/>
  <c r="AA153" i="4"/>
  <c r="R153" i="4"/>
  <c r="P153" i="4"/>
  <c r="N153" i="4"/>
  <c r="DL152" i="4"/>
  <c r="DN152" i="4" s="1"/>
  <c r="DO152" i="4" s="1"/>
  <c r="DK152" i="4"/>
  <c r="DJ152" i="4"/>
  <c r="DI152" i="4"/>
  <c r="DH152" i="4"/>
  <c r="DG152" i="4"/>
  <c r="DF152" i="4"/>
  <c r="DE152" i="4"/>
  <c r="DD152" i="4"/>
  <c r="CR152" i="4"/>
  <c r="CO152" i="4"/>
  <c r="CI152" i="4"/>
  <c r="AI152" i="4" s="1"/>
  <c r="CE152" i="4"/>
  <c r="P152" i="4" s="1"/>
  <c r="CD152" i="4"/>
  <c r="BY152" i="4"/>
  <c r="BZ152" i="4" s="1"/>
  <c r="BV152" i="4"/>
  <c r="BU152" i="4"/>
  <c r="BT152" i="4"/>
  <c r="BG152" i="4"/>
  <c r="AG152" i="4" s="1"/>
  <c r="BB152" i="4"/>
  <c r="BC152" i="4" s="1"/>
  <c r="AU152" i="4"/>
  <c r="AV152" i="4" s="1"/>
  <c r="AP152" i="4"/>
  <c r="AK152" i="4"/>
  <c r="AJ152" i="4"/>
  <c r="AH152" i="4"/>
  <c r="AF152" i="4"/>
  <c r="AE152" i="4"/>
  <c r="AD152" i="4"/>
  <c r="AC152" i="4"/>
  <c r="AB152" i="4"/>
  <c r="AA152" i="4"/>
  <c r="R152" i="4"/>
  <c r="Q152" i="4"/>
  <c r="O152" i="4"/>
  <c r="N152" i="4"/>
  <c r="DL151" i="4"/>
  <c r="DK151" i="4"/>
  <c r="DJ151" i="4"/>
  <c r="DI151" i="4"/>
  <c r="DH151" i="4"/>
  <c r="DG151" i="4"/>
  <c r="DF151" i="4"/>
  <c r="DE151" i="4"/>
  <c r="DD151" i="4"/>
  <c r="CR151" i="4"/>
  <c r="AH151" i="4" s="1"/>
  <c r="CO151" i="4"/>
  <c r="CI151" i="4"/>
  <c r="AI151" i="4" s="1"/>
  <c r="CD151" i="4"/>
  <c r="BY151" i="4"/>
  <c r="BZ151" i="4" s="1"/>
  <c r="BV151" i="4"/>
  <c r="BU151" i="4"/>
  <c r="BT151" i="4"/>
  <c r="BG151" i="4"/>
  <c r="AG151" i="4" s="1"/>
  <c r="BC151" i="4"/>
  <c r="BB151" i="4"/>
  <c r="AU151" i="4"/>
  <c r="AP151" i="4"/>
  <c r="Q151" i="4" s="1"/>
  <c r="AJ151" i="4"/>
  <c r="AE151" i="4"/>
  <c r="AD151" i="4"/>
  <c r="AC151" i="4"/>
  <c r="AB151" i="4"/>
  <c r="AA151" i="4"/>
  <c r="R151" i="4"/>
  <c r="O151" i="4"/>
  <c r="N151" i="4"/>
  <c r="J151" i="4"/>
  <c r="DL150" i="4"/>
  <c r="DK150" i="4"/>
  <c r="DJ150" i="4"/>
  <c r="DI150" i="4"/>
  <c r="DH150" i="4"/>
  <c r="DG150" i="4"/>
  <c r="DF150" i="4"/>
  <c r="DE150" i="4"/>
  <c r="DD150" i="4"/>
  <c r="CR150" i="4"/>
  <c r="CO150" i="4"/>
  <c r="AJ150" i="4" s="1"/>
  <c r="CI150" i="4"/>
  <c r="AI150" i="4" s="1"/>
  <c r="CD150" i="4"/>
  <c r="CE150" i="4" s="1"/>
  <c r="P150" i="4" s="1"/>
  <c r="BY150" i="4"/>
  <c r="BZ150" i="4" s="1"/>
  <c r="BV150" i="4"/>
  <c r="BU150" i="4"/>
  <c r="N150" i="4" s="1"/>
  <c r="BT150" i="4"/>
  <c r="BG150" i="4"/>
  <c r="BC150" i="4"/>
  <c r="BB150" i="4"/>
  <c r="AU150" i="4"/>
  <c r="AP150" i="4"/>
  <c r="AK150" i="4"/>
  <c r="AH150" i="4"/>
  <c r="AG150" i="4"/>
  <c r="AE150" i="4"/>
  <c r="AD150" i="4"/>
  <c r="AC150" i="4"/>
  <c r="AB150" i="4"/>
  <c r="AA150" i="4"/>
  <c r="R150" i="4"/>
  <c r="Q150" i="4"/>
  <c r="O150" i="4"/>
  <c r="J150" i="4"/>
  <c r="DO149" i="4"/>
  <c r="DL149" i="4"/>
  <c r="DK149" i="4"/>
  <c r="DJ149" i="4"/>
  <c r="DI149" i="4"/>
  <c r="DN149" i="4" s="1"/>
  <c r="DH149" i="4"/>
  <c r="DG149" i="4"/>
  <c r="DF149" i="4"/>
  <c r="DE149" i="4"/>
  <c r="DM149" i="4" s="1"/>
  <c r="DD149" i="4"/>
  <c r="CR149" i="4"/>
  <c r="CO149" i="4"/>
  <c r="AJ149" i="4" s="1"/>
  <c r="CI149" i="4"/>
  <c r="J149" i="4" s="1"/>
  <c r="CD149" i="4"/>
  <c r="CE149" i="4" s="1"/>
  <c r="BY149" i="4"/>
  <c r="BZ149" i="4" s="1"/>
  <c r="BV149" i="4"/>
  <c r="BU149" i="4"/>
  <c r="N149" i="4" s="1"/>
  <c r="BT149" i="4"/>
  <c r="BG149" i="4"/>
  <c r="BB149" i="4"/>
  <c r="BC149" i="4" s="1"/>
  <c r="AU149" i="4"/>
  <c r="AV149" i="4" s="1"/>
  <c r="AP149" i="4"/>
  <c r="AI149" i="4"/>
  <c r="AH149" i="4"/>
  <c r="AG149" i="4"/>
  <c r="AE149" i="4"/>
  <c r="AD149" i="4"/>
  <c r="AC149" i="4"/>
  <c r="AB149" i="4"/>
  <c r="AA149" i="4"/>
  <c r="R149" i="4"/>
  <c r="Q149" i="4"/>
  <c r="P149" i="4"/>
  <c r="O149" i="4"/>
  <c r="DL148" i="4"/>
  <c r="DK148" i="4"/>
  <c r="DJ148" i="4"/>
  <c r="DI148" i="4"/>
  <c r="DH148" i="4"/>
  <c r="DG148" i="4"/>
  <c r="DF148" i="4"/>
  <c r="DE148" i="4"/>
  <c r="DM148" i="4" s="1"/>
  <c r="DD148" i="4"/>
  <c r="CR148" i="4"/>
  <c r="CO148" i="4"/>
  <c r="CI148" i="4"/>
  <c r="AI148" i="4" s="1"/>
  <c r="CE148" i="4"/>
  <c r="P148" i="4" s="1"/>
  <c r="CD148" i="4"/>
  <c r="BY148" i="4"/>
  <c r="BZ148" i="4" s="1"/>
  <c r="BV148" i="4"/>
  <c r="BU148" i="4"/>
  <c r="N148" i="4" s="1"/>
  <c r="BT148" i="4"/>
  <c r="BG148" i="4"/>
  <c r="AG148" i="4" s="1"/>
  <c r="BC148" i="4"/>
  <c r="BB148" i="4"/>
  <c r="AU148" i="4"/>
  <c r="AV148" i="4" s="1"/>
  <c r="K148" i="4" s="1"/>
  <c r="AP148" i="4"/>
  <c r="Q148" i="4" s="1"/>
  <c r="AK148" i="4"/>
  <c r="AJ148" i="4"/>
  <c r="AH148" i="4"/>
  <c r="AF148" i="4"/>
  <c r="AE148" i="4"/>
  <c r="AD148" i="4"/>
  <c r="AC148" i="4"/>
  <c r="AB148" i="4"/>
  <c r="AA148" i="4"/>
  <c r="R148" i="4"/>
  <c r="O148" i="4"/>
  <c r="DL147" i="4"/>
  <c r="DK147" i="4"/>
  <c r="DJ147" i="4"/>
  <c r="DN147" i="4" s="1"/>
  <c r="DO147" i="4" s="1"/>
  <c r="DI147" i="4"/>
  <c r="DH147" i="4"/>
  <c r="DG147" i="4"/>
  <c r="DF147" i="4"/>
  <c r="DE147" i="4"/>
  <c r="DM147" i="4" s="1"/>
  <c r="DD147" i="4"/>
  <c r="CR147" i="4"/>
  <c r="AH147" i="4" s="1"/>
  <c r="CO147" i="4"/>
  <c r="AJ147" i="4" s="1"/>
  <c r="CI147" i="4"/>
  <c r="CD147" i="4"/>
  <c r="AK147" i="4" s="1"/>
  <c r="BZ147" i="4"/>
  <c r="BY147" i="4"/>
  <c r="BV147" i="4"/>
  <c r="BU147" i="4"/>
  <c r="BT147" i="4"/>
  <c r="BG147" i="4"/>
  <c r="BC147" i="4"/>
  <c r="BB147" i="4"/>
  <c r="AV147" i="4"/>
  <c r="K147" i="4" s="1"/>
  <c r="AU147" i="4"/>
  <c r="AP147" i="4"/>
  <c r="Q147" i="4" s="1"/>
  <c r="AI147" i="4"/>
  <c r="AG147" i="4"/>
  <c r="AF147" i="4"/>
  <c r="AE147" i="4"/>
  <c r="AD147" i="4"/>
  <c r="AC147" i="4"/>
  <c r="AB147" i="4"/>
  <c r="AA147" i="4"/>
  <c r="R147" i="4"/>
  <c r="O147" i="4"/>
  <c r="N147" i="4"/>
  <c r="J147" i="4"/>
  <c r="DL146" i="4"/>
  <c r="DK146" i="4"/>
  <c r="DJ146" i="4"/>
  <c r="DN146" i="4" s="1"/>
  <c r="DO146" i="4" s="1"/>
  <c r="DI146" i="4"/>
  <c r="DH146" i="4"/>
  <c r="DG146" i="4"/>
  <c r="DF146" i="4"/>
  <c r="DE146" i="4"/>
  <c r="DM146" i="4" s="1"/>
  <c r="DD146" i="4"/>
  <c r="CR146" i="4"/>
  <c r="CO146" i="4"/>
  <c r="J146" i="4" s="1"/>
  <c r="CI146" i="4"/>
  <c r="CE146" i="4"/>
  <c r="P146" i="4" s="1"/>
  <c r="CD146" i="4"/>
  <c r="AK146" i="4" s="1"/>
  <c r="BZ146" i="4"/>
  <c r="BY146" i="4"/>
  <c r="BV146" i="4"/>
  <c r="BU146" i="4"/>
  <c r="N146" i="4" s="1"/>
  <c r="BT146" i="4"/>
  <c r="BG146" i="4"/>
  <c r="AG146" i="4" s="1"/>
  <c r="BC146" i="4"/>
  <c r="BB146" i="4"/>
  <c r="AV146" i="4"/>
  <c r="AU146" i="4"/>
  <c r="AP146" i="4"/>
  <c r="AJ146" i="4"/>
  <c r="AI146" i="4"/>
  <c r="AH146" i="4"/>
  <c r="AF146" i="4"/>
  <c r="AE146" i="4"/>
  <c r="AD146" i="4"/>
  <c r="AC146" i="4"/>
  <c r="AB146" i="4"/>
  <c r="AA146" i="4"/>
  <c r="R146" i="4"/>
  <c r="Q146" i="4"/>
  <c r="O146" i="4"/>
  <c r="K146" i="4"/>
  <c r="DL145" i="4"/>
  <c r="DK145" i="4"/>
  <c r="DJ145" i="4"/>
  <c r="DI145" i="4"/>
  <c r="DH145" i="4"/>
  <c r="DG145" i="4"/>
  <c r="DF145" i="4"/>
  <c r="DE145" i="4"/>
  <c r="DM145" i="4" s="1"/>
  <c r="DD145" i="4"/>
  <c r="CR145" i="4"/>
  <c r="CO145" i="4"/>
  <c r="AJ145" i="4" s="1"/>
  <c r="CI145" i="4"/>
  <c r="AI145" i="4" s="1"/>
  <c r="CE145" i="4"/>
  <c r="CD145" i="4"/>
  <c r="BZ145" i="4"/>
  <c r="BY145" i="4"/>
  <c r="BV145" i="4"/>
  <c r="BU145" i="4"/>
  <c r="BT145" i="4"/>
  <c r="BG145" i="4"/>
  <c r="BC145" i="4"/>
  <c r="BB145" i="4"/>
  <c r="AV145" i="4"/>
  <c r="K145" i="4" s="1"/>
  <c r="AU145" i="4"/>
  <c r="AP145" i="4"/>
  <c r="Q145" i="4" s="1"/>
  <c r="AK145" i="4"/>
  <c r="AG145" i="4"/>
  <c r="AF145" i="4"/>
  <c r="AE145" i="4"/>
  <c r="AD145" i="4"/>
  <c r="AC145" i="4"/>
  <c r="AB145" i="4"/>
  <c r="AA145" i="4"/>
  <c r="R145" i="4"/>
  <c r="P145" i="4"/>
  <c r="N145" i="4"/>
  <c r="DN144" i="4"/>
  <c r="DO144" i="4" s="1"/>
  <c r="DL144" i="4"/>
  <c r="DK144" i="4"/>
  <c r="DJ144" i="4"/>
  <c r="DI144" i="4"/>
  <c r="DH144" i="4"/>
  <c r="DG144" i="4"/>
  <c r="DF144" i="4"/>
  <c r="DE144" i="4"/>
  <c r="DD144" i="4"/>
  <c r="CR144" i="4"/>
  <c r="CO144" i="4"/>
  <c r="CI144" i="4"/>
  <c r="CE144" i="4"/>
  <c r="P144" i="4" s="1"/>
  <c r="CD144" i="4"/>
  <c r="AK144" i="4" s="1"/>
  <c r="BY144" i="4"/>
  <c r="BZ144" i="4" s="1"/>
  <c r="BV144" i="4"/>
  <c r="BU144" i="4"/>
  <c r="BT144" i="4"/>
  <c r="BG144" i="4"/>
  <c r="AG144" i="4" s="1"/>
  <c r="BB144" i="4"/>
  <c r="BC144" i="4" s="1"/>
  <c r="AU144" i="4"/>
  <c r="AV144" i="4" s="1"/>
  <c r="K144" i="4" s="1"/>
  <c r="AP144" i="4"/>
  <c r="AJ144" i="4"/>
  <c r="AI144" i="4"/>
  <c r="AH144" i="4"/>
  <c r="AF144" i="4"/>
  <c r="AE144" i="4"/>
  <c r="AD144" i="4"/>
  <c r="AC144" i="4"/>
  <c r="AB144" i="4"/>
  <c r="AA144" i="4"/>
  <c r="R144" i="4"/>
  <c r="Q144" i="4"/>
  <c r="O144" i="4"/>
  <c r="N144" i="4"/>
  <c r="J144" i="4"/>
  <c r="DL143" i="4"/>
  <c r="DK143" i="4"/>
  <c r="DJ143" i="4"/>
  <c r="DN143" i="4" s="1"/>
  <c r="DO143" i="4" s="1"/>
  <c r="DI143" i="4"/>
  <c r="DH143" i="4"/>
  <c r="DG143" i="4"/>
  <c r="DF143" i="4"/>
  <c r="DE143" i="4"/>
  <c r="DM143" i="4" s="1"/>
  <c r="DD143" i="4"/>
  <c r="CR143" i="4"/>
  <c r="AH143" i="4" s="1"/>
  <c r="CO143" i="4"/>
  <c r="CI143" i="4"/>
  <c r="CD143" i="4"/>
  <c r="CE143" i="4" s="1"/>
  <c r="P143" i="4" s="1"/>
  <c r="BZ143" i="4"/>
  <c r="BY143" i="4"/>
  <c r="BV143" i="4"/>
  <c r="BU143" i="4"/>
  <c r="BT143" i="4"/>
  <c r="BG143" i="4"/>
  <c r="AG143" i="4" s="1"/>
  <c r="BC143" i="4"/>
  <c r="K143" i="4" s="1"/>
  <c r="BB143" i="4"/>
  <c r="AV143" i="4"/>
  <c r="AU143" i="4"/>
  <c r="AP143" i="4"/>
  <c r="Q143" i="4" s="1"/>
  <c r="AK143" i="4"/>
  <c r="AJ143" i="4"/>
  <c r="AF143" i="4"/>
  <c r="AE143" i="4"/>
  <c r="AD143" i="4"/>
  <c r="AC143" i="4"/>
  <c r="AB143" i="4"/>
  <c r="AA143" i="4"/>
  <c r="R143" i="4"/>
  <c r="N143" i="4"/>
  <c r="DL142" i="4"/>
  <c r="DN142" i="4" s="1"/>
  <c r="DO142" i="4" s="1"/>
  <c r="DK142" i="4"/>
  <c r="DJ142" i="4"/>
  <c r="DI142" i="4"/>
  <c r="DH142" i="4"/>
  <c r="DG142" i="4"/>
  <c r="DF142" i="4"/>
  <c r="DE142" i="4"/>
  <c r="DM142" i="4" s="1"/>
  <c r="DD142" i="4"/>
  <c r="CR142" i="4"/>
  <c r="CO142" i="4"/>
  <c r="AJ142" i="4" s="1"/>
  <c r="CI142" i="4"/>
  <c r="AI142" i="4" s="1"/>
  <c r="CE142" i="4"/>
  <c r="CD142" i="4"/>
  <c r="BY142" i="4"/>
  <c r="BZ142" i="4" s="1"/>
  <c r="BV142" i="4"/>
  <c r="BU142" i="4"/>
  <c r="N142" i="4" s="1"/>
  <c r="BT142" i="4"/>
  <c r="BG142" i="4"/>
  <c r="BB142" i="4"/>
  <c r="BC142" i="4" s="1"/>
  <c r="AU142" i="4"/>
  <c r="AV142" i="4" s="1"/>
  <c r="AP142" i="4"/>
  <c r="AK142" i="4"/>
  <c r="AH142" i="4"/>
  <c r="AG142" i="4"/>
  <c r="AE142" i="4"/>
  <c r="AD142" i="4"/>
  <c r="AC142" i="4"/>
  <c r="AB142" i="4"/>
  <c r="AA142" i="4"/>
  <c r="R142" i="4"/>
  <c r="Q142" i="4"/>
  <c r="P142" i="4"/>
  <c r="O142" i="4"/>
  <c r="DL141" i="4"/>
  <c r="DK141" i="4"/>
  <c r="DJ141" i="4"/>
  <c r="DI141" i="4"/>
  <c r="DN141" i="4" s="1"/>
  <c r="DO141" i="4" s="1"/>
  <c r="DH141" i="4"/>
  <c r="DG141" i="4"/>
  <c r="DF141" i="4"/>
  <c r="DE141" i="4"/>
  <c r="DD141" i="4"/>
  <c r="CR141" i="4"/>
  <c r="CO141" i="4"/>
  <c r="CI141" i="4"/>
  <c r="CD141" i="4"/>
  <c r="BZ141" i="4"/>
  <c r="BY141" i="4"/>
  <c r="BV141" i="4"/>
  <c r="BU141" i="4"/>
  <c r="BT141" i="4"/>
  <c r="BG141" i="4"/>
  <c r="BC141" i="4"/>
  <c r="BB141" i="4"/>
  <c r="AV141" i="4"/>
  <c r="AU141" i="4"/>
  <c r="AP141" i="4"/>
  <c r="AJ141" i="4"/>
  <c r="AI141" i="4"/>
  <c r="AH141" i="4"/>
  <c r="AG141" i="4"/>
  <c r="AF141" i="4"/>
  <c r="AE141" i="4"/>
  <c r="AD141" i="4"/>
  <c r="AC141" i="4"/>
  <c r="AB141" i="4"/>
  <c r="AA141" i="4"/>
  <c r="R141" i="4"/>
  <c r="Q141" i="4"/>
  <c r="O141" i="4"/>
  <c r="N141" i="4"/>
  <c r="J141" i="4"/>
  <c r="DL140" i="4"/>
  <c r="DK140" i="4"/>
  <c r="DJ140" i="4"/>
  <c r="DN140" i="4" s="1"/>
  <c r="DO140" i="4" s="1"/>
  <c r="DI140" i="4"/>
  <c r="DH140" i="4"/>
  <c r="DG140" i="4"/>
  <c r="DF140" i="4"/>
  <c r="DE140" i="4"/>
  <c r="DM140" i="4" s="1"/>
  <c r="DD140" i="4"/>
  <c r="CR140" i="4"/>
  <c r="AH140" i="4" s="1"/>
  <c r="CO140" i="4"/>
  <c r="AJ140" i="4" s="1"/>
  <c r="CI140" i="4"/>
  <c r="AI140" i="4" s="1"/>
  <c r="CE140" i="4"/>
  <c r="P140" i="4" s="1"/>
  <c r="CD140" i="4"/>
  <c r="BY140" i="4"/>
  <c r="BZ140" i="4" s="1"/>
  <c r="BV140" i="4"/>
  <c r="BU140" i="4"/>
  <c r="N140" i="4" s="1"/>
  <c r="BT140" i="4"/>
  <c r="BG140" i="4"/>
  <c r="AG140" i="4" s="1"/>
  <c r="BC140" i="4"/>
  <c r="BB140" i="4"/>
  <c r="AU140" i="4"/>
  <c r="AV140" i="4" s="1"/>
  <c r="K140" i="4" s="1"/>
  <c r="AP140" i="4"/>
  <c r="Q140" i="4" s="1"/>
  <c r="AK140" i="4"/>
  <c r="AF140" i="4"/>
  <c r="AE140" i="4"/>
  <c r="AD140" i="4"/>
  <c r="AC140" i="4"/>
  <c r="AB140" i="4"/>
  <c r="AA140" i="4"/>
  <c r="R140" i="4"/>
  <c r="O140" i="4"/>
  <c r="DL139" i="4"/>
  <c r="DK139" i="4"/>
  <c r="DJ139" i="4"/>
  <c r="DN139" i="4" s="1"/>
  <c r="DO139" i="4" s="1"/>
  <c r="DI139" i="4"/>
  <c r="DH139" i="4"/>
  <c r="DG139" i="4"/>
  <c r="DF139" i="4"/>
  <c r="DE139" i="4"/>
  <c r="DM139" i="4" s="1"/>
  <c r="DD139" i="4"/>
  <c r="CR139" i="4"/>
  <c r="AH139" i="4" s="1"/>
  <c r="CO139" i="4"/>
  <c r="AJ139" i="4" s="1"/>
  <c r="CI139" i="4"/>
  <c r="CD139" i="4"/>
  <c r="AK139" i="4" s="1"/>
  <c r="BZ139" i="4"/>
  <c r="BY139" i="4"/>
  <c r="BV139" i="4"/>
  <c r="BU139" i="4"/>
  <c r="BT139" i="4"/>
  <c r="BG139" i="4"/>
  <c r="BC139" i="4"/>
  <c r="BB139" i="4"/>
  <c r="AV139" i="4"/>
  <c r="K139" i="4" s="1"/>
  <c r="AU139" i="4"/>
  <c r="AP139" i="4"/>
  <c r="Q139" i="4" s="1"/>
  <c r="AI139" i="4"/>
  <c r="AG139" i="4"/>
  <c r="AF139" i="4"/>
  <c r="AE139" i="4"/>
  <c r="AD139" i="4"/>
  <c r="AC139" i="4"/>
  <c r="AB139" i="4"/>
  <c r="AA139" i="4"/>
  <c r="R139" i="4"/>
  <c r="O139" i="4"/>
  <c r="N139" i="4"/>
  <c r="J139" i="4"/>
  <c r="DL138" i="4"/>
  <c r="DK138" i="4"/>
  <c r="DJ138" i="4"/>
  <c r="DN138" i="4" s="1"/>
  <c r="DO138" i="4" s="1"/>
  <c r="DI138" i="4"/>
  <c r="DH138" i="4"/>
  <c r="DG138" i="4"/>
  <c r="DF138" i="4"/>
  <c r="DE138" i="4"/>
  <c r="DM138" i="4" s="1"/>
  <c r="DD138" i="4"/>
  <c r="CR138" i="4"/>
  <c r="CO138" i="4"/>
  <c r="J138" i="4" s="1"/>
  <c r="CI138" i="4"/>
  <c r="CE138" i="4"/>
  <c r="P138" i="4" s="1"/>
  <c r="CD138" i="4"/>
  <c r="AK138" i="4" s="1"/>
  <c r="BZ138" i="4"/>
  <c r="BY138" i="4"/>
  <c r="BV138" i="4"/>
  <c r="BU138" i="4"/>
  <c r="N138" i="4" s="1"/>
  <c r="BT138" i="4"/>
  <c r="BG138" i="4"/>
  <c r="AG138" i="4" s="1"/>
  <c r="BC138" i="4"/>
  <c r="BB138" i="4"/>
  <c r="AV138" i="4"/>
  <c r="AU138" i="4"/>
  <c r="AP138" i="4"/>
  <c r="AJ138" i="4"/>
  <c r="AI138" i="4"/>
  <c r="AH138" i="4"/>
  <c r="AF138" i="4"/>
  <c r="AE138" i="4"/>
  <c r="AD138" i="4"/>
  <c r="AC138" i="4"/>
  <c r="AB138" i="4"/>
  <c r="AA138" i="4"/>
  <c r="R138" i="4"/>
  <c r="Q138" i="4"/>
  <c r="O138" i="4"/>
  <c r="K138" i="4"/>
  <c r="DL137" i="4"/>
  <c r="DK137" i="4"/>
  <c r="DJ137" i="4"/>
  <c r="DN137" i="4" s="1"/>
  <c r="DO137" i="4" s="1"/>
  <c r="DI137" i="4"/>
  <c r="DH137" i="4"/>
  <c r="DG137" i="4"/>
  <c r="DF137" i="4"/>
  <c r="DE137" i="4"/>
  <c r="DM137" i="4" s="1"/>
  <c r="DD137" i="4"/>
  <c r="CR137" i="4"/>
  <c r="CO137" i="4"/>
  <c r="AJ137" i="4" s="1"/>
  <c r="CI137" i="4"/>
  <c r="AI137" i="4" s="1"/>
  <c r="CE137" i="4"/>
  <c r="CD137" i="4"/>
  <c r="BZ137" i="4"/>
  <c r="BY137" i="4"/>
  <c r="BV137" i="4"/>
  <c r="BU137" i="4"/>
  <c r="BT137" i="4"/>
  <c r="BG137" i="4"/>
  <c r="BC137" i="4"/>
  <c r="BB137" i="4"/>
  <c r="AV137" i="4"/>
  <c r="K137" i="4" s="1"/>
  <c r="AU137" i="4"/>
  <c r="AP137" i="4"/>
  <c r="Q137" i="4" s="1"/>
  <c r="AK137" i="4"/>
  <c r="AG137" i="4"/>
  <c r="AF137" i="4"/>
  <c r="AE137" i="4"/>
  <c r="AD137" i="4"/>
  <c r="AC137" i="4"/>
  <c r="AB137" i="4"/>
  <c r="AA137" i="4"/>
  <c r="R137" i="4"/>
  <c r="P137" i="4"/>
  <c r="N137" i="4"/>
  <c r="DN136" i="4"/>
  <c r="DO136" i="4" s="1"/>
  <c r="DL136" i="4"/>
  <c r="DK136" i="4"/>
  <c r="DJ136" i="4"/>
  <c r="DI136" i="4"/>
  <c r="DH136" i="4"/>
  <c r="DG136" i="4"/>
  <c r="DF136" i="4"/>
  <c r="DE136" i="4"/>
  <c r="DD136" i="4"/>
  <c r="CR136" i="4"/>
  <c r="CO136" i="4"/>
  <c r="CI136" i="4"/>
  <c r="CE136" i="4"/>
  <c r="P136" i="4" s="1"/>
  <c r="CD136" i="4"/>
  <c r="AK136" i="4" s="1"/>
  <c r="BY136" i="4"/>
  <c r="BZ136" i="4" s="1"/>
  <c r="BV136" i="4"/>
  <c r="BU136" i="4"/>
  <c r="BT136" i="4"/>
  <c r="BG136" i="4"/>
  <c r="AG136" i="4" s="1"/>
  <c r="BB136" i="4"/>
  <c r="BC136" i="4" s="1"/>
  <c r="AU136" i="4"/>
  <c r="AV136" i="4" s="1"/>
  <c r="AP136" i="4"/>
  <c r="AJ136" i="4"/>
  <c r="AI136" i="4"/>
  <c r="AH136" i="4"/>
  <c r="AF136" i="4"/>
  <c r="AE136" i="4"/>
  <c r="AD136" i="4"/>
  <c r="AC136" i="4"/>
  <c r="AB136" i="4"/>
  <c r="AA136" i="4"/>
  <c r="R136" i="4"/>
  <c r="Q136" i="4"/>
  <c r="O136" i="4"/>
  <c r="N136" i="4"/>
  <c r="J136" i="4"/>
  <c r="DL135" i="4"/>
  <c r="DK135" i="4"/>
  <c r="DJ135" i="4"/>
  <c r="DI135" i="4"/>
  <c r="DH135" i="4"/>
  <c r="DG135" i="4"/>
  <c r="DF135" i="4"/>
  <c r="DE135" i="4"/>
  <c r="DM135" i="4" s="1"/>
  <c r="DD135" i="4"/>
  <c r="CR135" i="4"/>
  <c r="AH135" i="4" s="1"/>
  <c r="CO135" i="4"/>
  <c r="CI135" i="4"/>
  <c r="CD135" i="4"/>
  <c r="CE135" i="4" s="1"/>
  <c r="P135" i="4" s="1"/>
  <c r="BZ135" i="4"/>
  <c r="BY135" i="4"/>
  <c r="BV135" i="4"/>
  <c r="BU135" i="4"/>
  <c r="BT135" i="4"/>
  <c r="BG135" i="4"/>
  <c r="AG135" i="4" s="1"/>
  <c r="BC135" i="4"/>
  <c r="K135" i="4" s="1"/>
  <c r="BB135" i="4"/>
  <c r="AV135" i="4"/>
  <c r="AU135" i="4"/>
  <c r="AP135" i="4"/>
  <c r="Q135" i="4" s="1"/>
  <c r="AK135" i="4"/>
  <c r="AJ135" i="4"/>
  <c r="AF135" i="4"/>
  <c r="AE135" i="4"/>
  <c r="AD135" i="4"/>
  <c r="AC135" i="4"/>
  <c r="AB135" i="4"/>
  <c r="AA135" i="4"/>
  <c r="R135" i="4"/>
  <c r="N135" i="4"/>
  <c r="DL134" i="4"/>
  <c r="DN134" i="4" s="1"/>
  <c r="DO134" i="4" s="1"/>
  <c r="DK134" i="4"/>
  <c r="DJ134" i="4"/>
  <c r="DI134" i="4"/>
  <c r="DH134" i="4"/>
  <c r="DG134" i="4"/>
  <c r="DF134" i="4"/>
  <c r="DE134" i="4"/>
  <c r="DM134" i="4" s="1"/>
  <c r="DD134" i="4"/>
  <c r="CR134" i="4"/>
  <c r="CO134" i="4"/>
  <c r="AJ134" i="4" s="1"/>
  <c r="CI134" i="4"/>
  <c r="AI134" i="4" s="1"/>
  <c r="CE134" i="4"/>
  <c r="CD134" i="4"/>
  <c r="BY134" i="4"/>
  <c r="BZ134" i="4" s="1"/>
  <c r="BV134" i="4"/>
  <c r="BU134" i="4"/>
  <c r="N134" i="4" s="1"/>
  <c r="BT134" i="4"/>
  <c r="BG134" i="4"/>
  <c r="BB134" i="4"/>
  <c r="BC134" i="4" s="1"/>
  <c r="AU134" i="4"/>
  <c r="AV134" i="4" s="1"/>
  <c r="AP134" i="4"/>
  <c r="AK134" i="4"/>
  <c r="AH134" i="4"/>
  <c r="AG134" i="4"/>
  <c r="AF134" i="4"/>
  <c r="AE134" i="4"/>
  <c r="AD134" i="4"/>
  <c r="AC134" i="4"/>
  <c r="AB134" i="4"/>
  <c r="AA134" i="4"/>
  <c r="R134" i="4"/>
  <c r="Q134" i="4"/>
  <c r="P134" i="4"/>
  <c r="O134" i="4"/>
  <c r="DL133" i="4"/>
  <c r="DK133" i="4"/>
  <c r="DJ133" i="4"/>
  <c r="DI133" i="4"/>
  <c r="DN133" i="4" s="1"/>
  <c r="DO133" i="4" s="1"/>
  <c r="DH133" i="4"/>
  <c r="DG133" i="4"/>
  <c r="DF133" i="4"/>
  <c r="DE133" i="4"/>
  <c r="DM133" i="4" s="1"/>
  <c r="DD133" i="4"/>
  <c r="CR133" i="4"/>
  <c r="CO133" i="4"/>
  <c r="CI133" i="4"/>
  <c r="CD133" i="4"/>
  <c r="BZ133" i="4"/>
  <c r="BY133" i="4"/>
  <c r="BV133" i="4"/>
  <c r="BU133" i="4"/>
  <c r="BT133" i="4"/>
  <c r="BG133" i="4"/>
  <c r="BC133" i="4"/>
  <c r="BB133" i="4"/>
  <c r="AV133" i="4"/>
  <c r="AU133" i="4"/>
  <c r="AP133" i="4"/>
  <c r="AJ133" i="4"/>
  <c r="AI133" i="4"/>
  <c r="AH133" i="4"/>
  <c r="AG133" i="4"/>
  <c r="AF133" i="4"/>
  <c r="AE133" i="4"/>
  <c r="AD133" i="4"/>
  <c r="AC133" i="4"/>
  <c r="AB133" i="4"/>
  <c r="AA133" i="4"/>
  <c r="R133" i="4"/>
  <c r="Q133" i="4"/>
  <c r="O133" i="4"/>
  <c r="N133" i="4"/>
  <c r="J133" i="4"/>
  <c r="DL132" i="4"/>
  <c r="DK132" i="4"/>
  <c r="DJ132" i="4"/>
  <c r="DN132" i="4" s="1"/>
  <c r="DO132" i="4" s="1"/>
  <c r="DI132" i="4"/>
  <c r="DH132" i="4"/>
  <c r="DG132" i="4"/>
  <c r="DF132" i="4"/>
  <c r="DE132" i="4"/>
  <c r="DM132" i="4" s="1"/>
  <c r="DD132" i="4"/>
  <c r="CR132" i="4"/>
  <c r="AH132" i="4" s="1"/>
  <c r="CO132" i="4"/>
  <c r="CI132" i="4"/>
  <c r="CE132" i="4"/>
  <c r="P132" i="4" s="1"/>
  <c r="CD132" i="4"/>
  <c r="BY132" i="4"/>
  <c r="BZ132" i="4" s="1"/>
  <c r="BV132" i="4"/>
  <c r="BU132" i="4"/>
  <c r="N132" i="4" s="1"/>
  <c r="BT132" i="4"/>
  <c r="BG132" i="4"/>
  <c r="AG132" i="4" s="1"/>
  <c r="BC132" i="4"/>
  <c r="BB132" i="4"/>
  <c r="AU132" i="4"/>
  <c r="AV132" i="4" s="1"/>
  <c r="K132" i="4" s="1"/>
  <c r="AP132" i="4"/>
  <c r="Q132" i="4" s="1"/>
  <c r="AK132" i="4"/>
  <c r="AI132" i="4"/>
  <c r="AF132" i="4"/>
  <c r="AE132" i="4"/>
  <c r="AD132" i="4"/>
  <c r="AC132" i="4"/>
  <c r="AB132" i="4"/>
  <c r="AA132" i="4"/>
  <c r="R132" i="4"/>
  <c r="O132" i="4"/>
  <c r="DL131" i="4"/>
  <c r="DK131" i="4"/>
  <c r="DJ131" i="4"/>
  <c r="DN131" i="4" s="1"/>
  <c r="DO131" i="4" s="1"/>
  <c r="DI131" i="4"/>
  <c r="DH131" i="4"/>
  <c r="DG131" i="4"/>
  <c r="DF131" i="4"/>
  <c r="DE131" i="4"/>
  <c r="DM131" i="4" s="1"/>
  <c r="DD131" i="4"/>
  <c r="CR131" i="4"/>
  <c r="AH131" i="4" s="1"/>
  <c r="CO131" i="4"/>
  <c r="AJ131" i="4" s="1"/>
  <c r="CI131" i="4"/>
  <c r="CD131" i="4"/>
  <c r="AK131" i="4" s="1"/>
  <c r="BZ131" i="4"/>
  <c r="BY131" i="4"/>
  <c r="BV131" i="4"/>
  <c r="BU131" i="4"/>
  <c r="BT131" i="4"/>
  <c r="BG131" i="4"/>
  <c r="BC131" i="4"/>
  <c r="BB131" i="4"/>
  <c r="AV131" i="4"/>
  <c r="K131" i="4" s="1"/>
  <c r="AU131" i="4"/>
  <c r="AP131" i="4"/>
  <c r="Q131" i="4" s="1"/>
  <c r="AI131" i="4"/>
  <c r="AG131" i="4"/>
  <c r="AF131" i="4"/>
  <c r="AE131" i="4"/>
  <c r="AD131" i="4"/>
  <c r="AC131" i="4"/>
  <c r="AB131" i="4"/>
  <c r="AA131" i="4"/>
  <c r="R131" i="4"/>
  <c r="O131" i="4"/>
  <c r="N131" i="4"/>
  <c r="J131" i="4"/>
  <c r="DL130" i="4"/>
  <c r="DK130" i="4"/>
  <c r="DJ130" i="4"/>
  <c r="DN130" i="4" s="1"/>
  <c r="DO130" i="4" s="1"/>
  <c r="DI130" i="4"/>
  <c r="DH130" i="4"/>
  <c r="DG130" i="4"/>
  <c r="DF130" i="4"/>
  <c r="DE130" i="4"/>
  <c r="DM130" i="4" s="1"/>
  <c r="DD130" i="4"/>
  <c r="CR130" i="4"/>
  <c r="CO130" i="4"/>
  <c r="J130" i="4" s="1"/>
  <c r="CI130" i="4"/>
  <c r="CE130" i="4"/>
  <c r="P130" i="4" s="1"/>
  <c r="CD130" i="4"/>
  <c r="AK130" i="4" s="1"/>
  <c r="BZ130" i="4"/>
  <c r="BY130" i="4"/>
  <c r="BV130" i="4"/>
  <c r="BU130" i="4"/>
  <c r="N130" i="4" s="1"/>
  <c r="BT130" i="4"/>
  <c r="BG130" i="4"/>
  <c r="AG130" i="4" s="1"/>
  <c r="BB130" i="4"/>
  <c r="BC130" i="4" s="1"/>
  <c r="K130" i="4" s="1"/>
  <c r="AV130" i="4"/>
  <c r="AU130" i="4"/>
  <c r="AP130" i="4"/>
  <c r="AJ130" i="4"/>
  <c r="AI130" i="4"/>
  <c r="AH130" i="4"/>
  <c r="AF130" i="4"/>
  <c r="AE130" i="4"/>
  <c r="AD130" i="4"/>
  <c r="AC130" i="4"/>
  <c r="AB130" i="4"/>
  <c r="AA130" i="4"/>
  <c r="R130" i="4"/>
  <c r="Q130" i="4"/>
  <c r="O130" i="4"/>
  <c r="DL129" i="4"/>
  <c r="DK129" i="4"/>
  <c r="DJ129" i="4"/>
  <c r="DI129" i="4"/>
  <c r="DH129" i="4"/>
  <c r="DG129" i="4"/>
  <c r="DF129" i="4"/>
  <c r="DE129" i="4"/>
  <c r="DM129" i="4" s="1"/>
  <c r="DD129" i="4"/>
  <c r="CR129" i="4"/>
  <c r="CO129" i="4"/>
  <c r="AJ129" i="4" s="1"/>
  <c r="CI129" i="4"/>
  <c r="AI129" i="4" s="1"/>
  <c r="CE129" i="4"/>
  <c r="CD129" i="4"/>
  <c r="BZ129" i="4"/>
  <c r="BY129" i="4"/>
  <c r="BV129" i="4"/>
  <c r="BU129" i="4"/>
  <c r="BT129" i="4"/>
  <c r="BG129" i="4"/>
  <c r="BC129" i="4"/>
  <c r="BB129" i="4"/>
  <c r="AV129" i="4"/>
  <c r="K129" i="4" s="1"/>
  <c r="AU129" i="4"/>
  <c r="AP129" i="4"/>
  <c r="Q129" i="4" s="1"/>
  <c r="AK129" i="4"/>
  <c r="AG129" i="4"/>
  <c r="AF129" i="4"/>
  <c r="AE129" i="4"/>
  <c r="AD129" i="4"/>
  <c r="AC129" i="4"/>
  <c r="AB129" i="4"/>
  <c r="AA129" i="4"/>
  <c r="R129" i="4"/>
  <c r="P129" i="4"/>
  <c r="N129" i="4"/>
  <c r="DN128" i="4"/>
  <c r="DO128" i="4" s="1"/>
  <c r="DL128" i="4"/>
  <c r="DK128" i="4"/>
  <c r="DJ128" i="4"/>
  <c r="DI128" i="4"/>
  <c r="DH128" i="4"/>
  <c r="DG128" i="4"/>
  <c r="DF128" i="4"/>
  <c r="DE128" i="4"/>
  <c r="DM128" i="4" s="1"/>
  <c r="DD128" i="4"/>
  <c r="CR128" i="4"/>
  <c r="CO128" i="4"/>
  <c r="CI128" i="4"/>
  <c r="CE128" i="4"/>
  <c r="P128" i="4" s="1"/>
  <c r="CD128" i="4"/>
  <c r="AK128" i="4" s="1"/>
  <c r="BY128" i="4"/>
  <c r="BZ128" i="4" s="1"/>
  <c r="BV128" i="4"/>
  <c r="BU128" i="4"/>
  <c r="BT128" i="4"/>
  <c r="BG128" i="4"/>
  <c r="AG128" i="4" s="1"/>
  <c r="BB128" i="4"/>
  <c r="BC128" i="4" s="1"/>
  <c r="AU128" i="4"/>
  <c r="AV128" i="4" s="1"/>
  <c r="K128" i="4" s="1"/>
  <c r="AP128" i="4"/>
  <c r="AJ128" i="4"/>
  <c r="AI128" i="4"/>
  <c r="AH128" i="4"/>
  <c r="AF128" i="4"/>
  <c r="AE128" i="4"/>
  <c r="AD128" i="4"/>
  <c r="AC128" i="4"/>
  <c r="AB128" i="4"/>
  <c r="AA128" i="4"/>
  <c r="R128" i="4"/>
  <c r="Q128" i="4"/>
  <c r="O128" i="4"/>
  <c r="N128" i="4"/>
  <c r="J128" i="4"/>
  <c r="DL127" i="4"/>
  <c r="DK127" i="4"/>
  <c r="DJ127" i="4"/>
  <c r="DI127" i="4"/>
  <c r="DH127" i="4"/>
  <c r="DG127" i="4"/>
  <c r="DF127" i="4"/>
  <c r="DE127" i="4"/>
  <c r="DM127" i="4" s="1"/>
  <c r="DD127" i="4"/>
  <c r="CR127" i="4"/>
  <c r="AH127" i="4" s="1"/>
  <c r="CO127" i="4"/>
  <c r="CI127" i="4"/>
  <c r="CD127" i="4"/>
  <c r="CE127" i="4" s="1"/>
  <c r="P127" i="4" s="1"/>
  <c r="BY127" i="4"/>
  <c r="BZ127" i="4" s="1"/>
  <c r="BV127" i="4"/>
  <c r="BU127" i="4"/>
  <c r="BT127" i="4"/>
  <c r="AC127" i="4" s="1"/>
  <c r="BG127" i="4"/>
  <c r="AG127" i="4" s="1"/>
  <c r="BC127" i="4"/>
  <c r="BB127" i="4"/>
  <c r="AU127" i="4"/>
  <c r="AV127" i="4" s="1"/>
  <c r="K127" i="4" s="1"/>
  <c r="AP127" i="4"/>
  <c r="Q127" i="4" s="1"/>
  <c r="AK127" i="4"/>
  <c r="AJ127" i="4"/>
  <c r="AF127" i="4"/>
  <c r="AE127" i="4"/>
  <c r="AD127" i="4"/>
  <c r="AB127" i="4"/>
  <c r="AA127" i="4"/>
  <c r="R127" i="4"/>
  <c r="N127" i="4"/>
  <c r="DL126" i="4"/>
  <c r="DN126" i="4" s="1"/>
  <c r="DO126" i="4" s="1"/>
  <c r="DK126" i="4"/>
  <c r="DJ126" i="4"/>
  <c r="DI126" i="4"/>
  <c r="DH126" i="4"/>
  <c r="DG126" i="4"/>
  <c r="DF126" i="4"/>
  <c r="DE126" i="4"/>
  <c r="DM126" i="4" s="1"/>
  <c r="DD126" i="4"/>
  <c r="CR126" i="4"/>
  <c r="CO126" i="4"/>
  <c r="AJ126" i="4" s="1"/>
  <c r="CI126" i="4"/>
  <c r="AI126" i="4" s="1"/>
  <c r="CD126" i="4"/>
  <c r="CE126" i="4" s="1"/>
  <c r="P126" i="4" s="1"/>
  <c r="BY126" i="4"/>
  <c r="BZ126" i="4" s="1"/>
  <c r="BV126" i="4"/>
  <c r="BU126" i="4"/>
  <c r="N126" i="4" s="1"/>
  <c r="BT126" i="4"/>
  <c r="BG126" i="4"/>
  <c r="BB126" i="4"/>
  <c r="BC126" i="4" s="1"/>
  <c r="AU126" i="4"/>
  <c r="AV126" i="4" s="1"/>
  <c r="AP126" i="4"/>
  <c r="AK126" i="4"/>
  <c r="AH126" i="4"/>
  <c r="AG126" i="4"/>
  <c r="AE126" i="4"/>
  <c r="AD126" i="4"/>
  <c r="AC126" i="4"/>
  <c r="AB126" i="4"/>
  <c r="AA126" i="4"/>
  <c r="R126" i="4"/>
  <c r="Q126" i="4"/>
  <c r="O126" i="4"/>
  <c r="DO125" i="4"/>
  <c r="DL125" i="4"/>
  <c r="DK125" i="4"/>
  <c r="DJ125" i="4"/>
  <c r="DI125" i="4"/>
  <c r="DN125" i="4" s="1"/>
  <c r="DH125" i="4"/>
  <c r="DG125" i="4"/>
  <c r="DF125" i="4"/>
  <c r="DE125" i="4"/>
  <c r="DM125" i="4" s="1"/>
  <c r="DD125" i="4"/>
  <c r="CR125" i="4"/>
  <c r="CO125" i="4"/>
  <c r="AJ125" i="4" s="1"/>
  <c r="CI125" i="4"/>
  <c r="CD125" i="4"/>
  <c r="BZ125" i="4"/>
  <c r="BY125" i="4"/>
  <c r="BV125" i="4"/>
  <c r="BU125" i="4"/>
  <c r="N125" i="4" s="1"/>
  <c r="BT125" i="4"/>
  <c r="BG125" i="4"/>
  <c r="BC125" i="4"/>
  <c r="BB125" i="4"/>
  <c r="AV125" i="4"/>
  <c r="AU125" i="4"/>
  <c r="AP125" i="4"/>
  <c r="AI125" i="4"/>
  <c r="AH125" i="4"/>
  <c r="AG125" i="4"/>
  <c r="AF125" i="4"/>
  <c r="AE125" i="4"/>
  <c r="AD125" i="4"/>
  <c r="AC125" i="4"/>
  <c r="AB125" i="4"/>
  <c r="AA125" i="4"/>
  <c r="R125" i="4"/>
  <c r="Q125" i="4"/>
  <c r="O125" i="4"/>
  <c r="J125" i="4"/>
  <c r="DL124" i="4"/>
  <c r="DK124" i="4"/>
  <c r="DJ124" i="4"/>
  <c r="DN124" i="4" s="1"/>
  <c r="DO124" i="4" s="1"/>
  <c r="DI124" i="4"/>
  <c r="DH124" i="4"/>
  <c r="DG124" i="4"/>
  <c r="DF124" i="4"/>
  <c r="DE124" i="4"/>
  <c r="DM124" i="4" s="1"/>
  <c r="DD124" i="4"/>
  <c r="CR124" i="4"/>
  <c r="AH124" i="4" s="1"/>
  <c r="CO124" i="4"/>
  <c r="CI124" i="4"/>
  <c r="CE124" i="4"/>
  <c r="P124" i="4" s="1"/>
  <c r="CD124" i="4"/>
  <c r="BY124" i="4"/>
  <c r="BZ124" i="4" s="1"/>
  <c r="BV124" i="4"/>
  <c r="BU124" i="4"/>
  <c r="N124" i="4" s="1"/>
  <c r="BT124" i="4"/>
  <c r="BG124" i="4"/>
  <c r="AG124" i="4" s="1"/>
  <c r="BC124" i="4"/>
  <c r="BB124" i="4"/>
  <c r="AU124" i="4"/>
  <c r="AV124" i="4" s="1"/>
  <c r="K124" i="4" s="1"/>
  <c r="AP124" i="4"/>
  <c r="Q124" i="4" s="1"/>
  <c r="AK124" i="4"/>
  <c r="AI124" i="4"/>
  <c r="AF124" i="4"/>
  <c r="AE124" i="4"/>
  <c r="AD124" i="4"/>
  <c r="AC124" i="4"/>
  <c r="AB124" i="4"/>
  <c r="AA124" i="4"/>
  <c r="R124" i="4"/>
  <c r="O124" i="4"/>
  <c r="DL123" i="4"/>
  <c r="DK123" i="4"/>
  <c r="DJ123" i="4"/>
  <c r="DN123" i="4" s="1"/>
  <c r="DO123" i="4" s="1"/>
  <c r="DI123" i="4"/>
  <c r="DH123" i="4"/>
  <c r="DG123" i="4"/>
  <c r="DF123" i="4"/>
  <c r="DE123" i="4"/>
  <c r="DM123" i="4" s="1"/>
  <c r="DD123" i="4"/>
  <c r="CR123" i="4"/>
  <c r="AH123" i="4" s="1"/>
  <c r="CO123" i="4"/>
  <c r="AJ123" i="4" s="1"/>
  <c r="CI123" i="4"/>
  <c r="CD123" i="4"/>
  <c r="AK123" i="4" s="1"/>
  <c r="BZ123" i="4"/>
  <c r="BY123" i="4"/>
  <c r="BV123" i="4"/>
  <c r="BU123" i="4"/>
  <c r="BT123" i="4"/>
  <c r="BG123" i="4"/>
  <c r="BC123" i="4"/>
  <c r="BB123" i="4"/>
  <c r="AV123" i="4"/>
  <c r="K123" i="4" s="1"/>
  <c r="AU123" i="4"/>
  <c r="AP123" i="4"/>
  <c r="Q123" i="4" s="1"/>
  <c r="AI123" i="4"/>
  <c r="AG123" i="4"/>
  <c r="AF123" i="4"/>
  <c r="AE123" i="4"/>
  <c r="AD123" i="4"/>
  <c r="AC123" i="4"/>
  <c r="AB123" i="4"/>
  <c r="AA123" i="4"/>
  <c r="R123" i="4"/>
  <c r="O123" i="4"/>
  <c r="N123" i="4"/>
  <c r="J123" i="4"/>
  <c r="DL122" i="4"/>
  <c r="DK122" i="4"/>
  <c r="DJ122" i="4"/>
  <c r="DN122" i="4" s="1"/>
  <c r="DO122" i="4" s="1"/>
  <c r="DI122" i="4"/>
  <c r="DH122" i="4"/>
  <c r="DG122" i="4"/>
  <c r="DF122" i="4"/>
  <c r="DE122" i="4"/>
  <c r="DM122" i="4" s="1"/>
  <c r="DD122" i="4"/>
  <c r="CR122" i="4"/>
  <c r="CO122" i="4"/>
  <c r="J122" i="4" s="1"/>
  <c r="CI122" i="4"/>
  <c r="CE122" i="4"/>
  <c r="P122" i="4" s="1"/>
  <c r="CD122" i="4"/>
  <c r="AK122" i="4" s="1"/>
  <c r="BZ122" i="4"/>
  <c r="BY122" i="4"/>
  <c r="BV122" i="4"/>
  <c r="BU122" i="4"/>
  <c r="N122" i="4" s="1"/>
  <c r="BT122" i="4"/>
  <c r="BG122" i="4"/>
  <c r="AG122" i="4" s="1"/>
  <c r="BC122" i="4"/>
  <c r="BB122" i="4"/>
  <c r="AV122" i="4"/>
  <c r="AU122" i="4"/>
  <c r="AP122" i="4"/>
  <c r="AJ122" i="4"/>
  <c r="AI122" i="4"/>
  <c r="AH122" i="4"/>
  <c r="AF122" i="4"/>
  <c r="AE122" i="4"/>
  <c r="AD122" i="4"/>
  <c r="AC122" i="4"/>
  <c r="AB122" i="4"/>
  <c r="AA122" i="4"/>
  <c r="R122" i="4"/>
  <c r="Q122" i="4"/>
  <c r="O122" i="4"/>
  <c r="K122" i="4"/>
  <c r="DL121" i="4"/>
  <c r="DK121" i="4"/>
  <c r="DJ121" i="4"/>
  <c r="DI121" i="4"/>
  <c r="DH121" i="4"/>
  <c r="DG121" i="4"/>
  <c r="DF121" i="4"/>
  <c r="DE121" i="4"/>
  <c r="DM121" i="4" s="1"/>
  <c r="DD121" i="4"/>
  <c r="CR121" i="4"/>
  <c r="CO121" i="4"/>
  <c r="AJ121" i="4" s="1"/>
  <c r="CI121" i="4"/>
  <c r="AI121" i="4" s="1"/>
  <c r="CD121" i="4"/>
  <c r="CE121" i="4" s="1"/>
  <c r="BZ121" i="4"/>
  <c r="BY121" i="4"/>
  <c r="BV121" i="4"/>
  <c r="BU121" i="4"/>
  <c r="BT121" i="4"/>
  <c r="BG121" i="4"/>
  <c r="BC121" i="4"/>
  <c r="BB121" i="4"/>
  <c r="AV121" i="4"/>
  <c r="K121" i="4" s="1"/>
  <c r="AU121" i="4"/>
  <c r="AP121" i="4"/>
  <c r="Q121" i="4" s="1"/>
  <c r="AK121" i="4"/>
  <c r="AG121" i="4"/>
  <c r="AF121" i="4"/>
  <c r="AE121" i="4"/>
  <c r="AD121" i="4"/>
  <c r="AC121" i="4"/>
  <c r="AB121" i="4"/>
  <c r="AA121" i="4"/>
  <c r="R121" i="4"/>
  <c r="P121" i="4"/>
  <c r="N121" i="4"/>
  <c r="DN120" i="4"/>
  <c r="DO120" i="4" s="1"/>
  <c r="DL120" i="4"/>
  <c r="DK120" i="4"/>
  <c r="DJ120" i="4"/>
  <c r="DI120" i="4"/>
  <c r="DH120" i="4"/>
  <c r="DG120" i="4"/>
  <c r="DF120" i="4"/>
  <c r="DE120" i="4"/>
  <c r="DD120" i="4"/>
  <c r="CR120" i="4"/>
  <c r="CO120" i="4"/>
  <c r="CI120" i="4"/>
  <c r="CE120" i="4"/>
  <c r="P120" i="4" s="1"/>
  <c r="CD120" i="4"/>
  <c r="AK120" i="4" s="1"/>
  <c r="BY120" i="4"/>
  <c r="BZ120" i="4" s="1"/>
  <c r="BV120" i="4"/>
  <c r="BU120" i="4"/>
  <c r="BT120" i="4"/>
  <c r="BG120" i="4"/>
  <c r="AG120" i="4" s="1"/>
  <c r="BB120" i="4"/>
  <c r="BC120" i="4" s="1"/>
  <c r="AU120" i="4"/>
  <c r="AV120" i="4" s="1"/>
  <c r="AP120" i="4"/>
  <c r="AJ120" i="4"/>
  <c r="AI120" i="4"/>
  <c r="AH120" i="4"/>
  <c r="AF120" i="4"/>
  <c r="AE120" i="4"/>
  <c r="AD120" i="4"/>
  <c r="AC120" i="4"/>
  <c r="AB120" i="4"/>
  <c r="AA120" i="4"/>
  <c r="R120" i="4"/>
  <c r="Q120" i="4"/>
  <c r="O120" i="4"/>
  <c r="N120" i="4"/>
  <c r="K120" i="4"/>
  <c r="J120" i="4"/>
  <c r="DL119" i="4"/>
  <c r="DK119" i="4"/>
  <c r="DJ119" i="4"/>
  <c r="DI119" i="4"/>
  <c r="DH119" i="4"/>
  <c r="DG119" i="4"/>
  <c r="DF119" i="4"/>
  <c r="DE119" i="4"/>
  <c r="DM119" i="4" s="1"/>
  <c r="DD119" i="4"/>
  <c r="CR119" i="4"/>
  <c r="CO119" i="4"/>
  <c r="CI119" i="4"/>
  <c r="CD119" i="4"/>
  <c r="CE119" i="4" s="1"/>
  <c r="P119" i="4" s="1"/>
  <c r="BY119" i="4"/>
  <c r="BZ119" i="4" s="1"/>
  <c r="BV119" i="4"/>
  <c r="BU119" i="4"/>
  <c r="BT119" i="4"/>
  <c r="BG119" i="4"/>
  <c r="AG119" i="4" s="1"/>
  <c r="BC119" i="4"/>
  <c r="BB119" i="4"/>
  <c r="AU119" i="4"/>
  <c r="AV119" i="4" s="1"/>
  <c r="K119" i="4" s="1"/>
  <c r="AP119" i="4"/>
  <c r="Q119" i="4" s="1"/>
  <c r="AK119" i="4"/>
  <c r="AJ119" i="4"/>
  <c r="AF119" i="4"/>
  <c r="AE119" i="4"/>
  <c r="AD119" i="4"/>
  <c r="AC119" i="4"/>
  <c r="AB119" i="4"/>
  <c r="AA119" i="4"/>
  <c r="R119" i="4"/>
  <c r="N119" i="4"/>
  <c r="DN118" i="4"/>
  <c r="DO118" i="4" s="1"/>
  <c r="DL118" i="4"/>
  <c r="DK118" i="4"/>
  <c r="DJ118" i="4"/>
  <c r="DI118" i="4"/>
  <c r="DH118" i="4"/>
  <c r="DG118" i="4"/>
  <c r="DF118" i="4"/>
  <c r="DE118" i="4"/>
  <c r="DM118" i="4" s="1"/>
  <c r="DD118" i="4"/>
  <c r="CR118" i="4"/>
  <c r="CO118" i="4"/>
  <c r="AJ118" i="4" s="1"/>
  <c r="CI118" i="4"/>
  <c r="CD118" i="4"/>
  <c r="AK118" i="4" s="1"/>
  <c r="BY118" i="4"/>
  <c r="BZ118" i="4" s="1"/>
  <c r="BV118" i="4"/>
  <c r="BU118" i="4"/>
  <c r="N118" i="4" s="1"/>
  <c r="BT118" i="4"/>
  <c r="BG118" i="4"/>
  <c r="BB118" i="4"/>
  <c r="BC118" i="4" s="1"/>
  <c r="AU118" i="4"/>
  <c r="AV118" i="4" s="1"/>
  <c r="AP118" i="4"/>
  <c r="AI118" i="4"/>
  <c r="AH118" i="4"/>
  <c r="AG118" i="4"/>
  <c r="AF118" i="4"/>
  <c r="AE118" i="4"/>
  <c r="AD118" i="4"/>
  <c r="AC118" i="4"/>
  <c r="AB118" i="4"/>
  <c r="AA118" i="4"/>
  <c r="R118" i="4"/>
  <c r="Q118" i="4"/>
  <c r="O118" i="4"/>
  <c r="DL117" i="4"/>
  <c r="DK117" i="4"/>
  <c r="DJ117" i="4"/>
  <c r="DI117" i="4"/>
  <c r="DN117" i="4" s="1"/>
  <c r="DO117" i="4" s="1"/>
  <c r="DH117" i="4"/>
  <c r="DG117" i="4"/>
  <c r="DF117" i="4"/>
  <c r="DE117" i="4"/>
  <c r="DM117" i="4" s="1"/>
  <c r="DD117" i="4"/>
  <c r="CR117" i="4"/>
  <c r="CO117" i="4"/>
  <c r="AJ117" i="4" s="1"/>
  <c r="CI117" i="4"/>
  <c r="CD117" i="4"/>
  <c r="CE117" i="4" s="1"/>
  <c r="P117" i="4" s="1"/>
  <c r="BZ117" i="4"/>
  <c r="BY117" i="4"/>
  <c r="BV117" i="4"/>
  <c r="BU117" i="4"/>
  <c r="N117" i="4" s="1"/>
  <c r="BT117" i="4"/>
  <c r="AC117" i="4" s="1"/>
  <c r="BG117" i="4"/>
  <c r="BC117" i="4"/>
  <c r="BB117" i="4"/>
  <c r="AV117" i="4"/>
  <c r="AU117" i="4"/>
  <c r="AP117" i="4"/>
  <c r="AK117" i="4"/>
  <c r="AH117" i="4"/>
  <c r="AG117" i="4"/>
  <c r="AF117" i="4"/>
  <c r="AE117" i="4"/>
  <c r="AD117" i="4"/>
  <c r="AB117" i="4"/>
  <c r="AA117" i="4"/>
  <c r="R117" i="4"/>
  <c r="Q117" i="4"/>
  <c r="O117" i="4"/>
  <c r="DL116" i="4"/>
  <c r="DK116" i="4"/>
  <c r="DJ116" i="4"/>
  <c r="DN116" i="4" s="1"/>
  <c r="DO116" i="4" s="1"/>
  <c r="DI116" i="4"/>
  <c r="DH116" i="4"/>
  <c r="DG116" i="4"/>
  <c r="DF116" i="4"/>
  <c r="DE116" i="4"/>
  <c r="DM116" i="4" s="1"/>
  <c r="DD116" i="4"/>
  <c r="CR116" i="4"/>
  <c r="CO116" i="4"/>
  <c r="AJ116" i="4" s="1"/>
  <c r="CI116" i="4"/>
  <c r="AI116" i="4" s="1"/>
  <c r="CE116" i="4"/>
  <c r="P116" i="4" s="1"/>
  <c r="CD116" i="4"/>
  <c r="BY116" i="4"/>
  <c r="BZ116" i="4" s="1"/>
  <c r="BV116" i="4"/>
  <c r="BU116" i="4"/>
  <c r="N116" i="4" s="1"/>
  <c r="BT116" i="4"/>
  <c r="BG116" i="4"/>
  <c r="AG116" i="4" s="1"/>
  <c r="BC116" i="4"/>
  <c r="BB116" i="4"/>
  <c r="AU116" i="4"/>
  <c r="AV116" i="4" s="1"/>
  <c r="AP116" i="4"/>
  <c r="AK116" i="4"/>
  <c r="AH116" i="4"/>
  <c r="AF116" i="4"/>
  <c r="AE116" i="4"/>
  <c r="AC116" i="4"/>
  <c r="AB116" i="4"/>
  <c r="AA116" i="4"/>
  <c r="R116" i="4"/>
  <c r="Q116" i="4"/>
  <c r="O116" i="4"/>
  <c r="K116" i="4"/>
  <c r="DL115" i="4"/>
  <c r="DK115" i="4"/>
  <c r="DJ115" i="4"/>
  <c r="DI115" i="4"/>
  <c r="DH115" i="4"/>
  <c r="DG115" i="4"/>
  <c r="DF115" i="4"/>
  <c r="DE115" i="4"/>
  <c r="DM115" i="4" s="1"/>
  <c r="DD115" i="4"/>
  <c r="CR115" i="4"/>
  <c r="AH115" i="4" s="1"/>
  <c r="CO115" i="4"/>
  <c r="AJ115" i="4" s="1"/>
  <c r="CI115" i="4"/>
  <c r="CD115" i="4"/>
  <c r="CE115" i="4" s="1"/>
  <c r="BZ115" i="4"/>
  <c r="BY115" i="4"/>
  <c r="BV115" i="4"/>
  <c r="BU115" i="4"/>
  <c r="BT115" i="4"/>
  <c r="BG115" i="4"/>
  <c r="BC115" i="4"/>
  <c r="BB115" i="4"/>
  <c r="AV115" i="4"/>
  <c r="K115" i="4" s="1"/>
  <c r="AU115" i="4"/>
  <c r="AF115" i="4" s="1"/>
  <c r="AP115" i="4"/>
  <c r="Q115" i="4" s="1"/>
  <c r="AK115" i="4"/>
  <c r="AI115" i="4"/>
  <c r="AG115" i="4"/>
  <c r="AE115" i="4"/>
  <c r="AD115" i="4"/>
  <c r="AC115" i="4"/>
  <c r="AB115" i="4"/>
  <c r="AA115" i="4"/>
  <c r="R115" i="4"/>
  <c r="P115" i="4"/>
  <c r="N115" i="4"/>
  <c r="J115" i="4"/>
  <c r="DL114" i="4"/>
  <c r="DK114" i="4"/>
  <c r="DJ114" i="4"/>
  <c r="DN114" i="4" s="1"/>
  <c r="DO114" i="4" s="1"/>
  <c r="DI114" i="4"/>
  <c r="DH114" i="4"/>
  <c r="DG114" i="4"/>
  <c r="DF114" i="4"/>
  <c r="DE114" i="4"/>
  <c r="DM114" i="4" s="1"/>
  <c r="DD114" i="4"/>
  <c r="CR114" i="4"/>
  <c r="AH114" i="4" s="1"/>
  <c r="CO114" i="4"/>
  <c r="AJ114" i="4" s="1"/>
  <c r="CI114" i="4"/>
  <c r="CD114" i="4"/>
  <c r="CE114" i="4" s="1"/>
  <c r="P114" i="4" s="1"/>
  <c r="BZ114" i="4"/>
  <c r="BY114" i="4"/>
  <c r="BV114" i="4"/>
  <c r="BU114" i="4"/>
  <c r="BT114" i="4"/>
  <c r="AC114" i="4" s="1"/>
  <c r="BG114" i="4"/>
  <c r="BC114" i="4"/>
  <c r="BB114" i="4"/>
  <c r="AV114" i="4"/>
  <c r="K114" i="4" s="1"/>
  <c r="AU114" i="4"/>
  <c r="AP114" i="4"/>
  <c r="Q114" i="4" s="1"/>
  <c r="AK114" i="4"/>
  <c r="AG114" i="4"/>
  <c r="AF114" i="4"/>
  <c r="AE114" i="4"/>
  <c r="AD114" i="4"/>
  <c r="AB114" i="4"/>
  <c r="AA114" i="4"/>
  <c r="R114" i="4"/>
  <c r="N114" i="4"/>
  <c r="DL113" i="4"/>
  <c r="DN113" i="4" s="1"/>
  <c r="DO113" i="4" s="1"/>
  <c r="DK113" i="4"/>
  <c r="DJ113" i="4"/>
  <c r="DI113" i="4"/>
  <c r="DH113" i="4"/>
  <c r="DG113" i="4"/>
  <c r="DF113" i="4"/>
  <c r="DE113" i="4"/>
  <c r="DM113" i="4" s="1"/>
  <c r="DD113" i="4"/>
  <c r="CR113" i="4"/>
  <c r="CO113" i="4"/>
  <c r="AJ113" i="4" s="1"/>
  <c r="CI113" i="4"/>
  <c r="CE113" i="4"/>
  <c r="CD113" i="4"/>
  <c r="AK113" i="4" s="1"/>
  <c r="BY113" i="4"/>
  <c r="BZ113" i="4" s="1"/>
  <c r="BV113" i="4"/>
  <c r="BU113" i="4"/>
  <c r="N113" i="4" s="1"/>
  <c r="BT113" i="4"/>
  <c r="BG113" i="4"/>
  <c r="BB113" i="4"/>
  <c r="BC113" i="4" s="1"/>
  <c r="AU113" i="4"/>
  <c r="AV113" i="4" s="1"/>
  <c r="AP113" i="4"/>
  <c r="AI113" i="4"/>
  <c r="AH113" i="4"/>
  <c r="AG113" i="4"/>
  <c r="AE113" i="4"/>
  <c r="AD113" i="4"/>
  <c r="AC113" i="4"/>
  <c r="AB113" i="4"/>
  <c r="AA113" i="4"/>
  <c r="R113" i="4"/>
  <c r="Q113" i="4"/>
  <c r="P113" i="4"/>
  <c r="O113" i="4"/>
  <c r="DO112" i="4"/>
  <c r="DL112" i="4"/>
  <c r="DK112" i="4"/>
  <c r="DJ112" i="4"/>
  <c r="DN112" i="4" s="1"/>
  <c r="DI112" i="4"/>
  <c r="DH112" i="4"/>
  <c r="DG112" i="4"/>
  <c r="DF112" i="4"/>
  <c r="DE112" i="4"/>
  <c r="DM112" i="4" s="1"/>
  <c r="DD112" i="4"/>
  <c r="CR112" i="4"/>
  <c r="AH112" i="4" s="1"/>
  <c r="CO112" i="4"/>
  <c r="CI112" i="4"/>
  <c r="CD112" i="4"/>
  <c r="BZ112" i="4"/>
  <c r="BY112" i="4"/>
  <c r="BV112" i="4"/>
  <c r="BU112" i="4"/>
  <c r="BT112" i="4"/>
  <c r="BG112" i="4"/>
  <c r="AG112" i="4" s="1"/>
  <c r="BC112" i="4"/>
  <c r="K112" i="4" s="1"/>
  <c r="BB112" i="4"/>
  <c r="AV112" i="4"/>
  <c r="AU112" i="4"/>
  <c r="AP112" i="4"/>
  <c r="Q112" i="4" s="1"/>
  <c r="AJ112" i="4"/>
  <c r="AI112" i="4"/>
  <c r="AF112" i="4"/>
  <c r="AE112" i="4"/>
  <c r="AD112" i="4"/>
  <c r="AC112" i="4"/>
  <c r="AB112" i="4"/>
  <c r="AA112" i="4"/>
  <c r="R112" i="4"/>
  <c r="N112" i="4"/>
  <c r="J112" i="4"/>
  <c r="DL111" i="4"/>
  <c r="DK111" i="4"/>
  <c r="DJ111" i="4"/>
  <c r="DN111" i="4" s="1"/>
  <c r="DO111" i="4" s="1"/>
  <c r="DI111" i="4"/>
  <c r="DH111" i="4"/>
  <c r="DG111" i="4"/>
  <c r="DF111" i="4"/>
  <c r="DE111" i="4"/>
  <c r="DM111" i="4" s="1"/>
  <c r="DD111" i="4"/>
  <c r="CR111" i="4"/>
  <c r="AH111" i="4" s="1"/>
  <c r="CO111" i="4"/>
  <c r="CI111" i="4"/>
  <c r="CE111" i="4"/>
  <c r="P111" i="4" s="1"/>
  <c r="CD111" i="4"/>
  <c r="AK111" i="4" s="1"/>
  <c r="BY111" i="4"/>
  <c r="BZ111" i="4" s="1"/>
  <c r="BV111" i="4"/>
  <c r="BU111" i="4"/>
  <c r="N111" i="4" s="1"/>
  <c r="BT111" i="4"/>
  <c r="BG111" i="4"/>
  <c r="AG111" i="4" s="1"/>
  <c r="BB111" i="4"/>
  <c r="BC111" i="4" s="1"/>
  <c r="AU111" i="4"/>
  <c r="AV111" i="4" s="1"/>
  <c r="AP111" i="4"/>
  <c r="Q111" i="4" s="1"/>
  <c r="AI111" i="4"/>
  <c r="AF111" i="4"/>
  <c r="AE111" i="4"/>
  <c r="AC111" i="4"/>
  <c r="AB111" i="4"/>
  <c r="AA111" i="4"/>
  <c r="R111" i="4"/>
  <c r="O111" i="4"/>
  <c r="DO110" i="4"/>
  <c r="DN110" i="4"/>
  <c r="DL110" i="4"/>
  <c r="DK110" i="4"/>
  <c r="DJ110" i="4"/>
  <c r="DI110" i="4"/>
  <c r="DH110" i="4"/>
  <c r="DG110" i="4"/>
  <c r="DF110" i="4"/>
  <c r="DE110" i="4"/>
  <c r="DM110" i="4" s="1"/>
  <c r="DD110" i="4"/>
  <c r="CR110" i="4"/>
  <c r="O110" i="4" s="1"/>
  <c r="CO110" i="4"/>
  <c r="AJ110" i="4" s="1"/>
  <c r="CI110" i="4"/>
  <c r="CD110" i="4"/>
  <c r="AK110" i="4" s="1"/>
  <c r="BZ110" i="4"/>
  <c r="BY110" i="4"/>
  <c r="BV110" i="4"/>
  <c r="BU110" i="4"/>
  <c r="BT110" i="4"/>
  <c r="BG110" i="4"/>
  <c r="BC110" i="4"/>
  <c r="BB110" i="4"/>
  <c r="AV110" i="4"/>
  <c r="K110" i="4" s="1"/>
  <c r="AU110" i="4"/>
  <c r="AP110" i="4"/>
  <c r="AI110" i="4"/>
  <c r="AH110" i="4"/>
  <c r="AG110" i="4"/>
  <c r="AF110" i="4"/>
  <c r="AE110" i="4"/>
  <c r="AD110" i="4"/>
  <c r="AC110" i="4"/>
  <c r="AB110" i="4"/>
  <c r="AA110" i="4"/>
  <c r="R110" i="4"/>
  <c r="Q110" i="4"/>
  <c r="N110" i="4"/>
  <c r="J110" i="4"/>
  <c r="DL109" i="4"/>
  <c r="DK109" i="4"/>
  <c r="DJ109" i="4"/>
  <c r="DN109" i="4" s="1"/>
  <c r="DO109" i="4" s="1"/>
  <c r="DI109" i="4"/>
  <c r="DH109" i="4"/>
  <c r="DG109" i="4"/>
  <c r="DF109" i="4"/>
  <c r="DE109" i="4"/>
  <c r="DM109" i="4" s="1"/>
  <c r="DD109" i="4"/>
  <c r="CR109" i="4"/>
  <c r="CO109" i="4"/>
  <c r="CI109" i="4"/>
  <c r="AI109" i="4" s="1"/>
  <c r="CE109" i="4"/>
  <c r="P109" i="4" s="1"/>
  <c r="CD109" i="4"/>
  <c r="BY109" i="4"/>
  <c r="BZ109" i="4" s="1"/>
  <c r="BV109" i="4"/>
  <c r="BU109" i="4"/>
  <c r="N109" i="4" s="1"/>
  <c r="BT109" i="4"/>
  <c r="BG109" i="4"/>
  <c r="AG109" i="4" s="1"/>
  <c r="BB109" i="4"/>
  <c r="BC109" i="4" s="1"/>
  <c r="AU109" i="4"/>
  <c r="AV109" i="4" s="1"/>
  <c r="AP109" i="4"/>
  <c r="AK109" i="4"/>
  <c r="AJ109" i="4"/>
  <c r="AH109" i="4"/>
  <c r="AF109" i="4"/>
  <c r="AE109" i="4"/>
  <c r="AD109" i="4"/>
  <c r="AC109" i="4"/>
  <c r="AB109" i="4"/>
  <c r="AA109" i="4"/>
  <c r="R109" i="4"/>
  <c r="Q109" i="4"/>
  <c r="O109" i="4"/>
  <c r="K109" i="4"/>
  <c r="DL108" i="4"/>
  <c r="DK108" i="4"/>
  <c r="DJ108" i="4"/>
  <c r="DN108" i="4" s="1"/>
  <c r="DO108" i="4" s="1"/>
  <c r="DI108" i="4"/>
  <c r="DH108" i="4"/>
  <c r="DG108" i="4"/>
  <c r="DF108" i="4"/>
  <c r="DE108" i="4"/>
  <c r="DM108" i="4" s="1"/>
  <c r="DD108" i="4"/>
  <c r="CR108" i="4"/>
  <c r="CO108" i="4"/>
  <c r="CI108" i="4"/>
  <c r="AI108" i="4" s="1"/>
  <c r="CD108" i="4"/>
  <c r="CE108" i="4" s="1"/>
  <c r="P108" i="4" s="1"/>
  <c r="BZ108" i="4"/>
  <c r="BY108" i="4"/>
  <c r="BV108" i="4"/>
  <c r="BU108" i="4"/>
  <c r="BT108" i="4"/>
  <c r="BG108" i="4"/>
  <c r="BC108" i="4"/>
  <c r="BB108" i="4"/>
  <c r="AV108" i="4"/>
  <c r="K108" i="4" s="1"/>
  <c r="AU108" i="4"/>
  <c r="AP108" i="4"/>
  <c r="Q108" i="4" s="1"/>
  <c r="AK108" i="4"/>
  <c r="AJ108" i="4"/>
  <c r="AG108" i="4"/>
  <c r="AF108" i="4"/>
  <c r="AE108" i="4"/>
  <c r="AD108" i="4"/>
  <c r="AC108" i="4"/>
  <c r="AB108" i="4"/>
  <c r="AA108" i="4"/>
  <c r="R108" i="4"/>
  <c r="N108" i="4"/>
  <c r="J108" i="4"/>
  <c r="DN107" i="4"/>
  <c r="DO107" i="4" s="1"/>
  <c r="DL107" i="4"/>
  <c r="DK107" i="4"/>
  <c r="DJ107" i="4"/>
  <c r="DI107" i="4"/>
  <c r="DH107" i="4"/>
  <c r="DG107" i="4"/>
  <c r="DF107" i="4"/>
  <c r="DE107" i="4"/>
  <c r="DM107" i="4" s="1"/>
  <c r="DD107" i="4"/>
  <c r="CR107" i="4"/>
  <c r="CO107" i="4"/>
  <c r="CI107" i="4"/>
  <c r="CE107" i="4"/>
  <c r="P107" i="4" s="1"/>
  <c r="CD107" i="4"/>
  <c r="AK107" i="4" s="1"/>
  <c r="BY107" i="4"/>
  <c r="BZ107" i="4" s="1"/>
  <c r="BV107" i="4"/>
  <c r="BU107" i="4"/>
  <c r="N107" i="4" s="1"/>
  <c r="BT107" i="4"/>
  <c r="BG107" i="4"/>
  <c r="AG107" i="4" s="1"/>
  <c r="BB107" i="4"/>
  <c r="BC107" i="4" s="1"/>
  <c r="AU107" i="4"/>
  <c r="AV107" i="4" s="1"/>
  <c r="K107" i="4" s="1"/>
  <c r="AP107" i="4"/>
  <c r="AJ107" i="4"/>
  <c r="AI107" i="4"/>
  <c r="AH107" i="4"/>
  <c r="AF107" i="4"/>
  <c r="AE107" i="4"/>
  <c r="AD107" i="4"/>
  <c r="AC107" i="4"/>
  <c r="AB107" i="4"/>
  <c r="AA107" i="4"/>
  <c r="R107" i="4"/>
  <c r="Q107" i="4"/>
  <c r="O107" i="4"/>
  <c r="J107" i="4"/>
  <c r="DL106" i="4"/>
  <c r="DK106" i="4"/>
  <c r="DJ106" i="4"/>
  <c r="DI106" i="4"/>
  <c r="DH106" i="4"/>
  <c r="DG106" i="4"/>
  <c r="DF106" i="4"/>
  <c r="DE106" i="4"/>
  <c r="DM106" i="4" s="1"/>
  <c r="DD106" i="4"/>
  <c r="CR106" i="4"/>
  <c r="AH106" i="4" s="1"/>
  <c r="CO106" i="4"/>
  <c r="AJ106" i="4" s="1"/>
  <c r="CI106" i="4"/>
  <c r="CD106" i="4"/>
  <c r="CE106" i="4" s="1"/>
  <c r="P106" i="4" s="1"/>
  <c r="BZ106" i="4"/>
  <c r="BY106" i="4"/>
  <c r="BV106" i="4"/>
  <c r="BU106" i="4"/>
  <c r="BT106" i="4"/>
  <c r="AC106" i="4" s="1"/>
  <c r="BG106" i="4"/>
  <c r="BC106" i="4"/>
  <c r="BB106" i="4"/>
  <c r="AV106" i="4"/>
  <c r="K106" i="4" s="1"/>
  <c r="AU106" i="4"/>
  <c r="AP106" i="4"/>
  <c r="Q106" i="4" s="1"/>
  <c r="AK106" i="4"/>
  <c r="AG106" i="4"/>
  <c r="AF106" i="4"/>
  <c r="AE106" i="4"/>
  <c r="AD106" i="4"/>
  <c r="AB106" i="4"/>
  <c r="AA106" i="4"/>
  <c r="R106" i="4"/>
  <c r="N106" i="4"/>
  <c r="DL105" i="4"/>
  <c r="DN105" i="4" s="1"/>
  <c r="DO105" i="4" s="1"/>
  <c r="DK105" i="4"/>
  <c r="DJ105" i="4"/>
  <c r="DI105" i="4"/>
  <c r="DH105" i="4"/>
  <c r="DG105" i="4"/>
  <c r="DF105" i="4"/>
  <c r="DE105" i="4"/>
  <c r="DM105" i="4" s="1"/>
  <c r="DD105" i="4"/>
  <c r="CR105" i="4"/>
  <c r="CO105" i="4"/>
  <c r="AJ105" i="4" s="1"/>
  <c r="CI105" i="4"/>
  <c r="CE105" i="4"/>
  <c r="CD105" i="4"/>
  <c r="BY105" i="4"/>
  <c r="BZ105" i="4" s="1"/>
  <c r="BV105" i="4"/>
  <c r="BU105" i="4"/>
  <c r="N105" i="4" s="1"/>
  <c r="BT105" i="4"/>
  <c r="BG105" i="4"/>
  <c r="BB105" i="4"/>
  <c r="BC105" i="4" s="1"/>
  <c r="AU105" i="4"/>
  <c r="AV105" i="4" s="1"/>
  <c r="AP105" i="4"/>
  <c r="AK105" i="4"/>
  <c r="AI105" i="4"/>
  <c r="AH105" i="4"/>
  <c r="AG105" i="4"/>
  <c r="AF105" i="4"/>
  <c r="AE105" i="4"/>
  <c r="AD105" i="4"/>
  <c r="AC105" i="4"/>
  <c r="AB105" i="4"/>
  <c r="AA105" i="4"/>
  <c r="R105" i="4"/>
  <c r="Q105" i="4"/>
  <c r="P105" i="4"/>
  <c r="O105" i="4"/>
  <c r="DO104" i="4"/>
  <c r="DL104" i="4"/>
  <c r="DK104" i="4"/>
  <c r="DJ104" i="4"/>
  <c r="DN104" i="4" s="1"/>
  <c r="DI104" i="4"/>
  <c r="DH104" i="4"/>
  <c r="DG104" i="4"/>
  <c r="DF104" i="4"/>
  <c r="DE104" i="4"/>
  <c r="DD104" i="4"/>
  <c r="CR104" i="4"/>
  <c r="AH104" i="4" s="1"/>
  <c r="CO104" i="4"/>
  <c r="CI104" i="4"/>
  <c r="CD104" i="4"/>
  <c r="BZ104" i="4"/>
  <c r="BY104" i="4"/>
  <c r="BV104" i="4"/>
  <c r="BU104" i="4"/>
  <c r="BT104" i="4"/>
  <c r="BG104" i="4"/>
  <c r="AG104" i="4" s="1"/>
  <c r="BC104" i="4"/>
  <c r="K104" i="4" s="1"/>
  <c r="BB104" i="4"/>
  <c r="AV104" i="4"/>
  <c r="AU104" i="4"/>
  <c r="AP104" i="4"/>
  <c r="Q104" i="4" s="1"/>
  <c r="AJ104" i="4"/>
  <c r="AI104" i="4"/>
  <c r="AF104" i="4"/>
  <c r="AE104" i="4"/>
  <c r="AD104" i="4"/>
  <c r="AC104" i="4"/>
  <c r="AB104" i="4"/>
  <c r="AA104" i="4"/>
  <c r="R104" i="4"/>
  <c r="N104" i="4"/>
  <c r="J104" i="4"/>
  <c r="DL103" i="4"/>
  <c r="DK103" i="4"/>
  <c r="DJ103" i="4"/>
  <c r="DN103" i="4" s="1"/>
  <c r="DO103" i="4" s="1"/>
  <c r="DI103" i="4"/>
  <c r="DH103" i="4"/>
  <c r="DG103" i="4"/>
  <c r="DF103" i="4"/>
  <c r="DE103" i="4"/>
  <c r="DM103" i="4" s="1"/>
  <c r="DD103" i="4"/>
  <c r="CR103" i="4"/>
  <c r="AH103" i="4" s="1"/>
  <c r="CO103" i="4"/>
  <c r="CI103" i="4"/>
  <c r="CE103" i="4"/>
  <c r="P103" i="4" s="1"/>
  <c r="CD103" i="4"/>
  <c r="AK103" i="4" s="1"/>
  <c r="BY103" i="4"/>
  <c r="BZ103" i="4" s="1"/>
  <c r="BV103" i="4"/>
  <c r="BU103" i="4"/>
  <c r="N103" i="4" s="1"/>
  <c r="BT103" i="4"/>
  <c r="BG103" i="4"/>
  <c r="AG103" i="4" s="1"/>
  <c r="BB103" i="4"/>
  <c r="BC103" i="4" s="1"/>
  <c r="AU103" i="4"/>
  <c r="AV103" i="4" s="1"/>
  <c r="K103" i="4" s="1"/>
  <c r="AP103" i="4"/>
  <c r="Q103" i="4" s="1"/>
  <c r="AI103" i="4"/>
  <c r="AF103" i="4"/>
  <c r="AE103" i="4"/>
  <c r="AD103" i="4"/>
  <c r="AC103" i="4"/>
  <c r="AB103" i="4"/>
  <c r="AA103" i="4"/>
  <c r="R103" i="4"/>
  <c r="O103" i="4"/>
  <c r="DO102" i="4"/>
  <c r="DN102" i="4"/>
  <c r="DL102" i="4"/>
  <c r="DK102" i="4"/>
  <c r="DJ102" i="4"/>
  <c r="DI102" i="4"/>
  <c r="DH102" i="4"/>
  <c r="DG102" i="4"/>
  <c r="DF102" i="4"/>
  <c r="DE102" i="4"/>
  <c r="DM102" i="4" s="1"/>
  <c r="DD102" i="4"/>
  <c r="CR102" i="4"/>
  <c r="O102" i="4" s="1"/>
  <c r="CO102" i="4"/>
  <c r="AJ102" i="4" s="1"/>
  <c r="CI102" i="4"/>
  <c r="CD102" i="4"/>
  <c r="AK102" i="4" s="1"/>
  <c r="BZ102" i="4"/>
  <c r="BY102" i="4"/>
  <c r="BV102" i="4"/>
  <c r="BU102" i="4"/>
  <c r="BT102" i="4"/>
  <c r="BG102" i="4"/>
  <c r="BC102" i="4"/>
  <c r="BB102" i="4"/>
  <c r="AV102" i="4"/>
  <c r="K102" i="4" s="1"/>
  <c r="AU102" i="4"/>
  <c r="AP102" i="4"/>
  <c r="AI102" i="4"/>
  <c r="AH102" i="4"/>
  <c r="AG102" i="4"/>
  <c r="AF102" i="4"/>
  <c r="AE102" i="4"/>
  <c r="AD102" i="4"/>
  <c r="AC102" i="4"/>
  <c r="AB102" i="4"/>
  <c r="AA102" i="4"/>
  <c r="R102" i="4"/>
  <c r="Q102" i="4"/>
  <c r="N102" i="4"/>
  <c r="J102" i="4"/>
  <c r="DL101" i="4"/>
  <c r="DK101" i="4"/>
  <c r="DJ101" i="4"/>
  <c r="DN101" i="4" s="1"/>
  <c r="DO101" i="4" s="1"/>
  <c r="DI101" i="4"/>
  <c r="DH101" i="4"/>
  <c r="DG101" i="4"/>
  <c r="DF101" i="4"/>
  <c r="DE101" i="4"/>
  <c r="DM101" i="4" s="1"/>
  <c r="DD101" i="4"/>
  <c r="CR101" i="4"/>
  <c r="CO101" i="4"/>
  <c r="CI101" i="4"/>
  <c r="AI101" i="4" s="1"/>
  <c r="CE101" i="4"/>
  <c r="P101" i="4" s="1"/>
  <c r="CD101" i="4"/>
  <c r="BY101" i="4"/>
  <c r="BZ101" i="4" s="1"/>
  <c r="BV101" i="4"/>
  <c r="BU101" i="4"/>
  <c r="N101" i="4" s="1"/>
  <c r="BT101" i="4"/>
  <c r="BG101" i="4"/>
  <c r="AG101" i="4" s="1"/>
  <c r="BB101" i="4"/>
  <c r="BC101" i="4" s="1"/>
  <c r="AU101" i="4"/>
  <c r="AV101" i="4" s="1"/>
  <c r="K101" i="4" s="1"/>
  <c r="AP101" i="4"/>
  <c r="AK101" i="4"/>
  <c r="AJ101" i="4"/>
  <c r="AH101" i="4"/>
  <c r="AF101" i="4"/>
  <c r="AE101" i="4"/>
  <c r="AD101" i="4"/>
  <c r="AC101" i="4"/>
  <c r="AB101" i="4"/>
  <c r="AA101" i="4"/>
  <c r="R101" i="4"/>
  <c r="Q101" i="4"/>
  <c r="O101" i="4"/>
  <c r="DL100" i="4"/>
  <c r="DK100" i="4"/>
  <c r="DJ100" i="4"/>
  <c r="DI100" i="4"/>
  <c r="DH100" i="4"/>
  <c r="DG100" i="4"/>
  <c r="DF100" i="4"/>
  <c r="DE100" i="4"/>
  <c r="DM100" i="4" s="1"/>
  <c r="DD100" i="4"/>
  <c r="CR100" i="4"/>
  <c r="CO100" i="4"/>
  <c r="CI100" i="4"/>
  <c r="CD100" i="4"/>
  <c r="CE100" i="4" s="1"/>
  <c r="P100" i="4" s="1"/>
  <c r="BZ100" i="4"/>
  <c r="BY100" i="4"/>
  <c r="BV100" i="4"/>
  <c r="BU100" i="4"/>
  <c r="BT100" i="4"/>
  <c r="BG100" i="4"/>
  <c r="BC100" i="4"/>
  <c r="BB100" i="4"/>
  <c r="AV100" i="4"/>
  <c r="K100" i="4" s="1"/>
  <c r="AU100" i="4"/>
  <c r="AP100" i="4"/>
  <c r="Q100" i="4" s="1"/>
  <c r="AK100" i="4"/>
  <c r="AJ100" i="4"/>
  <c r="AI100" i="4"/>
  <c r="AG100" i="4"/>
  <c r="AF100" i="4"/>
  <c r="AE100" i="4"/>
  <c r="AD100" i="4"/>
  <c r="AC100" i="4"/>
  <c r="AB100" i="4"/>
  <c r="AA100" i="4"/>
  <c r="R100" i="4"/>
  <c r="N100" i="4"/>
  <c r="J100" i="4"/>
  <c r="DN99" i="4"/>
  <c r="DO99" i="4" s="1"/>
  <c r="DL99" i="4"/>
  <c r="DK99" i="4"/>
  <c r="DJ99" i="4"/>
  <c r="DI99" i="4"/>
  <c r="DH99" i="4"/>
  <c r="DG99" i="4"/>
  <c r="DF99" i="4"/>
  <c r="DE99" i="4"/>
  <c r="DD99" i="4"/>
  <c r="CR99" i="4"/>
  <c r="CO99" i="4"/>
  <c r="CI99" i="4"/>
  <c r="CE99" i="4"/>
  <c r="P99" i="4" s="1"/>
  <c r="CD99" i="4"/>
  <c r="AK99" i="4" s="1"/>
  <c r="BY99" i="4"/>
  <c r="BZ99" i="4" s="1"/>
  <c r="BV99" i="4"/>
  <c r="BU99" i="4"/>
  <c r="N99" i="4" s="1"/>
  <c r="BT99" i="4"/>
  <c r="BG99" i="4"/>
  <c r="AG99" i="4" s="1"/>
  <c r="BB99" i="4"/>
  <c r="BC99" i="4" s="1"/>
  <c r="AU99" i="4"/>
  <c r="AV99" i="4" s="1"/>
  <c r="AP99" i="4"/>
  <c r="AJ99" i="4"/>
  <c r="AI99" i="4"/>
  <c r="AH99" i="4"/>
  <c r="AF99" i="4"/>
  <c r="AE99" i="4"/>
  <c r="AD99" i="4"/>
  <c r="AC99" i="4"/>
  <c r="AB99" i="4"/>
  <c r="AA99" i="4"/>
  <c r="R99" i="4"/>
  <c r="Q99" i="4"/>
  <c r="O99" i="4"/>
  <c r="J99" i="4"/>
  <c r="DL98" i="4"/>
  <c r="DK98" i="4"/>
  <c r="DJ98" i="4"/>
  <c r="DI98" i="4"/>
  <c r="DH98" i="4"/>
  <c r="DG98" i="4"/>
  <c r="DF98" i="4"/>
  <c r="DE98" i="4"/>
  <c r="DM98" i="4" s="1"/>
  <c r="DD98" i="4"/>
  <c r="CR98" i="4"/>
  <c r="AH98" i="4" s="1"/>
  <c r="CO98" i="4"/>
  <c r="AJ98" i="4" s="1"/>
  <c r="CI98" i="4"/>
  <c r="CD98" i="4"/>
  <c r="CE98" i="4" s="1"/>
  <c r="P98" i="4" s="1"/>
  <c r="BZ98" i="4"/>
  <c r="BY98" i="4"/>
  <c r="BV98" i="4"/>
  <c r="BU98" i="4"/>
  <c r="BT98" i="4"/>
  <c r="BG98" i="4"/>
  <c r="BC98" i="4"/>
  <c r="BB98" i="4"/>
  <c r="AV98" i="4"/>
  <c r="K98" i="4" s="1"/>
  <c r="AU98" i="4"/>
  <c r="AP98" i="4"/>
  <c r="Q98" i="4" s="1"/>
  <c r="AK98" i="4"/>
  <c r="AG98" i="4"/>
  <c r="AF98" i="4"/>
  <c r="AE98" i="4"/>
  <c r="AD98" i="4"/>
  <c r="AC98" i="4"/>
  <c r="AB98" i="4"/>
  <c r="AA98" i="4"/>
  <c r="R98" i="4"/>
  <c r="N98" i="4"/>
  <c r="DL97" i="4"/>
  <c r="DN97" i="4" s="1"/>
  <c r="DO97" i="4" s="1"/>
  <c r="DK97" i="4"/>
  <c r="DJ97" i="4"/>
  <c r="DI97" i="4"/>
  <c r="DH97" i="4"/>
  <c r="DG97" i="4"/>
  <c r="DF97" i="4"/>
  <c r="DE97" i="4"/>
  <c r="DM97" i="4" s="1"/>
  <c r="DD97" i="4"/>
  <c r="CR97" i="4"/>
  <c r="CO97" i="4"/>
  <c r="AJ97" i="4" s="1"/>
  <c r="CI97" i="4"/>
  <c r="AI97" i="4" s="1"/>
  <c r="CE97" i="4"/>
  <c r="CD97" i="4"/>
  <c r="BY97" i="4"/>
  <c r="BZ97" i="4" s="1"/>
  <c r="BV97" i="4"/>
  <c r="BU97" i="4"/>
  <c r="N97" i="4" s="1"/>
  <c r="BT97" i="4"/>
  <c r="BG97" i="4"/>
  <c r="BB97" i="4"/>
  <c r="BC97" i="4" s="1"/>
  <c r="AU97" i="4"/>
  <c r="AV97" i="4" s="1"/>
  <c r="K97" i="4" s="1"/>
  <c r="AP97" i="4"/>
  <c r="AK97" i="4"/>
  <c r="AH97" i="4"/>
  <c r="AG97" i="4"/>
  <c r="AE97" i="4"/>
  <c r="AD97" i="4"/>
  <c r="AC97" i="4"/>
  <c r="AB97" i="4"/>
  <c r="AA97" i="4"/>
  <c r="R97" i="4"/>
  <c r="Q97" i="4"/>
  <c r="P97" i="4"/>
  <c r="O97" i="4"/>
  <c r="DO96" i="4"/>
  <c r="DL96" i="4"/>
  <c r="DK96" i="4"/>
  <c r="DJ96" i="4"/>
  <c r="DN96" i="4" s="1"/>
  <c r="DI96" i="4"/>
  <c r="DH96" i="4"/>
  <c r="DG96" i="4"/>
  <c r="DF96" i="4"/>
  <c r="DE96" i="4"/>
  <c r="DM96" i="4" s="1"/>
  <c r="DD96" i="4"/>
  <c r="CR96" i="4"/>
  <c r="AH96" i="4" s="1"/>
  <c r="CO96" i="4"/>
  <c r="CI96" i="4"/>
  <c r="CD96" i="4"/>
  <c r="BZ96" i="4"/>
  <c r="BY96" i="4"/>
  <c r="BV96" i="4"/>
  <c r="BU96" i="4"/>
  <c r="BT96" i="4"/>
  <c r="BG96" i="4"/>
  <c r="AG96" i="4" s="1"/>
  <c r="BC96" i="4"/>
  <c r="K96" i="4" s="1"/>
  <c r="BB96" i="4"/>
  <c r="AV96" i="4"/>
  <c r="AU96" i="4"/>
  <c r="AP96" i="4"/>
  <c r="Q96" i="4" s="1"/>
  <c r="AJ96" i="4"/>
  <c r="AI96" i="4"/>
  <c r="AF96" i="4"/>
  <c r="AE96" i="4"/>
  <c r="AD96" i="4"/>
  <c r="AC96" i="4"/>
  <c r="AB96" i="4"/>
  <c r="AA96" i="4"/>
  <c r="R96" i="4"/>
  <c r="N96" i="4"/>
  <c r="J96" i="4"/>
  <c r="DL95" i="4"/>
  <c r="DK95" i="4"/>
  <c r="DJ95" i="4"/>
  <c r="DN95" i="4" s="1"/>
  <c r="DO95" i="4" s="1"/>
  <c r="DI95" i="4"/>
  <c r="DH95" i="4"/>
  <c r="DG95" i="4"/>
  <c r="DF95" i="4"/>
  <c r="DE95" i="4"/>
  <c r="DM95" i="4" s="1"/>
  <c r="DD95" i="4"/>
  <c r="CR95" i="4"/>
  <c r="AH95" i="4" s="1"/>
  <c r="CO95" i="4"/>
  <c r="CI95" i="4"/>
  <c r="CE95" i="4"/>
  <c r="P95" i="4" s="1"/>
  <c r="CD95" i="4"/>
  <c r="AK95" i="4" s="1"/>
  <c r="BY95" i="4"/>
  <c r="BZ95" i="4" s="1"/>
  <c r="BV95" i="4"/>
  <c r="BU95" i="4"/>
  <c r="N95" i="4" s="1"/>
  <c r="BT95" i="4"/>
  <c r="BG95" i="4"/>
  <c r="AG95" i="4" s="1"/>
  <c r="BB95" i="4"/>
  <c r="BC95" i="4" s="1"/>
  <c r="AU95" i="4"/>
  <c r="AV95" i="4" s="1"/>
  <c r="K95" i="4" s="1"/>
  <c r="AP95" i="4"/>
  <c r="Q95" i="4" s="1"/>
  <c r="AI95" i="4"/>
  <c r="AF95" i="4"/>
  <c r="AE95" i="4"/>
  <c r="AC95" i="4"/>
  <c r="AB95" i="4"/>
  <c r="AA95" i="4"/>
  <c r="R95" i="4"/>
  <c r="O95" i="4"/>
  <c r="DO94" i="4"/>
  <c r="DN94" i="4"/>
  <c r="DL94" i="4"/>
  <c r="DK94" i="4"/>
  <c r="DJ94" i="4"/>
  <c r="DI94" i="4"/>
  <c r="DH94" i="4"/>
  <c r="DG94" i="4"/>
  <c r="DF94" i="4"/>
  <c r="DE94" i="4"/>
  <c r="DM94" i="4" s="1"/>
  <c r="DD94" i="4"/>
  <c r="CR94" i="4"/>
  <c r="O94" i="4" s="1"/>
  <c r="CO94" i="4"/>
  <c r="AJ94" i="4" s="1"/>
  <c r="CI94" i="4"/>
  <c r="CD94" i="4"/>
  <c r="AK94" i="4" s="1"/>
  <c r="BZ94" i="4"/>
  <c r="BY94" i="4"/>
  <c r="BV94" i="4"/>
  <c r="BU94" i="4"/>
  <c r="BT94" i="4"/>
  <c r="BG94" i="4"/>
  <c r="BC94" i="4"/>
  <c r="BB94" i="4"/>
  <c r="AV94" i="4"/>
  <c r="K94" i="4" s="1"/>
  <c r="AU94" i="4"/>
  <c r="AP94" i="4"/>
  <c r="AI94" i="4"/>
  <c r="AH94" i="4"/>
  <c r="AG94" i="4"/>
  <c r="AF94" i="4"/>
  <c r="AE94" i="4"/>
  <c r="AD94" i="4"/>
  <c r="AC94" i="4"/>
  <c r="AB94" i="4"/>
  <c r="AA94" i="4"/>
  <c r="R94" i="4"/>
  <c r="Q94" i="4"/>
  <c r="N94" i="4"/>
  <c r="J94" i="4"/>
  <c r="DL93" i="4"/>
  <c r="DK93" i="4"/>
  <c r="DJ93" i="4"/>
  <c r="DN93" i="4" s="1"/>
  <c r="DO93" i="4" s="1"/>
  <c r="DI93" i="4"/>
  <c r="DH93" i="4"/>
  <c r="DG93" i="4"/>
  <c r="DF93" i="4"/>
  <c r="DE93" i="4"/>
  <c r="DM93" i="4" s="1"/>
  <c r="DD93" i="4"/>
  <c r="CR93" i="4"/>
  <c r="CO93" i="4"/>
  <c r="CI93" i="4"/>
  <c r="AI93" i="4" s="1"/>
  <c r="CE93" i="4"/>
  <c r="P93" i="4" s="1"/>
  <c r="CD93" i="4"/>
  <c r="BY93" i="4"/>
  <c r="BZ93" i="4" s="1"/>
  <c r="BV93" i="4"/>
  <c r="BU93" i="4"/>
  <c r="N93" i="4" s="1"/>
  <c r="BT93" i="4"/>
  <c r="BG93" i="4"/>
  <c r="AG93" i="4" s="1"/>
  <c r="BB93" i="4"/>
  <c r="BC93" i="4" s="1"/>
  <c r="AU93" i="4"/>
  <c r="AV93" i="4" s="1"/>
  <c r="AP93" i="4"/>
  <c r="AK93" i="4"/>
  <c r="AJ93" i="4"/>
  <c r="AH93" i="4"/>
  <c r="AF93" i="4"/>
  <c r="AE93" i="4"/>
  <c r="AD93" i="4"/>
  <c r="AC93" i="4"/>
  <c r="AB93" i="4"/>
  <c r="AA93" i="4"/>
  <c r="R93" i="4"/>
  <c r="Q93" i="4"/>
  <c r="O93" i="4"/>
  <c r="K93" i="4"/>
  <c r="DL92" i="4"/>
  <c r="DK92" i="4"/>
  <c r="DJ92" i="4"/>
  <c r="DI92" i="4"/>
  <c r="DH92" i="4"/>
  <c r="DG92" i="4"/>
  <c r="DF92" i="4"/>
  <c r="DE92" i="4"/>
  <c r="DM92" i="4" s="1"/>
  <c r="DD92" i="4"/>
  <c r="CR92" i="4"/>
  <c r="CO92" i="4"/>
  <c r="CI92" i="4"/>
  <c r="CD92" i="4"/>
  <c r="CE92" i="4" s="1"/>
  <c r="P92" i="4" s="1"/>
  <c r="BZ92" i="4"/>
  <c r="BY92" i="4"/>
  <c r="BV92" i="4"/>
  <c r="BU92" i="4"/>
  <c r="BT92" i="4"/>
  <c r="BG92" i="4"/>
  <c r="BC92" i="4"/>
  <c r="BB92" i="4"/>
  <c r="AV92" i="4"/>
  <c r="K92" i="4" s="1"/>
  <c r="AU92" i="4"/>
  <c r="AP92" i="4"/>
  <c r="Q92" i="4" s="1"/>
  <c r="AK92" i="4"/>
  <c r="AJ92" i="4"/>
  <c r="AI92" i="4"/>
  <c r="AG92" i="4"/>
  <c r="AF92" i="4"/>
  <c r="AE92" i="4"/>
  <c r="AD92" i="4"/>
  <c r="AC92" i="4"/>
  <c r="AB92" i="4"/>
  <c r="AA92" i="4"/>
  <c r="R92" i="4"/>
  <c r="N92" i="4"/>
  <c r="J92" i="4"/>
  <c r="DN91" i="4"/>
  <c r="DO91" i="4" s="1"/>
  <c r="DL91" i="4"/>
  <c r="DK91" i="4"/>
  <c r="DJ91" i="4"/>
  <c r="DI91" i="4"/>
  <c r="DH91" i="4"/>
  <c r="DG91" i="4"/>
  <c r="DF91" i="4"/>
  <c r="DE91" i="4"/>
  <c r="DM91" i="4" s="1"/>
  <c r="DD91" i="4"/>
  <c r="CR91" i="4"/>
  <c r="CO91" i="4"/>
  <c r="CI91" i="4"/>
  <c r="CE91" i="4"/>
  <c r="P91" i="4" s="1"/>
  <c r="CD91" i="4"/>
  <c r="AK91" i="4" s="1"/>
  <c r="BY91" i="4"/>
  <c r="BZ91" i="4" s="1"/>
  <c r="BV91" i="4"/>
  <c r="BU91" i="4"/>
  <c r="N91" i="4" s="1"/>
  <c r="BT91" i="4"/>
  <c r="BG91" i="4"/>
  <c r="AG91" i="4" s="1"/>
  <c r="BB91" i="4"/>
  <c r="BC91" i="4" s="1"/>
  <c r="AU91" i="4"/>
  <c r="AV91" i="4" s="1"/>
  <c r="AP91" i="4"/>
  <c r="AJ91" i="4"/>
  <c r="AI91" i="4"/>
  <c r="AH91" i="4"/>
  <c r="AF91" i="4"/>
  <c r="AE91" i="4"/>
  <c r="AD91" i="4"/>
  <c r="AC91" i="4"/>
  <c r="AB91" i="4"/>
  <c r="AA91" i="4"/>
  <c r="R91" i="4"/>
  <c r="Q91" i="4"/>
  <c r="O91" i="4"/>
  <c r="J91" i="4"/>
  <c r="DL90" i="4"/>
  <c r="DK90" i="4"/>
  <c r="DJ90" i="4"/>
  <c r="DN90" i="4" s="1"/>
  <c r="DO90" i="4" s="1"/>
  <c r="DI90" i="4"/>
  <c r="DH90" i="4"/>
  <c r="DG90" i="4"/>
  <c r="DF90" i="4"/>
  <c r="DE90" i="4"/>
  <c r="DM90" i="4" s="1"/>
  <c r="DD90" i="4"/>
  <c r="CR90" i="4"/>
  <c r="CO90" i="4"/>
  <c r="AJ90" i="4" s="1"/>
  <c r="CI90" i="4"/>
  <c r="CD90" i="4"/>
  <c r="CE90" i="4" s="1"/>
  <c r="P90" i="4" s="1"/>
  <c r="BZ90" i="4"/>
  <c r="BY90" i="4"/>
  <c r="BV90" i="4"/>
  <c r="BU90" i="4"/>
  <c r="BT90" i="4"/>
  <c r="AC90" i="4" s="1"/>
  <c r="BG90" i="4"/>
  <c r="BC90" i="4"/>
  <c r="BB90" i="4"/>
  <c r="AV90" i="4"/>
  <c r="K90" i="4" s="1"/>
  <c r="AU90" i="4"/>
  <c r="AP90" i="4"/>
  <c r="Q90" i="4" s="1"/>
  <c r="AK90" i="4"/>
  <c r="AG90" i="4"/>
  <c r="AF90" i="4"/>
  <c r="AE90" i="4"/>
  <c r="AD90" i="4"/>
  <c r="AB90" i="4"/>
  <c r="AA90" i="4"/>
  <c r="R90" i="4"/>
  <c r="N90" i="4"/>
  <c r="DL89" i="4"/>
  <c r="DN89" i="4" s="1"/>
  <c r="DO89" i="4" s="1"/>
  <c r="DK89" i="4"/>
  <c r="DJ89" i="4"/>
  <c r="DI89" i="4"/>
  <c r="DH89" i="4"/>
  <c r="DG89" i="4"/>
  <c r="DF89" i="4"/>
  <c r="DE89" i="4"/>
  <c r="DD89" i="4"/>
  <c r="CR89" i="4"/>
  <c r="CO89" i="4"/>
  <c r="AJ89" i="4" s="1"/>
  <c r="CI89" i="4"/>
  <c r="AI89" i="4" s="1"/>
  <c r="CE89" i="4"/>
  <c r="CD89" i="4"/>
  <c r="BY89" i="4"/>
  <c r="BZ89" i="4" s="1"/>
  <c r="BV89" i="4"/>
  <c r="BU89" i="4"/>
  <c r="N89" i="4" s="1"/>
  <c r="BT89" i="4"/>
  <c r="BG89" i="4"/>
  <c r="BB89" i="4"/>
  <c r="BC89" i="4" s="1"/>
  <c r="AU89" i="4"/>
  <c r="AV89" i="4" s="1"/>
  <c r="AP89" i="4"/>
  <c r="AK89" i="4"/>
  <c r="AH89" i="4"/>
  <c r="AG89" i="4"/>
  <c r="AE89" i="4"/>
  <c r="AD89" i="4"/>
  <c r="AC89" i="4"/>
  <c r="AB89" i="4"/>
  <c r="AA89" i="4"/>
  <c r="R89" i="4"/>
  <c r="Q89" i="4"/>
  <c r="P89" i="4"/>
  <c r="O89" i="4"/>
  <c r="DL88" i="4"/>
  <c r="DK88" i="4"/>
  <c r="DJ88" i="4"/>
  <c r="DI88" i="4"/>
  <c r="DH88" i="4"/>
  <c r="DG88" i="4"/>
  <c r="DF88" i="4"/>
  <c r="DE88" i="4"/>
  <c r="DD88" i="4"/>
  <c r="CR88" i="4"/>
  <c r="AH88" i="4" s="1"/>
  <c r="CO88" i="4"/>
  <c r="CI88" i="4"/>
  <c r="AI88" i="4" s="1"/>
  <c r="CD88" i="4"/>
  <c r="CE88" i="4" s="1"/>
  <c r="P88" i="4" s="1"/>
  <c r="BZ88" i="4"/>
  <c r="BY88" i="4"/>
  <c r="BV88" i="4"/>
  <c r="BU88" i="4"/>
  <c r="BT88" i="4"/>
  <c r="BG88" i="4"/>
  <c r="AG88" i="4" s="1"/>
  <c r="BC88" i="4"/>
  <c r="K88" i="4" s="1"/>
  <c r="BB88" i="4"/>
  <c r="AV88" i="4"/>
  <c r="AU88" i="4"/>
  <c r="AP88" i="4"/>
  <c r="Q88" i="4" s="1"/>
  <c r="AJ88" i="4"/>
  <c r="AF88" i="4"/>
  <c r="AE88" i="4"/>
  <c r="AD88" i="4"/>
  <c r="AC88" i="4"/>
  <c r="AB88" i="4"/>
  <c r="AA88" i="4"/>
  <c r="R88" i="4"/>
  <c r="O88" i="4"/>
  <c r="N88" i="4"/>
  <c r="J88" i="4"/>
  <c r="DL87" i="4"/>
  <c r="DK87" i="4"/>
  <c r="DJ87" i="4"/>
  <c r="DN87" i="4" s="1"/>
  <c r="DO87" i="4" s="1"/>
  <c r="DI87" i="4"/>
  <c r="DH87" i="4"/>
  <c r="DG87" i="4"/>
  <c r="DF87" i="4"/>
  <c r="DE87" i="4"/>
  <c r="DM87" i="4" s="1"/>
  <c r="DD87" i="4"/>
  <c r="CR87" i="4"/>
  <c r="AH87" i="4" s="1"/>
  <c r="CO87" i="4"/>
  <c r="CI87" i="4"/>
  <c r="CE87" i="4"/>
  <c r="P87" i="4" s="1"/>
  <c r="CD87" i="4"/>
  <c r="AK87" i="4" s="1"/>
  <c r="BY87" i="4"/>
  <c r="BZ87" i="4" s="1"/>
  <c r="BV87" i="4"/>
  <c r="BU87" i="4"/>
  <c r="N87" i="4" s="1"/>
  <c r="BT87" i="4"/>
  <c r="BG87" i="4"/>
  <c r="AG87" i="4" s="1"/>
  <c r="BC87" i="4"/>
  <c r="BB87" i="4"/>
  <c r="AU87" i="4"/>
  <c r="AV87" i="4" s="1"/>
  <c r="K87" i="4" s="1"/>
  <c r="AP87" i="4"/>
  <c r="Q87" i="4" s="1"/>
  <c r="AI87" i="4"/>
  <c r="AE87" i="4"/>
  <c r="AD87" i="4"/>
  <c r="AC87" i="4"/>
  <c r="AB87" i="4"/>
  <c r="AA87" i="4"/>
  <c r="R87" i="4"/>
  <c r="O87" i="4"/>
  <c r="DO86" i="4"/>
  <c r="DN86" i="4"/>
  <c r="DL86" i="4"/>
  <c r="DK86" i="4"/>
  <c r="DJ86" i="4"/>
  <c r="DI86" i="4"/>
  <c r="DH86" i="4"/>
  <c r="DG86" i="4"/>
  <c r="DF86" i="4"/>
  <c r="DE86" i="4"/>
  <c r="DM86" i="4" s="1"/>
  <c r="DD86" i="4"/>
  <c r="CR86" i="4"/>
  <c r="O86" i="4" s="1"/>
  <c r="CO86" i="4"/>
  <c r="AJ86" i="4" s="1"/>
  <c r="CI86" i="4"/>
  <c r="CD86" i="4"/>
  <c r="BZ86" i="4"/>
  <c r="BY86" i="4"/>
  <c r="BV86" i="4"/>
  <c r="BU86" i="4"/>
  <c r="BT86" i="4"/>
  <c r="BG86" i="4"/>
  <c r="BC86" i="4"/>
  <c r="BB86" i="4"/>
  <c r="AV86" i="4"/>
  <c r="K86" i="4" s="1"/>
  <c r="AU86" i="4"/>
  <c r="AP86" i="4"/>
  <c r="AI86" i="4"/>
  <c r="AH86" i="4"/>
  <c r="AG86" i="4"/>
  <c r="AF86" i="4"/>
  <c r="AE86" i="4"/>
  <c r="AD86" i="4"/>
  <c r="AC86" i="4"/>
  <c r="AB86" i="4"/>
  <c r="AA86" i="4"/>
  <c r="R86" i="4"/>
  <c r="Q86" i="4"/>
  <c r="N86" i="4"/>
  <c r="J86" i="4"/>
  <c r="DL85" i="4"/>
  <c r="DK85" i="4"/>
  <c r="DJ85" i="4"/>
  <c r="DN85" i="4" s="1"/>
  <c r="DO85" i="4" s="1"/>
  <c r="DI85" i="4"/>
  <c r="DH85" i="4"/>
  <c r="DG85" i="4"/>
  <c r="DF85" i="4"/>
  <c r="DE85" i="4"/>
  <c r="DM85" i="4" s="1"/>
  <c r="DD85" i="4"/>
  <c r="CR85" i="4"/>
  <c r="CO85" i="4"/>
  <c r="AJ85" i="4" s="1"/>
  <c r="CI85" i="4"/>
  <c r="AI85" i="4" s="1"/>
  <c r="CE85" i="4"/>
  <c r="P85" i="4" s="1"/>
  <c r="CD85" i="4"/>
  <c r="BY85" i="4"/>
  <c r="BZ85" i="4" s="1"/>
  <c r="BV85" i="4"/>
  <c r="BU85" i="4"/>
  <c r="N85" i="4" s="1"/>
  <c r="BT85" i="4"/>
  <c r="BG85" i="4"/>
  <c r="AG85" i="4" s="1"/>
  <c r="BB85" i="4"/>
  <c r="BC85" i="4" s="1"/>
  <c r="AU85" i="4"/>
  <c r="AV85" i="4" s="1"/>
  <c r="AP85" i="4"/>
  <c r="AK85" i="4"/>
  <c r="AH85" i="4"/>
  <c r="AF85" i="4"/>
  <c r="AE85" i="4"/>
  <c r="AC85" i="4"/>
  <c r="AB85" i="4"/>
  <c r="AA85" i="4"/>
  <c r="R85" i="4"/>
  <c r="Q85" i="4"/>
  <c r="O85" i="4"/>
  <c r="K85" i="4"/>
  <c r="DL84" i="4"/>
  <c r="DK84" i="4"/>
  <c r="DJ84" i="4"/>
  <c r="DN84" i="4" s="1"/>
  <c r="DO84" i="4" s="1"/>
  <c r="DI84" i="4"/>
  <c r="DH84" i="4"/>
  <c r="DG84" i="4"/>
  <c r="DF84" i="4"/>
  <c r="DE84" i="4"/>
  <c r="DM84" i="4" s="1"/>
  <c r="DD84" i="4"/>
  <c r="CR84" i="4"/>
  <c r="CO84" i="4"/>
  <c r="CI84" i="4"/>
  <c r="CD84" i="4"/>
  <c r="AK84" i="4" s="1"/>
  <c r="BZ84" i="4"/>
  <c r="BY84" i="4"/>
  <c r="BV84" i="4"/>
  <c r="BU84" i="4"/>
  <c r="BT84" i="4"/>
  <c r="BG84" i="4"/>
  <c r="BC84" i="4"/>
  <c r="BB84" i="4"/>
  <c r="AV84" i="4"/>
  <c r="K84" i="4" s="1"/>
  <c r="AU84" i="4"/>
  <c r="AP84" i="4"/>
  <c r="Q84" i="4" s="1"/>
  <c r="AJ84" i="4"/>
  <c r="AI84" i="4"/>
  <c r="AG84" i="4"/>
  <c r="AF84" i="4"/>
  <c r="AE84" i="4"/>
  <c r="AD84" i="4"/>
  <c r="AC84" i="4"/>
  <c r="AB84" i="4"/>
  <c r="AA84" i="4"/>
  <c r="R84" i="4"/>
  <c r="N84" i="4"/>
  <c r="J84" i="4"/>
  <c r="DN83" i="4"/>
  <c r="DO83" i="4" s="1"/>
  <c r="DL83" i="4"/>
  <c r="DK83" i="4"/>
  <c r="DJ83" i="4"/>
  <c r="DI83" i="4"/>
  <c r="DH83" i="4"/>
  <c r="DG83" i="4"/>
  <c r="DF83" i="4"/>
  <c r="DE83" i="4"/>
  <c r="DM83" i="4" s="1"/>
  <c r="DD83" i="4"/>
  <c r="CR83" i="4"/>
  <c r="CO83" i="4"/>
  <c r="CI83" i="4"/>
  <c r="CE83" i="4"/>
  <c r="P83" i="4" s="1"/>
  <c r="CD83" i="4"/>
  <c r="AK83" i="4" s="1"/>
  <c r="BY83" i="4"/>
  <c r="BZ83" i="4" s="1"/>
  <c r="BV83" i="4"/>
  <c r="BU83" i="4"/>
  <c r="N83" i="4" s="1"/>
  <c r="BT83" i="4"/>
  <c r="BG83" i="4"/>
  <c r="AG83" i="4" s="1"/>
  <c r="BB83" i="4"/>
  <c r="BC83" i="4" s="1"/>
  <c r="K83" i="4" s="1"/>
  <c r="AU83" i="4"/>
  <c r="AV83" i="4" s="1"/>
  <c r="AP83" i="4"/>
  <c r="AJ83" i="4"/>
  <c r="AI83" i="4"/>
  <c r="AH83" i="4"/>
  <c r="AF83" i="4"/>
  <c r="AE83" i="4"/>
  <c r="AD83" i="4"/>
  <c r="AC83" i="4"/>
  <c r="AB83" i="4"/>
  <c r="AA83" i="4"/>
  <c r="R83" i="4"/>
  <c r="Q83" i="4"/>
  <c r="O83" i="4"/>
  <c r="J83" i="4"/>
  <c r="DL82" i="4"/>
  <c r="DK82" i="4"/>
  <c r="DJ82" i="4"/>
  <c r="DI82" i="4"/>
  <c r="DH82" i="4"/>
  <c r="DG82" i="4"/>
  <c r="DF82" i="4"/>
  <c r="DE82" i="4"/>
  <c r="DM82" i="4" s="1"/>
  <c r="DD82" i="4"/>
  <c r="CR82" i="4"/>
  <c r="CO82" i="4"/>
  <c r="AJ82" i="4" s="1"/>
  <c r="CI82" i="4"/>
  <c r="CD82" i="4"/>
  <c r="CE82" i="4" s="1"/>
  <c r="P82" i="4" s="1"/>
  <c r="BZ82" i="4"/>
  <c r="BY82" i="4"/>
  <c r="BV82" i="4"/>
  <c r="BU82" i="4"/>
  <c r="AD82" i="4" s="1"/>
  <c r="BT82" i="4"/>
  <c r="BG82" i="4"/>
  <c r="BC82" i="4"/>
  <c r="BB82" i="4"/>
  <c r="AV82" i="4"/>
  <c r="K82" i="4" s="1"/>
  <c r="AU82" i="4"/>
  <c r="AP82" i="4"/>
  <c r="Q82" i="4" s="1"/>
  <c r="AK82" i="4"/>
  <c r="AG82" i="4"/>
  <c r="AF82" i="4"/>
  <c r="AE82" i="4"/>
  <c r="AC82" i="4"/>
  <c r="AB82" i="4"/>
  <c r="AA82" i="4"/>
  <c r="R82" i="4"/>
  <c r="DN81" i="4"/>
  <c r="DO81" i="4" s="1"/>
  <c r="DL81" i="4"/>
  <c r="DK81" i="4"/>
  <c r="DJ81" i="4"/>
  <c r="DI81" i="4"/>
  <c r="DH81" i="4"/>
  <c r="DG81" i="4"/>
  <c r="DF81" i="4"/>
  <c r="DE81" i="4"/>
  <c r="DM81" i="4" s="1"/>
  <c r="DD81" i="4"/>
  <c r="CR81" i="4"/>
  <c r="CO81" i="4"/>
  <c r="AJ81" i="4" s="1"/>
  <c r="CI81" i="4"/>
  <c r="AI81" i="4" s="1"/>
  <c r="CE81" i="4"/>
  <c r="CD81" i="4"/>
  <c r="BY81" i="4"/>
  <c r="BZ81" i="4" s="1"/>
  <c r="BV81" i="4"/>
  <c r="BU81" i="4"/>
  <c r="N81" i="4" s="1"/>
  <c r="BT81" i="4"/>
  <c r="BG81" i="4"/>
  <c r="BB81" i="4"/>
  <c r="BC81" i="4" s="1"/>
  <c r="AV81" i="4"/>
  <c r="K81" i="4" s="1"/>
  <c r="AU81" i="4"/>
  <c r="AP81" i="4"/>
  <c r="AK81" i="4"/>
  <c r="AH81" i="4"/>
  <c r="AG81" i="4"/>
  <c r="AF81" i="4"/>
  <c r="AE81" i="4"/>
  <c r="AD81" i="4"/>
  <c r="AC81" i="4"/>
  <c r="AB81" i="4"/>
  <c r="AA81" i="4"/>
  <c r="R81" i="4"/>
  <c r="Q81" i="4"/>
  <c r="P81" i="4"/>
  <c r="O81" i="4"/>
  <c r="DL80" i="4"/>
  <c r="DK80" i="4"/>
  <c r="DJ80" i="4"/>
  <c r="DN80" i="4" s="1"/>
  <c r="DO80" i="4" s="1"/>
  <c r="DI80" i="4"/>
  <c r="DH80" i="4"/>
  <c r="DG80" i="4"/>
  <c r="DF80" i="4"/>
  <c r="DE80" i="4"/>
  <c r="DD80" i="4"/>
  <c r="CR80" i="4"/>
  <c r="AH80" i="4" s="1"/>
  <c r="CO80" i="4"/>
  <c r="CI80" i="4"/>
  <c r="AI80" i="4" s="1"/>
  <c r="CD80" i="4"/>
  <c r="CE80" i="4" s="1"/>
  <c r="P80" i="4" s="1"/>
  <c r="BY80" i="4"/>
  <c r="BZ80" i="4" s="1"/>
  <c r="BV80" i="4"/>
  <c r="BU80" i="4"/>
  <c r="BT80" i="4"/>
  <c r="BG80" i="4"/>
  <c r="AG80" i="4" s="1"/>
  <c r="BC80" i="4"/>
  <c r="BB80" i="4"/>
  <c r="AU80" i="4"/>
  <c r="AV80" i="4" s="1"/>
  <c r="AP80" i="4"/>
  <c r="Q80" i="4" s="1"/>
  <c r="AJ80" i="4"/>
  <c r="AF80" i="4"/>
  <c r="AE80" i="4"/>
  <c r="AD80" i="4"/>
  <c r="AC80" i="4"/>
  <c r="AB80" i="4"/>
  <c r="AA80" i="4"/>
  <c r="R80" i="4"/>
  <c r="O80" i="4"/>
  <c r="N80" i="4"/>
  <c r="K80" i="4"/>
  <c r="J80" i="4"/>
  <c r="DL79" i="4"/>
  <c r="DK79" i="4"/>
  <c r="DJ79" i="4"/>
  <c r="DN79" i="4" s="1"/>
  <c r="DO79" i="4" s="1"/>
  <c r="DI79" i="4"/>
  <c r="DH79" i="4"/>
  <c r="DG79" i="4"/>
  <c r="DF79" i="4"/>
  <c r="DE79" i="4"/>
  <c r="DM79" i="4" s="1"/>
  <c r="DD79" i="4"/>
  <c r="CR79" i="4"/>
  <c r="AH79" i="4" s="1"/>
  <c r="CO79" i="4"/>
  <c r="AJ79" i="4" s="1"/>
  <c r="CI79" i="4"/>
  <c r="CD79" i="4"/>
  <c r="AK79" i="4" s="1"/>
  <c r="BY79" i="4"/>
  <c r="BZ79" i="4" s="1"/>
  <c r="BV79" i="4"/>
  <c r="BU79" i="4"/>
  <c r="N79" i="4" s="1"/>
  <c r="BT79" i="4"/>
  <c r="BG79" i="4"/>
  <c r="AG79" i="4" s="1"/>
  <c r="BC79" i="4"/>
  <c r="BB79" i="4"/>
  <c r="AU79" i="4"/>
  <c r="AV79" i="4" s="1"/>
  <c r="AP79" i="4"/>
  <c r="Q79" i="4" s="1"/>
  <c r="AI79" i="4"/>
  <c r="AF79" i="4"/>
  <c r="AE79" i="4"/>
  <c r="AD79" i="4"/>
  <c r="AC79" i="4"/>
  <c r="AB79" i="4"/>
  <c r="AA79" i="4"/>
  <c r="R79" i="4"/>
  <c r="O79" i="4"/>
  <c r="DL78" i="4"/>
  <c r="DK78" i="4"/>
  <c r="DN78" i="4" s="1"/>
  <c r="DO78" i="4" s="1"/>
  <c r="DJ78" i="4"/>
  <c r="DI78" i="4"/>
  <c r="DH78" i="4"/>
  <c r="DG78" i="4"/>
  <c r="DF78" i="4"/>
  <c r="DE78" i="4"/>
  <c r="DM78" i="4" s="1"/>
  <c r="DD78" i="4"/>
  <c r="CR78" i="4"/>
  <c r="O78" i="4" s="1"/>
  <c r="CO78" i="4"/>
  <c r="AJ78" i="4" s="1"/>
  <c r="CI78" i="4"/>
  <c r="CD78" i="4"/>
  <c r="CE78" i="4" s="1"/>
  <c r="P78" i="4" s="1"/>
  <c r="BZ78" i="4"/>
  <c r="BY78" i="4"/>
  <c r="BV78" i="4"/>
  <c r="BU78" i="4"/>
  <c r="N78" i="4" s="1"/>
  <c r="BT78" i="4"/>
  <c r="BG78" i="4"/>
  <c r="BB78" i="4"/>
  <c r="BC78" i="4" s="1"/>
  <c r="AV78" i="4"/>
  <c r="AU78" i="4"/>
  <c r="AP78" i="4"/>
  <c r="AI78" i="4"/>
  <c r="AG78" i="4"/>
  <c r="AF78" i="4"/>
  <c r="AE78" i="4"/>
  <c r="AC78" i="4"/>
  <c r="AB78" i="4"/>
  <c r="AA78" i="4"/>
  <c r="R78" i="4"/>
  <c r="Q78" i="4"/>
  <c r="J78" i="4"/>
  <c r="DL77" i="4"/>
  <c r="DK77" i="4"/>
  <c r="DJ77" i="4"/>
  <c r="DN77" i="4" s="1"/>
  <c r="DO77" i="4" s="1"/>
  <c r="DI77" i="4"/>
  <c r="DH77" i="4"/>
  <c r="DG77" i="4"/>
  <c r="DF77" i="4"/>
  <c r="DE77" i="4"/>
  <c r="DM77" i="4" s="1"/>
  <c r="DD77" i="4"/>
  <c r="CR77" i="4"/>
  <c r="CO77" i="4"/>
  <c r="J77" i="4" s="1"/>
  <c r="CI77" i="4"/>
  <c r="CE77" i="4"/>
  <c r="P77" i="4" s="1"/>
  <c r="CD77" i="4"/>
  <c r="AK77" i="4" s="1"/>
  <c r="BY77" i="4"/>
  <c r="BZ77" i="4" s="1"/>
  <c r="BV77" i="4"/>
  <c r="BU77" i="4"/>
  <c r="N77" i="4" s="1"/>
  <c r="BT77" i="4"/>
  <c r="BG77" i="4"/>
  <c r="AG77" i="4" s="1"/>
  <c r="BB77" i="4"/>
  <c r="BC77" i="4" s="1"/>
  <c r="AU77" i="4"/>
  <c r="AV77" i="4" s="1"/>
  <c r="K77" i="4" s="1"/>
  <c r="AP77" i="4"/>
  <c r="AJ77" i="4"/>
  <c r="AI77" i="4"/>
  <c r="AH77" i="4"/>
  <c r="AF77" i="4"/>
  <c r="AE77" i="4"/>
  <c r="AD77" i="4"/>
  <c r="AC77" i="4"/>
  <c r="AB77" i="4"/>
  <c r="AA77" i="4"/>
  <c r="R77" i="4"/>
  <c r="Q77" i="4"/>
  <c r="O77" i="4"/>
  <c r="DL76" i="4"/>
  <c r="DK76" i="4"/>
  <c r="DJ76" i="4"/>
  <c r="DN76" i="4" s="1"/>
  <c r="DO76" i="4" s="1"/>
  <c r="DI76" i="4"/>
  <c r="DH76" i="4"/>
  <c r="DG76" i="4"/>
  <c r="DF76" i="4"/>
  <c r="DE76" i="4"/>
  <c r="DM76" i="4" s="1"/>
  <c r="DD76" i="4"/>
  <c r="CR76" i="4"/>
  <c r="AH76" i="4" s="1"/>
  <c r="CO76" i="4"/>
  <c r="CI76" i="4"/>
  <c r="CD76" i="4"/>
  <c r="AK76" i="4" s="1"/>
  <c r="BZ76" i="4"/>
  <c r="BY76" i="4"/>
  <c r="BV76" i="4"/>
  <c r="BU76" i="4"/>
  <c r="BT76" i="4"/>
  <c r="BG76" i="4"/>
  <c r="BC76" i="4"/>
  <c r="BB76" i="4"/>
  <c r="AV76" i="4"/>
  <c r="K76" i="4" s="1"/>
  <c r="AU76" i="4"/>
  <c r="AP76" i="4"/>
  <c r="Q76" i="4" s="1"/>
  <c r="AJ76" i="4"/>
  <c r="AI76" i="4"/>
  <c r="AG76" i="4"/>
  <c r="AF76" i="4"/>
  <c r="AE76" i="4"/>
  <c r="AD76" i="4"/>
  <c r="AC76" i="4"/>
  <c r="AB76" i="4"/>
  <c r="AA76" i="4"/>
  <c r="R76" i="4"/>
  <c r="N76" i="4"/>
  <c r="J76" i="4"/>
  <c r="DN75" i="4"/>
  <c r="DO75" i="4" s="1"/>
  <c r="DL75" i="4"/>
  <c r="DK75" i="4"/>
  <c r="DJ75" i="4"/>
  <c r="DI75" i="4"/>
  <c r="DH75" i="4"/>
  <c r="DG75" i="4"/>
  <c r="DF75" i="4"/>
  <c r="DE75" i="4"/>
  <c r="DM75" i="4" s="1"/>
  <c r="DD75" i="4"/>
  <c r="CR75" i="4"/>
  <c r="O75" i="4" s="1"/>
  <c r="CO75" i="4"/>
  <c r="AJ75" i="4" s="1"/>
  <c r="CI75" i="4"/>
  <c r="AI75" i="4" s="1"/>
  <c r="CE75" i="4"/>
  <c r="P75" i="4" s="1"/>
  <c r="CD75" i="4"/>
  <c r="BY75" i="4"/>
  <c r="BZ75" i="4" s="1"/>
  <c r="BV75" i="4"/>
  <c r="BU75" i="4"/>
  <c r="N75" i="4" s="1"/>
  <c r="BT75" i="4"/>
  <c r="BG75" i="4"/>
  <c r="AG75" i="4" s="1"/>
  <c r="BB75" i="4"/>
  <c r="BC75" i="4" s="1"/>
  <c r="AU75" i="4"/>
  <c r="AV75" i="4" s="1"/>
  <c r="AP75" i="4"/>
  <c r="AK75" i="4"/>
  <c r="AH75" i="4"/>
  <c r="AF75" i="4"/>
  <c r="AE75" i="4"/>
  <c r="AD75" i="4"/>
  <c r="AC75" i="4"/>
  <c r="AB75" i="4"/>
  <c r="AA75" i="4"/>
  <c r="R75" i="4"/>
  <c r="Q75" i="4"/>
  <c r="DL74" i="4"/>
  <c r="DK74" i="4"/>
  <c r="DN74" i="4" s="1"/>
  <c r="DO74" i="4" s="1"/>
  <c r="DJ74" i="4"/>
  <c r="DI74" i="4"/>
  <c r="DH74" i="4"/>
  <c r="DG74" i="4"/>
  <c r="DF74" i="4"/>
  <c r="DE74" i="4"/>
  <c r="DM74" i="4" s="1"/>
  <c r="DD74" i="4"/>
  <c r="CR74" i="4"/>
  <c r="AH74" i="4" s="1"/>
  <c r="CO74" i="4"/>
  <c r="CI74" i="4"/>
  <c r="AI74" i="4" s="1"/>
  <c r="CD74" i="4"/>
  <c r="CE74" i="4" s="1"/>
  <c r="P74" i="4" s="1"/>
  <c r="BZ74" i="4"/>
  <c r="BY74" i="4"/>
  <c r="BV74" i="4"/>
  <c r="BU74" i="4"/>
  <c r="BT74" i="4"/>
  <c r="BG74" i="4"/>
  <c r="BB74" i="4"/>
  <c r="BC74" i="4" s="1"/>
  <c r="AV74" i="4"/>
  <c r="AU74" i="4"/>
  <c r="AP74" i="4"/>
  <c r="Q74" i="4" s="1"/>
  <c r="AK74" i="4"/>
  <c r="AJ74" i="4"/>
  <c r="AG74" i="4"/>
  <c r="AF74" i="4"/>
  <c r="AE74" i="4"/>
  <c r="AD74" i="4"/>
  <c r="AC74" i="4"/>
  <c r="AB74" i="4"/>
  <c r="AA74" i="4"/>
  <c r="R74" i="4"/>
  <c r="N74" i="4"/>
  <c r="DL73" i="4"/>
  <c r="DN73" i="4" s="1"/>
  <c r="DO73" i="4" s="1"/>
  <c r="DK73" i="4"/>
  <c r="DJ73" i="4"/>
  <c r="DI73" i="4"/>
  <c r="DH73" i="4"/>
  <c r="DG73" i="4"/>
  <c r="DF73" i="4"/>
  <c r="DE73" i="4"/>
  <c r="DM73" i="4" s="1"/>
  <c r="DD73" i="4"/>
  <c r="CR73" i="4"/>
  <c r="CO73" i="4"/>
  <c r="CI73" i="4"/>
  <c r="AI73" i="4" s="1"/>
  <c r="CE73" i="4"/>
  <c r="P73" i="4" s="1"/>
  <c r="CD73" i="4"/>
  <c r="BY73" i="4"/>
  <c r="BZ73" i="4" s="1"/>
  <c r="BV73" i="4"/>
  <c r="BU73" i="4"/>
  <c r="N73" i="4" s="1"/>
  <c r="BT73" i="4"/>
  <c r="BG73" i="4"/>
  <c r="AG73" i="4" s="1"/>
  <c r="BB73" i="4"/>
  <c r="BC73" i="4" s="1"/>
  <c r="AU73" i="4"/>
  <c r="AV73" i="4" s="1"/>
  <c r="AP73" i="4"/>
  <c r="AK73" i="4"/>
  <c r="AJ73" i="4"/>
  <c r="AH73" i="4"/>
  <c r="AF73" i="4"/>
  <c r="AE73" i="4"/>
  <c r="AD73" i="4"/>
  <c r="AC73" i="4"/>
  <c r="AB73" i="4"/>
  <c r="AA73" i="4"/>
  <c r="R73" i="4"/>
  <c r="Q73" i="4"/>
  <c r="O73" i="4"/>
  <c r="DL72" i="4"/>
  <c r="DK72" i="4"/>
  <c r="DJ72" i="4"/>
  <c r="DN72" i="4" s="1"/>
  <c r="DO72" i="4" s="1"/>
  <c r="DI72" i="4"/>
  <c r="DH72" i="4"/>
  <c r="DG72" i="4"/>
  <c r="DF72" i="4"/>
  <c r="DE72" i="4"/>
  <c r="DM72" i="4" s="1"/>
  <c r="DD72" i="4"/>
  <c r="CR72" i="4"/>
  <c r="AH72" i="4" s="1"/>
  <c r="CO72" i="4"/>
  <c r="AJ72" i="4" s="1"/>
  <c r="CI72" i="4"/>
  <c r="CD72" i="4"/>
  <c r="AK72" i="4" s="1"/>
  <c r="BY72" i="4"/>
  <c r="BZ72" i="4" s="1"/>
  <c r="BV72" i="4"/>
  <c r="BU72" i="4"/>
  <c r="BT72" i="4"/>
  <c r="BG72" i="4"/>
  <c r="BC72" i="4"/>
  <c r="BB72" i="4"/>
  <c r="AU72" i="4"/>
  <c r="AV72" i="4" s="1"/>
  <c r="K72" i="4" s="1"/>
  <c r="AP72" i="4"/>
  <c r="Q72" i="4" s="1"/>
  <c r="AI72" i="4"/>
  <c r="AG72" i="4"/>
  <c r="AF72" i="4"/>
  <c r="AE72" i="4"/>
  <c r="AD72" i="4"/>
  <c r="AC72" i="4"/>
  <c r="AB72" i="4"/>
  <c r="AA72" i="4"/>
  <c r="R72" i="4"/>
  <c r="N72" i="4"/>
  <c r="J72" i="4"/>
  <c r="DL71" i="4"/>
  <c r="DK71" i="4"/>
  <c r="DJ71" i="4"/>
  <c r="DN71" i="4" s="1"/>
  <c r="DO71" i="4" s="1"/>
  <c r="DI71" i="4"/>
  <c r="DH71" i="4"/>
  <c r="DG71" i="4"/>
  <c r="DF71" i="4"/>
  <c r="DE71" i="4"/>
  <c r="DM71" i="4" s="1"/>
  <c r="DD71" i="4"/>
  <c r="CR71" i="4"/>
  <c r="CO71" i="4"/>
  <c r="AJ71" i="4" s="1"/>
  <c r="CI71" i="4"/>
  <c r="CD71" i="4"/>
  <c r="AK71" i="4" s="1"/>
  <c r="BY71" i="4"/>
  <c r="BZ71" i="4" s="1"/>
  <c r="BV71" i="4"/>
  <c r="BU71" i="4"/>
  <c r="N71" i="4" s="1"/>
  <c r="BT71" i="4"/>
  <c r="BG71" i="4"/>
  <c r="BB71" i="4"/>
  <c r="BC71" i="4" s="1"/>
  <c r="AU71" i="4"/>
  <c r="AV71" i="4" s="1"/>
  <c r="AP71" i="4"/>
  <c r="AI71" i="4"/>
  <c r="AH71" i="4"/>
  <c r="AG71" i="4"/>
  <c r="AF71" i="4"/>
  <c r="AE71" i="4"/>
  <c r="AD71" i="4"/>
  <c r="AC71" i="4"/>
  <c r="AB71" i="4"/>
  <c r="AA71" i="4"/>
  <c r="R71" i="4"/>
  <c r="Q71" i="4"/>
  <c r="O71" i="4"/>
  <c r="DL70" i="4"/>
  <c r="DK70" i="4"/>
  <c r="DJ70" i="4"/>
  <c r="DN70" i="4" s="1"/>
  <c r="DO70" i="4" s="1"/>
  <c r="DI70" i="4"/>
  <c r="DH70" i="4"/>
  <c r="DG70" i="4"/>
  <c r="DF70" i="4"/>
  <c r="DE70" i="4"/>
  <c r="DM70" i="4" s="1"/>
  <c r="DD70" i="4"/>
  <c r="CR70" i="4"/>
  <c r="AH70" i="4" s="1"/>
  <c r="CO70" i="4"/>
  <c r="AJ70" i="4" s="1"/>
  <c r="CI70" i="4"/>
  <c r="AI70" i="4" s="1"/>
  <c r="CD70" i="4"/>
  <c r="CE70" i="4" s="1"/>
  <c r="P70" i="4" s="1"/>
  <c r="BZ70" i="4"/>
  <c r="BY70" i="4"/>
  <c r="BV70" i="4"/>
  <c r="BU70" i="4"/>
  <c r="N70" i="4" s="1"/>
  <c r="BT70" i="4"/>
  <c r="BG70" i="4"/>
  <c r="BC70" i="4"/>
  <c r="BB70" i="4"/>
  <c r="AV70" i="4"/>
  <c r="K70" i="4" s="1"/>
  <c r="AU70" i="4"/>
  <c r="AP70" i="4"/>
  <c r="Q70" i="4" s="1"/>
  <c r="AK70" i="4"/>
  <c r="AG70" i="4"/>
  <c r="AF70" i="4"/>
  <c r="AE70" i="4"/>
  <c r="AD70" i="4"/>
  <c r="AC70" i="4"/>
  <c r="AB70" i="4"/>
  <c r="AA70" i="4"/>
  <c r="R70" i="4"/>
  <c r="O70" i="4"/>
  <c r="DL69" i="4"/>
  <c r="DK69" i="4"/>
  <c r="DJ69" i="4"/>
  <c r="DN69" i="4" s="1"/>
  <c r="DO69" i="4" s="1"/>
  <c r="DI69" i="4"/>
  <c r="DH69" i="4"/>
  <c r="DG69" i="4"/>
  <c r="DF69" i="4"/>
  <c r="DE69" i="4"/>
  <c r="DM69" i="4" s="1"/>
  <c r="DD69" i="4"/>
  <c r="CR69" i="4"/>
  <c r="AH69" i="4" s="1"/>
  <c r="CO69" i="4"/>
  <c r="J69" i="4" s="1"/>
  <c r="CI69" i="4"/>
  <c r="CE69" i="4"/>
  <c r="P69" i="4" s="1"/>
  <c r="CD69" i="4"/>
  <c r="AK69" i="4" s="1"/>
  <c r="BY69" i="4"/>
  <c r="BZ69" i="4" s="1"/>
  <c r="BV69" i="4"/>
  <c r="BU69" i="4"/>
  <c r="N69" i="4" s="1"/>
  <c r="BT69" i="4"/>
  <c r="BG69" i="4"/>
  <c r="AG69" i="4" s="1"/>
  <c r="BC69" i="4"/>
  <c r="BB69" i="4"/>
  <c r="AU69" i="4"/>
  <c r="AV69" i="4" s="1"/>
  <c r="K69" i="4" s="1"/>
  <c r="AP69" i="4"/>
  <c r="Q69" i="4" s="1"/>
  <c r="AJ69" i="4"/>
  <c r="AI69" i="4"/>
  <c r="AF69" i="4"/>
  <c r="AE69" i="4"/>
  <c r="AD69" i="4"/>
  <c r="AC69" i="4"/>
  <c r="AB69" i="4"/>
  <c r="AA69" i="4"/>
  <c r="R69" i="4"/>
  <c r="O69" i="4"/>
  <c r="DL68" i="4"/>
  <c r="DK68" i="4"/>
  <c r="DJ68" i="4"/>
  <c r="DN68" i="4" s="1"/>
  <c r="DO68" i="4" s="1"/>
  <c r="DI68" i="4"/>
  <c r="DH68" i="4"/>
  <c r="DG68" i="4"/>
  <c r="DF68" i="4"/>
  <c r="DE68" i="4"/>
  <c r="DM68" i="4" s="1"/>
  <c r="DD68" i="4"/>
  <c r="CR68" i="4"/>
  <c r="AH68" i="4" s="1"/>
  <c r="CO68" i="4"/>
  <c r="CI68" i="4"/>
  <c r="CD68" i="4"/>
  <c r="AK68" i="4" s="1"/>
  <c r="BZ68" i="4"/>
  <c r="BY68" i="4"/>
  <c r="BV68" i="4"/>
  <c r="BU68" i="4"/>
  <c r="BT68" i="4"/>
  <c r="BG68" i="4"/>
  <c r="BC68" i="4"/>
  <c r="BB68" i="4"/>
  <c r="AV68" i="4"/>
  <c r="K68" i="4" s="1"/>
  <c r="AU68" i="4"/>
  <c r="AP68" i="4"/>
  <c r="Q68" i="4" s="1"/>
  <c r="AJ68" i="4"/>
  <c r="AI68" i="4"/>
  <c r="AG68" i="4"/>
  <c r="AF68" i="4"/>
  <c r="AE68" i="4"/>
  <c r="AD68" i="4"/>
  <c r="AC68" i="4"/>
  <c r="AB68" i="4"/>
  <c r="AA68" i="4"/>
  <c r="R68" i="4"/>
  <c r="N68" i="4"/>
  <c r="J68" i="4"/>
  <c r="DN67" i="4"/>
  <c r="DO67" i="4" s="1"/>
  <c r="DL67" i="4"/>
  <c r="DK67" i="4"/>
  <c r="DJ67" i="4"/>
  <c r="DI67" i="4"/>
  <c r="DH67" i="4"/>
  <c r="DG67" i="4"/>
  <c r="DF67" i="4"/>
  <c r="DE67" i="4"/>
  <c r="DD67" i="4"/>
  <c r="CR67" i="4"/>
  <c r="O67" i="4" s="1"/>
  <c r="CO67" i="4"/>
  <c r="AJ67" i="4" s="1"/>
  <c r="CI67" i="4"/>
  <c r="CE67" i="4"/>
  <c r="P67" i="4" s="1"/>
  <c r="CD67" i="4"/>
  <c r="AK67" i="4" s="1"/>
  <c r="BY67" i="4"/>
  <c r="BZ67" i="4" s="1"/>
  <c r="BV67" i="4"/>
  <c r="BU67" i="4"/>
  <c r="N67" i="4" s="1"/>
  <c r="BT67" i="4"/>
  <c r="BG67" i="4"/>
  <c r="AG67" i="4" s="1"/>
  <c r="BB67" i="4"/>
  <c r="BC67" i="4" s="1"/>
  <c r="AU67" i="4"/>
  <c r="AV67" i="4" s="1"/>
  <c r="AP67" i="4"/>
  <c r="AI67" i="4"/>
  <c r="AH67" i="4"/>
  <c r="AF67" i="4"/>
  <c r="AE67" i="4"/>
  <c r="AD67" i="4"/>
  <c r="AC67" i="4"/>
  <c r="AB67" i="4"/>
  <c r="AA67" i="4"/>
  <c r="R67" i="4"/>
  <c r="Q67" i="4"/>
  <c r="DL66" i="4"/>
  <c r="DK66" i="4"/>
  <c r="DJ66" i="4"/>
  <c r="DI66" i="4"/>
  <c r="DH66" i="4"/>
  <c r="DG66" i="4"/>
  <c r="DF66" i="4"/>
  <c r="DE66" i="4"/>
  <c r="DM66" i="4" s="1"/>
  <c r="DD66" i="4"/>
  <c r="CR66" i="4"/>
  <c r="AH66" i="4" s="1"/>
  <c r="CO66" i="4"/>
  <c r="AJ66" i="4" s="1"/>
  <c r="CI66" i="4"/>
  <c r="CD66" i="4"/>
  <c r="CE66" i="4" s="1"/>
  <c r="BZ66" i="4"/>
  <c r="BY66" i="4"/>
  <c r="BV66" i="4"/>
  <c r="BU66" i="4"/>
  <c r="BT66" i="4"/>
  <c r="BG66" i="4"/>
  <c r="BB66" i="4"/>
  <c r="BC66" i="4" s="1"/>
  <c r="AV66" i="4"/>
  <c r="AU66" i="4"/>
  <c r="AP66" i="4"/>
  <c r="Q66" i="4" s="1"/>
  <c r="AK66" i="4"/>
  <c r="AG66" i="4"/>
  <c r="AF66" i="4"/>
  <c r="AE66" i="4"/>
  <c r="AD66" i="4"/>
  <c r="AC66" i="4"/>
  <c r="AB66" i="4"/>
  <c r="AA66" i="4"/>
  <c r="R66" i="4"/>
  <c r="P66" i="4"/>
  <c r="N66" i="4"/>
  <c r="DN65" i="4"/>
  <c r="DO65" i="4" s="1"/>
  <c r="DL65" i="4"/>
  <c r="DK65" i="4"/>
  <c r="DJ65" i="4"/>
  <c r="DI65" i="4"/>
  <c r="DH65" i="4"/>
  <c r="DG65" i="4"/>
  <c r="DF65" i="4"/>
  <c r="DE65" i="4"/>
  <c r="DM65" i="4" s="1"/>
  <c r="DD65" i="4"/>
  <c r="CR65" i="4"/>
  <c r="CO65" i="4"/>
  <c r="CI65" i="4"/>
  <c r="AI65" i="4" s="1"/>
  <c r="CE65" i="4"/>
  <c r="P65" i="4" s="1"/>
  <c r="CD65" i="4"/>
  <c r="BY65" i="4"/>
  <c r="BZ65" i="4" s="1"/>
  <c r="BV65" i="4"/>
  <c r="BU65" i="4"/>
  <c r="BT65" i="4"/>
  <c r="BG65" i="4"/>
  <c r="AG65" i="4" s="1"/>
  <c r="BB65" i="4"/>
  <c r="BC65" i="4" s="1"/>
  <c r="AU65" i="4"/>
  <c r="AV65" i="4" s="1"/>
  <c r="AP65" i="4"/>
  <c r="AK65" i="4"/>
  <c r="AJ65" i="4"/>
  <c r="AH65" i="4"/>
  <c r="AE65" i="4"/>
  <c r="AD65" i="4"/>
  <c r="AC65" i="4"/>
  <c r="AB65" i="4"/>
  <c r="AA65" i="4"/>
  <c r="R65" i="4"/>
  <c r="Q65" i="4"/>
  <c r="O65" i="4"/>
  <c r="N65" i="4"/>
  <c r="K65" i="4"/>
  <c r="J65" i="4"/>
  <c r="DL64" i="4"/>
  <c r="DK64" i="4"/>
  <c r="DJ64" i="4"/>
  <c r="DI64" i="4"/>
  <c r="DH64" i="4"/>
  <c r="DG64" i="4"/>
  <c r="DF64" i="4"/>
  <c r="DE64" i="4"/>
  <c r="DD64" i="4"/>
  <c r="CR64" i="4"/>
  <c r="O64" i="4" s="1"/>
  <c r="CO64" i="4"/>
  <c r="AJ64" i="4" s="1"/>
  <c r="CI64" i="4"/>
  <c r="CD64" i="4"/>
  <c r="CE64" i="4" s="1"/>
  <c r="P64" i="4" s="1"/>
  <c r="BY64" i="4"/>
  <c r="BZ64" i="4" s="1"/>
  <c r="BV64" i="4"/>
  <c r="BU64" i="4"/>
  <c r="BT64" i="4"/>
  <c r="AC64" i="4" s="1"/>
  <c r="BG64" i="4"/>
  <c r="BC64" i="4"/>
  <c r="BB64" i="4"/>
  <c r="AU64" i="4"/>
  <c r="AV64" i="4" s="1"/>
  <c r="K64" i="4" s="1"/>
  <c r="AP64" i="4"/>
  <c r="Q64" i="4" s="1"/>
  <c r="AI64" i="4"/>
  <c r="AH64" i="4"/>
  <c r="AG64" i="4"/>
  <c r="AE64" i="4"/>
  <c r="AD64" i="4"/>
  <c r="AB64" i="4"/>
  <c r="AA64" i="4"/>
  <c r="R64" i="4"/>
  <c r="N64" i="4"/>
  <c r="J64" i="4"/>
  <c r="DL63" i="4"/>
  <c r="DK63" i="4"/>
  <c r="DJ63" i="4"/>
  <c r="DN63" i="4" s="1"/>
  <c r="DO63" i="4" s="1"/>
  <c r="DI63" i="4"/>
  <c r="DH63" i="4"/>
  <c r="DG63" i="4"/>
  <c r="DF63" i="4"/>
  <c r="DE63" i="4"/>
  <c r="DM63" i="4" s="1"/>
  <c r="DD63" i="4"/>
  <c r="CR63" i="4"/>
  <c r="CO63" i="4"/>
  <c r="AJ63" i="4" s="1"/>
  <c r="CI63" i="4"/>
  <c r="AI63" i="4" s="1"/>
  <c r="CD63" i="4"/>
  <c r="CE63" i="4" s="1"/>
  <c r="P63" i="4" s="1"/>
  <c r="BZ63" i="4"/>
  <c r="BY63" i="4"/>
  <c r="BV63" i="4"/>
  <c r="BU63" i="4"/>
  <c r="N63" i="4" s="1"/>
  <c r="BT63" i="4"/>
  <c r="BG63" i="4"/>
  <c r="BB63" i="4"/>
  <c r="BC63" i="4" s="1"/>
  <c r="AV63" i="4"/>
  <c r="K63" i="4" s="1"/>
  <c r="AU63" i="4"/>
  <c r="AP63" i="4"/>
  <c r="AK63" i="4"/>
  <c r="AH63" i="4"/>
  <c r="AG63" i="4"/>
  <c r="AF63" i="4"/>
  <c r="AE63" i="4"/>
  <c r="AD63" i="4"/>
  <c r="AC63" i="4"/>
  <c r="AB63" i="4"/>
  <c r="AA63" i="4"/>
  <c r="R63" i="4"/>
  <c r="Q63" i="4"/>
  <c r="O63" i="4"/>
  <c r="DL62" i="4"/>
  <c r="DK62" i="4"/>
  <c r="DJ62" i="4"/>
  <c r="DN62" i="4" s="1"/>
  <c r="DO62" i="4" s="1"/>
  <c r="DI62" i="4"/>
  <c r="DH62" i="4"/>
  <c r="DG62" i="4"/>
  <c r="DF62" i="4"/>
  <c r="DE62" i="4"/>
  <c r="DM62" i="4" s="1"/>
  <c r="DD62" i="4"/>
  <c r="CR62" i="4"/>
  <c r="CO62" i="4"/>
  <c r="CI62" i="4"/>
  <c r="AI62" i="4" s="1"/>
  <c r="CE62" i="4"/>
  <c r="CD62" i="4"/>
  <c r="BY62" i="4"/>
  <c r="BZ62" i="4" s="1"/>
  <c r="BV62" i="4"/>
  <c r="BU62" i="4"/>
  <c r="N62" i="4" s="1"/>
  <c r="BT62" i="4"/>
  <c r="BG62" i="4"/>
  <c r="BC62" i="4"/>
  <c r="BB62" i="4"/>
  <c r="AU62" i="4"/>
  <c r="AV62" i="4" s="1"/>
  <c r="K62" i="4" s="1"/>
  <c r="AP62" i="4"/>
  <c r="AK62" i="4"/>
  <c r="AJ62" i="4"/>
  <c r="AH62" i="4"/>
  <c r="AG62" i="4"/>
  <c r="AF62" i="4"/>
  <c r="AE62" i="4"/>
  <c r="AD62" i="4"/>
  <c r="AC62" i="4"/>
  <c r="AB62" i="4"/>
  <c r="AA62" i="4"/>
  <c r="R62" i="4"/>
  <c r="Q62" i="4"/>
  <c r="P62" i="4"/>
  <c r="O62" i="4"/>
  <c r="DL61" i="4"/>
  <c r="DK61" i="4"/>
  <c r="DJ61" i="4"/>
  <c r="DN61" i="4" s="1"/>
  <c r="DO61" i="4" s="1"/>
  <c r="DI61" i="4"/>
  <c r="DH61" i="4"/>
  <c r="DG61" i="4"/>
  <c r="DF61" i="4"/>
  <c r="DE61" i="4"/>
  <c r="DM61" i="4" s="1"/>
  <c r="DD61" i="4"/>
  <c r="CR61" i="4"/>
  <c r="AH61" i="4" s="1"/>
  <c r="CO61" i="4"/>
  <c r="CI61" i="4"/>
  <c r="CD61" i="4"/>
  <c r="AK61" i="4" s="1"/>
  <c r="BY61" i="4"/>
  <c r="BZ61" i="4" s="1"/>
  <c r="BV61" i="4"/>
  <c r="BU61" i="4"/>
  <c r="BT61" i="4"/>
  <c r="BG61" i="4"/>
  <c r="AG61" i="4" s="1"/>
  <c r="BC61" i="4"/>
  <c r="BB61" i="4"/>
  <c r="AU61" i="4"/>
  <c r="AV61" i="4" s="1"/>
  <c r="K61" i="4" s="1"/>
  <c r="AP61" i="4"/>
  <c r="Q61" i="4" s="1"/>
  <c r="AJ61" i="4"/>
  <c r="AI61" i="4"/>
  <c r="AF61" i="4"/>
  <c r="AE61" i="4"/>
  <c r="AD61" i="4"/>
  <c r="AC61" i="4"/>
  <c r="AB61" i="4"/>
  <c r="AA61" i="4"/>
  <c r="R61" i="4"/>
  <c r="O61" i="4"/>
  <c r="N61" i="4"/>
  <c r="J61" i="4"/>
  <c r="DL60" i="4"/>
  <c r="DK60" i="4"/>
  <c r="DJ60" i="4"/>
  <c r="DN60" i="4" s="1"/>
  <c r="DO60" i="4" s="1"/>
  <c r="DI60" i="4"/>
  <c r="DH60" i="4"/>
  <c r="DG60" i="4"/>
  <c r="DF60" i="4"/>
  <c r="DE60" i="4"/>
  <c r="DM60" i="4" s="1"/>
  <c r="DD60" i="4"/>
  <c r="CR60" i="4"/>
  <c r="AH60" i="4" s="1"/>
  <c r="CO60" i="4"/>
  <c r="AJ60" i="4" s="1"/>
  <c r="CI60" i="4"/>
  <c r="CD60" i="4"/>
  <c r="AK60" i="4" s="1"/>
  <c r="BY60" i="4"/>
  <c r="BZ60" i="4" s="1"/>
  <c r="BV60" i="4"/>
  <c r="BU60" i="4"/>
  <c r="N60" i="4" s="1"/>
  <c r="BT60" i="4"/>
  <c r="BG60" i="4"/>
  <c r="BC60" i="4"/>
  <c r="BB60" i="4"/>
  <c r="AU60" i="4"/>
  <c r="AV60" i="4" s="1"/>
  <c r="K60" i="4" s="1"/>
  <c r="AP60" i="4"/>
  <c r="Q60" i="4" s="1"/>
  <c r="AI60" i="4"/>
  <c r="AG60" i="4"/>
  <c r="AF60" i="4"/>
  <c r="AE60" i="4"/>
  <c r="AD60" i="4"/>
  <c r="AC60" i="4"/>
  <c r="AB60" i="4"/>
  <c r="AA60" i="4"/>
  <c r="R60" i="4"/>
  <c r="DL59" i="4"/>
  <c r="DK59" i="4"/>
  <c r="DJ59" i="4"/>
  <c r="DN59" i="4" s="1"/>
  <c r="DO59" i="4" s="1"/>
  <c r="DI59" i="4"/>
  <c r="DH59" i="4"/>
  <c r="DG59" i="4"/>
  <c r="DF59" i="4"/>
  <c r="DE59" i="4"/>
  <c r="DM59" i="4" s="1"/>
  <c r="DD59" i="4"/>
  <c r="CR59" i="4"/>
  <c r="CO59" i="4"/>
  <c r="AJ59" i="4" s="1"/>
  <c r="CI59" i="4"/>
  <c r="AI59" i="4" s="1"/>
  <c r="CD59" i="4"/>
  <c r="CE59" i="4" s="1"/>
  <c r="P59" i="4" s="1"/>
  <c r="BZ59" i="4"/>
  <c r="BY59" i="4"/>
  <c r="BV59" i="4"/>
  <c r="BU59" i="4"/>
  <c r="N59" i="4" s="1"/>
  <c r="BT59" i="4"/>
  <c r="BG59" i="4"/>
  <c r="BB59" i="4"/>
  <c r="BC59" i="4" s="1"/>
  <c r="AV59" i="4"/>
  <c r="AU59" i="4"/>
  <c r="AP59" i="4"/>
  <c r="AK59" i="4"/>
  <c r="AH59" i="4"/>
  <c r="AG59" i="4"/>
  <c r="AF59" i="4"/>
  <c r="AE59" i="4"/>
  <c r="AD59" i="4"/>
  <c r="AC59" i="4"/>
  <c r="AB59" i="4"/>
  <c r="AA59" i="4"/>
  <c r="R59" i="4"/>
  <c r="Q59" i="4"/>
  <c r="O59" i="4"/>
  <c r="DL58" i="4"/>
  <c r="DK58" i="4"/>
  <c r="DJ58" i="4"/>
  <c r="DN58" i="4" s="1"/>
  <c r="DO58" i="4" s="1"/>
  <c r="DI58" i="4"/>
  <c r="DH58" i="4"/>
  <c r="DG58" i="4"/>
  <c r="DF58" i="4"/>
  <c r="DE58" i="4"/>
  <c r="DM58" i="4" s="1"/>
  <c r="DD58" i="4"/>
  <c r="CR58" i="4"/>
  <c r="AH58" i="4" s="1"/>
  <c r="CO58" i="4"/>
  <c r="CI58" i="4"/>
  <c r="AI58" i="4" s="1"/>
  <c r="CE58" i="4"/>
  <c r="CD58" i="4"/>
  <c r="BY58" i="4"/>
  <c r="BZ58" i="4" s="1"/>
  <c r="BV58" i="4"/>
  <c r="BU58" i="4"/>
  <c r="N58" i="4" s="1"/>
  <c r="BT58" i="4"/>
  <c r="BG58" i="4"/>
  <c r="AG58" i="4" s="1"/>
  <c r="BC58" i="4"/>
  <c r="BB58" i="4"/>
  <c r="AU58" i="4"/>
  <c r="AV58" i="4" s="1"/>
  <c r="K58" i="4" s="1"/>
  <c r="AP58" i="4"/>
  <c r="Q58" i="4" s="1"/>
  <c r="AK58" i="4"/>
  <c r="AJ58" i="4"/>
  <c r="AF58" i="4"/>
  <c r="AE58" i="4"/>
  <c r="AD58" i="4"/>
  <c r="AC58" i="4"/>
  <c r="AB58" i="4"/>
  <c r="AA58" i="4"/>
  <c r="R58" i="4"/>
  <c r="P58" i="4"/>
  <c r="O58" i="4"/>
  <c r="DL57" i="4"/>
  <c r="DK57" i="4"/>
  <c r="DJ57" i="4"/>
  <c r="DN57" i="4" s="1"/>
  <c r="DO57" i="4" s="1"/>
  <c r="DI57" i="4"/>
  <c r="DH57" i="4"/>
  <c r="DG57" i="4"/>
  <c r="DF57" i="4"/>
  <c r="DE57" i="4"/>
  <c r="DM57" i="4" s="1"/>
  <c r="DD57" i="4"/>
  <c r="CR57" i="4"/>
  <c r="AH57" i="4" s="1"/>
  <c r="CO57" i="4"/>
  <c r="CI57" i="4"/>
  <c r="CD57" i="4"/>
  <c r="AK57" i="4" s="1"/>
  <c r="BY57" i="4"/>
  <c r="BZ57" i="4" s="1"/>
  <c r="BV57" i="4"/>
  <c r="BU57" i="4"/>
  <c r="BT57" i="4"/>
  <c r="BG57" i="4"/>
  <c r="AG57" i="4" s="1"/>
  <c r="BC57" i="4"/>
  <c r="BB57" i="4"/>
  <c r="AU57" i="4"/>
  <c r="AV57" i="4" s="1"/>
  <c r="K57" i="4" s="1"/>
  <c r="AP57" i="4"/>
  <c r="Q57" i="4" s="1"/>
  <c r="AJ57" i="4"/>
  <c r="AI57" i="4"/>
  <c r="AF57" i="4"/>
  <c r="AE57" i="4"/>
  <c r="AD57" i="4"/>
  <c r="AC57" i="4"/>
  <c r="AB57" i="4"/>
  <c r="AA57" i="4"/>
  <c r="R57" i="4"/>
  <c r="O57" i="4"/>
  <c r="N57" i="4"/>
  <c r="J57" i="4"/>
  <c r="DL56" i="4"/>
  <c r="DK56" i="4"/>
  <c r="DJ56" i="4"/>
  <c r="DN56" i="4" s="1"/>
  <c r="DO56" i="4" s="1"/>
  <c r="DI56" i="4"/>
  <c r="DH56" i="4"/>
  <c r="DG56" i="4"/>
  <c r="DF56" i="4"/>
  <c r="DE56" i="4"/>
  <c r="DM56" i="4" s="1"/>
  <c r="DD56" i="4"/>
  <c r="CR56" i="4"/>
  <c r="O56" i="4" s="1"/>
  <c r="CO56" i="4"/>
  <c r="AJ56" i="4" s="1"/>
  <c r="CI56" i="4"/>
  <c r="CD56" i="4"/>
  <c r="AK56" i="4" s="1"/>
  <c r="BY56" i="4"/>
  <c r="BZ56" i="4" s="1"/>
  <c r="BV56" i="4"/>
  <c r="BU56" i="4"/>
  <c r="N56" i="4" s="1"/>
  <c r="BT56" i="4"/>
  <c r="BG56" i="4"/>
  <c r="BC56" i="4"/>
  <c r="BB56" i="4"/>
  <c r="AU56" i="4"/>
  <c r="AV56" i="4" s="1"/>
  <c r="K56" i="4" s="1"/>
  <c r="AP56" i="4"/>
  <c r="AI56" i="4"/>
  <c r="AH56" i="4"/>
  <c r="AG56" i="4"/>
  <c r="AF56" i="4"/>
  <c r="AE56" i="4"/>
  <c r="AD56" i="4"/>
  <c r="AC56" i="4"/>
  <c r="AB56" i="4"/>
  <c r="AA56" i="4"/>
  <c r="R56" i="4"/>
  <c r="Q56" i="4"/>
  <c r="J56" i="4"/>
  <c r="DL55" i="4"/>
  <c r="DK55" i="4"/>
  <c r="DJ55" i="4"/>
  <c r="DN55" i="4" s="1"/>
  <c r="DO55" i="4" s="1"/>
  <c r="DI55" i="4"/>
  <c r="DH55" i="4"/>
  <c r="DG55" i="4"/>
  <c r="DF55" i="4"/>
  <c r="DE55" i="4"/>
  <c r="DM55" i="4" s="1"/>
  <c r="DD55" i="4"/>
  <c r="CR55" i="4"/>
  <c r="CO55" i="4"/>
  <c r="AJ55" i="4" s="1"/>
  <c r="CI55" i="4"/>
  <c r="AI55" i="4" s="1"/>
  <c r="CD55" i="4"/>
  <c r="CE55" i="4" s="1"/>
  <c r="P55" i="4" s="1"/>
  <c r="BZ55" i="4"/>
  <c r="BY55" i="4"/>
  <c r="BV55" i="4"/>
  <c r="BU55" i="4"/>
  <c r="N55" i="4" s="1"/>
  <c r="BT55" i="4"/>
  <c r="BG55" i="4"/>
  <c r="BB55" i="4"/>
  <c r="BC55" i="4" s="1"/>
  <c r="AV55" i="4"/>
  <c r="AU55" i="4"/>
  <c r="AP55" i="4"/>
  <c r="AK55" i="4"/>
  <c r="AH55" i="4"/>
  <c r="AG55" i="4"/>
  <c r="AF55" i="4"/>
  <c r="AE55" i="4"/>
  <c r="AD55" i="4"/>
  <c r="AC55" i="4"/>
  <c r="AB55" i="4"/>
  <c r="AA55" i="4"/>
  <c r="R55" i="4"/>
  <c r="Q55" i="4"/>
  <c r="O55" i="4"/>
  <c r="DL54" i="4"/>
  <c r="DK54" i="4"/>
  <c r="DJ54" i="4"/>
  <c r="DN54" i="4" s="1"/>
  <c r="DO54" i="4" s="1"/>
  <c r="DI54" i="4"/>
  <c r="DH54" i="4"/>
  <c r="DG54" i="4"/>
  <c r="DF54" i="4"/>
  <c r="DE54" i="4"/>
  <c r="DM54" i="4" s="1"/>
  <c r="DD54" i="4"/>
  <c r="CR54" i="4"/>
  <c r="CO54" i="4"/>
  <c r="CI54" i="4"/>
  <c r="AI54" i="4" s="1"/>
  <c r="CE54" i="4"/>
  <c r="CD54" i="4"/>
  <c r="BZ54" i="4"/>
  <c r="BY54" i="4"/>
  <c r="BV54" i="4"/>
  <c r="BU54" i="4"/>
  <c r="N54" i="4" s="1"/>
  <c r="BT54" i="4"/>
  <c r="BG54" i="4"/>
  <c r="BC54" i="4"/>
  <c r="BB54" i="4"/>
  <c r="AU54" i="4"/>
  <c r="AV54" i="4" s="1"/>
  <c r="K54" i="4" s="1"/>
  <c r="AP54" i="4"/>
  <c r="AK54" i="4"/>
  <c r="AJ54" i="4"/>
  <c r="AH54" i="4"/>
  <c r="AG54" i="4"/>
  <c r="AF54" i="4"/>
  <c r="AE54" i="4"/>
  <c r="AD54" i="4"/>
  <c r="AC54" i="4"/>
  <c r="AB54" i="4"/>
  <c r="AA54" i="4"/>
  <c r="R54" i="4"/>
  <c r="Q54" i="4"/>
  <c r="P54" i="4"/>
  <c r="O54" i="4"/>
  <c r="DL53" i="4"/>
  <c r="DK53" i="4"/>
  <c r="DJ53" i="4"/>
  <c r="DN53" i="4" s="1"/>
  <c r="DO53" i="4" s="1"/>
  <c r="DI53" i="4"/>
  <c r="DH53" i="4"/>
  <c r="DG53" i="4"/>
  <c r="DF53" i="4"/>
  <c r="DE53" i="4"/>
  <c r="DM53" i="4" s="1"/>
  <c r="DD53" i="4"/>
  <c r="CR53" i="4"/>
  <c r="AH53" i="4" s="1"/>
  <c r="CO53" i="4"/>
  <c r="CI53" i="4"/>
  <c r="CD53" i="4"/>
  <c r="AK53" i="4" s="1"/>
  <c r="BY53" i="4"/>
  <c r="BZ53" i="4" s="1"/>
  <c r="BV53" i="4"/>
  <c r="BU53" i="4"/>
  <c r="BT53" i="4"/>
  <c r="BG53" i="4"/>
  <c r="AG53" i="4" s="1"/>
  <c r="BC53" i="4"/>
  <c r="BB53" i="4"/>
  <c r="AU53" i="4"/>
  <c r="AV53" i="4" s="1"/>
  <c r="K53" i="4" s="1"/>
  <c r="AP53" i="4"/>
  <c r="Q53" i="4" s="1"/>
  <c r="AJ53" i="4"/>
  <c r="AI53" i="4"/>
  <c r="AF53" i="4"/>
  <c r="AE53" i="4"/>
  <c r="AD53" i="4"/>
  <c r="AC53" i="4"/>
  <c r="AB53" i="4"/>
  <c r="AA53" i="4"/>
  <c r="R53" i="4"/>
  <c r="O53" i="4"/>
  <c r="N53" i="4"/>
  <c r="J53" i="4"/>
  <c r="DL52" i="4"/>
  <c r="DK52" i="4"/>
  <c r="DJ52" i="4"/>
  <c r="DN52" i="4" s="1"/>
  <c r="DO52" i="4" s="1"/>
  <c r="DI52" i="4"/>
  <c r="DH52" i="4"/>
  <c r="DG52" i="4"/>
  <c r="DF52" i="4"/>
  <c r="DE52" i="4"/>
  <c r="DM52" i="4" s="1"/>
  <c r="DD52" i="4"/>
  <c r="CR52" i="4"/>
  <c r="AH52" i="4" s="1"/>
  <c r="CO52" i="4"/>
  <c r="AJ52" i="4" s="1"/>
  <c r="CI52" i="4"/>
  <c r="CD52" i="4"/>
  <c r="AK52" i="4" s="1"/>
  <c r="BY52" i="4"/>
  <c r="BZ52" i="4" s="1"/>
  <c r="BV52" i="4"/>
  <c r="BU52" i="4"/>
  <c r="N52" i="4" s="1"/>
  <c r="BT52" i="4"/>
  <c r="BG52" i="4"/>
  <c r="BC52" i="4"/>
  <c r="BB52" i="4"/>
  <c r="AU52" i="4"/>
  <c r="AV52" i="4" s="1"/>
  <c r="K52" i="4" s="1"/>
  <c r="AP52" i="4"/>
  <c r="Q52" i="4" s="1"/>
  <c r="AI52" i="4"/>
  <c r="AG52" i="4"/>
  <c r="AF52" i="4"/>
  <c r="AE52" i="4"/>
  <c r="AD52" i="4"/>
  <c r="AC52" i="4"/>
  <c r="AB52" i="4"/>
  <c r="AA52" i="4"/>
  <c r="R52" i="4"/>
  <c r="DL51" i="4"/>
  <c r="DK51" i="4"/>
  <c r="DJ51" i="4"/>
  <c r="DN51" i="4" s="1"/>
  <c r="DO51" i="4" s="1"/>
  <c r="DI51" i="4"/>
  <c r="DH51" i="4"/>
  <c r="DG51" i="4"/>
  <c r="DF51" i="4"/>
  <c r="DE51" i="4"/>
  <c r="DM51" i="4" s="1"/>
  <c r="DD51" i="4"/>
  <c r="CR51" i="4"/>
  <c r="CO51" i="4"/>
  <c r="AJ51" i="4" s="1"/>
  <c r="CI51" i="4"/>
  <c r="AI51" i="4" s="1"/>
  <c r="CD51" i="4"/>
  <c r="CE51" i="4" s="1"/>
  <c r="P51" i="4" s="1"/>
  <c r="BZ51" i="4"/>
  <c r="BY51" i="4"/>
  <c r="BV51" i="4"/>
  <c r="BU51" i="4"/>
  <c r="N51" i="4" s="1"/>
  <c r="BT51" i="4"/>
  <c r="BG51" i="4"/>
  <c r="BB51" i="4"/>
  <c r="BC51" i="4" s="1"/>
  <c r="AV51" i="4"/>
  <c r="AU51" i="4"/>
  <c r="AP51" i="4"/>
  <c r="AK51" i="4"/>
  <c r="AH51" i="4"/>
  <c r="AG51" i="4"/>
  <c r="AF51" i="4"/>
  <c r="AE51" i="4"/>
  <c r="AD51" i="4"/>
  <c r="AC51" i="4"/>
  <c r="AB51" i="4"/>
  <c r="AA51" i="4"/>
  <c r="R51" i="4"/>
  <c r="Q51" i="4"/>
  <c r="O51" i="4"/>
  <c r="DL50" i="4"/>
  <c r="DK50" i="4"/>
  <c r="DJ50" i="4"/>
  <c r="DN50" i="4" s="1"/>
  <c r="DO50" i="4" s="1"/>
  <c r="DI50" i="4"/>
  <c r="DH50" i="4"/>
  <c r="DG50" i="4"/>
  <c r="DF50" i="4"/>
  <c r="DE50" i="4"/>
  <c r="DM50" i="4" s="1"/>
  <c r="DD50" i="4"/>
  <c r="CR50" i="4"/>
  <c r="AH50" i="4" s="1"/>
  <c r="CO50" i="4"/>
  <c r="CI50" i="4"/>
  <c r="AI50" i="4" s="1"/>
  <c r="CE50" i="4"/>
  <c r="P50" i="4" s="1"/>
  <c r="CD50" i="4"/>
  <c r="BY50" i="4"/>
  <c r="BZ50" i="4" s="1"/>
  <c r="BV50" i="4"/>
  <c r="BU50" i="4"/>
  <c r="N50" i="4" s="1"/>
  <c r="BT50" i="4"/>
  <c r="BG50" i="4"/>
  <c r="AG50" i="4" s="1"/>
  <c r="BC50" i="4"/>
  <c r="BB50" i="4"/>
  <c r="AU50" i="4"/>
  <c r="AV50" i="4" s="1"/>
  <c r="K50" i="4" s="1"/>
  <c r="AP50" i="4"/>
  <c r="Q50" i="4" s="1"/>
  <c r="AK50" i="4"/>
  <c r="AJ50" i="4"/>
  <c r="AF50" i="4"/>
  <c r="AE50" i="4"/>
  <c r="AD50" i="4"/>
  <c r="AC50" i="4"/>
  <c r="AB50" i="4"/>
  <c r="AA50" i="4"/>
  <c r="R50" i="4"/>
  <c r="O50" i="4"/>
  <c r="DL49" i="4"/>
  <c r="DK49" i="4"/>
  <c r="DJ49" i="4"/>
  <c r="DN49" i="4" s="1"/>
  <c r="DO49" i="4" s="1"/>
  <c r="DI49" i="4"/>
  <c r="DH49" i="4"/>
  <c r="DG49" i="4"/>
  <c r="DF49" i="4"/>
  <c r="DE49" i="4"/>
  <c r="DM49" i="4" s="1"/>
  <c r="DD49" i="4"/>
  <c r="CR49" i="4"/>
  <c r="AH49" i="4" s="1"/>
  <c r="CO49" i="4"/>
  <c r="CI49" i="4"/>
  <c r="CD49" i="4"/>
  <c r="AK49" i="4" s="1"/>
  <c r="BY49" i="4"/>
  <c r="BZ49" i="4" s="1"/>
  <c r="BV49" i="4"/>
  <c r="BU49" i="4"/>
  <c r="BT49" i="4"/>
  <c r="BG49" i="4"/>
  <c r="AG49" i="4" s="1"/>
  <c r="BC49" i="4"/>
  <c r="BB49" i="4"/>
  <c r="AU49" i="4"/>
  <c r="AV49" i="4" s="1"/>
  <c r="K49" i="4" s="1"/>
  <c r="AP49" i="4"/>
  <c r="Q49" i="4" s="1"/>
  <c r="AJ49" i="4"/>
  <c r="AI49" i="4"/>
  <c r="AF49" i="4"/>
  <c r="AE49" i="4"/>
  <c r="AD49" i="4"/>
  <c r="AC49" i="4"/>
  <c r="AB49" i="4"/>
  <c r="AA49" i="4"/>
  <c r="R49" i="4"/>
  <c r="O49" i="4"/>
  <c r="N49" i="4"/>
  <c r="J49" i="4"/>
  <c r="DL48" i="4"/>
  <c r="DK48" i="4"/>
  <c r="DJ48" i="4"/>
  <c r="DN48" i="4" s="1"/>
  <c r="DO48" i="4" s="1"/>
  <c r="DI48" i="4"/>
  <c r="DH48" i="4"/>
  <c r="DG48" i="4"/>
  <c r="DF48" i="4"/>
  <c r="DE48" i="4"/>
  <c r="DM48" i="4" s="1"/>
  <c r="DD48" i="4"/>
  <c r="CR48" i="4"/>
  <c r="O48" i="4" s="1"/>
  <c r="CO48" i="4"/>
  <c r="AJ48" i="4" s="1"/>
  <c r="CI48" i="4"/>
  <c r="CD48" i="4"/>
  <c r="AK48" i="4" s="1"/>
  <c r="BY48" i="4"/>
  <c r="BZ48" i="4" s="1"/>
  <c r="BV48" i="4"/>
  <c r="BU48" i="4"/>
  <c r="N48" i="4" s="1"/>
  <c r="BT48" i="4"/>
  <c r="BG48" i="4"/>
  <c r="AG48" i="4" s="1"/>
  <c r="BC48" i="4"/>
  <c r="BB48" i="4"/>
  <c r="AU48" i="4"/>
  <c r="AV48" i="4" s="1"/>
  <c r="K48" i="4" s="1"/>
  <c r="AP48" i="4"/>
  <c r="AI48" i="4"/>
  <c r="AH48" i="4"/>
  <c r="AF48" i="4"/>
  <c r="AE48" i="4"/>
  <c r="AD48" i="4"/>
  <c r="AC48" i="4"/>
  <c r="AB48" i="4"/>
  <c r="AA48" i="4"/>
  <c r="R48" i="4"/>
  <c r="Q48" i="4"/>
  <c r="J48" i="4"/>
  <c r="DL47" i="4"/>
  <c r="DK47" i="4"/>
  <c r="DJ47" i="4"/>
  <c r="DN47" i="4" s="1"/>
  <c r="DO47" i="4" s="1"/>
  <c r="DI47" i="4"/>
  <c r="DH47" i="4"/>
  <c r="DG47" i="4"/>
  <c r="DF47" i="4"/>
  <c r="DE47" i="4"/>
  <c r="DM47" i="4" s="1"/>
  <c r="DD47" i="4"/>
  <c r="CR47" i="4"/>
  <c r="CO47" i="4"/>
  <c r="AJ47" i="4" s="1"/>
  <c r="CI47" i="4"/>
  <c r="AI47" i="4" s="1"/>
  <c r="CD47" i="4"/>
  <c r="CE47" i="4" s="1"/>
  <c r="P47" i="4" s="1"/>
  <c r="BZ47" i="4"/>
  <c r="BY47" i="4"/>
  <c r="BV47" i="4"/>
  <c r="BU47" i="4"/>
  <c r="N47" i="4" s="1"/>
  <c r="BT47" i="4"/>
  <c r="BG47" i="4"/>
  <c r="BB47" i="4"/>
  <c r="BC47" i="4" s="1"/>
  <c r="AV47" i="4"/>
  <c r="K47" i="4" s="1"/>
  <c r="AU47" i="4"/>
  <c r="AP47" i="4"/>
  <c r="AK47" i="4"/>
  <c r="AH47" i="4"/>
  <c r="AG47" i="4"/>
  <c r="AF47" i="4"/>
  <c r="AE47" i="4"/>
  <c r="AD47" i="4"/>
  <c r="AC47" i="4"/>
  <c r="AB47" i="4"/>
  <c r="AA47" i="4"/>
  <c r="R47" i="4"/>
  <c r="Q47" i="4"/>
  <c r="O47" i="4"/>
  <c r="DL46" i="4"/>
  <c r="DK46" i="4"/>
  <c r="DJ46" i="4"/>
  <c r="DN46" i="4" s="1"/>
  <c r="DO46" i="4" s="1"/>
  <c r="DI46" i="4"/>
  <c r="DH46" i="4"/>
  <c r="DG46" i="4"/>
  <c r="DF46" i="4"/>
  <c r="DE46" i="4"/>
  <c r="DM46" i="4" s="1"/>
  <c r="DD46" i="4"/>
  <c r="CR46" i="4"/>
  <c r="CO46" i="4"/>
  <c r="CI46" i="4"/>
  <c r="AI46" i="4" s="1"/>
  <c r="CE46" i="4"/>
  <c r="CD46" i="4"/>
  <c r="BZ46" i="4"/>
  <c r="BY46" i="4"/>
  <c r="BV46" i="4"/>
  <c r="BU46" i="4"/>
  <c r="N46" i="4" s="1"/>
  <c r="BT46" i="4"/>
  <c r="BG46" i="4"/>
  <c r="BC46" i="4"/>
  <c r="BB46" i="4"/>
  <c r="AU46" i="4"/>
  <c r="AV46" i="4" s="1"/>
  <c r="K46" i="4" s="1"/>
  <c r="AP46" i="4"/>
  <c r="AK46" i="4"/>
  <c r="AJ46" i="4"/>
  <c r="AH46" i="4"/>
  <c r="AG46" i="4"/>
  <c r="AF46" i="4"/>
  <c r="AE46" i="4"/>
  <c r="AD46" i="4"/>
  <c r="AC46" i="4"/>
  <c r="AB46" i="4"/>
  <c r="AA46" i="4"/>
  <c r="R46" i="4"/>
  <c r="Q46" i="4"/>
  <c r="P46" i="4"/>
  <c r="O46" i="4"/>
  <c r="J46" i="4"/>
  <c r="DL45" i="4"/>
  <c r="DK45" i="4"/>
  <c r="DJ45" i="4"/>
  <c r="DN45" i="4" s="1"/>
  <c r="DO45" i="4" s="1"/>
  <c r="DI45" i="4"/>
  <c r="DH45" i="4"/>
  <c r="DG45" i="4"/>
  <c r="DF45" i="4"/>
  <c r="DE45" i="4"/>
  <c r="DM45" i="4" s="1"/>
  <c r="DD45" i="4"/>
  <c r="CR45" i="4"/>
  <c r="AH45" i="4" s="1"/>
  <c r="CO45" i="4"/>
  <c r="CI45" i="4"/>
  <c r="CD45" i="4"/>
  <c r="AK45" i="4" s="1"/>
  <c r="BY45" i="4"/>
  <c r="BZ45" i="4" s="1"/>
  <c r="BV45" i="4"/>
  <c r="BU45" i="4"/>
  <c r="BT45" i="4"/>
  <c r="BG45" i="4"/>
  <c r="AG45" i="4" s="1"/>
  <c r="BC45" i="4"/>
  <c r="BB45" i="4"/>
  <c r="AU45" i="4"/>
  <c r="AV45" i="4" s="1"/>
  <c r="K45" i="4" s="1"/>
  <c r="AP45" i="4"/>
  <c r="Q45" i="4" s="1"/>
  <c r="AJ45" i="4"/>
  <c r="AI45" i="4"/>
  <c r="AF45" i="4"/>
  <c r="AE45" i="4"/>
  <c r="AD45" i="4"/>
  <c r="AC45" i="4"/>
  <c r="AB45" i="4"/>
  <c r="AA45" i="4"/>
  <c r="R45" i="4"/>
  <c r="O45" i="4"/>
  <c r="N45" i="4"/>
  <c r="J45" i="4"/>
  <c r="DL44" i="4"/>
  <c r="DK44" i="4"/>
  <c r="DJ44" i="4"/>
  <c r="DN44" i="4" s="1"/>
  <c r="DO44" i="4" s="1"/>
  <c r="DI44" i="4"/>
  <c r="DH44" i="4"/>
  <c r="DG44" i="4"/>
  <c r="DF44" i="4"/>
  <c r="DE44" i="4"/>
  <c r="DM44" i="4" s="1"/>
  <c r="DD44" i="4"/>
  <c r="CR44" i="4"/>
  <c r="AH44" i="4" s="1"/>
  <c r="CO44" i="4"/>
  <c r="AJ44" i="4" s="1"/>
  <c r="CI44" i="4"/>
  <c r="CD44" i="4"/>
  <c r="AK44" i="4" s="1"/>
  <c r="BY44" i="4"/>
  <c r="BZ44" i="4" s="1"/>
  <c r="BV44" i="4"/>
  <c r="BU44" i="4"/>
  <c r="BT44" i="4"/>
  <c r="BG44" i="4"/>
  <c r="BC44" i="4"/>
  <c r="BB44" i="4"/>
  <c r="AU44" i="4"/>
  <c r="AV44" i="4" s="1"/>
  <c r="K44" i="4" s="1"/>
  <c r="AP44" i="4"/>
  <c r="Q44" i="4" s="1"/>
  <c r="AI44" i="4"/>
  <c r="AG44" i="4"/>
  <c r="AF44" i="4"/>
  <c r="AE44" i="4"/>
  <c r="AD44" i="4"/>
  <c r="AC44" i="4"/>
  <c r="AB44" i="4"/>
  <c r="AA44" i="4"/>
  <c r="R44" i="4"/>
  <c r="N44" i="4"/>
  <c r="DL43" i="4"/>
  <c r="DK43" i="4"/>
  <c r="DJ43" i="4"/>
  <c r="DN43" i="4" s="1"/>
  <c r="DO43" i="4" s="1"/>
  <c r="DI43" i="4"/>
  <c r="DH43" i="4"/>
  <c r="DG43" i="4"/>
  <c r="DF43" i="4"/>
  <c r="DE43" i="4"/>
  <c r="DM43" i="4" s="1"/>
  <c r="DD43" i="4"/>
  <c r="CR43" i="4"/>
  <c r="CO43" i="4"/>
  <c r="AJ43" i="4" s="1"/>
  <c r="CI43" i="4"/>
  <c r="AI43" i="4" s="1"/>
  <c r="CD43" i="4"/>
  <c r="CE43" i="4" s="1"/>
  <c r="P43" i="4" s="1"/>
  <c r="BZ43" i="4"/>
  <c r="BY43" i="4"/>
  <c r="BV43" i="4"/>
  <c r="BU43" i="4"/>
  <c r="N43" i="4" s="1"/>
  <c r="BT43" i="4"/>
  <c r="BG43" i="4"/>
  <c r="BB43" i="4"/>
  <c r="BC43" i="4" s="1"/>
  <c r="AV43" i="4"/>
  <c r="AU43" i="4"/>
  <c r="AP43" i="4"/>
  <c r="AK43" i="4"/>
  <c r="AH43" i="4"/>
  <c r="AG43" i="4"/>
  <c r="AF43" i="4"/>
  <c r="AE43" i="4"/>
  <c r="AD43" i="4"/>
  <c r="AC43" i="4"/>
  <c r="AB43" i="4"/>
  <c r="AA43" i="4"/>
  <c r="R43" i="4"/>
  <c r="Q43" i="4"/>
  <c r="O43" i="4"/>
  <c r="DL42" i="4"/>
  <c r="DK42" i="4"/>
  <c r="DJ42" i="4"/>
  <c r="DN42" i="4" s="1"/>
  <c r="DO42" i="4" s="1"/>
  <c r="DI42" i="4"/>
  <c r="DH42" i="4"/>
  <c r="DG42" i="4"/>
  <c r="DF42" i="4"/>
  <c r="DE42" i="4"/>
  <c r="DM42" i="4" s="1"/>
  <c r="DD42" i="4"/>
  <c r="CR42" i="4"/>
  <c r="AH42" i="4" s="1"/>
  <c r="CO42" i="4"/>
  <c r="CI42" i="4"/>
  <c r="AI42" i="4" s="1"/>
  <c r="CE42" i="4"/>
  <c r="CD42" i="4"/>
  <c r="BY42" i="4"/>
  <c r="BZ42" i="4" s="1"/>
  <c r="BV42" i="4"/>
  <c r="BU42" i="4"/>
  <c r="N42" i="4" s="1"/>
  <c r="BT42" i="4"/>
  <c r="BG42" i="4"/>
  <c r="AG42" i="4" s="1"/>
  <c r="BC42" i="4"/>
  <c r="BB42" i="4"/>
  <c r="AU42" i="4"/>
  <c r="AV42" i="4" s="1"/>
  <c r="K42" i="4" s="1"/>
  <c r="AP42" i="4"/>
  <c r="Q42" i="4" s="1"/>
  <c r="AK42" i="4"/>
  <c r="AJ42" i="4"/>
  <c r="AF42" i="4"/>
  <c r="AE42" i="4"/>
  <c r="AD42" i="4"/>
  <c r="AC42" i="4"/>
  <c r="AB42" i="4"/>
  <c r="AA42" i="4"/>
  <c r="R42" i="4"/>
  <c r="P42" i="4"/>
  <c r="O42" i="4"/>
  <c r="DL41" i="4"/>
  <c r="DK41" i="4"/>
  <c r="DJ41" i="4"/>
  <c r="DN41" i="4" s="1"/>
  <c r="DO41" i="4" s="1"/>
  <c r="DI41" i="4"/>
  <c r="DH41" i="4"/>
  <c r="DG41" i="4"/>
  <c r="DF41" i="4"/>
  <c r="DE41" i="4"/>
  <c r="DM41" i="4" s="1"/>
  <c r="DD41" i="4"/>
  <c r="CR41" i="4"/>
  <c r="AH41" i="4" s="1"/>
  <c r="CO41" i="4"/>
  <c r="CI41" i="4"/>
  <c r="CD41" i="4"/>
  <c r="AK41" i="4" s="1"/>
  <c r="BY41" i="4"/>
  <c r="BZ41" i="4" s="1"/>
  <c r="BV41" i="4"/>
  <c r="BU41" i="4"/>
  <c r="BT41" i="4"/>
  <c r="BG41" i="4"/>
  <c r="AG41" i="4" s="1"/>
  <c r="BC41" i="4"/>
  <c r="BB41" i="4"/>
  <c r="AU41" i="4"/>
  <c r="AV41" i="4" s="1"/>
  <c r="K41" i="4" s="1"/>
  <c r="AP41" i="4"/>
  <c r="Q41" i="4" s="1"/>
  <c r="AJ41" i="4"/>
  <c r="AI41" i="4"/>
  <c r="AF41" i="4"/>
  <c r="AE41" i="4"/>
  <c r="AD41" i="4"/>
  <c r="AC41" i="4"/>
  <c r="AB41" i="4"/>
  <c r="AA41" i="4"/>
  <c r="R41" i="4"/>
  <c r="O41" i="4"/>
  <c r="N41" i="4"/>
  <c r="J41" i="4"/>
  <c r="DL40" i="4"/>
  <c r="DK40" i="4"/>
  <c r="DJ40" i="4"/>
  <c r="DN40" i="4" s="1"/>
  <c r="DO40" i="4" s="1"/>
  <c r="DI40" i="4"/>
  <c r="DH40" i="4"/>
  <c r="DG40" i="4"/>
  <c r="DF40" i="4"/>
  <c r="DE40" i="4"/>
  <c r="DM40" i="4" s="1"/>
  <c r="DD40" i="4"/>
  <c r="CR40" i="4"/>
  <c r="O40" i="4" s="1"/>
  <c r="CO40" i="4"/>
  <c r="AJ40" i="4" s="1"/>
  <c r="CI40" i="4"/>
  <c r="CD40" i="4"/>
  <c r="AK40" i="4" s="1"/>
  <c r="BY40" i="4"/>
  <c r="BZ40" i="4" s="1"/>
  <c r="BV40" i="4"/>
  <c r="BU40" i="4"/>
  <c r="N40" i="4" s="1"/>
  <c r="BT40" i="4"/>
  <c r="BG40" i="4"/>
  <c r="AG40" i="4" s="1"/>
  <c r="BC40" i="4"/>
  <c r="BB40" i="4"/>
  <c r="AU40" i="4"/>
  <c r="AV40" i="4" s="1"/>
  <c r="K40" i="4" s="1"/>
  <c r="AP40" i="4"/>
  <c r="AI40" i="4"/>
  <c r="AH40" i="4"/>
  <c r="AF40" i="4"/>
  <c r="AE40" i="4"/>
  <c r="AD40" i="4"/>
  <c r="AC40" i="4"/>
  <c r="AB40" i="4"/>
  <c r="AA40" i="4"/>
  <c r="R40" i="4"/>
  <c r="Q40" i="4"/>
  <c r="J40" i="4"/>
  <c r="DL39" i="4"/>
  <c r="DK39" i="4"/>
  <c r="DJ39" i="4"/>
  <c r="DN39" i="4" s="1"/>
  <c r="DO39" i="4" s="1"/>
  <c r="DI39" i="4"/>
  <c r="DH39" i="4"/>
  <c r="DG39" i="4"/>
  <c r="DF39" i="4"/>
  <c r="DE39" i="4"/>
  <c r="DM39" i="4" s="1"/>
  <c r="DD39" i="4"/>
  <c r="CR39" i="4"/>
  <c r="CO39" i="4"/>
  <c r="AJ39" i="4" s="1"/>
  <c r="CI39" i="4"/>
  <c r="AI39" i="4" s="1"/>
  <c r="CD39" i="4"/>
  <c r="CE39" i="4" s="1"/>
  <c r="P39" i="4" s="1"/>
  <c r="BZ39" i="4"/>
  <c r="BY39" i="4"/>
  <c r="BV39" i="4"/>
  <c r="BU39" i="4"/>
  <c r="N39" i="4" s="1"/>
  <c r="BT39" i="4"/>
  <c r="BG39" i="4"/>
  <c r="BB39" i="4"/>
  <c r="BC39" i="4" s="1"/>
  <c r="AV39" i="4"/>
  <c r="AU39" i="4"/>
  <c r="AP39" i="4"/>
  <c r="AK39" i="4"/>
  <c r="AH39" i="4"/>
  <c r="AG39" i="4"/>
  <c r="AF39" i="4"/>
  <c r="AE39" i="4"/>
  <c r="AD39" i="4"/>
  <c r="AC39" i="4"/>
  <c r="AB39" i="4"/>
  <c r="AA39" i="4"/>
  <c r="R39" i="4"/>
  <c r="Q39" i="4"/>
  <c r="O39" i="4"/>
  <c r="DL38" i="4"/>
  <c r="DK38" i="4"/>
  <c r="DJ38" i="4"/>
  <c r="DN38" i="4" s="1"/>
  <c r="DO38" i="4" s="1"/>
  <c r="DI38" i="4"/>
  <c r="DH38" i="4"/>
  <c r="DG38" i="4"/>
  <c r="DF38" i="4"/>
  <c r="DE38" i="4"/>
  <c r="DM38" i="4" s="1"/>
  <c r="DD38" i="4"/>
  <c r="CR38" i="4"/>
  <c r="CO38" i="4"/>
  <c r="CI38" i="4"/>
  <c r="AI38" i="4" s="1"/>
  <c r="CE38" i="4"/>
  <c r="CD38" i="4"/>
  <c r="BZ38" i="4"/>
  <c r="BY38" i="4"/>
  <c r="BV38" i="4"/>
  <c r="BU38" i="4"/>
  <c r="N38" i="4" s="1"/>
  <c r="BT38" i="4"/>
  <c r="BG38" i="4"/>
  <c r="BC38" i="4"/>
  <c r="BB38" i="4"/>
  <c r="AV38" i="4"/>
  <c r="K38" i="4" s="1"/>
  <c r="AU38" i="4"/>
  <c r="AP38" i="4"/>
  <c r="AK38" i="4"/>
  <c r="AJ38" i="4"/>
  <c r="AH38" i="4"/>
  <c r="AG38" i="4"/>
  <c r="AF38" i="4"/>
  <c r="AE38" i="4"/>
  <c r="AD38" i="4"/>
  <c r="AC38" i="4"/>
  <c r="AB38" i="4"/>
  <c r="AA38" i="4"/>
  <c r="R38" i="4"/>
  <c r="Q38" i="4"/>
  <c r="P38" i="4"/>
  <c r="O38" i="4"/>
  <c r="DL37" i="4"/>
  <c r="DK37" i="4"/>
  <c r="DJ37" i="4"/>
  <c r="DN37" i="4" s="1"/>
  <c r="DO37" i="4" s="1"/>
  <c r="DI37" i="4"/>
  <c r="DH37" i="4"/>
  <c r="DG37" i="4"/>
  <c r="DF37" i="4"/>
  <c r="DE37" i="4"/>
  <c r="DM37" i="4" s="1"/>
  <c r="DD37" i="4"/>
  <c r="CR37" i="4"/>
  <c r="AH37" i="4" s="1"/>
  <c r="CO37" i="4"/>
  <c r="CI37" i="4"/>
  <c r="CE37" i="4"/>
  <c r="P37" i="4" s="1"/>
  <c r="CD37" i="4"/>
  <c r="AK37" i="4" s="1"/>
  <c r="BY37" i="4"/>
  <c r="BZ37" i="4" s="1"/>
  <c r="BV37" i="4"/>
  <c r="BU37" i="4"/>
  <c r="BT37" i="4"/>
  <c r="BG37" i="4"/>
  <c r="AG37" i="4" s="1"/>
  <c r="BC37" i="4"/>
  <c r="BB37" i="4"/>
  <c r="AU37" i="4"/>
  <c r="AV37" i="4" s="1"/>
  <c r="K37" i="4" s="1"/>
  <c r="AP37" i="4"/>
  <c r="Q37" i="4" s="1"/>
  <c r="AJ37" i="4"/>
  <c r="AI37" i="4"/>
  <c r="AF37" i="4"/>
  <c r="AE37" i="4"/>
  <c r="AD37" i="4"/>
  <c r="AC37" i="4"/>
  <c r="AB37" i="4"/>
  <c r="AA37" i="4"/>
  <c r="R37" i="4"/>
  <c r="O37" i="4"/>
  <c r="N37" i="4"/>
  <c r="J37" i="4"/>
  <c r="DL36" i="4"/>
  <c r="DK36" i="4"/>
  <c r="DJ36" i="4"/>
  <c r="DN36" i="4" s="1"/>
  <c r="DO36" i="4" s="1"/>
  <c r="DI36" i="4"/>
  <c r="DH36" i="4"/>
  <c r="DG36" i="4"/>
  <c r="DF36" i="4"/>
  <c r="DE36" i="4"/>
  <c r="DM36" i="4" s="1"/>
  <c r="DD36" i="4"/>
  <c r="CR36" i="4"/>
  <c r="AH36" i="4" s="1"/>
  <c r="CO36" i="4"/>
  <c r="AJ36" i="4" s="1"/>
  <c r="CI36" i="4"/>
  <c r="CD36" i="4"/>
  <c r="AK36" i="4" s="1"/>
  <c r="BY36" i="4"/>
  <c r="BZ36" i="4" s="1"/>
  <c r="BV36" i="4"/>
  <c r="BU36" i="4"/>
  <c r="BT36" i="4"/>
  <c r="BG36" i="4"/>
  <c r="BC36" i="4"/>
  <c r="BB36" i="4"/>
  <c r="AU36" i="4"/>
  <c r="AV36" i="4" s="1"/>
  <c r="K36" i="4" s="1"/>
  <c r="AP36" i="4"/>
  <c r="Q36" i="4" s="1"/>
  <c r="AI36" i="4"/>
  <c r="AG36" i="4"/>
  <c r="AF36" i="4"/>
  <c r="AE36" i="4"/>
  <c r="AD36" i="4"/>
  <c r="AC36" i="4"/>
  <c r="AB36" i="4"/>
  <c r="AA36" i="4"/>
  <c r="R36" i="4"/>
  <c r="N36" i="4"/>
  <c r="J36" i="4"/>
  <c r="DL35" i="4"/>
  <c r="DK35" i="4"/>
  <c r="DJ35" i="4"/>
  <c r="DN35" i="4" s="1"/>
  <c r="DO35" i="4" s="1"/>
  <c r="DI35" i="4"/>
  <c r="DH35" i="4"/>
  <c r="DG35" i="4"/>
  <c r="DF35" i="4"/>
  <c r="DE35" i="4"/>
  <c r="DM35" i="4" s="1"/>
  <c r="DD35" i="4"/>
  <c r="CR35" i="4"/>
  <c r="CO35" i="4"/>
  <c r="AJ35" i="4" s="1"/>
  <c r="CI35" i="4"/>
  <c r="AI35" i="4" s="1"/>
  <c r="CD35" i="4"/>
  <c r="CE35" i="4" s="1"/>
  <c r="P35" i="4" s="1"/>
  <c r="BZ35" i="4"/>
  <c r="BY35" i="4"/>
  <c r="BV35" i="4"/>
  <c r="BU35" i="4"/>
  <c r="N35" i="4" s="1"/>
  <c r="BT35" i="4"/>
  <c r="BG35" i="4"/>
  <c r="BB35" i="4"/>
  <c r="BC35" i="4" s="1"/>
  <c r="AV35" i="4"/>
  <c r="K35" i="4" s="1"/>
  <c r="AU35" i="4"/>
  <c r="AP35" i="4"/>
  <c r="AK35" i="4"/>
  <c r="AH35" i="4"/>
  <c r="AG35" i="4"/>
  <c r="AF35" i="4"/>
  <c r="AE35" i="4"/>
  <c r="AD35" i="4"/>
  <c r="AC35" i="4"/>
  <c r="AB35" i="4"/>
  <c r="AA35" i="4"/>
  <c r="R35" i="4"/>
  <c r="Q35" i="4"/>
  <c r="O35" i="4"/>
  <c r="DL34" i="4"/>
  <c r="DK34" i="4"/>
  <c r="DJ34" i="4"/>
  <c r="DN34" i="4" s="1"/>
  <c r="DO34" i="4" s="1"/>
  <c r="DI34" i="4"/>
  <c r="DH34" i="4"/>
  <c r="DG34" i="4"/>
  <c r="DF34" i="4"/>
  <c r="DE34" i="4"/>
  <c r="DM34" i="4" s="1"/>
  <c r="DD34" i="4"/>
  <c r="CR34" i="4"/>
  <c r="AH34" i="4" s="1"/>
  <c r="CO34" i="4"/>
  <c r="CI34" i="4"/>
  <c r="AI34" i="4" s="1"/>
  <c r="CE34" i="4"/>
  <c r="CD34" i="4"/>
  <c r="BZ34" i="4"/>
  <c r="BY34" i="4"/>
  <c r="BV34" i="4"/>
  <c r="BU34" i="4"/>
  <c r="N34" i="4" s="1"/>
  <c r="BT34" i="4"/>
  <c r="BG34" i="4"/>
  <c r="BC34" i="4"/>
  <c r="BB34" i="4"/>
  <c r="AV34" i="4"/>
  <c r="K34" i="4" s="1"/>
  <c r="AU34" i="4"/>
  <c r="AP34" i="4"/>
  <c r="Q34" i="4" s="1"/>
  <c r="AK34" i="4"/>
  <c r="AJ34" i="4"/>
  <c r="AG34" i="4"/>
  <c r="AF34" i="4"/>
  <c r="AE34" i="4"/>
  <c r="AD34" i="4"/>
  <c r="AC34" i="4"/>
  <c r="AB34" i="4"/>
  <c r="AA34" i="4"/>
  <c r="R34" i="4"/>
  <c r="P34" i="4"/>
  <c r="O34" i="4"/>
  <c r="DL33" i="4"/>
  <c r="DK33" i="4"/>
  <c r="DJ33" i="4"/>
  <c r="DN33" i="4" s="1"/>
  <c r="DO33" i="4" s="1"/>
  <c r="DI33" i="4"/>
  <c r="DH33" i="4"/>
  <c r="DG33" i="4"/>
  <c r="DF33" i="4"/>
  <c r="DE33" i="4"/>
  <c r="DM33" i="4" s="1"/>
  <c r="DD33" i="4"/>
  <c r="CR33" i="4"/>
  <c r="AH33" i="4" s="1"/>
  <c r="CO33" i="4"/>
  <c r="CI33" i="4"/>
  <c r="CE33" i="4"/>
  <c r="CD33" i="4"/>
  <c r="BY33" i="4"/>
  <c r="BZ33" i="4" s="1"/>
  <c r="BV33" i="4"/>
  <c r="BU33" i="4"/>
  <c r="AD33" i="4" s="1"/>
  <c r="BT33" i="4"/>
  <c r="BG33" i="4"/>
  <c r="BC33" i="4"/>
  <c r="BB33" i="4"/>
  <c r="AU33" i="4"/>
  <c r="AF33" i="4" s="1"/>
  <c r="AP33" i="4"/>
  <c r="Q33" i="4" s="1"/>
  <c r="AM33" i="4"/>
  <c r="AK33" i="4"/>
  <c r="AJ33" i="4"/>
  <c r="AI33" i="4"/>
  <c r="AG33" i="4"/>
  <c r="AE33" i="4"/>
  <c r="AC33" i="4"/>
  <c r="AB33" i="4"/>
  <c r="AA33" i="4"/>
  <c r="R33" i="4"/>
  <c r="P33" i="4"/>
  <c r="O33" i="4"/>
  <c r="N33" i="4"/>
  <c r="J33" i="4"/>
  <c r="DL32" i="4"/>
  <c r="DK32" i="4"/>
  <c r="DJ32" i="4"/>
  <c r="DN32" i="4" s="1"/>
  <c r="DO32" i="4" s="1"/>
  <c r="DI32" i="4"/>
  <c r="DH32" i="4"/>
  <c r="DG32" i="4"/>
  <c r="DF32" i="4"/>
  <c r="DE32" i="4"/>
  <c r="DM32" i="4" s="1"/>
  <c r="DD32" i="4"/>
  <c r="CR32" i="4"/>
  <c r="AH32" i="4" s="1"/>
  <c r="CO32" i="4"/>
  <c r="CI32" i="4"/>
  <c r="CE32" i="4"/>
  <c r="P32" i="4" s="1"/>
  <c r="CD32" i="4"/>
  <c r="AK32" i="4" s="1"/>
  <c r="BY32" i="4"/>
  <c r="BZ32" i="4" s="1"/>
  <c r="BV32" i="4"/>
  <c r="BU32" i="4"/>
  <c r="BT32" i="4"/>
  <c r="BG32" i="4"/>
  <c r="AG32" i="4" s="1"/>
  <c r="BC32" i="4"/>
  <c r="BB32" i="4"/>
  <c r="AU32" i="4"/>
  <c r="AV32" i="4" s="1"/>
  <c r="K32" i="4" s="1"/>
  <c r="AP32" i="4"/>
  <c r="Q32" i="4" s="1"/>
  <c r="AJ32" i="4"/>
  <c r="AI32" i="4"/>
  <c r="AF32" i="4"/>
  <c r="AE32" i="4"/>
  <c r="AD32" i="4"/>
  <c r="AC32" i="4"/>
  <c r="AB32" i="4"/>
  <c r="AA32" i="4"/>
  <c r="R32" i="4"/>
  <c r="O32" i="4"/>
  <c r="N32" i="4"/>
  <c r="J32" i="4"/>
  <c r="DL31" i="4"/>
  <c r="DK31" i="4"/>
  <c r="DJ31" i="4"/>
  <c r="DN31" i="4" s="1"/>
  <c r="DO31" i="4" s="1"/>
  <c r="DI31" i="4"/>
  <c r="DH31" i="4"/>
  <c r="DG31" i="4"/>
  <c r="DF31" i="4"/>
  <c r="DE31" i="4"/>
  <c r="DM31" i="4" s="1"/>
  <c r="DD31" i="4"/>
  <c r="CR31" i="4"/>
  <c r="AH31" i="4" s="1"/>
  <c r="CO31" i="4"/>
  <c r="AJ31" i="4" s="1"/>
  <c r="CI31" i="4"/>
  <c r="CD31" i="4"/>
  <c r="AK31" i="4" s="1"/>
  <c r="BY31" i="4"/>
  <c r="BZ31" i="4" s="1"/>
  <c r="BV31" i="4"/>
  <c r="BU31" i="4"/>
  <c r="BT31" i="4"/>
  <c r="BG31" i="4"/>
  <c r="BC31" i="4"/>
  <c r="BB31" i="4"/>
  <c r="AU31" i="4"/>
  <c r="AV31" i="4" s="1"/>
  <c r="K31" i="4" s="1"/>
  <c r="AP31" i="4"/>
  <c r="Q31" i="4" s="1"/>
  <c r="AI31" i="4"/>
  <c r="AG31" i="4"/>
  <c r="AF31" i="4"/>
  <c r="AE31" i="4"/>
  <c r="AD31" i="4"/>
  <c r="AC31" i="4"/>
  <c r="AB31" i="4"/>
  <c r="AA31" i="4"/>
  <c r="R31" i="4"/>
  <c r="N31" i="4"/>
  <c r="J31" i="4"/>
  <c r="DL30" i="4"/>
  <c r="DK30" i="4"/>
  <c r="DJ30" i="4"/>
  <c r="DN30" i="4" s="1"/>
  <c r="DO30" i="4" s="1"/>
  <c r="DI30" i="4"/>
  <c r="DH30" i="4"/>
  <c r="DG30" i="4"/>
  <c r="DF30" i="4"/>
  <c r="DE30" i="4"/>
  <c r="DM30" i="4" s="1"/>
  <c r="DD30" i="4"/>
  <c r="CR30" i="4"/>
  <c r="CO30" i="4"/>
  <c r="AJ30" i="4" s="1"/>
  <c r="CI30" i="4"/>
  <c r="AI30" i="4" s="1"/>
  <c r="CD30" i="4"/>
  <c r="CE30" i="4" s="1"/>
  <c r="P30" i="4" s="1"/>
  <c r="BZ30" i="4"/>
  <c r="BY30" i="4"/>
  <c r="BV30" i="4"/>
  <c r="BU30" i="4"/>
  <c r="N30" i="4" s="1"/>
  <c r="BT30" i="4"/>
  <c r="BG30" i="4"/>
  <c r="BB30" i="4"/>
  <c r="BC30" i="4" s="1"/>
  <c r="AV30" i="4"/>
  <c r="AU30" i="4"/>
  <c r="AP30" i="4"/>
  <c r="AK30" i="4"/>
  <c r="AH30" i="4"/>
  <c r="AG30" i="4"/>
  <c r="AF30" i="4"/>
  <c r="AE30" i="4"/>
  <c r="AD30" i="4"/>
  <c r="AC30" i="4"/>
  <c r="AB30" i="4"/>
  <c r="AA30" i="4"/>
  <c r="R30" i="4"/>
  <c r="Q30" i="4"/>
  <c r="O30" i="4"/>
  <c r="DL29" i="4"/>
  <c r="DK29" i="4"/>
  <c r="DJ29" i="4"/>
  <c r="DN29" i="4" s="1"/>
  <c r="DO29" i="4" s="1"/>
  <c r="DI29" i="4"/>
  <c r="DH29" i="4"/>
  <c r="DG29" i="4"/>
  <c r="DF29" i="4"/>
  <c r="DE29" i="4"/>
  <c r="DM29" i="4" s="1"/>
  <c r="DD29" i="4"/>
  <c r="CR29" i="4"/>
  <c r="AH29" i="4" s="1"/>
  <c r="CO29" i="4"/>
  <c r="AJ29" i="4" s="1"/>
  <c r="CI29" i="4"/>
  <c r="AI29" i="4" s="1"/>
  <c r="CE29" i="4"/>
  <c r="CD29" i="4"/>
  <c r="BY29" i="4"/>
  <c r="BZ29" i="4" s="1"/>
  <c r="BV29" i="4"/>
  <c r="BU29" i="4"/>
  <c r="N29" i="4" s="1"/>
  <c r="BT29" i="4"/>
  <c r="BG29" i="4"/>
  <c r="BC29" i="4"/>
  <c r="BB29" i="4"/>
  <c r="AU29" i="4"/>
  <c r="AV29" i="4" s="1"/>
  <c r="K29" i="4" s="1"/>
  <c r="AP29" i="4"/>
  <c r="Q29" i="4" s="1"/>
  <c r="AK29" i="4"/>
  <c r="AG29" i="4"/>
  <c r="AF29" i="4"/>
  <c r="AE29" i="4"/>
  <c r="AD29" i="4"/>
  <c r="AC29" i="4"/>
  <c r="AB29" i="4"/>
  <c r="AA29" i="4"/>
  <c r="R29" i="4"/>
  <c r="P29" i="4"/>
  <c r="O29" i="4"/>
  <c r="DL28" i="4"/>
  <c r="DK28" i="4"/>
  <c r="DJ28" i="4"/>
  <c r="DN28" i="4" s="1"/>
  <c r="DO28" i="4" s="1"/>
  <c r="DI28" i="4"/>
  <c r="DH28" i="4"/>
  <c r="DG28" i="4"/>
  <c r="DF28" i="4"/>
  <c r="DE28" i="4"/>
  <c r="DM28" i="4" s="1"/>
  <c r="DD28" i="4"/>
  <c r="CR28" i="4"/>
  <c r="AH28" i="4" s="1"/>
  <c r="CO28" i="4"/>
  <c r="CI28" i="4"/>
  <c r="CD28" i="4"/>
  <c r="AK28" i="4" s="1"/>
  <c r="BY28" i="4"/>
  <c r="BZ28" i="4" s="1"/>
  <c r="BV28" i="4"/>
  <c r="BU28" i="4"/>
  <c r="BT28" i="4"/>
  <c r="BG28" i="4"/>
  <c r="AG28" i="4" s="1"/>
  <c r="BC28" i="4"/>
  <c r="BB28" i="4"/>
  <c r="AU28" i="4"/>
  <c r="AV28" i="4" s="1"/>
  <c r="K28" i="4" s="1"/>
  <c r="AP28" i="4"/>
  <c r="Q28" i="4" s="1"/>
  <c r="AJ28" i="4"/>
  <c r="AI28" i="4"/>
  <c r="AF28" i="4"/>
  <c r="AE28" i="4"/>
  <c r="AD28" i="4"/>
  <c r="AC28" i="4"/>
  <c r="AB28" i="4"/>
  <c r="AA28" i="4"/>
  <c r="R28" i="4"/>
  <c r="O28" i="4"/>
  <c r="N28" i="4"/>
  <c r="J28" i="4"/>
  <c r="DL27" i="4"/>
  <c r="DK27" i="4"/>
  <c r="DJ27" i="4"/>
  <c r="DN27" i="4" s="1"/>
  <c r="DO27" i="4" s="1"/>
  <c r="DI27" i="4"/>
  <c r="DH27" i="4"/>
  <c r="DG27" i="4"/>
  <c r="DF27" i="4"/>
  <c r="DE27" i="4"/>
  <c r="DM27" i="4" s="1"/>
  <c r="DD27" i="4"/>
  <c r="CR27" i="4"/>
  <c r="AH27" i="4" s="1"/>
  <c r="CO27" i="4"/>
  <c r="AJ27" i="4" s="1"/>
  <c r="CI27" i="4"/>
  <c r="CD27" i="4"/>
  <c r="AK27" i="4" s="1"/>
  <c r="BZ27" i="4"/>
  <c r="BY27" i="4"/>
  <c r="BV27" i="4"/>
  <c r="BU27" i="4"/>
  <c r="N27" i="4" s="1"/>
  <c r="BT27" i="4"/>
  <c r="BG27" i="4"/>
  <c r="AG27" i="4" s="1"/>
  <c r="BC27" i="4"/>
  <c r="K27" i="4" s="1"/>
  <c r="BB27" i="4"/>
  <c r="AV27" i="4"/>
  <c r="AU27" i="4"/>
  <c r="AP27" i="4"/>
  <c r="Q27" i="4" s="1"/>
  <c r="AI27" i="4"/>
  <c r="AF27" i="4"/>
  <c r="AE27" i="4"/>
  <c r="AD27" i="4"/>
  <c r="AC27" i="4"/>
  <c r="AB27" i="4"/>
  <c r="AA27" i="4"/>
  <c r="R27" i="4"/>
  <c r="J27" i="4"/>
  <c r="DL26" i="4"/>
  <c r="DK26" i="4"/>
  <c r="DJ26" i="4"/>
  <c r="DN26" i="4" s="1"/>
  <c r="DO26" i="4" s="1"/>
  <c r="DI26" i="4"/>
  <c r="DH26" i="4"/>
  <c r="DG26" i="4"/>
  <c r="DF26" i="4"/>
  <c r="DE26" i="4"/>
  <c r="DM26" i="4" s="1"/>
  <c r="DD26" i="4"/>
  <c r="CR26" i="4"/>
  <c r="O26" i="4" s="1"/>
  <c r="CO26" i="4"/>
  <c r="AJ26" i="4" s="1"/>
  <c r="CI26" i="4"/>
  <c r="AI26" i="4" s="1"/>
  <c r="CE26" i="4"/>
  <c r="CD26" i="4"/>
  <c r="BZ26" i="4"/>
  <c r="BY26" i="4"/>
  <c r="BV26" i="4"/>
  <c r="BU26" i="4"/>
  <c r="N26" i="4" s="1"/>
  <c r="BT26" i="4"/>
  <c r="BG26" i="4"/>
  <c r="BB26" i="4"/>
  <c r="BC26" i="4" s="1"/>
  <c r="AV26" i="4"/>
  <c r="AU26" i="4"/>
  <c r="AP26" i="4"/>
  <c r="AK26" i="4"/>
  <c r="AH26" i="4"/>
  <c r="AG26" i="4"/>
  <c r="AF26" i="4"/>
  <c r="AE26" i="4"/>
  <c r="AC26" i="4"/>
  <c r="AB26" i="4"/>
  <c r="AA26" i="4"/>
  <c r="R26" i="4"/>
  <c r="Q26" i="4"/>
  <c r="P26" i="4"/>
  <c r="DL25" i="4"/>
  <c r="DN25" i="4" s="1"/>
  <c r="DO25" i="4" s="1"/>
  <c r="DK25" i="4"/>
  <c r="DJ25" i="4"/>
  <c r="DI25" i="4"/>
  <c r="DH25" i="4"/>
  <c r="DG25" i="4"/>
  <c r="DF25" i="4"/>
  <c r="DE25" i="4"/>
  <c r="DM25" i="4" s="1"/>
  <c r="DD25" i="4"/>
  <c r="CR25" i="4"/>
  <c r="CO25" i="4"/>
  <c r="CI25" i="4"/>
  <c r="CE25" i="4"/>
  <c r="P25" i="4" s="1"/>
  <c r="CD25" i="4"/>
  <c r="BY25" i="4"/>
  <c r="BZ25" i="4" s="1"/>
  <c r="BV25" i="4"/>
  <c r="BU25" i="4"/>
  <c r="BT25" i="4"/>
  <c r="BG25" i="4"/>
  <c r="BB25" i="4"/>
  <c r="BC25" i="4" s="1"/>
  <c r="AV25" i="4"/>
  <c r="AU25" i="4"/>
  <c r="AP25" i="4"/>
  <c r="AK25" i="4"/>
  <c r="AJ25" i="4"/>
  <c r="AH25" i="4"/>
  <c r="AG25" i="4"/>
  <c r="AF25" i="4"/>
  <c r="AE25" i="4"/>
  <c r="AD25" i="4"/>
  <c r="AC25" i="4"/>
  <c r="AB25" i="4"/>
  <c r="AA25" i="4"/>
  <c r="R25" i="4"/>
  <c r="Q25" i="4"/>
  <c r="O25" i="4"/>
  <c r="N25" i="4"/>
  <c r="K25" i="4"/>
  <c r="DL24" i="4"/>
  <c r="DK24" i="4"/>
  <c r="DJ24" i="4"/>
  <c r="DI24" i="4"/>
  <c r="DH24" i="4"/>
  <c r="DG24" i="4"/>
  <c r="DF24" i="4"/>
  <c r="DE24" i="4"/>
  <c r="DD24" i="4"/>
  <c r="CR24" i="4"/>
  <c r="O24" i="4" s="1"/>
  <c r="CO24" i="4"/>
  <c r="CI24" i="4"/>
  <c r="AI24" i="4" s="1"/>
  <c r="CE24" i="4"/>
  <c r="P24" i="4" s="1"/>
  <c r="CD24" i="4"/>
  <c r="BY24" i="4"/>
  <c r="BZ24" i="4" s="1"/>
  <c r="BV24" i="4"/>
  <c r="BU24" i="4"/>
  <c r="AD24" i="4" s="1"/>
  <c r="BT24" i="4"/>
  <c r="BG24" i="4"/>
  <c r="AG24" i="4" s="1"/>
  <c r="BB24" i="4"/>
  <c r="BC24" i="4" s="1"/>
  <c r="AU24" i="4"/>
  <c r="AV24" i="4" s="1"/>
  <c r="AP24" i="4"/>
  <c r="AK24" i="4"/>
  <c r="AJ24" i="4"/>
  <c r="AH24" i="4"/>
  <c r="AF24" i="4"/>
  <c r="AE24" i="4"/>
  <c r="AC24" i="4"/>
  <c r="AB24" i="4"/>
  <c r="AA24" i="4"/>
  <c r="R24" i="4"/>
  <c r="Q24" i="4"/>
  <c r="N24" i="4"/>
  <c r="J24" i="4"/>
  <c r="DL23" i="4"/>
  <c r="DK23" i="4"/>
  <c r="DJ23" i="4"/>
  <c r="DN23" i="4" s="1"/>
  <c r="DO23" i="4" s="1"/>
  <c r="DI23" i="4"/>
  <c r="DH23" i="4"/>
  <c r="DG23" i="4"/>
  <c r="DF23" i="4"/>
  <c r="DE23" i="4"/>
  <c r="DM23" i="4" s="1"/>
  <c r="DD23" i="4"/>
  <c r="CR23" i="4"/>
  <c r="CO23" i="4"/>
  <c r="AJ23" i="4" s="1"/>
  <c r="CI23" i="4"/>
  <c r="AI23" i="4" s="1"/>
  <c r="CE23" i="4"/>
  <c r="CD23" i="4"/>
  <c r="BZ23" i="4"/>
  <c r="BY23" i="4"/>
  <c r="BV23" i="4"/>
  <c r="BU23" i="4"/>
  <c r="N23" i="4" s="1"/>
  <c r="BT23" i="4"/>
  <c r="BG23" i="4"/>
  <c r="BB23" i="4"/>
  <c r="BC23" i="4" s="1"/>
  <c r="K23" i="4" s="1"/>
  <c r="AV23" i="4"/>
  <c r="AU23" i="4"/>
  <c r="AP23" i="4"/>
  <c r="AK23" i="4"/>
  <c r="AH23" i="4"/>
  <c r="AG23" i="4"/>
  <c r="AF23" i="4"/>
  <c r="AE23" i="4"/>
  <c r="AD23" i="4"/>
  <c r="AC23" i="4"/>
  <c r="AB23" i="4"/>
  <c r="AA23" i="4"/>
  <c r="R23" i="4"/>
  <c r="Q23" i="4"/>
  <c r="P23" i="4"/>
  <c r="O23" i="4"/>
  <c r="DL22" i="4"/>
  <c r="DK22" i="4"/>
  <c r="DJ22" i="4"/>
  <c r="DN22" i="4" s="1"/>
  <c r="DO22" i="4" s="1"/>
  <c r="DI22" i="4"/>
  <c r="DH22" i="4"/>
  <c r="DG22" i="4"/>
  <c r="DF22" i="4"/>
  <c r="DE22" i="4"/>
  <c r="DM22" i="4" s="1"/>
  <c r="DD22" i="4"/>
  <c r="CR22" i="4"/>
  <c r="AH22" i="4" s="1"/>
  <c r="CO22" i="4"/>
  <c r="CI22" i="4"/>
  <c r="AI22" i="4" s="1"/>
  <c r="CD22" i="4"/>
  <c r="CE22" i="4" s="1"/>
  <c r="P22" i="4" s="1"/>
  <c r="BY22" i="4"/>
  <c r="BZ22" i="4" s="1"/>
  <c r="BV22" i="4"/>
  <c r="BU22" i="4"/>
  <c r="BT22" i="4"/>
  <c r="BG22" i="4"/>
  <c r="BC22" i="4"/>
  <c r="BB22" i="4"/>
  <c r="AU22" i="4"/>
  <c r="AV22" i="4" s="1"/>
  <c r="K22" i="4" s="1"/>
  <c r="AP22" i="4"/>
  <c r="Q22" i="4" s="1"/>
  <c r="AK22" i="4"/>
  <c r="AJ22" i="4"/>
  <c r="AG22" i="4"/>
  <c r="AF22" i="4"/>
  <c r="AE22" i="4"/>
  <c r="AD22" i="4"/>
  <c r="AC22" i="4"/>
  <c r="AB22" i="4"/>
  <c r="AA22" i="4"/>
  <c r="R22" i="4"/>
  <c r="O22" i="4"/>
  <c r="N22" i="4"/>
  <c r="J22" i="4"/>
  <c r="DL21" i="4"/>
  <c r="DK21" i="4"/>
  <c r="DJ21" i="4"/>
  <c r="DN21" i="4" s="1"/>
  <c r="DO21" i="4" s="1"/>
  <c r="DI21" i="4"/>
  <c r="DH21" i="4"/>
  <c r="DG21" i="4"/>
  <c r="DF21" i="4"/>
  <c r="DE21" i="4"/>
  <c r="DM21" i="4" s="1"/>
  <c r="DD21" i="4"/>
  <c r="CR21" i="4"/>
  <c r="AH21" i="4" s="1"/>
  <c r="CO21" i="4"/>
  <c r="CI21" i="4"/>
  <c r="CD21" i="4"/>
  <c r="AK21" i="4" s="1"/>
  <c r="BY21" i="4"/>
  <c r="BZ21" i="4" s="1"/>
  <c r="BV21" i="4"/>
  <c r="BU21" i="4"/>
  <c r="BT21" i="4"/>
  <c r="BG21" i="4"/>
  <c r="AG21" i="4" s="1"/>
  <c r="BC21" i="4"/>
  <c r="BB21" i="4"/>
  <c r="AU21" i="4"/>
  <c r="AV21" i="4" s="1"/>
  <c r="K21" i="4" s="1"/>
  <c r="AP21" i="4"/>
  <c r="Q21" i="4" s="1"/>
  <c r="AJ21" i="4"/>
  <c r="AI21" i="4"/>
  <c r="AF21" i="4"/>
  <c r="AE21" i="4"/>
  <c r="AD21" i="4"/>
  <c r="AC21" i="4"/>
  <c r="AB21" i="4"/>
  <c r="AA21" i="4"/>
  <c r="R21" i="4"/>
  <c r="O21" i="4"/>
  <c r="N21" i="4"/>
  <c r="J21" i="4"/>
  <c r="DL20" i="4"/>
  <c r="DK20" i="4"/>
  <c r="DJ20" i="4"/>
  <c r="DN20" i="4" s="1"/>
  <c r="DO20" i="4" s="1"/>
  <c r="DI20" i="4"/>
  <c r="DH20" i="4"/>
  <c r="DG20" i="4"/>
  <c r="DF20" i="4"/>
  <c r="DE20" i="4"/>
  <c r="DM20" i="4" s="1"/>
  <c r="DD20" i="4"/>
  <c r="CR20" i="4"/>
  <c r="O20" i="4" s="1"/>
  <c r="CO20" i="4"/>
  <c r="AJ20" i="4" s="1"/>
  <c r="CI20" i="4"/>
  <c r="CD20" i="4"/>
  <c r="AK20" i="4" s="1"/>
  <c r="BZ20" i="4"/>
  <c r="BY20" i="4"/>
  <c r="BV20" i="4"/>
  <c r="BU20" i="4"/>
  <c r="N20" i="4" s="1"/>
  <c r="BT20" i="4"/>
  <c r="BG20" i="4"/>
  <c r="BC20" i="4"/>
  <c r="BB20" i="4"/>
  <c r="AV20" i="4"/>
  <c r="K20" i="4" s="1"/>
  <c r="AU20" i="4"/>
  <c r="AP20" i="4"/>
  <c r="AI20" i="4"/>
  <c r="AH20" i="4"/>
  <c r="AG20" i="4"/>
  <c r="AF20" i="4"/>
  <c r="AE20" i="4"/>
  <c r="AD20" i="4"/>
  <c r="AC20" i="4"/>
  <c r="AB20" i="4"/>
  <c r="AA20" i="4"/>
  <c r="R20" i="4"/>
  <c r="Q20" i="4"/>
  <c r="J20" i="4"/>
  <c r="DM19" i="4"/>
  <c r="DL19" i="4"/>
  <c r="DK19" i="4"/>
  <c r="DJ19" i="4"/>
  <c r="DN19" i="4" s="1"/>
  <c r="DO19" i="4" s="1"/>
  <c r="DH19" i="4"/>
  <c r="DG19" i="4"/>
  <c r="DF19" i="4"/>
  <c r="DE19" i="4"/>
  <c r="DD19" i="4"/>
  <c r="CR19" i="4"/>
  <c r="AH19" i="4" s="1"/>
  <c r="CO19" i="4"/>
  <c r="CI19" i="4"/>
  <c r="AI19" i="4" s="1"/>
  <c r="CE19" i="4"/>
  <c r="CD19" i="4"/>
  <c r="BY19" i="4"/>
  <c r="BZ19" i="4" s="1"/>
  <c r="BV19" i="4"/>
  <c r="BU19" i="4"/>
  <c r="BT19" i="4"/>
  <c r="BG19" i="4"/>
  <c r="BC19" i="4"/>
  <c r="BB19" i="4"/>
  <c r="AU19" i="4"/>
  <c r="AV19" i="4" s="1"/>
  <c r="K19" i="4" s="1"/>
  <c r="AP19" i="4"/>
  <c r="Q19" i="4" s="1"/>
  <c r="AK19" i="4"/>
  <c r="AJ19" i="4"/>
  <c r="AG19" i="4"/>
  <c r="AF19" i="4"/>
  <c r="AE19" i="4"/>
  <c r="AD19" i="4"/>
  <c r="AC19" i="4"/>
  <c r="AB19" i="4"/>
  <c r="AA19" i="4"/>
  <c r="R19" i="4"/>
  <c r="P19" i="4"/>
  <c r="O19" i="4"/>
  <c r="N19" i="4"/>
  <c r="DL18" i="4"/>
  <c r="DK18" i="4"/>
  <c r="DJ18" i="4"/>
  <c r="DN18" i="4" s="1"/>
  <c r="DO18" i="4" s="1"/>
  <c r="DI18" i="4"/>
  <c r="DH18" i="4"/>
  <c r="DG18" i="4"/>
  <c r="DF18" i="4"/>
  <c r="DE18" i="4"/>
  <c r="DM18" i="4" s="1"/>
  <c r="DD18" i="4"/>
  <c r="CR18" i="4"/>
  <c r="AH18" i="4" s="1"/>
  <c r="CO18" i="4"/>
  <c r="AJ18" i="4" s="1"/>
  <c r="CI18" i="4"/>
  <c r="CD18" i="4"/>
  <c r="AK18" i="4" s="1"/>
  <c r="BY18" i="4"/>
  <c r="BZ18" i="4" s="1"/>
  <c r="BV18" i="4"/>
  <c r="BU18" i="4"/>
  <c r="BT18" i="4"/>
  <c r="BG18" i="4"/>
  <c r="AG18" i="4" s="1"/>
  <c r="BC18" i="4"/>
  <c r="BB18" i="4"/>
  <c r="AU18" i="4"/>
  <c r="AV18" i="4" s="1"/>
  <c r="K18" i="4" s="1"/>
  <c r="AP18" i="4"/>
  <c r="Q18" i="4" s="1"/>
  <c r="AI18" i="4"/>
  <c r="AF18" i="4"/>
  <c r="AE18" i="4"/>
  <c r="AD18" i="4"/>
  <c r="AC18" i="4"/>
  <c r="AB18" i="4"/>
  <c r="AA18" i="4"/>
  <c r="R18" i="4"/>
  <c r="O18" i="4"/>
  <c r="N18" i="4"/>
  <c r="J18" i="4"/>
  <c r="DL17" i="4"/>
  <c r="DK17" i="4"/>
  <c r="DJ17" i="4"/>
  <c r="DN17" i="4" s="1"/>
  <c r="DO17" i="4" s="1"/>
  <c r="DI17" i="4"/>
  <c r="DH17" i="4"/>
  <c r="DG17" i="4"/>
  <c r="DF17" i="4"/>
  <c r="DE17" i="4"/>
  <c r="DM17" i="4" s="1"/>
  <c r="DD17" i="4"/>
  <c r="CR17" i="4"/>
  <c r="CO17" i="4"/>
  <c r="AJ17" i="4" s="1"/>
  <c r="CI17" i="4"/>
  <c r="CD17" i="4"/>
  <c r="AK17" i="4" s="1"/>
  <c r="BY17" i="4"/>
  <c r="BZ17" i="4" s="1"/>
  <c r="BV17" i="4"/>
  <c r="BU17" i="4"/>
  <c r="N17" i="4" s="1"/>
  <c r="BT17" i="4"/>
  <c r="BG17" i="4"/>
  <c r="BC17" i="4"/>
  <c r="BB17" i="4"/>
  <c r="AU17" i="4"/>
  <c r="AV17" i="4" s="1"/>
  <c r="K17" i="4" s="1"/>
  <c r="AP17" i="4"/>
  <c r="AI17" i="4"/>
  <c r="AH17" i="4"/>
  <c r="AG17" i="4"/>
  <c r="AF17" i="4"/>
  <c r="AE17" i="4"/>
  <c r="AD17" i="4"/>
  <c r="AC17" i="4"/>
  <c r="AB17" i="4"/>
  <c r="AA17" i="4"/>
  <c r="R17" i="4"/>
  <c r="Q17" i="4"/>
  <c r="O17" i="4"/>
  <c r="J17" i="4"/>
  <c r="DL16" i="4"/>
  <c r="DK16" i="4"/>
  <c r="DJ16" i="4"/>
  <c r="DN16" i="4" s="1"/>
  <c r="DO16" i="4" s="1"/>
  <c r="DI16" i="4"/>
  <c r="DH16" i="4"/>
  <c r="DG16" i="4"/>
  <c r="DF16" i="4"/>
  <c r="DE16" i="4"/>
  <c r="DM16" i="4" s="1"/>
  <c r="DD16" i="4"/>
  <c r="CR16" i="4"/>
  <c r="CO16" i="4"/>
  <c r="AJ16" i="4" s="1"/>
  <c r="CI16" i="4"/>
  <c r="AI16" i="4" s="1"/>
  <c r="CD16" i="4"/>
  <c r="CE16" i="4" s="1"/>
  <c r="P16" i="4" s="1"/>
  <c r="BZ16" i="4"/>
  <c r="BY16" i="4"/>
  <c r="BV16" i="4"/>
  <c r="BU16" i="4"/>
  <c r="N16" i="4" s="1"/>
  <c r="BT16" i="4"/>
  <c r="BG16" i="4"/>
  <c r="BB16" i="4"/>
  <c r="BC16" i="4" s="1"/>
  <c r="AU16" i="4"/>
  <c r="AV16" i="4" s="1"/>
  <c r="K16" i="4" s="1"/>
  <c r="AP16" i="4"/>
  <c r="AK16" i="4"/>
  <c r="AH16" i="4"/>
  <c r="AG16" i="4"/>
  <c r="AF16" i="4"/>
  <c r="AE16" i="4"/>
  <c r="AD16" i="4"/>
  <c r="AC16" i="4"/>
  <c r="AB16" i="4"/>
  <c r="AA16" i="4"/>
  <c r="R16" i="4"/>
  <c r="Q16" i="4"/>
  <c r="O16" i="4"/>
  <c r="DL15" i="4"/>
  <c r="DK15" i="4"/>
  <c r="DJ15" i="4"/>
  <c r="DN15" i="4" s="1"/>
  <c r="DO15" i="4" s="1"/>
  <c r="DI15" i="4"/>
  <c r="DH15" i="4"/>
  <c r="DG15" i="4"/>
  <c r="DF15" i="4"/>
  <c r="DE15" i="4"/>
  <c r="DM15" i="4" s="1"/>
  <c r="DD15" i="4"/>
  <c r="CR15" i="4"/>
  <c r="AH15" i="4" s="1"/>
  <c r="CO15" i="4"/>
  <c r="CI15" i="4"/>
  <c r="CD15" i="4"/>
  <c r="AK15" i="4" s="1"/>
  <c r="BZ15" i="4"/>
  <c r="BY15" i="4"/>
  <c r="BV15" i="4"/>
  <c r="BU15" i="4"/>
  <c r="N15" i="4" s="1"/>
  <c r="BT15" i="4"/>
  <c r="BG15" i="4"/>
  <c r="BC15" i="4"/>
  <c r="BB15" i="4"/>
  <c r="AV15" i="4"/>
  <c r="K15" i="4" s="1"/>
  <c r="AU15" i="4"/>
  <c r="AP15" i="4"/>
  <c r="Q15" i="4" s="1"/>
  <c r="AJ15" i="4"/>
  <c r="AI15" i="4"/>
  <c r="AG15" i="4"/>
  <c r="AF15" i="4"/>
  <c r="AE15" i="4"/>
  <c r="AD15" i="4"/>
  <c r="AC15" i="4"/>
  <c r="AB15" i="4"/>
  <c r="AA15" i="4"/>
  <c r="R15" i="4"/>
  <c r="O15" i="4"/>
  <c r="J15" i="4"/>
  <c r="DL14" i="4"/>
  <c r="DK14" i="4"/>
  <c r="DJ14" i="4"/>
  <c r="DN14" i="4" s="1"/>
  <c r="DO14" i="4" s="1"/>
  <c r="DI14" i="4"/>
  <c r="DH14" i="4"/>
  <c r="DG14" i="4"/>
  <c r="DF14" i="4"/>
  <c r="DE14" i="4"/>
  <c r="DM14" i="4" s="1"/>
  <c r="DD14" i="4"/>
  <c r="CR14" i="4"/>
  <c r="AH14" i="4" s="1"/>
  <c r="CO14" i="4"/>
  <c r="CI14" i="4"/>
  <c r="CE14" i="4"/>
  <c r="P14" i="4" s="1"/>
  <c r="CD14" i="4"/>
  <c r="AK14" i="4" s="1"/>
  <c r="BY14" i="4"/>
  <c r="BZ14" i="4" s="1"/>
  <c r="BV14" i="4"/>
  <c r="BU14" i="4"/>
  <c r="BT14" i="4"/>
  <c r="BG14" i="4"/>
  <c r="AG14" i="4" s="1"/>
  <c r="BC14" i="4"/>
  <c r="BB14" i="4"/>
  <c r="AU14" i="4"/>
  <c r="AV14" i="4" s="1"/>
  <c r="K14" i="4" s="1"/>
  <c r="AP14" i="4"/>
  <c r="Q14" i="4" s="1"/>
  <c r="AJ14" i="4"/>
  <c r="AI14" i="4"/>
  <c r="AF14" i="4"/>
  <c r="AE14" i="4"/>
  <c r="AD14" i="4"/>
  <c r="AC14" i="4"/>
  <c r="AB14" i="4"/>
  <c r="AA14" i="4"/>
  <c r="R14" i="4"/>
  <c r="O14" i="4"/>
  <c r="N14" i="4"/>
  <c r="J14" i="4"/>
  <c r="DL13" i="4"/>
  <c r="DK13" i="4"/>
  <c r="DJ13" i="4"/>
  <c r="DN13" i="4" s="1"/>
  <c r="DO13" i="4" s="1"/>
  <c r="DI13" i="4"/>
  <c r="DH13" i="4"/>
  <c r="DG13" i="4"/>
  <c r="DF13" i="4"/>
  <c r="DE13" i="4"/>
  <c r="DM13" i="4" s="1"/>
  <c r="DD13" i="4"/>
  <c r="CR13" i="4"/>
  <c r="AH13" i="4" s="1"/>
  <c r="CO13" i="4"/>
  <c r="AJ13" i="4" s="1"/>
  <c r="CI13" i="4"/>
  <c r="CD13" i="4"/>
  <c r="AK13" i="4" s="1"/>
  <c r="BZ13" i="4"/>
  <c r="BY13" i="4"/>
  <c r="BV13" i="4"/>
  <c r="BU13" i="4"/>
  <c r="BT13" i="4"/>
  <c r="BG13" i="4"/>
  <c r="BB13" i="4"/>
  <c r="BC13" i="4" s="1"/>
  <c r="AV13" i="4"/>
  <c r="AU13" i="4"/>
  <c r="AP13" i="4"/>
  <c r="Q13" i="4" s="1"/>
  <c r="AI13" i="4"/>
  <c r="AG13" i="4"/>
  <c r="AF13" i="4"/>
  <c r="AE13" i="4"/>
  <c r="AD13" i="4"/>
  <c r="AC13" i="4"/>
  <c r="AB13" i="4"/>
  <c r="AA13" i="4"/>
  <c r="R13" i="4"/>
  <c r="N13" i="4"/>
  <c r="DN12" i="4"/>
  <c r="DO12" i="4" s="1"/>
  <c r="DL12" i="4"/>
  <c r="DK12" i="4"/>
  <c r="DJ12" i="4"/>
  <c r="DI12" i="4"/>
  <c r="DH12" i="4"/>
  <c r="DG12" i="4"/>
  <c r="DF12" i="4"/>
  <c r="DE12" i="4"/>
  <c r="DM12" i="4" s="1"/>
  <c r="DD12" i="4"/>
  <c r="CR12" i="4"/>
  <c r="CO12" i="4"/>
  <c r="CI12" i="4"/>
  <c r="AI12" i="4" s="1"/>
  <c r="CE12" i="4"/>
  <c r="CD12" i="4"/>
  <c r="BZ12" i="4"/>
  <c r="BY12" i="4"/>
  <c r="BV12" i="4"/>
  <c r="BU12" i="4"/>
  <c r="N12" i="4" s="1"/>
  <c r="BT12" i="4"/>
  <c r="BG12" i="4"/>
  <c r="BB12" i="4"/>
  <c r="BC12" i="4" s="1"/>
  <c r="K12" i="4" s="1"/>
  <c r="AV12" i="4"/>
  <c r="AU12" i="4"/>
  <c r="AP12" i="4"/>
  <c r="AK12" i="4"/>
  <c r="AJ12" i="4"/>
  <c r="AH12" i="4"/>
  <c r="AG12" i="4"/>
  <c r="AF12" i="4"/>
  <c r="AE12" i="4"/>
  <c r="AD12" i="4"/>
  <c r="AC12" i="4"/>
  <c r="AB12" i="4"/>
  <c r="AA12" i="4"/>
  <c r="R12" i="4"/>
  <c r="Q12" i="4"/>
  <c r="P12" i="4"/>
  <c r="O12" i="4"/>
  <c r="DL11" i="4"/>
  <c r="DK11" i="4"/>
  <c r="DN11" i="4" s="1"/>
  <c r="DO11" i="4" s="1"/>
  <c r="DJ11" i="4"/>
  <c r="DI11" i="4"/>
  <c r="DH11" i="4"/>
  <c r="DG11" i="4"/>
  <c r="DF11" i="4"/>
  <c r="DE11" i="4"/>
  <c r="DM11" i="4" s="1"/>
  <c r="DD11" i="4"/>
  <c r="CR11" i="4"/>
  <c r="AH11" i="4" s="1"/>
  <c r="CO11" i="4"/>
  <c r="CI11" i="4"/>
  <c r="AI11" i="4" s="1"/>
  <c r="CE11" i="4"/>
  <c r="CD11" i="4"/>
  <c r="BY11" i="4"/>
  <c r="BZ11" i="4" s="1"/>
  <c r="BV11" i="4"/>
  <c r="BU11" i="4"/>
  <c r="BT11" i="4"/>
  <c r="BG11" i="4"/>
  <c r="AG11" i="4" s="1"/>
  <c r="BC11" i="4"/>
  <c r="BB11" i="4"/>
  <c r="AU11" i="4"/>
  <c r="AV11" i="4" s="1"/>
  <c r="K11" i="4" s="1"/>
  <c r="AP11" i="4"/>
  <c r="Q11" i="4" s="1"/>
  <c r="AK11" i="4"/>
  <c r="AJ11" i="4"/>
  <c r="AF11" i="4"/>
  <c r="AE11" i="4"/>
  <c r="AD11" i="4"/>
  <c r="AC11" i="4"/>
  <c r="AB11" i="4"/>
  <c r="AA11" i="4"/>
  <c r="R11" i="4"/>
  <c r="P11" i="4"/>
  <c r="O11" i="4"/>
  <c r="N11" i="4"/>
  <c r="DL10" i="4"/>
  <c r="DK10" i="4"/>
  <c r="DJ10" i="4"/>
  <c r="DN10" i="4" s="1"/>
  <c r="DO10" i="4" s="1"/>
  <c r="DI10" i="4"/>
  <c r="DH10" i="4"/>
  <c r="DG10" i="4"/>
  <c r="DF10" i="4"/>
  <c r="DE10" i="4"/>
  <c r="DM10" i="4" s="1"/>
  <c r="DD10" i="4"/>
  <c r="CR10" i="4"/>
  <c r="AH10" i="4" s="1"/>
  <c r="CO10" i="4"/>
  <c r="CI10" i="4"/>
  <c r="CD10" i="4"/>
  <c r="AK10" i="4" s="1"/>
  <c r="BY10" i="4"/>
  <c r="BZ10" i="4" s="1"/>
  <c r="BV10" i="4"/>
  <c r="BU10" i="4"/>
  <c r="BT10" i="4"/>
  <c r="BG10" i="4"/>
  <c r="AG10" i="4" s="1"/>
  <c r="BC10" i="4"/>
  <c r="BB10" i="4"/>
  <c r="AU10" i="4"/>
  <c r="AV10" i="4" s="1"/>
  <c r="K10" i="4" s="1"/>
  <c r="AP10" i="4"/>
  <c r="Q10" i="4" s="1"/>
  <c r="AJ10" i="4"/>
  <c r="AI10" i="4"/>
  <c r="AF10" i="4"/>
  <c r="AE10" i="4"/>
  <c r="AD10" i="4"/>
  <c r="AC10" i="4"/>
  <c r="AB10" i="4"/>
  <c r="AA10" i="4"/>
  <c r="R10" i="4"/>
  <c r="O10" i="4"/>
  <c r="N10" i="4"/>
  <c r="J10" i="4"/>
  <c r="DL9" i="4"/>
  <c r="DK9" i="4"/>
  <c r="DJ9" i="4"/>
  <c r="DN9" i="4" s="1"/>
  <c r="DO9" i="4" s="1"/>
  <c r="DI9" i="4"/>
  <c r="DH9" i="4"/>
  <c r="DG9" i="4"/>
  <c r="DF9" i="4"/>
  <c r="DE9" i="4"/>
  <c r="DM9" i="4" s="1"/>
  <c r="DD9" i="4"/>
  <c r="CR9" i="4"/>
  <c r="CO9" i="4"/>
  <c r="AJ9" i="4" s="1"/>
  <c r="CI9" i="4"/>
  <c r="CD9" i="4"/>
  <c r="AK9" i="4" s="1"/>
  <c r="BY9" i="4"/>
  <c r="BZ9" i="4" s="1"/>
  <c r="BV9" i="4"/>
  <c r="BU9" i="4"/>
  <c r="N9" i="4" s="1"/>
  <c r="BT9" i="4"/>
  <c r="BG9" i="4"/>
  <c r="BC9" i="4"/>
  <c r="BB9" i="4"/>
  <c r="AU9" i="4"/>
  <c r="AV9" i="4" s="1"/>
  <c r="K9" i="4" s="1"/>
  <c r="AP9" i="4"/>
  <c r="AI9" i="4"/>
  <c r="AH9" i="4"/>
  <c r="AG9" i="4"/>
  <c r="AF9" i="4"/>
  <c r="AE9" i="4"/>
  <c r="AD9" i="4"/>
  <c r="AC9" i="4"/>
  <c r="AB9" i="4"/>
  <c r="AA9" i="4"/>
  <c r="R9" i="4"/>
  <c r="Q9" i="4"/>
  <c r="O9" i="4"/>
  <c r="J9" i="4"/>
  <c r="DL8" i="4"/>
  <c r="DK8" i="4"/>
  <c r="DJ8" i="4"/>
  <c r="DN8" i="4" s="1"/>
  <c r="DO8" i="4" s="1"/>
  <c r="DI8" i="4"/>
  <c r="DH8" i="4"/>
  <c r="DG8" i="4"/>
  <c r="DF8" i="4"/>
  <c r="DE8" i="4"/>
  <c r="DM8" i="4" s="1"/>
  <c r="DD8" i="4"/>
  <c r="CR8" i="4"/>
  <c r="CO8" i="4"/>
  <c r="AJ8" i="4" s="1"/>
  <c r="CI8" i="4"/>
  <c r="AI8" i="4" s="1"/>
  <c r="CD8" i="4"/>
  <c r="CE8" i="4" s="1"/>
  <c r="P8" i="4" s="1"/>
  <c r="BZ8" i="4"/>
  <c r="BY8" i="4"/>
  <c r="BV8" i="4"/>
  <c r="BU8" i="4"/>
  <c r="N8" i="4" s="1"/>
  <c r="BT8" i="4"/>
  <c r="BG8" i="4"/>
  <c r="BB8" i="4"/>
  <c r="BC8" i="4" s="1"/>
  <c r="AU8" i="4"/>
  <c r="AV8" i="4" s="1"/>
  <c r="AP8" i="4"/>
  <c r="AK8" i="4"/>
  <c r="AH8" i="4"/>
  <c r="AG8" i="4"/>
  <c r="AF8" i="4"/>
  <c r="AE8" i="4"/>
  <c r="AD8" i="4"/>
  <c r="AC8" i="4"/>
  <c r="AB8" i="4"/>
  <c r="AA8" i="4"/>
  <c r="R8" i="4"/>
  <c r="Q8" i="4"/>
  <c r="O8" i="4"/>
  <c r="DL7" i="4"/>
  <c r="DK7" i="4"/>
  <c r="DJ7" i="4"/>
  <c r="DN7" i="4" s="1"/>
  <c r="DO7" i="4" s="1"/>
  <c r="DI7" i="4"/>
  <c r="DH7" i="4"/>
  <c r="DG7" i="4"/>
  <c r="DF7" i="4"/>
  <c r="DE7" i="4"/>
  <c r="DM7" i="4" s="1"/>
  <c r="DD7" i="4"/>
  <c r="CR7" i="4"/>
  <c r="AH7" i="4" s="1"/>
  <c r="CO7" i="4"/>
  <c r="CI7" i="4"/>
  <c r="CD7" i="4"/>
  <c r="AK7" i="4" s="1"/>
  <c r="BZ7" i="4"/>
  <c r="CA7" i="4" s="1"/>
  <c r="M7" i="4" s="1"/>
  <c r="BY7" i="4"/>
  <c r="BV7" i="4"/>
  <c r="BU7" i="4"/>
  <c r="BT7" i="4"/>
  <c r="BG7" i="4"/>
  <c r="BC7" i="4"/>
  <c r="BB7" i="4"/>
  <c r="AV7" i="4"/>
  <c r="K7" i="4" s="1"/>
  <c r="AU7" i="4"/>
  <c r="AP7" i="4"/>
  <c r="Q7" i="4" s="1"/>
  <c r="AJ7" i="4"/>
  <c r="AI7" i="4"/>
  <c r="AG7" i="4"/>
  <c r="AF7" i="4"/>
  <c r="AE7" i="4"/>
  <c r="AD7" i="4"/>
  <c r="AC7" i="4"/>
  <c r="AB7" i="4"/>
  <c r="AA7" i="4"/>
  <c r="R7" i="4"/>
  <c r="O7" i="4"/>
  <c r="N7" i="4"/>
  <c r="J7" i="4"/>
  <c r="DL6" i="4"/>
  <c r="DK6" i="4"/>
  <c r="DJ6" i="4"/>
  <c r="DN6" i="4" s="1"/>
  <c r="DO6" i="4" s="1"/>
  <c r="DI6" i="4"/>
  <c r="DH6" i="4"/>
  <c r="DG6" i="4"/>
  <c r="DF6" i="4"/>
  <c r="DE6" i="4"/>
  <c r="DM6" i="4" s="1"/>
  <c r="DD6" i="4"/>
  <c r="CR6" i="4"/>
  <c r="AH6" i="4" s="1"/>
  <c r="CO6" i="4"/>
  <c r="CO337" i="4" s="1"/>
  <c r="CI6" i="4"/>
  <c r="CE6" i="4"/>
  <c r="P6" i="4" s="1"/>
  <c r="CD6" i="4"/>
  <c r="AK6" i="4" s="1"/>
  <c r="BY6" i="4"/>
  <c r="BZ6" i="4" s="1"/>
  <c r="BV6" i="4"/>
  <c r="BV337" i="4" s="1"/>
  <c r="BU6" i="4"/>
  <c r="BU337" i="4" s="1"/>
  <c r="BU338" i="4" s="1"/>
  <c r="BT6" i="4"/>
  <c r="BG6" i="4"/>
  <c r="AG6" i="4" s="1"/>
  <c r="BC6" i="4"/>
  <c r="BB6" i="4"/>
  <c r="AU6" i="4"/>
  <c r="AV6" i="4" s="1"/>
  <c r="K6" i="4" s="1"/>
  <c r="AP6" i="4"/>
  <c r="Q6" i="4" s="1"/>
  <c r="AJ6" i="4"/>
  <c r="AI6" i="4"/>
  <c r="AF6" i="4"/>
  <c r="AE6" i="4"/>
  <c r="AD6" i="4"/>
  <c r="AC6" i="4"/>
  <c r="AB6" i="4"/>
  <c r="AA6" i="4"/>
  <c r="R6" i="4"/>
  <c r="O6" i="4"/>
  <c r="J6" i="4"/>
  <c r="BX6" i="3"/>
  <c r="BX7" i="3"/>
  <c r="BX8" i="3"/>
  <c r="BY8" i="3" s="1"/>
  <c r="BX9" i="3"/>
  <c r="BY9" i="3" s="1"/>
  <c r="BX10" i="3"/>
  <c r="BX11" i="3"/>
  <c r="BY11" i="3" s="1"/>
  <c r="BX12" i="3"/>
  <c r="BY12" i="3" s="1"/>
  <c r="BX13" i="3"/>
  <c r="BY13" i="3" s="1"/>
  <c r="BX14" i="3"/>
  <c r="BX15" i="3"/>
  <c r="BX16" i="3"/>
  <c r="BY16" i="3" s="1"/>
  <c r="BX17" i="3"/>
  <c r="BY17" i="3" s="1"/>
  <c r="BX18" i="3"/>
  <c r="BX19" i="3"/>
  <c r="BY19" i="3" s="1"/>
  <c r="BX20" i="3"/>
  <c r="BY20" i="3" s="1"/>
  <c r="BX21" i="3"/>
  <c r="BY21" i="3" s="1"/>
  <c r="BX22" i="3"/>
  <c r="BX23" i="3"/>
  <c r="BX24" i="3"/>
  <c r="BY24" i="3" s="1"/>
  <c r="BX25" i="3"/>
  <c r="BY25" i="3" s="1"/>
  <c r="BX26" i="3"/>
  <c r="BX27" i="3"/>
  <c r="BY27" i="3" s="1"/>
  <c r="BX28" i="3"/>
  <c r="BX29" i="3"/>
  <c r="BY29" i="3" s="1"/>
  <c r="BX30" i="3"/>
  <c r="BX31" i="3"/>
  <c r="BX32" i="3"/>
  <c r="BY32" i="3" s="1"/>
  <c r="BX33" i="3"/>
  <c r="BY33" i="3" s="1"/>
  <c r="BX34" i="3"/>
  <c r="BX35" i="3"/>
  <c r="BY35" i="3" s="1"/>
  <c r="BX36" i="3"/>
  <c r="BY36" i="3" s="1"/>
  <c r="BX37" i="3"/>
  <c r="BY37" i="3" s="1"/>
  <c r="BX38" i="3"/>
  <c r="BX39" i="3"/>
  <c r="BX40" i="3"/>
  <c r="BY40" i="3" s="1"/>
  <c r="BX41" i="3"/>
  <c r="BY41" i="3" s="1"/>
  <c r="BX42" i="3"/>
  <c r="BX43" i="3"/>
  <c r="BY43" i="3" s="1"/>
  <c r="BX44" i="3"/>
  <c r="BY44" i="3" s="1"/>
  <c r="BX45" i="3"/>
  <c r="BY45" i="3" s="1"/>
  <c r="BX46" i="3"/>
  <c r="BX47" i="3"/>
  <c r="BX48" i="3"/>
  <c r="BY48" i="3" s="1"/>
  <c r="BX49" i="3"/>
  <c r="BY49" i="3" s="1"/>
  <c r="BX50" i="3"/>
  <c r="BX51" i="3"/>
  <c r="BY51" i="3" s="1"/>
  <c r="BX52" i="3"/>
  <c r="BY52" i="3" s="1"/>
  <c r="BX53" i="3"/>
  <c r="BY53" i="3" s="1"/>
  <c r="BX54" i="3"/>
  <c r="BX55" i="3"/>
  <c r="BX56" i="3"/>
  <c r="BY56" i="3" s="1"/>
  <c r="BX57" i="3"/>
  <c r="BY57" i="3" s="1"/>
  <c r="BX58" i="3"/>
  <c r="BX59" i="3"/>
  <c r="BY59" i="3" s="1"/>
  <c r="BX60" i="3"/>
  <c r="BX61" i="3"/>
  <c r="BY61" i="3" s="1"/>
  <c r="BX62" i="3"/>
  <c r="BX63" i="3"/>
  <c r="BX64" i="3"/>
  <c r="BY64" i="3" s="1"/>
  <c r="BX65" i="3"/>
  <c r="BY65" i="3" s="1"/>
  <c r="BX66" i="3"/>
  <c r="BX67" i="3"/>
  <c r="BY67" i="3" s="1"/>
  <c r="BX68" i="3"/>
  <c r="BY68" i="3" s="1"/>
  <c r="BX69" i="3"/>
  <c r="BY69" i="3" s="1"/>
  <c r="BX70" i="3"/>
  <c r="BX71" i="3"/>
  <c r="BX72" i="3"/>
  <c r="BY72" i="3" s="1"/>
  <c r="BX73" i="3"/>
  <c r="BY73" i="3" s="1"/>
  <c r="BX74" i="3"/>
  <c r="BX75" i="3"/>
  <c r="BY75" i="3" s="1"/>
  <c r="BX76" i="3"/>
  <c r="BY76" i="3" s="1"/>
  <c r="BX77" i="3"/>
  <c r="BY77" i="3" s="1"/>
  <c r="BX78" i="3"/>
  <c r="BX79" i="3"/>
  <c r="BX80" i="3"/>
  <c r="BY80" i="3" s="1"/>
  <c r="BX81" i="3"/>
  <c r="BY81" i="3" s="1"/>
  <c r="BX82" i="3"/>
  <c r="BX83" i="3"/>
  <c r="BY83" i="3" s="1"/>
  <c r="BX84" i="3"/>
  <c r="BY84" i="3" s="1"/>
  <c r="BX85" i="3"/>
  <c r="BY85" i="3" s="1"/>
  <c r="BX86" i="3"/>
  <c r="BX87" i="3"/>
  <c r="BX88" i="3"/>
  <c r="BY88" i="3" s="1"/>
  <c r="BX89" i="3"/>
  <c r="BY89" i="3" s="1"/>
  <c r="BX90" i="3"/>
  <c r="BX91" i="3"/>
  <c r="BY91" i="3" s="1"/>
  <c r="BX92" i="3"/>
  <c r="BX93" i="3"/>
  <c r="BY93" i="3" s="1"/>
  <c r="BX94" i="3"/>
  <c r="BX95" i="3"/>
  <c r="BX96" i="3"/>
  <c r="BY96" i="3" s="1"/>
  <c r="BX97" i="3"/>
  <c r="BY97" i="3" s="1"/>
  <c r="BX98" i="3"/>
  <c r="BX99" i="3"/>
  <c r="BY99" i="3" s="1"/>
  <c r="BX100" i="3"/>
  <c r="BY100" i="3" s="1"/>
  <c r="BX101" i="3"/>
  <c r="BY101" i="3" s="1"/>
  <c r="BX102" i="3"/>
  <c r="BX103" i="3"/>
  <c r="BX104" i="3"/>
  <c r="BY104" i="3" s="1"/>
  <c r="BX105" i="3"/>
  <c r="BY105" i="3" s="1"/>
  <c r="BX106" i="3"/>
  <c r="BX107" i="3"/>
  <c r="BY107" i="3" s="1"/>
  <c r="BX108" i="3"/>
  <c r="BY108" i="3" s="1"/>
  <c r="BX109" i="3"/>
  <c r="BY109" i="3" s="1"/>
  <c r="BX110" i="3"/>
  <c r="BX111" i="3"/>
  <c r="BX112" i="3"/>
  <c r="BY112" i="3" s="1"/>
  <c r="BX113" i="3"/>
  <c r="BY113" i="3" s="1"/>
  <c r="BX114" i="3"/>
  <c r="BX115" i="3"/>
  <c r="BY115" i="3" s="1"/>
  <c r="BX116" i="3"/>
  <c r="BX117" i="3"/>
  <c r="BY117" i="3" s="1"/>
  <c r="BX118" i="3"/>
  <c r="BX119" i="3"/>
  <c r="BX120" i="3"/>
  <c r="BY120" i="3" s="1"/>
  <c r="BX121" i="3"/>
  <c r="BY121" i="3" s="1"/>
  <c r="BX122" i="3"/>
  <c r="BX123" i="3"/>
  <c r="BY123" i="3" s="1"/>
  <c r="BX124" i="3"/>
  <c r="BY124" i="3" s="1"/>
  <c r="BX125" i="3"/>
  <c r="BY125" i="3" s="1"/>
  <c r="BX126" i="3"/>
  <c r="BX127" i="3"/>
  <c r="BX128" i="3"/>
  <c r="BY128" i="3" s="1"/>
  <c r="BX129" i="3"/>
  <c r="BY129" i="3" s="1"/>
  <c r="BX130" i="3"/>
  <c r="BX131" i="3"/>
  <c r="BY131" i="3" s="1"/>
  <c r="BX132" i="3"/>
  <c r="BY132" i="3" s="1"/>
  <c r="BX133" i="3"/>
  <c r="BY133" i="3" s="1"/>
  <c r="BX134" i="3"/>
  <c r="BX135" i="3"/>
  <c r="BX136" i="3"/>
  <c r="BY136" i="3" s="1"/>
  <c r="BX137" i="3"/>
  <c r="BY137" i="3" s="1"/>
  <c r="BX138" i="3"/>
  <c r="BX139" i="3"/>
  <c r="BY139" i="3" s="1"/>
  <c r="BX140" i="3"/>
  <c r="BY140" i="3" s="1"/>
  <c r="BX141" i="3"/>
  <c r="BY141" i="3" s="1"/>
  <c r="BX142" i="3"/>
  <c r="BX143" i="3"/>
  <c r="BX144" i="3"/>
  <c r="BY144" i="3" s="1"/>
  <c r="BX145" i="3"/>
  <c r="BY145" i="3" s="1"/>
  <c r="BX146" i="3"/>
  <c r="BX147" i="3"/>
  <c r="BY147" i="3" s="1"/>
  <c r="BX148" i="3"/>
  <c r="BX149" i="3"/>
  <c r="BY149" i="3" s="1"/>
  <c r="BX150" i="3"/>
  <c r="BX151" i="3"/>
  <c r="BX152" i="3"/>
  <c r="BY152" i="3" s="1"/>
  <c r="BX153" i="3"/>
  <c r="BY153" i="3" s="1"/>
  <c r="BX154" i="3"/>
  <c r="BX155" i="3"/>
  <c r="BY155" i="3" s="1"/>
  <c r="BX156" i="3"/>
  <c r="BY156" i="3" s="1"/>
  <c r="BX157" i="3"/>
  <c r="BY157" i="3" s="1"/>
  <c r="BX158" i="3"/>
  <c r="BX159" i="3"/>
  <c r="BX160" i="3"/>
  <c r="BY160" i="3" s="1"/>
  <c r="BX161" i="3"/>
  <c r="BY161" i="3" s="1"/>
  <c r="BX162" i="3"/>
  <c r="BX163" i="3"/>
  <c r="BY163" i="3" s="1"/>
  <c r="BX164" i="3"/>
  <c r="BY164" i="3" s="1"/>
  <c r="BX165" i="3"/>
  <c r="BY165" i="3" s="1"/>
  <c r="BX166" i="3"/>
  <c r="BX167" i="3"/>
  <c r="BX168" i="3"/>
  <c r="BY168" i="3" s="1"/>
  <c r="BX169" i="3"/>
  <c r="BY169" i="3" s="1"/>
  <c r="BX170" i="3"/>
  <c r="BX171" i="3"/>
  <c r="BY171" i="3" s="1"/>
  <c r="BX172" i="3"/>
  <c r="BY172" i="3" s="1"/>
  <c r="BX173" i="3"/>
  <c r="BY173" i="3" s="1"/>
  <c r="BX174" i="3"/>
  <c r="BX175" i="3"/>
  <c r="BX176" i="3"/>
  <c r="BY176" i="3" s="1"/>
  <c r="BX177" i="3"/>
  <c r="BY177" i="3" s="1"/>
  <c r="BX178" i="3"/>
  <c r="BX179" i="3"/>
  <c r="BY179" i="3" s="1"/>
  <c r="BX180" i="3"/>
  <c r="BX181" i="3"/>
  <c r="BY181" i="3" s="1"/>
  <c r="BX182" i="3"/>
  <c r="BX183" i="3"/>
  <c r="BX184" i="3"/>
  <c r="BY184" i="3" s="1"/>
  <c r="BX185" i="3"/>
  <c r="BY185" i="3" s="1"/>
  <c r="BX186" i="3"/>
  <c r="BX187" i="3"/>
  <c r="BY187" i="3" s="1"/>
  <c r="BX188" i="3"/>
  <c r="BY188" i="3" s="1"/>
  <c r="BX189" i="3"/>
  <c r="BY189" i="3" s="1"/>
  <c r="BX190" i="3"/>
  <c r="BX191" i="3"/>
  <c r="BX192" i="3"/>
  <c r="BY192" i="3" s="1"/>
  <c r="BX193" i="3"/>
  <c r="BY193" i="3" s="1"/>
  <c r="BX194" i="3"/>
  <c r="BX195" i="3"/>
  <c r="BY195" i="3" s="1"/>
  <c r="BX196" i="3"/>
  <c r="BY196" i="3" s="1"/>
  <c r="BX197" i="3"/>
  <c r="BY197" i="3" s="1"/>
  <c r="BX198" i="3"/>
  <c r="BX199" i="3"/>
  <c r="BX200" i="3"/>
  <c r="BY200" i="3" s="1"/>
  <c r="BX201" i="3"/>
  <c r="BY201" i="3" s="1"/>
  <c r="BX202" i="3"/>
  <c r="BX203" i="3"/>
  <c r="BY203" i="3" s="1"/>
  <c r="BX204" i="3"/>
  <c r="BY204" i="3" s="1"/>
  <c r="BX205" i="3"/>
  <c r="BY205" i="3" s="1"/>
  <c r="BX206" i="3"/>
  <c r="BX207" i="3"/>
  <c r="BX208" i="3"/>
  <c r="BY208" i="3" s="1"/>
  <c r="BX209" i="3"/>
  <c r="BY209" i="3" s="1"/>
  <c r="BX210" i="3"/>
  <c r="BX211" i="3"/>
  <c r="BY211" i="3" s="1"/>
  <c r="BX212" i="3"/>
  <c r="BY212" i="3" s="1"/>
  <c r="BX213" i="3"/>
  <c r="BY213" i="3" s="1"/>
  <c r="BX214" i="3"/>
  <c r="BX215" i="3"/>
  <c r="BX216" i="3"/>
  <c r="BY216" i="3" s="1"/>
  <c r="BX217" i="3"/>
  <c r="BY217" i="3" s="1"/>
  <c r="BX218" i="3"/>
  <c r="BX219" i="3"/>
  <c r="BY219" i="3" s="1"/>
  <c r="BX220" i="3"/>
  <c r="BX221" i="3"/>
  <c r="BY221" i="3" s="1"/>
  <c r="BX222" i="3"/>
  <c r="BX223" i="3"/>
  <c r="BX224" i="3"/>
  <c r="BY224" i="3" s="1"/>
  <c r="BX225" i="3"/>
  <c r="BY225" i="3" s="1"/>
  <c r="BX226" i="3"/>
  <c r="BX227" i="3"/>
  <c r="BY227" i="3" s="1"/>
  <c r="BX228" i="3"/>
  <c r="BX229" i="3"/>
  <c r="BY229" i="3" s="1"/>
  <c r="BX230" i="3"/>
  <c r="BX231" i="3"/>
  <c r="BX232" i="3"/>
  <c r="BY232" i="3" s="1"/>
  <c r="BX233" i="3"/>
  <c r="BY233" i="3" s="1"/>
  <c r="BX234" i="3"/>
  <c r="BX235" i="3"/>
  <c r="BY235" i="3" s="1"/>
  <c r="BX236" i="3"/>
  <c r="BY236" i="3" s="1"/>
  <c r="BX237" i="3"/>
  <c r="BY237" i="3" s="1"/>
  <c r="BX238" i="3"/>
  <c r="BX239" i="3"/>
  <c r="BX240" i="3"/>
  <c r="BY240" i="3" s="1"/>
  <c r="BX241" i="3"/>
  <c r="BY241" i="3" s="1"/>
  <c r="BX242" i="3"/>
  <c r="BX243" i="3"/>
  <c r="BY243" i="3" s="1"/>
  <c r="BX244" i="3"/>
  <c r="BY244" i="3" s="1"/>
  <c r="BX245" i="3"/>
  <c r="BY245" i="3" s="1"/>
  <c r="BX246" i="3"/>
  <c r="BX247" i="3"/>
  <c r="BX248" i="3"/>
  <c r="BY248" i="3" s="1"/>
  <c r="BX249" i="3"/>
  <c r="BY249" i="3" s="1"/>
  <c r="BX250" i="3"/>
  <c r="BX251" i="3"/>
  <c r="BY251" i="3" s="1"/>
  <c r="BX252" i="3"/>
  <c r="BY252" i="3" s="1"/>
  <c r="BX253" i="3"/>
  <c r="BY253" i="3" s="1"/>
  <c r="BX254" i="3"/>
  <c r="BX255" i="3"/>
  <c r="BX256" i="3"/>
  <c r="BY256" i="3" s="1"/>
  <c r="BX257" i="3"/>
  <c r="BY257" i="3" s="1"/>
  <c r="BX258" i="3"/>
  <c r="BX259" i="3"/>
  <c r="BY259" i="3" s="1"/>
  <c r="BX260" i="3"/>
  <c r="BY260" i="3" s="1"/>
  <c r="BX261" i="3"/>
  <c r="BY261" i="3" s="1"/>
  <c r="BX262" i="3"/>
  <c r="BX263" i="3"/>
  <c r="BX264" i="3"/>
  <c r="BY264" i="3" s="1"/>
  <c r="BX265" i="3"/>
  <c r="BY265" i="3" s="1"/>
  <c r="BX266" i="3"/>
  <c r="BX267" i="3"/>
  <c r="BY267" i="3" s="1"/>
  <c r="BX268" i="3"/>
  <c r="BY268" i="3" s="1"/>
  <c r="BX269" i="3"/>
  <c r="BY269" i="3" s="1"/>
  <c r="BX270" i="3"/>
  <c r="BX271" i="3"/>
  <c r="BX272" i="3"/>
  <c r="BY272" i="3" s="1"/>
  <c r="BX273" i="3"/>
  <c r="BY273" i="3" s="1"/>
  <c r="BX274" i="3"/>
  <c r="BX275" i="3"/>
  <c r="BY275" i="3" s="1"/>
  <c r="BX276" i="3"/>
  <c r="BY276" i="3" s="1"/>
  <c r="BX277" i="3"/>
  <c r="BY277" i="3" s="1"/>
  <c r="BX278" i="3"/>
  <c r="BX279" i="3"/>
  <c r="BX280" i="3"/>
  <c r="BY280" i="3" s="1"/>
  <c r="BX281" i="3"/>
  <c r="BY281" i="3" s="1"/>
  <c r="BX282" i="3"/>
  <c r="BX283" i="3"/>
  <c r="BY283" i="3" s="1"/>
  <c r="BX284" i="3"/>
  <c r="BY284" i="3" s="1"/>
  <c r="BX285" i="3"/>
  <c r="BY285" i="3" s="1"/>
  <c r="BX286" i="3"/>
  <c r="BX287" i="3"/>
  <c r="BX288" i="3"/>
  <c r="BY288" i="3" s="1"/>
  <c r="BX289" i="3"/>
  <c r="BY289" i="3" s="1"/>
  <c r="BX290" i="3"/>
  <c r="BX291" i="3"/>
  <c r="BY291" i="3" s="1"/>
  <c r="BX292" i="3"/>
  <c r="BY292" i="3" s="1"/>
  <c r="BX293" i="3"/>
  <c r="BY293" i="3" s="1"/>
  <c r="BX294" i="3"/>
  <c r="BX295" i="3"/>
  <c r="BX296" i="3"/>
  <c r="BY296" i="3" s="1"/>
  <c r="BX297" i="3"/>
  <c r="BY297" i="3" s="1"/>
  <c r="BX298" i="3"/>
  <c r="BX299" i="3"/>
  <c r="BY299" i="3" s="1"/>
  <c r="BX300" i="3"/>
  <c r="BX301" i="3"/>
  <c r="BY301" i="3" s="1"/>
  <c r="BX302" i="3"/>
  <c r="BX303" i="3"/>
  <c r="BX304" i="3"/>
  <c r="BY304" i="3" s="1"/>
  <c r="BX305" i="3"/>
  <c r="BY305" i="3" s="1"/>
  <c r="BX306" i="3"/>
  <c r="BX307" i="3"/>
  <c r="BY307" i="3" s="1"/>
  <c r="BX308" i="3"/>
  <c r="BX309" i="3"/>
  <c r="BY309" i="3" s="1"/>
  <c r="BX310" i="3"/>
  <c r="BY310" i="3" s="1"/>
  <c r="BX311" i="3"/>
  <c r="BX312" i="3"/>
  <c r="BY312" i="3" s="1"/>
  <c r="BX313" i="3"/>
  <c r="BY313" i="3" s="1"/>
  <c r="BX314" i="3"/>
  <c r="BX315" i="3"/>
  <c r="BY315" i="3" s="1"/>
  <c r="BX316" i="3"/>
  <c r="BY316" i="3" s="1"/>
  <c r="BX317" i="3"/>
  <c r="BY317" i="3" s="1"/>
  <c r="BX318" i="3"/>
  <c r="BX319" i="3"/>
  <c r="BX320" i="3"/>
  <c r="BY320" i="3" s="1"/>
  <c r="BX321" i="3"/>
  <c r="BY321" i="3" s="1"/>
  <c r="BX322" i="3"/>
  <c r="BX323" i="3"/>
  <c r="BY323" i="3" s="1"/>
  <c r="BX324" i="3"/>
  <c r="BY324" i="3" s="1"/>
  <c r="BX325" i="3"/>
  <c r="BY325" i="3" s="1"/>
  <c r="BX326" i="3"/>
  <c r="BY326" i="3" s="1"/>
  <c r="BX327" i="3"/>
  <c r="BX328" i="3"/>
  <c r="BY328" i="3" s="1"/>
  <c r="BX329" i="3"/>
  <c r="BY329" i="3" s="1"/>
  <c r="BX330" i="3"/>
  <c r="BY330" i="3" s="1"/>
  <c r="BX331" i="3"/>
  <c r="BY331" i="3" s="1"/>
  <c r="BX332" i="3"/>
  <c r="BX333" i="3"/>
  <c r="BY333" i="3" s="1"/>
  <c r="BX334" i="3"/>
  <c r="BY334" i="3" s="1"/>
  <c r="BX335" i="3"/>
  <c r="BA6" i="3"/>
  <c r="BB6" i="3" s="1"/>
  <c r="BA7" i="3"/>
  <c r="BB7" i="3" s="1"/>
  <c r="BA8" i="3"/>
  <c r="BA9" i="3"/>
  <c r="BB9" i="3" s="1"/>
  <c r="BA10" i="3"/>
  <c r="BB10" i="3" s="1"/>
  <c r="BA11" i="3"/>
  <c r="BB11" i="3" s="1"/>
  <c r="BA12" i="3"/>
  <c r="BA13" i="3"/>
  <c r="BB13" i="3" s="1"/>
  <c r="BA14" i="3"/>
  <c r="BB14" i="3" s="1"/>
  <c r="BA15" i="3"/>
  <c r="BB15" i="3" s="1"/>
  <c r="BA16" i="3"/>
  <c r="BA17" i="3"/>
  <c r="BB17" i="3" s="1"/>
  <c r="BA18" i="3"/>
  <c r="BB18" i="3" s="1"/>
  <c r="BA19" i="3"/>
  <c r="BB19" i="3" s="1"/>
  <c r="BA20" i="3"/>
  <c r="BA21" i="3"/>
  <c r="BB21" i="3" s="1"/>
  <c r="BA22" i="3"/>
  <c r="BB22" i="3" s="1"/>
  <c r="BA23" i="3"/>
  <c r="BB23" i="3" s="1"/>
  <c r="BA24" i="3"/>
  <c r="BA25" i="3"/>
  <c r="BB25" i="3" s="1"/>
  <c r="BA26" i="3"/>
  <c r="BB26" i="3" s="1"/>
  <c r="BA27" i="3"/>
  <c r="BB27" i="3" s="1"/>
  <c r="BA28" i="3"/>
  <c r="BA29" i="3"/>
  <c r="BB29" i="3" s="1"/>
  <c r="BA30" i="3"/>
  <c r="BB30" i="3" s="1"/>
  <c r="BA31" i="3"/>
  <c r="BB31" i="3" s="1"/>
  <c r="BA32" i="3"/>
  <c r="BA33" i="3"/>
  <c r="BB33" i="3" s="1"/>
  <c r="BA34" i="3"/>
  <c r="BA35" i="3"/>
  <c r="BB35" i="3" s="1"/>
  <c r="BA36" i="3"/>
  <c r="BA37" i="3"/>
  <c r="BB37" i="3" s="1"/>
  <c r="BA38" i="3"/>
  <c r="BB38" i="3" s="1"/>
  <c r="BA39" i="3"/>
  <c r="BA40" i="3"/>
  <c r="BA41" i="3"/>
  <c r="BB41" i="3" s="1"/>
  <c r="BA42" i="3"/>
  <c r="BB42" i="3" s="1"/>
  <c r="BA43" i="3"/>
  <c r="BB43" i="3" s="1"/>
  <c r="BA44" i="3"/>
  <c r="BA45" i="3"/>
  <c r="BB45" i="3" s="1"/>
  <c r="BA46" i="3"/>
  <c r="BB46" i="3" s="1"/>
  <c r="BA47" i="3"/>
  <c r="BA48" i="3"/>
  <c r="BA49" i="3"/>
  <c r="BB49" i="3" s="1"/>
  <c r="BA50" i="3"/>
  <c r="BB50" i="3" s="1"/>
  <c r="BA51" i="3"/>
  <c r="BB51" i="3" s="1"/>
  <c r="BA52" i="3"/>
  <c r="BA53" i="3"/>
  <c r="BB53" i="3" s="1"/>
  <c r="BA54" i="3"/>
  <c r="BB54" i="3" s="1"/>
  <c r="BA55" i="3"/>
  <c r="BA56" i="3"/>
  <c r="BA57" i="3"/>
  <c r="BB57" i="3" s="1"/>
  <c r="BA58" i="3"/>
  <c r="BB58" i="3" s="1"/>
  <c r="BA59" i="3"/>
  <c r="BB59" i="3" s="1"/>
  <c r="BA60" i="3"/>
  <c r="BA61" i="3"/>
  <c r="BB61" i="3" s="1"/>
  <c r="BA62" i="3"/>
  <c r="BB62" i="3" s="1"/>
  <c r="BA63" i="3"/>
  <c r="BB63" i="3" s="1"/>
  <c r="BA64" i="3"/>
  <c r="BA65" i="3"/>
  <c r="BB65" i="3" s="1"/>
  <c r="BA66" i="3"/>
  <c r="BA67" i="3"/>
  <c r="BB67" i="3" s="1"/>
  <c r="BA68" i="3"/>
  <c r="BA69" i="3"/>
  <c r="BB69" i="3" s="1"/>
  <c r="BA70" i="3"/>
  <c r="BB70" i="3" s="1"/>
  <c r="BA71" i="3"/>
  <c r="BB71" i="3" s="1"/>
  <c r="BA72" i="3"/>
  <c r="BA73" i="3"/>
  <c r="BB73" i="3" s="1"/>
  <c r="BA74" i="3"/>
  <c r="BB74" i="3" s="1"/>
  <c r="BA75" i="3"/>
  <c r="BB75" i="3" s="1"/>
  <c r="BA76" i="3"/>
  <c r="BA77" i="3"/>
  <c r="BB77" i="3" s="1"/>
  <c r="BA78" i="3"/>
  <c r="BB78" i="3" s="1"/>
  <c r="BA79" i="3"/>
  <c r="BB79" i="3" s="1"/>
  <c r="BA80" i="3"/>
  <c r="BA81" i="3"/>
  <c r="BB81" i="3" s="1"/>
  <c r="BA82" i="3"/>
  <c r="BB82" i="3" s="1"/>
  <c r="BA83" i="3"/>
  <c r="BB83" i="3" s="1"/>
  <c r="BA84" i="3"/>
  <c r="BA85" i="3"/>
  <c r="BB85" i="3" s="1"/>
  <c r="BA86" i="3"/>
  <c r="BB86" i="3" s="1"/>
  <c r="BA87" i="3"/>
  <c r="BB87" i="3" s="1"/>
  <c r="BA88" i="3"/>
  <c r="BA89" i="3"/>
  <c r="BB89" i="3" s="1"/>
  <c r="BA90" i="3"/>
  <c r="BB90" i="3" s="1"/>
  <c r="BA91" i="3"/>
  <c r="BB91" i="3" s="1"/>
  <c r="BA92" i="3"/>
  <c r="BA93" i="3"/>
  <c r="BB93" i="3" s="1"/>
  <c r="BA94" i="3"/>
  <c r="BB94" i="3" s="1"/>
  <c r="BA95" i="3"/>
  <c r="BB95" i="3" s="1"/>
  <c r="BA96" i="3"/>
  <c r="BA97" i="3"/>
  <c r="BB97" i="3" s="1"/>
  <c r="BA98" i="3"/>
  <c r="BA99" i="3"/>
  <c r="BB99" i="3" s="1"/>
  <c r="BA100" i="3"/>
  <c r="BA101" i="3"/>
  <c r="BB101" i="3" s="1"/>
  <c r="BA102" i="3"/>
  <c r="BB102" i="3" s="1"/>
  <c r="BA103" i="3"/>
  <c r="BB103" i="3" s="1"/>
  <c r="BA104" i="3"/>
  <c r="BA105" i="3"/>
  <c r="BB105" i="3" s="1"/>
  <c r="BA106" i="3"/>
  <c r="BB106" i="3" s="1"/>
  <c r="BA107" i="3"/>
  <c r="BB107" i="3" s="1"/>
  <c r="BA108" i="3"/>
  <c r="BA109" i="3"/>
  <c r="BB109" i="3" s="1"/>
  <c r="BA110" i="3"/>
  <c r="BB110" i="3" s="1"/>
  <c r="BA111" i="3"/>
  <c r="BB111" i="3" s="1"/>
  <c r="BA112" i="3"/>
  <c r="BA113" i="3"/>
  <c r="BB113" i="3" s="1"/>
  <c r="BA114" i="3"/>
  <c r="BB114" i="3" s="1"/>
  <c r="BA115" i="3"/>
  <c r="BB115" i="3" s="1"/>
  <c r="BA116" i="3"/>
  <c r="BA117" i="3"/>
  <c r="BB117" i="3" s="1"/>
  <c r="BA118" i="3"/>
  <c r="BB118" i="3" s="1"/>
  <c r="BA119" i="3"/>
  <c r="BB119" i="3" s="1"/>
  <c r="BA120" i="3"/>
  <c r="BA121" i="3"/>
  <c r="BB121" i="3" s="1"/>
  <c r="BA122" i="3"/>
  <c r="BB122" i="3" s="1"/>
  <c r="BA123" i="3"/>
  <c r="BB123" i="3" s="1"/>
  <c r="BA124" i="3"/>
  <c r="BA125" i="3"/>
  <c r="BB125" i="3" s="1"/>
  <c r="BA126" i="3"/>
  <c r="BB126" i="3" s="1"/>
  <c r="BA127" i="3"/>
  <c r="BB127" i="3" s="1"/>
  <c r="BA128" i="3"/>
  <c r="BA129" i="3"/>
  <c r="BB129" i="3" s="1"/>
  <c r="BA130" i="3"/>
  <c r="BA131" i="3"/>
  <c r="BB131" i="3" s="1"/>
  <c r="BA132" i="3"/>
  <c r="BA133" i="3"/>
  <c r="BB133" i="3" s="1"/>
  <c r="BA134" i="3"/>
  <c r="BB134" i="3" s="1"/>
  <c r="BA135" i="3"/>
  <c r="BB135" i="3" s="1"/>
  <c r="BA136" i="3"/>
  <c r="BA137" i="3"/>
  <c r="BB137" i="3" s="1"/>
  <c r="BA138" i="3"/>
  <c r="BB138" i="3" s="1"/>
  <c r="BA139" i="3"/>
  <c r="BB139" i="3" s="1"/>
  <c r="BA140" i="3"/>
  <c r="BA141" i="3"/>
  <c r="BB141" i="3" s="1"/>
  <c r="BA142" i="3"/>
  <c r="BB142" i="3" s="1"/>
  <c r="BA143" i="3"/>
  <c r="BB143" i="3" s="1"/>
  <c r="BA144" i="3"/>
  <c r="BA145" i="3"/>
  <c r="BB145" i="3" s="1"/>
  <c r="BA146" i="3"/>
  <c r="BB146" i="3" s="1"/>
  <c r="BA147" i="3"/>
  <c r="BB147" i="3" s="1"/>
  <c r="BA148" i="3"/>
  <c r="BA149" i="3"/>
  <c r="BB149" i="3" s="1"/>
  <c r="BA150" i="3"/>
  <c r="BB150" i="3" s="1"/>
  <c r="BA151" i="3"/>
  <c r="BA152" i="3"/>
  <c r="BA153" i="3"/>
  <c r="BB153" i="3" s="1"/>
  <c r="BA154" i="3"/>
  <c r="BA155" i="3"/>
  <c r="BB155" i="3" s="1"/>
  <c r="BA156" i="3"/>
  <c r="BA157" i="3"/>
  <c r="BB157" i="3" s="1"/>
  <c r="BA158" i="3"/>
  <c r="BB158" i="3" s="1"/>
  <c r="BA159" i="3"/>
  <c r="BB159" i="3" s="1"/>
  <c r="BA160" i="3"/>
  <c r="BA161" i="3"/>
  <c r="BB161" i="3" s="1"/>
  <c r="BA162" i="3"/>
  <c r="BB162" i="3" s="1"/>
  <c r="BA163" i="3"/>
  <c r="BB163" i="3" s="1"/>
  <c r="BA164" i="3"/>
  <c r="BA165" i="3"/>
  <c r="BB165" i="3" s="1"/>
  <c r="BA166" i="3"/>
  <c r="BB166" i="3" s="1"/>
  <c r="BA167" i="3"/>
  <c r="BB167" i="3" s="1"/>
  <c r="BA168" i="3"/>
  <c r="BA169" i="3"/>
  <c r="BB169" i="3" s="1"/>
  <c r="BA170" i="3"/>
  <c r="BB170" i="3" s="1"/>
  <c r="BA171" i="3"/>
  <c r="BB171" i="3" s="1"/>
  <c r="BA172" i="3"/>
  <c r="BA173" i="3"/>
  <c r="BB173" i="3" s="1"/>
  <c r="BA174" i="3"/>
  <c r="BB174" i="3" s="1"/>
  <c r="BA175" i="3"/>
  <c r="BB175" i="3" s="1"/>
  <c r="BA176" i="3"/>
  <c r="BA177" i="3"/>
  <c r="BB177" i="3" s="1"/>
  <c r="BA178" i="3"/>
  <c r="BB178" i="3" s="1"/>
  <c r="BA179" i="3"/>
  <c r="BB179" i="3" s="1"/>
  <c r="BA180" i="3"/>
  <c r="BA181" i="3"/>
  <c r="BB181" i="3" s="1"/>
  <c r="BA182" i="3"/>
  <c r="BB182" i="3" s="1"/>
  <c r="BA183" i="3"/>
  <c r="BB183" i="3" s="1"/>
  <c r="BA184" i="3"/>
  <c r="BA185" i="3"/>
  <c r="BB185" i="3" s="1"/>
  <c r="BA186" i="3"/>
  <c r="BB186" i="3" s="1"/>
  <c r="BA187" i="3"/>
  <c r="BB187" i="3" s="1"/>
  <c r="BA188" i="3"/>
  <c r="BA189" i="3"/>
  <c r="BB189" i="3" s="1"/>
  <c r="BA190" i="3"/>
  <c r="BB190" i="3" s="1"/>
  <c r="BA191" i="3"/>
  <c r="BB191" i="3" s="1"/>
  <c r="BA192" i="3"/>
  <c r="BA193" i="3"/>
  <c r="BB193" i="3" s="1"/>
  <c r="BA194" i="3"/>
  <c r="BA195" i="3"/>
  <c r="BB195" i="3" s="1"/>
  <c r="BA196" i="3"/>
  <c r="BA197" i="3"/>
  <c r="BB197" i="3" s="1"/>
  <c r="BA198" i="3"/>
  <c r="BB198" i="3" s="1"/>
  <c r="BA199" i="3"/>
  <c r="BB199" i="3" s="1"/>
  <c r="BA200" i="3"/>
  <c r="BA201" i="3"/>
  <c r="BB201" i="3" s="1"/>
  <c r="BA202" i="3"/>
  <c r="BB202" i="3" s="1"/>
  <c r="BA203" i="3"/>
  <c r="BB203" i="3" s="1"/>
  <c r="BA204" i="3"/>
  <c r="BA205" i="3"/>
  <c r="BB205" i="3" s="1"/>
  <c r="BA206" i="3"/>
  <c r="BB206" i="3" s="1"/>
  <c r="BA207" i="3"/>
  <c r="BB207" i="3" s="1"/>
  <c r="BA208" i="3"/>
  <c r="BA209" i="3"/>
  <c r="BB209" i="3" s="1"/>
  <c r="BA210" i="3"/>
  <c r="BB210" i="3" s="1"/>
  <c r="BA211" i="3"/>
  <c r="BB211" i="3" s="1"/>
  <c r="BA212" i="3"/>
  <c r="BA213" i="3"/>
  <c r="BB213" i="3" s="1"/>
  <c r="BA214" i="3"/>
  <c r="BB214" i="3" s="1"/>
  <c r="BA215" i="3"/>
  <c r="BB215" i="3" s="1"/>
  <c r="BA216" i="3"/>
  <c r="BA217" i="3"/>
  <c r="BB217" i="3" s="1"/>
  <c r="BA218" i="3"/>
  <c r="BB218" i="3" s="1"/>
  <c r="BA219" i="3"/>
  <c r="BB219" i="3" s="1"/>
  <c r="BA220" i="3"/>
  <c r="BA221" i="3"/>
  <c r="BB221" i="3" s="1"/>
  <c r="BA222" i="3"/>
  <c r="BB222" i="3" s="1"/>
  <c r="BA223" i="3"/>
  <c r="BB223" i="3" s="1"/>
  <c r="BA224" i="3"/>
  <c r="BA225" i="3"/>
  <c r="BB225" i="3" s="1"/>
  <c r="BA226" i="3"/>
  <c r="BB226" i="3" s="1"/>
  <c r="BA227" i="3"/>
  <c r="BB227" i="3" s="1"/>
  <c r="BA228" i="3"/>
  <c r="BA229" i="3"/>
  <c r="BB229" i="3" s="1"/>
  <c r="BA230" i="3"/>
  <c r="BB230" i="3" s="1"/>
  <c r="BA231" i="3"/>
  <c r="BB231" i="3" s="1"/>
  <c r="BA232" i="3"/>
  <c r="BA233" i="3"/>
  <c r="BB233" i="3" s="1"/>
  <c r="BA234" i="3"/>
  <c r="BB234" i="3" s="1"/>
  <c r="BA235" i="3"/>
  <c r="BB235" i="3" s="1"/>
  <c r="BA236" i="3"/>
  <c r="BA237" i="3"/>
  <c r="BB237" i="3" s="1"/>
  <c r="BA238" i="3"/>
  <c r="BB238" i="3" s="1"/>
  <c r="BA239" i="3"/>
  <c r="BB239" i="3" s="1"/>
  <c r="BA240" i="3"/>
  <c r="BA241" i="3"/>
  <c r="BB241" i="3" s="1"/>
  <c r="BA242" i="3"/>
  <c r="BA243" i="3"/>
  <c r="BB243" i="3" s="1"/>
  <c r="BA244" i="3"/>
  <c r="BA245" i="3"/>
  <c r="BB245" i="3" s="1"/>
  <c r="BA246" i="3"/>
  <c r="BB246" i="3" s="1"/>
  <c r="BA247" i="3"/>
  <c r="BB247" i="3" s="1"/>
  <c r="BA248" i="3"/>
  <c r="BA249" i="3"/>
  <c r="BB249" i="3" s="1"/>
  <c r="BA250" i="3"/>
  <c r="BA251" i="3"/>
  <c r="BB251" i="3" s="1"/>
  <c r="BA252" i="3"/>
  <c r="BA253" i="3"/>
  <c r="BB253" i="3" s="1"/>
  <c r="BA254" i="3"/>
  <c r="BB254" i="3" s="1"/>
  <c r="BA255" i="3"/>
  <c r="BB255" i="3" s="1"/>
  <c r="BA256" i="3"/>
  <c r="BA257" i="3"/>
  <c r="BB257" i="3" s="1"/>
  <c r="BA258" i="3"/>
  <c r="BB258" i="3" s="1"/>
  <c r="BA259" i="3"/>
  <c r="BB259" i="3" s="1"/>
  <c r="BA260" i="3"/>
  <c r="BA261" i="3"/>
  <c r="BB261" i="3" s="1"/>
  <c r="BA262" i="3"/>
  <c r="BB262" i="3" s="1"/>
  <c r="BA263" i="3"/>
  <c r="BB263" i="3" s="1"/>
  <c r="BA264" i="3"/>
  <c r="BA265" i="3"/>
  <c r="BB265" i="3" s="1"/>
  <c r="BA266" i="3"/>
  <c r="BB266" i="3" s="1"/>
  <c r="BA267" i="3"/>
  <c r="BB267" i="3" s="1"/>
  <c r="BA268" i="3"/>
  <c r="BA269" i="3"/>
  <c r="BB269" i="3" s="1"/>
  <c r="BA270" i="3"/>
  <c r="BB270" i="3" s="1"/>
  <c r="BA271" i="3"/>
  <c r="BB271" i="3" s="1"/>
  <c r="BA272" i="3"/>
  <c r="BA273" i="3"/>
  <c r="BB273" i="3" s="1"/>
  <c r="BA274" i="3"/>
  <c r="BB274" i="3" s="1"/>
  <c r="BA275" i="3"/>
  <c r="BB275" i="3" s="1"/>
  <c r="BA276" i="3"/>
  <c r="BA277" i="3"/>
  <c r="BB277" i="3" s="1"/>
  <c r="BA278" i="3"/>
  <c r="BB278" i="3" s="1"/>
  <c r="BA279" i="3"/>
  <c r="BB279" i="3" s="1"/>
  <c r="BA280" i="3"/>
  <c r="BA281" i="3"/>
  <c r="BB281" i="3" s="1"/>
  <c r="BA282" i="3"/>
  <c r="BB282" i="3" s="1"/>
  <c r="BA283" i="3"/>
  <c r="BB283" i="3" s="1"/>
  <c r="BA284" i="3"/>
  <c r="BA285" i="3"/>
  <c r="BB285" i="3" s="1"/>
  <c r="BA286" i="3"/>
  <c r="BB286" i="3" s="1"/>
  <c r="BA287" i="3"/>
  <c r="BB287" i="3" s="1"/>
  <c r="BA288" i="3"/>
  <c r="BA289" i="3"/>
  <c r="BB289" i="3" s="1"/>
  <c r="BA290" i="3"/>
  <c r="BB290" i="3" s="1"/>
  <c r="BA291" i="3"/>
  <c r="BB291" i="3" s="1"/>
  <c r="BA292" i="3"/>
  <c r="BA293" i="3"/>
  <c r="BB293" i="3" s="1"/>
  <c r="BA294" i="3"/>
  <c r="BB294" i="3" s="1"/>
  <c r="BA295" i="3"/>
  <c r="BB295" i="3" s="1"/>
  <c r="BA296" i="3"/>
  <c r="BA297" i="3"/>
  <c r="BB297" i="3" s="1"/>
  <c r="BA298" i="3"/>
  <c r="BB298" i="3" s="1"/>
  <c r="BA299" i="3"/>
  <c r="BB299" i="3" s="1"/>
  <c r="BA300" i="3"/>
  <c r="BA301" i="3"/>
  <c r="BB301" i="3" s="1"/>
  <c r="BA302" i="3"/>
  <c r="BB302" i="3" s="1"/>
  <c r="BA303" i="3"/>
  <c r="BB303" i="3" s="1"/>
  <c r="BA304" i="3"/>
  <c r="BA305" i="3"/>
  <c r="BB305" i="3" s="1"/>
  <c r="BA306" i="3"/>
  <c r="BB306" i="3" s="1"/>
  <c r="BA307" i="3"/>
  <c r="BB307" i="3" s="1"/>
  <c r="BA308" i="3"/>
  <c r="BA309" i="3"/>
  <c r="BB309" i="3" s="1"/>
  <c r="BA310" i="3"/>
  <c r="BB310" i="3" s="1"/>
  <c r="BA311" i="3"/>
  <c r="BB311" i="3" s="1"/>
  <c r="BA312" i="3"/>
  <c r="BA313" i="3"/>
  <c r="BB313" i="3" s="1"/>
  <c r="BA314" i="3"/>
  <c r="BB314" i="3" s="1"/>
  <c r="BA315" i="3"/>
  <c r="BB315" i="3" s="1"/>
  <c r="BA316" i="3"/>
  <c r="BB316" i="3" s="1"/>
  <c r="BA317" i="3"/>
  <c r="BB317" i="3" s="1"/>
  <c r="BA318" i="3"/>
  <c r="BB318" i="3" s="1"/>
  <c r="BA319" i="3"/>
  <c r="BB319" i="3" s="1"/>
  <c r="BA320" i="3"/>
  <c r="BA321" i="3"/>
  <c r="BB321" i="3" s="1"/>
  <c r="BA322" i="3"/>
  <c r="BB322" i="3" s="1"/>
  <c r="BA323" i="3"/>
  <c r="BB323" i="3" s="1"/>
  <c r="BA324" i="3"/>
  <c r="BB324" i="3" s="1"/>
  <c r="BA325" i="3"/>
  <c r="BB325" i="3" s="1"/>
  <c r="BA326" i="3"/>
  <c r="BB326" i="3" s="1"/>
  <c r="BA327" i="3"/>
  <c r="BB327" i="3" s="1"/>
  <c r="BA328" i="3"/>
  <c r="BA329" i="3"/>
  <c r="BB329" i="3" s="1"/>
  <c r="BA330" i="3"/>
  <c r="BB330" i="3" s="1"/>
  <c r="BA331" i="3"/>
  <c r="BB331" i="3" s="1"/>
  <c r="BA332" i="3"/>
  <c r="BB332" i="3" s="1"/>
  <c r="BA333" i="3"/>
  <c r="BB333" i="3" s="1"/>
  <c r="BA334" i="3"/>
  <c r="BB334" i="3" s="1"/>
  <c r="BA335" i="3"/>
  <c r="BB335" i="3" s="1"/>
  <c r="BU6" i="3"/>
  <c r="AP337" i="3"/>
  <c r="DK335" i="3"/>
  <c r="DJ335" i="3"/>
  <c r="DI335" i="3"/>
  <c r="DH335" i="3"/>
  <c r="DG335" i="3"/>
  <c r="DF335" i="3"/>
  <c r="DE335" i="3"/>
  <c r="DD335" i="3"/>
  <c r="DC335" i="3"/>
  <c r="CQ335" i="3"/>
  <c r="CN335" i="3"/>
  <c r="CH335" i="3"/>
  <c r="AI335" i="3" s="1"/>
  <c r="CC335" i="3"/>
  <c r="BY335" i="3"/>
  <c r="BU335" i="3"/>
  <c r="BT335" i="3"/>
  <c r="BS335" i="3"/>
  <c r="AC335" i="3" s="1"/>
  <c r="BF335" i="3"/>
  <c r="AG335" i="3" s="1"/>
  <c r="AT335" i="3"/>
  <c r="AU335" i="3" s="1"/>
  <c r="AO335" i="3"/>
  <c r="Q335" i="3" s="1"/>
  <c r="AE335" i="3"/>
  <c r="AB335" i="3"/>
  <c r="R335" i="3"/>
  <c r="DK334" i="3"/>
  <c r="DJ334" i="3"/>
  <c r="DI334" i="3"/>
  <c r="DH334" i="3"/>
  <c r="DG334" i="3"/>
  <c r="DF334" i="3"/>
  <c r="DE334" i="3"/>
  <c r="DD334" i="3"/>
  <c r="DC334" i="3"/>
  <c r="CQ334" i="3"/>
  <c r="O334" i="3" s="1"/>
  <c r="CN334" i="3"/>
  <c r="AJ334" i="3" s="1"/>
  <c r="CH334" i="3"/>
  <c r="AI334" i="3" s="1"/>
  <c r="CC334" i="3"/>
  <c r="CD334" i="3" s="1"/>
  <c r="P334" i="3" s="1"/>
  <c r="BU334" i="3"/>
  <c r="BT334" i="3"/>
  <c r="BS334" i="3"/>
  <c r="AC334" i="3" s="1"/>
  <c r="BF334" i="3"/>
  <c r="AG334" i="3" s="1"/>
  <c r="AT334" i="3"/>
  <c r="AU334" i="3" s="1"/>
  <c r="AO334" i="3"/>
  <c r="Q334" i="3" s="1"/>
  <c r="AE334" i="3"/>
  <c r="AB334" i="3"/>
  <c r="R334" i="3"/>
  <c r="DK333" i="3"/>
  <c r="DJ333" i="3"/>
  <c r="DI333" i="3"/>
  <c r="DH333" i="3"/>
  <c r="DG333" i="3"/>
  <c r="DF333" i="3"/>
  <c r="DE333" i="3"/>
  <c r="DD333" i="3"/>
  <c r="DC333" i="3"/>
  <c r="CQ333" i="3"/>
  <c r="O333" i="3" s="1"/>
  <c r="CN333" i="3"/>
  <c r="AJ333" i="3" s="1"/>
  <c r="CH333" i="3"/>
  <c r="AI333" i="3" s="1"/>
  <c r="CC333" i="3"/>
  <c r="AK333" i="3" s="1"/>
  <c r="BU333" i="3"/>
  <c r="BT333" i="3"/>
  <c r="BS333" i="3"/>
  <c r="AC333" i="3" s="1"/>
  <c r="BF333" i="3"/>
  <c r="AG333" i="3" s="1"/>
  <c r="AT333" i="3"/>
  <c r="AO333" i="3"/>
  <c r="Q333" i="3" s="1"/>
  <c r="AE333" i="3"/>
  <c r="AB333" i="3"/>
  <c r="R333" i="3"/>
  <c r="DK332" i="3"/>
  <c r="DJ332" i="3"/>
  <c r="DI332" i="3"/>
  <c r="DH332" i="3"/>
  <c r="DG332" i="3"/>
  <c r="DF332" i="3"/>
  <c r="DE332" i="3"/>
  <c r="DD332" i="3"/>
  <c r="DC332" i="3"/>
  <c r="CQ332" i="3"/>
  <c r="O332" i="3" s="1"/>
  <c r="CN332" i="3"/>
  <c r="AJ332" i="3" s="1"/>
  <c r="CH332" i="3"/>
  <c r="CC332" i="3"/>
  <c r="AK332" i="3" s="1"/>
  <c r="BY332" i="3"/>
  <c r="BU332" i="3"/>
  <c r="BT332" i="3"/>
  <c r="BS332" i="3"/>
  <c r="AC332" i="3" s="1"/>
  <c r="BF332" i="3"/>
  <c r="AG332" i="3" s="1"/>
  <c r="AT332" i="3"/>
  <c r="AU332" i="3" s="1"/>
  <c r="AO332" i="3"/>
  <c r="Q332" i="3" s="1"/>
  <c r="AE332" i="3"/>
  <c r="AB332" i="3"/>
  <c r="R332" i="3"/>
  <c r="DK331" i="3"/>
  <c r="DJ331" i="3"/>
  <c r="DI331" i="3"/>
  <c r="DH331" i="3"/>
  <c r="DG331" i="3"/>
  <c r="DF331" i="3"/>
  <c r="DE331" i="3"/>
  <c r="DD331" i="3"/>
  <c r="DC331" i="3"/>
  <c r="CQ331" i="3"/>
  <c r="AH331" i="3" s="1"/>
  <c r="CN331" i="3"/>
  <c r="CH331" i="3"/>
  <c r="AI331" i="3" s="1"/>
  <c r="CC331" i="3"/>
  <c r="BU331" i="3"/>
  <c r="BT331" i="3"/>
  <c r="BS331" i="3"/>
  <c r="AC331" i="3" s="1"/>
  <c r="BF331" i="3"/>
  <c r="AG331" i="3" s="1"/>
  <c r="AT331" i="3"/>
  <c r="AU331" i="3" s="1"/>
  <c r="AO331" i="3"/>
  <c r="Q331" i="3" s="1"/>
  <c r="AE331" i="3"/>
  <c r="AB331" i="3"/>
  <c r="R331" i="3"/>
  <c r="DK330" i="3"/>
  <c r="DJ330" i="3"/>
  <c r="DI330" i="3"/>
  <c r="DH330" i="3"/>
  <c r="DG330" i="3"/>
  <c r="DF330" i="3"/>
  <c r="DE330" i="3"/>
  <c r="DD330" i="3"/>
  <c r="DC330" i="3"/>
  <c r="CQ330" i="3"/>
  <c r="O330" i="3" s="1"/>
  <c r="CN330" i="3"/>
  <c r="AJ330" i="3" s="1"/>
  <c r="CH330" i="3"/>
  <c r="CC330" i="3"/>
  <c r="CD330" i="3" s="1"/>
  <c r="P330" i="3" s="1"/>
  <c r="BU330" i="3"/>
  <c r="BT330" i="3"/>
  <c r="N330" i="3" s="1"/>
  <c r="BS330" i="3"/>
  <c r="AC330" i="3" s="1"/>
  <c r="BF330" i="3"/>
  <c r="AG330" i="3" s="1"/>
  <c r="AT330" i="3"/>
  <c r="AU330" i="3" s="1"/>
  <c r="AO330" i="3"/>
  <c r="Q330" i="3" s="1"/>
  <c r="AE330" i="3"/>
  <c r="AB330" i="3"/>
  <c r="R330" i="3"/>
  <c r="DK329" i="3"/>
  <c r="DJ329" i="3"/>
  <c r="DI329" i="3"/>
  <c r="DH329" i="3"/>
  <c r="DG329" i="3"/>
  <c r="DF329" i="3"/>
  <c r="DE329" i="3"/>
  <c r="DD329" i="3"/>
  <c r="DC329" i="3"/>
  <c r="CQ329" i="3"/>
  <c r="AH329" i="3" s="1"/>
  <c r="CN329" i="3"/>
  <c r="AJ329" i="3" s="1"/>
  <c r="CH329" i="3"/>
  <c r="AI329" i="3" s="1"/>
  <c r="CC329" i="3"/>
  <c r="CD329" i="3" s="1"/>
  <c r="P329" i="3" s="1"/>
  <c r="BU329" i="3"/>
  <c r="BT329" i="3"/>
  <c r="BS329" i="3"/>
  <c r="AC329" i="3" s="1"/>
  <c r="BF329" i="3"/>
  <c r="AG329" i="3" s="1"/>
  <c r="AT329" i="3"/>
  <c r="AO329" i="3"/>
  <c r="Q329" i="3" s="1"/>
  <c r="AE329" i="3"/>
  <c r="AB329" i="3"/>
  <c r="R329" i="3"/>
  <c r="DK328" i="3"/>
  <c r="DJ328" i="3"/>
  <c r="DI328" i="3"/>
  <c r="DH328" i="3"/>
  <c r="DG328" i="3"/>
  <c r="DF328" i="3"/>
  <c r="DE328" i="3"/>
  <c r="DD328" i="3"/>
  <c r="DC328" i="3"/>
  <c r="CQ328" i="3"/>
  <c r="AH328" i="3" s="1"/>
  <c r="CN328" i="3"/>
  <c r="AJ328" i="3" s="1"/>
  <c r="CH328" i="3"/>
  <c r="CC328" i="3"/>
  <c r="BU328" i="3"/>
  <c r="BT328" i="3"/>
  <c r="BS328" i="3"/>
  <c r="AC328" i="3" s="1"/>
  <c r="BF328" i="3"/>
  <c r="AG328" i="3" s="1"/>
  <c r="BB328" i="3"/>
  <c r="AT328" i="3"/>
  <c r="AO328" i="3"/>
  <c r="Q328" i="3" s="1"/>
  <c r="AE328" i="3"/>
  <c r="AB328" i="3"/>
  <c r="R328" i="3"/>
  <c r="DK327" i="3"/>
  <c r="DJ327" i="3"/>
  <c r="DI327" i="3"/>
  <c r="DH327" i="3"/>
  <c r="DG327" i="3"/>
  <c r="DF327" i="3"/>
  <c r="DE327" i="3"/>
  <c r="DD327" i="3"/>
  <c r="DC327" i="3"/>
  <c r="CQ327" i="3"/>
  <c r="CN327" i="3"/>
  <c r="CH327" i="3"/>
  <c r="AI327" i="3" s="1"/>
  <c r="CC327" i="3"/>
  <c r="AK327" i="3" s="1"/>
  <c r="BY327" i="3"/>
  <c r="BU327" i="3"/>
  <c r="BT327" i="3"/>
  <c r="BS327" i="3"/>
  <c r="AC327" i="3" s="1"/>
  <c r="BF327" i="3"/>
  <c r="AG327" i="3" s="1"/>
  <c r="AT327" i="3"/>
  <c r="AU327" i="3" s="1"/>
  <c r="AO327" i="3"/>
  <c r="Q327" i="3" s="1"/>
  <c r="AE327" i="3"/>
  <c r="AB327" i="3"/>
  <c r="R327" i="3"/>
  <c r="DK326" i="3"/>
  <c r="DJ326" i="3"/>
  <c r="DI326" i="3"/>
  <c r="DH326" i="3"/>
  <c r="DG326" i="3"/>
  <c r="DF326" i="3"/>
  <c r="DE326" i="3"/>
  <c r="DD326" i="3"/>
  <c r="DC326" i="3"/>
  <c r="CQ326" i="3"/>
  <c r="AH326" i="3" s="1"/>
  <c r="CN326" i="3"/>
  <c r="CH326" i="3"/>
  <c r="AI326" i="3" s="1"/>
  <c r="CC326" i="3"/>
  <c r="BU326" i="3"/>
  <c r="BT326" i="3"/>
  <c r="BS326" i="3"/>
  <c r="AC326" i="3" s="1"/>
  <c r="BF326" i="3"/>
  <c r="AG326" i="3" s="1"/>
  <c r="AT326" i="3"/>
  <c r="AU326" i="3" s="1"/>
  <c r="AO326" i="3"/>
  <c r="Q326" i="3" s="1"/>
  <c r="AE326" i="3"/>
  <c r="AB326" i="3"/>
  <c r="R326" i="3"/>
  <c r="DK325" i="3"/>
  <c r="DJ325" i="3"/>
  <c r="DI325" i="3"/>
  <c r="DH325" i="3"/>
  <c r="DG325" i="3"/>
  <c r="DF325" i="3"/>
  <c r="DE325" i="3"/>
  <c r="DD325" i="3"/>
  <c r="DC325" i="3"/>
  <c r="CQ325" i="3"/>
  <c r="O325" i="3" s="1"/>
  <c r="CN325" i="3"/>
  <c r="AJ325" i="3" s="1"/>
  <c r="CH325" i="3"/>
  <c r="CC325" i="3"/>
  <c r="BU325" i="3"/>
  <c r="BT325" i="3"/>
  <c r="BS325" i="3"/>
  <c r="AC325" i="3" s="1"/>
  <c r="BF325" i="3"/>
  <c r="AG325" i="3" s="1"/>
  <c r="AT325" i="3"/>
  <c r="AF325" i="3" s="1"/>
  <c r="AO325" i="3"/>
  <c r="Q325" i="3" s="1"/>
  <c r="AE325" i="3"/>
  <c r="AB325" i="3"/>
  <c r="R325" i="3"/>
  <c r="DK324" i="3"/>
  <c r="DJ324" i="3"/>
  <c r="DI324" i="3"/>
  <c r="DH324" i="3"/>
  <c r="DG324" i="3"/>
  <c r="DF324" i="3"/>
  <c r="DE324" i="3"/>
  <c r="DD324" i="3"/>
  <c r="DC324" i="3"/>
  <c r="CQ324" i="3"/>
  <c r="O324" i="3" s="1"/>
  <c r="CN324" i="3"/>
  <c r="AJ324" i="3" s="1"/>
  <c r="CH324" i="3"/>
  <c r="AI324" i="3" s="1"/>
  <c r="CC324" i="3"/>
  <c r="CD324" i="3" s="1"/>
  <c r="P324" i="3" s="1"/>
  <c r="BU324" i="3"/>
  <c r="BT324" i="3"/>
  <c r="BS324" i="3"/>
  <c r="AC324" i="3" s="1"/>
  <c r="BF324" i="3"/>
  <c r="AG324" i="3" s="1"/>
  <c r="AT324" i="3"/>
  <c r="AU324" i="3" s="1"/>
  <c r="AO324" i="3"/>
  <c r="Q324" i="3" s="1"/>
  <c r="AE324" i="3"/>
  <c r="AB324" i="3"/>
  <c r="R324" i="3"/>
  <c r="DK323" i="3"/>
  <c r="DJ323" i="3"/>
  <c r="DI323" i="3"/>
  <c r="DH323" i="3"/>
  <c r="DG323" i="3"/>
  <c r="DF323" i="3"/>
  <c r="DE323" i="3"/>
  <c r="DD323" i="3"/>
  <c r="DC323" i="3"/>
  <c r="CQ323" i="3"/>
  <c r="AH323" i="3" s="1"/>
  <c r="CN323" i="3"/>
  <c r="AJ323" i="3" s="1"/>
  <c r="CH323" i="3"/>
  <c r="CC323" i="3"/>
  <c r="CD323" i="3" s="1"/>
  <c r="P323" i="3" s="1"/>
  <c r="BU323" i="3"/>
  <c r="BT323" i="3"/>
  <c r="BS323" i="3"/>
  <c r="AC323" i="3" s="1"/>
  <c r="BF323" i="3"/>
  <c r="AG323" i="3" s="1"/>
  <c r="AT323" i="3"/>
  <c r="AF323" i="3" s="1"/>
  <c r="AO323" i="3"/>
  <c r="Q323" i="3" s="1"/>
  <c r="AE323" i="3"/>
  <c r="AB323" i="3"/>
  <c r="R323" i="3"/>
  <c r="DK322" i="3"/>
  <c r="DJ322" i="3"/>
  <c r="DI322" i="3"/>
  <c r="DH322" i="3"/>
  <c r="DG322" i="3"/>
  <c r="DF322" i="3"/>
  <c r="DE322" i="3"/>
  <c r="DD322" i="3"/>
  <c r="DC322" i="3"/>
  <c r="CQ322" i="3"/>
  <c r="CN322" i="3"/>
  <c r="CH322" i="3"/>
  <c r="AI322" i="3" s="1"/>
  <c r="CC322" i="3"/>
  <c r="BY322" i="3"/>
  <c r="BU322" i="3"/>
  <c r="BT322" i="3"/>
  <c r="BS322" i="3"/>
  <c r="AC322" i="3" s="1"/>
  <c r="BF322" i="3"/>
  <c r="AG322" i="3" s="1"/>
  <c r="AT322" i="3"/>
  <c r="AU322" i="3" s="1"/>
  <c r="AO322" i="3"/>
  <c r="Q322" i="3" s="1"/>
  <c r="AE322" i="3"/>
  <c r="AB322" i="3"/>
  <c r="R322" i="3"/>
  <c r="DK321" i="3"/>
  <c r="DJ321" i="3"/>
  <c r="DI321" i="3"/>
  <c r="DH321" i="3"/>
  <c r="DG321" i="3"/>
  <c r="DF321" i="3"/>
  <c r="DE321" i="3"/>
  <c r="DD321" i="3"/>
  <c r="DC321" i="3"/>
  <c r="CQ321" i="3"/>
  <c r="O321" i="3" s="1"/>
  <c r="CN321" i="3"/>
  <c r="AJ321" i="3" s="1"/>
  <c r="CH321" i="3"/>
  <c r="AI321" i="3" s="1"/>
  <c r="CC321" i="3"/>
  <c r="CD321" i="3" s="1"/>
  <c r="P321" i="3" s="1"/>
  <c r="BU321" i="3"/>
  <c r="BT321" i="3"/>
  <c r="BS321" i="3"/>
  <c r="AC321" i="3" s="1"/>
  <c r="BF321" i="3"/>
  <c r="AG321" i="3" s="1"/>
  <c r="AT321" i="3"/>
  <c r="AU321" i="3" s="1"/>
  <c r="AO321" i="3"/>
  <c r="Q321" i="3" s="1"/>
  <c r="AE321" i="3"/>
  <c r="AB321" i="3"/>
  <c r="R321" i="3"/>
  <c r="DK320" i="3"/>
  <c r="DJ320" i="3"/>
  <c r="DI320" i="3"/>
  <c r="DH320" i="3"/>
  <c r="DG320" i="3"/>
  <c r="DF320" i="3"/>
  <c r="DE320" i="3"/>
  <c r="DD320" i="3"/>
  <c r="DC320" i="3"/>
  <c r="CQ320" i="3"/>
  <c r="O320" i="3" s="1"/>
  <c r="CN320" i="3"/>
  <c r="CH320" i="3"/>
  <c r="AI320" i="3" s="1"/>
  <c r="CC320" i="3"/>
  <c r="CD320" i="3" s="1"/>
  <c r="P320" i="3" s="1"/>
  <c r="BU320" i="3"/>
  <c r="BT320" i="3"/>
  <c r="BS320" i="3"/>
  <c r="AC320" i="3" s="1"/>
  <c r="BF320" i="3"/>
  <c r="AG320" i="3" s="1"/>
  <c r="BB320" i="3"/>
  <c r="AT320" i="3"/>
  <c r="AU320" i="3" s="1"/>
  <c r="AO320" i="3"/>
  <c r="Q320" i="3" s="1"/>
  <c r="AE320" i="3"/>
  <c r="AB320" i="3"/>
  <c r="R320" i="3"/>
  <c r="DK319" i="3"/>
  <c r="DJ319" i="3"/>
  <c r="DI319" i="3"/>
  <c r="DH319" i="3"/>
  <c r="DG319" i="3"/>
  <c r="DF319" i="3"/>
  <c r="DE319" i="3"/>
  <c r="DD319" i="3"/>
  <c r="DC319" i="3"/>
  <c r="CQ319" i="3"/>
  <c r="CN319" i="3"/>
  <c r="AJ319" i="3" s="1"/>
  <c r="CH319" i="3"/>
  <c r="CC319" i="3"/>
  <c r="BY319" i="3"/>
  <c r="BU319" i="3"/>
  <c r="BT319" i="3"/>
  <c r="BS319" i="3"/>
  <c r="AC319" i="3" s="1"/>
  <c r="BF319" i="3"/>
  <c r="AG319" i="3" s="1"/>
  <c r="AT319" i="3"/>
  <c r="AU319" i="3" s="1"/>
  <c r="AO319" i="3"/>
  <c r="Q319" i="3" s="1"/>
  <c r="AE319" i="3"/>
  <c r="AB319" i="3"/>
  <c r="R319" i="3"/>
  <c r="DK318" i="3"/>
  <c r="DJ318" i="3"/>
  <c r="DI318" i="3"/>
  <c r="DH318" i="3"/>
  <c r="DG318" i="3"/>
  <c r="DF318" i="3"/>
  <c r="DE318" i="3"/>
  <c r="DD318" i="3"/>
  <c r="DC318" i="3"/>
  <c r="CQ318" i="3"/>
  <c r="O318" i="3" s="1"/>
  <c r="CN318" i="3"/>
  <c r="AJ318" i="3" s="1"/>
  <c r="CH318" i="3"/>
  <c r="AI318" i="3" s="1"/>
  <c r="CC318" i="3"/>
  <c r="BY318" i="3"/>
  <c r="BU318" i="3"/>
  <c r="BT318" i="3"/>
  <c r="BS318" i="3"/>
  <c r="AC318" i="3" s="1"/>
  <c r="BF318" i="3"/>
  <c r="AG318" i="3" s="1"/>
  <c r="AT318" i="3"/>
  <c r="AO318" i="3"/>
  <c r="Q318" i="3" s="1"/>
  <c r="AE318" i="3"/>
  <c r="AB318" i="3"/>
  <c r="R318" i="3"/>
  <c r="DK317" i="3"/>
  <c r="DJ317" i="3"/>
  <c r="DI317" i="3"/>
  <c r="DH317" i="3"/>
  <c r="DG317" i="3"/>
  <c r="DF317" i="3"/>
  <c r="DE317" i="3"/>
  <c r="DD317" i="3"/>
  <c r="DC317" i="3"/>
  <c r="CQ317" i="3"/>
  <c r="CN317" i="3"/>
  <c r="AJ317" i="3" s="1"/>
  <c r="CH317" i="3"/>
  <c r="CC317" i="3"/>
  <c r="CD317" i="3" s="1"/>
  <c r="P317" i="3" s="1"/>
  <c r="BU317" i="3"/>
  <c r="BT317" i="3"/>
  <c r="BS317" i="3"/>
  <c r="AC317" i="3" s="1"/>
  <c r="BF317" i="3"/>
  <c r="AG317" i="3" s="1"/>
  <c r="AT317" i="3"/>
  <c r="AU317" i="3" s="1"/>
  <c r="AO317" i="3"/>
  <c r="Q317" i="3" s="1"/>
  <c r="AE317" i="3"/>
  <c r="AB317" i="3"/>
  <c r="R317" i="3"/>
  <c r="DK316" i="3"/>
  <c r="DJ316" i="3"/>
  <c r="DI316" i="3"/>
  <c r="DH316" i="3"/>
  <c r="DG316" i="3"/>
  <c r="DF316" i="3"/>
  <c r="DE316" i="3"/>
  <c r="DD316" i="3"/>
  <c r="DC316" i="3"/>
  <c r="CQ316" i="3"/>
  <c r="CN316" i="3"/>
  <c r="AJ316" i="3" s="1"/>
  <c r="CH316" i="3"/>
  <c r="AI316" i="3" s="1"/>
  <c r="CC316" i="3"/>
  <c r="CD316" i="3" s="1"/>
  <c r="P316" i="3" s="1"/>
  <c r="BU316" i="3"/>
  <c r="BT316" i="3"/>
  <c r="BS316" i="3"/>
  <c r="AC316" i="3" s="1"/>
  <c r="BF316" i="3"/>
  <c r="AG316" i="3" s="1"/>
  <c r="AT316" i="3"/>
  <c r="AO316" i="3"/>
  <c r="Q316" i="3" s="1"/>
  <c r="AE316" i="3"/>
  <c r="AB316" i="3"/>
  <c r="R316" i="3"/>
  <c r="DK315" i="3"/>
  <c r="DJ315" i="3"/>
  <c r="DI315" i="3"/>
  <c r="DH315" i="3"/>
  <c r="DG315" i="3"/>
  <c r="DF315" i="3"/>
  <c r="DE315" i="3"/>
  <c r="DD315" i="3"/>
  <c r="DC315" i="3"/>
  <c r="CQ315" i="3"/>
  <c r="CN315" i="3"/>
  <c r="AJ315" i="3" s="1"/>
  <c r="CH315" i="3"/>
  <c r="AI315" i="3" s="1"/>
  <c r="CC315" i="3"/>
  <c r="AK315" i="3" s="1"/>
  <c r="BU315" i="3"/>
  <c r="BT315" i="3"/>
  <c r="BS315" i="3"/>
  <c r="AC315" i="3" s="1"/>
  <c r="BF315" i="3"/>
  <c r="AG315" i="3" s="1"/>
  <c r="AT315" i="3"/>
  <c r="AO315" i="3"/>
  <c r="Q315" i="3" s="1"/>
  <c r="AE315" i="3"/>
  <c r="AB315" i="3"/>
  <c r="R315" i="3"/>
  <c r="DK314" i="3"/>
  <c r="DJ314" i="3"/>
  <c r="DI314" i="3"/>
  <c r="DH314" i="3"/>
  <c r="DG314" i="3"/>
  <c r="DF314" i="3"/>
  <c r="DE314" i="3"/>
  <c r="DD314" i="3"/>
  <c r="DC314" i="3"/>
  <c r="CQ314" i="3"/>
  <c r="CN314" i="3"/>
  <c r="CH314" i="3"/>
  <c r="AI314" i="3" s="1"/>
  <c r="CC314" i="3"/>
  <c r="CD314" i="3" s="1"/>
  <c r="P314" i="3" s="1"/>
  <c r="BY314" i="3"/>
  <c r="BU314" i="3"/>
  <c r="BT314" i="3"/>
  <c r="BS314" i="3"/>
  <c r="AC314" i="3" s="1"/>
  <c r="BF314" i="3"/>
  <c r="AG314" i="3" s="1"/>
  <c r="AT314" i="3"/>
  <c r="AO314" i="3"/>
  <c r="Q314" i="3" s="1"/>
  <c r="AE314" i="3"/>
  <c r="AB314" i="3"/>
  <c r="R314" i="3"/>
  <c r="DK313" i="3"/>
  <c r="DJ313" i="3"/>
  <c r="DI313" i="3"/>
  <c r="DH313" i="3"/>
  <c r="DG313" i="3"/>
  <c r="DF313" i="3"/>
  <c r="DE313" i="3"/>
  <c r="DD313" i="3"/>
  <c r="DC313" i="3"/>
  <c r="CQ313" i="3"/>
  <c r="CN313" i="3"/>
  <c r="AJ313" i="3" s="1"/>
  <c r="CH313" i="3"/>
  <c r="AI313" i="3" s="1"/>
  <c r="CC313" i="3"/>
  <c r="CD313" i="3" s="1"/>
  <c r="P313" i="3" s="1"/>
  <c r="BU313" i="3"/>
  <c r="BT313" i="3"/>
  <c r="BS313" i="3"/>
  <c r="AC313" i="3" s="1"/>
  <c r="BF313" i="3"/>
  <c r="AG313" i="3" s="1"/>
  <c r="AT313" i="3"/>
  <c r="AO313" i="3"/>
  <c r="Q313" i="3" s="1"/>
  <c r="AE313" i="3"/>
  <c r="AB313" i="3"/>
  <c r="R313" i="3"/>
  <c r="DK312" i="3"/>
  <c r="DJ312" i="3"/>
  <c r="DI312" i="3"/>
  <c r="DH312" i="3"/>
  <c r="DG312" i="3"/>
  <c r="DF312" i="3"/>
  <c r="DE312" i="3"/>
  <c r="DD312" i="3"/>
  <c r="DC312" i="3"/>
  <c r="CQ312" i="3"/>
  <c r="CN312" i="3"/>
  <c r="AJ312" i="3" s="1"/>
  <c r="CH312" i="3"/>
  <c r="CC312" i="3"/>
  <c r="CD312" i="3" s="1"/>
  <c r="P312" i="3" s="1"/>
  <c r="BU312" i="3"/>
  <c r="BT312" i="3"/>
  <c r="BS312" i="3"/>
  <c r="AC312" i="3" s="1"/>
  <c r="BF312" i="3"/>
  <c r="AG312" i="3" s="1"/>
  <c r="BB312" i="3"/>
  <c r="AT312" i="3"/>
  <c r="AU312" i="3" s="1"/>
  <c r="AO312" i="3"/>
  <c r="Q312" i="3" s="1"/>
  <c r="AE312" i="3"/>
  <c r="AB312" i="3"/>
  <c r="R312" i="3"/>
  <c r="DK311" i="3"/>
  <c r="DJ311" i="3"/>
  <c r="DI311" i="3"/>
  <c r="DH311" i="3"/>
  <c r="DG311" i="3"/>
  <c r="DF311" i="3"/>
  <c r="DE311" i="3"/>
  <c r="DD311" i="3"/>
  <c r="DC311" i="3"/>
  <c r="CQ311" i="3"/>
  <c r="CN311" i="3"/>
  <c r="AJ311" i="3" s="1"/>
  <c r="CH311" i="3"/>
  <c r="AI311" i="3" s="1"/>
  <c r="CC311" i="3"/>
  <c r="CD311" i="3" s="1"/>
  <c r="P311" i="3" s="1"/>
  <c r="BY311" i="3"/>
  <c r="BU311" i="3"/>
  <c r="BT311" i="3"/>
  <c r="BS311" i="3"/>
  <c r="AC311" i="3" s="1"/>
  <c r="BF311" i="3"/>
  <c r="AG311" i="3" s="1"/>
  <c r="AT311" i="3"/>
  <c r="AO311" i="3"/>
  <c r="Q311" i="3" s="1"/>
  <c r="AE311" i="3"/>
  <c r="AB311" i="3"/>
  <c r="R311" i="3"/>
  <c r="DK310" i="3"/>
  <c r="DJ310" i="3"/>
  <c r="DI310" i="3"/>
  <c r="DH310" i="3"/>
  <c r="DG310" i="3"/>
  <c r="DF310" i="3"/>
  <c r="DE310" i="3"/>
  <c r="DD310" i="3"/>
  <c r="DC310" i="3"/>
  <c r="CQ310" i="3"/>
  <c r="O310" i="3" s="1"/>
  <c r="CN310" i="3"/>
  <c r="CH310" i="3"/>
  <c r="AI310" i="3" s="1"/>
  <c r="CC310" i="3"/>
  <c r="AK310" i="3" s="1"/>
  <c r="BU310" i="3"/>
  <c r="BT310" i="3"/>
  <c r="BS310" i="3"/>
  <c r="AC310" i="3" s="1"/>
  <c r="BF310" i="3"/>
  <c r="AG310" i="3" s="1"/>
  <c r="AT310" i="3"/>
  <c r="AU310" i="3" s="1"/>
  <c r="AO310" i="3"/>
  <c r="Q310" i="3" s="1"/>
  <c r="AE310" i="3"/>
  <c r="AB310" i="3"/>
  <c r="R310" i="3"/>
  <c r="DK309" i="3"/>
  <c r="DJ309" i="3"/>
  <c r="DI309" i="3"/>
  <c r="DH309" i="3"/>
  <c r="DG309" i="3"/>
  <c r="DF309" i="3"/>
  <c r="DE309" i="3"/>
  <c r="DD309" i="3"/>
  <c r="DC309" i="3"/>
  <c r="CQ309" i="3"/>
  <c r="AH309" i="3" s="1"/>
  <c r="CN309" i="3"/>
  <c r="AJ309" i="3" s="1"/>
  <c r="CH309" i="3"/>
  <c r="CC309" i="3"/>
  <c r="AK309" i="3" s="1"/>
  <c r="BU309" i="3"/>
  <c r="BT309" i="3"/>
  <c r="BS309" i="3"/>
  <c r="AC309" i="3" s="1"/>
  <c r="BF309" i="3"/>
  <c r="AG309" i="3" s="1"/>
  <c r="AT309" i="3"/>
  <c r="AO309" i="3"/>
  <c r="Q309" i="3" s="1"/>
  <c r="AE309" i="3"/>
  <c r="AB309" i="3"/>
  <c r="R309" i="3"/>
  <c r="DK308" i="3"/>
  <c r="DJ308" i="3"/>
  <c r="DI308" i="3"/>
  <c r="DH308" i="3"/>
  <c r="DG308" i="3"/>
  <c r="DF308" i="3"/>
  <c r="DE308" i="3"/>
  <c r="DD308" i="3"/>
  <c r="DC308" i="3"/>
  <c r="CQ308" i="3"/>
  <c r="O308" i="3" s="1"/>
  <c r="CN308" i="3"/>
  <c r="CH308" i="3"/>
  <c r="AI308" i="3" s="1"/>
  <c r="CC308" i="3"/>
  <c r="BY308" i="3"/>
  <c r="BU308" i="3"/>
  <c r="BT308" i="3"/>
  <c r="BS308" i="3"/>
  <c r="AC308" i="3" s="1"/>
  <c r="BF308" i="3"/>
  <c r="AG308" i="3" s="1"/>
  <c r="BB308" i="3"/>
  <c r="AT308" i="3"/>
  <c r="AF308" i="3" s="1"/>
  <c r="AO308" i="3"/>
  <c r="Q308" i="3" s="1"/>
  <c r="AE308" i="3"/>
  <c r="AB308" i="3"/>
  <c r="R308" i="3"/>
  <c r="DK307" i="3"/>
  <c r="DJ307" i="3"/>
  <c r="DI307" i="3"/>
  <c r="DH307" i="3"/>
  <c r="DG307" i="3"/>
  <c r="DF307" i="3"/>
  <c r="DE307" i="3"/>
  <c r="DD307" i="3"/>
  <c r="DC307" i="3"/>
  <c r="CQ307" i="3"/>
  <c r="CN307" i="3"/>
  <c r="AJ307" i="3" s="1"/>
  <c r="CH307" i="3"/>
  <c r="AI307" i="3" s="1"/>
  <c r="CC307" i="3"/>
  <c r="CD307" i="3" s="1"/>
  <c r="P307" i="3" s="1"/>
  <c r="BU307" i="3"/>
  <c r="BT307" i="3"/>
  <c r="BS307" i="3"/>
  <c r="AC307" i="3" s="1"/>
  <c r="BF307" i="3"/>
  <c r="AG307" i="3" s="1"/>
  <c r="AT307" i="3"/>
  <c r="AU307" i="3" s="1"/>
  <c r="AO307" i="3"/>
  <c r="Q307" i="3" s="1"/>
  <c r="AE307" i="3"/>
  <c r="AB307" i="3"/>
  <c r="R307" i="3"/>
  <c r="DK306" i="3"/>
  <c r="DJ306" i="3"/>
  <c r="DI306" i="3"/>
  <c r="DH306" i="3"/>
  <c r="DG306" i="3"/>
  <c r="DF306" i="3"/>
  <c r="DE306" i="3"/>
  <c r="DD306" i="3"/>
  <c r="DC306" i="3"/>
  <c r="CQ306" i="3"/>
  <c r="CN306" i="3"/>
  <c r="AJ306" i="3" s="1"/>
  <c r="CH306" i="3"/>
  <c r="AI306" i="3" s="1"/>
  <c r="CC306" i="3"/>
  <c r="AK306" i="3" s="1"/>
  <c r="BY306" i="3"/>
  <c r="BU306" i="3"/>
  <c r="BT306" i="3"/>
  <c r="BS306" i="3"/>
  <c r="AC306" i="3" s="1"/>
  <c r="BF306" i="3"/>
  <c r="AG306" i="3" s="1"/>
  <c r="AT306" i="3"/>
  <c r="AU306" i="3" s="1"/>
  <c r="AO306" i="3"/>
  <c r="Q306" i="3" s="1"/>
  <c r="AE306" i="3"/>
  <c r="AB306" i="3"/>
  <c r="R306" i="3"/>
  <c r="DK305" i="3"/>
  <c r="DJ305" i="3"/>
  <c r="DI305" i="3"/>
  <c r="DH305" i="3"/>
  <c r="DG305" i="3"/>
  <c r="DF305" i="3"/>
  <c r="DE305" i="3"/>
  <c r="DD305" i="3"/>
  <c r="DC305" i="3"/>
  <c r="CQ305" i="3"/>
  <c r="AH305" i="3" s="1"/>
  <c r="CN305" i="3"/>
  <c r="AJ305" i="3" s="1"/>
  <c r="CH305" i="3"/>
  <c r="CC305" i="3"/>
  <c r="CD305" i="3" s="1"/>
  <c r="P305" i="3" s="1"/>
  <c r="BU305" i="3"/>
  <c r="BT305" i="3"/>
  <c r="BS305" i="3"/>
  <c r="AC305" i="3" s="1"/>
  <c r="BF305" i="3"/>
  <c r="AG305" i="3" s="1"/>
  <c r="AT305" i="3"/>
  <c r="AU305" i="3" s="1"/>
  <c r="AO305" i="3"/>
  <c r="Q305" i="3" s="1"/>
  <c r="AE305" i="3"/>
  <c r="AB305" i="3"/>
  <c r="R305" i="3"/>
  <c r="DK304" i="3"/>
  <c r="DJ304" i="3"/>
  <c r="DI304" i="3"/>
  <c r="DH304" i="3"/>
  <c r="DG304" i="3"/>
  <c r="DF304" i="3"/>
  <c r="DE304" i="3"/>
  <c r="DD304" i="3"/>
  <c r="DC304" i="3"/>
  <c r="CQ304" i="3"/>
  <c r="O304" i="3" s="1"/>
  <c r="CN304" i="3"/>
  <c r="CH304" i="3"/>
  <c r="AI304" i="3" s="1"/>
  <c r="CC304" i="3"/>
  <c r="BU304" i="3"/>
  <c r="BT304" i="3"/>
  <c r="BS304" i="3"/>
  <c r="AC304" i="3" s="1"/>
  <c r="BF304" i="3"/>
  <c r="AG304" i="3" s="1"/>
  <c r="BB304" i="3"/>
  <c r="AT304" i="3"/>
  <c r="AO304" i="3"/>
  <c r="Q304" i="3" s="1"/>
  <c r="AE304" i="3"/>
  <c r="AB304" i="3"/>
  <c r="R304" i="3"/>
  <c r="DK303" i="3"/>
  <c r="DJ303" i="3"/>
  <c r="DI303" i="3"/>
  <c r="DH303" i="3"/>
  <c r="DG303" i="3"/>
  <c r="DF303" i="3"/>
  <c r="DE303" i="3"/>
  <c r="DD303" i="3"/>
  <c r="DC303" i="3"/>
  <c r="CQ303" i="3"/>
  <c r="CN303" i="3"/>
  <c r="AJ303" i="3" s="1"/>
  <c r="CH303" i="3"/>
  <c r="CC303" i="3"/>
  <c r="CD303" i="3" s="1"/>
  <c r="P303" i="3" s="1"/>
  <c r="BY303" i="3"/>
  <c r="BU303" i="3"/>
  <c r="BT303" i="3"/>
  <c r="BS303" i="3"/>
  <c r="AC303" i="3" s="1"/>
  <c r="BF303" i="3"/>
  <c r="AG303" i="3" s="1"/>
  <c r="AT303" i="3"/>
  <c r="AF303" i="3" s="1"/>
  <c r="AO303" i="3"/>
  <c r="Q303" i="3" s="1"/>
  <c r="AE303" i="3"/>
  <c r="AB303" i="3"/>
  <c r="R303" i="3"/>
  <c r="DK302" i="3"/>
  <c r="DJ302" i="3"/>
  <c r="DI302" i="3"/>
  <c r="DH302" i="3"/>
  <c r="DG302" i="3"/>
  <c r="DF302" i="3"/>
  <c r="DE302" i="3"/>
  <c r="DD302" i="3"/>
  <c r="DC302" i="3"/>
  <c r="CQ302" i="3"/>
  <c r="AH302" i="3" s="1"/>
  <c r="CN302" i="3"/>
  <c r="CH302" i="3"/>
  <c r="CC302" i="3"/>
  <c r="BY302" i="3"/>
  <c r="BU302" i="3"/>
  <c r="BT302" i="3"/>
  <c r="BS302" i="3"/>
  <c r="AC302" i="3" s="1"/>
  <c r="BF302" i="3"/>
  <c r="AG302" i="3" s="1"/>
  <c r="AT302" i="3"/>
  <c r="AU302" i="3" s="1"/>
  <c r="AO302" i="3"/>
  <c r="Q302" i="3" s="1"/>
  <c r="AE302" i="3"/>
  <c r="AB302" i="3"/>
  <c r="R302" i="3"/>
  <c r="DK301" i="3"/>
  <c r="DJ301" i="3"/>
  <c r="DI301" i="3"/>
  <c r="DH301" i="3"/>
  <c r="DG301" i="3"/>
  <c r="DF301" i="3"/>
  <c r="DE301" i="3"/>
  <c r="DD301" i="3"/>
  <c r="DC301" i="3"/>
  <c r="CQ301" i="3"/>
  <c r="AH301" i="3" s="1"/>
  <c r="CN301" i="3"/>
  <c r="AJ301" i="3" s="1"/>
  <c r="CH301" i="3"/>
  <c r="CC301" i="3"/>
  <c r="CD301" i="3" s="1"/>
  <c r="P301" i="3" s="1"/>
  <c r="BU301" i="3"/>
  <c r="BT301" i="3"/>
  <c r="BS301" i="3"/>
  <c r="AC301" i="3" s="1"/>
  <c r="BF301" i="3"/>
  <c r="AG301" i="3" s="1"/>
  <c r="AT301" i="3"/>
  <c r="AF301" i="3" s="1"/>
  <c r="AO301" i="3"/>
  <c r="Q301" i="3" s="1"/>
  <c r="AE301" i="3"/>
  <c r="AB301" i="3"/>
  <c r="R301" i="3"/>
  <c r="DK300" i="3"/>
  <c r="DJ300" i="3"/>
  <c r="DI300" i="3"/>
  <c r="DH300" i="3"/>
  <c r="DG300" i="3"/>
  <c r="DF300" i="3"/>
  <c r="DE300" i="3"/>
  <c r="DD300" i="3"/>
  <c r="DC300" i="3"/>
  <c r="CQ300" i="3"/>
  <c r="AH300" i="3" s="1"/>
  <c r="CN300" i="3"/>
  <c r="AJ300" i="3" s="1"/>
  <c r="CH300" i="3"/>
  <c r="CC300" i="3"/>
  <c r="BY300" i="3"/>
  <c r="BU300" i="3"/>
  <c r="BT300" i="3"/>
  <c r="BS300" i="3"/>
  <c r="AC300" i="3" s="1"/>
  <c r="BF300" i="3"/>
  <c r="AG300" i="3" s="1"/>
  <c r="BB300" i="3"/>
  <c r="AT300" i="3"/>
  <c r="AU300" i="3" s="1"/>
  <c r="AO300" i="3"/>
  <c r="Q300" i="3" s="1"/>
  <c r="AE300" i="3"/>
  <c r="AB300" i="3"/>
  <c r="R300" i="3"/>
  <c r="DK299" i="3"/>
  <c r="DJ299" i="3"/>
  <c r="DI299" i="3"/>
  <c r="DH299" i="3"/>
  <c r="DG299" i="3"/>
  <c r="DF299" i="3"/>
  <c r="DE299" i="3"/>
  <c r="DD299" i="3"/>
  <c r="DC299" i="3"/>
  <c r="CQ299" i="3"/>
  <c r="AH299" i="3" s="1"/>
  <c r="CN299" i="3"/>
  <c r="AJ299" i="3" s="1"/>
  <c r="CH299" i="3"/>
  <c r="CC299" i="3"/>
  <c r="CD299" i="3" s="1"/>
  <c r="P299" i="3" s="1"/>
  <c r="BU299" i="3"/>
  <c r="BT299" i="3"/>
  <c r="BS299" i="3"/>
  <c r="AC299" i="3" s="1"/>
  <c r="BF299" i="3"/>
  <c r="AG299" i="3" s="1"/>
  <c r="AT299" i="3"/>
  <c r="AU299" i="3" s="1"/>
  <c r="AO299" i="3"/>
  <c r="Q299" i="3" s="1"/>
  <c r="AE299" i="3"/>
  <c r="AB299" i="3"/>
  <c r="R299" i="3"/>
  <c r="DK298" i="3"/>
  <c r="DJ298" i="3"/>
  <c r="DI298" i="3"/>
  <c r="DH298" i="3"/>
  <c r="DG298" i="3"/>
  <c r="DF298" i="3"/>
  <c r="DE298" i="3"/>
  <c r="DD298" i="3"/>
  <c r="DC298" i="3"/>
  <c r="CQ298" i="3"/>
  <c r="AH298" i="3" s="1"/>
  <c r="CN298" i="3"/>
  <c r="CH298" i="3"/>
  <c r="AI298" i="3" s="1"/>
  <c r="CC298" i="3"/>
  <c r="BY298" i="3"/>
  <c r="BU298" i="3"/>
  <c r="BT298" i="3"/>
  <c r="BS298" i="3"/>
  <c r="AC298" i="3" s="1"/>
  <c r="BF298" i="3"/>
  <c r="AG298" i="3" s="1"/>
  <c r="AT298" i="3"/>
  <c r="AU298" i="3" s="1"/>
  <c r="AO298" i="3"/>
  <c r="Q298" i="3" s="1"/>
  <c r="AE298" i="3"/>
  <c r="AB298" i="3"/>
  <c r="R298" i="3"/>
  <c r="DK297" i="3"/>
  <c r="DJ297" i="3"/>
  <c r="DI297" i="3"/>
  <c r="DH297" i="3"/>
  <c r="DG297" i="3"/>
  <c r="DF297" i="3"/>
  <c r="DE297" i="3"/>
  <c r="DD297" i="3"/>
  <c r="DC297" i="3"/>
  <c r="CQ297" i="3"/>
  <c r="CN297" i="3"/>
  <c r="CH297" i="3"/>
  <c r="AI297" i="3" s="1"/>
  <c r="CC297" i="3"/>
  <c r="CD297" i="3" s="1"/>
  <c r="P297" i="3" s="1"/>
  <c r="BU297" i="3"/>
  <c r="BT297" i="3"/>
  <c r="BS297" i="3"/>
  <c r="AC297" i="3" s="1"/>
  <c r="BF297" i="3"/>
  <c r="AG297" i="3" s="1"/>
  <c r="AT297" i="3"/>
  <c r="AO297" i="3"/>
  <c r="Q297" i="3" s="1"/>
  <c r="AE297" i="3"/>
  <c r="AB297" i="3"/>
  <c r="R297" i="3"/>
  <c r="DK296" i="3"/>
  <c r="DJ296" i="3"/>
  <c r="DI296" i="3"/>
  <c r="DH296" i="3"/>
  <c r="DG296" i="3"/>
  <c r="DF296" i="3"/>
  <c r="DE296" i="3"/>
  <c r="DD296" i="3"/>
  <c r="DC296" i="3"/>
  <c r="CQ296" i="3"/>
  <c r="AH296" i="3" s="1"/>
  <c r="CN296" i="3"/>
  <c r="AJ296" i="3" s="1"/>
  <c r="CH296" i="3"/>
  <c r="AI296" i="3" s="1"/>
  <c r="CC296" i="3"/>
  <c r="BU296" i="3"/>
  <c r="BT296" i="3"/>
  <c r="BS296" i="3"/>
  <c r="AC296" i="3" s="1"/>
  <c r="BF296" i="3"/>
  <c r="AG296" i="3" s="1"/>
  <c r="BB296" i="3"/>
  <c r="AT296" i="3"/>
  <c r="AU296" i="3" s="1"/>
  <c r="AO296" i="3"/>
  <c r="Q296" i="3" s="1"/>
  <c r="AE296" i="3"/>
  <c r="AB296" i="3"/>
  <c r="R296" i="3"/>
  <c r="DK295" i="3"/>
  <c r="DJ295" i="3"/>
  <c r="DI295" i="3"/>
  <c r="DH295" i="3"/>
  <c r="DG295" i="3"/>
  <c r="DF295" i="3"/>
  <c r="DE295" i="3"/>
  <c r="DD295" i="3"/>
  <c r="DC295" i="3"/>
  <c r="CQ295" i="3"/>
  <c r="O295" i="3" s="1"/>
  <c r="CN295" i="3"/>
  <c r="CH295" i="3"/>
  <c r="CC295" i="3"/>
  <c r="CD295" i="3" s="1"/>
  <c r="P295" i="3" s="1"/>
  <c r="BY295" i="3"/>
  <c r="BU295" i="3"/>
  <c r="BT295" i="3"/>
  <c r="BS295" i="3"/>
  <c r="AC295" i="3" s="1"/>
  <c r="BF295" i="3"/>
  <c r="AG295" i="3" s="1"/>
  <c r="AT295" i="3"/>
  <c r="AU295" i="3" s="1"/>
  <c r="AO295" i="3"/>
  <c r="Q295" i="3" s="1"/>
  <c r="AE295" i="3"/>
  <c r="AB295" i="3"/>
  <c r="R295" i="3"/>
  <c r="DK294" i="3"/>
  <c r="DJ294" i="3"/>
  <c r="DI294" i="3"/>
  <c r="DH294" i="3"/>
  <c r="DG294" i="3"/>
  <c r="DF294" i="3"/>
  <c r="DE294" i="3"/>
  <c r="DD294" i="3"/>
  <c r="DC294" i="3"/>
  <c r="CQ294" i="3"/>
  <c r="O294" i="3" s="1"/>
  <c r="CN294" i="3"/>
  <c r="AJ294" i="3" s="1"/>
  <c r="CH294" i="3"/>
  <c r="CC294" i="3"/>
  <c r="AK294" i="3" s="1"/>
  <c r="BY294" i="3"/>
  <c r="BU294" i="3"/>
  <c r="BT294" i="3"/>
  <c r="BS294" i="3"/>
  <c r="AC294" i="3" s="1"/>
  <c r="BF294" i="3"/>
  <c r="AG294" i="3" s="1"/>
  <c r="AT294" i="3"/>
  <c r="AO294" i="3"/>
  <c r="Q294" i="3" s="1"/>
  <c r="AE294" i="3"/>
  <c r="AB294" i="3"/>
  <c r="R294" i="3"/>
  <c r="DK293" i="3"/>
  <c r="DJ293" i="3"/>
  <c r="DI293" i="3"/>
  <c r="DH293" i="3"/>
  <c r="DG293" i="3"/>
  <c r="DF293" i="3"/>
  <c r="DE293" i="3"/>
  <c r="DD293" i="3"/>
  <c r="DC293" i="3"/>
  <c r="CQ293" i="3"/>
  <c r="O293" i="3" s="1"/>
  <c r="CN293" i="3"/>
  <c r="AJ293" i="3" s="1"/>
  <c r="CH293" i="3"/>
  <c r="CC293" i="3"/>
  <c r="AK293" i="3" s="1"/>
  <c r="BU293" i="3"/>
  <c r="BT293" i="3"/>
  <c r="BS293" i="3"/>
  <c r="AC293" i="3" s="1"/>
  <c r="BF293" i="3"/>
  <c r="AG293" i="3" s="1"/>
  <c r="AT293" i="3"/>
  <c r="AO293" i="3"/>
  <c r="Q293" i="3" s="1"/>
  <c r="AE293" i="3"/>
  <c r="AB293" i="3"/>
  <c r="R293" i="3"/>
  <c r="DK292" i="3"/>
  <c r="DJ292" i="3"/>
  <c r="DI292" i="3"/>
  <c r="DH292" i="3"/>
  <c r="DG292" i="3"/>
  <c r="DF292" i="3"/>
  <c r="DE292" i="3"/>
  <c r="DD292" i="3"/>
  <c r="DC292" i="3"/>
  <c r="CQ292" i="3"/>
  <c r="CN292" i="3"/>
  <c r="CH292" i="3"/>
  <c r="CC292" i="3"/>
  <c r="BU292" i="3"/>
  <c r="BT292" i="3"/>
  <c r="BS292" i="3"/>
  <c r="AC292" i="3" s="1"/>
  <c r="BF292" i="3"/>
  <c r="AG292" i="3" s="1"/>
  <c r="BB292" i="3"/>
  <c r="AT292" i="3"/>
  <c r="AU292" i="3" s="1"/>
  <c r="AO292" i="3"/>
  <c r="Q292" i="3" s="1"/>
  <c r="AE292" i="3"/>
  <c r="AB292" i="3"/>
  <c r="R292" i="3"/>
  <c r="DK291" i="3"/>
  <c r="DJ291" i="3"/>
  <c r="DI291" i="3"/>
  <c r="DH291" i="3"/>
  <c r="DG291" i="3"/>
  <c r="DF291" i="3"/>
  <c r="DE291" i="3"/>
  <c r="DD291" i="3"/>
  <c r="DC291" i="3"/>
  <c r="CQ291" i="3"/>
  <c r="AH291" i="3" s="1"/>
  <c r="CN291" i="3"/>
  <c r="AJ291" i="3" s="1"/>
  <c r="CH291" i="3"/>
  <c r="AI291" i="3" s="1"/>
  <c r="CC291" i="3"/>
  <c r="CD291" i="3" s="1"/>
  <c r="P291" i="3" s="1"/>
  <c r="BU291" i="3"/>
  <c r="BT291" i="3"/>
  <c r="BS291" i="3"/>
  <c r="AC291" i="3" s="1"/>
  <c r="BF291" i="3"/>
  <c r="AG291" i="3" s="1"/>
  <c r="AT291" i="3"/>
  <c r="AF291" i="3" s="1"/>
  <c r="AO291" i="3"/>
  <c r="Q291" i="3" s="1"/>
  <c r="AE291" i="3"/>
  <c r="AB291" i="3"/>
  <c r="R291" i="3"/>
  <c r="DK290" i="3"/>
  <c r="DJ290" i="3"/>
  <c r="DI290" i="3"/>
  <c r="DH290" i="3"/>
  <c r="DG290" i="3"/>
  <c r="DF290" i="3"/>
  <c r="DE290" i="3"/>
  <c r="DD290" i="3"/>
  <c r="DC290" i="3"/>
  <c r="CQ290" i="3"/>
  <c r="CN290" i="3"/>
  <c r="AJ290" i="3" s="1"/>
  <c r="CH290" i="3"/>
  <c r="AI290" i="3" s="1"/>
  <c r="CC290" i="3"/>
  <c r="AK290" i="3" s="1"/>
  <c r="BY290" i="3"/>
  <c r="BU290" i="3"/>
  <c r="BT290" i="3"/>
  <c r="BS290" i="3"/>
  <c r="AC290" i="3" s="1"/>
  <c r="BF290" i="3"/>
  <c r="AG290" i="3" s="1"/>
  <c r="AT290" i="3"/>
  <c r="AU290" i="3" s="1"/>
  <c r="AO290" i="3"/>
  <c r="Q290" i="3" s="1"/>
  <c r="AE290" i="3"/>
  <c r="AB290" i="3"/>
  <c r="R290" i="3"/>
  <c r="DK289" i="3"/>
  <c r="DJ289" i="3"/>
  <c r="DI289" i="3"/>
  <c r="DH289" i="3"/>
  <c r="DG289" i="3"/>
  <c r="DF289" i="3"/>
  <c r="DE289" i="3"/>
  <c r="DD289" i="3"/>
  <c r="DC289" i="3"/>
  <c r="CQ289" i="3"/>
  <c r="O289" i="3" s="1"/>
  <c r="CN289" i="3"/>
  <c r="AJ289" i="3" s="1"/>
  <c r="CH289" i="3"/>
  <c r="AI289" i="3" s="1"/>
  <c r="CC289" i="3"/>
  <c r="CD289" i="3" s="1"/>
  <c r="P289" i="3" s="1"/>
  <c r="BU289" i="3"/>
  <c r="BT289" i="3"/>
  <c r="BS289" i="3"/>
  <c r="AC289" i="3" s="1"/>
  <c r="BF289" i="3"/>
  <c r="AG289" i="3" s="1"/>
  <c r="AT289" i="3"/>
  <c r="AO289" i="3"/>
  <c r="Q289" i="3" s="1"/>
  <c r="AE289" i="3"/>
  <c r="AB289" i="3"/>
  <c r="R289" i="3"/>
  <c r="DK288" i="3"/>
  <c r="DJ288" i="3"/>
  <c r="DI288" i="3"/>
  <c r="DH288" i="3"/>
  <c r="DG288" i="3"/>
  <c r="DF288" i="3"/>
  <c r="DE288" i="3"/>
  <c r="DD288" i="3"/>
  <c r="DC288" i="3"/>
  <c r="CQ288" i="3"/>
  <c r="CN288" i="3"/>
  <c r="CH288" i="3"/>
  <c r="CC288" i="3"/>
  <c r="CD288" i="3" s="1"/>
  <c r="P288" i="3" s="1"/>
  <c r="BU288" i="3"/>
  <c r="BT288" i="3"/>
  <c r="BS288" i="3"/>
  <c r="AC288" i="3" s="1"/>
  <c r="BF288" i="3"/>
  <c r="AG288" i="3" s="1"/>
  <c r="BB288" i="3"/>
  <c r="AT288" i="3"/>
  <c r="AU288" i="3" s="1"/>
  <c r="AO288" i="3"/>
  <c r="Q288" i="3" s="1"/>
  <c r="AE288" i="3"/>
  <c r="AB288" i="3"/>
  <c r="R288" i="3"/>
  <c r="DK287" i="3"/>
  <c r="DJ287" i="3"/>
  <c r="DI287" i="3"/>
  <c r="DH287" i="3"/>
  <c r="DG287" i="3"/>
  <c r="DF287" i="3"/>
  <c r="DE287" i="3"/>
  <c r="DD287" i="3"/>
  <c r="DC287" i="3"/>
  <c r="CQ287" i="3"/>
  <c r="O287" i="3" s="1"/>
  <c r="CN287" i="3"/>
  <c r="AJ287" i="3" s="1"/>
  <c r="CH287" i="3"/>
  <c r="CC287" i="3"/>
  <c r="BY287" i="3"/>
  <c r="BU287" i="3"/>
  <c r="BT287" i="3"/>
  <c r="BS287" i="3"/>
  <c r="AC287" i="3" s="1"/>
  <c r="BF287" i="3"/>
  <c r="AG287" i="3" s="1"/>
  <c r="AT287" i="3"/>
  <c r="AO287" i="3"/>
  <c r="Q287" i="3" s="1"/>
  <c r="AE287" i="3"/>
  <c r="AB287" i="3"/>
  <c r="R287" i="3"/>
  <c r="DK286" i="3"/>
  <c r="DJ286" i="3"/>
  <c r="DI286" i="3"/>
  <c r="DH286" i="3"/>
  <c r="DG286" i="3"/>
  <c r="DF286" i="3"/>
  <c r="DE286" i="3"/>
  <c r="DD286" i="3"/>
  <c r="DC286" i="3"/>
  <c r="CQ286" i="3"/>
  <c r="AH286" i="3" s="1"/>
  <c r="CN286" i="3"/>
  <c r="AJ286" i="3" s="1"/>
  <c r="CH286" i="3"/>
  <c r="CC286" i="3"/>
  <c r="CD286" i="3" s="1"/>
  <c r="P286" i="3" s="1"/>
  <c r="BY286" i="3"/>
  <c r="BU286" i="3"/>
  <c r="BT286" i="3"/>
  <c r="BS286" i="3"/>
  <c r="AC286" i="3" s="1"/>
  <c r="BF286" i="3"/>
  <c r="AG286" i="3" s="1"/>
  <c r="AT286" i="3"/>
  <c r="AU286" i="3" s="1"/>
  <c r="AO286" i="3"/>
  <c r="Q286" i="3" s="1"/>
  <c r="AE286" i="3"/>
  <c r="AB286" i="3"/>
  <c r="R286" i="3"/>
  <c r="DK285" i="3"/>
  <c r="DJ285" i="3"/>
  <c r="DI285" i="3"/>
  <c r="DH285" i="3"/>
  <c r="DG285" i="3"/>
  <c r="DF285" i="3"/>
  <c r="DE285" i="3"/>
  <c r="DD285" i="3"/>
  <c r="DC285" i="3"/>
  <c r="CQ285" i="3"/>
  <c r="CN285" i="3"/>
  <c r="AJ285" i="3" s="1"/>
  <c r="CH285" i="3"/>
  <c r="AI285" i="3" s="1"/>
  <c r="CC285" i="3"/>
  <c r="BU285" i="3"/>
  <c r="BT285" i="3"/>
  <c r="BS285" i="3"/>
  <c r="AC285" i="3" s="1"/>
  <c r="BF285" i="3"/>
  <c r="AG285" i="3" s="1"/>
  <c r="AT285" i="3"/>
  <c r="AO285" i="3"/>
  <c r="Q285" i="3" s="1"/>
  <c r="AE285" i="3"/>
  <c r="AB285" i="3"/>
  <c r="R285" i="3"/>
  <c r="DK284" i="3"/>
  <c r="DJ284" i="3"/>
  <c r="DI284" i="3"/>
  <c r="DH284" i="3"/>
  <c r="DG284" i="3"/>
  <c r="DF284" i="3"/>
  <c r="DE284" i="3"/>
  <c r="DD284" i="3"/>
  <c r="DC284" i="3"/>
  <c r="CQ284" i="3"/>
  <c r="O284" i="3" s="1"/>
  <c r="CN284" i="3"/>
  <c r="AJ284" i="3" s="1"/>
  <c r="CH284" i="3"/>
  <c r="AI284" i="3" s="1"/>
  <c r="CC284" i="3"/>
  <c r="CD284" i="3" s="1"/>
  <c r="P284" i="3" s="1"/>
  <c r="BU284" i="3"/>
  <c r="BT284" i="3"/>
  <c r="BS284" i="3"/>
  <c r="AC284" i="3" s="1"/>
  <c r="BF284" i="3"/>
  <c r="AG284" i="3" s="1"/>
  <c r="BB284" i="3"/>
  <c r="AT284" i="3"/>
  <c r="AU284" i="3" s="1"/>
  <c r="AO284" i="3"/>
  <c r="Q284" i="3" s="1"/>
  <c r="AE284" i="3"/>
  <c r="AB284" i="3"/>
  <c r="R284" i="3"/>
  <c r="DK283" i="3"/>
  <c r="DJ283" i="3"/>
  <c r="DI283" i="3"/>
  <c r="DH283" i="3"/>
  <c r="DG283" i="3"/>
  <c r="DF283" i="3"/>
  <c r="DE283" i="3"/>
  <c r="DD283" i="3"/>
  <c r="DC283" i="3"/>
  <c r="CQ283" i="3"/>
  <c r="CN283" i="3"/>
  <c r="CH283" i="3"/>
  <c r="AI283" i="3" s="1"/>
  <c r="CC283" i="3"/>
  <c r="BU283" i="3"/>
  <c r="BT283" i="3"/>
  <c r="BS283" i="3"/>
  <c r="AC283" i="3" s="1"/>
  <c r="BF283" i="3"/>
  <c r="AG283" i="3" s="1"/>
  <c r="AT283" i="3"/>
  <c r="AU283" i="3" s="1"/>
  <c r="AO283" i="3"/>
  <c r="Q283" i="3" s="1"/>
  <c r="AE283" i="3"/>
  <c r="AB283" i="3"/>
  <c r="R283" i="3"/>
  <c r="DK282" i="3"/>
  <c r="DJ282" i="3"/>
  <c r="DI282" i="3"/>
  <c r="DH282" i="3"/>
  <c r="DG282" i="3"/>
  <c r="DF282" i="3"/>
  <c r="DE282" i="3"/>
  <c r="DD282" i="3"/>
  <c r="DC282" i="3"/>
  <c r="CQ282" i="3"/>
  <c r="CN282" i="3"/>
  <c r="AJ282" i="3" s="1"/>
  <c r="CH282" i="3"/>
  <c r="CC282" i="3"/>
  <c r="BY282" i="3"/>
  <c r="BU282" i="3"/>
  <c r="BT282" i="3"/>
  <c r="BS282" i="3"/>
  <c r="AC282" i="3" s="1"/>
  <c r="BF282" i="3"/>
  <c r="AG282" i="3" s="1"/>
  <c r="AT282" i="3"/>
  <c r="AO282" i="3"/>
  <c r="Q282" i="3" s="1"/>
  <c r="AE282" i="3"/>
  <c r="AB282" i="3"/>
  <c r="R282" i="3"/>
  <c r="DK281" i="3"/>
  <c r="DJ281" i="3"/>
  <c r="DI281" i="3"/>
  <c r="DH281" i="3"/>
  <c r="DG281" i="3"/>
  <c r="DF281" i="3"/>
  <c r="DE281" i="3"/>
  <c r="DD281" i="3"/>
  <c r="DC281" i="3"/>
  <c r="CQ281" i="3"/>
  <c r="CN281" i="3"/>
  <c r="CH281" i="3"/>
  <c r="AI281" i="3" s="1"/>
  <c r="CC281" i="3"/>
  <c r="BU281" i="3"/>
  <c r="BT281" i="3"/>
  <c r="BS281" i="3"/>
  <c r="AC281" i="3" s="1"/>
  <c r="BF281" i="3"/>
  <c r="AG281" i="3" s="1"/>
  <c r="AT281" i="3"/>
  <c r="AF281" i="3" s="1"/>
  <c r="AO281" i="3"/>
  <c r="Q281" i="3" s="1"/>
  <c r="AE281" i="3"/>
  <c r="AB281" i="3"/>
  <c r="R281" i="3"/>
  <c r="DK280" i="3"/>
  <c r="DJ280" i="3"/>
  <c r="DI280" i="3"/>
  <c r="DH280" i="3"/>
  <c r="DG280" i="3"/>
  <c r="DF280" i="3"/>
  <c r="DE280" i="3"/>
  <c r="DD280" i="3"/>
  <c r="DC280" i="3"/>
  <c r="CQ280" i="3"/>
  <c r="AH280" i="3" s="1"/>
  <c r="CN280" i="3"/>
  <c r="AJ280" i="3" s="1"/>
  <c r="CH280" i="3"/>
  <c r="AI280" i="3" s="1"/>
  <c r="CC280" i="3"/>
  <c r="CD280" i="3" s="1"/>
  <c r="P280" i="3" s="1"/>
  <c r="BU280" i="3"/>
  <c r="BT280" i="3"/>
  <c r="BS280" i="3"/>
  <c r="AC280" i="3" s="1"/>
  <c r="BF280" i="3"/>
  <c r="AG280" i="3" s="1"/>
  <c r="BB280" i="3"/>
  <c r="AT280" i="3"/>
  <c r="AU280" i="3" s="1"/>
  <c r="AO280" i="3"/>
  <c r="Q280" i="3" s="1"/>
  <c r="AE280" i="3"/>
  <c r="AB280" i="3"/>
  <c r="R280" i="3"/>
  <c r="DK279" i="3"/>
  <c r="DJ279" i="3"/>
  <c r="DI279" i="3"/>
  <c r="DH279" i="3"/>
  <c r="DG279" i="3"/>
  <c r="DF279" i="3"/>
  <c r="DE279" i="3"/>
  <c r="DD279" i="3"/>
  <c r="DC279" i="3"/>
  <c r="CQ279" i="3"/>
  <c r="CN279" i="3"/>
  <c r="AJ279" i="3" s="1"/>
  <c r="CH279" i="3"/>
  <c r="AI279" i="3" s="1"/>
  <c r="CC279" i="3"/>
  <c r="AK279" i="3" s="1"/>
  <c r="BY279" i="3"/>
  <c r="BU279" i="3"/>
  <c r="BT279" i="3"/>
  <c r="BS279" i="3"/>
  <c r="AC279" i="3" s="1"/>
  <c r="BF279" i="3"/>
  <c r="AG279" i="3" s="1"/>
  <c r="AT279" i="3"/>
  <c r="AU279" i="3" s="1"/>
  <c r="AO279" i="3"/>
  <c r="Q279" i="3" s="1"/>
  <c r="AE279" i="3"/>
  <c r="AB279" i="3"/>
  <c r="R279" i="3"/>
  <c r="DK278" i="3"/>
  <c r="DJ278" i="3"/>
  <c r="DI278" i="3"/>
  <c r="DH278" i="3"/>
  <c r="DG278" i="3"/>
  <c r="DF278" i="3"/>
  <c r="DE278" i="3"/>
  <c r="DD278" i="3"/>
  <c r="DC278" i="3"/>
  <c r="CQ278" i="3"/>
  <c r="O278" i="3" s="1"/>
  <c r="CN278" i="3"/>
  <c r="CH278" i="3"/>
  <c r="AI278" i="3" s="1"/>
  <c r="CC278" i="3"/>
  <c r="BY278" i="3"/>
  <c r="BU278" i="3"/>
  <c r="BT278" i="3"/>
  <c r="BS278" i="3"/>
  <c r="AC278" i="3" s="1"/>
  <c r="BF278" i="3"/>
  <c r="AG278" i="3" s="1"/>
  <c r="AT278" i="3"/>
  <c r="AF278" i="3" s="1"/>
  <c r="AO278" i="3"/>
  <c r="Q278" i="3" s="1"/>
  <c r="AE278" i="3"/>
  <c r="AB278" i="3"/>
  <c r="R278" i="3"/>
  <c r="DK277" i="3"/>
  <c r="DJ277" i="3"/>
  <c r="DI277" i="3"/>
  <c r="DH277" i="3"/>
  <c r="DG277" i="3"/>
  <c r="DF277" i="3"/>
  <c r="DE277" i="3"/>
  <c r="DD277" i="3"/>
  <c r="DC277" i="3"/>
  <c r="CQ277" i="3"/>
  <c r="AH277" i="3" s="1"/>
  <c r="CN277" i="3"/>
  <c r="AJ277" i="3" s="1"/>
  <c r="CH277" i="3"/>
  <c r="AI277" i="3" s="1"/>
  <c r="CC277" i="3"/>
  <c r="BU277" i="3"/>
  <c r="BT277" i="3"/>
  <c r="BS277" i="3"/>
  <c r="AC277" i="3" s="1"/>
  <c r="BF277" i="3"/>
  <c r="AG277" i="3" s="1"/>
  <c r="AT277" i="3"/>
  <c r="AO277" i="3"/>
  <c r="Q277" i="3" s="1"/>
  <c r="AE277" i="3"/>
  <c r="AB277" i="3"/>
  <c r="R277" i="3"/>
  <c r="DK276" i="3"/>
  <c r="DJ276" i="3"/>
  <c r="DI276" i="3"/>
  <c r="DH276" i="3"/>
  <c r="DG276" i="3"/>
  <c r="DF276" i="3"/>
  <c r="DE276" i="3"/>
  <c r="DD276" i="3"/>
  <c r="DC276" i="3"/>
  <c r="CQ276" i="3"/>
  <c r="CN276" i="3"/>
  <c r="AJ276" i="3" s="1"/>
  <c r="CH276" i="3"/>
  <c r="CC276" i="3"/>
  <c r="AK276" i="3" s="1"/>
  <c r="BU276" i="3"/>
  <c r="BT276" i="3"/>
  <c r="BS276" i="3"/>
  <c r="AC276" i="3" s="1"/>
  <c r="BF276" i="3"/>
  <c r="AG276" i="3" s="1"/>
  <c r="BB276" i="3"/>
  <c r="AT276" i="3"/>
  <c r="AF276" i="3" s="1"/>
  <c r="AO276" i="3"/>
  <c r="Q276" i="3" s="1"/>
  <c r="AE276" i="3"/>
  <c r="AB276" i="3"/>
  <c r="R276" i="3"/>
  <c r="DK275" i="3"/>
  <c r="DJ275" i="3"/>
  <c r="DI275" i="3"/>
  <c r="DH275" i="3"/>
  <c r="DG275" i="3"/>
  <c r="DF275" i="3"/>
  <c r="DE275" i="3"/>
  <c r="DD275" i="3"/>
  <c r="DC275" i="3"/>
  <c r="CQ275" i="3"/>
  <c r="CN275" i="3"/>
  <c r="CH275" i="3"/>
  <c r="AI275" i="3" s="1"/>
  <c r="CC275" i="3"/>
  <c r="BU275" i="3"/>
  <c r="BT275" i="3"/>
  <c r="BS275" i="3"/>
  <c r="AC275" i="3" s="1"/>
  <c r="BF275" i="3"/>
  <c r="AG275" i="3" s="1"/>
  <c r="AT275" i="3"/>
  <c r="AU275" i="3" s="1"/>
  <c r="AO275" i="3"/>
  <c r="Q275" i="3" s="1"/>
  <c r="AE275" i="3"/>
  <c r="AB275" i="3"/>
  <c r="R275" i="3"/>
  <c r="DK274" i="3"/>
  <c r="DJ274" i="3"/>
  <c r="DI274" i="3"/>
  <c r="DH274" i="3"/>
  <c r="DG274" i="3"/>
  <c r="DF274" i="3"/>
  <c r="DE274" i="3"/>
  <c r="DD274" i="3"/>
  <c r="DC274" i="3"/>
  <c r="CQ274" i="3"/>
  <c r="O274" i="3" s="1"/>
  <c r="CN274" i="3"/>
  <c r="AJ274" i="3" s="1"/>
  <c r="CH274" i="3"/>
  <c r="AI274" i="3" s="1"/>
  <c r="CC274" i="3"/>
  <c r="BY274" i="3"/>
  <c r="BU274" i="3"/>
  <c r="BT274" i="3"/>
  <c r="BS274" i="3"/>
  <c r="AC274" i="3" s="1"/>
  <c r="BF274" i="3"/>
  <c r="AG274" i="3" s="1"/>
  <c r="AT274" i="3"/>
  <c r="AF274" i="3" s="1"/>
  <c r="AO274" i="3"/>
  <c r="Q274" i="3" s="1"/>
  <c r="AE274" i="3"/>
  <c r="AB274" i="3"/>
  <c r="R274" i="3"/>
  <c r="DK273" i="3"/>
  <c r="DJ273" i="3"/>
  <c r="DI273" i="3"/>
  <c r="DH273" i="3"/>
  <c r="DG273" i="3"/>
  <c r="DF273" i="3"/>
  <c r="DE273" i="3"/>
  <c r="DD273" i="3"/>
  <c r="DC273" i="3"/>
  <c r="CQ273" i="3"/>
  <c r="AH273" i="3" s="1"/>
  <c r="CN273" i="3"/>
  <c r="AJ273" i="3" s="1"/>
  <c r="CH273" i="3"/>
  <c r="AI273" i="3" s="1"/>
  <c r="CC273" i="3"/>
  <c r="CD273" i="3" s="1"/>
  <c r="P273" i="3" s="1"/>
  <c r="BU273" i="3"/>
  <c r="BT273" i="3"/>
  <c r="BS273" i="3"/>
  <c r="AC273" i="3" s="1"/>
  <c r="BF273" i="3"/>
  <c r="AG273" i="3" s="1"/>
  <c r="AT273" i="3"/>
  <c r="AU273" i="3" s="1"/>
  <c r="AO273" i="3"/>
  <c r="Q273" i="3" s="1"/>
  <c r="AE273" i="3"/>
  <c r="AB273" i="3"/>
  <c r="R273" i="3"/>
  <c r="DK272" i="3"/>
  <c r="DJ272" i="3"/>
  <c r="DI272" i="3"/>
  <c r="DH272" i="3"/>
  <c r="DG272" i="3"/>
  <c r="DF272" i="3"/>
  <c r="DE272" i="3"/>
  <c r="DD272" i="3"/>
  <c r="DC272" i="3"/>
  <c r="CQ272" i="3"/>
  <c r="CN272" i="3"/>
  <c r="AJ272" i="3" s="1"/>
  <c r="CH272" i="3"/>
  <c r="CC272" i="3"/>
  <c r="AK272" i="3" s="1"/>
  <c r="BU272" i="3"/>
  <c r="BT272" i="3"/>
  <c r="BS272" i="3"/>
  <c r="AC272" i="3" s="1"/>
  <c r="BF272" i="3"/>
  <c r="AG272" i="3" s="1"/>
  <c r="BB272" i="3"/>
  <c r="AT272" i="3"/>
  <c r="AU272" i="3" s="1"/>
  <c r="AO272" i="3"/>
  <c r="Q272" i="3" s="1"/>
  <c r="AE272" i="3"/>
  <c r="AB272" i="3"/>
  <c r="R272" i="3"/>
  <c r="DK271" i="3"/>
  <c r="DJ271" i="3"/>
  <c r="DI271" i="3"/>
  <c r="DH271" i="3"/>
  <c r="DG271" i="3"/>
  <c r="DF271" i="3"/>
  <c r="DE271" i="3"/>
  <c r="DD271" i="3"/>
  <c r="DC271" i="3"/>
  <c r="CQ271" i="3"/>
  <c r="AH271" i="3" s="1"/>
  <c r="CN271" i="3"/>
  <c r="CH271" i="3"/>
  <c r="AI271" i="3" s="1"/>
  <c r="CC271" i="3"/>
  <c r="BY271" i="3"/>
  <c r="BU271" i="3"/>
  <c r="BT271" i="3"/>
  <c r="BS271" i="3"/>
  <c r="AC271" i="3" s="1"/>
  <c r="BF271" i="3"/>
  <c r="AG271" i="3" s="1"/>
  <c r="AT271" i="3"/>
  <c r="AU271" i="3" s="1"/>
  <c r="AO271" i="3"/>
  <c r="Q271" i="3" s="1"/>
  <c r="AE271" i="3"/>
  <c r="AB271" i="3"/>
  <c r="R271" i="3"/>
  <c r="DK270" i="3"/>
  <c r="DJ270" i="3"/>
  <c r="DI270" i="3"/>
  <c r="DH270" i="3"/>
  <c r="DG270" i="3"/>
  <c r="DF270" i="3"/>
  <c r="DE270" i="3"/>
  <c r="DD270" i="3"/>
  <c r="DC270" i="3"/>
  <c r="CQ270" i="3"/>
  <c r="O270" i="3" s="1"/>
  <c r="CN270" i="3"/>
  <c r="AJ270" i="3" s="1"/>
  <c r="CH270" i="3"/>
  <c r="CC270" i="3"/>
  <c r="CD270" i="3" s="1"/>
  <c r="P270" i="3" s="1"/>
  <c r="BY270" i="3"/>
  <c r="BU270" i="3"/>
  <c r="BT270" i="3"/>
  <c r="BS270" i="3"/>
  <c r="AC270" i="3" s="1"/>
  <c r="BF270" i="3"/>
  <c r="AG270" i="3" s="1"/>
  <c r="AT270" i="3"/>
  <c r="AU270" i="3" s="1"/>
  <c r="AO270" i="3"/>
  <c r="Q270" i="3" s="1"/>
  <c r="AE270" i="3"/>
  <c r="AB270" i="3"/>
  <c r="R270" i="3"/>
  <c r="DK269" i="3"/>
  <c r="DJ269" i="3"/>
  <c r="DI269" i="3"/>
  <c r="DH269" i="3"/>
  <c r="DG269" i="3"/>
  <c r="DF269" i="3"/>
  <c r="DE269" i="3"/>
  <c r="DD269" i="3"/>
  <c r="DC269" i="3"/>
  <c r="CQ269" i="3"/>
  <c r="AH269" i="3" s="1"/>
  <c r="CN269" i="3"/>
  <c r="AJ269" i="3" s="1"/>
  <c r="CH269" i="3"/>
  <c r="AI269" i="3" s="1"/>
  <c r="CC269" i="3"/>
  <c r="CD269" i="3" s="1"/>
  <c r="P269" i="3" s="1"/>
  <c r="BU269" i="3"/>
  <c r="BT269" i="3"/>
  <c r="BS269" i="3"/>
  <c r="AC269" i="3" s="1"/>
  <c r="BF269" i="3"/>
  <c r="AG269" i="3" s="1"/>
  <c r="AT269" i="3"/>
  <c r="AO269" i="3"/>
  <c r="Q269" i="3" s="1"/>
  <c r="AE269" i="3"/>
  <c r="AB269" i="3"/>
  <c r="R269" i="3"/>
  <c r="DK268" i="3"/>
  <c r="DJ268" i="3"/>
  <c r="DI268" i="3"/>
  <c r="DH268" i="3"/>
  <c r="DG268" i="3"/>
  <c r="DF268" i="3"/>
  <c r="DE268" i="3"/>
  <c r="DD268" i="3"/>
  <c r="DC268" i="3"/>
  <c r="CQ268" i="3"/>
  <c r="CN268" i="3"/>
  <c r="AJ268" i="3" s="1"/>
  <c r="CH268" i="3"/>
  <c r="CC268" i="3"/>
  <c r="AK268" i="3" s="1"/>
  <c r="BU268" i="3"/>
  <c r="BT268" i="3"/>
  <c r="BS268" i="3"/>
  <c r="AC268" i="3" s="1"/>
  <c r="BF268" i="3"/>
  <c r="AG268" i="3" s="1"/>
  <c r="BB268" i="3"/>
  <c r="AT268" i="3"/>
  <c r="AU268" i="3" s="1"/>
  <c r="AO268" i="3"/>
  <c r="Q268" i="3" s="1"/>
  <c r="AE268" i="3"/>
  <c r="AB268" i="3"/>
  <c r="R268" i="3"/>
  <c r="DK267" i="3"/>
  <c r="DJ267" i="3"/>
  <c r="DI267" i="3"/>
  <c r="DH267" i="3"/>
  <c r="DG267" i="3"/>
  <c r="DF267" i="3"/>
  <c r="DE267" i="3"/>
  <c r="DD267" i="3"/>
  <c r="DC267" i="3"/>
  <c r="CQ267" i="3"/>
  <c r="CN267" i="3"/>
  <c r="CH267" i="3"/>
  <c r="AI267" i="3" s="1"/>
  <c r="CC267" i="3"/>
  <c r="BU267" i="3"/>
  <c r="BT267" i="3"/>
  <c r="BS267" i="3"/>
  <c r="AC267" i="3" s="1"/>
  <c r="BF267" i="3"/>
  <c r="AG267" i="3" s="1"/>
  <c r="AT267" i="3"/>
  <c r="AU267" i="3" s="1"/>
  <c r="AO267" i="3"/>
  <c r="Q267" i="3" s="1"/>
  <c r="AE267" i="3"/>
  <c r="AB267" i="3"/>
  <c r="R267" i="3"/>
  <c r="DK266" i="3"/>
  <c r="DJ266" i="3"/>
  <c r="DI266" i="3"/>
  <c r="DH266" i="3"/>
  <c r="DG266" i="3"/>
  <c r="DF266" i="3"/>
  <c r="DE266" i="3"/>
  <c r="DD266" i="3"/>
  <c r="DC266" i="3"/>
  <c r="CQ266" i="3"/>
  <c r="AH266" i="3" s="1"/>
  <c r="CN266" i="3"/>
  <c r="CH266" i="3"/>
  <c r="AI266" i="3" s="1"/>
  <c r="CC266" i="3"/>
  <c r="CD266" i="3" s="1"/>
  <c r="P266" i="3" s="1"/>
  <c r="BY266" i="3"/>
  <c r="BU266" i="3"/>
  <c r="BT266" i="3"/>
  <c r="BS266" i="3"/>
  <c r="AC266" i="3" s="1"/>
  <c r="BF266" i="3"/>
  <c r="AG266" i="3" s="1"/>
  <c r="AT266" i="3"/>
  <c r="AO266" i="3"/>
  <c r="Q266" i="3" s="1"/>
  <c r="AE266" i="3"/>
  <c r="AB266" i="3"/>
  <c r="R266" i="3"/>
  <c r="DK265" i="3"/>
  <c r="DJ265" i="3"/>
  <c r="DI265" i="3"/>
  <c r="DH265" i="3"/>
  <c r="DG265" i="3"/>
  <c r="DF265" i="3"/>
  <c r="DE265" i="3"/>
  <c r="DD265" i="3"/>
  <c r="DC265" i="3"/>
  <c r="CQ265" i="3"/>
  <c r="O265" i="3" s="1"/>
  <c r="CN265" i="3"/>
  <c r="AJ265" i="3" s="1"/>
  <c r="CH265" i="3"/>
  <c r="AI265" i="3" s="1"/>
  <c r="CC265" i="3"/>
  <c r="CD265" i="3" s="1"/>
  <c r="P265" i="3" s="1"/>
  <c r="BU265" i="3"/>
  <c r="BT265" i="3"/>
  <c r="BS265" i="3"/>
  <c r="AC265" i="3" s="1"/>
  <c r="BF265" i="3"/>
  <c r="AG265" i="3" s="1"/>
  <c r="AT265" i="3"/>
  <c r="AO265" i="3"/>
  <c r="Q265" i="3" s="1"/>
  <c r="AE265" i="3"/>
  <c r="AB265" i="3"/>
  <c r="R265" i="3"/>
  <c r="DK264" i="3"/>
  <c r="DJ264" i="3"/>
  <c r="DI264" i="3"/>
  <c r="DH264" i="3"/>
  <c r="DG264" i="3"/>
  <c r="DF264" i="3"/>
  <c r="DE264" i="3"/>
  <c r="DD264" i="3"/>
  <c r="DC264" i="3"/>
  <c r="CQ264" i="3"/>
  <c r="CN264" i="3"/>
  <c r="AJ264" i="3" s="1"/>
  <c r="CH264" i="3"/>
  <c r="CC264" i="3"/>
  <c r="AK264" i="3" s="1"/>
  <c r="BU264" i="3"/>
  <c r="BT264" i="3"/>
  <c r="BS264" i="3"/>
  <c r="AC264" i="3" s="1"/>
  <c r="BF264" i="3"/>
  <c r="AG264" i="3" s="1"/>
  <c r="BB264" i="3"/>
  <c r="AT264" i="3"/>
  <c r="AU264" i="3" s="1"/>
  <c r="AO264" i="3"/>
  <c r="Q264" i="3" s="1"/>
  <c r="AE264" i="3"/>
  <c r="AB264" i="3"/>
  <c r="R264" i="3"/>
  <c r="DK263" i="3"/>
  <c r="DJ263" i="3"/>
  <c r="DI263" i="3"/>
  <c r="DH263" i="3"/>
  <c r="DG263" i="3"/>
  <c r="DF263" i="3"/>
  <c r="DE263" i="3"/>
  <c r="DD263" i="3"/>
  <c r="DC263" i="3"/>
  <c r="CQ263" i="3"/>
  <c r="O263" i="3" s="1"/>
  <c r="CN263" i="3"/>
  <c r="CH263" i="3"/>
  <c r="AI263" i="3" s="1"/>
  <c r="CC263" i="3"/>
  <c r="BY263" i="3"/>
  <c r="BU263" i="3"/>
  <c r="BT263" i="3"/>
  <c r="BS263" i="3"/>
  <c r="AC263" i="3" s="1"/>
  <c r="BF263" i="3"/>
  <c r="AG263" i="3" s="1"/>
  <c r="AT263" i="3"/>
  <c r="AO263" i="3"/>
  <c r="Q263" i="3" s="1"/>
  <c r="AE263" i="3"/>
  <c r="AB263" i="3"/>
  <c r="R263" i="3"/>
  <c r="DK262" i="3"/>
  <c r="DJ262" i="3"/>
  <c r="DI262" i="3"/>
  <c r="DH262" i="3"/>
  <c r="DG262" i="3"/>
  <c r="DF262" i="3"/>
  <c r="DE262" i="3"/>
  <c r="DD262" i="3"/>
  <c r="DC262" i="3"/>
  <c r="CQ262" i="3"/>
  <c r="CN262" i="3"/>
  <c r="AJ262" i="3" s="1"/>
  <c r="CH262" i="3"/>
  <c r="AI262" i="3" s="1"/>
  <c r="CC262" i="3"/>
  <c r="CD262" i="3" s="1"/>
  <c r="P262" i="3" s="1"/>
  <c r="BY262" i="3"/>
  <c r="BU262" i="3"/>
  <c r="BT262" i="3"/>
  <c r="BS262" i="3"/>
  <c r="AC262" i="3" s="1"/>
  <c r="BF262" i="3"/>
  <c r="AG262" i="3" s="1"/>
  <c r="AT262" i="3"/>
  <c r="AU262" i="3" s="1"/>
  <c r="AO262" i="3"/>
  <c r="Q262" i="3" s="1"/>
  <c r="AE262" i="3"/>
  <c r="AB262" i="3"/>
  <c r="R262" i="3"/>
  <c r="DK261" i="3"/>
  <c r="DJ261" i="3"/>
  <c r="DI261" i="3"/>
  <c r="DH261" i="3"/>
  <c r="DG261" i="3"/>
  <c r="DF261" i="3"/>
  <c r="DE261" i="3"/>
  <c r="DD261" i="3"/>
  <c r="DC261" i="3"/>
  <c r="CQ261" i="3"/>
  <c r="CN261" i="3"/>
  <c r="AJ261" i="3" s="1"/>
  <c r="CH261" i="3"/>
  <c r="AI261" i="3" s="1"/>
  <c r="CC261" i="3"/>
  <c r="CD261" i="3" s="1"/>
  <c r="P261" i="3" s="1"/>
  <c r="BU261" i="3"/>
  <c r="BT261" i="3"/>
  <c r="BS261" i="3"/>
  <c r="AC261" i="3" s="1"/>
  <c r="BF261" i="3"/>
  <c r="AG261" i="3" s="1"/>
  <c r="AT261" i="3"/>
  <c r="AU261" i="3" s="1"/>
  <c r="AO261" i="3"/>
  <c r="Q261" i="3" s="1"/>
  <c r="AE261" i="3"/>
  <c r="AB261" i="3"/>
  <c r="R261" i="3"/>
  <c r="DK260" i="3"/>
  <c r="DJ260" i="3"/>
  <c r="DI260" i="3"/>
  <c r="DH260" i="3"/>
  <c r="DG260" i="3"/>
  <c r="DF260" i="3"/>
  <c r="DE260" i="3"/>
  <c r="DD260" i="3"/>
  <c r="DC260" i="3"/>
  <c r="CQ260" i="3"/>
  <c r="AH260" i="3" s="1"/>
  <c r="CN260" i="3"/>
  <c r="AJ260" i="3" s="1"/>
  <c r="CH260" i="3"/>
  <c r="CC260" i="3"/>
  <c r="AK260" i="3" s="1"/>
  <c r="BU260" i="3"/>
  <c r="BT260" i="3"/>
  <c r="BS260" i="3"/>
  <c r="AC260" i="3" s="1"/>
  <c r="BF260" i="3"/>
  <c r="AG260" i="3" s="1"/>
  <c r="BB260" i="3"/>
  <c r="AT260" i="3"/>
  <c r="AU260" i="3" s="1"/>
  <c r="AO260" i="3"/>
  <c r="Q260" i="3" s="1"/>
  <c r="AE260" i="3"/>
  <c r="AB260" i="3"/>
  <c r="R260" i="3"/>
  <c r="DK259" i="3"/>
  <c r="DJ259" i="3"/>
  <c r="DI259" i="3"/>
  <c r="DH259" i="3"/>
  <c r="DG259" i="3"/>
  <c r="DF259" i="3"/>
  <c r="DE259" i="3"/>
  <c r="DD259" i="3"/>
  <c r="DC259" i="3"/>
  <c r="CQ259" i="3"/>
  <c r="AH259" i="3" s="1"/>
  <c r="CN259" i="3"/>
  <c r="AJ259" i="3" s="1"/>
  <c r="CH259" i="3"/>
  <c r="CC259" i="3"/>
  <c r="BU259" i="3"/>
  <c r="BT259" i="3"/>
  <c r="BS259" i="3"/>
  <c r="AC259" i="3" s="1"/>
  <c r="BF259" i="3"/>
  <c r="AG259" i="3" s="1"/>
  <c r="AT259" i="3"/>
  <c r="AU259" i="3" s="1"/>
  <c r="AO259" i="3"/>
  <c r="Q259" i="3" s="1"/>
  <c r="AE259" i="3"/>
  <c r="AB259" i="3"/>
  <c r="R259" i="3"/>
  <c r="DK258" i="3"/>
  <c r="DJ258" i="3"/>
  <c r="DI258" i="3"/>
  <c r="DH258" i="3"/>
  <c r="DG258" i="3"/>
  <c r="DF258" i="3"/>
  <c r="DE258" i="3"/>
  <c r="DD258" i="3"/>
  <c r="DC258" i="3"/>
  <c r="CQ258" i="3"/>
  <c r="AH258" i="3" s="1"/>
  <c r="CN258" i="3"/>
  <c r="AJ258" i="3" s="1"/>
  <c r="CH258" i="3"/>
  <c r="CC258" i="3"/>
  <c r="CD258" i="3" s="1"/>
  <c r="P258" i="3" s="1"/>
  <c r="BY258" i="3"/>
  <c r="BU258" i="3"/>
  <c r="BT258" i="3"/>
  <c r="BS258" i="3"/>
  <c r="AC258" i="3" s="1"/>
  <c r="BF258" i="3"/>
  <c r="AG258" i="3" s="1"/>
  <c r="AT258" i="3"/>
  <c r="AO258" i="3"/>
  <c r="Q258" i="3" s="1"/>
  <c r="AE258" i="3"/>
  <c r="AB258" i="3"/>
  <c r="R258" i="3"/>
  <c r="DK257" i="3"/>
  <c r="DJ257" i="3"/>
  <c r="DI257" i="3"/>
  <c r="DH257" i="3"/>
  <c r="DG257" i="3"/>
  <c r="DF257" i="3"/>
  <c r="DE257" i="3"/>
  <c r="DD257" i="3"/>
  <c r="DC257" i="3"/>
  <c r="CQ257" i="3"/>
  <c r="AH257" i="3" s="1"/>
  <c r="CN257" i="3"/>
  <c r="AJ257" i="3" s="1"/>
  <c r="CH257" i="3"/>
  <c r="AI257" i="3" s="1"/>
  <c r="CC257" i="3"/>
  <c r="BU257" i="3"/>
  <c r="BT257" i="3"/>
  <c r="BS257" i="3"/>
  <c r="AC257" i="3" s="1"/>
  <c r="BF257" i="3"/>
  <c r="AG257" i="3" s="1"/>
  <c r="AT257" i="3"/>
  <c r="AO257" i="3"/>
  <c r="Q257" i="3" s="1"/>
  <c r="AE257" i="3"/>
  <c r="AB257" i="3"/>
  <c r="R257" i="3"/>
  <c r="DK256" i="3"/>
  <c r="DJ256" i="3"/>
  <c r="DI256" i="3"/>
  <c r="DH256" i="3"/>
  <c r="DG256" i="3"/>
  <c r="DF256" i="3"/>
  <c r="DE256" i="3"/>
  <c r="DD256" i="3"/>
  <c r="DC256" i="3"/>
  <c r="CQ256" i="3"/>
  <c r="CN256" i="3"/>
  <c r="AJ256" i="3" s="1"/>
  <c r="CH256" i="3"/>
  <c r="AI256" i="3" s="1"/>
  <c r="CC256" i="3"/>
  <c r="AK256" i="3" s="1"/>
  <c r="BU256" i="3"/>
  <c r="BT256" i="3"/>
  <c r="BS256" i="3"/>
  <c r="AC256" i="3" s="1"/>
  <c r="BF256" i="3"/>
  <c r="AG256" i="3" s="1"/>
  <c r="BB256" i="3"/>
  <c r="AT256" i="3"/>
  <c r="AU256" i="3" s="1"/>
  <c r="AO256" i="3"/>
  <c r="Q256" i="3" s="1"/>
  <c r="AE256" i="3"/>
  <c r="AB256" i="3"/>
  <c r="R256" i="3"/>
  <c r="DK255" i="3"/>
  <c r="DJ255" i="3"/>
  <c r="DI255" i="3"/>
  <c r="DH255" i="3"/>
  <c r="DG255" i="3"/>
  <c r="DF255" i="3"/>
  <c r="DE255" i="3"/>
  <c r="DD255" i="3"/>
  <c r="DC255" i="3"/>
  <c r="CQ255" i="3"/>
  <c r="AH255" i="3" s="1"/>
  <c r="CN255" i="3"/>
  <c r="AJ255" i="3" s="1"/>
  <c r="CH255" i="3"/>
  <c r="AI255" i="3" s="1"/>
  <c r="CC255" i="3"/>
  <c r="CD255" i="3" s="1"/>
  <c r="P255" i="3" s="1"/>
  <c r="BY255" i="3"/>
  <c r="BU255" i="3"/>
  <c r="BT255" i="3"/>
  <c r="BS255" i="3"/>
  <c r="AC255" i="3" s="1"/>
  <c r="BF255" i="3"/>
  <c r="AG255" i="3" s="1"/>
  <c r="AT255" i="3"/>
  <c r="AU255" i="3" s="1"/>
  <c r="AO255" i="3"/>
  <c r="Q255" i="3" s="1"/>
  <c r="AE255" i="3"/>
  <c r="AB255" i="3"/>
  <c r="R255" i="3"/>
  <c r="DK254" i="3"/>
  <c r="DJ254" i="3"/>
  <c r="DI254" i="3"/>
  <c r="DH254" i="3"/>
  <c r="DG254" i="3"/>
  <c r="DF254" i="3"/>
  <c r="DE254" i="3"/>
  <c r="DD254" i="3"/>
  <c r="DC254" i="3"/>
  <c r="CQ254" i="3"/>
  <c r="O254" i="3" s="1"/>
  <c r="CN254" i="3"/>
  <c r="AJ254" i="3" s="1"/>
  <c r="CH254" i="3"/>
  <c r="AI254" i="3" s="1"/>
  <c r="CC254" i="3"/>
  <c r="AK254" i="3" s="1"/>
  <c r="BY254" i="3"/>
  <c r="BU254" i="3"/>
  <c r="BT254" i="3"/>
  <c r="BS254" i="3"/>
  <c r="AC254" i="3" s="1"/>
  <c r="BF254" i="3"/>
  <c r="AG254" i="3" s="1"/>
  <c r="AT254" i="3"/>
  <c r="AU254" i="3" s="1"/>
  <c r="AO254" i="3"/>
  <c r="Q254" i="3" s="1"/>
  <c r="AE254" i="3"/>
  <c r="AB254" i="3"/>
  <c r="R254" i="3"/>
  <c r="DK253" i="3"/>
  <c r="DJ253" i="3"/>
  <c r="DI253" i="3"/>
  <c r="DH253" i="3"/>
  <c r="DG253" i="3"/>
  <c r="DF253" i="3"/>
  <c r="DE253" i="3"/>
  <c r="DD253" i="3"/>
  <c r="DC253" i="3"/>
  <c r="CQ253" i="3"/>
  <c r="AH253" i="3" s="1"/>
  <c r="CN253" i="3"/>
  <c r="CH253" i="3"/>
  <c r="AI253" i="3" s="1"/>
  <c r="CC253" i="3"/>
  <c r="BU253" i="3"/>
  <c r="BT253" i="3"/>
  <c r="BS253" i="3"/>
  <c r="AC253" i="3" s="1"/>
  <c r="BF253" i="3"/>
  <c r="AG253" i="3" s="1"/>
  <c r="AT253" i="3"/>
  <c r="AO253" i="3"/>
  <c r="Q253" i="3" s="1"/>
  <c r="AE253" i="3"/>
  <c r="AB253" i="3"/>
  <c r="R253" i="3"/>
  <c r="DK252" i="3"/>
  <c r="DJ252" i="3"/>
  <c r="DI252" i="3"/>
  <c r="DH252" i="3"/>
  <c r="DG252" i="3"/>
  <c r="DF252" i="3"/>
  <c r="DE252" i="3"/>
  <c r="DD252" i="3"/>
  <c r="DC252" i="3"/>
  <c r="CQ252" i="3"/>
  <c r="CN252" i="3"/>
  <c r="AJ252" i="3" s="1"/>
  <c r="CH252" i="3"/>
  <c r="AI252" i="3" s="1"/>
  <c r="CC252" i="3"/>
  <c r="CD252" i="3" s="1"/>
  <c r="P252" i="3" s="1"/>
  <c r="BU252" i="3"/>
  <c r="BT252" i="3"/>
  <c r="BS252" i="3"/>
  <c r="AC252" i="3" s="1"/>
  <c r="BF252" i="3"/>
  <c r="AG252" i="3" s="1"/>
  <c r="BB252" i="3"/>
  <c r="AT252" i="3"/>
  <c r="AU252" i="3" s="1"/>
  <c r="AO252" i="3"/>
  <c r="Q252" i="3" s="1"/>
  <c r="AE252" i="3"/>
  <c r="AB252" i="3"/>
  <c r="R252" i="3"/>
  <c r="DK251" i="3"/>
  <c r="DJ251" i="3"/>
  <c r="DI251" i="3"/>
  <c r="DH251" i="3"/>
  <c r="DG251" i="3"/>
  <c r="DF251" i="3"/>
  <c r="DE251" i="3"/>
  <c r="DD251" i="3"/>
  <c r="DC251" i="3"/>
  <c r="CQ251" i="3"/>
  <c r="CN251" i="3"/>
  <c r="CH251" i="3"/>
  <c r="AI251" i="3" s="1"/>
  <c r="CC251" i="3"/>
  <c r="CD251" i="3" s="1"/>
  <c r="P251" i="3" s="1"/>
  <c r="BU251" i="3"/>
  <c r="BT251" i="3"/>
  <c r="BS251" i="3"/>
  <c r="AC251" i="3" s="1"/>
  <c r="BF251" i="3"/>
  <c r="AG251" i="3" s="1"/>
  <c r="AT251" i="3"/>
  <c r="AO251" i="3"/>
  <c r="Q251" i="3" s="1"/>
  <c r="AE251" i="3"/>
  <c r="AB251" i="3"/>
  <c r="R251" i="3"/>
  <c r="DK250" i="3"/>
  <c r="DJ250" i="3"/>
  <c r="DI250" i="3"/>
  <c r="DH250" i="3"/>
  <c r="DG250" i="3"/>
  <c r="DF250" i="3"/>
  <c r="DE250" i="3"/>
  <c r="DD250" i="3"/>
  <c r="DC250" i="3"/>
  <c r="CQ250" i="3"/>
  <c r="AH250" i="3" s="1"/>
  <c r="CN250" i="3"/>
  <c r="AJ250" i="3" s="1"/>
  <c r="CH250" i="3"/>
  <c r="AI250" i="3" s="1"/>
  <c r="CC250" i="3"/>
  <c r="CD250" i="3" s="1"/>
  <c r="P250" i="3" s="1"/>
  <c r="BY250" i="3"/>
  <c r="BU250" i="3"/>
  <c r="BT250" i="3"/>
  <c r="BS250" i="3"/>
  <c r="AC250" i="3" s="1"/>
  <c r="BF250" i="3"/>
  <c r="AG250" i="3" s="1"/>
  <c r="BB250" i="3"/>
  <c r="AT250" i="3"/>
  <c r="AU250" i="3" s="1"/>
  <c r="AO250" i="3"/>
  <c r="Q250" i="3" s="1"/>
  <c r="AE250" i="3"/>
  <c r="AB250" i="3"/>
  <c r="R250" i="3"/>
  <c r="DK249" i="3"/>
  <c r="DJ249" i="3"/>
  <c r="DI249" i="3"/>
  <c r="DH249" i="3"/>
  <c r="DG249" i="3"/>
  <c r="DF249" i="3"/>
  <c r="DE249" i="3"/>
  <c r="DD249" i="3"/>
  <c r="DC249" i="3"/>
  <c r="CQ249" i="3"/>
  <c r="AH249" i="3" s="1"/>
  <c r="CN249" i="3"/>
  <c r="AJ249" i="3" s="1"/>
  <c r="CH249" i="3"/>
  <c r="AI249" i="3" s="1"/>
  <c r="CC249" i="3"/>
  <c r="AK249" i="3" s="1"/>
  <c r="BU249" i="3"/>
  <c r="BT249" i="3"/>
  <c r="BS249" i="3"/>
  <c r="AC249" i="3" s="1"/>
  <c r="BF249" i="3"/>
  <c r="AG249" i="3" s="1"/>
  <c r="AT249" i="3"/>
  <c r="AO249" i="3"/>
  <c r="Q249" i="3" s="1"/>
  <c r="AE249" i="3"/>
  <c r="AB249" i="3"/>
  <c r="R249" i="3"/>
  <c r="DK248" i="3"/>
  <c r="DJ248" i="3"/>
  <c r="DI248" i="3"/>
  <c r="DH248" i="3"/>
  <c r="DG248" i="3"/>
  <c r="DF248" i="3"/>
  <c r="DE248" i="3"/>
  <c r="DD248" i="3"/>
  <c r="DC248" i="3"/>
  <c r="CQ248" i="3"/>
  <c r="O248" i="3" s="1"/>
  <c r="CN248" i="3"/>
  <c r="AJ248" i="3" s="1"/>
  <c r="CH248" i="3"/>
  <c r="AI248" i="3" s="1"/>
  <c r="CC248" i="3"/>
  <c r="CD248" i="3" s="1"/>
  <c r="P248" i="3" s="1"/>
  <c r="BU248" i="3"/>
  <c r="BT248" i="3"/>
  <c r="BS248" i="3"/>
  <c r="AC248" i="3" s="1"/>
  <c r="BF248" i="3"/>
  <c r="AG248" i="3" s="1"/>
  <c r="BB248" i="3"/>
  <c r="AT248" i="3"/>
  <c r="AF248" i="3" s="1"/>
  <c r="AO248" i="3"/>
  <c r="Q248" i="3" s="1"/>
  <c r="AE248" i="3"/>
  <c r="AB248" i="3"/>
  <c r="R248" i="3"/>
  <c r="DK247" i="3"/>
  <c r="DJ247" i="3"/>
  <c r="DI247" i="3"/>
  <c r="DH247" i="3"/>
  <c r="DG247" i="3"/>
  <c r="DF247" i="3"/>
  <c r="DE247" i="3"/>
  <c r="DD247" i="3"/>
  <c r="DC247" i="3"/>
  <c r="CQ247" i="3"/>
  <c r="O247" i="3" s="1"/>
  <c r="CN247" i="3"/>
  <c r="CH247" i="3"/>
  <c r="AI247" i="3" s="1"/>
  <c r="CC247" i="3"/>
  <c r="AK247" i="3" s="1"/>
  <c r="BY247" i="3"/>
  <c r="BU247" i="3"/>
  <c r="BT247" i="3"/>
  <c r="BS247" i="3"/>
  <c r="AC247" i="3" s="1"/>
  <c r="BF247" i="3"/>
  <c r="AG247" i="3" s="1"/>
  <c r="AT247" i="3"/>
  <c r="AO247" i="3"/>
  <c r="Q247" i="3" s="1"/>
  <c r="AE247" i="3"/>
  <c r="AB247" i="3"/>
  <c r="R247" i="3"/>
  <c r="DK246" i="3"/>
  <c r="DJ246" i="3"/>
  <c r="DI246" i="3"/>
  <c r="DH246" i="3"/>
  <c r="DG246" i="3"/>
  <c r="DF246" i="3"/>
  <c r="DE246" i="3"/>
  <c r="DD246" i="3"/>
  <c r="DC246" i="3"/>
  <c r="CQ246" i="3"/>
  <c r="CN246" i="3"/>
  <c r="AJ246" i="3" s="1"/>
  <c r="CH246" i="3"/>
  <c r="AI246" i="3" s="1"/>
  <c r="CC246" i="3"/>
  <c r="BY246" i="3"/>
  <c r="BU246" i="3"/>
  <c r="BT246" i="3"/>
  <c r="BS246" i="3"/>
  <c r="AC246" i="3" s="1"/>
  <c r="BF246" i="3"/>
  <c r="AG246" i="3" s="1"/>
  <c r="AT246" i="3"/>
  <c r="AU246" i="3" s="1"/>
  <c r="AO246" i="3"/>
  <c r="Q246" i="3" s="1"/>
  <c r="AE246" i="3"/>
  <c r="AB246" i="3"/>
  <c r="R246" i="3"/>
  <c r="DK245" i="3"/>
  <c r="DJ245" i="3"/>
  <c r="DI245" i="3"/>
  <c r="DH245" i="3"/>
  <c r="DG245" i="3"/>
  <c r="DF245" i="3"/>
  <c r="DE245" i="3"/>
  <c r="DD245" i="3"/>
  <c r="DC245" i="3"/>
  <c r="CQ245" i="3"/>
  <c r="AH245" i="3" s="1"/>
  <c r="CN245" i="3"/>
  <c r="CH245" i="3"/>
  <c r="AI245" i="3" s="1"/>
  <c r="CC245" i="3"/>
  <c r="BU245" i="3"/>
  <c r="BT245" i="3"/>
  <c r="BS245" i="3"/>
  <c r="AC245" i="3" s="1"/>
  <c r="BF245" i="3"/>
  <c r="AG245" i="3" s="1"/>
  <c r="AT245" i="3"/>
  <c r="AU245" i="3" s="1"/>
  <c r="AO245" i="3"/>
  <c r="Q245" i="3" s="1"/>
  <c r="AE245" i="3"/>
  <c r="AB245" i="3"/>
  <c r="R245" i="3"/>
  <c r="DK244" i="3"/>
  <c r="DJ244" i="3"/>
  <c r="DI244" i="3"/>
  <c r="DH244" i="3"/>
  <c r="DG244" i="3"/>
  <c r="DF244" i="3"/>
  <c r="DE244" i="3"/>
  <c r="DD244" i="3"/>
  <c r="DC244" i="3"/>
  <c r="CQ244" i="3"/>
  <c r="CN244" i="3"/>
  <c r="AJ244" i="3" s="1"/>
  <c r="CH244" i="3"/>
  <c r="AI244" i="3" s="1"/>
  <c r="CC244" i="3"/>
  <c r="AK244" i="3" s="1"/>
  <c r="BU244" i="3"/>
  <c r="BT244" i="3"/>
  <c r="BS244" i="3"/>
  <c r="AC244" i="3" s="1"/>
  <c r="BF244" i="3"/>
  <c r="AG244" i="3" s="1"/>
  <c r="BB244" i="3"/>
  <c r="AT244" i="3"/>
  <c r="AF244" i="3" s="1"/>
  <c r="AO244" i="3"/>
  <c r="Q244" i="3" s="1"/>
  <c r="AE244" i="3"/>
  <c r="AB244" i="3"/>
  <c r="R244" i="3"/>
  <c r="DK243" i="3"/>
  <c r="DJ243" i="3"/>
  <c r="DI243" i="3"/>
  <c r="DH243" i="3"/>
  <c r="DG243" i="3"/>
  <c r="DF243" i="3"/>
  <c r="DE243" i="3"/>
  <c r="DD243" i="3"/>
  <c r="DC243" i="3"/>
  <c r="CQ243" i="3"/>
  <c r="O243" i="3" s="1"/>
  <c r="CN243" i="3"/>
  <c r="AJ243" i="3" s="1"/>
  <c r="CH243" i="3"/>
  <c r="CC243" i="3"/>
  <c r="BU243" i="3"/>
  <c r="BT243" i="3"/>
  <c r="BS243" i="3"/>
  <c r="AC243" i="3" s="1"/>
  <c r="BF243" i="3"/>
  <c r="AG243" i="3" s="1"/>
  <c r="AT243" i="3"/>
  <c r="AO243" i="3"/>
  <c r="Q243" i="3" s="1"/>
  <c r="AE243" i="3"/>
  <c r="AB243" i="3"/>
  <c r="R243" i="3"/>
  <c r="DK242" i="3"/>
  <c r="DJ242" i="3"/>
  <c r="DI242" i="3"/>
  <c r="DH242" i="3"/>
  <c r="DG242" i="3"/>
  <c r="DF242" i="3"/>
  <c r="DE242" i="3"/>
  <c r="DD242" i="3"/>
  <c r="DC242" i="3"/>
  <c r="CQ242" i="3"/>
  <c r="CN242" i="3"/>
  <c r="CH242" i="3"/>
  <c r="CC242" i="3"/>
  <c r="CD242" i="3" s="1"/>
  <c r="P242" i="3" s="1"/>
  <c r="BY242" i="3"/>
  <c r="BU242" i="3"/>
  <c r="BT242" i="3"/>
  <c r="BS242" i="3"/>
  <c r="AC242" i="3" s="1"/>
  <c r="BF242" i="3"/>
  <c r="AG242" i="3" s="1"/>
  <c r="BB242" i="3"/>
  <c r="AT242" i="3"/>
  <c r="AU242" i="3" s="1"/>
  <c r="AO242" i="3"/>
  <c r="Q242" i="3" s="1"/>
  <c r="AE242" i="3"/>
  <c r="AB242" i="3"/>
  <c r="R242" i="3"/>
  <c r="DK241" i="3"/>
  <c r="DJ241" i="3"/>
  <c r="DI241" i="3"/>
  <c r="DH241" i="3"/>
  <c r="DG241" i="3"/>
  <c r="DF241" i="3"/>
  <c r="DE241" i="3"/>
  <c r="DD241" i="3"/>
  <c r="DC241" i="3"/>
  <c r="CQ241" i="3"/>
  <c r="CN241" i="3"/>
  <c r="CH241" i="3"/>
  <c r="AI241" i="3" s="1"/>
  <c r="CC241" i="3"/>
  <c r="CD241" i="3" s="1"/>
  <c r="P241" i="3" s="1"/>
  <c r="BU241" i="3"/>
  <c r="BT241" i="3"/>
  <c r="BS241" i="3"/>
  <c r="AC241" i="3" s="1"/>
  <c r="BF241" i="3"/>
  <c r="AG241" i="3" s="1"/>
  <c r="AT241" i="3"/>
  <c r="AO241" i="3"/>
  <c r="Q241" i="3" s="1"/>
  <c r="AE241" i="3"/>
  <c r="AB241" i="3"/>
  <c r="R241" i="3"/>
  <c r="DK240" i="3"/>
  <c r="DJ240" i="3"/>
  <c r="DI240" i="3"/>
  <c r="DH240" i="3"/>
  <c r="DG240" i="3"/>
  <c r="DF240" i="3"/>
  <c r="DE240" i="3"/>
  <c r="DD240" i="3"/>
  <c r="DC240" i="3"/>
  <c r="CQ240" i="3"/>
  <c r="AH240" i="3" s="1"/>
  <c r="CN240" i="3"/>
  <c r="CH240" i="3"/>
  <c r="AI240" i="3" s="1"/>
  <c r="CC240" i="3"/>
  <c r="BU240" i="3"/>
  <c r="BT240" i="3"/>
  <c r="BS240" i="3"/>
  <c r="AC240" i="3" s="1"/>
  <c r="BF240" i="3"/>
  <c r="AG240" i="3" s="1"/>
  <c r="BB240" i="3"/>
  <c r="AT240" i="3"/>
  <c r="AU240" i="3" s="1"/>
  <c r="AO240" i="3"/>
  <c r="Q240" i="3" s="1"/>
  <c r="AE240" i="3"/>
  <c r="AB240" i="3"/>
  <c r="R240" i="3"/>
  <c r="DK239" i="3"/>
  <c r="DJ239" i="3"/>
  <c r="DI239" i="3"/>
  <c r="DH239" i="3"/>
  <c r="DG239" i="3"/>
  <c r="DF239" i="3"/>
  <c r="DE239" i="3"/>
  <c r="DD239" i="3"/>
  <c r="DC239" i="3"/>
  <c r="CQ239" i="3"/>
  <c r="AH239" i="3" s="1"/>
  <c r="CN239" i="3"/>
  <c r="CH239" i="3"/>
  <c r="AI239" i="3" s="1"/>
  <c r="CC239" i="3"/>
  <c r="AK239" i="3" s="1"/>
  <c r="BY239" i="3"/>
  <c r="BU239" i="3"/>
  <c r="BT239" i="3"/>
  <c r="BS239" i="3"/>
  <c r="AC239" i="3" s="1"/>
  <c r="BF239" i="3"/>
  <c r="AG239" i="3" s="1"/>
  <c r="AT239" i="3"/>
  <c r="AF239" i="3" s="1"/>
  <c r="AO239" i="3"/>
  <c r="Q239" i="3" s="1"/>
  <c r="AE239" i="3"/>
  <c r="AB239" i="3"/>
  <c r="R239" i="3"/>
  <c r="DK238" i="3"/>
  <c r="DJ238" i="3"/>
  <c r="DI238" i="3"/>
  <c r="DH238" i="3"/>
  <c r="DG238" i="3"/>
  <c r="DF238" i="3"/>
  <c r="DE238" i="3"/>
  <c r="DD238" i="3"/>
  <c r="DC238" i="3"/>
  <c r="CQ238" i="3"/>
  <c r="CN238" i="3"/>
  <c r="AJ238" i="3" s="1"/>
  <c r="CH238" i="3"/>
  <c r="AI238" i="3" s="1"/>
  <c r="CC238" i="3"/>
  <c r="CD238" i="3" s="1"/>
  <c r="P238" i="3" s="1"/>
  <c r="BY238" i="3"/>
  <c r="BU238" i="3"/>
  <c r="BT238" i="3"/>
  <c r="BS238" i="3"/>
  <c r="AC238" i="3" s="1"/>
  <c r="BF238" i="3"/>
  <c r="AG238" i="3" s="1"/>
  <c r="AT238" i="3"/>
  <c r="AF238" i="3" s="1"/>
  <c r="AO238" i="3"/>
  <c r="Q238" i="3" s="1"/>
  <c r="AE238" i="3"/>
  <c r="AB238" i="3"/>
  <c r="R238" i="3"/>
  <c r="DK237" i="3"/>
  <c r="DJ237" i="3"/>
  <c r="DI237" i="3"/>
  <c r="DH237" i="3"/>
  <c r="DG237" i="3"/>
  <c r="DF237" i="3"/>
  <c r="DE237" i="3"/>
  <c r="DD237" i="3"/>
  <c r="DC237" i="3"/>
  <c r="CQ237" i="3"/>
  <c r="CN237" i="3"/>
  <c r="AJ237" i="3" s="1"/>
  <c r="CH237" i="3"/>
  <c r="CC237" i="3"/>
  <c r="CD237" i="3" s="1"/>
  <c r="P237" i="3" s="1"/>
  <c r="BU237" i="3"/>
  <c r="BT237" i="3"/>
  <c r="BS237" i="3"/>
  <c r="AC237" i="3" s="1"/>
  <c r="BF237" i="3"/>
  <c r="AG237" i="3" s="1"/>
  <c r="AT237" i="3"/>
  <c r="AF237" i="3" s="1"/>
  <c r="AO237" i="3"/>
  <c r="Q237" i="3" s="1"/>
  <c r="AE237" i="3"/>
  <c r="AB237" i="3"/>
  <c r="R237" i="3"/>
  <c r="DK236" i="3"/>
  <c r="DJ236" i="3"/>
  <c r="DI236" i="3"/>
  <c r="DH236" i="3"/>
  <c r="DG236" i="3"/>
  <c r="DF236" i="3"/>
  <c r="DE236" i="3"/>
  <c r="DD236" i="3"/>
  <c r="DC236" i="3"/>
  <c r="CQ236" i="3"/>
  <c r="CN236" i="3"/>
  <c r="AJ236" i="3" s="1"/>
  <c r="CH236" i="3"/>
  <c r="AI236" i="3" s="1"/>
  <c r="CC236" i="3"/>
  <c r="BU236" i="3"/>
  <c r="BT236" i="3"/>
  <c r="BS236" i="3"/>
  <c r="AC236" i="3" s="1"/>
  <c r="BF236" i="3"/>
  <c r="AG236" i="3" s="1"/>
  <c r="BB236" i="3"/>
  <c r="AT236" i="3"/>
  <c r="AO236" i="3"/>
  <c r="Q236" i="3" s="1"/>
  <c r="AE236" i="3"/>
  <c r="AB236" i="3"/>
  <c r="R236" i="3"/>
  <c r="DK235" i="3"/>
  <c r="DJ235" i="3"/>
  <c r="DI235" i="3"/>
  <c r="DH235" i="3"/>
  <c r="DG235" i="3"/>
  <c r="DF235" i="3"/>
  <c r="DE235" i="3"/>
  <c r="DD235" i="3"/>
  <c r="DC235" i="3"/>
  <c r="CQ235" i="3"/>
  <c r="CN235" i="3"/>
  <c r="AJ235" i="3" s="1"/>
  <c r="CH235" i="3"/>
  <c r="AI235" i="3" s="1"/>
  <c r="CC235" i="3"/>
  <c r="AK235" i="3" s="1"/>
  <c r="BU235" i="3"/>
  <c r="BT235" i="3"/>
  <c r="BS235" i="3"/>
  <c r="AC235" i="3" s="1"/>
  <c r="BF235" i="3"/>
  <c r="AG235" i="3" s="1"/>
  <c r="AT235" i="3"/>
  <c r="AO235" i="3"/>
  <c r="Q235" i="3" s="1"/>
  <c r="AE235" i="3"/>
  <c r="AB235" i="3"/>
  <c r="R235" i="3"/>
  <c r="DK234" i="3"/>
  <c r="DJ234" i="3"/>
  <c r="DI234" i="3"/>
  <c r="DH234" i="3"/>
  <c r="DG234" i="3"/>
  <c r="DF234" i="3"/>
  <c r="DE234" i="3"/>
  <c r="DD234" i="3"/>
  <c r="DC234" i="3"/>
  <c r="CQ234" i="3"/>
  <c r="CN234" i="3"/>
  <c r="AJ234" i="3" s="1"/>
  <c r="CH234" i="3"/>
  <c r="AI234" i="3" s="1"/>
  <c r="CC234" i="3"/>
  <c r="AK234" i="3" s="1"/>
  <c r="BY234" i="3"/>
  <c r="BU234" i="3"/>
  <c r="BT234" i="3"/>
  <c r="BS234" i="3"/>
  <c r="AC234" i="3" s="1"/>
  <c r="BF234" i="3"/>
  <c r="AG234" i="3" s="1"/>
  <c r="AT234" i="3"/>
  <c r="AO234" i="3"/>
  <c r="Q234" i="3" s="1"/>
  <c r="AE234" i="3"/>
  <c r="AB234" i="3"/>
  <c r="R234" i="3"/>
  <c r="DK233" i="3"/>
  <c r="DJ233" i="3"/>
  <c r="DI233" i="3"/>
  <c r="DH233" i="3"/>
  <c r="DG233" i="3"/>
  <c r="DF233" i="3"/>
  <c r="DE233" i="3"/>
  <c r="DD233" i="3"/>
  <c r="DC233" i="3"/>
  <c r="CQ233" i="3"/>
  <c r="CN233" i="3"/>
  <c r="AJ233" i="3" s="1"/>
  <c r="CH233" i="3"/>
  <c r="CC233" i="3"/>
  <c r="CD233" i="3" s="1"/>
  <c r="P233" i="3" s="1"/>
  <c r="BU233" i="3"/>
  <c r="BT233" i="3"/>
  <c r="BS233" i="3"/>
  <c r="AC233" i="3" s="1"/>
  <c r="BF233" i="3"/>
  <c r="AG233" i="3" s="1"/>
  <c r="AT233" i="3"/>
  <c r="AF233" i="3" s="1"/>
  <c r="AO233" i="3"/>
  <c r="Q233" i="3" s="1"/>
  <c r="AE233" i="3"/>
  <c r="AB233" i="3"/>
  <c r="R233" i="3"/>
  <c r="DK232" i="3"/>
  <c r="DJ232" i="3"/>
  <c r="DI232" i="3"/>
  <c r="DH232" i="3"/>
  <c r="DG232" i="3"/>
  <c r="DF232" i="3"/>
  <c r="DE232" i="3"/>
  <c r="DD232" i="3"/>
  <c r="DC232" i="3"/>
  <c r="CQ232" i="3"/>
  <c r="O232" i="3" s="1"/>
  <c r="CN232" i="3"/>
  <c r="AJ232" i="3" s="1"/>
  <c r="CH232" i="3"/>
  <c r="AI232" i="3" s="1"/>
  <c r="CC232" i="3"/>
  <c r="CD232" i="3" s="1"/>
  <c r="P232" i="3" s="1"/>
  <c r="BU232" i="3"/>
  <c r="BT232" i="3"/>
  <c r="BS232" i="3"/>
  <c r="AC232" i="3" s="1"/>
  <c r="BF232" i="3"/>
  <c r="AG232" i="3" s="1"/>
  <c r="BB232" i="3"/>
  <c r="AT232" i="3"/>
  <c r="AF232" i="3" s="1"/>
  <c r="AO232" i="3"/>
  <c r="Q232" i="3" s="1"/>
  <c r="AE232" i="3"/>
  <c r="AB232" i="3"/>
  <c r="R232" i="3"/>
  <c r="DK231" i="3"/>
  <c r="DJ231" i="3"/>
  <c r="DI231" i="3"/>
  <c r="DH231" i="3"/>
  <c r="DG231" i="3"/>
  <c r="DF231" i="3"/>
  <c r="DE231" i="3"/>
  <c r="DD231" i="3"/>
  <c r="DC231" i="3"/>
  <c r="CQ231" i="3"/>
  <c r="AH231" i="3" s="1"/>
  <c r="CN231" i="3"/>
  <c r="AJ231" i="3" s="1"/>
  <c r="CH231" i="3"/>
  <c r="CC231" i="3"/>
  <c r="CD231" i="3" s="1"/>
  <c r="P231" i="3" s="1"/>
  <c r="BY231" i="3"/>
  <c r="BU231" i="3"/>
  <c r="BT231" i="3"/>
  <c r="BS231" i="3"/>
  <c r="AC231" i="3" s="1"/>
  <c r="BF231" i="3"/>
  <c r="AG231" i="3" s="1"/>
  <c r="AT231" i="3"/>
  <c r="AF231" i="3" s="1"/>
  <c r="AO231" i="3"/>
  <c r="Q231" i="3" s="1"/>
  <c r="AE231" i="3"/>
  <c r="AB231" i="3"/>
  <c r="R231" i="3"/>
  <c r="DK230" i="3"/>
  <c r="DJ230" i="3"/>
  <c r="DI230" i="3"/>
  <c r="DH230" i="3"/>
  <c r="DG230" i="3"/>
  <c r="DF230" i="3"/>
  <c r="DE230" i="3"/>
  <c r="DD230" i="3"/>
  <c r="DC230" i="3"/>
  <c r="CQ230" i="3"/>
  <c r="AH230" i="3" s="1"/>
  <c r="CN230" i="3"/>
  <c r="CH230" i="3"/>
  <c r="AI230" i="3" s="1"/>
  <c r="CC230" i="3"/>
  <c r="AK230" i="3" s="1"/>
  <c r="BY230" i="3"/>
  <c r="BU230" i="3"/>
  <c r="BT230" i="3"/>
  <c r="BS230" i="3"/>
  <c r="AC230" i="3" s="1"/>
  <c r="BF230" i="3"/>
  <c r="AG230" i="3" s="1"/>
  <c r="AT230" i="3"/>
  <c r="AU230" i="3" s="1"/>
  <c r="AO230" i="3"/>
  <c r="Q230" i="3" s="1"/>
  <c r="AE230" i="3"/>
  <c r="AB230" i="3"/>
  <c r="R230" i="3"/>
  <c r="DK229" i="3"/>
  <c r="DJ229" i="3"/>
  <c r="DI229" i="3"/>
  <c r="DH229" i="3"/>
  <c r="DG229" i="3"/>
  <c r="DF229" i="3"/>
  <c r="DE229" i="3"/>
  <c r="DD229" i="3"/>
  <c r="DC229" i="3"/>
  <c r="CQ229" i="3"/>
  <c r="CN229" i="3"/>
  <c r="AJ229" i="3" s="1"/>
  <c r="CH229" i="3"/>
  <c r="CC229" i="3"/>
  <c r="CD229" i="3" s="1"/>
  <c r="P229" i="3" s="1"/>
  <c r="BU229" i="3"/>
  <c r="BT229" i="3"/>
  <c r="BS229" i="3"/>
  <c r="AC229" i="3" s="1"/>
  <c r="BF229" i="3"/>
  <c r="AG229" i="3" s="1"/>
  <c r="AT229" i="3"/>
  <c r="AU229" i="3" s="1"/>
  <c r="AO229" i="3"/>
  <c r="Q229" i="3" s="1"/>
  <c r="AE229" i="3"/>
  <c r="AB229" i="3"/>
  <c r="R229" i="3"/>
  <c r="DK228" i="3"/>
  <c r="DJ228" i="3"/>
  <c r="DI228" i="3"/>
  <c r="DH228" i="3"/>
  <c r="DG228" i="3"/>
  <c r="DF228" i="3"/>
  <c r="DE228" i="3"/>
  <c r="DD228" i="3"/>
  <c r="DC228" i="3"/>
  <c r="CQ228" i="3"/>
  <c r="O228" i="3" s="1"/>
  <c r="CN228" i="3"/>
  <c r="CH228" i="3"/>
  <c r="CC228" i="3"/>
  <c r="CD228" i="3" s="1"/>
  <c r="P228" i="3" s="1"/>
  <c r="BY228" i="3"/>
  <c r="BU228" i="3"/>
  <c r="BT228" i="3"/>
  <c r="BS228" i="3"/>
  <c r="AC228" i="3" s="1"/>
  <c r="BF228" i="3"/>
  <c r="AG228" i="3" s="1"/>
  <c r="BB228" i="3"/>
  <c r="AT228" i="3"/>
  <c r="AF228" i="3" s="1"/>
  <c r="AO228" i="3"/>
  <c r="Q228" i="3" s="1"/>
  <c r="AE228" i="3"/>
  <c r="AB228" i="3"/>
  <c r="R228" i="3"/>
  <c r="DK227" i="3"/>
  <c r="DJ227" i="3"/>
  <c r="DI227" i="3"/>
  <c r="DH227" i="3"/>
  <c r="DG227" i="3"/>
  <c r="DF227" i="3"/>
  <c r="DE227" i="3"/>
  <c r="DD227" i="3"/>
  <c r="DC227" i="3"/>
  <c r="CQ227" i="3"/>
  <c r="O227" i="3" s="1"/>
  <c r="CN227" i="3"/>
  <c r="AJ227" i="3" s="1"/>
  <c r="CH227" i="3"/>
  <c r="CC227" i="3"/>
  <c r="BU227" i="3"/>
  <c r="BT227" i="3"/>
  <c r="BS227" i="3"/>
  <c r="AC227" i="3" s="1"/>
  <c r="BF227" i="3"/>
  <c r="AG227" i="3" s="1"/>
  <c r="AT227" i="3"/>
  <c r="AF227" i="3" s="1"/>
  <c r="AO227" i="3"/>
  <c r="Q227" i="3" s="1"/>
  <c r="AE227" i="3"/>
  <c r="AB227" i="3"/>
  <c r="R227" i="3"/>
  <c r="DK226" i="3"/>
  <c r="DJ226" i="3"/>
  <c r="DI226" i="3"/>
  <c r="DH226" i="3"/>
  <c r="DG226" i="3"/>
  <c r="DF226" i="3"/>
  <c r="DE226" i="3"/>
  <c r="DD226" i="3"/>
  <c r="DC226" i="3"/>
  <c r="CQ226" i="3"/>
  <c r="O226" i="3" s="1"/>
  <c r="CN226" i="3"/>
  <c r="CH226" i="3"/>
  <c r="AI226" i="3" s="1"/>
  <c r="CC226" i="3"/>
  <c r="AK226" i="3" s="1"/>
  <c r="BY226" i="3"/>
  <c r="BU226" i="3"/>
  <c r="BT226" i="3"/>
  <c r="BS226" i="3"/>
  <c r="AC226" i="3" s="1"/>
  <c r="BF226" i="3"/>
  <c r="AG226" i="3" s="1"/>
  <c r="AT226" i="3"/>
  <c r="AU226" i="3" s="1"/>
  <c r="AO226" i="3"/>
  <c r="Q226" i="3" s="1"/>
  <c r="AE226" i="3"/>
  <c r="AB226" i="3"/>
  <c r="R226" i="3"/>
  <c r="DK225" i="3"/>
  <c r="DJ225" i="3"/>
  <c r="DI225" i="3"/>
  <c r="DH225" i="3"/>
  <c r="DG225" i="3"/>
  <c r="DF225" i="3"/>
  <c r="DE225" i="3"/>
  <c r="DD225" i="3"/>
  <c r="DC225" i="3"/>
  <c r="CQ225" i="3"/>
  <c r="CN225" i="3"/>
  <c r="AJ225" i="3" s="1"/>
  <c r="CH225" i="3"/>
  <c r="AI225" i="3" s="1"/>
  <c r="CC225" i="3"/>
  <c r="AK225" i="3" s="1"/>
  <c r="BU225" i="3"/>
  <c r="BT225" i="3"/>
  <c r="BS225" i="3"/>
  <c r="AC225" i="3" s="1"/>
  <c r="BF225" i="3"/>
  <c r="AG225" i="3" s="1"/>
  <c r="AT225" i="3"/>
  <c r="AF225" i="3" s="1"/>
  <c r="AO225" i="3"/>
  <c r="Q225" i="3" s="1"/>
  <c r="AE225" i="3"/>
  <c r="AB225" i="3"/>
  <c r="R225" i="3"/>
  <c r="DK224" i="3"/>
  <c r="DJ224" i="3"/>
  <c r="DI224" i="3"/>
  <c r="DH224" i="3"/>
  <c r="DG224" i="3"/>
  <c r="DF224" i="3"/>
  <c r="DE224" i="3"/>
  <c r="DD224" i="3"/>
  <c r="DC224" i="3"/>
  <c r="CQ224" i="3"/>
  <c r="AH224" i="3" s="1"/>
  <c r="CN224" i="3"/>
  <c r="AJ224" i="3" s="1"/>
  <c r="CH224" i="3"/>
  <c r="CC224" i="3"/>
  <c r="CD224" i="3" s="1"/>
  <c r="P224" i="3" s="1"/>
  <c r="BU224" i="3"/>
  <c r="BT224" i="3"/>
  <c r="BS224" i="3"/>
  <c r="AC224" i="3" s="1"/>
  <c r="BF224" i="3"/>
  <c r="AG224" i="3" s="1"/>
  <c r="BB224" i="3"/>
  <c r="AT224" i="3"/>
  <c r="AF224" i="3" s="1"/>
  <c r="AO224" i="3"/>
  <c r="Q224" i="3" s="1"/>
  <c r="AE224" i="3"/>
  <c r="AB224" i="3"/>
  <c r="R224" i="3"/>
  <c r="DK223" i="3"/>
  <c r="DJ223" i="3"/>
  <c r="DI223" i="3"/>
  <c r="DH223" i="3"/>
  <c r="DG223" i="3"/>
  <c r="DF223" i="3"/>
  <c r="DE223" i="3"/>
  <c r="DD223" i="3"/>
  <c r="DC223" i="3"/>
  <c r="CQ223" i="3"/>
  <c r="AH223" i="3" s="1"/>
  <c r="CN223" i="3"/>
  <c r="AJ223" i="3" s="1"/>
  <c r="CH223" i="3"/>
  <c r="CC223" i="3"/>
  <c r="CD223" i="3" s="1"/>
  <c r="P223" i="3" s="1"/>
  <c r="BY223" i="3"/>
  <c r="BU223" i="3"/>
  <c r="BT223" i="3"/>
  <c r="BS223" i="3"/>
  <c r="AC223" i="3" s="1"/>
  <c r="BF223" i="3"/>
  <c r="AG223" i="3" s="1"/>
  <c r="AT223" i="3"/>
  <c r="AO223" i="3"/>
  <c r="Q223" i="3" s="1"/>
  <c r="AE223" i="3"/>
  <c r="AB223" i="3"/>
  <c r="R223" i="3"/>
  <c r="DK222" i="3"/>
  <c r="DJ222" i="3"/>
  <c r="DI222" i="3"/>
  <c r="DH222" i="3"/>
  <c r="DG222" i="3"/>
  <c r="DF222" i="3"/>
  <c r="DE222" i="3"/>
  <c r="DD222" i="3"/>
  <c r="DC222" i="3"/>
  <c r="CQ222" i="3"/>
  <c r="AH222" i="3" s="1"/>
  <c r="CN222" i="3"/>
  <c r="CH222" i="3"/>
  <c r="AI222" i="3" s="1"/>
  <c r="CC222" i="3"/>
  <c r="AK222" i="3" s="1"/>
  <c r="BY222" i="3"/>
  <c r="BU222" i="3"/>
  <c r="BT222" i="3"/>
  <c r="BS222" i="3"/>
  <c r="AC222" i="3" s="1"/>
  <c r="BF222" i="3"/>
  <c r="AG222" i="3" s="1"/>
  <c r="AT222" i="3"/>
  <c r="AU222" i="3" s="1"/>
  <c r="AO222" i="3"/>
  <c r="Q222" i="3" s="1"/>
  <c r="AE222" i="3"/>
  <c r="AB222" i="3"/>
  <c r="R222" i="3"/>
  <c r="DK221" i="3"/>
  <c r="DJ221" i="3"/>
  <c r="DI221" i="3"/>
  <c r="DH221" i="3"/>
  <c r="DG221" i="3"/>
  <c r="DF221" i="3"/>
  <c r="DE221" i="3"/>
  <c r="DD221" i="3"/>
  <c r="DC221" i="3"/>
  <c r="CQ221" i="3"/>
  <c r="CN221" i="3"/>
  <c r="AJ221" i="3" s="1"/>
  <c r="CH221" i="3"/>
  <c r="AI221" i="3" s="1"/>
  <c r="CC221" i="3"/>
  <c r="AK221" i="3" s="1"/>
  <c r="BU221" i="3"/>
  <c r="BT221" i="3"/>
  <c r="BS221" i="3"/>
  <c r="AC221" i="3" s="1"/>
  <c r="BF221" i="3"/>
  <c r="AG221" i="3" s="1"/>
  <c r="AT221" i="3"/>
  <c r="AF221" i="3" s="1"/>
  <c r="AO221" i="3"/>
  <c r="Q221" i="3" s="1"/>
  <c r="AE221" i="3"/>
  <c r="AB221" i="3"/>
  <c r="R221" i="3"/>
  <c r="DK220" i="3"/>
  <c r="DJ220" i="3"/>
  <c r="DI220" i="3"/>
  <c r="DH220" i="3"/>
  <c r="DG220" i="3"/>
  <c r="DF220" i="3"/>
  <c r="DE220" i="3"/>
  <c r="DD220" i="3"/>
  <c r="DC220" i="3"/>
  <c r="CQ220" i="3"/>
  <c r="O220" i="3" s="1"/>
  <c r="CN220" i="3"/>
  <c r="AJ220" i="3" s="1"/>
  <c r="CH220" i="3"/>
  <c r="AI220" i="3" s="1"/>
  <c r="CC220" i="3"/>
  <c r="BY220" i="3"/>
  <c r="BU220" i="3"/>
  <c r="BT220" i="3"/>
  <c r="BS220" i="3"/>
  <c r="AC220" i="3" s="1"/>
  <c r="BF220" i="3"/>
  <c r="AG220" i="3" s="1"/>
  <c r="BB220" i="3"/>
  <c r="AT220" i="3"/>
  <c r="AU220" i="3" s="1"/>
  <c r="AO220" i="3"/>
  <c r="Q220" i="3" s="1"/>
  <c r="AE220" i="3"/>
  <c r="AB220" i="3"/>
  <c r="R220" i="3"/>
  <c r="DK219" i="3"/>
  <c r="DJ219" i="3"/>
  <c r="DI219" i="3"/>
  <c r="DH219" i="3"/>
  <c r="DG219" i="3"/>
  <c r="DF219" i="3"/>
  <c r="DE219" i="3"/>
  <c r="DD219" i="3"/>
  <c r="DC219" i="3"/>
  <c r="CQ219" i="3"/>
  <c r="AH219" i="3" s="1"/>
  <c r="CN219" i="3"/>
  <c r="AJ219" i="3" s="1"/>
  <c r="CH219" i="3"/>
  <c r="CC219" i="3"/>
  <c r="AK219" i="3" s="1"/>
  <c r="BU219" i="3"/>
  <c r="BT219" i="3"/>
  <c r="BS219" i="3"/>
  <c r="AC219" i="3" s="1"/>
  <c r="BF219" i="3"/>
  <c r="AG219" i="3" s="1"/>
  <c r="AT219" i="3"/>
  <c r="AO219" i="3"/>
  <c r="Q219" i="3" s="1"/>
  <c r="AE219" i="3"/>
  <c r="AB219" i="3"/>
  <c r="R219" i="3"/>
  <c r="DK218" i="3"/>
  <c r="DJ218" i="3"/>
  <c r="DI218" i="3"/>
  <c r="DH218" i="3"/>
  <c r="DG218" i="3"/>
  <c r="DF218" i="3"/>
  <c r="DE218" i="3"/>
  <c r="DD218" i="3"/>
  <c r="DC218" i="3"/>
  <c r="CQ218" i="3"/>
  <c r="AH218" i="3" s="1"/>
  <c r="CN218" i="3"/>
  <c r="CH218" i="3"/>
  <c r="AI218" i="3" s="1"/>
  <c r="CC218" i="3"/>
  <c r="CD218" i="3" s="1"/>
  <c r="P218" i="3" s="1"/>
  <c r="BY218" i="3"/>
  <c r="BU218" i="3"/>
  <c r="BT218" i="3"/>
  <c r="BS218" i="3"/>
  <c r="AC218" i="3" s="1"/>
  <c r="BF218" i="3"/>
  <c r="AG218" i="3" s="1"/>
  <c r="AT218" i="3"/>
  <c r="AU218" i="3" s="1"/>
  <c r="AO218" i="3"/>
  <c r="Q218" i="3" s="1"/>
  <c r="AE218" i="3"/>
  <c r="AB218" i="3"/>
  <c r="R218" i="3"/>
  <c r="DK217" i="3"/>
  <c r="DJ217" i="3"/>
  <c r="DI217" i="3"/>
  <c r="DH217" i="3"/>
  <c r="DG217" i="3"/>
  <c r="DF217" i="3"/>
  <c r="DE217" i="3"/>
  <c r="DD217" i="3"/>
  <c r="DC217" i="3"/>
  <c r="CQ217" i="3"/>
  <c r="O217" i="3" s="1"/>
  <c r="CN217" i="3"/>
  <c r="AJ217" i="3" s="1"/>
  <c r="CH217" i="3"/>
  <c r="CC217" i="3"/>
  <c r="CD217" i="3" s="1"/>
  <c r="P217" i="3" s="1"/>
  <c r="BU217" i="3"/>
  <c r="BT217" i="3"/>
  <c r="BS217" i="3"/>
  <c r="AC217" i="3" s="1"/>
  <c r="BF217" i="3"/>
  <c r="AG217" i="3" s="1"/>
  <c r="AT217" i="3"/>
  <c r="AU217" i="3" s="1"/>
  <c r="AO217" i="3"/>
  <c r="Q217" i="3" s="1"/>
  <c r="AE217" i="3"/>
  <c r="AB217" i="3"/>
  <c r="R217" i="3"/>
  <c r="DK216" i="3"/>
  <c r="DJ216" i="3"/>
  <c r="DI216" i="3"/>
  <c r="DH216" i="3"/>
  <c r="DG216" i="3"/>
  <c r="DF216" i="3"/>
  <c r="DE216" i="3"/>
  <c r="DD216" i="3"/>
  <c r="DC216" i="3"/>
  <c r="CQ216" i="3"/>
  <c r="AH216" i="3" s="1"/>
  <c r="CN216" i="3"/>
  <c r="CH216" i="3"/>
  <c r="CC216" i="3"/>
  <c r="BU216" i="3"/>
  <c r="BT216" i="3"/>
  <c r="BS216" i="3"/>
  <c r="AC216" i="3" s="1"/>
  <c r="BF216" i="3"/>
  <c r="AG216" i="3" s="1"/>
  <c r="BB216" i="3"/>
  <c r="AT216" i="3"/>
  <c r="AU216" i="3" s="1"/>
  <c r="AO216" i="3"/>
  <c r="Q216" i="3" s="1"/>
  <c r="AE216" i="3"/>
  <c r="AB216" i="3"/>
  <c r="R216" i="3"/>
  <c r="DK215" i="3"/>
  <c r="DJ215" i="3"/>
  <c r="DI215" i="3"/>
  <c r="DH215" i="3"/>
  <c r="DG215" i="3"/>
  <c r="DF215" i="3"/>
  <c r="DE215" i="3"/>
  <c r="DD215" i="3"/>
  <c r="DC215" i="3"/>
  <c r="CQ215" i="3"/>
  <c r="O215" i="3" s="1"/>
  <c r="CN215" i="3"/>
  <c r="CH215" i="3"/>
  <c r="AI215" i="3" s="1"/>
  <c r="CC215" i="3"/>
  <c r="AK215" i="3" s="1"/>
  <c r="BY215" i="3"/>
  <c r="BU215" i="3"/>
  <c r="BT215" i="3"/>
  <c r="BS215" i="3"/>
  <c r="AC215" i="3" s="1"/>
  <c r="BF215" i="3"/>
  <c r="AG215" i="3" s="1"/>
  <c r="AT215" i="3"/>
  <c r="AU215" i="3" s="1"/>
  <c r="AO215" i="3"/>
  <c r="Q215" i="3" s="1"/>
  <c r="AE215" i="3"/>
  <c r="AB215" i="3"/>
  <c r="R215" i="3"/>
  <c r="DK214" i="3"/>
  <c r="DJ214" i="3"/>
  <c r="DI214" i="3"/>
  <c r="DH214" i="3"/>
  <c r="DG214" i="3"/>
  <c r="DF214" i="3"/>
  <c r="DE214" i="3"/>
  <c r="DD214" i="3"/>
  <c r="DC214" i="3"/>
  <c r="CQ214" i="3"/>
  <c r="O214" i="3" s="1"/>
  <c r="CN214" i="3"/>
  <c r="AJ214" i="3" s="1"/>
  <c r="CH214" i="3"/>
  <c r="AI214" i="3" s="1"/>
  <c r="CC214" i="3"/>
  <c r="CD214" i="3" s="1"/>
  <c r="P214" i="3" s="1"/>
  <c r="BY214" i="3"/>
  <c r="BU214" i="3"/>
  <c r="BT214" i="3"/>
  <c r="BS214" i="3"/>
  <c r="AC214" i="3" s="1"/>
  <c r="BF214" i="3"/>
  <c r="AG214" i="3" s="1"/>
  <c r="AT214" i="3"/>
  <c r="AU214" i="3" s="1"/>
  <c r="AO214" i="3"/>
  <c r="Q214" i="3" s="1"/>
  <c r="AE214" i="3"/>
  <c r="AB214" i="3"/>
  <c r="R214" i="3"/>
  <c r="DK213" i="3"/>
  <c r="DJ213" i="3"/>
  <c r="DI213" i="3"/>
  <c r="DH213" i="3"/>
  <c r="DG213" i="3"/>
  <c r="DF213" i="3"/>
  <c r="DE213" i="3"/>
  <c r="DD213" i="3"/>
  <c r="DC213" i="3"/>
  <c r="CQ213" i="3"/>
  <c r="O213" i="3" s="1"/>
  <c r="CN213" i="3"/>
  <c r="AJ213" i="3" s="1"/>
  <c r="CH213" i="3"/>
  <c r="CC213" i="3"/>
  <c r="CD213" i="3" s="1"/>
  <c r="P213" i="3" s="1"/>
  <c r="BU213" i="3"/>
  <c r="BT213" i="3"/>
  <c r="BS213" i="3"/>
  <c r="AC213" i="3" s="1"/>
  <c r="BF213" i="3"/>
  <c r="AG213" i="3" s="1"/>
  <c r="AT213" i="3"/>
  <c r="AO213" i="3"/>
  <c r="Q213" i="3" s="1"/>
  <c r="AE213" i="3"/>
  <c r="AB213" i="3"/>
  <c r="R213" i="3"/>
  <c r="DK212" i="3"/>
  <c r="DJ212" i="3"/>
  <c r="DI212" i="3"/>
  <c r="DH212" i="3"/>
  <c r="DG212" i="3"/>
  <c r="DF212" i="3"/>
  <c r="DE212" i="3"/>
  <c r="DD212" i="3"/>
  <c r="DC212" i="3"/>
  <c r="CQ212" i="3"/>
  <c r="AH212" i="3" s="1"/>
  <c r="CN212" i="3"/>
  <c r="CH212" i="3"/>
  <c r="CC212" i="3"/>
  <c r="BU212" i="3"/>
  <c r="BT212" i="3"/>
  <c r="BS212" i="3"/>
  <c r="AC212" i="3" s="1"/>
  <c r="BF212" i="3"/>
  <c r="AG212" i="3" s="1"/>
  <c r="BB212" i="3"/>
  <c r="AT212" i="3"/>
  <c r="AO212" i="3"/>
  <c r="Q212" i="3" s="1"/>
  <c r="AE212" i="3"/>
  <c r="AB212" i="3"/>
  <c r="R212" i="3"/>
  <c r="DK211" i="3"/>
  <c r="DJ211" i="3"/>
  <c r="DI211" i="3"/>
  <c r="DH211" i="3"/>
  <c r="DG211" i="3"/>
  <c r="DF211" i="3"/>
  <c r="DE211" i="3"/>
  <c r="DD211" i="3"/>
  <c r="DC211" i="3"/>
  <c r="CQ211" i="3"/>
  <c r="O211" i="3" s="1"/>
  <c r="CN211" i="3"/>
  <c r="CH211" i="3"/>
  <c r="AI211" i="3" s="1"/>
  <c r="CC211" i="3"/>
  <c r="CD211" i="3" s="1"/>
  <c r="P211" i="3" s="1"/>
  <c r="BU211" i="3"/>
  <c r="BT211" i="3"/>
  <c r="BS211" i="3"/>
  <c r="AC211" i="3" s="1"/>
  <c r="BF211" i="3"/>
  <c r="AG211" i="3" s="1"/>
  <c r="AT211" i="3"/>
  <c r="AO211" i="3"/>
  <c r="Q211" i="3" s="1"/>
  <c r="AE211" i="3"/>
  <c r="AB211" i="3"/>
  <c r="R211" i="3"/>
  <c r="DK210" i="3"/>
  <c r="DJ210" i="3"/>
  <c r="DI210" i="3"/>
  <c r="DH210" i="3"/>
  <c r="DG210" i="3"/>
  <c r="DF210" i="3"/>
  <c r="DE210" i="3"/>
  <c r="DD210" i="3"/>
  <c r="DC210" i="3"/>
  <c r="CQ210" i="3"/>
  <c r="O210" i="3" s="1"/>
  <c r="CN210" i="3"/>
  <c r="AJ210" i="3" s="1"/>
  <c r="CH210" i="3"/>
  <c r="AI210" i="3" s="1"/>
  <c r="CC210" i="3"/>
  <c r="CD210" i="3" s="1"/>
  <c r="P210" i="3" s="1"/>
  <c r="BY210" i="3"/>
  <c r="BU210" i="3"/>
  <c r="BT210" i="3"/>
  <c r="BS210" i="3"/>
  <c r="AC210" i="3" s="1"/>
  <c r="BF210" i="3"/>
  <c r="AG210" i="3" s="1"/>
  <c r="AT210" i="3"/>
  <c r="AO210" i="3"/>
  <c r="Q210" i="3" s="1"/>
  <c r="AE210" i="3"/>
  <c r="AB210" i="3"/>
  <c r="R210" i="3"/>
  <c r="DK209" i="3"/>
  <c r="DJ209" i="3"/>
  <c r="DI209" i="3"/>
  <c r="DH209" i="3"/>
  <c r="DG209" i="3"/>
  <c r="DF209" i="3"/>
  <c r="DE209" i="3"/>
  <c r="DD209" i="3"/>
  <c r="DC209" i="3"/>
  <c r="CQ209" i="3"/>
  <c r="O209" i="3" s="1"/>
  <c r="CN209" i="3"/>
  <c r="AJ209" i="3" s="1"/>
  <c r="CH209" i="3"/>
  <c r="CC209" i="3"/>
  <c r="CD209" i="3" s="1"/>
  <c r="P209" i="3" s="1"/>
  <c r="BU209" i="3"/>
  <c r="BT209" i="3"/>
  <c r="BS209" i="3"/>
  <c r="AC209" i="3" s="1"/>
  <c r="BF209" i="3"/>
  <c r="AG209" i="3" s="1"/>
  <c r="AT209" i="3"/>
  <c r="AU209" i="3" s="1"/>
  <c r="AO209" i="3"/>
  <c r="Q209" i="3" s="1"/>
  <c r="AE209" i="3"/>
  <c r="AB209" i="3"/>
  <c r="R209" i="3"/>
  <c r="DK208" i="3"/>
  <c r="DJ208" i="3"/>
  <c r="DI208" i="3"/>
  <c r="DH208" i="3"/>
  <c r="DG208" i="3"/>
  <c r="DF208" i="3"/>
  <c r="DE208" i="3"/>
  <c r="DD208" i="3"/>
  <c r="DC208" i="3"/>
  <c r="CQ208" i="3"/>
  <c r="AH208" i="3" s="1"/>
  <c r="CN208" i="3"/>
  <c r="AJ208" i="3" s="1"/>
  <c r="CH208" i="3"/>
  <c r="CC208" i="3"/>
  <c r="BU208" i="3"/>
  <c r="BT208" i="3"/>
  <c r="BS208" i="3"/>
  <c r="AC208" i="3" s="1"/>
  <c r="BF208" i="3"/>
  <c r="AG208" i="3" s="1"/>
  <c r="BB208" i="3"/>
  <c r="AT208" i="3"/>
  <c r="AO208" i="3"/>
  <c r="Q208" i="3" s="1"/>
  <c r="AE208" i="3"/>
  <c r="AB208" i="3"/>
  <c r="R208" i="3"/>
  <c r="DK207" i="3"/>
  <c r="DJ207" i="3"/>
  <c r="DI207" i="3"/>
  <c r="DH207" i="3"/>
  <c r="DG207" i="3"/>
  <c r="DF207" i="3"/>
  <c r="DE207" i="3"/>
  <c r="DD207" i="3"/>
  <c r="DC207" i="3"/>
  <c r="CQ207" i="3"/>
  <c r="CN207" i="3"/>
  <c r="CH207" i="3"/>
  <c r="AI207" i="3" s="1"/>
  <c r="CC207" i="3"/>
  <c r="BY207" i="3"/>
  <c r="BU207" i="3"/>
  <c r="BT207" i="3"/>
  <c r="BS207" i="3"/>
  <c r="AC207" i="3" s="1"/>
  <c r="BF207" i="3"/>
  <c r="AG207" i="3" s="1"/>
  <c r="AT207" i="3"/>
  <c r="AU207" i="3" s="1"/>
  <c r="AO207" i="3"/>
  <c r="Q207" i="3" s="1"/>
  <c r="AE207" i="3"/>
  <c r="AB207" i="3"/>
  <c r="R207" i="3"/>
  <c r="DK206" i="3"/>
  <c r="DJ206" i="3"/>
  <c r="DI206" i="3"/>
  <c r="DH206" i="3"/>
  <c r="DG206" i="3"/>
  <c r="DF206" i="3"/>
  <c r="DE206" i="3"/>
  <c r="DD206" i="3"/>
  <c r="DC206" i="3"/>
  <c r="CQ206" i="3"/>
  <c r="CN206" i="3"/>
  <c r="CH206" i="3"/>
  <c r="AI206" i="3" s="1"/>
  <c r="CC206" i="3"/>
  <c r="CD206" i="3" s="1"/>
  <c r="P206" i="3" s="1"/>
  <c r="BY206" i="3"/>
  <c r="BU206" i="3"/>
  <c r="BT206" i="3"/>
  <c r="BS206" i="3"/>
  <c r="AC206" i="3" s="1"/>
  <c r="BF206" i="3"/>
  <c r="AG206" i="3" s="1"/>
  <c r="AT206" i="3"/>
  <c r="AU206" i="3" s="1"/>
  <c r="AO206" i="3"/>
  <c r="Q206" i="3" s="1"/>
  <c r="AE206" i="3"/>
  <c r="AB206" i="3"/>
  <c r="R206" i="3"/>
  <c r="DK205" i="3"/>
  <c r="DJ205" i="3"/>
  <c r="DI205" i="3"/>
  <c r="DH205" i="3"/>
  <c r="DG205" i="3"/>
  <c r="DF205" i="3"/>
  <c r="DE205" i="3"/>
  <c r="DD205" i="3"/>
  <c r="DC205" i="3"/>
  <c r="CQ205" i="3"/>
  <c r="CN205" i="3"/>
  <c r="CH205" i="3"/>
  <c r="AI205" i="3" s="1"/>
  <c r="CC205" i="3"/>
  <c r="CD205" i="3" s="1"/>
  <c r="P205" i="3" s="1"/>
  <c r="BU205" i="3"/>
  <c r="BT205" i="3"/>
  <c r="BS205" i="3"/>
  <c r="AC205" i="3" s="1"/>
  <c r="BF205" i="3"/>
  <c r="AG205" i="3" s="1"/>
  <c r="AT205" i="3"/>
  <c r="AO205" i="3"/>
  <c r="Q205" i="3" s="1"/>
  <c r="AE205" i="3"/>
  <c r="AB205" i="3"/>
  <c r="R205" i="3"/>
  <c r="DK204" i="3"/>
  <c r="DJ204" i="3"/>
  <c r="DI204" i="3"/>
  <c r="DH204" i="3"/>
  <c r="DG204" i="3"/>
  <c r="DF204" i="3"/>
  <c r="DE204" i="3"/>
  <c r="DD204" i="3"/>
  <c r="DC204" i="3"/>
  <c r="CQ204" i="3"/>
  <c r="CN204" i="3"/>
  <c r="AJ204" i="3" s="1"/>
  <c r="CH204" i="3"/>
  <c r="CC204" i="3"/>
  <c r="BU204" i="3"/>
  <c r="BT204" i="3"/>
  <c r="BS204" i="3"/>
  <c r="AC204" i="3" s="1"/>
  <c r="BF204" i="3"/>
  <c r="AG204" i="3" s="1"/>
  <c r="BB204" i="3"/>
  <c r="AT204" i="3"/>
  <c r="AF204" i="3" s="1"/>
  <c r="AO204" i="3"/>
  <c r="Q204" i="3" s="1"/>
  <c r="AE204" i="3"/>
  <c r="AB204" i="3"/>
  <c r="R204" i="3"/>
  <c r="DK203" i="3"/>
  <c r="DJ203" i="3"/>
  <c r="DI203" i="3"/>
  <c r="DH203" i="3"/>
  <c r="DG203" i="3"/>
  <c r="DF203" i="3"/>
  <c r="DE203" i="3"/>
  <c r="DD203" i="3"/>
  <c r="DC203" i="3"/>
  <c r="CQ203" i="3"/>
  <c r="CN203" i="3"/>
  <c r="AJ203" i="3" s="1"/>
  <c r="CH203" i="3"/>
  <c r="AI203" i="3" s="1"/>
  <c r="CC203" i="3"/>
  <c r="AK203" i="3" s="1"/>
  <c r="BU203" i="3"/>
  <c r="BT203" i="3"/>
  <c r="BS203" i="3"/>
  <c r="AC203" i="3" s="1"/>
  <c r="BF203" i="3"/>
  <c r="AG203" i="3" s="1"/>
  <c r="AT203" i="3"/>
  <c r="AU203" i="3" s="1"/>
  <c r="AO203" i="3"/>
  <c r="Q203" i="3" s="1"/>
  <c r="AE203" i="3"/>
  <c r="AB203" i="3"/>
  <c r="R203" i="3"/>
  <c r="DK202" i="3"/>
  <c r="DJ202" i="3"/>
  <c r="DI202" i="3"/>
  <c r="DH202" i="3"/>
  <c r="DG202" i="3"/>
  <c r="DF202" i="3"/>
  <c r="DE202" i="3"/>
  <c r="DD202" i="3"/>
  <c r="DC202" i="3"/>
  <c r="CQ202" i="3"/>
  <c r="AH202" i="3" s="1"/>
  <c r="CN202" i="3"/>
  <c r="AJ202" i="3" s="1"/>
  <c r="CH202" i="3"/>
  <c r="AI202" i="3" s="1"/>
  <c r="CC202" i="3"/>
  <c r="CD202" i="3" s="1"/>
  <c r="P202" i="3" s="1"/>
  <c r="BY202" i="3"/>
  <c r="BU202" i="3"/>
  <c r="BT202" i="3"/>
  <c r="BS202" i="3"/>
  <c r="AC202" i="3" s="1"/>
  <c r="BF202" i="3"/>
  <c r="AG202" i="3" s="1"/>
  <c r="AT202" i="3"/>
  <c r="AO202" i="3"/>
  <c r="Q202" i="3" s="1"/>
  <c r="AE202" i="3"/>
  <c r="AB202" i="3"/>
  <c r="R202" i="3"/>
  <c r="DK201" i="3"/>
  <c r="DJ201" i="3"/>
  <c r="DI201" i="3"/>
  <c r="DH201" i="3"/>
  <c r="DG201" i="3"/>
  <c r="DF201" i="3"/>
  <c r="DE201" i="3"/>
  <c r="DD201" i="3"/>
  <c r="DC201" i="3"/>
  <c r="CQ201" i="3"/>
  <c r="O201" i="3" s="1"/>
  <c r="CN201" i="3"/>
  <c r="CH201" i="3"/>
  <c r="CC201" i="3"/>
  <c r="BU201" i="3"/>
  <c r="BT201" i="3"/>
  <c r="BS201" i="3"/>
  <c r="AC201" i="3" s="1"/>
  <c r="BF201" i="3"/>
  <c r="AG201" i="3" s="1"/>
  <c r="AT201" i="3"/>
  <c r="AO201" i="3"/>
  <c r="Q201" i="3" s="1"/>
  <c r="AE201" i="3"/>
  <c r="AB201" i="3"/>
  <c r="R201" i="3"/>
  <c r="DK200" i="3"/>
  <c r="DJ200" i="3"/>
  <c r="DI200" i="3"/>
  <c r="DH200" i="3"/>
  <c r="DG200" i="3"/>
  <c r="DF200" i="3"/>
  <c r="DE200" i="3"/>
  <c r="DD200" i="3"/>
  <c r="DC200" i="3"/>
  <c r="CQ200" i="3"/>
  <c r="CN200" i="3"/>
  <c r="AJ200" i="3" s="1"/>
  <c r="CH200" i="3"/>
  <c r="AI200" i="3" s="1"/>
  <c r="CC200" i="3"/>
  <c r="AK200" i="3" s="1"/>
  <c r="BU200" i="3"/>
  <c r="BT200" i="3"/>
  <c r="BS200" i="3"/>
  <c r="AC200" i="3" s="1"/>
  <c r="BF200" i="3"/>
  <c r="AG200" i="3" s="1"/>
  <c r="BB200" i="3"/>
  <c r="AT200" i="3"/>
  <c r="AU200" i="3" s="1"/>
  <c r="AO200" i="3"/>
  <c r="Q200" i="3" s="1"/>
  <c r="AE200" i="3"/>
  <c r="AB200" i="3"/>
  <c r="R200" i="3"/>
  <c r="DK199" i="3"/>
  <c r="DJ199" i="3"/>
  <c r="DI199" i="3"/>
  <c r="DH199" i="3"/>
  <c r="DG199" i="3"/>
  <c r="DF199" i="3"/>
  <c r="DE199" i="3"/>
  <c r="DD199" i="3"/>
  <c r="DC199" i="3"/>
  <c r="CQ199" i="3"/>
  <c r="O199" i="3" s="1"/>
  <c r="CN199" i="3"/>
  <c r="AJ199" i="3" s="1"/>
  <c r="CH199" i="3"/>
  <c r="AI199" i="3" s="1"/>
  <c r="CC199" i="3"/>
  <c r="CD199" i="3" s="1"/>
  <c r="P199" i="3" s="1"/>
  <c r="BY199" i="3"/>
  <c r="BU199" i="3"/>
  <c r="BT199" i="3"/>
  <c r="BS199" i="3"/>
  <c r="AC199" i="3" s="1"/>
  <c r="BF199" i="3"/>
  <c r="AG199" i="3" s="1"/>
  <c r="AT199" i="3"/>
  <c r="AU199" i="3" s="1"/>
  <c r="AO199" i="3"/>
  <c r="Q199" i="3" s="1"/>
  <c r="AE199" i="3"/>
  <c r="AB199" i="3"/>
  <c r="R199" i="3"/>
  <c r="DK198" i="3"/>
  <c r="DJ198" i="3"/>
  <c r="DI198" i="3"/>
  <c r="DH198" i="3"/>
  <c r="DG198" i="3"/>
  <c r="DF198" i="3"/>
  <c r="DE198" i="3"/>
  <c r="DD198" i="3"/>
  <c r="DC198" i="3"/>
  <c r="CQ198" i="3"/>
  <c r="AH198" i="3" s="1"/>
  <c r="CN198" i="3"/>
  <c r="AJ198" i="3" s="1"/>
  <c r="CH198" i="3"/>
  <c r="AI198" i="3" s="1"/>
  <c r="CC198" i="3"/>
  <c r="BY198" i="3"/>
  <c r="BU198" i="3"/>
  <c r="BT198" i="3"/>
  <c r="BS198" i="3"/>
  <c r="AC198" i="3" s="1"/>
  <c r="BF198" i="3"/>
  <c r="AG198" i="3" s="1"/>
  <c r="AT198" i="3"/>
  <c r="AF198" i="3" s="1"/>
  <c r="AO198" i="3"/>
  <c r="Q198" i="3" s="1"/>
  <c r="AE198" i="3"/>
  <c r="AB198" i="3"/>
  <c r="R198" i="3"/>
  <c r="DK197" i="3"/>
  <c r="DJ197" i="3"/>
  <c r="DI197" i="3"/>
  <c r="DH197" i="3"/>
  <c r="DG197" i="3"/>
  <c r="DF197" i="3"/>
  <c r="DE197" i="3"/>
  <c r="DD197" i="3"/>
  <c r="DC197" i="3"/>
  <c r="CQ197" i="3"/>
  <c r="O197" i="3" s="1"/>
  <c r="CN197" i="3"/>
  <c r="AJ197" i="3" s="1"/>
  <c r="CH197" i="3"/>
  <c r="AI197" i="3" s="1"/>
  <c r="CC197" i="3"/>
  <c r="AK197" i="3" s="1"/>
  <c r="BU197" i="3"/>
  <c r="BT197" i="3"/>
  <c r="BS197" i="3"/>
  <c r="AC197" i="3" s="1"/>
  <c r="BF197" i="3"/>
  <c r="AG197" i="3" s="1"/>
  <c r="AT197" i="3"/>
  <c r="AU197" i="3" s="1"/>
  <c r="AO197" i="3"/>
  <c r="Q197" i="3" s="1"/>
  <c r="AE197" i="3"/>
  <c r="AB197" i="3"/>
  <c r="R197" i="3"/>
  <c r="DK196" i="3"/>
  <c r="DJ196" i="3"/>
  <c r="DI196" i="3"/>
  <c r="DH196" i="3"/>
  <c r="DG196" i="3"/>
  <c r="DF196" i="3"/>
  <c r="DE196" i="3"/>
  <c r="DD196" i="3"/>
  <c r="DC196" i="3"/>
  <c r="CQ196" i="3"/>
  <c r="O196" i="3" s="1"/>
  <c r="CN196" i="3"/>
  <c r="AJ196" i="3" s="1"/>
  <c r="CH196" i="3"/>
  <c r="AI196" i="3" s="1"/>
  <c r="CC196" i="3"/>
  <c r="AK196" i="3" s="1"/>
  <c r="BU196" i="3"/>
  <c r="BT196" i="3"/>
  <c r="BS196" i="3"/>
  <c r="AC196" i="3" s="1"/>
  <c r="BF196" i="3"/>
  <c r="AG196" i="3" s="1"/>
  <c r="BB196" i="3"/>
  <c r="AT196" i="3"/>
  <c r="AO196" i="3"/>
  <c r="Q196" i="3" s="1"/>
  <c r="AE196" i="3"/>
  <c r="AB196" i="3"/>
  <c r="R196" i="3"/>
  <c r="DK195" i="3"/>
  <c r="DJ195" i="3"/>
  <c r="DI195" i="3"/>
  <c r="DH195" i="3"/>
  <c r="DG195" i="3"/>
  <c r="DF195" i="3"/>
  <c r="DE195" i="3"/>
  <c r="DD195" i="3"/>
  <c r="DC195" i="3"/>
  <c r="CQ195" i="3"/>
  <c r="O195" i="3" s="1"/>
  <c r="CN195" i="3"/>
  <c r="AJ195" i="3" s="1"/>
  <c r="CH195" i="3"/>
  <c r="CC195" i="3"/>
  <c r="CD195" i="3" s="1"/>
  <c r="P195" i="3" s="1"/>
  <c r="BU195" i="3"/>
  <c r="BT195" i="3"/>
  <c r="BS195" i="3"/>
  <c r="AC195" i="3" s="1"/>
  <c r="BF195" i="3"/>
  <c r="AG195" i="3" s="1"/>
  <c r="AT195" i="3"/>
  <c r="AO195" i="3"/>
  <c r="Q195" i="3" s="1"/>
  <c r="AE195" i="3"/>
  <c r="AB195" i="3"/>
  <c r="R195" i="3"/>
  <c r="DK194" i="3"/>
  <c r="DJ194" i="3"/>
  <c r="DI194" i="3"/>
  <c r="DH194" i="3"/>
  <c r="DG194" i="3"/>
  <c r="DF194" i="3"/>
  <c r="DE194" i="3"/>
  <c r="DD194" i="3"/>
  <c r="DC194" i="3"/>
  <c r="CQ194" i="3"/>
  <c r="CN194" i="3"/>
  <c r="AJ194" i="3" s="1"/>
  <c r="CH194" i="3"/>
  <c r="AI194" i="3" s="1"/>
  <c r="CC194" i="3"/>
  <c r="BY194" i="3"/>
  <c r="BU194" i="3"/>
  <c r="BT194" i="3"/>
  <c r="BS194" i="3"/>
  <c r="AC194" i="3" s="1"/>
  <c r="BF194" i="3"/>
  <c r="AG194" i="3" s="1"/>
  <c r="BB194" i="3"/>
  <c r="AT194" i="3"/>
  <c r="AO194" i="3"/>
  <c r="Q194" i="3" s="1"/>
  <c r="AE194" i="3"/>
  <c r="AB194" i="3"/>
  <c r="R194" i="3"/>
  <c r="DK193" i="3"/>
  <c r="DJ193" i="3"/>
  <c r="DI193" i="3"/>
  <c r="DH193" i="3"/>
  <c r="DG193" i="3"/>
  <c r="DF193" i="3"/>
  <c r="DE193" i="3"/>
  <c r="DD193" i="3"/>
  <c r="DC193" i="3"/>
  <c r="CQ193" i="3"/>
  <c r="O193" i="3" s="1"/>
  <c r="CN193" i="3"/>
  <c r="AJ193" i="3" s="1"/>
  <c r="CH193" i="3"/>
  <c r="AI193" i="3" s="1"/>
  <c r="CC193" i="3"/>
  <c r="BU193" i="3"/>
  <c r="BT193" i="3"/>
  <c r="BS193" i="3"/>
  <c r="AC193" i="3" s="1"/>
  <c r="BF193" i="3"/>
  <c r="AG193" i="3" s="1"/>
  <c r="AT193" i="3"/>
  <c r="AO193" i="3"/>
  <c r="Q193" i="3" s="1"/>
  <c r="AE193" i="3"/>
  <c r="AB193" i="3"/>
  <c r="R193" i="3"/>
  <c r="DK192" i="3"/>
  <c r="DJ192" i="3"/>
  <c r="DI192" i="3"/>
  <c r="DH192" i="3"/>
  <c r="DG192" i="3"/>
  <c r="DF192" i="3"/>
  <c r="DE192" i="3"/>
  <c r="DD192" i="3"/>
  <c r="DC192" i="3"/>
  <c r="CQ192" i="3"/>
  <c r="AH192" i="3" s="1"/>
  <c r="CN192" i="3"/>
  <c r="CH192" i="3"/>
  <c r="AI192" i="3" s="1"/>
  <c r="CC192" i="3"/>
  <c r="CD192" i="3" s="1"/>
  <c r="P192" i="3" s="1"/>
  <c r="BU192" i="3"/>
  <c r="BT192" i="3"/>
  <c r="BS192" i="3"/>
  <c r="AC192" i="3" s="1"/>
  <c r="BF192" i="3"/>
  <c r="AG192" i="3" s="1"/>
  <c r="BB192" i="3"/>
  <c r="AT192" i="3"/>
  <c r="AO192" i="3"/>
  <c r="Q192" i="3" s="1"/>
  <c r="AE192" i="3"/>
  <c r="AB192" i="3"/>
  <c r="R192" i="3"/>
  <c r="DK191" i="3"/>
  <c r="DJ191" i="3"/>
  <c r="DI191" i="3"/>
  <c r="DH191" i="3"/>
  <c r="DG191" i="3"/>
  <c r="DF191" i="3"/>
  <c r="DE191" i="3"/>
  <c r="DD191" i="3"/>
  <c r="DC191" i="3"/>
  <c r="CQ191" i="3"/>
  <c r="O191" i="3" s="1"/>
  <c r="CN191" i="3"/>
  <c r="AJ191" i="3" s="1"/>
  <c r="CH191" i="3"/>
  <c r="AI191" i="3" s="1"/>
  <c r="CC191" i="3"/>
  <c r="BY191" i="3"/>
  <c r="BU191" i="3"/>
  <c r="BT191" i="3"/>
  <c r="BS191" i="3"/>
  <c r="AC191" i="3" s="1"/>
  <c r="BF191" i="3"/>
  <c r="AG191" i="3" s="1"/>
  <c r="AT191" i="3"/>
  <c r="AU191" i="3" s="1"/>
  <c r="AO191" i="3"/>
  <c r="Q191" i="3" s="1"/>
  <c r="AE191" i="3"/>
  <c r="AB191" i="3"/>
  <c r="R191" i="3"/>
  <c r="DK190" i="3"/>
  <c r="DJ190" i="3"/>
  <c r="DI190" i="3"/>
  <c r="DH190" i="3"/>
  <c r="DG190" i="3"/>
  <c r="DF190" i="3"/>
  <c r="DE190" i="3"/>
  <c r="DD190" i="3"/>
  <c r="DC190" i="3"/>
  <c r="CQ190" i="3"/>
  <c r="O190" i="3" s="1"/>
  <c r="CN190" i="3"/>
  <c r="AJ190" i="3" s="1"/>
  <c r="CH190" i="3"/>
  <c r="AI190" i="3" s="1"/>
  <c r="CC190" i="3"/>
  <c r="CD190" i="3" s="1"/>
  <c r="P190" i="3" s="1"/>
  <c r="BY190" i="3"/>
  <c r="BU190" i="3"/>
  <c r="BT190" i="3"/>
  <c r="BS190" i="3"/>
  <c r="AC190" i="3" s="1"/>
  <c r="BF190" i="3"/>
  <c r="AG190" i="3" s="1"/>
  <c r="AT190" i="3"/>
  <c r="AU190" i="3" s="1"/>
  <c r="AO190" i="3"/>
  <c r="Q190" i="3" s="1"/>
  <c r="AE190" i="3"/>
  <c r="AB190" i="3"/>
  <c r="R190" i="3"/>
  <c r="DK189" i="3"/>
  <c r="DJ189" i="3"/>
  <c r="DI189" i="3"/>
  <c r="DH189" i="3"/>
  <c r="DG189" i="3"/>
  <c r="DF189" i="3"/>
  <c r="DE189" i="3"/>
  <c r="DD189" i="3"/>
  <c r="DC189" i="3"/>
  <c r="CQ189" i="3"/>
  <c r="AH189" i="3" s="1"/>
  <c r="CN189" i="3"/>
  <c r="AJ189" i="3" s="1"/>
  <c r="CH189" i="3"/>
  <c r="AI189" i="3" s="1"/>
  <c r="CC189" i="3"/>
  <c r="AK189" i="3" s="1"/>
  <c r="BU189" i="3"/>
  <c r="BT189" i="3"/>
  <c r="BS189" i="3"/>
  <c r="AC189" i="3" s="1"/>
  <c r="BF189" i="3"/>
  <c r="AG189" i="3" s="1"/>
  <c r="AT189" i="3"/>
  <c r="AU189" i="3" s="1"/>
  <c r="AO189" i="3"/>
  <c r="Q189" i="3" s="1"/>
  <c r="AE189" i="3"/>
  <c r="AB189" i="3"/>
  <c r="R189" i="3"/>
  <c r="DK188" i="3"/>
  <c r="DJ188" i="3"/>
  <c r="DI188" i="3"/>
  <c r="DH188" i="3"/>
  <c r="DG188" i="3"/>
  <c r="DF188" i="3"/>
  <c r="DE188" i="3"/>
  <c r="DD188" i="3"/>
  <c r="DC188" i="3"/>
  <c r="CQ188" i="3"/>
  <c r="CN188" i="3"/>
  <c r="CH188" i="3"/>
  <c r="CC188" i="3"/>
  <c r="CD188" i="3" s="1"/>
  <c r="P188" i="3" s="1"/>
  <c r="BU188" i="3"/>
  <c r="BT188" i="3"/>
  <c r="BS188" i="3"/>
  <c r="AC188" i="3" s="1"/>
  <c r="BF188" i="3"/>
  <c r="AG188" i="3" s="1"/>
  <c r="BB188" i="3"/>
  <c r="AT188" i="3"/>
  <c r="AO188" i="3"/>
  <c r="Q188" i="3" s="1"/>
  <c r="AE188" i="3"/>
  <c r="AB188" i="3"/>
  <c r="R188" i="3"/>
  <c r="DK187" i="3"/>
  <c r="DJ187" i="3"/>
  <c r="DI187" i="3"/>
  <c r="DH187" i="3"/>
  <c r="DG187" i="3"/>
  <c r="DF187" i="3"/>
  <c r="DE187" i="3"/>
  <c r="DD187" i="3"/>
  <c r="DC187" i="3"/>
  <c r="CQ187" i="3"/>
  <c r="O187" i="3" s="1"/>
  <c r="CN187" i="3"/>
  <c r="AJ187" i="3" s="1"/>
  <c r="CH187" i="3"/>
  <c r="AI187" i="3" s="1"/>
  <c r="CC187" i="3"/>
  <c r="BU187" i="3"/>
  <c r="BT187" i="3"/>
  <c r="BS187" i="3"/>
  <c r="AC187" i="3" s="1"/>
  <c r="BF187" i="3"/>
  <c r="AG187" i="3" s="1"/>
  <c r="AT187" i="3"/>
  <c r="AU187" i="3" s="1"/>
  <c r="AO187" i="3"/>
  <c r="Q187" i="3" s="1"/>
  <c r="AE187" i="3"/>
  <c r="AB187" i="3"/>
  <c r="R187" i="3"/>
  <c r="DK186" i="3"/>
  <c r="DJ186" i="3"/>
  <c r="DI186" i="3"/>
  <c r="DH186" i="3"/>
  <c r="DG186" i="3"/>
  <c r="DF186" i="3"/>
  <c r="DE186" i="3"/>
  <c r="DD186" i="3"/>
  <c r="DC186" i="3"/>
  <c r="CQ186" i="3"/>
  <c r="AH186" i="3" s="1"/>
  <c r="CN186" i="3"/>
  <c r="CH186" i="3"/>
  <c r="CC186" i="3"/>
  <c r="CD186" i="3" s="1"/>
  <c r="P186" i="3" s="1"/>
  <c r="BY186" i="3"/>
  <c r="BU186" i="3"/>
  <c r="BT186" i="3"/>
  <c r="BS186" i="3"/>
  <c r="AC186" i="3" s="1"/>
  <c r="BF186" i="3"/>
  <c r="AG186" i="3" s="1"/>
  <c r="AT186" i="3"/>
  <c r="AO186" i="3"/>
  <c r="Q186" i="3" s="1"/>
  <c r="AE186" i="3"/>
  <c r="AB186" i="3"/>
  <c r="R186" i="3"/>
  <c r="DK185" i="3"/>
  <c r="DJ185" i="3"/>
  <c r="DI185" i="3"/>
  <c r="DH185" i="3"/>
  <c r="DG185" i="3"/>
  <c r="DF185" i="3"/>
  <c r="DE185" i="3"/>
  <c r="DD185" i="3"/>
  <c r="DC185" i="3"/>
  <c r="CQ185" i="3"/>
  <c r="CN185" i="3"/>
  <c r="CH185" i="3"/>
  <c r="AI185" i="3" s="1"/>
  <c r="CC185" i="3"/>
  <c r="CD185" i="3" s="1"/>
  <c r="P185" i="3" s="1"/>
  <c r="BU185" i="3"/>
  <c r="BT185" i="3"/>
  <c r="BS185" i="3"/>
  <c r="AC185" i="3" s="1"/>
  <c r="BF185" i="3"/>
  <c r="AG185" i="3" s="1"/>
  <c r="AT185" i="3"/>
  <c r="AO185" i="3"/>
  <c r="Q185" i="3" s="1"/>
  <c r="AE185" i="3"/>
  <c r="AB185" i="3"/>
  <c r="R185" i="3"/>
  <c r="DK184" i="3"/>
  <c r="DJ184" i="3"/>
  <c r="DI184" i="3"/>
  <c r="DH184" i="3"/>
  <c r="DG184" i="3"/>
  <c r="DF184" i="3"/>
  <c r="DE184" i="3"/>
  <c r="DD184" i="3"/>
  <c r="DC184" i="3"/>
  <c r="CQ184" i="3"/>
  <c r="CN184" i="3"/>
  <c r="CH184" i="3"/>
  <c r="CC184" i="3"/>
  <c r="BU184" i="3"/>
  <c r="BT184" i="3"/>
  <c r="BS184" i="3"/>
  <c r="AC184" i="3" s="1"/>
  <c r="BF184" i="3"/>
  <c r="AG184" i="3" s="1"/>
  <c r="BB184" i="3"/>
  <c r="AT184" i="3"/>
  <c r="AO184" i="3"/>
  <c r="Q184" i="3" s="1"/>
  <c r="AE184" i="3"/>
  <c r="AB184" i="3"/>
  <c r="R184" i="3"/>
  <c r="DK183" i="3"/>
  <c r="DJ183" i="3"/>
  <c r="DI183" i="3"/>
  <c r="DH183" i="3"/>
  <c r="DG183" i="3"/>
  <c r="DF183" i="3"/>
  <c r="DE183" i="3"/>
  <c r="DD183" i="3"/>
  <c r="DC183" i="3"/>
  <c r="CQ183" i="3"/>
  <c r="AH183" i="3" s="1"/>
  <c r="CN183" i="3"/>
  <c r="AJ183" i="3" s="1"/>
  <c r="CH183" i="3"/>
  <c r="AI183" i="3" s="1"/>
  <c r="CC183" i="3"/>
  <c r="CD183" i="3" s="1"/>
  <c r="P183" i="3" s="1"/>
  <c r="BY183" i="3"/>
  <c r="BU183" i="3"/>
  <c r="BT183" i="3"/>
  <c r="BS183" i="3"/>
  <c r="AC183" i="3" s="1"/>
  <c r="BF183" i="3"/>
  <c r="AG183" i="3" s="1"/>
  <c r="AT183" i="3"/>
  <c r="AU183" i="3" s="1"/>
  <c r="AO183" i="3"/>
  <c r="Q183" i="3" s="1"/>
  <c r="AE183" i="3"/>
  <c r="AB183" i="3"/>
  <c r="R183" i="3"/>
  <c r="DK182" i="3"/>
  <c r="DJ182" i="3"/>
  <c r="DI182" i="3"/>
  <c r="DH182" i="3"/>
  <c r="DG182" i="3"/>
  <c r="DF182" i="3"/>
  <c r="DE182" i="3"/>
  <c r="DD182" i="3"/>
  <c r="DC182" i="3"/>
  <c r="CQ182" i="3"/>
  <c r="O182" i="3" s="1"/>
  <c r="CN182" i="3"/>
  <c r="AJ182" i="3" s="1"/>
  <c r="CH182" i="3"/>
  <c r="CC182" i="3"/>
  <c r="CD182" i="3" s="1"/>
  <c r="P182" i="3" s="1"/>
  <c r="BY182" i="3"/>
  <c r="BU182" i="3"/>
  <c r="BT182" i="3"/>
  <c r="BS182" i="3"/>
  <c r="AC182" i="3" s="1"/>
  <c r="BF182" i="3"/>
  <c r="AG182" i="3" s="1"/>
  <c r="AT182" i="3"/>
  <c r="AO182" i="3"/>
  <c r="Q182" i="3" s="1"/>
  <c r="AE182" i="3"/>
  <c r="AB182" i="3"/>
  <c r="R182" i="3"/>
  <c r="DK181" i="3"/>
  <c r="DJ181" i="3"/>
  <c r="DI181" i="3"/>
  <c r="DH181" i="3"/>
  <c r="DG181" i="3"/>
  <c r="DF181" i="3"/>
  <c r="DE181" i="3"/>
  <c r="DD181" i="3"/>
  <c r="DC181" i="3"/>
  <c r="CQ181" i="3"/>
  <c r="CN181" i="3"/>
  <c r="AJ181" i="3" s="1"/>
  <c r="CH181" i="3"/>
  <c r="CC181" i="3"/>
  <c r="CD181" i="3" s="1"/>
  <c r="P181" i="3" s="1"/>
  <c r="BU181" i="3"/>
  <c r="BT181" i="3"/>
  <c r="BS181" i="3"/>
  <c r="AC181" i="3" s="1"/>
  <c r="BF181" i="3"/>
  <c r="AG181" i="3" s="1"/>
  <c r="AT181" i="3"/>
  <c r="AU181" i="3" s="1"/>
  <c r="AO181" i="3"/>
  <c r="Q181" i="3" s="1"/>
  <c r="AE181" i="3"/>
  <c r="AB181" i="3"/>
  <c r="R181" i="3"/>
  <c r="DK180" i="3"/>
  <c r="DJ180" i="3"/>
  <c r="DI180" i="3"/>
  <c r="DH180" i="3"/>
  <c r="DG180" i="3"/>
  <c r="DF180" i="3"/>
  <c r="DE180" i="3"/>
  <c r="DD180" i="3"/>
  <c r="DC180" i="3"/>
  <c r="CQ180" i="3"/>
  <c r="CN180" i="3"/>
  <c r="AJ180" i="3" s="1"/>
  <c r="CH180" i="3"/>
  <c r="CC180" i="3"/>
  <c r="CD180" i="3" s="1"/>
  <c r="P180" i="3" s="1"/>
  <c r="BY180" i="3"/>
  <c r="BU180" i="3"/>
  <c r="BT180" i="3"/>
  <c r="BS180" i="3"/>
  <c r="AC180" i="3" s="1"/>
  <c r="BF180" i="3"/>
  <c r="AG180" i="3" s="1"/>
  <c r="BB180" i="3"/>
  <c r="AT180" i="3"/>
  <c r="AU180" i="3" s="1"/>
  <c r="AO180" i="3"/>
  <c r="Q180" i="3" s="1"/>
  <c r="AE180" i="3"/>
  <c r="AB180" i="3"/>
  <c r="R180" i="3"/>
  <c r="DK179" i="3"/>
  <c r="DJ179" i="3"/>
  <c r="DI179" i="3"/>
  <c r="DH179" i="3"/>
  <c r="DG179" i="3"/>
  <c r="DF179" i="3"/>
  <c r="DE179" i="3"/>
  <c r="DD179" i="3"/>
  <c r="DC179" i="3"/>
  <c r="CQ179" i="3"/>
  <c r="CN179" i="3"/>
  <c r="CH179" i="3"/>
  <c r="AI179" i="3" s="1"/>
  <c r="CC179" i="3"/>
  <c r="BU179" i="3"/>
  <c r="BT179" i="3"/>
  <c r="BS179" i="3"/>
  <c r="AC179" i="3" s="1"/>
  <c r="BF179" i="3"/>
  <c r="AG179" i="3" s="1"/>
  <c r="AT179" i="3"/>
  <c r="AU179" i="3" s="1"/>
  <c r="AO179" i="3"/>
  <c r="Q179" i="3" s="1"/>
  <c r="AE179" i="3"/>
  <c r="AB179" i="3"/>
  <c r="R179" i="3"/>
  <c r="DK178" i="3"/>
  <c r="DJ178" i="3"/>
  <c r="DI178" i="3"/>
  <c r="DH178" i="3"/>
  <c r="DG178" i="3"/>
  <c r="DF178" i="3"/>
  <c r="DE178" i="3"/>
  <c r="DD178" i="3"/>
  <c r="DC178" i="3"/>
  <c r="CQ178" i="3"/>
  <c r="AH178" i="3" s="1"/>
  <c r="CN178" i="3"/>
  <c r="AJ178" i="3" s="1"/>
  <c r="CH178" i="3"/>
  <c r="AI178" i="3" s="1"/>
  <c r="CC178" i="3"/>
  <c r="CD178" i="3" s="1"/>
  <c r="P178" i="3" s="1"/>
  <c r="BY178" i="3"/>
  <c r="BU178" i="3"/>
  <c r="BT178" i="3"/>
  <c r="BS178" i="3"/>
  <c r="AC178" i="3" s="1"/>
  <c r="BF178" i="3"/>
  <c r="AG178" i="3" s="1"/>
  <c r="AT178" i="3"/>
  <c r="AF178" i="3" s="1"/>
  <c r="AO178" i="3"/>
  <c r="Q178" i="3" s="1"/>
  <c r="AE178" i="3"/>
  <c r="AB178" i="3"/>
  <c r="R178" i="3"/>
  <c r="DK177" i="3"/>
  <c r="DJ177" i="3"/>
  <c r="DI177" i="3"/>
  <c r="DH177" i="3"/>
  <c r="DG177" i="3"/>
  <c r="DF177" i="3"/>
  <c r="DE177" i="3"/>
  <c r="DD177" i="3"/>
  <c r="DC177" i="3"/>
  <c r="CQ177" i="3"/>
  <c r="CN177" i="3"/>
  <c r="AJ177" i="3" s="1"/>
  <c r="CH177" i="3"/>
  <c r="AI177" i="3" s="1"/>
  <c r="CC177" i="3"/>
  <c r="CD177" i="3" s="1"/>
  <c r="P177" i="3" s="1"/>
  <c r="BU177" i="3"/>
  <c r="BT177" i="3"/>
  <c r="BS177" i="3"/>
  <c r="AC177" i="3" s="1"/>
  <c r="BF177" i="3"/>
  <c r="AG177" i="3" s="1"/>
  <c r="AT177" i="3"/>
  <c r="AU177" i="3" s="1"/>
  <c r="AO177" i="3"/>
  <c r="Q177" i="3" s="1"/>
  <c r="AE177" i="3"/>
  <c r="AB177" i="3"/>
  <c r="R177" i="3"/>
  <c r="DK176" i="3"/>
  <c r="DJ176" i="3"/>
  <c r="DI176" i="3"/>
  <c r="DH176" i="3"/>
  <c r="DG176" i="3"/>
  <c r="DF176" i="3"/>
  <c r="DE176" i="3"/>
  <c r="DD176" i="3"/>
  <c r="DC176" i="3"/>
  <c r="CQ176" i="3"/>
  <c r="AH176" i="3" s="1"/>
  <c r="CN176" i="3"/>
  <c r="CH176" i="3"/>
  <c r="CC176" i="3"/>
  <c r="CD176" i="3" s="1"/>
  <c r="P176" i="3" s="1"/>
  <c r="BU176" i="3"/>
  <c r="BT176" i="3"/>
  <c r="BS176" i="3"/>
  <c r="AC176" i="3" s="1"/>
  <c r="BF176" i="3"/>
  <c r="AG176" i="3" s="1"/>
  <c r="BB176" i="3"/>
  <c r="AT176" i="3"/>
  <c r="AO176" i="3"/>
  <c r="Q176" i="3" s="1"/>
  <c r="AE176" i="3"/>
  <c r="AB176" i="3"/>
  <c r="R176" i="3"/>
  <c r="DK175" i="3"/>
  <c r="DJ175" i="3"/>
  <c r="DI175" i="3"/>
  <c r="DH175" i="3"/>
  <c r="DG175" i="3"/>
  <c r="DF175" i="3"/>
  <c r="DE175" i="3"/>
  <c r="DD175" i="3"/>
  <c r="DC175" i="3"/>
  <c r="CQ175" i="3"/>
  <c r="AH175" i="3" s="1"/>
  <c r="CN175" i="3"/>
  <c r="CH175" i="3"/>
  <c r="AI175" i="3" s="1"/>
  <c r="CC175" i="3"/>
  <c r="CD175" i="3" s="1"/>
  <c r="P175" i="3" s="1"/>
  <c r="BY175" i="3"/>
  <c r="BU175" i="3"/>
  <c r="BT175" i="3"/>
  <c r="BS175" i="3"/>
  <c r="AC175" i="3" s="1"/>
  <c r="BF175" i="3"/>
  <c r="AG175" i="3" s="1"/>
  <c r="AT175" i="3"/>
  <c r="AU175" i="3" s="1"/>
  <c r="AO175" i="3"/>
  <c r="Q175" i="3" s="1"/>
  <c r="AE175" i="3"/>
  <c r="AB175" i="3"/>
  <c r="R175" i="3"/>
  <c r="DK174" i="3"/>
  <c r="DJ174" i="3"/>
  <c r="DI174" i="3"/>
  <c r="DH174" i="3"/>
  <c r="DG174" i="3"/>
  <c r="DF174" i="3"/>
  <c r="DE174" i="3"/>
  <c r="DD174" i="3"/>
  <c r="DC174" i="3"/>
  <c r="CQ174" i="3"/>
  <c r="AH174" i="3" s="1"/>
  <c r="CN174" i="3"/>
  <c r="AJ174" i="3" s="1"/>
  <c r="CH174" i="3"/>
  <c r="AI174" i="3" s="1"/>
  <c r="CC174" i="3"/>
  <c r="CD174" i="3" s="1"/>
  <c r="P174" i="3" s="1"/>
  <c r="BY174" i="3"/>
  <c r="BU174" i="3"/>
  <c r="BT174" i="3"/>
  <c r="BS174" i="3"/>
  <c r="AC174" i="3" s="1"/>
  <c r="BF174" i="3"/>
  <c r="AG174" i="3" s="1"/>
  <c r="AT174" i="3"/>
  <c r="AF174" i="3" s="1"/>
  <c r="AO174" i="3"/>
  <c r="Q174" i="3" s="1"/>
  <c r="AE174" i="3"/>
  <c r="AB174" i="3"/>
  <c r="R174" i="3"/>
  <c r="DK173" i="3"/>
  <c r="DJ173" i="3"/>
  <c r="DI173" i="3"/>
  <c r="DH173" i="3"/>
  <c r="DG173" i="3"/>
  <c r="DF173" i="3"/>
  <c r="DE173" i="3"/>
  <c r="DD173" i="3"/>
  <c r="DC173" i="3"/>
  <c r="CQ173" i="3"/>
  <c r="AH173" i="3" s="1"/>
  <c r="CN173" i="3"/>
  <c r="CH173" i="3"/>
  <c r="AI173" i="3" s="1"/>
  <c r="CC173" i="3"/>
  <c r="CD173" i="3" s="1"/>
  <c r="P173" i="3" s="1"/>
  <c r="BU173" i="3"/>
  <c r="BT173" i="3"/>
  <c r="BS173" i="3"/>
  <c r="AC173" i="3" s="1"/>
  <c r="BF173" i="3"/>
  <c r="AG173" i="3" s="1"/>
  <c r="AT173" i="3"/>
  <c r="AU173" i="3" s="1"/>
  <c r="AO173" i="3"/>
  <c r="Q173" i="3" s="1"/>
  <c r="AE173" i="3"/>
  <c r="AB173" i="3"/>
  <c r="R173" i="3"/>
  <c r="DK172" i="3"/>
  <c r="DJ172" i="3"/>
  <c r="DI172" i="3"/>
  <c r="DH172" i="3"/>
  <c r="DG172" i="3"/>
  <c r="DF172" i="3"/>
  <c r="DE172" i="3"/>
  <c r="DD172" i="3"/>
  <c r="DC172" i="3"/>
  <c r="CQ172" i="3"/>
  <c r="AH172" i="3" s="1"/>
  <c r="CN172" i="3"/>
  <c r="AJ172" i="3" s="1"/>
  <c r="CH172" i="3"/>
  <c r="AI172" i="3" s="1"/>
  <c r="CC172" i="3"/>
  <c r="BU172" i="3"/>
  <c r="BT172" i="3"/>
  <c r="BS172" i="3"/>
  <c r="AC172" i="3" s="1"/>
  <c r="BF172" i="3"/>
  <c r="AG172" i="3" s="1"/>
  <c r="BB172" i="3"/>
  <c r="AT172" i="3"/>
  <c r="AO172" i="3"/>
  <c r="Q172" i="3" s="1"/>
  <c r="AE172" i="3"/>
  <c r="AB172" i="3"/>
  <c r="R172" i="3"/>
  <c r="DK171" i="3"/>
  <c r="DJ171" i="3"/>
  <c r="DI171" i="3"/>
  <c r="DH171" i="3"/>
  <c r="DG171" i="3"/>
  <c r="DF171" i="3"/>
  <c r="DE171" i="3"/>
  <c r="DD171" i="3"/>
  <c r="DC171" i="3"/>
  <c r="CQ171" i="3"/>
  <c r="AH171" i="3" s="1"/>
  <c r="CN171" i="3"/>
  <c r="AJ171" i="3" s="1"/>
  <c r="CH171" i="3"/>
  <c r="CC171" i="3"/>
  <c r="AK171" i="3" s="1"/>
  <c r="BU171" i="3"/>
  <c r="BT171" i="3"/>
  <c r="BS171" i="3"/>
  <c r="AC171" i="3" s="1"/>
  <c r="BF171" i="3"/>
  <c r="AG171" i="3" s="1"/>
  <c r="AT171" i="3"/>
  <c r="AO171" i="3"/>
  <c r="Q171" i="3" s="1"/>
  <c r="AE171" i="3"/>
  <c r="AB171" i="3"/>
  <c r="R171" i="3"/>
  <c r="DK170" i="3"/>
  <c r="DJ170" i="3"/>
  <c r="DI170" i="3"/>
  <c r="DH170" i="3"/>
  <c r="DG170" i="3"/>
  <c r="DF170" i="3"/>
  <c r="DE170" i="3"/>
  <c r="DD170" i="3"/>
  <c r="DC170" i="3"/>
  <c r="CQ170" i="3"/>
  <c r="O170" i="3" s="1"/>
  <c r="CN170" i="3"/>
  <c r="CH170" i="3"/>
  <c r="AI170" i="3" s="1"/>
  <c r="CC170" i="3"/>
  <c r="CD170" i="3" s="1"/>
  <c r="P170" i="3" s="1"/>
  <c r="BY170" i="3"/>
  <c r="BU170" i="3"/>
  <c r="BT170" i="3"/>
  <c r="BS170" i="3"/>
  <c r="AC170" i="3" s="1"/>
  <c r="BF170" i="3"/>
  <c r="AG170" i="3" s="1"/>
  <c r="AT170" i="3"/>
  <c r="AF170" i="3" s="1"/>
  <c r="AO170" i="3"/>
  <c r="Q170" i="3" s="1"/>
  <c r="AE170" i="3"/>
  <c r="AB170" i="3"/>
  <c r="R170" i="3"/>
  <c r="DK169" i="3"/>
  <c r="DJ169" i="3"/>
  <c r="DI169" i="3"/>
  <c r="DG169" i="3"/>
  <c r="DF169" i="3"/>
  <c r="DE169" i="3"/>
  <c r="DD169" i="3"/>
  <c r="DC169" i="3"/>
  <c r="CQ169" i="3"/>
  <c r="AH169" i="3" s="1"/>
  <c r="CN169" i="3"/>
  <c r="AJ169" i="3" s="1"/>
  <c r="CH169" i="3"/>
  <c r="CC169" i="3"/>
  <c r="CD169" i="3" s="1"/>
  <c r="P169" i="3" s="1"/>
  <c r="BU169" i="3"/>
  <c r="BT169" i="3"/>
  <c r="BS169" i="3"/>
  <c r="AC169" i="3" s="1"/>
  <c r="BF169" i="3"/>
  <c r="AG169" i="3" s="1"/>
  <c r="AT169" i="3"/>
  <c r="AO169" i="3"/>
  <c r="Q169" i="3" s="1"/>
  <c r="AE169" i="3"/>
  <c r="AB169" i="3"/>
  <c r="R169" i="3"/>
  <c r="DK168" i="3"/>
  <c r="DJ168" i="3"/>
  <c r="DI168" i="3"/>
  <c r="DH168" i="3"/>
  <c r="DG168" i="3"/>
  <c r="DF168" i="3"/>
  <c r="DE168" i="3"/>
  <c r="DD168" i="3"/>
  <c r="DC168" i="3"/>
  <c r="CQ168" i="3"/>
  <c r="CN168" i="3"/>
  <c r="CH168" i="3"/>
  <c r="AI168" i="3" s="1"/>
  <c r="CC168" i="3"/>
  <c r="BU168" i="3"/>
  <c r="BT168" i="3"/>
  <c r="BS168" i="3"/>
  <c r="AC168" i="3" s="1"/>
  <c r="BF168" i="3"/>
  <c r="AG168" i="3" s="1"/>
  <c r="BB168" i="3"/>
  <c r="AT168" i="3"/>
  <c r="AF168" i="3" s="1"/>
  <c r="AO168" i="3"/>
  <c r="Q168" i="3" s="1"/>
  <c r="AE168" i="3"/>
  <c r="AB168" i="3"/>
  <c r="R168" i="3"/>
  <c r="DK167" i="3"/>
  <c r="DJ167" i="3"/>
  <c r="DI167" i="3"/>
  <c r="DH167" i="3"/>
  <c r="DG167" i="3"/>
  <c r="DF167" i="3"/>
  <c r="DE167" i="3"/>
  <c r="DD167" i="3"/>
  <c r="DC167" i="3"/>
  <c r="CQ167" i="3"/>
  <c r="CN167" i="3"/>
  <c r="AJ167" i="3" s="1"/>
  <c r="CH167" i="3"/>
  <c r="CC167" i="3"/>
  <c r="CD167" i="3" s="1"/>
  <c r="P167" i="3" s="1"/>
  <c r="BY167" i="3"/>
  <c r="BU167" i="3"/>
  <c r="BT167" i="3"/>
  <c r="BS167" i="3"/>
  <c r="AC167" i="3" s="1"/>
  <c r="BF167" i="3"/>
  <c r="AG167" i="3" s="1"/>
  <c r="AT167" i="3"/>
  <c r="AU167" i="3" s="1"/>
  <c r="AO167" i="3"/>
  <c r="Q167" i="3" s="1"/>
  <c r="AE167" i="3"/>
  <c r="AB167" i="3"/>
  <c r="R167" i="3"/>
  <c r="DK166" i="3"/>
  <c r="DJ166" i="3"/>
  <c r="DI166" i="3"/>
  <c r="DH166" i="3"/>
  <c r="DG166" i="3"/>
  <c r="DF166" i="3"/>
  <c r="DE166" i="3"/>
  <c r="DD166" i="3"/>
  <c r="DC166" i="3"/>
  <c r="CQ166" i="3"/>
  <c r="CN166" i="3"/>
  <c r="AJ166" i="3" s="1"/>
  <c r="CH166" i="3"/>
  <c r="CC166" i="3"/>
  <c r="BY166" i="3"/>
  <c r="BU166" i="3"/>
  <c r="BT166" i="3"/>
  <c r="BS166" i="3"/>
  <c r="AC166" i="3" s="1"/>
  <c r="BF166" i="3"/>
  <c r="AG166" i="3" s="1"/>
  <c r="AT166" i="3"/>
  <c r="AU166" i="3" s="1"/>
  <c r="AO166" i="3"/>
  <c r="Q166" i="3" s="1"/>
  <c r="AE166" i="3"/>
  <c r="AB166" i="3"/>
  <c r="R166" i="3"/>
  <c r="DK165" i="3"/>
  <c r="DJ165" i="3"/>
  <c r="DI165" i="3"/>
  <c r="DH165" i="3"/>
  <c r="DG165" i="3"/>
  <c r="DF165" i="3"/>
  <c r="DE165" i="3"/>
  <c r="DD165" i="3"/>
  <c r="DC165" i="3"/>
  <c r="CQ165" i="3"/>
  <c r="CN165" i="3"/>
  <c r="AJ165" i="3" s="1"/>
  <c r="CH165" i="3"/>
  <c r="CC165" i="3"/>
  <c r="BU165" i="3"/>
  <c r="BT165" i="3"/>
  <c r="BS165" i="3"/>
  <c r="AC165" i="3" s="1"/>
  <c r="BF165" i="3"/>
  <c r="AG165" i="3" s="1"/>
  <c r="AT165" i="3"/>
  <c r="AF165" i="3" s="1"/>
  <c r="AO165" i="3"/>
  <c r="Q165" i="3" s="1"/>
  <c r="AE165" i="3"/>
  <c r="AB165" i="3"/>
  <c r="R165" i="3"/>
  <c r="DK164" i="3"/>
  <c r="DJ164" i="3"/>
  <c r="DI164" i="3"/>
  <c r="DH164" i="3"/>
  <c r="DG164" i="3"/>
  <c r="DF164" i="3"/>
  <c r="DE164" i="3"/>
  <c r="DD164" i="3"/>
  <c r="DC164" i="3"/>
  <c r="CQ164" i="3"/>
  <c r="CN164" i="3"/>
  <c r="CH164" i="3"/>
  <c r="AI164" i="3" s="1"/>
  <c r="CC164" i="3"/>
  <c r="BU164" i="3"/>
  <c r="BT164" i="3"/>
  <c r="BS164" i="3"/>
  <c r="AC164" i="3" s="1"/>
  <c r="BF164" i="3"/>
  <c r="AG164" i="3" s="1"/>
  <c r="BB164" i="3"/>
  <c r="AT164" i="3"/>
  <c r="AU164" i="3" s="1"/>
  <c r="AO164" i="3"/>
  <c r="Q164" i="3" s="1"/>
  <c r="AE164" i="3"/>
  <c r="AB164" i="3"/>
  <c r="R164" i="3"/>
  <c r="DK163" i="3"/>
  <c r="DJ163" i="3"/>
  <c r="DI163" i="3"/>
  <c r="DH163" i="3"/>
  <c r="DG163" i="3"/>
  <c r="DF163" i="3"/>
  <c r="DE163" i="3"/>
  <c r="DD163" i="3"/>
  <c r="DC163" i="3"/>
  <c r="CQ163" i="3"/>
  <c r="AH163" i="3" s="1"/>
  <c r="CN163" i="3"/>
  <c r="CH163" i="3"/>
  <c r="AI163" i="3" s="1"/>
  <c r="CC163" i="3"/>
  <c r="CD163" i="3" s="1"/>
  <c r="P163" i="3" s="1"/>
  <c r="BU163" i="3"/>
  <c r="BT163" i="3"/>
  <c r="BS163" i="3"/>
  <c r="AC163" i="3" s="1"/>
  <c r="BF163" i="3"/>
  <c r="AG163" i="3" s="1"/>
  <c r="AT163" i="3"/>
  <c r="AO163" i="3"/>
  <c r="Q163" i="3" s="1"/>
  <c r="AE163" i="3"/>
  <c r="AB163" i="3"/>
  <c r="R163" i="3"/>
  <c r="DK162" i="3"/>
  <c r="DJ162" i="3"/>
  <c r="DI162" i="3"/>
  <c r="DH162" i="3"/>
  <c r="DG162" i="3"/>
  <c r="DF162" i="3"/>
  <c r="DE162" i="3"/>
  <c r="DD162" i="3"/>
  <c r="DC162" i="3"/>
  <c r="CQ162" i="3"/>
  <c r="CN162" i="3"/>
  <c r="AJ162" i="3" s="1"/>
  <c r="CH162" i="3"/>
  <c r="CC162" i="3"/>
  <c r="CD162" i="3" s="1"/>
  <c r="P162" i="3" s="1"/>
  <c r="BY162" i="3"/>
  <c r="BU162" i="3"/>
  <c r="BT162" i="3"/>
  <c r="BS162" i="3"/>
  <c r="AC162" i="3" s="1"/>
  <c r="BF162" i="3"/>
  <c r="AG162" i="3" s="1"/>
  <c r="AT162" i="3"/>
  <c r="AF162" i="3" s="1"/>
  <c r="AO162" i="3"/>
  <c r="Q162" i="3" s="1"/>
  <c r="AE162" i="3"/>
  <c r="AB162" i="3"/>
  <c r="R162" i="3"/>
  <c r="DK161" i="3"/>
  <c r="DJ161" i="3"/>
  <c r="DI161" i="3"/>
  <c r="DH161" i="3"/>
  <c r="DG161" i="3"/>
  <c r="DF161" i="3"/>
  <c r="DE161" i="3"/>
  <c r="DD161" i="3"/>
  <c r="DC161" i="3"/>
  <c r="CQ161" i="3"/>
  <c r="CN161" i="3"/>
  <c r="AJ161" i="3" s="1"/>
  <c r="CH161" i="3"/>
  <c r="AI161" i="3" s="1"/>
  <c r="CC161" i="3"/>
  <c r="BU161" i="3"/>
  <c r="BT161" i="3"/>
  <c r="BS161" i="3"/>
  <c r="AC161" i="3" s="1"/>
  <c r="BF161" i="3"/>
  <c r="AG161" i="3" s="1"/>
  <c r="AT161" i="3"/>
  <c r="AO161" i="3"/>
  <c r="Q161" i="3" s="1"/>
  <c r="AE161" i="3"/>
  <c r="AB161" i="3"/>
  <c r="R161" i="3"/>
  <c r="DK160" i="3"/>
  <c r="DJ160" i="3"/>
  <c r="DI160" i="3"/>
  <c r="DH160" i="3"/>
  <c r="DG160" i="3"/>
  <c r="DF160" i="3"/>
  <c r="DE160" i="3"/>
  <c r="DD160" i="3"/>
  <c r="DC160" i="3"/>
  <c r="CQ160" i="3"/>
  <c r="CN160" i="3"/>
  <c r="AJ160" i="3" s="1"/>
  <c r="CH160" i="3"/>
  <c r="AI160" i="3" s="1"/>
  <c r="CC160" i="3"/>
  <c r="BU160" i="3"/>
  <c r="BT160" i="3"/>
  <c r="BS160" i="3"/>
  <c r="AC160" i="3" s="1"/>
  <c r="BF160" i="3"/>
  <c r="AG160" i="3" s="1"/>
  <c r="BB160" i="3"/>
  <c r="AT160" i="3"/>
  <c r="AF160" i="3" s="1"/>
  <c r="AO160" i="3"/>
  <c r="Q160" i="3" s="1"/>
  <c r="AE160" i="3"/>
  <c r="AB160" i="3"/>
  <c r="R160" i="3"/>
  <c r="DK159" i="3"/>
  <c r="DJ159" i="3"/>
  <c r="DI159" i="3"/>
  <c r="DH159" i="3"/>
  <c r="DG159" i="3"/>
  <c r="DF159" i="3"/>
  <c r="DE159" i="3"/>
  <c r="DD159" i="3"/>
  <c r="DC159" i="3"/>
  <c r="CQ159" i="3"/>
  <c r="O159" i="3" s="1"/>
  <c r="CN159" i="3"/>
  <c r="AJ159" i="3" s="1"/>
  <c r="CH159" i="3"/>
  <c r="CC159" i="3"/>
  <c r="CD159" i="3" s="1"/>
  <c r="P159" i="3" s="1"/>
  <c r="BY159" i="3"/>
  <c r="BU159" i="3"/>
  <c r="BT159" i="3"/>
  <c r="BS159" i="3"/>
  <c r="AC159" i="3" s="1"/>
  <c r="BF159" i="3"/>
  <c r="AG159" i="3" s="1"/>
  <c r="AT159" i="3"/>
  <c r="AF159" i="3" s="1"/>
  <c r="AO159" i="3"/>
  <c r="Q159" i="3" s="1"/>
  <c r="AE159" i="3"/>
  <c r="AB159" i="3"/>
  <c r="R159" i="3"/>
  <c r="DK158" i="3"/>
  <c r="DJ158" i="3"/>
  <c r="DI158" i="3"/>
  <c r="DH158" i="3"/>
  <c r="DG158" i="3"/>
  <c r="DF158" i="3"/>
  <c r="DE158" i="3"/>
  <c r="DD158" i="3"/>
  <c r="DC158" i="3"/>
  <c r="CQ158" i="3"/>
  <c r="AH158" i="3" s="1"/>
  <c r="CN158" i="3"/>
  <c r="CH158" i="3"/>
  <c r="CC158" i="3"/>
  <c r="AK158" i="3" s="1"/>
  <c r="BY158" i="3"/>
  <c r="BU158" i="3"/>
  <c r="BT158" i="3"/>
  <c r="BS158" i="3"/>
  <c r="AC158" i="3" s="1"/>
  <c r="BF158" i="3"/>
  <c r="AG158" i="3" s="1"/>
  <c r="AT158" i="3"/>
  <c r="AU158" i="3" s="1"/>
  <c r="AO158" i="3"/>
  <c r="Q158" i="3" s="1"/>
  <c r="AE158" i="3"/>
  <c r="AB158" i="3"/>
  <c r="R158" i="3"/>
  <c r="DK157" i="3"/>
  <c r="DJ157" i="3"/>
  <c r="DI157" i="3"/>
  <c r="DH157" i="3"/>
  <c r="DG157" i="3"/>
  <c r="DF157" i="3"/>
  <c r="DE157" i="3"/>
  <c r="DD157" i="3"/>
  <c r="DC157" i="3"/>
  <c r="CQ157" i="3"/>
  <c r="O157" i="3" s="1"/>
  <c r="CN157" i="3"/>
  <c r="AJ157" i="3" s="1"/>
  <c r="CH157" i="3"/>
  <c r="AI157" i="3" s="1"/>
  <c r="CC157" i="3"/>
  <c r="CD157" i="3" s="1"/>
  <c r="P157" i="3" s="1"/>
  <c r="BU157" i="3"/>
  <c r="BT157" i="3"/>
  <c r="BS157" i="3"/>
  <c r="AC157" i="3" s="1"/>
  <c r="BF157" i="3"/>
  <c r="AG157" i="3" s="1"/>
  <c r="AT157" i="3"/>
  <c r="AF157" i="3" s="1"/>
  <c r="AO157" i="3"/>
  <c r="Q157" i="3" s="1"/>
  <c r="AE157" i="3"/>
  <c r="AB157" i="3"/>
  <c r="R157" i="3"/>
  <c r="DK156" i="3"/>
  <c r="DJ156" i="3"/>
  <c r="DI156" i="3"/>
  <c r="DH156" i="3"/>
  <c r="DG156" i="3"/>
  <c r="DF156" i="3"/>
  <c r="DE156" i="3"/>
  <c r="DD156" i="3"/>
  <c r="DC156" i="3"/>
  <c r="CQ156" i="3"/>
  <c r="AH156" i="3" s="1"/>
  <c r="CN156" i="3"/>
  <c r="CH156" i="3"/>
  <c r="AI156" i="3" s="1"/>
  <c r="CC156" i="3"/>
  <c r="CD156" i="3" s="1"/>
  <c r="P156" i="3" s="1"/>
  <c r="BU156" i="3"/>
  <c r="BT156" i="3"/>
  <c r="BS156" i="3"/>
  <c r="AC156" i="3" s="1"/>
  <c r="BF156" i="3"/>
  <c r="AG156" i="3" s="1"/>
  <c r="BB156" i="3"/>
  <c r="AT156" i="3"/>
  <c r="AU156" i="3" s="1"/>
  <c r="AO156" i="3"/>
  <c r="Q156" i="3" s="1"/>
  <c r="AE156" i="3"/>
  <c r="AB156" i="3"/>
  <c r="R156" i="3"/>
  <c r="DK155" i="3"/>
  <c r="DJ155" i="3"/>
  <c r="DI155" i="3"/>
  <c r="DH155" i="3"/>
  <c r="DG155" i="3"/>
  <c r="DF155" i="3"/>
  <c r="DE155" i="3"/>
  <c r="DD155" i="3"/>
  <c r="DC155" i="3"/>
  <c r="CQ155" i="3"/>
  <c r="AH155" i="3" s="1"/>
  <c r="CN155" i="3"/>
  <c r="CH155" i="3"/>
  <c r="AI155" i="3" s="1"/>
  <c r="CC155" i="3"/>
  <c r="CD155" i="3" s="1"/>
  <c r="P155" i="3" s="1"/>
  <c r="BU155" i="3"/>
  <c r="BT155" i="3"/>
  <c r="BS155" i="3"/>
  <c r="AC155" i="3" s="1"/>
  <c r="BF155" i="3"/>
  <c r="AG155" i="3" s="1"/>
  <c r="AT155" i="3"/>
  <c r="AU155" i="3" s="1"/>
  <c r="AO155" i="3"/>
  <c r="Q155" i="3" s="1"/>
  <c r="AE155" i="3"/>
  <c r="AB155" i="3"/>
  <c r="R155" i="3"/>
  <c r="DK154" i="3"/>
  <c r="DJ154" i="3"/>
  <c r="DI154" i="3"/>
  <c r="DH154" i="3"/>
  <c r="DG154" i="3"/>
  <c r="DF154" i="3"/>
  <c r="DE154" i="3"/>
  <c r="DD154" i="3"/>
  <c r="DC154" i="3"/>
  <c r="CQ154" i="3"/>
  <c r="CN154" i="3"/>
  <c r="AJ154" i="3" s="1"/>
  <c r="CH154" i="3"/>
  <c r="AI154" i="3" s="1"/>
  <c r="CC154" i="3"/>
  <c r="AK154" i="3" s="1"/>
  <c r="BY154" i="3"/>
  <c r="BU154" i="3"/>
  <c r="BT154" i="3"/>
  <c r="BS154" i="3"/>
  <c r="AC154" i="3" s="1"/>
  <c r="BF154" i="3"/>
  <c r="AG154" i="3" s="1"/>
  <c r="BB154" i="3"/>
  <c r="AT154" i="3"/>
  <c r="AU154" i="3" s="1"/>
  <c r="AO154" i="3"/>
  <c r="Q154" i="3" s="1"/>
  <c r="AE154" i="3"/>
  <c r="AB154" i="3"/>
  <c r="R154" i="3"/>
  <c r="DK153" i="3"/>
  <c r="DJ153" i="3"/>
  <c r="DI153" i="3"/>
  <c r="DH153" i="3"/>
  <c r="DG153" i="3"/>
  <c r="DF153" i="3"/>
  <c r="DE153" i="3"/>
  <c r="DD153" i="3"/>
  <c r="DC153" i="3"/>
  <c r="CQ153" i="3"/>
  <c r="AH153" i="3" s="1"/>
  <c r="CN153" i="3"/>
  <c r="CH153" i="3"/>
  <c r="AI153" i="3" s="1"/>
  <c r="CC153" i="3"/>
  <c r="BU153" i="3"/>
  <c r="BT153" i="3"/>
  <c r="BS153" i="3"/>
  <c r="AC153" i="3" s="1"/>
  <c r="BF153" i="3"/>
  <c r="AG153" i="3" s="1"/>
  <c r="AT153" i="3"/>
  <c r="AU153" i="3" s="1"/>
  <c r="AO153" i="3"/>
  <c r="Q153" i="3" s="1"/>
  <c r="AE153" i="3"/>
  <c r="AB153" i="3"/>
  <c r="R153" i="3"/>
  <c r="DK152" i="3"/>
  <c r="DJ152" i="3"/>
  <c r="DI152" i="3"/>
  <c r="DH152" i="3"/>
  <c r="DG152" i="3"/>
  <c r="DF152" i="3"/>
  <c r="DE152" i="3"/>
  <c r="DD152" i="3"/>
  <c r="DC152" i="3"/>
  <c r="CQ152" i="3"/>
  <c r="AH152" i="3" s="1"/>
  <c r="CN152" i="3"/>
  <c r="AJ152" i="3" s="1"/>
  <c r="CH152" i="3"/>
  <c r="CC152" i="3"/>
  <c r="CD152" i="3" s="1"/>
  <c r="P152" i="3" s="1"/>
  <c r="BU152" i="3"/>
  <c r="BT152" i="3"/>
  <c r="BS152" i="3"/>
  <c r="AC152" i="3" s="1"/>
  <c r="BF152" i="3"/>
  <c r="AG152" i="3" s="1"/>
  <c r="BB152" i="3"/>
  <c r="AT152" i="3"/>
  <c r="AO152" i="3"/>
  <c r="Q152" i="3" s="1"/>
  <c r="AE152" i="3"/>
  <c r="AB152" i="3"/>
  <c r="R152" i="3"/>
  <c r="DK151" i="3"/>
  <c r="DJ151" i="3"/>
  <c r="DI151" i="3"/>
  <c r="DH151" i="3"/>
  <c r="DG151" i="3"/>
  <c r="DF151" i="3"/>
  <c r="DE151" i="3"/>
  <c r="DD151" i="3"/>
  <c r="DC151" i="3"/>
  <c r="CQ151" i="3"/>
  <c r="O151" i="3" s="1"/>
  <c r="CN151" i="3"/>
  <c r="AJ151" i="3" s="1"/>
  <c r="CH151" i="3"/>
  <c r="CC151" i="3"/>
  <c r="BY151" i="3"/>
  <c r="BU151" i="3"/>
  <c r="BT151" i="3"/>
  <c r="BS151" i="3"/>
  <c r="AC151" i="3" s="1"/>
  <c r="BF151" i="3"/>
  <c r="AG151" i="3" s="1"/>
  <c r="BB151" i="3"/>
  <c r="AT151" i="3"/>
  <c r="AO151" i="3"/>
  <c r="Q151" i="3" s="1"/>
  <c r="AE151" i="3"/>
  <c r="AB151" i="3"/>
  <c r="R151" i="3"/>
  <c r="DK150" i="3"/>
  <c r="DJ150" i="3"/>
  <c r="DI150" i="3"/>
  <c r="DH150" i="3"/>
  <c r="DG150" i="3"/>
  <c r="DF150" i="3"/>
  <c r="DE150" i="3"/>
  <c r="DD150" i="3"/>
  <c r="DC150" i="3"/>
  <c r="CQ150" i="3"/>
  <c r="CN150" i="3"/>
  <c r="CH150" i="3"/>
  <c r="AI150" i="3" s="1"/>
  <c r="CC150" i="3"/>
  <c r="BY150" i="3"/>
  <c r="BU150" i="3"/>
  <c r="BT150" i="3"/>
  <c r="BS150" i="3"/>
  <c r="AC150" i="3" s="1"/>
  <c r="BF150" i="3"/>
  <c r="AG150" i="3" s="1"/>
  <c r="AT150" i="3"/>
  <c r="AO150" i="3"/>
  <c r="Q150" i="3" s="1"/>
  <c r="AE150" i="3"/>
  <c r="AB150" i="3"/>
  <c r="R150" i="3"/>
  <c r="DK149" i="3"/>
  <c r="DJ149" i="3"/>
  <c r="DI149" i="3"/>
  <c r="DH149" i="3"/>
  <c r="DG149" i="3"/>
  <c r="DF149" i="3"/>
  <c r="DE149" i="3"/>
  <c r="DD149" i="3"/>
  <c r="DC149" i="3"/>
  <c r="CQ149" i="3"/>
  <c r="O149" i="3" s="1"/>
  <c r="CN149" i="3"/>
  <c r="CH149" i="3"/>
  <c r="AI149" i="3" s="1"/>
  <c r="CC149" i="3"/>
  <c r="AK149" i="3" s="1"/>
  <c r="BU149" i="3"/>
  <c r="BT149" i="3"/>
  <c r="BS149" i="3"/>
  <c r="AC149" i="3" s="1"/>
  <c r="BF149" i="3"/>
  <c r="AG149" i="3" s="1"/>
  <c r="AT149" i="3"/>
  <c r="AF149" i="3" s="1"/>
  <c r="AO149" i="3"/>
  <c r="Q149" i="3" s="1"/>
  <c r="AE149" i="3"/>
  <c r="AB149" i="3"/>
  <c r="R149" i="3"/>
  <c r="DK148" i="3"/>
  <c r="DJ148" i="3"/>
  <c r="DI148" i="3"/>
  <c r="DH148" i="3"/>
  <c r="DG148" i="3"/>
  <c r="DF148" i="3"/>
  <c r="DE148" i="3"/>
  <c r="DD148" i="3"/>
  <c r="DC148" i="3"/>
  <c r="CQ148" i="3"/>
  <c r="AH148" i="3" s="1"/>
  <c r="CN148" i="3"/>
  <c r="CH148" i="3"/>
  <c r="CC148" i="3"/>
  <c r="CD148" i="3" s="1"/>
  <c r="P148" i="3" s="1"/>
  <c r="BY148" i="3"/>
  <c r="BU148" i="3"/>
  <c r="BT148" i="3"/>
  <c r="BS148" i="3"/>
  <c r="AC148" i="3" s="1"/>
  <c r="BF148" i="3"/>
  <c r="AG148" i="3" s="1"/>
  <c r="BB148" i="3"/>
  <c r="AT148" i="3"/>
  <c r="AO148" i="3"/>
  <c r="Q148" i="3" s="1"/>
  <c r="AE148" i="3"/>
  <c r="AB148" i="3"/>
  <c r="R148" i="3"/>
  <c r="DK147" i="3"/>
  <c r="DJ147" i="3"/>
  <c r="DI147" i="3"/>
  <c r="DH147" i="3"/>
  <c r="DG147" i="3"/>
  <c r="DF147" i="3"/>
  <c r="DE147" i="3"/>
  <c r="DD147" i="3"/>
  <c r="DC147" i="3"/>
  <c r="CQ147" i="3"/>
  <c r="CN147" i="3"/>
  <c r="AJ147" i="3" s="1"/>
  <c r="CH147" i="3"/>
  <c r="AI147" i="3" s="1"/>
  <c r="CC147" i="3"/>
  <c r="CD147" i="3" s="1"/>
  <c r="P147" i="3" s="1"/>
  <c r="BU147" i="3"/>
  <c r="BT147" i="3"/>
  <c r="BS147" i="3"/>
  <c r="AC147" i="3" s="1"/>
  <c r="BF147" i="3"/>
  <c r="AG147" i="3" s="1"/>
  <c r="AT147" i="3"/>
  <c r="AO147" i="3"/>
  <c r="Q147" i="3" s="1"/>
  <c r="AE147" i="3"/>
  <c r="AB147" i="3"/>
  <c r="R147" i="3"/>
  <c r="DK146" i="3"/>
  <c r="DJ146" i="3"/>
  <c r="DI146" i="3"/>
  <c r="DH146" i="3"/>
  <c r="DG146" i="3"/>
  <c r="DF146" i="3"/>
  <c r="DE146" i="3"/>
  <c r="DD146" i="3"/>
  <c r="DC146" i="3"/>
  <c r="CQ146" i="3"/>
  <c r="CN146" i="3"/>
  <c r="AJ146" i="3" s="1"/>
  <c r="CH146" i="3"/>
  <c r="CC146" i="3"/>
  <c r="BY146" i="3"/>
  <c r="BU146" i="3"/>
  <c r="BT146" i="3"/>
  <c r="BS146" i="3"/>
  <c r="AC146" i="3" s="1"/>
  <c r="BF146" i="3"/>
  <c r="AG146" i="3" s="1"/>
  <c r="AT146" i="3"/>
  <c r="AU146" i="3" s="1"/>
  <c r="AO146" i="3"/>
  <c r="Q146" i="3" s="1"/>
  <c r="AE146" i="3"/>
  <c r="AB146" i="3"/>
  <c r="R146" i="3"/>
  <c r="DK145" i="3"/>
  <c r="DJ145" i="3"/>
  <c r="DI145" i="3"/>
  <c r="DH145" i="3"/>
  <c r="DG145" i="3"/>
  <c r="DF145" i="3"/>
  <c r="DE145" i="3"/>
  <c r="DD145" i="3"/>
  <c r="DC145" i="3"/>
  <c r="CQ145" i="3"/>
  <c r="AH145" i="3" s="1"/>
  <c r="CN145" i="3"/>
  <c r="AJ145" i="3" s="1"/>
  <c r="CH145" i="3"/>
  <c r="CC145" i="3"/>
  <c r="CD145" i="3" s="1"/>
  <c r="P145" i="3" s="1"/>
  <c r="BU145" i="3"/>
  <c r="BT145" i="3"/>
  <c r="BS145" i="3"/>
  <c r="AC145" i="3" s="1"/>
  <c r="BF145" i="3"/>
  <c r="AG145" i="3" s="1"/>
  <c r="AT145" i="3"/>
  <c r="AF145" i="3" s="1"/>
  <c r="AO145" i="3"/>
  <c r="Q145" i="3" s="1"/>
  <c r="AE145" i="3"/>
  <c r="AB145" i="3"/>
  <c r="R145" i="3"/>
  <c r="DK144" i="3"/>
  <c r="DJ144" i="3"/>
  <c r="DI144" i="3"/>
  <c r="DH144" i="3"/>
  <c r="DG144" i="3"/>
  <c r="DF144" i="3"/>
  <c r="DE144" i="3"/>
  <c r="DD144" i="3"/>
  <c r="DC144" i="3"/>
  <c r="CQ144" i="3"/>
  <c r="AH144" i="3" s="1"/>
  <c r="CN144" i="3"/>
  <c r="AJ144" i="3" s="1"/>
  <c r="CH144" i="3"/>
  <c r="CC144" i="3"/>
  <c r="BU144" i="3"/>
  <c r="BT144" i="3"/>
  <c r="BS144" i="3"/>
  <c r="AC144" i="3" s="1"/>
  <c r="BF144" i="3"/>
  <c r="AG144" i="3" s="1"/>
  <c r="BB144" i="3"/>
  <c r="AT144" i="3"/>
  <c r="AF144" i="3" s="1"/>
  <c r="AO144" i="3"/>
  <c r="Q144" i="3" s="1"/>
  <c r="AE144" i="3"/>
  <c r="AB144" i="3"/>
  <c r="R144" i="3"/>
  <c r="DK143" i="3"/>
  <c r="DJ143" i="3"/>
  <c r="DI143" i="3"/>
  <c r="DH143" i="3"/>
  <c r="DG143" i="3"/>
  <c r="DF143" i="3"/>
  <c r="DE143" i="3"/>
  <c r="DD143" i="3"/>
  <c r="DC143" i="3"/>
  <c r="CQ143" i="3"/>
  <c r="CN143" i="3"/>
  <c r="AJ143" i="3" s="1"/>
  <c r="CH143" i="3"/>
  <c r="AI143" i="3" s="1"/>
  <c r="CC143" i="3"/>
  <c r="CD143" i="3" s="1"/>
  <c r="P143" i="3" s="1"/>
  <c r="BY143" i="3"/>
  <c r="BU143" i="3"/>
  <c r="BT143" i="3"/>
  <c r="BS143" i="3"/>
  <c r="AC143" i="3" s="1"/>
  <c r="BF143" i="3"/>
  <c r="AG143" i="3" s="1"/>
  <c r="AT143" i="3"/>
  <c r="AO143" i="3"/>
  <c r="Q143" i="3" s="1"/>
  <c r="AE143" i="3"/>
  <c r="AB143" i="3"/>
  <c r="R143" i="3"/>
  <c r="DK142" i="3"/>
  <c r="DJ142" i="3"/>
  <c r="DI142" i="3"/>
  <c r="DH142" i="3"/>
  <c r="DG142" i="3"/>
  <c r="DF142" i="3"/>
  <c r="DE142" i="3"/>
  <c r="DD142" i="3"/>
  <c r="DC142" i="3"/>
  <c r="CQ142" i="3"/>
  <c r="CN142" i="3"/>
  <c r="AJ142" i="3" s="1"/>
  <c r="CH142" i="3"/>
  <c r="CC142" i="3"/>
  <c r="BY142" i="3"/>
  <c r="BU142" i="3"/>
  <c r="BT142" i="3"/>
  <c r="BS142" i="3"/>
  <c r="AC142" i="3" s="1"/>
  <c r="BF142" i="3"/>
  <c r="AG142" i="3" s="1"/>
  <c r="AT142" i="3"/>
  <c r="AF142" i="3" s="1"/>
  <c r="AO142" i="3"/>
  <c r="Q142" i="3" s="1"/>
  <c r="AE142" i="3"/>
  <c r="AB142" i="3"/>
  <c r="R142" i="3"/>
  <c r="DK141" i="3"/>
  <c r="DJ141" i="3"/>
  <c r="DI141" i="3"/>
  <c r="DH141" i="3"/>
  <c r="DG141" i="3"/>
  <c r="DF141" i="3"/>
  <c r="DE141" i="3"/>
  <c r="DD141" i="3"/>
  <c r="DC141" i="3"/>
  <c r="CQ141" i="3"/>
  <c r="CN141" i="3"/>
  <c r="CH141" i="3"/>
  <c r="AI141" i="3" s="1"/>
  <c r="CC141" i="3"/>
  <c r="BU141" i="3"/>
  <c r="BT141" i="3"/>
  <c r="BS141" i="3"/>
  <c r="AC141" i="3" s="1"/>
  <c r="BF141" i="3"/>
  <c r="AG141" i="3" s="1"/>
  <c r="AT141" i="3"/>
  <c r="AO141" i="3"/>
  <c r="Q141" i="3" s="1"/>
  <c r="AE141" i="3"/>
  <c r="AB141" i="3"/>
  <c r="R141" i="3"/>
  <c r="DK140" i="3"/>
  <c r="DJ140" i="3"/>
  <c r="DI140" i="3"/>
  <c r="DH140" i="3"/>
  <c r="DG140" i="3"/>
  <c r="DF140" i="3"/>
  <c r="DE140" i="3"/>
  <c r="DD140" i="3"/>
  <c r="DC140" i="3"/>
  <c r="CQ140" i="3"/>
  <c r="AH140" i="3" s="1"/>
  <c r="CN140" i="3"/>
  <c r="AJ140" i="3" s="1"/>
  <c r="CH140" i="3"/>
  <c r="AI140" i="3" s="1"/>
  <c r="CC140" i="3"/>
  <c r="CD140" i="3" s="1"/>
  <c r="P140" i="3" s="1"/>
  <c r="BU140" i="3"/>
  <c r="BT140" i="3"/>
  <c r="BS140" i="3"/>
  <c r="AC140" i="3" s="1"/>
  <c r="BF140" i="3"/>
  <c r="AG140" i="3" s="1"/>
  <c r="BB140" i="3"/>
  <c r="AT140" i="3"/>
  <c r="AO140" i="3"/>
  <c r="Q140" i="3" s="1"/>
  <c r="AE140" i="3"/>
  <c r="AB140" i="3"/>
  <c r="R140" i="3"/>
  <c r="DK139" i="3"/>
  <c r="DJ139" i="3"/>
  <c r="DI139" i="3"/>
  <c r="DH139" i="3"/>
  <c r="DG139" i="3"/>
  <c r="DF139" i="3"/>
  <c r="DE139" i="3"/>
  <c r="DD139" i="3"/>
  <c r="DC139" i="3"/>
  <c r="CQ139" i="3"/>
  <c r="AH139" i="3" s="1"/>
  <c r="CN139" i="3"/>
  <c r="AJ139" i="3" s="1"/>
  <c r="CH139" i="3"/>
  <c r="AI139" i="3" s="1"/>
  <c r="CC139" i="3"/>
  <c r="AK139" i="3" s="1"/>
  <c r="BU139" i="3"/>
  <c r="BT139" i="3"/>
  <c r="BS139" i="3"/>
  <c r="AC139" i="3" s="1"/>
  <c r="BF139" i="3"/>
  <c r="AG139" i="3" s="1"/>
  <c r="AT139" i="3"/>
  <c r="AU139" i="3" s="1"/>
  <c r="AO139" i="3"/>
  <c r="Q139" i="3" s="1"/>
  <c r="AE139" i="3"/>
  <c r="AB139" i="3"/>
  <c r="R139" i="3"/>
  <c r="DK138" i="3"/>
  <c r="DJ138" i="3"/>
  <c r="DI138" i="3"/>
  <c r="DH138" i="3"/>
  <c r="DG138" i="3"/>
  <c r="DF138" i="3"/>
  <c r="DE138" i="3"/>
  <c r="DD138" i="3"/>
  <c r="DC138" i="3"/>
  <c r="CQ138" i="3"/>
  <c r="CN138" i="3"/>
  <c r="AJ138" i="3" s="1"/>
  <c r="CH138" i="3"/>
  <c r="AI138" i="3" s="1"/>
  <c r="CC138" i="3"/>
  <c r="CD138" i="3" s="1"/>
  <c r="P138" i="3" s="1"/>
  <c r="BY138" i="3"/>
  <c r="BU138" i="3"/>
  <c r="BT138" i="3"/>
  <c r="BS138" i="3"/>
  <c r="AC138" i="3" s="1"/>
  <c r="BF138" i="3"/>
  <c r="AG138" i="3" s="1"/>
  <c r="AT138" i="3"/>
  <c r="AO138" i="3"/>
  <c r="Q138" i="3" s="1"/>
  <c r="AE138" i="3"/>
  <c r="AB138" i="3"/>
  <c r="R138" i="3"/>
  <c r="DK137" i="3"/>
  <c r="DJ137" i="3"/>
  <c r="DI137" i="3"/>
  <c r="DH137" i="3"/>
  <c r="DG137" i="3"/>
  <c r="DF137" i="3"/>
  <c r="DE137" i="3"/>
  <c r="DD137" i="3"/>
  <c r="DC137" i="3"/>
  <c r="CQ137" i="3"/>
  <c r="CN137" i="3"/>
  <c r="CH137" i="3"/>
  <c r="AI137" i="3" s="1"/>
  <c r="CC137" i="3"/>
  <c r="CD137" i="3" s="1"/>
  <c r="P137" i="3" s="1"/>
  <c r="BU137" i="3"/>
  <c r="BT137" i="3"/>
  <c r="BS137" i="3"/>
  <c r="AC137" i="3" s="1"/>
  <c r="BF137" i="3"/>
  <c r="AG137" i="3" s="1"/>
  <c r="AT137" i="3"/>
  <c r="AU137" i="3" s="1"/>
  <c r="AO137" i="3"/>
  <c r="Q137" i="3" s="1"/>
  <c r="AE137" i="3"/>
  <c r="AB137" i="3"/>
  <c r="R137" i="3"/>
  <c r="DK136" i="3"/>
  <c r="DJ136" i="3"/>
  <c r="DI136" i="3"/>
  <c r="DH136" i="3"/>
  <c r="DG136" i="3"/>
  <c r="DF136" i="3"/>
  <c r="DE136" i="3"/>
  <c r="DD136" i="3"/>
  <c r="DC136" i="3"/>
  <c r="CQ136" i="3"/>
  <c r="O136" i="3" s="1"/>
  <c r="CN136" i="3"/>
  <c r="AJ136" i="3" s="1"/>
  <c r="CH136" i="3"/>
  <c r="AI136" i="3" s="1"/>
  <c r="CC136" i="3"/>
  <c r="BU136" i="3"/>
  <c r="BT136" i="3"/>
  <c r="BS136" i="3"/>
  <c r="AC136" i="3" s="1"/>
  <c r="BF136" i="3"/>
  <c r="AG136" i="3" s="1"/>
  <c r="BB136" i="3"/>
  <c r="AT136" i="3"/>
  <c r="AU136" i="3" s="1"/>
  <c r="AO136" i="3"/>
  <c r="Q136" i="3" s="1"/>
  <c r="AE136" i="3"/>
  <c r="AB136" i="3"/>
  <c r="R136" i="3"/>
  <c r="DK135" i="3"/>
  <c r="DJ135" i="3"/>
  <c r="DI135" i="3"/>
  <c r="DH135" i="3"/>
  <c r="DG135" i="3"/>
  <c r="DF135" i="3"/>
  <c r="DE135" i="3"/>
  <c r="DD135" i="3"/>
  <c r="DC135" i="3"/>
  <c r="CQ135" i="3"/>
  <c r="CN135" i="3"/>
  <c r="AJ135" i="3" s="1"/>
  <c r="CH135" i="3"/>
  <c r="AI135" i="3" s="1"/>
  <c r="CC135" i="3"/>
  <c r="AK135" i="3" s="1"/>
  <c r="BY135" i="3"/>
  <c r="BU135" i="3"/>
  <c r="BT135" i="3"/>
  <c r="BS135" i="3"/>
  <c r="AC135" i="3" s="1"/>
  <c r="BF135" i="3"/>
  <c r="AG135" i="3" s="1"/>
  <c r="AT135" i="3"/>
  <c r="AO135" i="3"/>
  <c r="Q135" i="3" s="1"/>
  <c r="AE135" i="3"/>
  <c r="AB135" i="3"/>
  <c r="R135" i="3"/>
  <c r="DK134" i="3"/>
  <c r="DJ134" i="3"/>
  <c r="DI134" i="3"/>
  <c r="DH134" i="3"/>
  <c r="DG134" i="3"/>
  <c r="DF134" i="3"/>
  <c r="DE134" i="3"/>
  <c r="DD134" i="3"/>
  <c r="DC134" i="3"/>
  <c r="CQ134" i="3"/>
  <c r="CN134" i="3"/>
  <c r="CH134" i="3"/>
  <c r="CC134" i="3"/>
  <c r="BY134" i="3"/>
  <c r="BU134" i="3"/>
  <c r="BT134" i="3"/>
  <c r="BS134" i="3"/>
  <c r="AC134" i="3" s="1"/>
  <c r="BF134" i="3"/>
  <c r="AG134" i="3" s="1"/>
  <c r="AT134" i="3"/>
  <c r="AO134" i="3"/>
  <c r="Q134" i="3" s="1"/>
  <c r="AE134" i="3"/>
  <c r="AB134" i="3"/>
  <c r="R134" i="3"/>
  <c r="DK133" i="3"/>
  <c r="DJ133" i="3"/>
  <c r="DI133" i="3"/>
  <c r="DH133" i="3"/>
  <c r="DG133" i="3"/>
  <c r="DF133" i="3"/>
  <c r="DE133" i="3"/>
  <c r="DD133" i="3"/>
  <c r="DC133" i="3"/>
  <c r="CQ133" i="3"/>
  <c r="AH133" i="3" s="1"/>
  <c r="CN133" i="3"/>
  <c r="CH133" i="3"/>
  <c r="AI133" i="3" s="1"/>
  <c r="CC133" i="3"/>
  <c r="AK133" i="3" s="1"/>
  <c r="BU133" i="3"/>
  <c r="BT133" i="3"/>
  <c r="BS133" i="3"/>
  <c r="AC133" i="3" s="1"/>
  <c r="BF133" i="3"/>
  <c r="AG133" i="3" s="1"/>
  <c r="AT133" i="3"/>
  <c r="AU133" i="3" s="1"/>
  <c r="AO133" i="3"/>
  <c r="Q133" i="3" s="1"/>
  <c r="AE133" i="3"/>
  <c r="AB133" i="3"/>
  <c r="R133" i="3"/>
  <c r="DK132" i="3"/>
  <c r="DJ132" i="3"/>
  <c r="DI132" i="3"/>
  <c r="DH132" i="3"/>
  <c r="DG132" i="3"/>
  <c r="DF132" i="3"/>
  <c r="DE132" i="3"/>
  <c r="DD132" i="3"/>
  <c r="DC132" i="3"/>
  <c r="CQ132" i="3"/>
  <c r="CN132" i="3"/>
  <c r="AJ132" i="3" s="1"/>
  <c r="CH132" i="3"/>
  <c r="AI132" i="3" s="1"/>
  <c r="CC132" i="3"/>
  <c r="BU132" i="3"/>
  <c r="BT132" i="3"/>
  <c r="BS132" i="3"/>
  <c r="AC132" i="3" s="1"/>
  <c r="BF132" i="3"/>
  <c r="AG132" i="3" s="1"/>
  <c r="BB132" i="3"/>
  <c r="AT132" i="3"/>
  <c r="AO132" i="3"/>
  <c r="Q132" i="3" s="1"/>
  <c r="AE132" i="3"/>
  <c r="AB132" i="3"/>
  <c r="R132" i="3"/>
  <c r="DK131" i="3"/>
  <c r="DJ131" i="3"/>
  <c r="DI131" i="3"/>
  <c r="DH131" i="3"/>
  <c r="DG131" i="3"/>
  <c r="DF131" i="3"/>
  <c r="DE131" i="3"/>
  <c r="DD131" i="3"/>
  <c r="DC131" i="3"/>
  <c r="CQ131" i="3"/>
  <c r="O131" i="3" s="1"/>
  <c r="CN131" i="3"/>
  <c r="CH131" i="3"/>
  <c r="AI131" i="3" s="1"/>
  <c r="CC131" i="3"/>
  <c r="AK131" i="3" s="1"/>
  <c r="BU131" i="3"/>
  <c r="BT131" i="3"/>
  <c r="BS131" i="3"/>
  <c r="AC131" i="3" s="1"/>
  <c r="BF131" i="3"/>
  <c r="AG131" i="3" s="1"/>
  <c r="AT131" i="3"/>
  <c r="AU131" i="3" s="1"/>
  <c r="AO131" i="3"/>
  <c r="Q131" i="3" s="1"/>
  <c r="AE131" i="3"/>
  <c r="AB131" i="3"/>
  <c r="R131" i="3"/>
  <c r="DK130" i="3"/>
  <c r="DJ130" i="3"/>
  <c r="DI130" i="3"/>
  <c r="DH130" i="3"/>
  <c r="DG130" i="3"/>
  <c r="DF130" i="3"/>
  <c r="DE130" i="3"/>
  <c r="DD130" i="3"/>
  <c r="DC130" i="3"/>
  <c r="CQ130" i="3"/>
  <c r="AH130" i="3" s="1"/>
  <c r="CN130" i="3"/>
  <c r="CH130" i="3"/>
  <c r="AI130" i="3" s="1"/>
  <c r="CC130" i="3"/>
  <c r="CD130" i="3" s="1"/>
  <c r="P130" i="3" s="1"/>
  <c r="BY130" i="3"/>
  <c r="BU130" i="3"/>
  <c r="BT130" i="3"/>
  <c r="BS130" i="3"/>
  <c r="AC130" i="3" s="1"/>
  <c r="BF130" i="3"/>
  <c r="AG130" i="3" s="1"/>
  <c r="BB130" i="3"/>
  <c r="AT130" i="3"/>
  <c r="AF130" i="3" s="1"/>
  <c r="AO130" i="3"/>
  <c r="Q130" i="3" s="1"/>
  <c r="AE130" i="3"/>
  <c r="AB130" i="3"/>
  <c r="R130" i="3"/>
  <c r="DK129" i="3"/>
  <c r="DJ129" i="3"/>
  <c r="DI129" i="3"/>
  <c r="DH129" i="3"/>
  <c r="DG129" i="3"/>
  <c r="DF129" i="3"/>
  <c r="DE129" i="3"/>
  <c r="DD129" i="3"/>
  <c r="DC129" i="3"/>
  <c r="CQ129" i="3"/>
  <c r="AH129" i="3" s="1"/>
  <c r="CN129" i="3"/>
  <c r="AJ129" i="3" s="1"/>
  <c r="CH129" i="3"/>
  <c r="CC129" i="3"/>
  <c r="BU129" i="3"/>
  <c r="BT129" i="3"/>
  <c r="BS129" i="3"/>
  <c r="AC129" i="3" s="1"/>
  <c r="BF129" i="3"/>
  <c r="AG129" i="3" s="1"/>
  <c r="AT129" i="3"/>
  <c r="AO129" i="3"/>
  <c r="Q129" i="3" s="1"/>
  <c r="AE129" i="3"/>
  <c r="AB129" i="3"/>
  <c r="R129" i="3"/>
  <c r="DK128" i="3"/>
  <c r="DJ128" i="3"/>
  <c r="DI128" i="3"/>
  <c r="DH128" i="3"/>
  <c r="DG128" i="3"/>
  <c r="DF128" i="3"/>
  <c r="DE128" i="3"/>
  <c r="DD128" i="3"/>
  <c r="DC128" i="3"/>
  <c r="CQ128" i="3"/>
  <c r="CN128" i="3"/>
  <c r="AJ128" i="3" s="1"/>
  <c r="CH128" i="3"/>
  <c r="AI128" i="3" s="1"/>
  <c r="CC128" i="3"/>
  <c r="CD128" i="3" s="1"/>
  <c r="P128" i="3" s="1"/>
  <c r="BU128" i="3"/>
  <c r="BT128" i="3"/>
  <c r="BS128" i="3"/>
  <c r="AC128" i="3" s="1"/>
  <c r="BF128" i="3"/>
  <c r="AG128" i="3" s="1"/>
  <c r="BB128" i="3"/>
  <c r="AT128" i="3"/>
  <c r="AO128" i="3"/>
  <c r="Q128" i="3" s="1"/>
  <c r="AE128" i="3"/>
  <c r="AB128" i="3"/>
  <c r="R128" i="3"/>
  <c r="DK127" i="3"/>
  <c r="DJ127" i="3"/>
  <c r="DI127" i="3"/>
  <c r="DH127" i="3"/>
  <c r="DG127" i="3"/>
  <c r="DF127" i="3"/>
  <c r="DE127" i="3"/>
  <c r="DD127" i="3"/>
  <c r="DC127" i="3"/>
  <c r="CQ127" i="3"/>
  <c r="O127" i="3" s="1"/>
  <c r="CN127" i="3"/>
  <c r="AJ127" i="3" s="1"/>
  <c r="CH127" i="3"/>
  <c r="CC127" i="3"/>
  <c r="AK127" i="3" s="1"/>
  <c r="BY127" i="3"/>
  <c r="BU127" i="3"/>
  <c r="BT127" i="3"/>
  <c r="BS127" i="3"/>
  <c r="AC127" i="3" s="1"/>
  <c r="BF127" i="3"/>
  <c r="AG127" i="3" s="1"/>
  <c r="AT127" i="3"/>
  <c r="AU127" i="3" s="1"/>
  <c r="AO127" i="3"/>
  <c r="Q127" i="3" s="1"/>
  <c r="AE127" i="3"/>
  <c r="AB127" i="3"/>
  <c r="R127" i="3"/>
  <c r="DK126" i="3"/>
  <c r="DJ126" i="3"/>
  <c r="DI126" i="3"/>
  <c r="DH126" i="3"/>
  <c r="DG126" i="3"/>
  <c r="DF126" i="3"/>
  <c r="DE126" i="3"/>
  <c r="DD126" i="3"/>
  <c r="DC126" i="3"/>
  <c r="CQ126" i="3"/>
  <c r="CN126" i="3"/>
  <c r="CH126" i="3"/>
  <c r="AI126" i="3" s="1"/>
  <c r="CC126" i="3"/>
  <c r="BY126" i="3"/>
  <c r="BU126" i="3"/>
  <c r="BT126" i="3"/>
  <c r="BS126" i="3"/>
  <c r="AC126" i="3" s="1"/>
  <c r="BF126" i="3"/>
  <c r="AG126" i="3" s="1"/>
  <c r="AT126" i="3"/>
  <c r="AO126" i="3"/>
  <c r="Q126" i="3" s="1"/>
  <c r="AE126" i="3"/>
  <c r="AB126" i="3"/>
  <c r="R126" i="3"/>
  <c r="DK125" i="3"/>
  <c r="DJ125" i="3"/>
  <c r="DI125" i="3"/>
  <c r="DH125" i="3"/>
  <c r="DG125" i="3"/>
  <c r="DF125" i="3"/>
  <c r="DE125" i="3"/>
  <c r="DD125" i="3"/>
  <c r="DC125" i="3"/>
  <c r="CQ125" i="3"/>
  <c r="O125" i="3" s="1"/>
  <c r="CN125" i="3"/>
  <c r="AJ125" i="3" s="1"/>
  <c r="CH125" i="3"/>
  <c r="AI125" i="3" s="1"/>
  <c r="CC125" i="3"/>
  <c r="CD125" i="3" s="1"/>
  <c r="P125" i="3" s="1"/>
  <c r="BU125" i="3"/>
  <c r="BT125" i="3"/>
  <c r="BS125" i="3"/>
  <c r="AC125" i="3" s="1"/>
  <c r="BF125" i="3"/>
  <c r="AG125" i="3" s="1"/>
  <c r="AT125" i="3"/>
  <c r="AO125" i="3"/>
  <c r="Q125" i="3" s="1"/>
  <c r="AE125" i="3"/>
  <c r="AB125" i="3"/>
  <c r="R125" i="3"/>
  <c r="DK124" i="3"/>
  <c r="DJ124" i="3"/>
  <c r="DI124" i="3"/>
  <c r="DH124" i="3"/>
  <c r="DG124" i="3"/>
  <c r="DF124" i="3"/>
  <c r="DE124" i="3"/>
  <c r="DD124" i="3"/>
  <c r="DC124" i="3"/>
  <c r="CQ124" i="3"/>
  <c r="CN124" i="3"/>
  <c r="CH124" i="3"/>
  <c r="AI124" i="3" s="1"/>
  <c r="CC124" i="3"/>
  <c r="BU124" i="3"/>
  <c r="BT124" i="3"/>
  <c r="BS124" i="3"/>
  <c r="AC124" i="3" s="1"/>
  <c r="BF124" i="3"/>
  <c r="AG124" i="3" s="1"/>
  <c r="BB124" i="3"/>
  <c r="AT124" i="3"/>
  <c r="AU124" i="3" s="1"/>
  <c r="AO124" i="3"/>
  <c r="Q124" i="3" s="1"/>
  <c r="AE124" i="3"/>
  <c r="AB124" i="3"/>
  <c r="R124" i="3"/>
  <c r="DK123" i="3"/>
  <c r="DJ123" i="3"/>
  <c r="DI123" i="3"/>
  <c r="DH123" i="3"/>
  <c r="DG123" i="3"/>
  <c r="DF123" i="3"/>
  <c r="DE123" i="3"/>
  <c r="DD123" i="3"/>
  <c r="DC123" i="3"/>
  <c r="CQ123" i="3"/>
  <c r="CN123" i="3"/>
  <c r="CH123" i="3"/>
  <c r="CC123" i="3"/>
  <c r="CD123" i="3" s="1"/>
  <c r="P123" i="3" s="1"/>
  <c r="BU123" i="3"/>
  <c r="BT123" i="3"/>
  <c r="BS123" i="3"/>
  <c r="AC123" i="3" s="1"/>
  <c r="BF123" i="3"/>
  <c r="AG123" i="3" s="1"/>
  <c r="AT123" i="3"/>
  <c r="AU123" i="3" s="1"/>
  <c r="AO123" i="3"/>
  <c r="Q123" i="3" s="1"/>
  <c r="AE123" i="3"/>
  <c r="AB123" i="3"/>
  <c r="R123" i="3"/>
  <c r="DK122" i="3"/>
  <c r="DJ122" i="3"/>
  <c r="DI122" i="3"/>
  <c r="DH122" i="3"/>
  <c r="DG122" i="3"/>
  <c r="DF122" i="3"/>
  <c r="DE122" i="3"/>
  <c r="DD122" i="3"/>
  <c r="DC122" i="3"/>
  <c r="CQ122" i="3"/>
  <c r="O122" i="3" s="1"/>
  <c r="CN122" i="3"/>
  <c r="CH122" i="3"/>
  <c r="CC122" i="3"/>
  <c r="CD122" i="3" s="1"/>
  <c r="P122" i="3" s="1"/>
  <c r="BY122" i="3"/>
  <c r="BU122" i="3"/>
  <c r="BT122" i="3"/>
  <c r="BS122" i="3"/>
  <c r="AC122" i="3" s="1"/>
  <c r="BF122" i="3"/>
  <c r="AG122" i="3" s="1"/>
  <c r="AT122" i="3"/>
  <c r="AF122" i="3" s="1"/>
  <c r="AO122" i="3"/>
  <c r="Q122" i="3" s="1"/>
  <c r="AE122" i="3"/>
  <c r="AB122" i="3"/>
  <c r="R122" i="3"/>
  <c r="DK121" i="3"/>
  <c r="DJ121" i="3"/>
  <c r="DI121" i="3"/>
  <c r="DH121" i="3"/>
  <c r="DG121" i="3"/>
  <c r="DF121" i="3"/>
  <c r="DE121" i="3"/>
  <c r="DD121" i="3"/>
  <c r="DC121" i="3"/>
  <c r="CQ121" i="3"/>
  <c r="CN121" i="3"/>
  <c r="AJ121" i="3" s="1"/>
  <c r="CH121" i="3"/>
  <c r="AI121" i="3" s="1"/>
  <c r="CC121" i="3"/>
  <c r="CD121" i="3" s="1"/>
  <c r="P121" i="3" s="1"/>
  <c r="BU121" i="3"/>
  <c r="BT121" i="3"/>
  <c r="BS121" i="3"/>
  <c r="AC121" i="3" s="1"/>
  <c r="BF121" i="3"/>
  <c r="AG121" i="3" s="1"/>
  <c r="AT121" i="3"/>
  <c r="AO121" i="3"/>
  <c r="Q121" i="3" s="1"/>
  <c r="AE121" i="3"/>
  <c r="AB121" i="3"/>
  <c r="R121" i="3"/>
  <c r="DK120" i="3"/>
  <c r="DJ120" i="3"/>
  <c r="DI120" i="3"/>
  <c r="DH120" i="3"/>
  <c r="DG120" i="3"/>
  <c r="DF120" i="3"/>
  <c r="DE120" i="3"/>
  <c r="DD120" i="3"/>
  <c r="DC120" i="3"/>
  <c r="CQ120" i="3"/>
  <c r="O120" i="3" s="1"/>
  <c r="CN120" i="3"/>
  <c r="AJ120" i="3" s="1"/>
  <c r="CH120" i="3"/>
  <c r="CC120" i="3"/>
  <c r="CD120" i="3" s="1"/>
  <c r="P120" i="3" s="1"/>
  <c r="BU120" i="3"/>
  <c r="BT120" i="3"/>
  <c r="BS120" i="3"/>
  <c r="AC120" i="3" s="1"/>
  <c r="BF120" i="3"/>
  <c r="AG120" i="3" s="1"/>
  <c r="BB120" i="3"/>
  <c r="AT120" i="3"/>
  <c r="AU120" i="3" s="1"/>
  <c r="AO120" i="3"/>
  <c r="Q120" i="3" s="1"/>
  <c r="AE120" i="3"/>
  <c r="AB120" i="3"/>
  <c r="R120" i="3"/>
  <c r="DK119" i="3"/>
  <c r="DJ119" i="3"/>
  <c r="DI119" i="3"/>
  <c r="DH119" i="3"/>
  <c r="DG119" i="3"/>
  <c r="DF119" i="3"/>
  <c r="DE119" i="3"/>
  <c r="DD119" i="3"/>
  <c r="DC119" i="3"/>
  <c r="CQ119" i="3"/>
  <c r="CN119" i="3"/>
  <c r="CH119" i="3"/>
  <c r="AI119" i="3" s="1"/>
  <c r="CC119" i="3"/>
  <c r="BY119" i="3"/>
  <c r="BU119" i="3"/>
  <c r="BT119" i="3"/>
  <c r="BS119" i="3"/>
  <c r="AC119" i="3" s="1"/>
  <c r="BF119" i="3"/>
  <c r="AG119" i="3" s="1"/>
  <c r="AT119" i="3"/>
  <c r="AO119" i="3"/>
  <c r="Q119" i="3" s="1"/>
  <c r="AE119" i="3"/>
  <c r="AB119" i="3"/>
  <c r="R119" i="3"/>
  <c r="DK118" i="3"/>
  <c r="DJ118" i="3"/>
  <c r="DI118" i="3"/>
  <c r="DH118" i="3"/>
  <c r="DG118" i="3"/>
  <c r="DF118" i="3"/>
  <c r="DE118" i="3"/>
  <c r="DD118" i="3"/>
  <c r="DC118" i="3"/>
  <c r="CQ118" i="3"/>
  <c r="AH118" i="3" s="1"/>
  <c r="CN118" i="3"/>
  <c r="AJ118" i="3" s="1"/>
  <c r="CH118" i="3"/>
  <c r="CC118" i="3"/>
  <c r="CD118" i="3" s="1"/>
  <c r="P118" i="3" s="1"/>
  <c r="BY118" i="3"/>
  <c r="BU118" i="3"/>
  <c r="BT118" i="3"/>
  <c r="BS118" i="3"/>
  <c r="AC118" i="3" s="1"/>
  <c r="BF118" i="3"/>
  <c r="AG118" i="3" s="1"/>
  <c r="AT118" i="3"/>
  <c r="AU118" i="3" s="1"/>
  <c r="AO118" i="3"/>
  <c r="Q118" i="3" s="1"/>
  <c r="AE118" i="3"/>
  <c r="AB118" i="3"/>
  <c r="R118" i="3"/>
  <c r="DK117" i="3"/>
  <c r="DJ117" i="3"/>
  <c r="DI117" i="3"/>
  <c r="DH117" i="3"/>
  <c r="DG117" i="3"/>
  <c r="DF117" i="3"/>
  <c r="DE117" i="3"/>
  <c r="DD117" i="3"/>
  <c r="DC117" i="3"/>
  <c r="CQ117" i="3"/>
  <c r="CN117" i="3"/>
  <c r="AJ117" i="3" s="1"/>
  <c r="CH117" i="3"/>
  <c r="CC117" i="3"/>
  <c r="BU117" i="3"/>
  <c r="BT117" i="3"/>
  <c r="BS117" i="3"/>
  <c r="AC117" i="3" s="1"/>
  <c r="BF117" i="3"/>
  <c r="AG117" i="3" s="1"/>
  <c r="AT117" i="3"/>
  <c r="AO117" i="3"/>
  <c r="Q117" i="3" s="1"/>
  <c r="AE117" i="3"/>
  <c r="AB117" i="3"/>
  <c r="R117" i="3"/>
  <c r="DK116" i="3"/>
  <c r="DJ116" i="3"/>
  <c r="DI116" i="3"/>
  <c r="DH116" i="3"/>
  <c r="DG116" i="3"/>
  <c r="DF116" i="3"/>
  <c r="DE116" i="3"/>
  <c r="DD116" i="3"/>
  <c r="DC116" i="3"/>
  <c r="CQ116" i="3"/>
  <c r="CN116" i="3"/>
  <c r="AJ116" i="3" s="1"/>
  <c r="CH116" i="3"/>
  <c r="AI116" i="3" s="1"/>
  <c r="CC116" i="3"/>
  <c r="AK116" i="3" s="1"/>
  <c r="BY116" i="3"/>
  <c r="BU116" i="3"/>
  <c r="BT116" i="3"/>
  <c r="BS116" i="3"/>
  <c r="AC116" i="3" s="1"/>
  <c r="BF116" i="3"/>
  <c r="AG116" i="3" s="1"/>
  <c r="BB116" i="3"/>
  <c r="AT116" i="3"/>
  <c r="AO116" i="3"/>
  <c r="Q116" i="3" s="1"/>
  <c r="AE116" i="3"/>
  <c r="AB116" i="3"/>
  <c r="R116" i="3"/>
  <c r="DK115" i="3"/>
  <c r="DJ115" i="3"/>
  <c r="DI115" i="3"/>
  <c r="DH115" i="3"/>
  <c r="DG115" i="3"/>
  <c r="DF115" i="3"/>
  <c r="DE115" i="3"/>
  <c r="DD115" i="3"/>
  <c r="DC115" i="3"/>
  <c r="CQ115" i="3"/>
  <c r="O115" i="3" s="1"/>
  <c r="CN115" i="3"/>
  <c r="AJ115" i="3" s="1"/>
  <c r="CH115" i="3"/>
  <c r="CC115" i="3"/>
  <c r="BU115" i="3"/>
  <c r="BT115" i="3"/>
  <c r="BS115" i="3"/>
  <c r="AC115" i="3" s="1"/>
  <c r="BF115" i="3"/>
  <c r="AG115" i="3" s="1"/>
  <c r="AT115" i="3"/>
  <c r="AU115" i="3" s="1"/>
  <c r="AO115" i="3"/>
  <c r="Q115" i="3" s="1"/>
  <c r="AE115" i="3"/>
  <c r="AB115" i="3"/>
  <c r="R115" i="3"/>
  <c r="DK114" i="3"/>
  <c r="DJ114" i="3"/>
  <c r="DI114" i="3"/>
  <c r="DH114" i="3"/>
  <c r="DG114" i="3"/>
  <c r="DF114" i="3"/>
  <c r="DE114" i="3"/>
  <c r="DD114" i="3"/>
  <c r="DC114" i="3"/>
  <c r="CQ114" i="3"/>
  <c r="AH114" i="3" s="1"/>
  <c r="CN114" i="3"/>
  <c r="AJ114" i="3" s="1"/>
  <c r="CH114" i="3"/>
  <c r="AI114" i="3" s="1"/>
  <c r="CC114" i="3"/>
  <c r="CD114" i="3" s="1"/>
  <c r="P114" i="3" s="1"/>
  <c r="BY114" i="3"/>
  <c r="BU114" i="3"/>
  <c r="BT114" i="3"/>
  <c r="BS114" i="3"/>
  <c r="AC114" i="3" s="1"/>
  <c r="BF114" i="3"/>
  <c r="AG114" i="3" s="1"/>
  <c r="AT114" i="3"/>
  <c r="AO114" i="3"/>
  <c r="Q114" i="3" s="1"/>
  <c r="AE114" i="3"/>
  <c r="AB114" i="3"/>
  <c r="R114" i="3"/>
  <c r="DK113" i="3"/>
  <c r="DJ113" i="3"/>
  <c r="DI113" i="3"/>
  <c r="DH113" i="3"/>
  <c r="DG113" i="3"/>
  <c r="DF113" i="3"/>
  <c r="DE113" i="3"/>
  <c r="DD113" i="3"/>
  <c r="DC113" i="3"/>
  <c r="CQ113" i="3"/>
  <c r="CN113" i="3"/>
  <c r="AJ113" i="3" s="1"/>
  <c r="CH113" i="3"/>
  <c r="AI113" i="3" s="1"/>
  <c r="CC113" i="3"/>
  <c r="AK113" i="3" s="1"/>
  <c r="BU113" i="3"/>
  <c r="BT113" i="3"/>
  <c r="BS113" i="3"/>
  <c r="AC113" i="3" s="1"/>
  <c r="BF113" i="3"/>
  <c r="AG113" i="3" s="1"/>
  <c r="AT113" i="3"/>
  <c r="AO113" i="3"/>
  <c r="Q113" i="3" s="1"/>
  <c r="AE113" i="3"/>
  <c r="AB113" i="3"/>
  <c r="R113" i="3"/>
  <c r="DK112" i="3"/>
  <c r="DJ112" i="3"/>
  <c r="DI112" i="3"/>
  <c r="DH112" i="3"/>
  <c r="DG112" i="3"/>
  <c r="DF112" i="3"/>
  <c r="DE112" i="3"/>
  <c r="DD112" i="3"/>
  <c r="DC112" i="3"/>
  <c r="CQ112" i="3"/>
  <c r="CN112" i="3"/>
  <c r="AJ112" i="3" s="1"/>
  <c r="CH112" i="3"/>
  <c r="AI112" i="3" s="1"/>
  <c r="CC112" i="3"/>
  <c r="AK112" i="3" s="1"/>
  <c r="BU112" i="3"/>
  <c r="BT112" i="3"/>
  <c r="BS112" i="3"/>
  <c r="AC112" i="3" s="1"/>
  <c r="BF112" i="3"/>
  <c r="AG112" i="3" s="1"/>
  <c r="BB112" i="3"/>
  <c r="AT112" i="3"/>
  <c r="AU112" i="3" s="1"/>
  <c r="AO112" i="3"/>
  <c r="Q112" i="3" s="1"/>
  <c r="AE112" i="3"/>
  <c r="AB112" i="3"/>
  <c r="R112" i="3"/>
  <c r="DK111" i="3"/>
  <c r="DJ111" i="3"/>
  <c r="DI111" i="3"/>
  <c r="DH111" i="3"/>
  <c r="DG111" i="3"/>
  <c r="DF111" i="3"/>
  <c r="DE111" i="3"/>
  <c r="DD111" i="3"/>
  <c r="DC111" i="3"/>
  <c r="CQ111" i="3"/>
  <c r="CN111" i="3"/>
  <c r="CH111" i="3"/>
  <c r="CC111" i="3"/>
  <c r="BY111" i="3"/>
  <c r="BU111" i="3"/>
  <c r="BT111" i="3"/>
  <c r="BS111" i="3"/>
  <c r="AC111" i="3" s="1"/>
  <c r="BF111" i="3"/>
  <c r="AG111" i="3" s="1"/>
  <c r="AT111" i="3"/>
  <c r="AO111" i="3"/>
  <c r="Q111" i="3" s="1"/>
  <c r="AE111" i="3"/>
  <c r="AB111" i="3"/>
  <c r="R111" i="3"/>
  <c r="DK110" i="3"/>
  <c r="DJ110" i="3"/>
  <c r="DI110" i="3"/>
  <c r="DH110" i="3"/>
  <c r="DG110" i="3"/>
  <c r="DF110" i="3"/>
  <c r="DE110" i="3"/>
  <c r="DD110" i="3"/>
  <c r="DC110" i="3"/>
  <c r="CQ110" i="3"/>
  <c r="CN110" i="3"/>
  <c r="CH110" i="3"/>
  <c r="AI110" i="3" s="1"/>
  <c r="CC110" i="3"/>
  <c r="BY110" i="3"/>
  <c r="BU110" i="3"/>
  <c r="BT110" i="3"/>
  <c r="BS110" i="3"/>
  <c r="AC110" i="3" s="1"/>
  <c r="BF110" i="3"/>
  <c r="AG110" i="3" s="1"/>
  <c r="AT110" i="3"/>
  <c r="AU110" i="3" s="1"/>
  <c r="AO110" i="3"/>
  <c r="Q110" i="3" s="1"/>
  <c r="AE110" i="3"/>
  <c r="AB110" i="3"/>
  <c r="R110" i="3"/>
  <c r="DK109" i="3"/>
  <c r="DJ109" i="3"/>
  <c r="DI109" i="3"/>
  <c r="DH109" i="3"/>
  <c r="DG109" i="3"/>
  <c r="DF109" i="3"/>
  <c r="DE109" i="3"/>
  <c r="DD109" i="3"/>
  <c r="DC109" i="3"/>
  <c r="CQ109" i="3"/>
  <c r="CN109" i="3"/>
  <c r="AJ109" i="3" s="1"/>
  <c r="CH109" i="3"/>
  <c r="AI109" i="3" s="1"/>
  <c r="CC109" i="3"/>
  <c r="AK109" i="3" s="1"/>
  <c r="BU109" i="3"/>
  <c r="BT109" i="3"/>
  <c r="BS109" i="3"/>
  <c r="AC109" i="3" s="1"/>
  <c r="BF109" i="3"/>
  <c r="AG109" i="3" s="1"/>
  <c r="AT109" i="3"/>
  <c r="AU109" i="3" s="1"/>
  <c r="AO109" i="3"/>
  <c r="Q109" i="3" s="1"/>
  <c r="AE109" i="3"/>
  <c r="AB109" i="3"/>
  <c r="R109" i="3"/>
  <c r="DK108" i="3"/>
  <c r="DJ108" i="3"/>
  <c r="DI108" i="3"/>
  <c r="DH108" i="3"/>
  <c r="DG108" i="3"/>
  <c r="DF108" i="3"/>
  <c r="DE108" i="3"/>
  <c r="DD108" i="3"/>
  <c r="DC108" i="3"/>
  <c r="CQ108" i="3"/>
  <c r="AH108" i="3" s="1"/>
  <c r="CN108" i="3"/>
  <c r="AJ108" i="3" s="1"/>
  <c r="CH108" i="3"/>
  <c r="AI108" i="3" s="1"/>
  <c r="CC108" i="3"/>
  <c r="AK108" i="3" s="1"/>
  <c r="BU108" i="3"/>
  <c r="BT108" i="3"/>
  <c r="BS108" i="3"/>
  <c r="AC108" i="3" s="1"/>
  <c r="BF108" i="3"/>
  <c r="AG108" i="3" s="1"/>
  <c r="BB108" i="3"/>
  <c r="AT108" i="3"/>
  <c r="AU108" i="3" s="1"/>
  <c r="AO108" i="3"/>
  <c r="Q108" i="3" s="1"/>
  <c r="AE108" i="3"/>
  <c r="AB108" i="3"/>
  <c r="R108" i="3"/>
  <c r="DK107" i="3"/>
  <c r="DJ107" i="3"/>
  <c r="DI107" i="3"/>
  <c r="DH107" i="3"/>
  <c r="DG107" i="3"/>
  <c r="DF107" i="3"/>
  <c r="DE107" i="3"/>
  <c r="DD107" i="3"/>
  <c r="DC107" i="3"/>
  <c r="CQ107" i="3"/>
  <c r="O107" i="3" s="1"/>
  <c r="CN107" i="3"/>
  <c r="CH107" i="3"/>
  <c r="AI107" i="3" s="1"/>
  <c r="CC107" i="3"/>
  <c r="BU107" i="3"/>
  <c r="BT107" i="3"/>
  <c r="BS107" i="3"/>
  <c r="AC107" i="3" s="1"/>
  <c r="BF107" i="3"/>
  <c r="AG107" i="3" s="1"/>
  <c r="AT107" i="3"/>
  <c r="AO107" i="3"/>
  <c r="Q107" i="3" s="1"/>
  <c r="AE107" i="3"/>
  <c r="AB107" i="3"/>
  <c r="R107" i="3"/>
  <c r="DK106" i="3"/>
  <c r="DJ106" i="3"/>
  <c r="DI106" i="3"/>
  <c r="DH106" i="3"/>
  <c r="DG106" i="3"/>
  <c r="DF106" i="3"/>
  <c r="DE106" i="3"/>
  <c r="DD106" i="3"/>
  <c r="DC106" i="3"/>
  <c r="CQ106" i="3"/>
  <c r="O106" i="3" s="1"/>
  <c r="CN106" i="3"/>
  <c r="AJ106" i="3" s="1"/>
  <c r="CH106" i="3"/>
  <c r="AI106" i="3" s="1"/>
  <c r="CC106" i="3"/>
  <c r="BY106" i="3"/>
  <c r="BU106" i="3"/>
  <c r="BT106" i="3"/>
  <c r="BS106" i="3"/>
  <c r="AC106" i="3" s="1"/>
  <c r="BF106" i="3"/>
  <c r="AG106" i="3" s="1"/>
  <c r="AT106" i="3"/>
  <c r="AO106" i="3"/>
  <c r="Q106" i="3" s="1"/>
  <c r="AE106" i="3"/>
  <c r="AB106" i="3"/>
  <c r="R106" i="3"/>
  <c r="DK105" i="3"/>
  <c r="DJ105" i="3"/>
  <c r="DI105" i="3"/>
  <c r="DH105" i="3"/>
  <c r="DG105" i="3"/>
  <c r="DF105" i="3"/>
  <c r="DE105" i="3"/>
  <c r="DD105" i="3"/>
  <c r="DC105" i="3"/>
  <c r="CQ105" i="3"/>
  <c r="AH105" i="3" s="1"/>
  <c r="CN105" i="3"/>
  <c r="AJ105" i="3" s="1"/>
  <c r="CH105" i="3"/>
  <c r="AI105" i="3" s="1"/>
  <c r="CC105" i="3"/>
  <c r="AK105" i="3" s="1"/>
  <c r="BU105" i="3"/>
  <c r="BT105" i="3"/>
  <c r="BS105" i="3"/>
  <c r="AC105" i="3" s="1"/>
  <c r="BF105" i="3"/>
  <c r="AG105" i="3" s="1"/>
  <c r="AT105" i="3"/>
  <c r="AO105" i="3"/>
  <c r="Q105" i="3" s="1"/>
  <c r="AE105" i="3"/>
  <c r="AB105" i="3"/>
  <c r="R105" i="3"/>
  <c r="DK104" i="3"/>
  <c r="DJ104" i="3"/>
  <c r="DI104" i="3"/>
  <c r="DH104" i="3"/>
  <c r="DG104" i="3"/>
  <c r="DF104" i="3"/>
  <c r="DE104" i="3"/>
  <c r="DD104" i="3"/>
  <c r="DC104" i="3"/>
  <c r="CQ104" i="3"/>
  <c r="CN104" i="3"/>
  <c r="AJ104" i="3" s="1"/>
  <c r="CH104" i="3"/>
  <c r="AI104" i="3" s="1"/>
  <c r="CC104" i="3"/>
  <c r="AK104" i="3" s="1"/>
  <c r="BU104" i="3"/>
  <c r="BT104" i="3"/>
  <c r="BS104" i="3"/>
  <c r="AC104" i="3" s="1"/>
  <c r="BF104" i="3"/>
  <c r="AG104" i="3" s="1"/>
  <c r="BB104" i="3"/>
  <c r="AT104" i="3"/>
  <c r="AF104" i="3" s="1"/>
  <c r="AO104" i="3"/>
  <c r="Q104" i="3" s="1"/>
  <c r="AE104" i="3"/>
  <c r="AB104" i="3"/>
  <c r="R104" i="3"/>
  <c r="DK103" i="3"/>
  <c r="DJ103" i="3"/>
  <c r="DI103" i="3"/>
  <c r="DH103" i="3"/>
  <c r="DG103" i="3"/>
  <c r="DF103" i="3"/>
  <c r="DE103" i="3"/>
  <c r="DD103" i="3"/>
  <c r="DC103" i="3"/>
  <c r="CQ103" i="3"/>
  <c r="AH103" i="3" s="1"/>
  <c r="CN103" i="3"/>
  <c r="AJ103" i="3" s="1"/>
  <c r="CH103" i="3"/>
  <c r="CC103" i="3"/>
  <c r="CD103" i="3" s="1"/>
  <c r="P103" i="3" s="1"/>
  <c r="BY103" i="3"/>
  <c r="BU103" i="3"/>
  <c r="BT103" i="3"/>
  <c r="BS103" i="3"/>
  <c r="AC103" i="3" s="1"/>
  <c r="BF103" i="3"/>
  <c r="AG103" i="3" s="1"/>
  <c r="AT103" i="3"/>
  <c r="AF103" i="3" s="1"/>
  <c r="AO103" i="3"/>
  <c r="Q103" i="3" s="1"/>
  <c r="AE103" i="3"/>
  <c r="AB103" i="3"/>
  <c r="R103" i="3"/>
  <c r="DK102" i="3"/>
  <c r="DJ102" i="3"/>
  <c r="DI102" i="3"/>
  <c r="DH102" i="3"/>
  <c r="DG102" i="3"/>
  <c r="DF102" i="3"/>
  <c r="DE102" i="3"/>
  <c r="DD102" i="3"/>
  <c r="DC102" i="3"/>
  <c r="CQ102" i="3"/>
  <c r="AH102" i="3" s="1"/>
  <c r="CN102" i="3"/>
  <c r="AJ102" i="3" s="1"/>
  <c r="CH102" i="3"/>
  <c r="AI102" i="3" s="1"/>
  <c r="CC102" i="3"/>
  <c r="CD102" i="3" s="1"/>
  <c r="P102" i="3" s="1"/>
  <c r="BY102" i="3"/>
  <c r="BU102" i="3"/>
  <c r="BT102" i="3"/>
  <c r="BS102" i="3"/>
  <c r="AC102" i="3" s="1"/>
  <c r="BF102" i="3"/>
  <c r="AG102" i="3" s="1"/>
  <c r="AT102" i="3"/>
  <c r="AF102" i="3" s="1"/>
  <c r="AO102" i="3"/>
  <c r="Q102" i="3" s="1"/>
  <c r="AE102" i="3"/>
  <c r="AB102" i="3"/>
  <c r="R102" i="3"/>
  <c r="DK101" i="3"/>
  <c r="DJ101" i="3"/>
  <c r="DI101" i="3"/>
  <c r="DH101" i="3"/>
  <c r="DG101" i="3"/>
  <c r="DF101" i="3"/>
  <c r="DE101" i="3"/>
  <c r="DD101" i="3"/>
  <c r="DC101" i="3"/>
  <c r="CQ101" i="3"/>
  <c r="O101" i="3" s="1"/>
  <c r="CN101" i="3"/>
  <c r="AJ101" i="3" s="1"/>
  <c r="CH101" i="3"/>
  <c r="AI101" i="3" s="1"/>
  <c r="CC101" i="3"/>
  <c r="AK101" i="3" s="1"/>
  <c r="BU101" i="3"/>
  <c r="BT101" i="3"/>
  <c r="BS101" i="3"/>
  <c r="AC101" i="3" s="1"/>
  <c r="BF101" i="3"/>
  <c r="AG101" i="3" s="1"/>
  <c r="AT101" i="3"/>
  <c r="AU101" i="3" s="1"/>
  <c r="AO101" i="3"/>
  <c r="Q101" i="3" s="1"/>
  <c r="AE101" i="3"/>
  <c r="AB101" i="3"/>
  <c r="R101" i="3"/>
  <c r="DK100" i="3"/>
  <c r="DJ100" i="3"/>
  <c r="DI100" i="3"/>
  <c r="DH100" i="3"/>
  <c r="DG100" i="3"/>
  <c r="DF100" i="3"/>
  <c r="DE100" i="3"/>
  <c r="DD100" i="3"/>
  <c r="DC100" i="3"/>
  <c r="CQ100" i="3"/>
  <c r="O100" i="3" s="1"/>
  <c r="CN100" i="3"/>
  <c r="AJ100" i="3" s="1"/>
  <c r="CH100" i="3"/>
  <c r="AI100" i="3" s="1"/>
  <c r="CC100" i="3"/>
  <c r="AK100" i="3" s="1"/>
  <c r="BU100" i="3"/>
  <c r="BT100" i="3"/>
  <c r="BS100" i="3"/>
  <c r="AC100" i="3" s="1"/>
  <c r="BF100" i="3"/>
  <c r="AG100" i="3" s="1"/>
  <c r="BB100" i="3"/>
  <c r="AT100" i="3"/>
  <c r="AU100" i="3" s="1"/>
  <c r="AO100" i="3"/>
  <c r="Q100" i="3" s="1"/>
  <c r="AE100" i="3"/>
  <c r="AB100" i="3"/>
  <c r="R100" i="3"/>
  <c r="DK99" i="3"/>
  <c r="DJ99" i="3"/>
  <c r="DI99" i="3"/>
  <c r="DH99" i="3"/>
  <c r="DG99" i="3"/>
  <c r="DF99" i="3"/>
  <c r="DE99" i="3"/>
  <c r="DD99" i="3"/>
  <c r="DC99" i="3"/>
  <c r="CQ99" i="3"/>
  <c r="O99" i="3" s="1"/>
  <c r="CN99" i="3"/>
  <c r="AJ99" i="3" s="1"/>
  <c r="CH99" i="3"/>
  <c r="CC99" i="3"/>
  <c r="BU99" i="3"/>
  <c r="BT99" i="3"/>
  <c r="BS99" i="3"/>
  <c r="AC99" i="3" s="1"/>
  <c r="BF99" i="3"/>
  <c r="AG99" i="3" s="1"/>
  <c r="AT99" i="3"/>
  <c r="AO99" i="3"/>
  <c r="Q99" i="3" s="1"/>
  <c r="AE99" i="3"/>
  <c r="AB99" i="3"/>
  <c r="R99" i="3"/>
  <c r="DK98" i="3"/>
  <c r="DJ98" i="3"/>
  <c r="DI98" i="3"/>
  <c r="DH98" i="3"/>
  <c r="DG98" i="3"/>
  <c r="DF98" i="3"/>
  <c r="DE98" i="3"/>
  <c r="DD98" i="3"/>
  <c r="DC98" i="3"/>
  <c r="CQ98" i="3"/>
  <c r="O98" i="3" s="1"/>
  <c r="CN98" i="3"/>
  <c r="AJ98" i="3" s="1"/>
  <c r="CH98" i="3"/>
  <c r="AI98" i="3" s="1"/>
  <c r="CC98" i="3"/>
  <c r="BY98" i="3"/>
  <c r="BU98" i="3"/>
  <c r="BT98" i="3"/>
  <c r="BS98" i="3"/>
  <c r="AC98" i="3" s="1"/>
  <c r="BF98" i="3"/>
  <c r="AG98" i="3" s="1"/>
  <c r="BB98" i="3"/>
  <c r="AT98" i="3"/>
  <c r="AU98" i="3" s="1"/>
  <c r="AO98" i="3"/>
  <c r="Q98" i="3" s="1"/>
  <c r="AE98" i="3"/>
  <c r="AB98" i="3"/>
  <c r="R98" i="3"/>
  <c r="DK97" i="3"/>
  <c r="DJ97" i="3"/>
  <c r="DI97" i="3"/>
  <c r="DH97" i="3"/>
  <c r="DG97" i="3"/>
  <c r="DF97" i="3"/>
  <c r="DE97" i="3"/>
  <c r="DD97" i="3"/>
  <c r="DC97" i="3"/>
  <c r="CQ97" i="3"/>
  <c r="CN97" i="3"/>
  <c r="CH97" i="3"/>
  <c r="AI97" i="3" s="1"/>
  <c r="CC97" i="3"/>
  <c r="AK97" i="3" s="1"/>
  <c r="BU97" i="3"/>
  <c r="BT97" i="3"/>
  <c r="BS97" i="3"/>
  <c r="AC97" i="3" s="1"/>
  <c r="BF97" i="3"/>
  <c r="AG97" i="3" s="1"/>
  <c r="AT97" i="3"/>
  <c r="AO97" i="3"/>
  <c r="Q97" i="3" s="1"/>
  <c r="AE97" i="3"/>
  <c r="AB97" i="3"/>
  <c r="R97" i="3"/>
  <c r="DK96" i="3"/>
  <c r="DJ96" i="3"/>
  <c r="DI96" i="3"/>
  <c r="DH96" i="3"/>
  <c r="DG96" i="3"/>
  <c r="DF96" i="3"/>
  <c r="DE96" i="3"/>
  <c r="DD96" i="3"/>
  <c r="DC96" i="3"/>
  <c r="CQ96" i="3"/>
  <c r="CN96" i="3"/>
  <c r="AJ96" i="3" s="1"/>
  <c r="CH96" i="3"/>
  <c r="AI96" i="3" s="1"/>
  <c r="CC96" i="3"/>
  <c r="AK96" i="3" s="1"/>
  <c r="BU96" i="3"/>
  <c r="BT96" i="3"/>
  <c r="BS96" i="3"/>
  <c r="AC96" i="3" s="1"/>
  <c r="BF96" i="3"/>
  <c r="AG96" i="3" s="1"/>
  <c r="BB96" i="3"/>
  <c r="AT96" i="3"/>
  <c r="AF96" i="3" s="1"/>
  <c r="AO96" i="3"/>
  <c r="Q96" i="3" s="1"/>
  <c r="AE96" i="3"/>
  <c r="AB96" i="3"/>
  <c r="R96" i="3"/>
  <c r="DK95" i="3"/>
  <c r="DJ95" i="3"/>
  <c r="DI95" i="3"/>
  <c r="DH95" i="3"/>
  <c r="DG95" i="3"/>
  <c r="DF95" i="3"/>
  <c r="DE95" i="3"/>
  <c r="DD95" i="3"/>
  <c r="DC95" i="3"/>
  <c r="CQ95" i="3"/>
  <c r="O95" i="3" s="1"/>
  <c r="CN95" i="3"/>
  <c r="AJ95" i="3" s="1"/>
  <c r="CH95" i="3"/>
  <c r="CC95" i="3"/>
  <c r="CD95" i="3" s="1"/>
  <c r="P95" i="3" s="1"/>
  <c r="BY95" i="3"/>
  <c r="BU95" i="3"/>
  <c r="BT95" i="3"/>
  <c r="BS95" i="3"/>
  <c r="AC95" i="3" s="1"/>
  <c r="BF95" i="3"/>
  <c r="AG95" i="3" s="1"/>
  <c r="AT95" i="3"/>
  <c r="AF95" i="3" s="1"/>
  <c r="AO95" i="3"/>
  <c r="Q95" i="3" s="1"/>
  <c r="AE95" i="3"/>
  <c r="AB95" i="3"/>
  <c r="R95" i="3"/>
  <c r="DK94" i="3"/>
  <c r="DJ94" i="3"/>
  <c r="DI94" i="3"/>
  <c r="DH94" i="3"/>
  <c r="DG94" i="3"/>
  <c r="DF94" i="3"/>
  <c r="DE94" i="3"/>
  <c r="DD94" i="3"/>
  <c r="DC94" i="3"/>
  <c r="CQ94" i="3"/>
  <c r="CN94" i="3"/>
  <c r="AJ94" i="3" s="1"/>
  <c r="CH94" i="3"/>
  <c r="AI94" i="3" s="1"/>
  <c r="CC94" i="3"/>
  <c r="BY94" i="3"/>
  <c r="BU94" i="3"/>
  <c r="BT94" i="3"/>
  <c r="BS94" i="3"/>
  <c r="AC94" i="3" s="1"/>
  <c r="BF94" i="3"/>
  <c r="AG94" i="3" s="1"/>
  <c r="AT94" i="3"/>
  <c r="AF94" i="3" s="1"/>
  <c r="AO94" i="3"/>
  <c r="Q94" i="3" s="1"/>
  <c r="AE94" i="3"/>
  <c r="AB94" i="3"/>
  <c r="R94" i="3"/>
  <c r="DK93" i="3"/>
  <c r="DJ93" i="3"/>
  <c r="DI93" i="3"/>
  <c r="DH93" i="3"/>
  <c r="DG93" i="3"/>
  <c r="DF93" i="3"/>
  <c r="DE93" i="3"/>
  <c r="DD93" i="3"/>
  <c r="DC93" i="3"/>
  <c r="CQ93" i="3"/>
  <c r="AH93" i="3" s="1"/>
  <c r="CN93" i="3"/>
  <c r="AJ93" i="3" s="1"/>
  <c r="CH93" i="3"/>
  <c r="AI93" i="3" s="1"/>
  <c r="CC93" i="3"/>
  <c r="AK93" i="3" s="1"/>
  <c r="BU93" i="3"/>
  <c r="BT93" i="3"/>
  <c r="BS93" i="3"/>
  <c r="AC93" i="3" s="1"/>
  <c r="BF93" i="3"/>
  <c r="AG93" i="3" s="1"/>
  <c r="AT93" i="3"/>
  <c r="AU93" i="3" s="1"/>
  <c r="AO93" i="3"/>
  <c r="Q93" i="3" s="1"/>
  <c r="AE93" i="3"/>
  <c r="AB93" i="3"/>
  <c r="R93" i="3"/>
  <c r="DK92" i="3"/>
  <c r="DJ92" i="3"/>
  <c r="DI92" i="3"/>
  <c r="DH92" i="3"/>
  <c r="DG92" i="3"/>
  <c r="DF92" i="3"/>
  <c r="DE92" i="3"/>
  <c r="DD92" i="3"/>
  <c r="DC92" i="3"/>
  <c r="CQ92" i="3"/>
  <c r="CN92" i="3"/>
  <c r="AJ92" i="3" s="1"/>
  <c r="CH92" i="3"/>
  <c r="AI92" i="3" s="1"/>
  <c r="CC92" i="3"/>
  <c r="AK92" i="3" s="1"/>
  <c r="BY92" i="3"/>
  <c r="BU92" i="3"/>
  <c r="BT92" i="3"/>
  <c r="BS92" i="3"/>
  <c r="AC92" i="3" s="1"/>
  <c r="BF92" i="3"/>
  <c r="AG92" i="3" s="1"/>
  <c r="BB92" i="3"/>
  <c r="AT92" i="3"/>
  <c r="AO92" i="3"/>
  <c r="Q92" i="3" s="1"/>
  <c r="AE92" i="3"/>
  <c r="AB92" i="3"/>
  <c r="R92" i="3"/>
  <c r="DK91" i="3"/>
  <c r="DJ91" i="3"/>
  <c r="DI91" i="3"/>
  <c r="DH91" i="3"/>
  <c r="DG91" i="3"/>
  <c r="DF91" i="3"/>
  <c r="DE91" i="3"/>
  <c r="DD91" i="3"/>
  <c r="DC91" i="3"/>
  <c r="CQ91" i="3"/>
  <c r="CN91" i="3"/>
  <c r="AJ91" i="3" s="1"/>
  <c r="CH91" i="3"/>
  <c r="AI91" i="3" s="1"/>
  <c r="CC91" i="3"/>
  <c r="BU91" i="3"/>
  <c r="BT91" i="3"/>
  <c r="BS91" i="3"/>
  <c r="AC91" i="3" s="1"/>
  <c r="BF91" i="3"/>
  <c r="AG91" i="3" s="1"/>
  <c r="AT91" i="3"/>
  <c r="AF91" i="3" s="1"/>
  <c r="AO91" i="3"/>
  <c r="Q91" i="3" s="1"/>
  <c r="AE91" i="3"/>
  <c r="AB91" i="3"/>
  <c r="R91" i="3"/>
  <c r="DK90" i="3"/>
  <c r="DJ90" i="3"/>
  <c r="DI90" i="3"/>
  <c r="DH90" i="3"/>
  <c r="DG90" i="3"/>
  <c r="DF90" i="3"/>
  <c r="DE90" i="3"/>
  <c r="DD90" i="3"/>
  <c r="DC90" i="3"/>
  <c r="CQ90" i="3"/>
  <c r="O90" i="3" s="1"/>
  <c r="CN90" i="3"/>
  <c r="AJ90" i="3" s="1"/>
  <c r="CH90" i="3"/>
  <c r="AI90" i="3" s="1"/>
  <c r="CC90" i="3"/>
  <c r="AK90" i="3" s="1"/>
  <c r="BY90" i="3"/>
  <c r="BU90" i="3"/>
  <c r="BT90" i="3"/>
  <c r="BS90" i="3"/>
  <c r="AC90" i="3" s="1"/>
  <c r="BF90" i="3"/>
  <c r="AG90" i="3" s="1"/>
  <c r="AT90" i="3"/>
  <c r="AF90" i="3" s="1"/>
  <c r="AO90" i="3"/>
  <c r="Q90" i="3" s="1"/>
  <c r="AE90" i="3"/>
  <c r="AB90" i="3"/>
  <c r="R90" i="3"/>
  <c r="DK89" i="3"/>
  <c r="DJ89" i="3"/>
  <c r="DI89" i="3"/>
  <c r="DH89" i="3"/>
  <c r="DG89" i="3"/>
  <c r="DF89" i="3"/>
  <c r="DE89" i="3"/>
  <c r="DD89" i="3"/>
  <c r="DC89" i="3"/>
  <c r="CQ89" i="3"/>
  <c r="CN89" i="3"/>
  <c r="AJ89" i="3" s="1"/>
  <c r="CH89" i="3"/>
  <c r="AI89" i="3" s="1"/>
  <c r="CC89" i="3"/>
  <c r="AK89" i="3" s="1"/>
  <c r="BU89" i="3"/>
  <c r="BT89" i="3"/>
  <c r="BS89" i="3"/>
  <c r="AC89" i="3" s="1"/>
  <c r="BF89" i="3"/>
  <c r="AG89" i="3" s="1"/>
  <c r="AT89" i="3"/>
  <c r="AU89" i="3" s="1"/>
  <c r="AO89" i="3"/>
  <c r="Q89" i="3" s="1"/>
  <c r="AE89" i="3"/>
  <c r="AB89" i="3"/>
  <c r="R89" i="3"/>
  <c r="DK88" i="3"/>
  <c r="DJ88" i="3"/>
  <c r="DI88" i="3"/>
  <c r="DH88" i="3"/>
  <c r="DG88" i="3"/>
  <c r="DF88" i="3"/>
  <c r="DE88" i="3"/>
  <c r="DD88" i="3"/>
  <c r="DC88" i="3"/>
  <c r="CQ88" i="3"/>
  <c r="CN88" i="3"/>
  <c r="AJ88" i="3" s="1"/>
  <c r="CH88" i="3"/>
  <c r="AI88" i="3" s="1"/>
  <c r="CC88" i="3"/>
  <c r="AK88" i="3" s="1"/>
  <c r="BU88" i="3"/>
  <c r="BT88" i="3"/>
  <c r="BS88" i="3"/>
  <c r="AC88" i="3" s="1"/>
  <c r="BF88" i="3"/>
  <c r="AG88" i="3" s="1"/>
  <c r="BB88" i="3"/>
  <c r="AT88" i="3"/>
  <c r="AO88" i="3"/>
  <c r="Q88" i="3" s="1"/>
  <c r="AE88" i="3"/>
  <c r="AB88" i="3"/>
  <c r="R88" i="3"/>
  <c r="DK87" i="3"/>
  <c r="DJ87" i="3"/>
  <c r="DI87" i="3"/>
  <c r="DH87" i="3"/>
  <c r="DG87" i="3"/>
  <c r="DF87" i="3"/>
  <c r="DE87" i="3"/>
  <c r="DD87" i="3"/>
  <c r="DC87" i="3"/>
  <c r="CQ87" i="3"/>
  <c r="CN87" i="3"/>
  <c r="AJ87" i="3" s="1"/>
  <c r="CH87" i="3"/>
  <c r="CC87" i="3"/>
  <c r="CD87" i="3" s="1"/>
  <c r="P87" i="3" s="1"/>
  <c r="BY87" i="3"/>
  <c r="BU87" i="3"/>
  <c r="BT87" i="3"/>
  <c r="BS87" i="3"/>
  <c r="AC87" i="3" s="1"/>
  <c r="BF87" i="3"/>
  <c r="AG87" i="3" s="1"/>
  <c r="AT87" i="3"/>
  <c r="AO87" i="3"/>
  <c r="Q87" i="3" s="1"/>
  <c r="AE87" i="3"/>
  <c r="AB87" i="3"/>
  <c r="R87" i="3"/>
  <c r="DK86" i="3"/>
  <c r="DJ86" i="3"/>
  <c r="DI86" i="3"/>
  <c r="DH86" i="3"/>
  <c r="DG86" i="3"/>
  <c r="DF86" i="3"/>
  <c r="DE86" i="3"/>
  <c r="DD86" i="3"/>
  <c r="DC86" i="3"/>
  <c r="CQ86" i="3"/>
  <c r="CN86" i="3"/>
  <c r="AJ86" i="3" s="1"/>
  <c r="CH86" i="3"/>
  <c r="AI86" i="3" s="1"/>
  <c r="CC86" i="3"/>
  <c r="BY86" i="3"/>
  <c r="BU86" i="3"/>
  <c r="BT86" i="3"/>
  <c r="BS86" i="3"/>
  <c r="AC86" i="3" s="1"/>
  <c r="BF86" i="3"/>
  <c r="AG86" i="3" s="1"/>
  <c r="AT86" i="3"/>
  <c r="AU86" i="3" s="1"/>
  <c r="AO86" i="3"/>
  <c r="Q86" i="3" s="1"/>
  <c r="AE86" i="3"/>
  <c r="AB86" i="3"/>
  <c r="R86" i="3"/>
  <c r="DK85" i="3"/>
  <c r="DJ85" i="3"/>
  <c r="DI85" i="3"/>
  <c r="DH85" i="3"/>
  <c r="DG85" i="3"/>
  <c r="DF85" i="3"/>
  <c r="DE85" i="3"/>
  <c r="DD85" i="3"/>
  <c r="DC85" i="3"/>
  <c r="CQ85" i="3"/>
  <c r="CN85" i="3"/>
  <c r="AJ85" i="3" s="1"/>
  <c r="CH85" i="3"/>
  <c r="AI85" i="3" s="1"/>
  <c r="CC85" i="3"/>
  <c r="CD85" i="3" s="1"/>
  <c r="P85" i="3" s="1"/>
  <c r="BU85" i="3"/>
  <c r="BT85" i="3"/>
  <c r="BS85" i="3"/>
  <c r="AC85" i="3" s="1"/>
  <c r="BF85" i="3"/>
  <c r="AG85" i="3" s="1"/>
  <c r="AT85" i="3"/>
  <c r="AU85" i="3" s="1"/>
  <c r="AO85" i="3"/>
  <c r="Q85" i="3" s="1"/>
  <c r="AE85" i="3"/>
  <c r="AB85" i="3"/>
  <c r="R85" i="3"/>
  <c r="DK84" i="3"/>
  <c r="DJ84" i="3"/>
  <c r="DI84" i="3"/>
  <c r="DH84" i="3"/>
  <c r="DG84" i="3"/>
  <c r="DF84" i="3"/>
  <c r="DE84" i="3"/>
  <c r="DD84" i="3"/>
  <c r="DC84" i="3"/>
  <c r="CQ84" i="3"/>
  <c r="AH84" i="3" s="1"/>
  <c r="CN84" i="3"/>
  <c r="AJ84" i="3" s="1"/>
  <c r="CH84" i="3"/>
  <c r="AI84" i="3" s="1"/>
  <c r="CC84" i="3"/>
  <c r="AK84" i="3" s="1"/>
  <c r="BU84" i="3"/>
  <c r="BT84" i="3"/>
  <c r="BS84" i="3"/>
  <c r="AC84" i="3" s="1"/>
  <c r="BF84" i="3"/>
  <c r="AG84" i="3" s="1"/>
  <c r="BB84" i="3"/>
  <c r="AT84" i="3"/>
  <c r="AU84" i="3" s="1"/>
  <c r="AO84" i="3"/>
  <c r="Q84" i="3" s="1"/>
  <c r="AE84" i="3"/>
  <c r="AB84" i="3"/>
  <c r="R84" i="3"/>
  <c r="DK83" i="3"/>
  <c r="DJ83" i="3"/>
  <c r="DI83" i="3"/>
  <c r="DH83" i="3"/>
  <c r="DG83" i="3"/>
  <c r="DF83" i="3"/>
  <c r="DE83" i="3"/>
  <c r="DD83" i="3"/>
  <c r="DC83" i="3"/>
  <c r="CQ83" i="3"/>
  <c r="CN83" i="3"/>
  <c r="CH83" i="3"/>
  <c r="AI83" i="3" s="1"/>
  <c r="CC83" i="3"/>
  <c r="BU83" i="3"/>
  <c r="BT83" i="3"/>
  <c r="BS83" i="3"/>
  <c r="AC83" i="3" s="1"/>
  <c r="BF83" i="3"/>
  <c r="AG83" i="3" s="1"/>
  <c r="AT83" i="3"/>
  <c r="AF83" i="3" s="1"/>
  <c r="AO83" i="3"/>
  <c r="Q83" i="3" s="1"/>
  <c r="AE83" i="3"/>
  <c r="AB83" i="3"/>
  <c r="R83" i="3"/>
  <c r="DK82" i="3"/>
  <c r="DJ82" i="3"/>
  <c r="DI82" i="3"/>
  <c r="DH82" i="3"/>
  <c r="DG82" i="3"/>
  <c r="DF82" i="3"/>
  <c r="DE82" i="3"/>
  <c r="DD82" i="3"/>
  <c r="DC82" i="3"/>
  <c r="CQ82" i="3"/>
  <c r="CN82" i="3"/>
  <c r="AJ82" i="3" s="1"/>
  <c r="CH82" i="3"/>
  <c r="CC82" i="3"/>
  <c r="BY82" i="3"/>
  <c r="BU82" i="3"/>
  <c r="BT82" i="3"/>
  <c r="BS82" i="3"/>
  <c r="AC82" i="3" s="1"/>
  <c r="BF82" i="3"/>
  <c r="AG82" i="3" s="1"/>
  <c r="AT82" i="3"/>
  <c r="AU82" i="3" s="1"/>
  <c r="AO82" i="3"/>
  <c r="Q82" i="3" s="1"/>
  <c r="AE82" i="3"/>
  <c r="AB82" i="3"/>
  <c r="R82" i="3"/>
  <c r="DK81" i="3"/>
  <c r="DJ81" i="3"/>
  <c r="DI81" i="3"/>
  <c r="DH81" i="3"/>
  <c r="DG81" i="3"/>
  <c r="DF81" i="3"/>
  <c r="DE81" i="3"/>
  <c r="DD81" i="3"/>
  <c r="DC81" i="3"/>
  <c r="CQ81" i="3"/>
  <c r="O81" i="3" s="1"/>
  <c r="CN81" i="3"/>
  <c r="AJ81" i="3" s="1"/>
  <c r="CH81" i="3"/>
  <c r="AI81" i="3" s="1"/>
  <c r="CC81" i="3"/>
  <c r="BU81" i="3"/>
  <c r="BT81" i="3"/>
  <c r="BS81" i="3"/>
  <c r="AC81" i="3" s="1"/>
  <c r="BF81" i="3"/>
  <c r="AG81" i="3" s="1"/>
  <c r="AT81" i="3"/>
  <c r="AO81" i="3"/>
  <c r="Q81" i="3" s="1"/>
  <c r="AE81" i="3"/>
  <c r="AB81" i="3"/>
  <c r="R81" i="3"/>
  <c r="DK80" i="3"/>
  <c r="DJ80" i="3"/>
  <c r="DI80" i="3"/>
  <c r="DH80" i="3"/>
  <c r="DG80" i="3"/>
  <c r="DF80" i="3"/>
  <c r="DE80" i="3"/>
  <c r="DD80" i="3"/>
  <c r="DC80" i="3"/>
  <c r="CQ80" i="3"/>
  <c r="AH80" i="3" s="1"/>
  <c r="CN80" i="3"/>
  <c r="AJ80" i="3" s="1"/>
  <c r="CH80" i="3"/>
  <c r="AI80" i="3" s="1"/>
  <c r="CC80" i="3"/>
  <c r="AK80" i="3" s="1"/>
  <c r="BU80" i="3"/>
  <c r="BT80" i="3"/>
  <c r="BS80" i="3"/>
  <c r="AC80" i="3" s="1"/>
  <c r="BF80" i="3"/>
  <c r="AG80" i="3" s="1"/>
  <c r="BB80" i="3"/>
  <c r="AT80" i="3"/>
  <c r="AU80" i="3" s="1"/>
  <c r="AO80" i="3"/>
  <c r="Q80" i="3" s="1"/>
  <c r="AE80" i="3"/>
  <c r="AB80" i="3"/>
  <c r="R80" i="3"/>
  <c r="DK79" i="3"/>
  <c r="DJ79" i="3"/>
  <c r="DI79" i="3"/>
  <c r="DH79" i="3"/>
  <c r="DG79" i="3"/>
  <c r="DF79" i="3"/>
  <c r="DE79" i="3"/>
  <c r="DD79" i="3"/>
  <c r="DC79" i="3"/>
  <c r="CQ79" i="3"/>
  <c r="CN79" i="3"/>
  <c r="AJ79" i="3" s="1"/>
  <c r="CH79" i="3"/>
  <c r="CC79" i="3"/>
  <c r="BY79" i="3"/>
  <c r="BU79" i="3"/>
  <c r="BT79" i="3"/>
  <c r="BS79" i="3"/>
  <c r="AC79" i="3" s="1"/>
  <c r="BF79" i="3"/>
  <c r="AG79" i="3" s="1"/>
  <c r="AT79" i="3"/>
  <c r="AF79" i="3" s="1"/>
  <c r="AO79" i="3"/>
  <c r="Q79" i="3" s="1"/>
  <c r="AE79" i="3"/>
  <c r="AB79" i="3"/>
  <c r="R79" i="3"/>
  <c r="DK78" i="3"/>
  <c r="DJ78" i="3"/>
  <c r="DI78" i="3"/>
  <c r="DH78" i="3"/>
  <c r="DG78" i="3"/>
  <c r="DF78" i="3"/>
  <c r="DE78" i="3"/>
  <c r="DD78" i="3"/>
  <c r="DC78" i="3"/>
  <c r="CQ78" i="3"/>
  <c r="AH78" i="3" s="1"/>
  <c r="CN78" i="3"/>
  <c r="AJ78" i="3" s="1"/>
  <c r="CH78" i="3"/>
  <c r="CC78" i="3"/>
  <c r="CD78" i="3" s="1"/>
  <c r="P78" i="3" s="1"/>
  <c r="BY78" i="3"/>
  <c r="BU78" i="3"/>
  <c r="BT78" i="3"/>
  <c r="BS78" i="3"/>
  <c r="AC78" i="3" s="1"/>
  <c r="BF78" i="3"/>
  <c r="AG78" i="3" s="1"/>
  <c r="AT78" i="3"/>
  <c r="AU78" i="3" s="1"/>
  <c r="AO78" i="3"/>
  <c r="Q78" i="3" s="1"/>
  <c r="AE78" i="3"/>
  <c r="AB78" i="3"/>
  <c r="R78" i="3"/>
  <c r="DK77" i="3"/>
  <c r="DJ77" i="3"/>
  <c r="DI77" i="3"/>
  <c r="DH77" i="3"/>
  <c r="DG77" i="3"/>
  <c r="DF77" i="3"/>
  <c r="DE77" i="3"/>
  <c r="DD77" i="3"/>
  <c r="DC77" i="3"/>
  <c r="CQ77" i="3"/>
  <c r="O77" i="3" s="1"/>
  <c r="CN77" i="3"/>
  <c r="AJ77" i="3" s="1"/>
  <c r="CH77" i="3"/>
  <c r="AI77" i="3" s="1"/>
  <c r="CC77" i="3"/>
  <c r="CD77" i="3" s="1"/>
  <c r="P77" i="3" s="1"/>
  <c r="BU77" i="3"/>
  <c r="BT77" i="3"/>
  <c r="BS77" i="3"/>
  <c r="AC77" i="3" s="1"/>
  <c r="BF77" i="3"/>
  <c r="AG77" i="3" s="1"/>
  <c r="AT77" i="3"/>
  <c r="AO77" i="3"/>
  <c r="Q77" i="3" s="1"/>
  <c r="AE77" i="3"/>
  <c r="AB77" i="3"/>
  <c r="R77" i="3"/>
  <c r="DK76" i="3"/>
  <c r="DJ76" i="3"/>
  <c r="DI76" i="3"/>
  <c r="DH76" i="3"/>
  <c r="DG76" i="3"/>
  <c r="DF76" i="3"/>
  <c r="DE76" i="3"/>
  <c r="DD76" i="3"/>
  <c r="DC76" i="3"/>
  <c r="CQ76" i="3"/>
  <c r="O76" i="3" s="1"/>
  <c r="CN76" i="3"/>
  <c r="CH76" i="3"/>
  <c r="AI76" i="3" s="1"/>
  <c r="CC76" i="3"/>
  <c r="AK76" i="3" s="1"/>
  <c r="BU76" i="3"/>
  <c r="BT76" i="3"/>
  <c r="BS76" i="3"/>
  <c r="AC76" i="3" s="1"/>
  <c r="BF76" i="3"/>
  <c r="AG76" i="3" s="1"/>
  <c r="BB76" i="3"/>
  <c r="AT76" i="3"/>
  <c r="AU76" i="3" s="1"/>
  <c r="AO76" i="3"/>
  <c r="Q76" i="3" s="1"/>
  <c r="AE76" i="3"/>
  <c r="AB76" i="3"/>
  <c r="R76" i="3"/>
  <c r="DK75" i="3"/>
  <c r="DJ75" i="3"/>
  <c r="DI75" i="3"/>
  <c r="DH75" i="3"/>
  <c r="DG75" i="3"/>
  <c r="DF75" i="3"/>
  <c r="DE75" i="3"/>
  <c r="DD75" i="3"/>
  <c r="DC75" i="3"/>
  <c r="CQ75" i="3"/>
  <c r="CN75" i="3"/>
  <c r="AJ75" i="3" s="1"/>
  <c r="CH75" i="3"/>
  <c r="AI75" i="3" s="1"/>
  <c r="CC75" i="3"/>
  <c r="CD75" i="3" s="1"/>
  <c r="P75" i="3" s="1"/>
  <c r="BU75" i="3"/>
  <c r="BT75" i="3"/>
  <c r="BS75" i="3"/>
  <c r="AC75" i="3" s="1"/>
  <c r="BF75" i="3"/>
  <c r="AG75" i="3" s="1"/>
  <c r="AT75" i="3"/>
  <c r="AU75" i="3" s="1"/>
  <c r="AO75" i="3"/>
  <c r="Q75" i="3" s="1"/>
  <c r="AE75" i="3"/>
  <c r="AB75" i="3"/>
  <c r="R75" i="3"/>
  <c r="DK74" i="3"/>
  <c r="DJ74" i="3"/>
  <c r="DI74" i="3"/>
  <c r="DH74" i="3"/>
  <c r="DG74" i="3"/>
  <c r="DF74" i="3"/>
  <c r="DE74" i="3"/>
  <c r="DD74" i="3"/>
  <c r="DC74" i="3"/>
  <c r="CQ74" i="3"/>
  <c r="O74" i="3" s="1"/>
  <c r="CN74" i="3"/>
  <c r="AJ74" i="3" s="1"/>
  <c r="CH74" i="3"/>
  <c r="CC74" i="3"/>
  <c r="AK74" i="3" s="1"/>
  <c r="BY74" i="3"/>
  <c r="BU74" i="3"/>
  <c r="BT74" i="3"/>
  <c r="BS74" i="3"/>
  <c r="AC74" i="3" s="1"/>
  <c r="BF74" i="3"/>
  <c r="AG74" i="3" s="1"/>
  <c r="AT74" i="3"/>
  <c r="AU74" i="3" s="1"/>
  <c r="AO74" i="3"/>
  <c r="Q74" i="3" s="1"/>
  <c r="AE74" i="3"/>
  <c r="AB74" i="3"/>
  <c r="R74" i="3"/>
  <c r="DK73" i="3"/>
  <c r="DJ73" i="3"/>
  <c r="DI73" i="3"/>
  <c r="DH73" i="3"/>
  <c r="DG73" i="3"/>
  <c r="DF73" i="3"/>
  <c r="DE73" i="3"/>
  <c r="DD73" i="3"/>
  <c r="DC73" i="3"/>
  <c r="CQ73" i="3"/>
  <c r="CN73" i="3"/>
  <c r="AJ73" i="3" s="1"/>
  <c r="CH73" i="3"/>
  <c r="AI73" i="3" s="1"/>
  <c r="CC73" i="3"/>
  <c r="BU73" i="3"/>
  <c r="BT73" i="3"/>
  <c r="BS73" i="3"/>
  <c r="AC73" i="3" s="1"/>
  <c r="BF73" i="3"/>
  <c r="AG73" i="3" s="1"/>
  <c r="AT73" i="3"/>
  <c r="AO73" i="3"/>
  <c r="Q73" i="3" s="1"/>
  <c r="AE73" i="3"/>
  <c r="AB73" i="3"/>
  <c r="R73" i="3"/>
  <c r="DK72" i="3"/>
  <c r="DJ72" i="3"/>
  <c r="DI72" i="3"/>
  <c r="DH72" i="3"/>
  <c r="DG72" i="3"/>
  <c r="DF72" i="3"/>
  <c r="DE72" i="3"/>
  <c r="DD72" i="3"/>
  <c r="DC72" i="3"/>
  <c r="CQ72" i="3"/>
  <c r="O72" i="3" s="1"/>
  <c r="CN72" i="3"/>
  <c r="AJ72" i="3" s="1"/>
  <c r="CH72" i="3"/>
  <c r="AI72" i="3" s="1"/>
  <c r="CC72" i="3"/>
  <c r="AK72" i="3" s="1"/>
  <c r="BU72" i="3"/>
  <c r="BT72" i="3"/>
  <c r="BS72" i="3"/>
  <c r="AC72" i="3" s="1"/>
  <c r="BF72" i="3"/>
  <c r="AG72" i="3" s="1"/>
  <c r="BB72" i="3"/>
  <c r="AT72" i="3"/>
  <c r="AU72" i="3" s="1"/>
  <c r="AO72" i="3"/>
  <c r="Q72" i="3" s="1"/>
  <c r="AE72" i="3"/>
  <c r="AB72" i="3"/>
  <c r="R72" i="3"/>
  <c r="DK71" i="3"/>
  <c r="DJ71" i="3"/>
  <c r="DI71" i="3"/>
  <c r="DH71" i="3"/>
  <c r="DG71" i="3"/>
  <c r="DF71" i="3"/>
  <c r="DE71" i="3"/>
  <c r="DD71" i="3"/>
  <c r="DC71" i="3"/>
  <c r="CQ71" i="3"/>
  <c r="CN71" i="3"/>
  <c r="CH71" i="3"/>
  <c r="AI71" i="3" s="1"/>
  <c r="CC71" i="3"/>
  <c r="BY71" i="3"/>
  <c r="BU71" i="3"/>
  <c r="BT71" i="3"/>
  <c r="BS71" i="3"/>
  <c r="AC71" i="3" s="1"/>
  <c r="BF71" i="3"/>
  <c r="AG71" i="3" s="1"/>
  <c r="AT71" i="3"/>
  <c r="AO71" i="3"/>
  <c r="Q71" i="3" s="1"/>
  <c r="AE71" i="3"/>
  <c r="AB71" i="3"/>
  <c r="R71" i="3"/>
  <c r="DK70" i="3"/>
  <c r="DJ70" i="3"/>
  <c r="DI70" i="3"/>
  <c r="DH70" i="3"/>
  <c r="DG70" i="3"/>
  <c r="DF70" i="3"/>
  <c r="DE70" i="3"/>
  <c r="DD70" i="3"/>
  <c r="DC70" i="3"/>
  <c r="CQ70" i="3"/>
  <c r="AH70" i="3" s="1"/>
  <c r="CN70" i="3"/>
  <c r="AJ70" i="3" s="1"/>
  <c r="CH70" i="3"/>
  <c r="CC70" i="3"/>
  <c r="BY70" i="3"/>
  <c r="BU70" i="3"/>
  <c r="BT70" i="3"/>
  <c r="BS70" i="3"/>
  <c r="AC70" i="3" s="1"/>
  <c r="BF70" i="3"/>
  <c r="AG70" i="3" s="1"/>
  <c r="AT70" i="3"/>
  <c r="AO70" i="3"/>
  <c r="Q70" i="3" s="1"/>
  <c r="AE70" i="3"/>
  <c r="AB70" i="3"/>
  <c r="R70" i="3"/>
  <c r="DK69" i="3"/>
  <c r="DJ69" i="3"/>
  <c r="DI69" i="3"/>
  <c r="DH69" i="3"/>
  <c r="DG69" i="3"/>
  <c r="DF69" i="3"/>
  <c r="DE69" i="3"/>
  <c r="DD69" i="3"/>
  <c r="DC69" i="3"/>
  <c r="CQ69" i="3"/>
  <c r="AH69" i="3" s="1"/>
  <c r="CN69" i="3"/>
  <c r="AJ69" i="3" s="1"/>
  <c r="CH69" i="3"/>
  <c r="AI69" i="3" s="1"/>
  <c r="CC69" i="3"/>
  <c r="CD69" i="3" s="1"/>
  <c r="P69" i="3" s="1"/>
  <c r="BU69" i="3"/>
  <c r="BT69" i="3"/>
  <c r="BS69" i="3"/>
  <c r="AC69" i="3" s="1"/>
  <c r="BF69" i="3"/>
  <c r="AG69" i="3" s="1"/>
  <c r="AT69" i="3"/>
  <c r="AO69" i="3"/>
  <c r="Q69" i="3" s="1"/>
  <c r="AE69" i="3"/>
  <c r="AB69" i="3"/>
  <c r="R69" i="3"/>
  <c r="DK68" i="3"/>
  <c r="DJ68" i="3"/>
  <c r="DI68" i="3"/>
  <c r="DH68" i="3"/>
  <c r="DG68" i="3"/>
  <c r="DF68" i="3"/>
  <c r="DE68" i="3"/>
  <c r="DD68" i="3"/>
  <c r="DC68" i="3"/>
  <c r="CQ68" i="3"/>
  <c r="CN68" i="3"/>
  <c r="AJ68" i="3" s="1"/>
  <c r="CH68" i="3"/>
  <c r="CC68" i="3"/>
  <c r="BU68" i="3"/>
  <c r="BT68" i="3"/>
  <c r="BS68" i="3"/>
  <c r="AC68" i="3" s="1"/>
  <c r="BF68" i="3"/>
  <c r="AG68" i="3" s="1"/>
  <c r="BB68" i="3"/>
  <c r="AT68" i="3"/>
  <c r="AU68" i="3" s="1"/>
  <c r="AO68" i="3"/>
  <c r="Q68" i="3" s="1"/>
  <c r="AE68" i="3"/>
  <c r="AB68" i="3"/>
  <c r="R68" i="3"/>
  <c r="DK67" i="3"/>
  <c r="DJ67" i="3"/>
  <c r="DI67" i="3"/>
  <c r="DH67" i="3"/>
  <c r="DG67" i="3"/>
  <c r="DF67" i="3"/>
  <c r="DE67" i="3"/>
  <c r="DD67" i="3"/>
  <c r="DC67" i="3"/>
  <c r="CQ67" i="3"/>
  <c r="CN67" i="3"/>
  <c r="AJ67" i="3" s="1"/>
  <c r="CH67" i="3"/>
  <c r="CC67" i="3"/>
  <c r="CD67" i="3" s="1"/>
  <c r="P67" i="3" s="1"/>
  <c r="BU67" i="3"/>
  <c r="BT67" i="3"/>
  <c r="BS67" i="3"/>
  <c r="AC67" i="3" s="1"/>
  <c r="BF67" i="3"/>
  <c r="AG67" i="3" s="1"/>
  <c r="AT67" i="3"/>
  <c r="AF67" i="3" s="1"/>
  <c r="AO67" i="3"/>
  <c r="Q67" i="3" s="1"/>
  <c r="AE67" i="3"/>
  <c r="AB67" i="3"/>
  <c r="R67" i="3"/>
  <c r="DK66" i="3"/>
  <c r="DJ66" i="3"/>
  <c r="DI66" i="3"/>
  <c r="DH66" i="3"/>
  <c r="DG66" i="3"/>
  <c r="DF66" i="3"/>
  <c r="DE66" i="3"/>
  <c r="DD66" i="3"/>
  <c r="DC66" i="3"/>
  <c r="CQ66" i="3"/>
  <c r="O66" i="3" s="1"/>
  <c r="CN66" i="3"/>
  <c r="AJ66" i="3" s="1"/>
  <c r="CH66" i="3"/>
  <c r="CC66" i="3"/>
  <c r="BY66" i="3"/>
  <c r="BU66" i="3"/>
  <c r="BT66" i="3"/>
  <c r="BS66" i="3"/>
  <c r="AC66" i="3" s="1"/>
  <c r="BF66" i="3"/>
  <c r="AG66" i="3" s="1"/>
  <c r="BB66" i="3"/>
  <c r="AT66" i="3"/>
  <c r="AU66" i="3" s="1"/>
  <c r="AO66" i="3"/>
  <c r="Q66" i="3" s="1"/>
  <c r="AE66" i="3"/>
  <c r="AB66" i="3"/>
  <c r="R66" i="3"/>
  <c r="DK65" i="3"/>
  <c r="DJ65" i="3"/>
  <c r="DI65" i="3"/>
  <c r="DH65" i="3"/>
  <c r="DG65" i="3"/>
  <c r="DF65" i="3"/>
  <c r="DE65" i="3"/>
  <c r="DD65" i="3"/>
  <c r="DC65" i="3"/>
  <c r="CQ65" i="3"/>
  <c r="AH65" i="3" s="1"/>
  <c r="CN65" i="3"/>
  <c r="AJ65" i="3" s="1"/>
  <c r="CH65" i="3"/>
  <c r="CC65" i="3"/>
  <c r="CD65" i="3" s="1"/>
  <c r="P65" i="3" s="1"/>
  <c r="BU65" i="3"/>
  <c r="BT65" i="3"/>
  <c r="BS65" i="3"/>
  <c r="AC65" i="3" s="1"/>
  <c r="BF65" i="3"/>
  <c r="AG65" i="3" s="1"/>
  <c r="AT65" i="3"/>
  <c r="AU65" i="3" s="1"/>
  <c r="AO65" i="3"/>
  <c r="Q65" i="3" s="1"/>
  <c r="AE65" i="3"/>
  <c r="AB65" i="3"/>
  <c r="R65" i="3"/>
  <c r="DK64" i="3"/>
  <c r="DJ64" i="3"/>
  <c r="DI64" i="3"/>
  <c r="DH64" i="3"/>
  <c r="DG64" i="3"/>
  <c r="DF64" i="3"/>
  <c r="DE64" i="3"/>
  <c r="DD64" i="3"/>
  <c r="DC64" i="3"/>
  <c r="CQ64" i="3"/>
  <c r="O64" i="3" s="1"/>
  <c r="CN64" i="3"/>
  <c r="AJ64" i="3" s="1"/>
  <c r="CH64" i="3"/>
  <c r="AI64" i="3" s="1"/>
  <c r="CC64" i="3"/>
  <c r="CD64" i="3" s="1"/>
  <c r="P64" i="3" s="1"/>
  <c r="BU64" i="3"/>
  <c r="BT64" i="3"/>
  <c r="BS64" i="3"/>
  <c r="AC64" i="3" s="1"/>
  <c r="BF64" i="3"/>
  <c r="AG64" i="3" s="1"/>
  <c r="BB64" i="3"/>
  <c r="AT64" i="3"/>
  <c r="AU64" i="3" s="1"/>
  <c r="AO64" i="3"/>
  <c r="Q64" i="3" s="1"/>
  <c r="AE64" i="3"/>
  <c r="AB64" i="3"/>
  <c r="R64" i="3"/>
  <c r="DK63" i="3"/>
  <c r="DJ63" i="3"/>
  <c r="DI63" i="3"/>
  <c r="DH63" i="3"/>
  <c r="DG63" i="3"/>
  <c r="DF63" i="3"/>
  <c r="DE63" i="3"/>
  <c r="DD63" i="3"/>
  <c r="DC63" i="3"/>
  <c r="CQ63" i="3"/>
  <c r="AH63" i="3" s="1"/>
  <c r="CN63" i="3"/>
  <c r="AJ63" i="3" s="1"/>
  <c r="CH63" i="3"/>
  <c r="AI63" i="3" s="1"/>
  <c r="CC63" i="3"/>
  <c r="BY63" i="3"/>
  <c r="BU63" i="3"/>
  <c r="BT63" i="3"/>
  <c r="BS63" i="3"/>
  <c r="AC63" i="3" s="1"/>
  <c r="BF63" i="3"/>
  <c r="AG63" i="3" s="1"/>
  <c r="AT63" i="3"/>
  <c r="AO63" i="3"/>
  <c r="Q63" i="3" s="1"/>
  <c r="AE63" i="3"/>
  <c r="AB63" i="3"/>
  <c r="R63" i="3"/>
  <c r="DK62" i="3"/>
  <c r="DJ62" i="3"/>
  <c r="DI62" i="3"/>
  <c r="DH62" i="3"/>
  <c r="DG62" i="3"/>
  <c r="DF62" i="3"/>
  <c r="DE62" i="3"/>
  <c r="DD62" i="3"/>
  <c r="DC62" i="3"/>
  <c r="CQ62" i="3"/>
  <c r="CN62" i="3"/>
  <c r="AJ62" i="3" s="1"/>
  <c r="CH62" i="3"/>
  <c r="CC62" i="3"/>
  <c r="AK62" i="3" s="1"/>
  <c r="BY62" i="3"/>
  <c r="BU62" i="3"/>
  <c r="BT62" i="3"/>
  <c r="BS62" i="3"/>
  <c r="AC62" i="3" s="1"/>
  <c r="BF62" i="3"/>
  <c r="AG62" i="3" s="1"/>
  <c r="AT62" i="3"/>
  <c r="AF62" i="3" s="1"/>
  <c r="AO62" i="3"/>
  <c r="Q62" i="3" s="1"/>
  <c r="AE62" i="3"/>
  <c r="AB62" i="3"/>
  <c r="R62" i="3"/>
  <c r="DK61" i="3"/>
  <c r="DJ61" i="3"/>
  <c r="DI61" i="3"/>
  <c r="DH61" i="3"/>
  <c r="DG61" i="3"/>
  <c r="DF61" i="3"/>
  <c r="DE61" i="3"/>
  <c r="DD61" i="3"/>
  <c r="DC61" i="3"/>
  <c r="CQ61" i="3"/>
  <c r="CN61" i="3"/>
  <c r="AJ61" i="3" s="1"/>
  <c r="CH61" i="3"/>
  <c r="AI61" i="3" s="1"/>
  <c r="CC61" i="3"/>
  <c r="BU61" i="3"/>
  <c r="BT61" i="3"/>
  <c r="BS61" i="3"/>
  <c r="AC61" i="3" s="1"/>
  <c r="BF61" i="3"/>
  <c r="AG61" i="3" s="1"/>
  <c r="AT61" i="3"/>
  <c r="AO61" i="3"/>
  <c r="Q61" i="3" s="1"/>
  <c r="AE61" i="3"/>
  <c r="AB61" i="3"/>
  <c r="R61" i="3"/>
  <c r="DK60" i="3"/>
  <c r="DJ60" i="3"/>
  <c r="DI60" i="3"/>
  <c r="DH60" i="3"/>
  <c r="DG60" i="3"/>
  <c r="DF60" i="3"/>
  <c r="DE60" i="3"/>
  <c r="DD60" i="3"/>
  <c r="DC60" i="3"/>
  <c r="CQ60" i="3"/>
  <c r="O60" i="3" s="1"/>
  <c r="CN60" i="3"/>
  <c r="CH60" i="3"/>
  <c r="AI60" i="3" s="1"/>
  <c r="CC60" i="3"/>
  <c r="BY60" i="3"/>
  <c r="BU60" i="3"/>
  <c r="BT60" i="3"/>
  <c r="BS60" i="3"/>
  <c r="AC60" i="3" s="1"/>
  <c r="BF60" i="3"/>
  <c r="AG60" i="3" s="1"/>
  <c r="BB60" i="3"/>
  <c r="AT60" i="3"/>
  <c r="AU60" i="3" s="1"/>
  <c r="AO60" i="3"/>
  <c r="Q60" i="3" s="1"/>
  <c r="AE60" i="3"/>
  <c r="AB60" i="3"/>
  <c r="R60" i="3"/>
  <c r="DK59" i="3"/>
  <c r="DJ59" i="3"/>
  <c r="DI59" i="3"/>
  <c r="DH59" i="3"/>
  <c r="DG59" i="3"/>
  <c r="DF59" i="3"/>
  <c r="DE59" i="3"/>
  <c r="DD59" i="3"/>
  <c r="DC59" i="3"/>
  <c r="CQ59" i="3"/>
  <c r="AH59" i="3" s="1"/>
  <c r="CN59" i="3"/>
  <c r="CH59" i="3"/>
  <c r="AI59" i="3" s="1"/>
  <c r="CC59" i="3"/>
  <c r="CD59" i="3" s="1"/>
  <c r="P59" i="3" s="1"/>
  <c r="BU59" i="3"/>
  <c r="BT59" i="3"/>
  <c r="BS59" i="3"/>
  <c r="AC59" i="3" s="1"/>
  <c r="BF59" i="3"/>
  <c r="AG59" i="3" s="1"/>
  <c r="AT59" i="3"/>
  <c r="AF59" i="3" s="1"/>
  <c r="AO59" i="3"/>
  <c r="Q59" i="3" s="1"/>
  <c r="AE59" i="3"/>
  <c r="AB59" i="3"/>
  <c r="R59" i="3"/>
  <c r="DK58" i="3"/>
  <c r="DJ58" i="3"/>
  <c r="DI58" i="3"/>
  <c r="DH58" i="3"/>
  <c r="DG58" i="3"/>
  <c r="DF58" i="3"/>
  <c r="DE58" i="3"/>
  <c r="DD58" i="3"/>
  <c r="DC58" i="3"/>
  <c r="CQ58" i="3"/>
  <c r="AH58" i="3" s="1"/>
  <c r="CN58" i="3"/>
  <c r="CH58" i="3"/>
  <c r="AI58" i="3" s="1"/>
  <c r="CC58" i="3"/>
  <c r="CD58" i="3" s="1"/>
  <c r="P58" i="3" s="1"/>
  <c r="BY58" i="3"/>
  <c r="BU58" i="3"/>
  <c r="BT58" i="3"/>
  <c r="BS58" i="3"/>
  <c r="AC58" i="3" s="1"/>
  <c r="BF58" i="3"/>
  <c r="AG58" i="3" s="1"/>
  <c r="AT58" i="3"/>
  <c r="AO58" i="3"/>
  <c r="Q58" i="3" s="1"/>
  <c r="AE58" i="3"/>
  <c r="AB58" i="3"/>
  <c r="R58" i="3"/>
  <c r="DK57" i="3"/>
  <c r="DJ57" i="3"/>
  <c r="DI57" i="3"/>
  <c r="DH57" i="3"/>
  <c r="DG57" i="3"/>
  <c r="DF57" i="3"/>
  <c r="DE57" i="3"/>
  <c r="DD57" i="3"/>
  <c r="DC57" i="3"/>
  <c r="CQ57" i="3"/>
  <c r="CN57" i="3"/>
  <c r="AJ57" i="3" s="1"/>
  <c r="CH57" i="3"/>
  <c r="CC57" i="3"/>
  <c r="BU57" i="3"/>
  <c r="BT57" i="3"/>
  <c r="BS57" i="3"/>
  <c r="AC57" i="3" s="1"/>
  <c r="BF57" i="3"/>
  <c r="AG57" i="3" s="1"/>
  <c r="AT57" i="3"/>
  <c r="AU57" i="3" s="1"/>
  <c r="AO57" i="3"/>
  <c r="Q57" i="3" s="1"/>
  <c r="AE57" i="3"/>
  <c r="AB57" i="3"/>
  <c r="R57" i="3"/>
  <c r="DK56" i="3"/>
  <c r="DJ56" i="3"/>
  <c r="DI56" i="3"/>
  <c r="DH56" i="3"/>
  <c r="DG56" i="3"/>
  <c r="DF56" i="3"/>
  <c r="DE56" i="3"/>
  <c r="DD56" i="3"/>
  <c r="DC56" i="3"/>
  <c r="CQ56" i="3"/>
  <c r="AH56" i="3" s="1"/>
  <c r="CN56" i="3"/>
  <c r="AJ56" i="3" s="1"/>
  <c r="CH56" i="3"/>
  <c r="CC56" i="3"/>
  <c r="CD56" i="3" s="1"/>
  <c r="P56" i="3" s="1"/>
  <c r="BU56" i="3"/>
  <c r="BT56" i="3"/>
  <c r="BS56" i="3"/>
  <c r="AC56" i="3" s="1"/>
  <c r="BF56" i="3"/>
  <c r="AG56" i="3" s="1"/>
  <c r="BB56" i="3"/>
  <c r="AT56" i="3"/>
  <c r="AU56" i="3" s="1"/>
  <c r="AO56" i="3"/>
  <c r="Q56" i="3" s="1"/>
  <c r="AE56" i="3"/>
  <c r="AB56" i="3"/>
  <c r="R56" i="3"/>
  <c r="DK55" i="3"/>
  <c r="DJ55" i="3"/>
  <c r="DI55" i="3"/>
  <c r="DH55" i="3"/>
  <c r="DG55" i="3"/>
  <c r="DF55" i="3"/>
  <c r="DE55" i="3"/>
  <c r="DD55" i="3"/>
  <c r="DC55" i="3"/>
  <c r="CQ55" i="3"/>
  <c r="AH55" i="3" s="1"/>
  <c r="CN55" i="3"/>
  <c r="AJ55" i="3" s="1"/>
  <c r="CH55" i="3"/>
  <c r="CC55" i="3"/>
  <c r="CD55" i="3" s="1"/>
  <c r="P55" i="3" s="1"/>
  <c r="BY55" i="3"/>
  <c r="BU55" i="3"/>
  <c r="BT55" i="3"/>
  <c r="BS55" i="3"/>
  <c r="AC55" i="3" s="1"/>
  <c r="BF55" i="3"/>
  <c r="AG55" i="3" s="1"/>
  <c r="BB55" i="3"/>
  <c r="AT55" i="3"/>
  <c r="AO55" i="3"/>
  <c r="Q55" i="3" s="1"/>
  <c r="AE55" i="3"/>
  <c r="AB55" i="3"/>
  <c r="R55" i="3"/>
  <c r="DK54" i="3"/>
  <c r="DJ54" i="3"/>
  <c r="DI54" i="3"/>
  <c r="DH54" i="3"/>
  <c r="DG54" i="3"/>
  <c r="DF54" i="3"/>
  <c r="DE54" i="3"/>
  <c r="DD54" i="3"/>
  <c r="DC54" i="3"/>
  <c r="CQ54" i="3"/>
  <c r="O54" i="3" s="1"/>
  <c r="CN54" i="3"/>
  <c r="CH54" i="3"/>
  <c r="AI54" i="3" s="1"/>
  <c r="CC54" i="3"/>
  <c r="BY54" i="3"/>
  <c r="BU54" i="3"/>
  <c r="BT54" i="3"/>
  <c r="BS54" i="3"/>
  <c r="AC54" i="3" s="1"/>
  <c r="BF54" i="3"/>
  <c r="AG54" i="3" s="1"/>
  <c r="AT54" i="3"/>
  <c r="AU54" i="3" s="1"/>
  <c r="AO54" i="3"/>
  <c r="Q54" i="3" s="1"/>
  <c r="AE54" i="3"/>
  <c r="AB54" i="3"/>
  <c r="R54" i="3"/>
  <c r="DK53" i="3"/>
  <c r="DJ53" i="3"/>
  <c r="DI53" i="3"/>
  <c r="DH53" i="3"/>
  <c r="DG53" i="3"/>
  <c r="DF53" i="3"/>
  <c r="DE53" i="3"/>
  <c r="DD53" i="3"/>
  <c r="DC53" i="3"/>
  <c r="CQ53" i="3"/>
  <c r="O53" i="3" s="1"/>
  <c r="CN53" i="3"/>
  <c r="AJ53" i="3" s="1"/>
  <c r="CH53" i="3"/>
  <c r="AI53" i="3" s="1"/>
  <c r="CC53" i="3"/>
  <c r="BU53" i="3"/>
  <c r="BT53" i="3"/>
  <c r="BS53" i="3"/>
  <c r="AC53" i="3" s="1"/>
  <c r="BF53" i="3"/>
  <c r="AG53" i="3" s="1"/>
  <c r="AT53" i="3"/>
  <c r="AU53" i="3" s="1"/>
  <c r="AO53" i="3"/>
  <c r="Q53" i="3" s="1"/>
  <c r="AE53" i="3"/>
  <c r="AB53" i="3"/>
  <c r="R53" i="3"/>
  <c r="DK52" i="3"/>
  <c r="DJ52" i="3"/>
  <c r="DI52" i="3"/>
  <c r="DH52" i="3"/>
  <c r="DG52" i="3"/>
  <c r="DF52" i="3"/>
  <c r="DE52" i="3"/>
  <c r="DD52" i="3"/>
  <c r="DC52" i="3"/>
  <c r="CQ52" i="3"/>
  <c r="AH52" i="3" s="1"/>
  <c r="CN52" i="3"/>
  <c r="AJ52" i="3" s="1"/>
  <c r="CH52" i="3"/>
  <c r="AI52" i="3" s="1"/>
  <c r="CC52" i="3"/>
  <c r="AK52" i="3" s="1"/>
  <c r="BU52" i="3"/>
  <c r="BT52" i="3"/>
  <c r="BS52" i="3"/>
  <c r="AC52" i="3" s="1"/>
  <c r="BF52" i="3"/>
  <c r="AG52" i="3" s="1"/>
  <c r="BB52" i="3"/>
  <c r="AT52" i="3"/>
  <c r="AO52" i="3"/>
  <c r="Q52" i="3" s="1"/>
  <c r="AE52" i="3"/>
  <c r="AB52" i="3"/>
  <c r="R52" i="3"/>
  <c r="DK51" i="3"/>
  <c r="DJ51" i="3"/>
  <c r="DI51" i="3"/>
  <c r="DH51" i="3"/>
  <c r="DG51" i="3"/>
  <c r="DF51" i="3"/>
  <c r="DE51" i="3"/>
  <c r="DD51" i="3"/>
  <c r="DC51" i="3"/>
  <c r="CQ51" i="3"/>
  <c r="CN51" i="3"/>
  <c r="CH51" i="3"/>
  <c r="AI51" i="3" s="1"/>
  <c r="CC51" i="3"/>
  <c r="CD51" i="3" s="1"/>
  <c r="P51" i="3" s="1"/>
  <c r="BU51" i="3"/>
  <c r="BT51" i="3"/>
  <c r="BS51" i="3"/>
  <c r="AC51" i="3" s="1"/>
  <c r="BF51" i="3"/>
  <c r="AG51" i="3" s="1"/>
  <c r="AT51" i="3"/>
  <c r="AU51" i="3" s="1"/>
  <c r="AO51" i="3"/>
  <c r="Q51" i="3" s="1"/>
  <c r="AE51" i="3"/>
  <c r="AB51" i="3"/>
  <c r="R51" i="3"/>
  <c r="DK50" i="3"/>
  <c r="DJ50" i="3"/>
  <c r="DI50" i="3"/>
  <c r="DH50" i="3"/>
  <c r="DG50" i="3"/>
  <c r="DF50" i="3"/>
  <c r="DE50" i="3"/>
  <c r="DD50" i="3"/>
  <c r="DC50" i="3"/>
  <c r="CQ50" i="3"/>
  <c r="AH50" i="3" s="1"/>
  <c r="CN50" i="3"/>
  <c r="AJ50" i="3" s="1"/>
  <c r="CH50" i="3"/>
  <c r="CC50" i="3"/>
  <c r="CD50" i="3" s="1"/>
  <c r="P50" i="3" s="1"/>
  <c r="BY50" i="3"/>
  <c r="BU50" i="3"/>
  <c r="BT50" i="3"/>
  <c r="BS50" i="3"/>
  <c r="AC50" i="3" s="1"/>
  <c r="BF50" i="3"/>
  <c r="AG50" i="3" s="1"/>
  <c r="AT50" i="3"/>
  <c r="AO50" i="3"/>
  <c r="Q50" i="3" s="1"/>
  <c r="AE50" i="3"/>
  <c r="AB50" i="3"/>
  <c r="R50" i="3"/>
  <c r="DK49" i="3"/>
  <c r="DJ49" i="3"/>
  <c r="DI49" i="3"/>
  <c r="DH49" i="3"/>
  <c r="DG49" i="3"/>
  <c r="DF49" i="3"/>
  <c r="DE49" i="3"/>
  <c r="DD49" i="3"/>
  <c r="DC49" i="3"/>
  <c r="CQ49" i="3"/>
  <c r="CN49" i="3"/>
  <c r="AJ49" i="3" s="1"/>
  <c r="CH49" i="3"/>
  <c r="CC49" i="3"/>
  <c r="CD49" i="3" s="1"/>
  <c r="P49" i="3" s="1"/>
  <c r="BU49" i="3"/>
  <c r="BT49" i="3"/>
  <c r="BS49" i="3"/>
  <c r="AC49" i="3" s="1"/>
  <c r="BF49" i="3"/>
  <c r="AG49" i="3" s="1"/>
  <c r="AT49" i="3"/>
  <c r="AO49" i="3"/>
  <c r="Q49" i="3" s="1"/>
  <c r="AE49" i="3"/>
  <c r="AB49" i="3"/>
  <c r="R49" i="3"/>
  <c r="DK48" i="3"/>
  <c r="DJ48" i="3"/>
  <c r="DI48" i="3"/>
  <c r="DH48" i="3"/>
  <c r="DG48" i="3"/>
  <c r="DF48" i="3"/>
  <c r="DE48" i="3"/>
  <c r="DD48" i="3"/>
  <c r="DC48" i="3"/>
  <c r="CQ48" i="3"/>
  <c r="O48" i="3" s="1"/>
  <c r="CN48" i="3"/>
  <c r="CH48" i="3"/>
  <c r="AI48" i="3" s="1"/>
  <c r="CC48" i="3"/>
  <c r="BU48" i="3"/>
  <c r="BT48" i="3"/>
  <c r="BS48" i="3"/>
  <c r="AC48" i="3" s="1"/>
  <c r="BF48" i="3"/>
  <c r="AG48" i="3" s="1"/>
  <c r="BB48" i="3"/>
  <c r="AT48" i="3"/>
  <c r="AF48" i="3" s="1"/>
  <c r="AO48" i="3"/>
  <c r="Q48" i="3" s="1"/>
  <c r="AE48" i="3"/>
  <c r="AB48" i="3"/>
  <c r="R48" i="3"/>
  <c r="DK47" i="3"/>
  <c r="DJ47" i="3"/>
  <c r="DI47" i="3"/>
  <c r="DH47" i="3"/>
  <c r="DG47" i="3"/>
  <c r="DF47" i="3"/>
  <c r="DE47" i="3"/>
  <c r="DD47" i="3"/>
  <c r="DC47" i="3"/>
  <c r="CQ47" i="3"/>
  <c r="AH47" i="3" s="1"/>
  <c r="CN47" i="3"/>
  <c r="AJ47" i="3" s="1"/>
  <c r="CH47" i="3"/>
  <c r="CC47" i="3"/>
  <c r="BY47" i="3"/>
  <c r="BU47" i="3"/>
  <c r="BT47" i="3"/>
  <c r="BS47" i="3"/>
  <c r="AC47" i="3" s="1"/>
  <c r="BF47" i="3"/>
  <c r="AG47" i="3" s="1"/>
  <c r="BB47" i="3"/>
  <c r="AT47" i="3"/>
  <c r="AO47" i="3"/>
  <c r="Q47" i="3" s="1"/>
  <c r="AE47" i="3"/>
  <c r="AB47" i="3"/>
  <c r="R47" i="3"/>
  <c r="DK46" i="3"/>
  <c r="DJ46" i="3"/>
  <c r="DI46" i="3"/>
  <c r="DH46" i="3"/>
  <c r="DG46" i="3"/>
  <c r="DF46" i="3"/>
  <c r="DE46" i="3"/>
  <c r="DD46" i="3"/>
  <c r="DC46" i="3"/>
  <c r="CQ46" i="3"/>
  <c r="AH46" i="3" s="1"/>
  <c r="CN46" i="3"/>
  <c r="AJ46" i="3" s="1"/>
  <c r="CH46" i="3"/>
  <c r="CC46" i="3"/>
  <c r="BY46" i="3"/>
  <c r="BU46" i="3"/>
  <c r="BT46" i="3"/>
  <c r="BS46" i="3"/>
  <c r="AC46" i="3" s="1"/>
  <c r="BF46" i="3"/>
  <c r="AG46" i="3" s="1"/>
  <c r="AT46" i="3"/>
  <c r="AU46" i="3" s="1"/>
  <c r="AO46" i="3"/>
  <c r="Q46" i="3" s="1"/>
  <c r="AE46" i="3"/>
  <c r="AB46" i="3"/>
  <c r="R46" i="3"/>
  <c r="DK45" i="3"/>
  <c r="DJ45" i="3"/>
  <c r="DI45" i="3"/>
  <c r="DH45" i="3"/>
  <c r="DG45" i="3"/>
  <c r="DF45" i="3"/>
  <c r="DE45" i="3"/>
  <c r="DD45" i="3"/>
  <c r="DC45" i="3"/>
  <c r="CQ45" i="3"/>
  <c r="O45" i="3" s="1"/>
  <c r="CN45" i="3"/>
  <c r="AJ45" i="3" s="1"/>
  <c r="CH45" i="3"/>
  <c r="CC45" i="3"/>
  <c r="CD45" i="3" s="1"/>
  <c r="P45" i="3" s="1"/>
  <c r="BU45" i="3"/>
  <c r="BT45" i="3"/>
  <c r="BS45" i="3"/>
  <c r="AC45" i="3" s="1"/>
  <c r="BF45" i="3"/>
  <c r="AG45" i="3" s="1"/>
  <c r="AT45" i="3"/>
  <c r="AU45" i="3" s="1"/>
  <c r="AO45" i="3"/>
  <c r="Q45" i="3" s="1"/>
  <c r="AE45" i="3"/>
  <c r="AB45" i="3"/>
  <c r="R45" i="3"/>
  <c r="DK44" i="3"/>
  <c r="DJ44" i="3"/>
  <c r="DI44" i="3"/>
  <c r="DH44" i="3"/>
  <c r="DG44" i="3"/>
  <c r="DF44" i="3"/>
  <c r="DE44" i="3"/>
  <c r="DD44" i="3"/>
  <c r="DC44" i="3"/>
  <c r="CQ44" i="3"/>
  <c r="AH44" i="3" s="1"/>
  <c r="CN44" i="3"/>
  <c r="CH44" i="3"/>
  <c r="AI44" i="3" s="1"/>
  <c r="CC44" i="3"/>
  <c r="BU44" i="3"/>
  <c r="BT44" i="3"/>
  <c r="BS44" i="3"/>
  <c r="AC44" i="3" s="1"/>
  <c r="BF44" i="3"/>
  <c r="AG44" i="3" s="1"/>
  <c r="BB44" i="3"/>
  <c r="AT44" i="3"/>
  <c r="AU44" i="3" s="1"/>
  <c r="AO44" i="3"/>
  <c r="Q44" i="3" s="1"/>
  <c r="AE44" i="3"/>
  <c r="AB44" i="3"/>
  <c r="R44" i="3"/>
  <c r="DK43" i="3"/>
  <c r="DJ43" i="3"/>
  <c r="DI43" i="3"/>
  <c r="DH43" i="3"/>
  <c r="DG43" i="3"/>
  <c r="DF43" i="3"/>
  <c r="DE43" i="3"/>
  <c r="DD43" i="3"/>
  <c r="DC43" i="3"/>
  <c r="CQ43" i="3"/>
  <c r="AH43" i="3" s="1"/>
  <c r="CN43" i="3"/>
  <c r="CH43" i="3"/>
  <c r="CC43" i="3"/>
  <c r="CD43" i="3" s="1"/>
  <c r="P43" i="3" s="1"/>
  <c r="BU43" i="3"/>
  <c r="BT43" i="3"/>
  <c r="BS43" i="3"/>
  <c r="AC43" i="3" s="1"/>
  <c r="BF43" i="3"/>
  <c r="AG43" i="3" s="1"/>
  <c r="AT43" i="3"/>
  <c r="AF43" i="3" s="1"/>
  <c r="AO43" i="3"/>
  <c r="Q43" i="3" s="1"/>
  <c r="AE43" i="3"/>
  <c r="AB43" i="3"/>
  <c r="R43" i="3"/>
  <c r="DK42" i="3"/>
  <c r="DJ42" i="3"/>
  <c r="DI42" i="3"/>
  <c r="DH42" i="3"/>
  <c r="DG42" i="3"/>
  <c r="DF42" i="3"/>
  <c r="DE42" i="3"/>
  <c r="DD42" i="3"/>
  <c r="DC42" i="3"/>
  <c r="CQ42" i="3"/>
  <c r="AH42" i="3" s="1"/>
  <c r="CN42" i="3"/>
  <c r="AJ42" i="3" s="1"/>
  <c r="CH42" i="3"/>
  <c r="CC42" i="3"/>
  <c r="CD42" i="3" s="1"/>
  <c r="P42" i="3" s="1"/>
  <c r="BY42" i="3"/>
  <c r="BU42" i="3"/>
  <c r="BT42" i="3"/>
  <c r="BS42" i="3"/>
  <c r="AC42" i="3" s="1"/>
  <c r="BF42" i="3"/>
  <c r="AG42" i="3" s="1"/>
  <c r="AT42" i="3"/>
  <c r="AF42" i="3" s="1"/>
  <c r="AO42" i="3"/>
  <c r="Q42" i="3" s="1"/>
  <c r="AE42" i="3"/>
  <c r="AB42" i="3"/>
  <c r="R42" i="3"/>
  <c r="DK41" i="3"/>
  <c r="DJ41" i="3"/>
  <c r="DI41" i="3"/>
  <c r="DH41" i="3"/>
  <c r="DG41" i="3"/>
  <c r="DF41" i="3"/>
  <c r="DE41" i="3"/>
  <c r="DD41" i="3"/>
  <c r="DC41" i="3"/>
  <c r="CQ41" i="3"/>
  <c r="O41" i="3" s="1"/>
  <c r="CN41" i="3"/>
  <c r="AJ41" i="3" s="1"/>
  <c r="CH41" i="3"/>
  <c r="CC41" i="3"/>
  <c r="CD41" i="3" s="1"/>
  <c r="P41" i="3" s="1"/>
  <c r="BU41" i="3"/>
  <c r="BT41" i="3"/>
  <c r="BS41" i="3"/>
  <c r="AC41" i="3" s="1"/>
  <c r="BF41" i="3"/>
  <c r="AG41" i="3" s="1"/>
  <c r="AT41" i="3"/>
  <c r="AO41" i="3"/>
  <c r="Q41" i="3" s="1"/>
  <c r="AE41" i="3"/>
  <c r="AB41" i="3"/>
  <c r="R41" i="3"/>
  <c r="DK40" i="3"/>
  <c r="DJ40" i="3"/>
  <c r="DI40" i="3"/>
  <c r="DH40" i="3"/>
  <c r="DG40" i="3"/>
  <c r="DF40" i="3"/>
  <c r="DE40" i="3"/>
  <c r="DD40" i="3"/>
  <c r="DC40" i="3"/>
  <c r="CQ40" i="3"/>
  <c r="AH40" i="3" s="1"/>
  <c r="CN40" i="3"/>
  <c r="AJ40" i="3" s="1"/>
  <c r="CH40" i="3"/>
  <c r="AI40" i="3" s="1"/>
  <c r="CC40" i="3"/>
  <c r="CD40" i="3" s="1"/>
  <c r="P40" i="3" s="1"/>
  <c r="BU40" i="3"/>
  <c r="BT40" i="3"/>
  <c r="BS40" i="3"/>
  <c r="AC40" i="3" s="1"/>
  <c r="BF40" i="3"/>
  <c r="AG40" i="3" s="1"/>
  <c r="BB40" i="3"/>
  <c r="AT40" i="3"/>
  <c r="AU40" i="3" s="1"/>
  <c r="AO40" i="3"/>
  <c r="Q40" i="3" s="1"/>
  <c r="AE40" i="3"/>
  <c r="AB40" i="3"/>
  <c r="R40" i="3"/>
  <c r="DK39" i="3"/>
  <c r="DJ39" i="3"/>
  <c r="DI39" i="3"/>
  <c r="DH39" i="3"/>
  <c r="DG39" i="3"/>
  <c r="DF39" i="3"/>
  <c r="DE39" i="3"/>
  <c r="DD39" i="3"/>
  <c r="DC39" i="3"/>
  <c r="CQ39" i="3"/>
  <c r="O39" i="3" s="1"/>
  <c r="CN39" i="3"/>
  <c r="CH39" i="3"/>
  <c r="CC39" i="3"/>
  <c r="AK39" i="3" s="1"/>
  <c r="BY39" i="3"/>
  <c r="BU39" i="3"/>
  <c r="BT39" i="3"/>
  <c r="BS39" i="3"/>
  <c r="AC39" i="3" s="1"/>
  <c r="BF39" i="3"/>
  <c r="AG39" i="3" s="1"/>
  <c r="BB39" i="3"/>
  <c r="AT39" i="3"/>
  <c r="AF39" i="3" s="1"/>
  <c r="AO39" i="3"/>
  <c r="Q39" i="3" s="1"/>
  <c r="AE39" i="3"/>
  <c r="AB39" i="3"/>
  <c r="R39" i="3"/>
  <c r="DK38" i="3"/>
  <c r="DJ38" i="3"/>
  <c r="DI38" i="3"/>
  <c r="DH38" i="3"/>
  <c r="DG38" i="3"/>
  <c r="DF38" i="3"/>
  <c r="DE38" i="3"/>
  <c r="DD38" i="3"/>
  <c r="DC38" i="3"/>
  <c r="CQ38" i="3"/>
  <c r="O38" i="3" s="1"/>
  <c r="CN38" i="3"/>
  <c r="AJ38" i="3" s="1"/>
  <c r="CH38" i="3"/>
  <c r="AI38" i="3" s="1"/>
  <c r="CC38" i="3"/>
  <c r="BY38" i="3"/>
  <c r="BU38" i="3"/>
  <c r="BT38" i="3"/>
  <c r="BS38" i="3"/>
  <c r="AC38" i="3" s="1"/>
  <c r="BF38" i="3"/>
  <c r="AG38" i="3" s="1"/>
  <c r="AT38" i="3"/>
  <c r="AU38" i="3" s="1"/>
  <c r="AO38" i="3"/>
  <c r="Q38" i="3" s="1"/>
  <c r="AE38" i="3"/>
  <c r="AB38" i="3"/>
  <c r="R38" i="3"/>
  <c r="DK37" i="3"/>
  <c r="DJ37" i="3"/>
  <c r="DI37" i="3"/>
  <c r="DH37" i="3"/>
  <c r="DG37" i="3"/>
  <c r="DF37" i="3"/>
  <c r="DE37" i="3"/>
  <c r="DD37" i="3"/>
  <c r="DC37" i="3"/>
  <c r="CQ37" i="3"/>
  <c r="CN37" i="3"/>
  <c r="AJ37" i="3" s="1"/>
  <c r="CH37" i="3"/>
  <c r="CC37" i="3"/>
  <c r="CD37" i="3" s="1"/>
  <c r="P37" i="3" s="1"/>
  <c r="BU37" i="3"/>
  <c r="BT37" i="3"/>
  <c r="BS37" i="3"/>
  <c r="AC37" i="3" s="1"/>
  <c r="BF37" i="3"/>
  <c r="AG37" i="3" s="1"/>
  <c r="AT37" i="3"/>
  <c r="AU37" i="3" s="1"/>
  <c r="AO37" i="3"/>
  <c r="Q37" i="3" s="1"/>
  <c r="AE37" i="3"/>
  <c r="AB37" i="3"/>
  <c r="R37" i="3"/>
  <c r="DK36" i="3"/>
  <c r="DJ36" i="3"/>
  <c r="DI36" i="3"/>
  <c r="DH36" i="3"/>
  <c r="DG36" i="3"/>
  <c r="DF36" i="3"/>
  <c r="DE36" i="3"/>
  <c r="DD36" i="3"/>
  <c r="DC36" i="3"/>
  <c r="CQ36" i="3"/>
  <c r="CN36" i="3"/>
  <c r="AJ36" i="3" s="1"/>
  <c r="CH36" i="3"/>
  <c r="AI36" i="3" s="1"/>
  <c r="CC36" i="3"/>
  <c r="CD36" i="3" s="1"/>
  <c r="P36" i="3" s="1"/>
  <c r="BU36" i="3"/>
  <c r="BT36" i="3"/>
  <c r="BS36" i="3"/>
  <c r="AC36" i="3" s="1"/>
  <c r="BF36" i="3"/>
  <c r="AG36" i="3" s="1"/>
  <c r="BB36" i="3"/>
  <c r="AT36" i="3"/>
  <c r="AO36" i="3"/>
  <c r="Q36" i="3" s="1"/>
  <c r="AE36" i="3"/>
  <c r="AB36" i="3"/>
  <c r="R36" i="3"/>
  <c r="DK35" i="3"/>
  <c r="DJ35" i="3"/>
  <c r="DI35" i="3"/>
  <c r="DH35" i="3"/>
  <c r="DG35" i="3"/>
  <c r="DF35" i="3"/>
  <c r="DE35" i="3"/>
  <c r="DD35" i="3"/>
  <c r="DC35" i="3"/>
  <c r="CQ35" i="3"/>
  <c r="AH35" i="3" s="1"/>
  <c r="CN35" i="3"/>
  <c r="AJ35" i="3" s="1"/>
  <c r="CH35" i="3"/>
  <c r="AI35" i="3" s="1"/>
  <c r="CC35" i="3"/>
  <c r="AK35" i="3" s="1"/>
  <c r="BU35" i="3"/>
  <c r="BT35" i="3"/>
  <c r="BS35" i="3"/>
  <c r="AC35" i="3" s="1"/>
  <c r="BF35" i="3"/>
  <c r="AG35" i="3" s="1"/>
  <c r="AT35" i="3"/>
  <c r="AF35" i="3" s="1"/>
  <c r="AO35" i="3"/>
  <c r="Q35" i="3" s="1"/>
  <c r="AE35" i="3"/>
  <c r="AB35" i="3"/>
  <c r="R35" i="3"/>
  <c r="DK34" i="3"/>
  <c r="DJ34" i="3"/>
  <c r="DI34" i="3"/>
  <c r="DH34" i="3"/>
  <c r="DG34" i="3"/>
  <c r="DF34" i="3"/>
  <c r="DE34" i="3"/>
  <c r="DD34" i="3"/>
  <c r="DC34" i="3"/>
  <c r="CQ34" i="3"/>
  <c r="O34" i="3" s="1"/>
  <c r="CN34" i="3"/>
  <c r="AJ34" i="3" s="1"/>
  <c r="CH34" i="3"/>
  <c r="AI34" i="3" s="1"/>
  <c r="CC34" i="3"/>
  <c r="CD34" i="3" s="1"/>
  <c r="P34" i="3" s="1"/>
  <c r="BY34" i="3"/>
  <c r="BU34" i="3"/>
  <c r="BT34" i="3"/>
  <c r="BS34" i="3"/>
  <c r="AC34" i="3" s="1"/>
  <c r="BF34" i="3"/>
  <c r="AG34" i="3" s="1"/>
  <c r="BB34" i="3"/>
  <c r="AT34" i="3"/>
  <c r="AO34" i="3"/>
  <c r="Q34" i="3" s="1"/>
  <c r="AE34" i="3"/>
  <c r="AB34" i="3"/>
  <c r="R34" i="3"/>
  <c r="DK33" i="3"/>
  <c r="DJ33" i="3"/>
  <c r="DI33" i="3"/>
  <c r="DH33" i="3"/>
  <c r="DG33" i="3"/>
  <c r="DF33" i="3"/>
  <c r="DE33" i="3"/>
  <c r="DD33" i="3"/>
  <c r="DC33" i="3"/>
  <c r="CQ33" i="3"/>
  <c r="O33" i="3" s="1"/>
  <c r="CN33" i="3"/>
  <c r="AJ33" i="3" s="1"/>
  <c r="CH33" i="3"/>
  <c r="CC33" i="3"/>
  <c r="BU33" i="3"/>
  <c r="BT33" i="3"/>
  <c r="BS33" i="3"/>
  <c r="AC33" i="3" s="1"/>
  <c r="BF33" i="3"/>
  <c r="AG33" i="3" s="1"/>
  <c r="AT33" i="3"/>
  <c r="AF33" i="3" s="1"/>
  <c r="AO33" i="3"/>
  <c r="Q33" i="3" s="1"/>
  <c r="AE33" i="3"/>
  <c r="AB33" i="3"/>
  <c r="R33" i="3"/>
  <c r="DK32" i="3"/>
  <c r="DJ32" i="3"/>
  <c r="DI32" i="3"/>
  <c r="DH32" i="3"/>
  <c r="DG32" i="3"/>
  <c r="DF32" i="3"/>
  <c r="DE32" i="3"/>
  <c r="DD32" i="3"/>
  <c r="DC32" i="3"/>
  <c r="CQ32" i="3"/>
  <c r="O32" i="3" s="1"/>
  <c r="CN32" i="3"/>
  <c r="AJ32" i="3" s="1"/>
  <c r="CH32" i="3"/>
  <c r="AI32" i="3" s="1"/>
  <c r="CC32" i="3"/>
  <c r="AK32" i="3" s="1"/>
  <c r="BU32" i="3"/>
  <c r="BT32" i="3"/>
  <c r="BS32" i="3"/>
  <c r="AC32" i="3" s="1"/>
  <c r="BF32" i="3"/>
  <c r="AG32" i="3" s="1"/>
  <c r="BB32" i="3"/>
  <c r="AT32" i="3"/>
  <c r="AU32" i="3" s="1"/>
  <c r="AO32" i="3"/>
  <c r="Q32" i="3" s="1"/>
  <c r="AE32" i="3"/>
  <c r="AB32" i="3"/>
  <c r="R32" i="3"/>
  <c r="DK31" i="3"/>
  <c r="DJ31" i="3"/>
  <c r="DI31" i="3"/>
  <c r="DH31" i="3"/>
  <c r="DG31" i="3"/>
  <c r="DF31" i="3"/>
  <c r="DE31" i="3"/>
  <c r="DD31" i="3"/>
  <c r="DC31" i="3"/>
  <c r="CQ31" i="3"/>
  <c r="AH31" i="3" s="1"/>
  <c r="CN31" i="3"/>
  <c r="CH31" i="3"/>
  <c r="AI31" i="3" s="1"/>
  <c r="CC31" i="3"/>
  <c r="CD31" i="3" s="1"/>
  <c r="P31" i="3" s="1"/>
  <c r="BY31" i="3"/>
  <c r="BU31" i="3"/>
  <c r="BT31" i="3"/>
  <c r="BS31" i="3"/>
  <c r="AC31" i="3" s="1"/>
  <c r="BF31" i="3"/>
  <c r="AG31" i="3" s="1"/>
  <c r="AT31" i="3"/>
  <c r="AU31" i="3" s="1"/>
  <c r="AO31" i="3"/>
  <c r="Q31" i="3" s="1"/>
  <c r="AE31" i="3"/>
  <c r="AB31" i="3"/>
  <c r="R31" i="3"/>
  <c r="DK30" i="3"/>
  <c r="DJ30" i="3"/>
  <c r="DI30" i="3"/>
  <c r="DH30" i="3"/>
  <c r="DG30" i="3"/>
  <c r="DF30" i="3"/>
  <c r="DE30" i="3"/>
  <c r="DD30" i="3"/>
  <c r="DC30" i="3"/>
  <c r="CQ30" i="3"/>
  <c r="O30" i="3" s="1"/>
  <c r="CN30" i="3"/>
  <c r="AJ30" i="3" s="1"/>
  <c r="CH30" i="3"/>
  <c r="CC30" i="3"/>
  <c r="BY30" i="3"/>
  <c r="BU30" i="3"/>
  <c r="BT30" i="3"/>
  <c r="BS30" i="3"/>
  <c r="AC30" i="3" s="1"/>
  <c r="BF30" i="3"/>
  <c r="AG30" i="3" s="1"/>
  <c r="AT30" i="3"/>
  <c r="AF30" i="3" s="1"/>
  <c r="AO30" i="3"/>
  <c r="Q30" i="3" s="1"/>
  <c r="AE30" i="3"/>
  <c r="AB30" i="3"/>
  <c r="R30" i="3"/>
  <c r="DK29" i="3"/>
  <c r="DJ29" i="3"/>
  <c r="DI29" i="3"/>
  <c r="DH29" i="3"/>
  <c r="DG29" i="3"/>
  <c r="DF29" i="3"/>
  <c r="DE29" i="3"/>
  <c r="DD29" i="3"/>
  <c r="DC29" i="3"/>
  <c r="CQ29" i="3"/>
  <c r="AH29" i="3" s="1"/>
  <c r="CN29" i="3"/>
  <c r="AJ29" i="3" s="1"/>
  <c r="CH29" i="3"/>
  <c r="CC29" i="3"/>
  <c r="CD29" i="3" s="1"/>
  <c r="P29" i="3" s="1"/>
  <c r="BU29" i="3"/>
  <c r="BT29" i="3"/>
  <c r="BS29" i="3"/>
  <c r="AC29" i="3" s="1"/>
  <c r="BF29" i="3"/>
  <c r="AG29" i="3" s="1"/>
  <c r="AT29" i="3"/>
  <c r="AU29" i="3" s="1"/>
  <c r="AO29" i="3"/>
  <c r="Q29" i="3" s="1"/>
  <c r="AE29" i="3"/>
  <c r="AB29" i="3"/>
  <c r="R29" i="3"/>
  <c r="DK28" i="3"/>
  <c r="DJ28" i="3"/>
  <c r="DI28" i="3"/>
  <c r="DH28" i="3"/>
  <c r="DG28" i="3"/>
  <c r="DF28" i="3"/>
  <c r="DE28" i="3"/>
  <c r="DD28" i="3"/>
  <c r="DC28" i="3"/>
  <c r="CQ28" i="3"/>
  <c r="AH28" i="3" s="1"/>
  <c r="CN28" i="3"/>
  <c r="AJ28" i="3" s="1"/>
  <c r="CH28" i="3"/>
  <c r="AI28" i="3" s="1"/>
  <c r="CC28" i="3"/>
  <c r="CD28" i="3" s="1"/>
  <c r="P28" i="3" s="1"/>
  <c r="BY28" i="3"/>
  <c r="BU28" i="3"/>
  <c r="BT28" i="3"/>
  <c r="BS28" i="3"/>
  <c r="AC28" i="3" s="1"/>
  <c r="BF28" i="3"/>
  <c r="AG28" i="3" s="1"/>
  <c r="BB28" i="3"/>
  <c r="AT28" i="3"/>
  <c r="AU28" i="3" s="1"/>
  <c r="AO28" i="3"/>
  <c r="Q28" i="3" s="1"/>
  <c r="AE28" i="3"/>
  <c r="AB28" i="3"/>
  <c r="R28" i="3"/>
  <c r="DK27" i="3"/>
  <c r="DJ27" i="3"/>
  <c r="DI27" i="3"/>
  <c r="DH27" i="3"/>
  <c r="DG27" i="3"/>
  <c r="DF27" i="3"/>
  <c r="DE27" i="3"/>
  <c r="DD27" i="3"/>
  <c r="DC27" i="3"/>
  <c r="CQ27" i="3"/>
  <c r="AH27" i="3" s="1"/>
  <c r="CN27" i="3"/>
  <c r="AJ27" i="3" s="1"/>
  <c r="CH27" i="3"/>
  <c r="AI27" i="3" s="1"/>
  <c r="CC27" i="3"/>
  <c r="CD27" i="3" s="1"/>
  <c r="P27" i="3" s="1"/>
  <c r="BU27" i="3"/>
  <c r="BT27" i="3"/>
  <c r="BS27" i="3"/>
  <c r="AC27" i="3" s="1"/>
  <c r="BF27" i="3"/>
  <c r="AG27" i="3" s="1"/>
  <c r="AT27" i="3"/>
  <c r="AU27" i="3" s="1"/>
  <c r="AO27" i="3"/>
  <c r="Q27" i="3" s="1"/>
  <c r="AE27" i="3"/>
  <c r="AB27" i="3"/>
  <c r="R27" i="3"/>
  <c r="DK26" i="3"/>
  <c r="DJ26" i="3"/>
  <c r="DI26" i="3"/>
  <c r="DH26" i="3"/>
  <c r="DG26" i="3"/>
  <c r="DF26" i="3"/>
  <c r="DE26" i="3"/>
  <c r="DD26" i="3"/>
  <c r="DC26" i="3"/>
  <c r="CQ26" i="3"/>
  <c r="CN26" i="3"/>
  <c r="AJ26" i="3" s="1"/>
  <c r="CH26" i="3"/>
  <c r="CC26" i="3"/>
  <c r="CD26" i="3" s="1"/>
  <c r="P26" i="3" s="1"/>
  <c r="BY26" i="3"/>
  <c r="BU26" i="3"/>
  <c r="BT26" i="3"/>
  <c r="BS26" i="3"/>
  <c r="AC26" i="3" s="1"/>
  <c r="BF26" i="3"/>
  <c r="AG26" i="3" s="1"/>
  <c r="AT26" i="3"/>
  <c r="AF26" i="3" s="1"/>
  <c r="AO26" i="3"/>
  <c r="Q26" i="3" s="1"/>
  <c r="AE26" i="3"/>
  <c r="AB26" i="3"/>
  <c r="R26" i="3"/>
  <c r="DK25" i="3"/>
  <c r="DJ25" i="3"/>
  <c r="DI25" i="3"/>
  <c r="DH25" i="3"/>
  <c r="DG25" i="3"/>
  <c r="DF25" i="3"/>
  <c r="DE25" i="3"/>
  <c r="DD25" i="3"/>
  <c r="DC25" i="3"/>
  <c r="CQ25" i="3"/>
  <c r="AH25" i="3" s="1"/>
  <c r="CN25" i="3"/>
  <c r="AJ25" i="3" s="1"/>
  <c r="CH25" i="3"/>
  <c r="AI25" i="3" s="1"/>
  <c r="CC25" i="3"/>
  <c r="AK25" i="3" s="1"/>
  <c r="BU25" i="3"/>
  <c r="BT25" i="3"/>
  <c r="BS25" i="3"/>
  <c r="AC25" i="3" s="1"/>
  <c r="BF25" i="3"/>
  <c r="AG25" i="3" s="1"/>
  <c r="AT25" i="3"/>
  <c r="AU25" i="3" s="1"/>
  <c r="AO25" i="3"/>
  <c r="Q25" i="3" s="1"/>
  <c r="AE25" i="3"/>
  <c r="AB25" i="3"/>
  <c r="R25" i="3"/>
  <c r="DK24" i="3"/>
  <c r="DJ24" i="3"/>
  <c r="DI24" i="3"/>
  <c r="DH24" i="3"/>
  <c r="DG24" i="3"/>
  <c r="DF24" i="3"/>
  <c r="DE24" i="3"/>
  <c r="DD24" i="3"/>
  <c r="DC24" i="3"/>
  <c r="CQ24" i="3"/>
  <c r="CN24" i="3"/>
  <c r="AJ24" i="3" s="1"/>
  <c r="CH24" i="3"/>
  <c r="AI24" i="3" s="1"/>
  <c r="CC24" i="3"/>
  <c r="CD24" i="3" s="1"/>
  <c r="P24" i="3" s="1"/>
  <c r="BU24" i="3"/>
  <c r="BT24" i="3"/>
  <c r="BS24" i="3"/>
  <c r="AC24" i="3" s="1"/>
  <c r="BF24" i="3"/>
  <c r="AG24" i="3" s="1"/>
  <c r="BB24" i="3"/>
  <c r="AT24" i="3"/>
  <c r="AU24" i="3" s="1"/>
  <c r="AO24" i="3"/>
  <c r="Q24" i="3" s="1"/>
  <c r="AE24" i="3"/>
  <c r="AB24" i="3"/>
  <c r="R24" i="3"/>
  <c r="DK23" i="3"/>
  <c r="DJ23" i="3"/>
  <c r="DI23" i="3"/>
  <c r="DH23" i="3"/>
  <c r="DG23" i="3"/>
  <c r="DF23" i="3"/>
  <c r="DE23" i="3"/>
  <c r="DD23" i="3"/>
  <c r="DC23" i="3"/>
  <c r="CQ23" i="3"/>
  <c r="CN23" i="3"/>
  <c r="AJ23" i="3" s="1"/>
  <c r="CH23" i="3"/>
  <c r="AI23" i="3" s="1"/>
  <c r="CC23" i="3"/>
  <c r="AK23" i="3" s="1"/>
  <c r="BY23" i="3"/>
  <c r="BU23" i="3"/>
  <c r="BT23" i="3"/>
  <c r="BS23" i="3"/>
  <c r="AC23" i="3" s="1"/>
  <c r="BF23" i="3"/>
  <c r="AG23" i="3" s="1"/>
  <c r="AT23" i="3"/>
  <c r="AU23" i="3" s="1"/>
  <c r="AO23" i="3"/>
  <c r="Q23" i="3" s="1"/>
  <c r="AE23" i="3"/>
  <c r="AB23" i="3"/>
  <c r="R23" i="3"/>
  <c r="DK22" i="3"/>
  <c r="DJ22" i="3"/>
  <c r="DI22" i="3"/>
  <c r="DH22" i="3"/>
  <c r="DG22" i="3"/>
  <c r="DF22" i="3"/>
  <c r="DE22" i="3"/>
  <c r="DD22" i="3"/>
  <c r="DC22" i="3"/>
  <c r="CQ22" i="3"/>
  <c r="O22" i="3" s="1"/>
  <c r="CN22" i="3"/>
  <c r="AJ22" i="3" s="1"/>
  <c r="CH22" i="3"/>
  <c r="AI22" i="3" s="1"/>
  <c r="CC22" i="3"/>
  <c r="AK22" i="3" s="1"/>
  <c r="BY22" i="3"/>
  <c r="BU22" i="3"/>
  <c r="BT22" i="3"/>
  <c r="BS22" i="3"/>
  <c r="AC22" i="3" s="1"/>
  <c r="BF22" i="3"/>
  <c r="AG22" i="3" s="1"/>
  <c r="AT22" i="3"/>
  <c r="AF22" i="3" s="1"/>
  <c r="AO22" i="3"/>
  <c r="Q22" i="3" s="1"/>
  <c r="AE22" i="3"/>
  <c r="AB22" i="3"/>
  <c r="R22" i="3"/>
  <c r="DK21" i="3"/>
  <c r="DJ21" i="3"/>
  <c r="DI21" i="3"/>
  <c r="DH21" i="3"/>
  <c r="DG21" i="3"/>
  <c r="DF21" i="3"/>
  <c r="DE21" i="3"/>
  <c r="DD21" i="3"/>
  <c r="DC21" i="3"/>
  <c r="CQ21" i="3"/>
  <c r="AH21" i="3" s="1"/>
  <c r="CN21" i="3"/>
  <c r="AJ21" i="3" s="1"/>
  <c r="CH21" i="3"/>
  <c r="CC21" i="3"/>
  <c r="CD21" i="3" s="1"/>
  <c r="P21" i="3" s="1"/>
  <c r="BU21" i="3"/>
  <c r="BT21" i="3"/>
  <c r="BS21" i="3"/>
  <c r="AC21" i="3" s="1"/>
  <c r="BF21" i="3"/>
  <c r="AG21" i="3" s="1"/>
  <c r="AT21" i="3"/>
  <c r="AU21" i="3" s="1"/>
  <c r="AO21" i="3"/>
  <c r="Q21" i="3" s="1"/>
  <c r="AE21" i="3"/>
  <c r="AB21" i="3"/>
  <c r="R21" i="3"/>
  <c r="DK20" i="3"/>
  <c r="DJ20" i="3"/>
  <c r="DI20" i="3"/>
  <c r="DH20" i="3"/>
  <c r="DG20" i="3"/>
  <c r="DF20" i="3"/>
  <c r="DE20" i="3"/>
  <c r="DD20" i="3"/>
  <c r="DC20" i="3"/>
  <c r="CQ20" i="3"/>
  <c r="O20" i="3" s="1"/>
  <c r="CN20" i="3"/>
  <c r="AJ20" i="3" s="1"/>
  <c r="CH20" i="3"/>
  <c r="AI20" i="3" s="1"/>
  <c r="CC20" i="3"/>
  <c r="AK20" i="3" s="1"/>
  <c r="BU20" i="3"/>
  <c r="BT20" i="3"/>
  <c r="BS20" i="3"/>
  <c r="AC20" i="3" s="1"/>
  <c r="BF20" i="3"/>
  <c r="AG20" i="3" s="1"/>
  <c r="BB20" i="3"/>
  <c r="AT20" i="3"/>
  <c r="AO20" i="3"/>
  <c r="Q20" i="3" s="1"/>
  <c r="AE20" i="3"/>
  <c r="AB20" i="3"/>
  <c r="R20" i="3"/>
  <c r="DK19" i="3"/>
  <c r="DJ19" i="3"/>
  <c r="DI19" i="3"/>
  <c r="DG19" i="3"/>
  <c r="DF19" i="3"/>
  <c r="DE19" i="3"/>
  <c r="DD19" i="3"/>
  <c r="DC19" i="3"/>
  <c r="CQ19" i="3"/>
  <c r="O19" i="3" s="1"/>
  <c r="CN19" i="3"/>
  <c r="AJ19" i="3" s="1"/>
  <c r="CH19" i="3"/>
  <c r="AI19" i="3" s="1"/>
  <c r="CC19" i="3"/>
  <c r="AK19" i="3" s="1"/>
  <c r="BU19" i="3"/>
  <c r="BT19" i="3"/>
  <c r="BS19" i="3"/>
  <c r="AC19" i="3" s="1"/>
  <c r="BF19" i="3"/>
  <c r="AG19" i="3" s="1"/>
  <c r="AT19" i="3"/>
  <c r="AO19" i="3"/>
  <c r="Q19" i="3" s="1"/>
  <c r="AE19" i="3"/>
  <c r="AB19" i="3"/>
  <c r="R19" i="3"/>
  <c r="DK18" i="3"/>
  <c r="DJ18" i="3"/>
  <c r="DI18" i="3"/>
  <c r="DH18" i="3"/>
  <c r="DG18" i="3"/>
  <c r="DF18" i="3"/>
  <c r="DE18" i="3"/>
  <c r="DD18" i="3"/>
  <c r="DC18" i="3"/>
  <c r="CQ18" i="3"/>
  <c r="AH18" i="3" s="1"/>
  <c r="CN18" i="3"/>
  <c r="AJ18" i="3" s="1"/>
  <c r="CH18" i="3"/>
  <c r="AI18" i="3" s="1"/>
  <c r="CC18" i="3"/>
  <c r="CD18" i="3" s="1"/>
  <c r="P18" i="3" s="1"/>
  <c r="BY18" i="3"/>
  <c r="BU18" i="3"/>
  <c r="BT18" i="3"/>
  <c r="BS18" i="3"/>
  <c r="AC18" i="3" s="1"/>
  <c r="BF18" i="3"/>
  <c r="AG18" i="3" s="1"/>
  <c r="AT18" i="3"/>
  <c r="AF18" i="3" s="1"/>
  <c r="AO18" i="3"/>
  <c r="Q18" i="3" s="1"/>
  <c r="AE18" i="3"/>
  <c r="AB18" i="3"/>
  <c r="R18" i="3"/>
  <c r="DK17" i="3"/>
  <c r="DJ17" i="3"/>
  <c r="DI17" i="3"/>
  <c r="DH17" i="3"/>
  <c r="DG17" i="3"/>
  <c r="DF17" i="3"/>
  <c r="DE17" i="3"/>
  <c r="DD17" i="3"/>
  <c r="DC17" i="3"/>
  <c r="CQ17" i="3"/>
  <c r="AH17" i="3" s="1"/>
  <c r="CN17" i="3"/>
  <c r="AJ17" i="3" s="1"/>
  <c r="CH17" i="3"/>
  <c r="AI17" i="3" s="1"/>
  <c r="CC17" i="3"/>
  <c r="CD17" i="3" s="1"/>
  <c r="P17" i="3" s="1"/>
  <c r="BU17" i="3"/>
  <c r="BT17" i="3"/>
  <c r="BS17" i="3"/>
  <c r="AC17" i="3" s="1"/>
  <c r="BF17" i="3"/>
  <c r="AG17" i="3" s="1"/>
  <c r="AT17" i="3"/>
  <c r="AF17" i="3" s="1"/>
  <c r="AO17" i="3"/>
  <c r="Q17" i="3" s="1"/>
  <c r="AE17" i="3"/>
  <c r="AB17" i="3"/>
  <c r="R17" i="3"/>
  <c r="DK16" i="3"/>
  <c r="DJ16" i="3"/>
  <c r="DI16" i="3"/>
  <c r="DH16" i="3"/>
  <c r="DG16" i="3"/>
  <c r="DF16" i="3"/>
  <c r="DE16" i="3"/>
  <c r="DD16" i="3"/>
  <c r="DC16" i="3"/>
  <c r="CQ16" i="3"/>
  <c r="AH16" i="3" s="1"/>
  <c r="CN16" i="3"/>
  <c r="AJ16" i="3" s="1"/>
  <c r="CH16" i="3"/>
  <c r="AI16" i="3" s="1"/>
  <c r="CC16" i="3"/>
  <c r="CD16" i="3" s="1"/>
  <c r="P16" i="3" s="1"/>
  <c r="BU16" i="3"/>
  <c r="BT16" i="3"/>
  <c r="BS16" i="3"/>
  <c r="AC16" i="3" s="1"/>
  <c r="BF16" i="3"/>
  <c r="AG16" i="3" s="1"/>
  <c r="BB16" i="3"/>
  <c r="AT16" i="3"/>
  <c r="AU16" i="3" s="1"/>
  <c r="AO16" i="3"/>
  <c r="Q16" i="3" s="1"/>
  <c r="AE16" i="3"/>
  <c r="AB16" i="3"/>
  <c r="R16" i="3"/>
  <c r="DK15" i="3"/>
  <c r="DJ15" i="3"/>
  <c r="DI15" i="3"/>
  <c r="DH15" i="3"/>
  <c r="DG15" i="3"/>
  <c r="DF15" i="3"/>
  <c r="DE15" i="3"/>
  <c r="DD15" i="3"/>
  <c r="DC15" i="3"/>
  <c r="CQ15" i="3"/>
  <c r="O15" i="3" s="1"/>
  <c r="CN15" i="3"/>
  <c r="AJ15" i="3" s="1"/>
  <c r="CH15" i="3"/>
  <c r="AI15" i="3" s="1"/>
  <c r="CC15" i="3"/>
  <c r="AK15" i="3" s="1"/>
  <c r="BY15" i="3"/>
  <c r="BU15" i="3"/>
  <c r="BT15" i="3"/>
  <c r="BS15" i="3"/>
  <c r="AC15" i="3" s="1"/>
  <c r="BF15" i="3"/>
  <c r="AG15" i="3" s="1"/>
  <c r="AT15" i="3"/>
  <c r="AU15" i="3" s="1"/>
  <c r="AO15" i="3"/>
  <c r="Q15" i="3" s="1"/>
  <c r="AE15" i="3"/>
  <c r="AB15" i="3"/>
  <c r="R15" i="3"/>
  <c r="DK14" i="3"/>
  <c r="DJ14" i="3"/>
  <c r="DI14" i="3"/>
  <c r="DH14" i="3"/>
  <c r="DG14" i="3"/>
  <c r="DF14" i="3"/>
  <c r="DE14" i="3"/>
  <c r="DD14" i="3"/>
  <c r="DC14" i="3"/>
  <c r="CQ14" i="3"/>
  <c r="O14" i="3" s="1"/>
  <c r="CN14" i="3"/>
  <c r="AJ14" i="3" s="1"/>
  <c r="CH14" i="3"/>
  <c r="AI14" i="3" s="1"/>
  <c r="CC14" i="3"/>
  <c r="AK14" i="3" s="1"/>
  <c r="BY14" i="3"/>
  <c r="BU14" i="3"/>
  <c r="BT14" i="3"/>
  <c r="BS14" i="3"/>
  <c r="AC14" i="3" s="1"/>
  <c r="BF14" i="3"/>
  <c r="AG14" i="3" s="1"/>
  <c r="AT14" i="3"/>
  <c r="AF14" i="3" s="1"/>
  <c r="AO14" i="3"/>
  <c r="Q14" i="3" s="1"/>
  <c r="AE14" i="3"/>
  <c r="AB14" i="3"/>
  <c r="R14" i="3"/>
  <c r="DK13" i="3"/>
  <c r="DJ13" i="3"/>
  <c r="DI13" i="3"/>
  <c r="DH13" i="3"/>
  <c r="DG13" i="3"/>
  <c r="DF13" i="3"/>
  <c r="DE13" i="3"/>
  <c r="DD13" i="3"/>
  <c r="DC13" i="3"/>
  <c r="CQ13" i="3"/>
  <c r="AH13" i="3" s="1"/>
  <c r="CN13" i="3"/>
  <c r="AJ13" i="3" s="1"/>
  <c r="CH13" i="3"/>
  <c r="CC13" i="3"/>
  <c r="CD13" i="3" s="1"/>
  <c r="P13" i="3" s="1"/>
  <c r="BU13" i="3"/>
  <c r="BT13" i="3"/>
  <c r="BS13" i="3"/>
  <c r="AC13" i="3" s="1"/>
  <c r="BF13" i="3"/>
  <c r="AG13" i="3" s="1"/>
  <c r="AT13" i="3"/>
  <c r="AU13" i="3" s="1"/>
  <c r="AO13" i="3"/>
  <c r="Q13" i="3" s="1"/>
  <c r="AE13" i="3"/>
  <c r="AB13" i="3"/>
  <c r="R13" i="3"/>
  <c r="DK12" i="3"/>
  <c r="DJ12" i="3"/>
  <c r="DI12" i="3"/>
  <c r="DH12" i="3"/>
  <c r="DG12" i="3"/>
  <c r="DF12" i="3"/>
  <c r="DE12" i="3"/>
  <c r="DD12" i="3"/>
  <c r="DC12" i="3"/>
  <c r="CQ12" i="3"/>
  <c r="AH12" i="3" s="1"/>
  <c r="CN12" i="3"/>
  <c r="CH12" i="3"/>
  <c r="AI12" i="3" s="1"/>
  <c r="CC12" i="3"/>
  <c r="CD12" i="3" s="1"/>
  <c r="P12" i="3" s="1"/>
  <c r="BU12" i="3"/>
  <c r="BT12" i="3"/>
  <c r="BS12" i="3"/>
  <c r="AC12" i="3" s="1"/>
  <c r="BF12" i="3"/>
  <c r="AG12" i="3" s="1"/>
  <c r="BB12" i="3"/>
  <c r="AT12" i="3"/>
  <c r="AU12" i="3" s="1"/>
  <c r="AO12" i="3"/>
  <c r="Q12" i="3" s="1"/>
  <c r="AE12" i="3"/>
  <c r="AB12" i="3"/>
  <c r="R12" i="3"/>
  <c r="DK11" i="3"/>
  <c r="DJ11" i="3"/>
  <c r="DI11" i="3"/>
  <c r="DH11" i="3"/>
  <c r="DG11" i="3"/>
  <c r="DF11" i="3"/>
  <c r="DE11" i="3"/>
  <c r="DD11" i="3"/>
  <c r="DC11" i="3"/>
  <c r="CQ11" i="3"/>
  <c r="AH11" i="3" s="1"/>
  <c r="CN11" i="3"/>
  <c r="AJ11" i="3" s="1"/>
  <c r="CH11" i="3"/>
  <c r="AI11" i="3" s="1"/>
  <c r="CC11" i="3"/>
  <c r="AK11" i="3" s="1"/>
  <c r="BU11" i="3"/>
  <c r="BT11" i="3"/>
  <c r="BS11" i="3"/>
  <c r="AC11" i="3" s="1"/>
  <c r="BF11" i="3"/>
  <c r="AG11" i="3" s="1"/>
  <c r="AT11" i="3"/>
  <c r="AU11" i="3" s="1"/>
  <c r="AO11" i="3"/>
  <c r="Q11" i="3" s="1"/>
  <c r="AE11" i="3"/>
  <c r="AB11" i="3"/>
  <c r="R11" i="3"/>
  <c r="DK10" i="3"/>
  <c r="DJ10" i="3"/>
  <c r="DI10" i="3"/>
  <c r="DH10" i="3"/>
  <c r="DG10" i="3"/>
  <c r="DF10" i="3"/>
  <c r="DE10" i="3"/>
  <c r="DD10" i="3"/>
  <c r="DC10" i="3"/>
  <c r="CQ10" i="3"/>
  <c r="AH10" i="3" s="1"/>
  <c r="CN10" i="3"/>
  <c r="CH10" i="3"/>
  <c r="CC10" i="3"/>
  <c r="CD10" i="3" s="1"/>
  <c r="P10" i="3" s="1"/>
  <c r="BY10" i="3"/>
  <c r="BU10" i="3"/>
  <c r="BT10" i="3"/>
  <c r="BS10" i="3"/>
  <c r="AC10" i="3" s="1"/>
  <c r="BF10" i="3"/>
  <c r="AG10" i="3" s="1"/>
  <c r="AT10" i="3"/>
  <c r="AF10" i="3" s="1"/>
  <c r="AO10" i="3"/>
  <c r="Q10" i="3" s="1"/>
  <c r="AE10" i="3"/>
  <c r="AB10" i="3"/>
  <c r="R10" i="3"/>
  <c r="DK9" i="3"/>
  <c r="DJ9" i="3"/>
  <c r="DI9" i="3"/>
  <c r="DH9" i="3"/>
  <c r="DG9" i="3"/>
  <c r="DF9" i="3"/>
  <c r="DE9" i="3"/>
  <c r="DD9" i="3"/>
  <c r="DC9" i="3"/>
  <c r="CQ9" i="3"/>
  <c r="AH9" i="3" s="1"/>
  <c r="CN9" i="3"/>
  <c r="AJ9" i="3" s="1"/>
  <c r="CH9" i="3"/>
  <c r="CC9" i="3"/>
  <c r="CD9" i="3" s="1"/>
  <c r="P9" i="3" s="1"/>
  <c r="BU9" i="3"/>
  <c r="BT9" i="3"/>
  <c r="BS9" i="3"/>
  <c r="AC9" i="3" s="1"/>
  <c r="BF9" i="3"/>
  <c r="AG9" i="3" s="1"/>
  <c r="AT9" i="3"/>
  <c r="AU9" i="3" s="1"/>
  <c r="AO9" i="3"/>
  <c r="Q9" i="3" s="1"/>
  <c r="AE9" i="3"/>
  <c r="AB9" i="3"/>
  <c r="R9" i="3"/>
  <c r="DK8" i="3"/>
  <c r="DJ8" i="3"/>
  <c r="DI8" i="3"/>
  <c r="DH8" i="3"/>
  <c r="DG8" i="3"/>
  <c r="DF8" i="3"/>
  <c r="DE8" i="3"/>
  <c r="DD8" i="3"/>
  <c r="DC8" i="3"/>
  <c r="CQ8" i="3"/>
  <c r="O8" i="3" s="1"/>
  <c r="CN8" i="3"/>
  <c r="AJ8" i="3" s="1"/>
  <c r="CH8" i="3"/>
  <c r="AI8" i="3" s="1"/>
  <c r="CC8" i="3"/>
  <c r="CD8" i="3" s="1"/>
  <c r="P8" i="3" s="1"/>
  <c r="BU8" i="3"/>
  <c r="BT8" i="3"/>
  <c r="BS8" i="3"/>
  <c r="AC8" i="3" s="1"/>
  <c r="BF8" i="3"/>
  <c r="AG8" i="3" s="1"/>
  <c r="BB8" i="3"/>
  <c r="AT8" i="3"/>
  <c r="AU8" i="3" s="1"/>
  <c r="AO8" i="3"/>
  <c r="Q8" i="3" s="1"/>
  <c r="AE8" i="3"/>
  <c r="AB8" i="3"/>
  <c r="R8" i="3"/>
  <c r="DK7" i="3"/>
  <c r="DJ7" i="3"/>
  <c r="DI7" i="3"/>
  <c r="DH7" i="3"/>
  <c r="DG7" i="3"/>
  <c r="DF7" i="3"/>
  <c r="DE7" i="3"/>
  <c r="DD7" i="3"/>
  <c r="DC7" i="3"/>
  <c r="CQ7" i="3"/>
  <c r="O7" i="3" s="1"/>
  <c r="CN7" i="3"/>
  <c r="AJ7" i="3" s="1"/>
  <c r="CH7" i="3"/>
  <c r="AI7" i="3" s="1"/>
  <c r="CC7" i="3"/>
  <c r="AK7" i="3" s="1"/>
  <c r="BY7" i="3"/>
  <c r="BU7" i="3"/>
  <c r="BT7" i="3"/>
  <c r="BS7" i="3"/>
  <c r="AC7" i="3" s="1"/>
  <c r="BF7" i="3"/>
  <c r="AG7" i="3" s="1"/>
  <c r="AT7" i="3"/>
  <c r="AU7" i="3" s="1"/>
  <c r="AO7" i="3"/>
  <c r="Q7" i="3" s="1"/>
  <c r="AE7" i="3"/>
  <c r="AB7" i="3"/>
  <c r="R7" i="3"/>
  <c r="DK6" i="3"/>
  <c r="DJ6" i="3"/>
  <c r="DI6" i="3"/>
  <c r="DH6" i="3"/>
  <c r="DG6" i="3"/>
  <c r="DF6" i="3"/>
  <c r="DE6" i="3"/>
  <c r="DD6" i="3"/>
  <c r="DC6" i="3"/>
  <c r="CQ6" i="3"/>
  <c r="AH6" i="3" s="1"/>
  <c r="CN6" i="3"/>
  <c r="AJ6" i="3" s="1"/>
  <c r="CH6" i="3"/>
  <c r="AI6" i="3" s="1"/>
  <c r="CC6" i="3"/>
  <c r="AK6" i="3" s="1"/>
  <c r="BY6" i="3"/>
  <c r="BT6" i="3"/>
  <c r="BS6" i="3"/>
  <c r="BF6" i="3"/>
  <c r="AG6" i="3" s="1"/>
  <c r="AT6" i="3"/>
  <c r="AF6" i="3" s="1"/>
  <c r="AO6" i="3"/>
  <c r="Q6" i="3" s="1"/>
  <c r="AE6" i="3"/>
  <c r="AB6" i="3"/>
  <c r="R6" i="3"/>
  <c r="DM7" i="5" l="1"/>
  <c r="DN7" i="5" s="1"/>
  <c r="DM14" i="5"/>
  <c r="DN14" i="5" s="1"/>
  <c r="DM33" i="5"/>
  <c r="DN33" i="5" s="1"/>
  <c r="DL42" i="5"/>
  <c r="DL45" i="5"/>
  <c r="DM55" i="5"/>
  <c r="DN55" i="5" s="1"/>
  <c r="DL61" i="5"/>
  <c r="DM63" i="5"/>
  <c r="DN63" i="5" s="1"/>
  <c r="DM65" i="5"/>
  <c r="DN65" i="5" s="1"/>
  <c r="DM81" i="5"/>
  <c r="DN81" i="5" s="1"/>
  <c r="DM91" i="5"/>
  <c r="DN91" i="5" s="1"/>
  <c r="DM101" i="5"/>
  <c r="DN101" i="5" s="1"/>
  <c r="DM103" i="5"/>
  <c r="DN103" i="5" s="1"/>
  <c r="DM114" i="5"/>
  <c r="DN114" i="5" s="1"/>
  <c r="DM115" i="5"/>
  <c r="DN115" i="5" s="1"/>
  <c r="DM117" i="5"/>
  <c r="DN117" i="5" s="1"/>
  <c r="DL120" i="5"/>
  <c r="DL131" i="5"/>
  <c r="DM135" i="5"/>
  <c r="DN135" i="5" s="1"/>
  <c r="DL136" i="5"/>
  <c r="DM139" i="5"/>
  <c r="DN139" i="5" s="1"/>
  <c r="DL140" i="5"/>
  <c r="DL150" i="5"/>
  <c r="DM151" i="5"/>
  <c r="DN151" i="5" s="1"/>
  <c r="DM155" i="5"/>
  <c r="DN155" i="5" s="1"/>
  <c r="DL159" i="5"/>
  <c r="DL163" i="5"/>
  <c r="DL166" i="5"/>
  <c r="DM167" i="5"/>
  <c r="DN167" i="5" s="1"/>
  <c r="DM175" i="5"/>
  <c r="DN175" i="5" s="1"/>
  <c r="DM180" i="5"/>
  <c r="DN180" i="5" s="1"/>
  <c r="DL187" i="5"/>
  <c r="DM191" i="5"/>
  <c r="DN191" i="5" s="1"/>
  <c r="DL194" i="5"/>
  <c r="DL201" i="5"/>
  <c r="DL206" i="5"/>
  <c r="DL213" i="5"/>
  <c r="DL225" i="5"/>
  <c r="DL230" i="5"/>
  <c r="DM233" i="5"/>
  <c r="DN233" i="5" s="1"/>
  <c r="DL235" i="5"/>
  <c r="DL237" i="5"/>
  <c r="DM240" i="5"/>
  <c r="DN240" i="5" s="1"/>
  <c r="DM243" i="5"/>
  <c r="DN243" i="5" s="1"/>
  <c r="DL245" i="5"/>
  <c r="DL246" i="5"/>
  <c r="DM258" i="5"/>
  <c r="DN258" i="5" s="1"/>
  <c r="DL270" i="5"/>
  <c r="DM296" i="5"/>
  <c r="DN296" i="5" s="1"/>
  <c r="DM301" i="5"/>
  <c r="DN301" i="5" s="1"/>
  <c r="DL303" i="5"/>
  <c r="DL308" i="5"/>
  <c r="DM316" i="5"/>
  <c r="DN316" i="5" s="1"/>
  <c r="DM317" i="5"/>
  <c r="DN317" i="5" s="1"/>
  <c r="DL322" i="5"/>
  <c r="DL326" i="5"/>
  <c r="DL13" i="5"/>
  <c r="DL15" i="5"/>
  <c r="DL23" i="5"/>
  <c r="DL27" i="5"/>
  <c r="DL30" i="5"/>
  <c r="DM31" i="5"/>
  <c r="DN31" i="5" s="1"/>
  <c r="DL37" i="5"/>
  <c r="DL40" i="5"/>
  <c r="DM41" i="5"/>
  <c r="DN41" i="5" s="1"/>
  <c r="DM53" i="5"/>
  <c r="DN53" i="5" s="1"/>
  <c r="DL54" i="5"/>
  <c r="DM58" i="5"/>
  <c r="DN58" i="5" s="1"/>
  <c r="DM59" i="5"/>
  <c r="DN59" i="5" s="1"/>
  <c r="DM68" i="5"/>
  <c r="DN68" i="5" s="1"/>
  <c r="DL70" i="5"/>
  <c r="DM71" i="5"/>
  <c r="DN71" i="5" s="1"/>
  <c r="DM76" i="5"/>
  <c r="DN76" i="5" s="1"/>
  <c r="DL84" i="5"/>
  <c r="DM85" i="5"/>
  <c r="DN85" i="5" s="1"/>
  <c r="DL90" i="5"/>
  <c r="DL96" i="5"/>
  <c r="DL103" i="5"/>
  <c r="DM107" i="5"/>
  <c r="DN107" i="5" s="1"/>
  <c r="DL110" i="5"/>
  <c r="DL113" i="5"/>
  <c r="DL115" i="5"/>
  <c r="DM116" i="5"/>
  <c r="DN116" i="5" s="1"/>
  <c r="DL121" i="5"/>
  <c r="DL126" i="5"/>
  <c r="DM127" i="5"/>
  <c r="DN127" i="5" s="1"/>
  <c r="DL152" i="5"/>
  <c r="DL157" i="5"/>
  <c r="DM168" i="5"/>
  <c r="DN168" i="5" s="1"/>
  <c r="DL179" i="5"/>
  <c r="DM261" i="5"/>
  <c r="DN261" i="5" s="1"/>
  <c r="DM266" i="5"/>
  <c r="DN266" i="5" s="1"/>
  <c r="DM271" i="5"/>
  <c r="DN271" i="5" s="1"/>
  <c r="DM291" i="5"/>
  <c r="DN291" i="5" s="1"/>
  <c r="DL46" i="5"/>
  <c r="DL49" i="5"/>
  <c r="DL65" i="5"/>
  <c r="DM75" i="5"/>
  <c r="DN75" i="5" s="1"/>
  <c r="DL79" i="5"/>
  <c r="DL81" i="5"/>
  <c r="DM88" i="5"/>
  <c r="DN88" i="5" s="1"/>
  <c r="DL107" i="5"/>
  <c r="DM122" i="5"/>
  <c r="DN122" i="5" s="1"/>
  <c r="DL133" i="5"/>
  <c r="DL146" i="5"/>
  <c r="DL158" i="5"/>
  <c r="DL161" i="5"/>
  <c r="DM165" i="5"/>
  <c r="DN165" i="5" s="1"/>
  <c r="DL167" i="5"/>
  <c r="DM184" i="5"/>
  <c r="DN184" i="5" s="1"/>
  <c r="DL186" i="5"/>
  <c r="DL188" i="5"/>
  <c r="DL202" i="5"/>
  <c r="DL208" i="5"/>
  <c r="DM212" i="5"/>
  <c r="DN212" i="5" s="1"/>
  <c r="DL222" i="5"/>
  <c r="DM223" i="5"/>
  <c r="DN223" i="5" s="1"/>
  <c r="DL240" i="5"/>
  <c r="DM252" i="5"/>
  <c r="DN252" i="5" s="1"/>
  <c r="DL255" i="5"/>
  <c r="DL258" i="5"/>
  <c r="DL271" i="5"/>
  <c r="DM288" i="5"/>
  <c r="DN288" i="5" s="1"/>
  <c r="DL291" i="5"/>
  <c r="DL294" i="5"/>
  <c r="DM298" i="5"/>
  <c r="DN298" i="5" s="1"/>
  <c r="DL299" i="5"/>
  <c r="DL301" i="5"/>
  <c r="DM302" i="5"/>
  <c r="DN302" i="5" s="1"/>
  <c r="DL304" i="5"/>
  <c r="DM310" i="5"/>
  <c r="DN310" i="5" s="1"/>
  <c r="DL315" i="5"/>
  <c r="DL319" i="5"/>
  <c r="DM321" i="5"/>
  <c r="DN321" i="5" s="1"/>
  <c r="DL328" i="5"/>
  <c r="DL331" i="5"/>
  <c r="DL7" i="5"/>
  <c r="DL14" i="5"/>
  <c r="DL16" i="5"/>
  <c r="DM24" i="5"/>
  <c r="DN24" i="5" s="1"/>
  <c r="DM28" i="5"/>
  <c r="DN28" i="5" s="1"/>
  <c r="DL33" i="5"/>
  <c r="DL43" i="5"/>
  <c r="DL63" i="5"/>
  <c r="DL82" i="5"/>
  <c r="DL85" i="5"/>
  <c r="DL86" i="5"/>
  <c r="DL91" i="5"/>
  <c r="DM99" i="5"/>
  <c r="DN99" i="5" s="1"/>
  <c r="DL101" i="5"/>
  <c r="DM104" i="5"/>
  <c r="DN104" i="5" s="1"/>
  <c r="DM108" i="5"/>
  <c r="DN108" i="5" s="1"/>
  <c r="DM109" i="5"/>
  <c r="DN109" i="5" s="1"/>
  <c r="DM111" i="5"/>
  <c r="DN111" i="5" s="1"/>
  <c r="DL114" i="5"/>
  <c r="DL116" i="5"/>
  <c r="DL117" i="5"/>
  <c r="DM118" i="5"/>
  <c r="DN118" i="5" s="1"/>
  <c r="DM123" i="5"/>
  <c r="DN123" i="5" s="1"/>
  <c r="DL129" i="5"/>
  <c r="DM134" i="5"/>
  <c r="DN134" i="5" s="1"/>
  <c r="DM138" i="5"/>
  <c r="DN138" i="5" s="1"/>
  <c r="DM141" i="5"/>
  <c r="DN141" i="5" s="1"/>
  <c r="DL142" i="5"/>
  <c r="DL144" i="5"/>
  <c r="DM147" i="5"/>
  <c r="DN147" i="5" s="1"/>
  <c r="DL155" i="5"/>
  <c r="DL168" i="5"/>
  <c r="DL175" i="5"/>
  <c r="DL177" i="5"/>
  <c r="DL180" i="5"/>
  <c r="DL183" i="5"/>
  <c r="DL191" i="5"/>
  <c r="DM192" i="5"/>
  <c r="DN192" i="5" s="1"/>
  <c r="DM193" i="5"/>
  <c r="DN193" i="5" s="1"/>
  <c r="DL203" i="5"/>
  <c r="DL211" i="5"/>
  <c r="DM215" i="5"/>
  <c r="DN215" i="5" s="1"/>
  <c r="DM241" i="5"/>
  <c r="DN241" i="5" s="1"/>
  <c r="DL243" i="5"/>
  <c r="DM254" i="5"/>
  <c r="DN254" i="5" s="1"/>
  <c r="DM259" i="5"/>
  <c r="DN259" i="5" s="1"/>
  <c r="DL261" i="5"/>
  <c r="DM262" i="5"/>
  <c r="DN262" i="5" s="1"/>
  <c r="DL266" i="5"/>
  <c r="DM276" i="5"/>
  <c r="DN276" i="5" s="1"/>
  <c r="DL296" i="5"/>
  <c r="DM297" i="5"/>
  <c r="DN297" i="5" s="1"/>
  <c r="DM307" i="5"/>
  <c r="DN307" i="5" s="1"/>
  <c r="DL313" i="5"/>
  <c r="DL330" i="5"/>
  <c r="DM6" i="5"/>
  <c r="DN6" i="5" s="1"/>
  <c r="DM10" i="5"/>
  <c r="DN10" i="5" s="1"/>
  <c r="DL12" i="5"/>
  <c r="DM17" i="5"/>
  <c r="DN17" i="5" s="1"/>
  <c r="DL22" i="5"/>
  <c r="DM25" i="5"/>
  <c r="DN25" i="5" s="1"/>
  <c r="DL31" i="5"/>
  <c r="DL41" i="5"/>
  <c r="DM47" i="5"/>
  <c r="DN47" i="5" s="1"/>
  <c r="DM48" i="5"/>
  <c r="DN48" i="5" s="1"/>
  <c r="DM51" i="5"/>
  <c r="DN51" i="5" s="1"/>
  <c r="DM52" i="5"/>
  <c r="DN52" i="5" s="1"/>
  <c r="DL53" i="5"/>
  <c r="DL59" i="5"/>
  <c r="DM64" i="5"/>
  <c r="DN64" i="5" s="1"/>
  <c r="DL66" i="5"/>
  <c r="DL68" i="5"/>
  <c r="DL71" i="5"/>
  <c r="DL72" i="5"/>
  <c r="DL76" i="5"/>
  <c r="DL94" i="5"/>
  <c r="DL99" i="5"/>
  <c r="DL111" i="5"/>
  <c r="DL123" i="5"/>
  <c r="DL127" i="5"/>
  <c r="DL137" i="5"/>
  <c r="DL148" i="5"/>
  <c r="DL205" i="5"/>
  <c r="DL218" i="5"/>
  <c r="DM219" i="5"/>
  <c r="DN219" i="5" s="1"/>
  <c r="DM227" i="5"/>
  <c r="DN227" i="5" s="1"/>
  <c r="DL229" i="5"/>
  <c r="DL231" i="5"/>
  <c r="DL234" i="5"/>
  <c r="DM242" i="5"/>
  <c r="DN242" i="5" s="1"/>
  <c r="DM244" i="5"/>
  <c r="DN244" i="5" s="1"/>
  <c r="DM248" i="5"/>
  <c r="DN248" i="5" s="1"/>
  <c r="DL250" i="5"/>
  <c r="DM251" i="5"/>
  <c r="DN251" i="5" s="1"/>
  <c r="DL256" i="5"/>
  <c r="DM273" i="5"/>
  <c r="DN273" i="5" s="1"/>
  <c r="DL275" i="5"/>
  <c r="DL278" i="5"/>
  <c r="DL282" i="5"/>
  <c r="DM283" i="5"/>
  <c r="DN283" i="5" s="1"/>
  <c r="DM292" i="5"/>
  <c r="DN292" i="5" s="1"/>
  <c r="DL302" i="5"/>
  <c r="DL305" i="5"/>
  <c r="DL311" i="5"/>
  <c r="DL320" i="5"/>
  <c r="DM325" i="5"/>
  <c r="DN325" i="5" s="1"/>
  <c r="DM21" i="5"/>
  <c r="DN21" i="5" s="1"/>
  <c r="DL28" i="5"/>
  <c r="DM32" i="5"/>
  <c r="DN32" i="5" s="1"/>
  <c r="DM45" i="5"/>
  <c r="DN45" i="5" s="1"/>
  <c r="DL47" i="5"/>
  <c r="DL51" i="5"/>
  <c r="DL62" i="5"/>
  <c r="DL75" i="5"/>
  <c r="DM87" i="5"/>
  <c r="DN87" i="5" s="1"/>
  <c r="DL88" i="5"/>
  <c r="DM89" i="5"/>
  <c r="DN89" i="5" s="1"/>
  <c r="DM102" i="5"/>
  <c r="DN102" i="5" s="1"/>
  <c r="DL108" i="5"/>
  <c r="DM131" i="5"/>
  <c r="DN131" i="5" s="1"/>
  <c r="DL141" i="5"/>
  <c r="DM145" i="5"/>
  <c r="DN145" i="5" s="1"/>
  <c r="DM166" i="5"/>
  <c r="DN166" i="5" s="1"/>
  <c r="DL173" i="5"/>
  <c r="DL174" i="5"/>
  <c r="DL181" i="5"/>
  <c r="DL184" i="5"/>
  <c r="DM187" i="5"/>
  <c r="DN187" i="5" s="1"/>
  <c r="DM201" i="5"/>
  <c r="DN201" i="5" s="1"/>
  <c r="DM206" i="5"/>
  <c r="DN206" i="5" s="1"/>
  <c r="DL217" i="5"/>
  <c r="DL226" i="5"/>
  <c r="DM230" i="5"/>
  <c r="DN230" i="5" s="1"/>
  <c r="DM235" i="5"/>
  <c r="DN235" i="5" s="1"/>
  <c r="DL241" i="5"/>
  <c r="DL252" i="5"/>
  <c r="DL262" i="5"/>
  <c r="DM270" i="5"/>
  <c r="DN270" i="5" s="1"/>
  <c r="DL288" i="5"/>
  <c r="DL290" i="5"/>
  <c r="DL297" i="5"/>
  <c r="DM308" i="5"/>
  <c r="DN308" i="5" s="1"/>
  <c r="DL309" i="5"/>
  <c r="DL323" i="5"/>
  <c r="DL332" i="5"/>
  <c r="DL334" i="5"/>
  <c r="DL8" i="5"/>
  <c r="DM15" i="5"/>
  <c r="DN15" i="5" s="1"/>
  <c r="DM23" i="5"/>
  <c r="DN23" i="5" s="1"/>
  <c r="DL24" i="5"/>
  <c r="DM27" i="5"/>
  <c r="DN27" i="5" s="1"/>
  <c r="DL29" i="5"/>
  <c r="DM37" i="5"/>
  <c r="DN37" i="5" s="1"/>
  <c r="DL39" i="5"/>
  <c r="DM40" i="5"/>
  <c r="DN40" i="5" s="1"/>
  <c r="DL50" i="5"/>
  <c r="DL56" i="5"/>
  <c r="DM61" i="5"/>
  <c r="DN61" i="5" s="1"/>
  <c r="DM69" i="5"/>
  <c r="DN69" i="5" s="1"/>
  <c r="DL73" i="5"/>
  <c r="DL77" i="5"/>
  <c r="DM84" i="5"/>
  <c r="DN84" i="5" s="1"/>
  <c r="DM93" i="5"/>
  <c r="DN93" i="5" s="1"/>
  <c r="DL109" i="5"/>
  <c r="DM110" i="5"/>
  <c r="DN110" i="5" s="1"/>
  <c r="DL112" i="5"/>
  <c r="DM119" i="5"/>
  <c r="DN119" i="5" s="1"/>
  <c r="DM120" i="5"/>
  <c r="DN120" i="5" s="1"/>
  <c r="DL124" i="5"/>
  <c r="DL134" i="5"/>
  <c r="DL138" i="5"/>
  <c r="DL149" i="5"/>
  <c r="DL153" i="5"/>
  <c r="DM159" i="5"/>
  <c r="DN159" i="5" s="1"/>
  <c r="DL162" i="5"/>
  <c r="DL171" i="5"/>
  <c r="DM189" i="5"/>
  <c r="DN189" i="5" s="1"/>
  <c r="DL192" i="5"/>
  <c r="DL195" i="5"/>
  <c r="DM200" i="5"/>
  <c r="DN200" i="5" s="1"/>
  <c r="DL209" i="5"/>
  <c r="DM210" i="5"/>
  <c r="DN210" i="5" s="1"/>
  <c r="DL215" i="5"/>
  <c r="DM239" i="5"/>
  <c r="DN239" i="5" s="1"/>
  <c r="DM245" i="5"/>
  <c r="DN245" i="5" s="1"/>
  <c r="DL254" i="5"/>
  <c r="DL259" i="5"/>
  <c r="DM260" i="5"/>
  <c r="DN260" i="5" s="1"/>
  <c r="DM263" i="5"/>
  <c r="DN263" i="5" s="1"/>
  <c r="DL276" i="5"/>
  <c r="DM277" i="5"/>
  <c r="DN277" i="5" s="1"/>
  <c r="DM280" i="5"/>
  <c r="DN280" i="5" s="1"/>
  <c r="DM289" i="5"/>
  <c r="DN289" i="5" s="1"/>
  <c r="DL295" i="5"/>
  <c r="DL300" i="5"/>
  <c r="DL307" i="5"/>
  <c r="DL318" i="5"/>
  <c r="DM329" i="5"/>
  <c r="DN329" i="5" s="1"/>
  <c r="DL335" i="5"/>
  <c r="O14" i="5"/>
  <c r="O39" i="5"/>
  <c r="AH59" i="5"/>
  <c r="O98" i="5"/>
  <c r="O111" i="5"/>
  <c r="AH126" i="5"/>
  <c r="O127" i="5"/>
  <c r="O138" i="5"/>
  <c r="AH191" i="5"/>
  <c r="O223" i="5"/>
  <c r="O239" i="5"/>
  <c r="O303" i="5"/>
  <c r="AH334" i="5"/>
  <c r="O35" i="5"/>
  <c r="AH40" i="5"/>
  <c r="O58" i="5"/>
  <c r="O123" i="5"/>
  <c r="AH128" i="5"/>
  <c r="O144" i="5"/>
  <c r="AH178" i="5"/>
  <c r="AH180" i="5"/>
  <c r="O181" i="5"/>
  <c r="AH202" i="5"/>
  <c r="O219" i="5"/>
  <c r="AH246" i="5"/>
  <c r="O247" i="5"/>
  <c r="O255" i="5"/>
  <c r="AH291" i="5"/>
  <c r="AH295" i="5"/>
  <c r="O11" i="5"/>
  <c r="AH45" i="5"/>
  <c r="AH71" i="5"/>
  <c r="O80" i="5"/>
  <c r="AH172" i="5"/>
  <c r="AH203" i="5"/>
  <c r="AH216" i="5"/>
  <c r="AH316" i="5"/>
  <c r="AH326" i="5"/>
  <c r="AH33" i="5"/>
  <c r="AH51" i="5"/>
  <c r="AH75" i="5"/>
  <c r="AH136" i="5"/>
  <c r="AH183" i="5"/>
  <c r="AH198" i="5"/>
  <c r="O248" i="5"/>
  <c r="AH270" i="5"/>
  <c r="AH294" i="5"/>
  <c r="O313" i="5"/>
  <c r="AH329" i="5"/>
  <c r="AH12" i="5"/>
  <c r="AH18" i="5"/>
  <c r="AH46" i="5"/>
  <c r="AH67" i="5"/>
  <c r="AH283" i="5"/>
  <c r="AH296" i="5"/>
  <c r="AH320" i="5"/>
  <c r="AH332" i="5"/>
  <c r="AH25" i="5"/>
  <c r="AH29" i="5"/>
  <c r="AH61" i="5"/>
  <c r="AH96" i="5"/>
  <c r="AH154" i="5"/>
  <c r="AH160" i="5"/>
  <c r="AH212" i="5"/>
  <c r="AH236" i="5"/>
  <c r="AH242" i="5"/>
  <c r="O305" i="5"/>
  <c r="AH328" i="5"/>
  <c r="AH21" i="5"/>
  <c r="AH34" i="5"/>
  <c r="AH42" i="5"/>
  <c r="O53" i="5"/>
  <c r="O60" i="5"/>
  <c r="AH100" i="5"/>
  <c r="AH129" i="5"/>
  <c r="AH224" i="5"/>
  <c r="J281" i="5"/>
  <c r="J131" i="5"/>
  <c r="AJ17" i="5"/>
  <c r="J48" i="5"/>
  <c r="J63" i="5"/>
  <c r="J65" i="5"/>
  <c r="J83" i="5"/>
  <c r="J107" i="5"/>
  <c r="J123" i="5"/>
  <c r="J152" i="5"/>
  <c r="J161" i="5"/>
  <c r="J166" i="5"/>
  <c r="J183" i="5"/>
  <c r="J258" i="5"/>
  <c r="J265" i="5"/>
  <c r="J289" i="5"/>
  <c r="J31" i="5"/>
  <c r="J50" i="5"/>
  <c r="J69" i="5"/>
  <c r="J73" i="5"/>
  <c r="J79" i="5"/>
  <c r="J95" i="5"/>
  <c r="J135" i="5"/>
  <c r="J179" i="5"/>
  <c r="J203" i="5"/>
  <c r="AJ225" i="5"/>
  <c r="J254" i="5"/>
  <c r="J274" i="5"/>
  <c r="J296" i="5"/>
  <c r="J307" i="5"/>
  <c r="J335" i="5"/>
  <c r="AJ7" i="5"/>
  <c r="AJ9" i="5"/>
  <c r="J15" i="5"/>
  <c r="J75" i="5"/>
  <c r="J87" i="5"/>
  <c r="J89" i="5"/>
  <c r="J111" i="5"/>
  <c r="J145" i="5"/>
  <c r="J147" i="5"/>
  <c r="J157" i="5"/>
  <c r="J164" i="5"/>
  <c r="AJ178" i="5"/>
  <c r="J205" i="5"/>
  <c r="J207" i="5"/>
  <c r="AJ220" i="5"/>
  <c r="J261" i="5"/>
  <c r="J266" i="5"/>
  <c r="J268" i="5"/>
  <c r="J299" i="5"/>
  <c r="J306" i="5"/>
  <c r="J312" i="5"/>
  <c r="J10" i="5"/>
  <c r="J33" i="5"/>
  <c r="J92" i="5"/>
  <c r="J99" i="5"/>
  <c r="AJ127" i="5"/>
  <c r="AJ227" i="5"/>
  <c r="J233" i="5"/>
  <c r="J249" i="5"/>
  <c r="J264" i="5"/>
  <c r="AJ286" i="5"/>
  <c r="J35" i="5"/>
  <c r="J77" i="5"/>
  <c r="AJ144" i="5"/>
  <c r="J162" i="5"/>
  <c r="J22" i="5"/>
  <c r="J39" i="5"/>
  <c r="J56" i="5"/>
  <c r="J61" i="5"/>
  <c r="J64" i="5"/>
  <c r="J68" i="5"/>
  <c r="J90" i="5"/>
  <c r="J149" i="5"/>
  <c r="J165" i="5"/>
  <c r="J187" i="5"/>
  <c r="J237" i="5"/>
  <c r="J243" i="5"/>
  <c r="J245" i="5"/>
  <c r="J269" i="5"/>
  <c r="J278" i="5"/>
  <c r="J298" i="5"/>
  <c r="J13" i="5"/>
  <c r="AI48" i="5"/>
  <c r="AI65" i="5"/>
  <c r="AI67" i="5"/>
  <c r="AI77" i="5"/>
  <c r="J155" i="5"/>
  <c r="AI165" i="5"/>
  <c r="J221" i="5"/>
  <c r="J236" i="5"/>
  <c r="AI335" i="5"/>
  <c r="J189" i="5"/>
  <c r="AI6" i="5"/>
  <c r="AI262" i="5"/>
  <c r="AI264" i="5"/>
  <c r="AI266" i="5"/>
  <c r="AI268" i="5"/>
  <c r="AI289" i="5"/>
  <c r="AI306" i="5"/>
  <c r="J38" i="5"/>
  <c r="AI11" i="5"/>
  <c r="AI14" i="5"/>
  <c r="AI61" i="5"/>
  <c r="AI93" i="5"/>
  <c r="AI99" i="5"/>
  <c r="AI126" i="5"/>
  <c r="J132" i="5"/>
  <c r="J159" i="5"/>
  <c r="J193" i="5"/>
  <c r="AI254" i="5"/>
  <c r="AI260" i="5"/>
  <c r="AI278" i="5"/>
  <c r="AI298" i="5"/>
  <c r="AI316" i="5"/>
  <c r="J323" i="5"/>
  <c r="J329" i="5"/>
  <c r="J272" i="5"/>
  <c r="AI31" i="5"/>
  <c r="AI64" i="5"/>
  <c r="AI80" i="5"/>
  <c r="AI85" i="5"/>
  <c r="AI169" i="5"/>
  <c r="AI203" i="5"/>
  <c r="AI258" i="5"/>
  <c r="AI302" i="5"/>
  <c r="AI308" i="5"/>
  <c r="J325" i="5"/>
  <c r="AI73" i="5"/>
  <c r="AI89" i="5"/>
  <c r="AI166" i="5"/>
  <c r="J198" i="5"/>
  <c r="J213" i="5"/>
  <c r="AI269" i="5"/>
  <c r="J333" i="5"/>
  <c r="AI10" i="5"/>
  <c r="J49" i="5"/>
  <c r="AI79" i="5"/>
  <c r="J217" i="5"/>
  <c r="J224" i="5"/>
  <c r="J238" i="5"/>
  <c r="J253" i="5"/>
  <c r="CD8" i="5"/>
  <c r="P8" i="5" s="1"/>
  <c r="CD28" i="5"/>
  <c r="P28" i="5" s="1"/>
  <c r="AK30" i="5"/>
  <c r="CD34" i="5"/>
  <c r="P34" i="5" s="1"/>
  <c r="CD35" i="5"/>
  <c r="P35" i="5" s="1"/>
  <c r="CD84" i="5"/>
  <c r="P84" i="5" s="1"/>
  <c r="AK96" i="5"/>
  <c r="AK101" i="5"/>
  <c r="AK117" i="5"/>
  <c r="CD119" i="5"/>
  <c r="P119" i="5" s="1"/>
  <c r="CD121" i="5"/>
  <c r="P121" i="5" s="1"/>
  <c r="CD125" i="5"/>
  <c r="P125" i="5" s="1"/>
  <c r="CD127" i="5"/>
  <c r="P127" i="5" s="1"/>
  <c r="CD135" i="5"/>
  <c r="P135" i="5" s="1"/>
  <c r="AK167" i="5"/>
  <c r="CD176" i="5"/>
  <c r="P176" i="5" s="1"/>
  <c r="AK193" i="5"/>
  <c r="CD195" i="5"/>
  <c r="P195" i="5" s="1"/>
  <c r="CD202" i="5"/>
  <c r="P202" i="5" s="1"/>
  <c r="AK205" i="5"/>
  <c r="CD207" i="5"/>
  <c r="P207" i="5" s="1"/>
  <c r="AK213" i="5"/>
  <c r="AK227" i="5"/>
  <c r="CD236" i="5"/>
  <c r="P236" i="5" s="1"/>
  <c r="CD244" i="5"/>
  <c r="P244" i="5" s="1"/>
  <c r="CD249" i="5"/>
  <c r="P249" i="5" s="1"/>
  <c r="CD265" i="5"/>
  <c r="P265" i="5" s="1"/>
  <c r="CD289" i="5"/>
  <c r="P289" i="5" s="1"/>
  <c r="AK292" i="5"/>
  <c r="CD297" i="5"/>
  <c r="P297" i="5" s="1"/>
  <c r="CD316" i="5"/>
  <c r="P316" i="5" s="1"/>
  <c r="AK319" i="5"/>
  <c r="AK335" i="5"/>
  <c r="AK12" i="5"/>
  <c r="AK21" i="5"/>
  <c r="AK33" i="5"/>
  <c r="CD38" i="5"/>
  <c r="P38" i="5" s="1"/>
  <c r="AK70" i="5"/>
  <c r="CD82" i="5"/>
  <c r="P82" i="5" s="1"/>
  <c r="AK90" i="5"/>
  <c r="AK105" i="5"/>
  <c r="AK112" i="5"/>
  <c r="AK144" i="5"/>
  <c r="AK154" i="5"/>
  <c r="CD156" i="5"/>
  <c r="P156" i="5" s="1"/>
  <c r="AK158" i="5"/>
  <c r="AK175" i="5"/>
  <c r="AK179" i="5"/>
  <c r="AK185" i="5"/>
  <c r="AK189" i="5"/>
  <c r="AK201" i="5"/>
  <c r="AK215" i="5"/>
  <c r="AK280" i="5"/>
  <c r="AK282" i="5"/>
  <c r="CD288" i="5"/>
  <c r="P288" i="5" s="1"/>
  <c r="AK299" i="5"/>
  <c r="AK6" i="5"/>
  <c r="CD7" i="5"/>
  <c r="P7" i="5" s="1"/>
  <c r="CD18" i="5"/>
  <c r="P18" i="5" s="1"/>
  <c r="AK32" i="5"/>
  <c r="AK37" i="5"/>
  <c r="AK47" i="5"/>
  <c r="CD80" i="5"/>
  <c r="P80" i="5" s="1"/>
  <c r="CD103" i="5"/>
  <c r="P103" i="5" s="1"/>
  <c r="CD107" i="5"/>
  <c r="P107" i="5" s="1"/>
  <c r="AK120" i="5"/>
  <c r="AK124" i="5"/>
  <c r="AK149" i="5"/>
  <c r="AK159" i="5"/>
  <c r="AK160" i="5"/>
  <c r="AK161" i="5"/>
  <c r="AK211" i="5"/>
  <c r="AK229" i="5"/>
  <c r="AK245" i="5"/>
  <c r="AK257" i="5"/>
  <c r="AK284" i="5"/>
  <c r="CD285" i="5"/>
  <c r="P285" i="5" s="1"/>
  <c r="AK305" i="5"/>
  <c r="CD309" i="5"/>
  <c r="P309" i="5" s="1"/>
  <c r="AK315" i="5"/>
  <c r="AK16" i="5"/>
  <c r="AK20" i="5"/>
  <c r="AK29" i="5"/>
  <c r="AK52" i="5"/>
  <c r="CD56" i="5"/>
  <c r="P56" i="5" s="1"/>
  <c r="AK58" i="5"/>
  <c r="CD68" i="5"/>
  <c r="P68" i="5" s="1"/>
  <c r="AK78" i="5"/>
  <c r="CD88" i="5"/>
  <c r="P88" i="5" s="1"/>
  <c r="CD115" i="5"/>
  <c r="P115" i="5" s="1"/>
  <c r="AK129" i="5"/>
  <c r="AK133" i="5"/>
  <c r="AK168" i="5"/>
  <c r="CD172" i="5"/>
  <c r="P172" i="5" s="1"/>
  <c r="AK181" i="5"/>
  <c r="CD184" i="5"/>
  <c r="P184" i="5" s="1"/>
  <c r="AK224" i="5"/>
  <c r="CD248" i="5"/>
  <c r="P248" i="5" s="1"/>
  <c r="AK261" i="5"/>
  <c r="CD277" i="5"/>
  <c r="P277" i="5" s="1"/>
  <c r="CD278" i="5"/>
  <c r="P278" i="5" s="1"/>
  <c r="AK298" i="5"/>
  <c r="AK303" i="5"/>
  <c r="CD11" i="5"/>
  <c r="P11" i="5" s="1"/>
  <c r="AK43" i="5"/>
  <c r="CD46" i="5"/>
  <c r="P46" i="5" s="1"/>
  <c r="AK49" i="5"/>
  <c r="AK66" i="5"/>
  <c r="AK74" i="5"/>
  <c r="AK86" i="5"/>
  <c r="AK140" i="5"/>
  <c r="AK146" i="5"/>
  <c r="AK148" i="5"/>
  <c r="AK157" i="5"/>
  <c r="AK177" i="5"/>
  <c r="AK191" i="5"/>
  <c r="AK221" i="5"/>
  <c r="AK225" i="5"/>
  <c r="AK238" i="5"/>
  <c r="AK253" i="5"/>
  <c r="AK254" i="5"/>
  <c r="AK263" i="5"/>
  <c r="CD293" i="5"/>
  <c r="P293" i="5" s="1"/>
  <c r="AK25" i="5"/>
  <c r="AK55" i="5"/>
  <c r="AK57" i="5"/>
  <c r="CD64" i="5"/>
  <c r="P64" i="5" s="1"/>
  <c r="CD92" i="5"/>
  <c r="P92" i="5" s="1"/>
  <c r="CD99" i="5"/>
  <c r="P99" i="5" s="1"/>
  <c r="CD198" i="5"/>
  <c r="P198" i="5" s="1"/>
  <c r="CD199" i="5"/>
  <c r="P199" i="5" s="1"/>
  <c r="AK246" i="5"/>
  <c r="CD274" i="5"/>
  <c r="P274" i="5" s="1"/>
  <c r="AK14" i="5"/>
  <c r="AK22" i="5"/>
  <c r="CD50" i="5"/>
  <c r="P50" i="5" s="1"/>
  <c r="CD76" i="5"/>
  <c r="P76" i="5" s="1"/>
  <c r="CD111" i="5"/>
  <c r="P111" i="5" s="1"/>
  <c r="AK150" i="5"/>
  <c r="CD170" i="5"/>
  <c r="P170" i="5" s="1"/>
  <c r="CD203" i="5"/>
  <c r="P203" i="5" s="1"/>
  <c r="AD24" i="5"/>
  <c r="N58" i="5"/>
  <c r="AD99" i="5"/>
  <c r="AD118" i="5"/>
  <c r="AD126" i="5"/>
  <c r="AD145" i="5"/>
  <c r="N158" i="5"/>
  <c r="N163" i="5"/>
  <c r="N170" i="5"/>
  <c r="N177" i="5"/>
  <c r="N182" i="5"/>
  <c r="N190" i="5"/>
  <c r="AD208" i="5"/>
  <c r="AD242" i="5"/>
  <c r="AD259" i="5"/>
  <c r="AD264" i="5"/>
  <c r="AD265" i="5"/>
  <c r="AD266" i="5"/>
  <c r="N284" i="5"/>
  <c r="N301" i="5"/>
  <c r="N305" i="5"/>
  <c r="AD309" i="5"/>
  <c r="AD312" i="5"/>
  <c r="AD77" i="5"/>
  <c r="AD215" i="5"/>
  <c r="N32" i="5"/>
  <c r="N38" i="5"/>
  <c r="AD50" i="5"/>
  <c r="AD67" i="5"/>
  <c r="AD79" i="5"/>
  <c r="N86" i="5"/>
  <c r="N109" i="5"/>
  <c r="N133" i="5"/>
  <c r="AD149" i="5"/>
  <c r="AD214" i="5"/>
  <c r="AD224" i="5"/>
  <c r="AD235" i="5"/>
  <c r="N271" i="5"/>
  <c r="N315" i="5"/>
  <c r="N319" i="5"/>
  <c r="N335" i="5"/>
  <c r="AD168" i="5"/>
  <c r="N9" i="5"/>
  <c r="N34" i="5"/>
  <c r="N40" i="5"/>
  <c r="AD45" i="5"/>
  <c r="AD46" i="5"/>
  <c r="AD61" i="5"/>
  <c r="AD69" i="5"/>
  <c r="N82" i="5"/>
  <c r="AD110" i="5"/>
  <c r="AD117" i="5"/>
  <c r="AD135" i="5"/>
  <c r="AD143" i="5"/>
  <c r="N178" i="5"/>
  <c r="AD200" i="5"/>
  <c r="N209" i="5"/>
  <c r="N245" i="5"/>
  <c r="AD246" i="5"/>
  <c r="AD252" i="5"/>
  <c r="AD285" i="5"/>
  <c r="AD297" i="5"/>
  <c r="AD308" i="5"/>
  <c r="AD326" i="5"/>
  <c r="AD330" i="5"/>
  <c r="AD332" i="5"/>
  <c r="N43" i="5"/>
  <c r="N239" i="5"/>
  <c r="AD41" i="5"/>
  <c r="AD53" i="5"/>
  <c r="AD88" i="5"/>
  <c r="AD93" i="5"/>
  <c r="AD96" i="5"/>
  <c r="AD114" i="5"/>
  <c r="AD142" i="5"/>
  <c r="AD147" i="5"/>
  <c r="AD181" i="5"/>
  <c r="AD191" i="5"/>
  <c r="N201" i="5"/>
  <c r="AD203" i="5"/>
  <c r="AD216" i="5"/>
  <c r="AD306" i="5"/>
  <c r="N317" i="5"/>
  <c r="AD6" i="5"/>
  <c r="AD52" i="5"/>
  <c r="AD57" i="5"/>
  <c r="AD60" i="5"/>
  <c r="AD83" i="5"/>
  <c r="AD91" i="5"/>
  <c r="AD106" i="5"/>
  <c r="AD116" i="5"/>
  <c r="AD144" i="5"/>
  <c r="AD155" i="5"/>
  <c r="AD183" i="5"/>
  <c r="AD237" i="5"/>
  <c r="AD250" i="5"/>
  <c r="AD278" i="5"/>
  <c r="N7" i="5"/>
  <c r="AD21" i="5"/>
  <c r="AD71" i="5"/>
  <c r="AD95" i="5"/>
  <c r="AD151" i="5"/>
  <c r="AD220" i="5"/>
  <c r="AD225" i="5"/>
  <c r="AD286" i="5"/>
  <c r="N17" i="5"/>
  <c r="N18" i="5"/>
  <c r="AD108" i="5"/>
  <c r="AD138" i="5"/>
  <c r="AD150" i="5"/>
  <c r="AD162" i="5"/>
  <c r="N211" i="5"/>
  <c r="AD260" i="5"/>
  <c r="AD281" i="5"/>
  <c r="AD304" i="5"/>
  <c r="K19" i="5"/>
  <c r="K38" i="5"/>
  <c r="K49" i="5"/>
  <c r="K95" i="5"/>
  <c r="K117" i="5"/>
  <c r="K144" i="5"/>
  <c r="K163" i="5"/>
  <c r="K203" i="5"/>
  <c r="K204" i="5"/>
  <c r="K219" i="5"/>
  <c r="K234" i="5"/>
  <c r="K246" i="5"/>
  <c r="K254" i="5"/>
  <c r="K277" i="5"/>
  <c r="K294" i="5"/>
  <c r="K303" i="5"/>
  <c r="K11" i="5"/>
  <c r="K34" i="5"/>
  <c r="K36" i="5"/>
  <c r="K40" i="5"/>
  <c r="K46" i="5"/>
  <c r="K82" i="5"/>
  <c r="K153" i="5"/>
  <c r="K188" i="5"/>
  <c r="K194" i="5"/>
  <c r="K217" i="5"/>
  <c r="K242" i="5"/>
  <c r="K260" i="5"/>
  <c r="K9" i="5"/>
  <c r="K64" i="5"/>
  <c r="K255" i="5"/>
  <c r="K284" i="5"/>
  <c r="K12" i="5"/>
  <c r="K35" i="5"/>
  <c r="K44" i="5"/>
  <c r="K78" i="5"/>
  <c r="K86" i="5"/>
  <c r="K150" i="5"/>
  <c r="K191" i="5"/>
  <c r="K206" i="5"/>
  <c r="K221" i="5"/>
  <c r="K247" i="5"/>
  <c r="K273" i="5"/>
  <c r="K276" i="5"/>
  <c r="K282" i="5"/>
  <c r="K321" i="5"/>
  <c r="K324" i="5"/>
  <c r="K335" i="5"/>
  <c r="K13" i="5"/>
  <c r="K56" i="5"/>
  <c r="K74" i="5"/>
  <c r="K90" i="5"/>
  <c r="K93" i="5"/>
  <c r="K125" i="5"/>
  <c r="K126" i="5"/>
  <c r="K133" i="5"/>
  <c r="K141" i="5"/>
  <c r="K142" i="5"/>
  <c r="K168" i="5"/>
  <c r="K184" i="5"/>
  <c r="K218" i="5"/>
  <c r="K241" i="5"/>
  <c r="K245" i="5"/>
  <c r="K258" i="5"/>
  <c r="K263" i="5"/>
  <c r="K286" i="5"/>
  <c r="K325" i="5"/>
  <c r="K60" i="5"/>
  <c r="K270" i="5"/>
  <c r="K23" i="5"/>
  <c r="K31" i="5"/>
  <c r="K47" i="5"/>
  <c r="K62" i="5"/>
  <c r="K66" i="5"/>
  <c r="K70" i="5"/>
  <c r="K94" i="5"/>
  <c r="K112" i="5"/>
  <c r="K130" i="5"/>
  <c r="K148" i="5"/>
  <c r="K158" i="5"/>
  <c r="K180" i="5"/>
  <c r="K198" i="5"/>
  <c r="K223" i="5"/>
  <c r="K224" i="5"/>
  <c r="K192" i="5"/>
  <c r="K285" i="5"/>
  <c r="K7" i="5"/>
  <c r="K15" i="5"/>
  <c r="K27" i="5"/>
  <c r="K53" i="5"/>
  <c r="K77" i="5"/>
  <c r="K84" i="5"/>
  <c r="K85" i="5"/>
  <c r="K88" i="5"/>
  <c r="K127" i="5"/>
  <c r="K138" i="5"/>
  <c r="K149" i="5"/>
  <c r="K167" i="5"/>
  <c r="K173" i="5"/>
  <c r="K176" i="5"/>
  <c r="K186" i="5"/>
  <c r="K187" i="5"/>
  <c r="K209" i="5"/>
  <c r="K227" i="5"/>
  <c r="K288" i="5"/>
  <c r="K289" i="5"/>
  <c r="K292" i="5"/>
  <c r="K308" i="5"/>
  <c r="K330" i="5"/>
  <c r="K332" i="5"/>
  <c r="K307" i="5"/>
  <c r="K16" i="5"/>
  <c r="K21" i="5"/>
  <c r="K22" i="5"/>
  <c r="K26" i="5"/>
  <c r="K30" i="5"/>
  <c r="K65" i="5"/>
  <c r="K73" i="5"/>
  <c r="K104" i="5"/>
  <c r="K118" i="5"/>
  <c r="K123" i="5"/>
  <c r="K129" i="5"/>
  <c r="K146" i="5"/>
  <c r="K154" i="5"/>
  <c r="K155" i="5"/>
  <c r="K166" i="5"/>
  <c r="K177" i="5"/>
  <c r="K182" i="5"/>
  <c r="K200" i="5"/>
  <c r="K231" i="5"/>
  <c r="K250" i="5"/>
  <c r="K251" i="5"/>
  <c r="K281" i="5"/>
  <c r="K304" i="5"/>
  <c r="AF19" i="5"/>
  <c r="AF123" i="5"/>
  <c r="AF307" i="5"/>
  <c r="AF308" i="5"/>
  <c r="AU45" i="5"/>
  <c r="AF83" i="5"/>
  <c r="AU169" i="5"/>
  <c r="K169" i="5" s="1"/>
  <c r="AF223" i="5"/>
  <c r="K320" i="5"/>
  <c r="AF37" i="5"/>
  <c r="AU68" i="5"/>
  <c r="K68" i="5" s="1"/>
  <c r="AF120" i="5"/>
  <c r="AU152" i="5"/>
  <c r="AF333" i="5"/>
  <c r="K10" i="5"/>
  <c r="AF16" i="5"/>
  <c r="AF36" i="5"/>
  <c r="AF70" i="5"/>
  <c r="AF168" i="5"/>
  <c r="AU248" i="5"/>
  <c r="AF9" i="5"/>
  <c r="AF235" i="5"/>
  <c r="AF40" i="5"/>
  <c r="AF77" i="5"/>
  <c r="AF102" i="5"/>
  <c r="AF206" i="5"/>
  <c r="AU259" i="5"/>
  <c r="K259" i="5" s="1"/>
  <c r="AF27" i="5"/>
  <c r="AF275" i="5"/>
  <c r="AU32" i="5"/>
  <c r="K32" i="5" s="1"/>
  <c r="AF35" i="5"/>
  <c r="AF65" i="5"/>
  <c r="AU89" i="5"/>
  <c r="K89" i="5" s="1"/>
  <c r="K105" i="5"/>
  <c r="AU128" i="5"/>
  <c r="K128" i="5" s="1"/>
  <c r="AU135" i="5"/>
  <c r="AF136" i="5"/>
  <c r="AF141" i="5"/>
  <c r="AF143" i="5"/>
  <c r="AF170" i="5"/>
  <c r="AF172" i="5"/>
  <c r="AF212" i="5"/>
  <c r="AU256" i="5"/>
  <c r="K256" i="5" s="1"/>
  <c r="AU311" i="5"/>
  <c r="K311" i="5" s="1"/>
  <c r="AU312" i="5"/>
  <c r="K312" i="5" s="1"/>
  <c r="AF323" i="5"/>
  <c r="AF325" i="5"/>
  <c r="AU326" i="5"/>
  <c r="AF42" i="5"/>
  <c r="AU54" i="5"/>
  <c r="K54" i="5" s="1"/>
  <c r="AU61" i="5"/>
  <c r="K61" i="5" s="1"/>
  <c r="AU63" i="5"/>
  <c r="AF100" i="5"/>
  <c r="AF157" i="5"/>
  <c r="AU160" i="5"/>
  <c r="K160" i="5" s="1"/>
  <c r="AF173" i="5"/>
  <c r="AU196" i="5"/>
  <c r="AU197" i="5"/>
  <c r="K197" i="5" s="1"/>
  <c r="AU261" i="5"/>
  <c r="K261" i="5" s="1"/>
  <c r="AF266" i="5"/>
  <c r="AF294" i="5"/>
  <c r="AU300" i="5"/>
  <c r="K300" i="5" s="1"/>
  <c r="AU334" i="5"/>
  <c r="K334" i="5" s="1"/>
  <c r="AF6" i="5"/>
  <c r="AF60" i="5"/>
  <c r="AF71" i="5"/>
  <c r="AU92" i="5"/>
  <c r="K92" i="5" s="1"/>
  <c r="AF101" i="5"/>
  <c r="AF134" i="5"/>
  <c r="AF225" i="5"/>
  <c r="AF227" i="5"/>
  <c r="AF242" i="5"/>
  <c r="AU274" i="5"/>
  <c r="AU293" i="5"/>
  <c r="K293" i="5" s="1"/>
  <c r="AU299" i="5"/>
  <c r="K299" i="5" s="1"/>
  <c r="AU305" i="5"/>
  <c r="K305" i="5" s="1"/>
  <c r="AF12" i="5"/>
  <c r="AF17" i="5"/>
  <c r="AU58" i="5"/>
  <c r="K58" i="5" s="1"/>
  <c r="AU59" i="5"/>
  <c r="AF62" i="5"/>
  <c r="AF69" i="5"/>
  <c r="AF88" i="5"/>
  <c r="AU119" i="5"/>
  <c r="AU147" i="5"/>
  <c r="K147" i="5" s="1"/>
  <c r="AF226" i="5"/>
  <c r="AF260" i="5"/>
  <c r="AF317" i="5"/>
  <c r="AF52" i="5"/>
  <c r="AF74" i="5"/>
  <c r="AF110" i="5"/>
  <c r="AU111" i="5"/>
  <c r="AF114" i="5"/>
  <c r="AU161" i="5"/>
  <c r="K161" i="5" s="1"/>
  <c r="AF178" i="5"/>
  <c r="AF181" i="5"/>
  <c r="AF184" i="5"/>
  <c r="AF190" i="5"/>
  <c r="AF192" i="5"/>
  <c r="AF231" i="5"/>
  <c r="AU244" i="5"/>
  <c r="K244" i="5" s="1"/>
  <c r="K269" i="5"/>
  <c r="AU278" i="5"/>
  <c r="K278" i="5" s="1"/>
  <c r="AF281" i="5"/>
  <c r="AF292" i="5"/>
  <c r="AU309" i="5"/>
  <c r="K309" i="5" s="1"/>
  <c r="AF21" i="5"/>
  <c r="AF23" i="5"/>
  <c r="AF49" i="5"/>
  <c r="AF109" i="5"/>
  <c r="AF113" i="5"/>
  <c r="AF122" i="5"/>
  <c r="AF146" i="5"/>
  <c r="AF232" i="5"/>
  <c r="AF243" i="5"/>
  <c r="AF252" i="5"/>
  <c r="AU268" i="5"/>
  <c r="K268" i="5" s="1"/>
  <c r="AF280" i="5"/>
  <c r="AF303" i="5"/>
  <c r="AF304" i="5"/>
  <c r="AU315" i="5"/>
  <c r="K315" i="5" s="1"/>
  <c r="AF320" i="5"/>
  <c r="AF330" i="5"/>
  <c r="AF13" i="5"/>
  <c r="AU28" i="5"/>
  <c r="K28" i="5" s="1"/>
  <c r="AF47" i="5"/>
  <c r="AF48" i="5"/>
  <c r="AF78" i="5"/>
  <c r="AU80" i="5"/>
  <c r="K80" i="5" s="1"/>
  <c r="AU91" i="5"/>
  <c r="AF93" i="5"/>
  <c r="AF121" i="5"/>
  <c r="AU132" i="5"/>
  <c r="K132" i="5" s="1"/>
  <c r="AF186" i="5"/>
  <c r="AF187" i="5"/>
  <c r="AF249" i="5"/>
  <c r="AF263" i="5"/>
  <c r="AU267" i="5"/>
  <c r="K267" i="5" s="1"/>
  <c r="AF291" i="5"/>
  <c r="AF314" i="5"/>
  <c r="AF15" i="5"/>
  <c r="AF30" i="5"/>
  <c r="AF31" i="5"/>
  <c r="AF39" i="5"/>
  <c r="AF41" i="5"/>
  <c r="AF44" i="5"/>
  <c r="AF46" i="5"/>
  <c r="AF79" i="5"/>
  <c r="K79" i="5"/>
  <c r="AF98" i="5"/>
  <c r="K101" i="5"/>
  <c r="K113" i="5"/>
  <c r="AF116" i="5"/>
  <c r="AF117" i="5"/>
  <c r="AU131" i="5"/>
  <c r="K131" i="5" s="1"/>
  <c r="AF153" i="5"/>
  <c r="AF166" i="5"/>
  <c r="AF177" i="5"/>
  <c r="AF199" i="5"/>
  <c r="AF209" i="5"/>
  <c r="AF247" i="5"/>
  <c r="AF250" i="5"/>
  <c r="AF258" i="5"/>
  <c r="AF277" i="5"/>
  <c r="AF302" i="5"/>
  <c r="AF310" i="5"/>
  <c r="AF34" i="5"/>
  <c r="AF64" i="5"/>
  <c r="AF73" i="5"/>
  <c r="AF75" i="5"/>
  <c r="K75" i="5"/>
  <c r="K134" i="5"/>
  <c r="AF155" i="5"/>
  <c r="AU164" i="5"/>
  <c r="K164" i="5" s="1"/>
  <c r="AF167" i="5"/>
  <c r="AF175" i="5"/>
  <c r="AF180" i="5"/>
  <c r="AF188" i="5"/>
  <c r="AF189" i="5"/>
  <c r="AF200" i="5"/>
  <c r="AF228" i="5"/>
  <c r="AF234" i="5"/>
  <c r="AF251" i="5"/>
  <c r="AU264" i="5"/>
  <c r="K264" i="5" s="1"/>
  <c r="K266" i="5"/>
  <c r="AU271" i="5"/>
  <c r="AF276" i="5"/>
  <c r="AF286" i="5"/>
  <c r="AF290" i="5"/>
  <c r="AF298" i="5"/>
  <c r="K314" i="5"/>
  <c r="AF329" i="5"/>
  <c r="K67" i="5"/>
  <c r="K71" i="5"/>
  <c r="K14" i="5"/>
  <c r="AU24" i="5"/>
  <c r="K24" i="5" s="1"/>
  <c r="AU33" i="5"/>
  <c r="K33" i="5" s="1"/>
  <c r="AU50" i="5"/>
  <c r="K50" i="5" s="1"/>
  <c r="AF51" i="5"/>
  <c r="AU55" i="5"/>
  <c r="K55" i="5" s="1"/>
  <c r="K63" i="5"/>
  <c r="AU76" i="5"/>
  <c r="K76" i="5" s="1"/>
  <c r="AU81" i="5"/>
  <c r="K81" i="5" s="1"/>
  <c r="AU87" i="5"/>
  <c r="K87" i="5" s="1"/>
  <c r="K91" i="5"/>
  <c r="AU115" i="5"/>
  <c r="K115" i="5" s="1"/>
  <c r="AU140" i="5"/>
  <c r="K140" i="5" s="1"/>
  <c r="AU151" i="5"/>
  <c r="K151" i="5" s="1"/>
  <c r="AU165" i="5"/>
  <c r="K165" i="5" s="1"/>
  <c r="AF202" i="5"/>
  <c r="AF236" i="5"/>
  <c r="AU257" i="5"/>
  <c r="AU262" i="5"/>
  <c r="K262" i="5" s="1"/>
  <c r="AF269" i="5"/>
  <c r="AF270" i="5"/>
  <c r="K283" i="5"/>
  <c r="AU297" i="5"/>
  <c r="K297" i="5" s="1"/>
  <c r="AU301" i="5"/>
  <c r="K301" i="5" s="1"/>
  <c r="AU306" i="5"/>
  <c r="K306" i="5" s="1"/>
  <c r="AU8" i="5"/>
  <c r="AU20" i="5"/>
  <c r="K20" i="5" s="1"/>
  <c r="AU29" i="5"/>
  <c r="AF38" i="5"/>
  <c r="AF43" i="5"/>
  <c r="AF53" i="5"/>
  <c r="AU57" i="5"/>
  <c r="K57" i="5" s="1"/>
  <c r="K59" i="5"/>
  <c r="AU72" i="5"/>
  <c r="K72" i="5" s="1"/>
  <c r="AF90" i="5"/>
  <c r="AF94" i="5"/>
  <c r="K97" i="5"/>
  <c r="AF112" i="5"/>
  <c r="AF125" i="5"/>
  <c r="AU139" i="5"/>
  <c r="K139" i="5" s="1"/>
  <c r="AF145" i="5"/>
  <c r="AF150" i="5"/>
  <c r="AU156" i="5"/>
  <c r="AF171" i="5"/>
  <c r="AU185" i="5"/>
  <c r="K185" i="5" s="1"/>
  <c r="AF194" i="5"/>
  <c r="AF203" i="5"/>
  <c r="AF207" i="5"/>
  <c r="AF220" i="5"/>
  <c r="AF224" i="5"/>
  <c r="K238" i="5"/>
  <c r="AF246" i="5"/>
  <c r="K257" i="5"/>
  <c r="AU265" i="5"/>
  <c r="K265" i="5" s="1"/>
  <c r="AF272" i="5"/>
  <c r="AF273" i="5"/>
  <c r="AF283" i="5"/>
  <c r="AF296" i="5"/>
  <c r="AU313" i="5"/>
  <c r="K313" i="5" s="1"/>
  <c r="AF316" i="5"/>
  <c r="K316" i="5"/>
  <c r="AF321" i="5"/>
  <c r="AU322" i="5"/>
  <c r="AF7" i="5"/>
  <c r="AF18" i="5"/>
  <c r="K29" i="5"/>
  <c r="AF86" i="5"/>
  <c r="AF104" i="5"/>
  <c r="AF105" i="5"/>
  <c r="AF106" i="5"/>
  <c r="AF124" i="5"/>
  <c r="AF174" i="5"/>
  <c r="AF182" i="5"/>
  <c r="AF198" i="5"/>
  <c r="AF204" i="5"/>
  <c r="AF219" i="5"/>
  <c r="AF253" i="5"/>
  <c r="AF295" i="5"/>
  <c r="AF331" i="5"/>
  <c r="AF332" i="5"/>
  <c r="AF335" i="5"/>
  <c r="AF11" i="5"/>
  <c r="K25" i="5"/>
  <c r="AF56" i="5"/>
  <c r="AF82" i="5"/>
  <c r="K83" i="5"/>
  <c r="AF118" i="5"/>
  <c r="K121" i="5"/>
  <c r="AF137" i="5"/>
  <c r="AF138" i="5"/>
  <c r="AF144" i="5"/>
  <c r="AF149" i="5"/>
  <c r="AF154" i="5"/>
  <c r="AF176" i="5"/>
  <c r="AF183" i="5"/>
  <c r="AF208" i="5"/>
  <c r="AF218" i="5"/>
  <c r="AF222" i="5"/>
  <c r="AF237" i="5"/>
  <c r="AF245" i="5"/>
  <c r="AF255" i="5"/>
  <c r="K302" i="5"/>
  <c r="K310" i="5"/>
  <c r="AF327" i="5"/>
  <c r="AF328" i="5"/>
  <c r="BZ13" i="5"/>
  <c r="M13" i="5" s="1"/>
  <c r="K6" i="5"/>
  <c r="BZ7" i="5"/>
  <c r="M7" i="5" s="1"/>
  <c r="BZ11" i="5"/>
  <c r="M11" i="5" s="1"/>
  <c r="BZ17" i="5"/>
  <c r="M17" i="5" s="1"/>
  <c r="BZ39" i="5"/>
  <c r="M39" i="5" s="1"/>
  <c r="BZ318" i="5"/>
  <c r="M318" i="5" s="1"/>
  <c r="BZ314" i="5"/>
  <c r="M314" i="5" s="1"/>
  <c r="BZ310" i="5"/>
  <c r="M310" i="5" s="1"/>
  <c r="BZ306" i="5"/>
  <c r="M306" i="5" s="1"/>
  <c r="BZ302" i="5"/>
  <c r="M302" i="5" s="1"/>
  <c r="BZ317" i="5"/>
  <c r="M317" i="5" s="1"/>
  <c r="BZ316" i="5"/>
  <c r="M316" i="5" s="1"/>
  <c r="BZ293" i="5"/>
  <c r="M293" i="5" s="1"/>
  <c r="BZ289" i="5"/>
  <c r="M289" i="5" s="1"/>
  <c r="BZ285" i="5"/>
  <c r="M285" i="5" s="1"/>
  <c r="BZ290" i="5"/>
  <c r="M290" i="5" s="1"/>
  <c r="BZ286" i="5"/>
  <c r="M286" i="5" s="1"/>
  <c r="BZ269" i="5"/>
  <c r="M269" i="5" s="1"/>
  <c r="BZ266" i="5"/>
  <c r="M266" i="5" s="1"/>
  <c r="BZ262" i="5"/>
  <c r="M262" i="5" s="1"/>
  <c r="BZ278" i="5"/>
  <c r="M278" i="5" s="1"/>
  <c r="BZ294" i="5"/>
  <c r="M294" i="5" s="1"/>
  <c r="BZ298" i="5"/>
  <c r="M298" i="5" s="1"/>
  <c r="BZ232" i="5"/>
  <c r="M232" i="5" s="1"/>
  <c r="BZ228" i="5"/>
  <c r="M228" i="5" s="1"/>
  <c r="BZ236" i="5"/>
  <c r="M236" i="5" s="1"/>
  <c r="BZ216" i="5"/>
  <c r="M216" i="5" s="1"/>
  <c r="BZ212" i="5"/>
  <c r="M212" i="5" s="1"/>
  <c r="BZ221" i="5"/>
  <c r="M221" i="5" s="1"/>
  <c r="BZ224" i="5"/>
  <c r="M224" i="5" s="1"/>
  <c r="BZ204" i="5"/>
  <c r="M204" i="5" s="1"/>
  <c r="BZ185" i="5"/>
  <c r="M185" i="5" s="1"/>
  <c r="BZ181" i="5"/>
  <c r="M181" i="5" s="1"/>
  <c r="BZ196" i="5"/>
  <c r="M196" i="5" s="1"/>
  <c r="BZ160" i="5"/>
  <c r="M160" i="5" s="1"/>
  <c r="BZ182" i="5"/>
  <c r="M182" i="5" s="1"/>
  <c r="BZ194" i="5"/>
  <c r="M194" i="5" s="1"/>
  <c r="BZ91" i="5"/>
  <c r="M91" i="5" s="1"/>
  <c r="BZ87" i="5"/>
  <c r="M87" i="5" s="1"/>
  <c r="BZ83" i="5"/>
  <c r="M83" i="5" s="1"/>
  <c r="BZ79" i="5"/>
  <c r="M79" i="5" s="1"/>
  <c r="BZ75" i="5"/>
  <c r="M75" i="5" s="1"/>
  <c r="BZ71" i="5"/>
  <c r="M71" i="5" s="1"/>
  <c r="BZ67" i="5"/>
  <c r="M67" i="5" s="1"/>
  <c r="BZ63" i="5"/>
  <c r="M63" i="5" s="1"/>
  <c r="BZ132" i="5"/>
  <c r="M132" i="5" s="1"/>
  <c r="BZ93" i="5"/>
  <c r="M93" i="5" s="1"/>
  <c r="BZ89" i="5"/>
  <c r="M89" i="5" s="1"/>
  <c r="BZ85" i="5"/>
  <c r="M85" i="5" s="1"/>
  <c r="BZ81" i="5"/>
  <c r="M81" i="5" s="1"/>
  <c r="BZ77" i="5"/>
  <c r="M77" i="5" s="1"/>
  <c r="BZ73" i="5"/>
  <c r="M73" i="5" s="1"/>
  <c r="BZ69" i="5"/>
  <c r="M69" i="5" s="1"/>
  <c r="BZ65" i="5"/>
  <c r="M65" i="5" s="1"/>
  <c r="BZ104" i="5"/>
  <c r="M104" i="5" s="1"/>
  <c r="BZ98" i="5"/>
  <c r="M98" i="5" s="1"/>
  <c r="BZ128" i="5"/>
  <c r="M128" i="5" s="1"/>
  <c r="BZ55" i="5"/>
  <c r="M55" i="5" s="1"/>
  <c r="BZ54" i="5"/>
  <c r="M54" i="5" s="1"/>
  <c r="BZ61" i="5"/>
  <c r="M61" i="5" s="1"/>
  <c r="BZ50" i="5"/>
  <c r="M50" i="5" s="1"/>
  <c r="BZ59" i="5"/>
  <c r="M59" i="5" s="1"/>
  <c r="BZ35" i="5"/>
  <c r="M35" i="5" s="1"/>
  <c r="BZ19" i="5"/>
  <c r="M19" i="5" s="1"/>
  <c r="BZ16" i="5"/>
  <c r="M16" i="5" s="1"/>
  <c r="BZ12" i="5"/>
  <c r="M12" i="5" s="1"/>
  <c r="BZ8" i="5"/>
  <c r="M8" i="5" s="1"/>
  <c r="BZ29" i="5"/>
  <c r="M29" i="5" s="1"/>
  <c r="BZ21" i="5"/>
  <c r="M21" i="5" s="1"/>
  <c r="BZ14" i="5"/>
  <c r="M14" i="5" s="1"/>
  <c r="BZ10" i="5"/>
  <c r="M10" i="5" s="1"/>
  <c r="BZ6" i="5"/>
  <c r="M6" i="5" s="1"/>
  <c r="BZ25" i="5"/>
  <c r="M25" i="5" s="1"/>
  <c r="BZ18" i="5"/>
  <c r="M18" i="5" s="1"/>
  <c r="K8" i="5"/>
  <c r="BZ9" i="5"/>
  <c r="M9" i="5" s="1"/>
  <c r="BZ15" i="5"/>
  <c r="M15" i="5" s="1"/>
  <c r="N6" i="5"/>
  <c r="J8" i="5"/>
  <c r="AH9" i="5"/>
  <c r="J12" i="5"/>
  <c r="AH13" i="5"/>
  <c r="J16" i="5"/>
  <c r="K18" i="5"/>
  <c r="O24" i="5"/>
  <c r="AK26" i="5"/>
  <c r="BZ33" i="5"/>
  <c r="M33" i="5" s="1"/>
  <c r="DL34" i="5"/>
  <c r="AJ37" i="5"/>
  <c r="J37" i="5"/>
  <c r="J19" i="5"/>
  <c r="DM19" i="5"/>
  <c r="DN19" i="5" s="1"/>
  <c r="DP259" i="5" s="1"/>
  <c r="BZ20" i="5"/>
  <c r="M20" i="5" s="1"/>
  <c r="DL21" i="5"/>
  <c r="AI22" i="5"/>
  <c r="BZ26" i="5"/>
  <c r="M26" i="5" s="1"/>
  <c r="BZ30" i="5"/>
  <c r="M30" i="5" s="1"/>
  <c r="BZ34" i="5"/>
  <c r="M34" i="5" s="1"/>
  <c r="BZ36" i="5"/>
  <c r="M36" i="5" s="1"/>
  <c r="K42" i="5"/>
  <c r="BZ47" i="5"/>
  <c r="M47" i="5" s="1"/>
  <c r="K48" i="5"/>
  <c r="BZ49" i="5"/>
  <c r="M49" i="5" s="1"/>
  <c r="BZ57" i="5"/>
  <c r="M57" i="5" s="1"/>
  <c r="O20" i="5"/>
  <c r="AI25" i="5"/>
  <c r="J25" i="5"/>
  <c r="BZ27" i="5"/>
  <c r="M27" i="5" s="1"/>
  <c r="BZ52" i="5"/>
  <c r="M52" i="5" s="1"/>
  <c r="AK27" i="5"/>
  <c r="CD27" i="5"/>
  <c r="P27" i="5" s="1"/>
  <c r="BZ28" i="5"/>
  <c r="M28" i="5" s="1"/>
  <c r="J30" i="5"/>
  <c r="AI30" i="5"/>
  <c r="BZ32" i="5"/>
  <c r="M32" i="5" s="1"/>
  <c r="BZ43" i="5"/>
  <c r="M43" i="5" s="1"/>
  <c r="BZ51" i="5"/>
  <c r="M51" i="5" s="1"/>
  <c r="BZ53" i="5"/>
  <c r="M53" i="5" s="1"/>
  <c r="AJ6" i="5"/>
  <c r="CD10" i="5"/>
  <c r="P10" i="5" s="1"/>
  <c r="N19" i="5"/>
  <c r="BZ22" i="5"/>
  <c r="M22" i="5" s="1"/>
  <c r="AF26" i="5"/>
  <c r="DM26" i="5"/>
  <c r="DN26" i="5" s="1"/>
  <c r="J27" i="5"/>
  <c r="DM30" i="5"/>
  <c r="DN30" i="5" s="1"/>
  <c r="DM36" i="5"/>
  <c r="DN36" i="5" s="1"/>
  <c r="BZ37" i="5"/>
  <c r="M37" i="5" s="1"/>
  <c r="DL38" i="5"/>
  <c r="K39" i="5"/>
  <c r="BZ44" i="5"/>
  <c r="M44" i="5" s="1"/>
  <c r="BZ45" i="5"/>
  <c r="M45" i="5" s="1"/>
  <c r="K52" i="5"/>
  <c r="BS337" i="5"/>
  <c r="DM20" i="5"/>
  <c r="DN20" i="5" s="1"/>
  <c r="DP48" i="5" s="1"/>
  <c r="AI21" i="5"/>
  <c r="J21" i="5"/>
  <c r="AD23" i="5"/>
  <c r="BZ23" i="5"/>
  <c r="M23" i="5" s="1"/>
  <c r="BZ31" i="5"/>
  <c r="M31" i="5" s="1"/>
  <c r="N33" i="5"/>
  <c r="AD33" i="5"/>
  <c r="DL35" i="5"/>
  <c r="K37" i="5"/>
  <c r="BZ38" i="5"/>
  <c r="M38" i="5" s="1"/>
  <c r="K43" i="5"/>
  <c r="K45" i="5"/>
  <c r="BZ46" i="5"/>
  <c r="M46" i="5" s="1"/>
  <c r="K51" i="5"/>
  <c r="AK23" i="5"/>
  <c r="CD23" i="5"/>
  <c r="P23" i="5" s="1"/>
  <c r="BZ24" i="5"/>
  <c r="M24" i="5" s="1"/>
  <c r="AK31" i="5"/>
  <c r="CD31" i="5"/>
  <c r="P31" i="5" s="1"/>
  <c r="BZ40" i="5"/>
  <c r="M40" i="5" s="1"/>
  <c r="BZ41" i="5"/>
  <c r="M41" i="5" s="1"/>
  <c r="BU337" i="5"/>
  <c r="BU338" i="5" s="1"/>
  <c r="DL18" i="5"/>
  <c r="AF22" i="5"/>
  <c r="DM22" i="5"/>
  <c r="DN22" i="5" s="1"/>
  <c r="DP53" i="5" s="1"/>
  <c r="J23" i="5"/>
  <c r="DL26" i="5"/>
  <c r="AI29" i="5"/>
  <c r="J29" i="5"/>
  <c r="BZ42" i="5"/>
  <c r="M42" i="5" s="1"/>
  <c r="BZ48" i="5"/>
  <c r="M48" i="5" s="1"/>
  <c r="BZ56" i="5"/>
  <c r="M56" i="5" s="1"/>
  <c r="AK36" i="5"/>
  <c r="AK40" i="5"/>
  <c r="AK44" i="5"/>
  <c r="AK48" i="5"/>
  <c r="AI54" i="5"/>
  <c r="J55" i="5"/>
  <c r="DL58" i="5"/>
  <c r="BZ94" i="5"/>
  <c r="M94" i="5" s="1"/>
  <c r="J41" i="5"/>
  <c r="J45" i="5"/>
  <c r="BZ58" i="5"/>
  <c r="M58" i="5" s="1"/>
  <c r="BZ60" i="5"/>
  <c r="M60" i="5" s="1"/>
  <c r="AH65" i="5"/>
  <c r="O65" i="5"/>
  <c r="J66" i="5"/>
  <c r="AI66" i="5"/>
  <c r="AH69" i="5"/>
  <c r="O69" i="5"/>
  <c r="J70" i="5"/>
  <c r="AI70" i="5"/>
  <c r="AH73" i="5"/>
  <c r="O73" i="5"/>
  <c r="J74" i="5"/>
  <c r="AI74" i="5"/>
  <c r="AH77" i="5"/>
  <c r="O77" i="5"/>
  <c r="J78" i="5"/>
  <c r="AI78" i="5"/>
  <c r="AH81" i="5"/>
  <c r="O81" i="5"/>
  <c r="J82" i="5"/>
  <c r="AI82" i="5"/>
  <c r="AH85" i="5"/>
  <c r="O85" i="5"/>
  <c r="J86" i="5"/>
  <c r="AI86" i="5"/>
  <c r="J59" i="5"/>
  <c r="BZ64" i="5"/>
  <c r="M64" i="5" s="1"/>
  <c r="BZ68" i="5"/>
  <c r="M68" i="5" s="1"/>
  <c r="BZ72" i="5"/>
  <c r="M72" i="5" s="1"/>
  <c r="BZ76" i="5"/>
  <c r="M76" i="5" s="1"/>
  <c r="BZ80" i="5"/>
  <c r="M80" i="5" s="1"/>
  <c r="BZ84" i="5"/>
  <c r="M84" i="5" s="1"/>
  <c r="BZ88" i="5"/>
  <c r="M88" i="5" s="1"/>
  <c r="BZ96" i="5"/>
  <c r="M96" i="5" s="1"/>
  <c r="AK59" i="5"/>
  <c r="DM66" i="5"/>
  <c r="DN66" i="5" s="1"/>
  <c r="DO126" i="5" s="1"/>
  <c r="DM70" i="5"/>
  <c r="DN70" i="5" s="1"/>
  <c r="DM74" i="5"/>
  <c r="DN74" i="5" s="1"/>
  <c r="DM78" i="5"/>
  <c r="DN78" i="5" s="1"/>
  <c r="DM82" i="5"/>
  <c r="DN82" i="5" s="1"/>
  <c r="DM86" i="5"/>
  <c r="DN86" i="5" s="1"/>
  <c r="AI35" i="5"/>
  <c r="AI39" i="5"/>
  <c r="AI43" i="5"/>
  <c r="O44" i="5"/>
  <c r="AI47" i="5"/>
  <c r="O48" i="5"/>
  <c r="O52" i="5"/>
  <c r="BZ62" i="5"/>
  <c r="M62" i="5" s="1"/>
  <c r="AK63" i="5"/>
  <c r="CD63" i="5"/>
  <c r="P63" i="5" s="1"/>
  <c r="AK67" i="5"/>
  <c r="CD67" i="5"/>
  <c r="P67" i="5" s="1"/>
  <c r="AK71" i="5"/>
  <c r="CD71" i="5"/>
  <c r="P71" i="5" s="1"/>
  <c r="AK75" i="5"/>
  <c r="CD75" i="5"/>
  <c r="P75" i="5" s="1"/>
  <c r="AK79" i="5"/>
  <c r="CD79" i="5"/>
  <c r="P79" i="5" s="1"/>
  <c r="AK83" i="5"/>
  <c r="CD83" i="5"/>
  <c r="P83" i="5" s="1"/>
  <c r="AK87" i="5"/>
  <c r="CD87" i="5"/>
  <c r="P87" i="5" s="1"/>
  <c r="BZ92" i="5"/>
  <c r="M92" i="5" s="1"/>
  <c r="BZ95" i="5"/>
  <c r="M95" i="5" s="1"/>
  <c r="BZ100" i="5"/>
  <c r="M100" i="5" s="1"/>
  <c r="O57" i="5"/>
  <c r="BZ90" i="5"/>
  <c r="M90" i="5" s="1"/>
  <c r="O55" i="5"/>
  <c r="J57" i="5"/>
  <c r="BZ66" i="5"/>
  <c r="M66" i="5" s="1"/>
  <c r="BZ70" i="5"/>
  <c r="M70" i="5" s="1"/>
  <c r="BZ74" i="5"/>
  <c r="M74" i="5" s="1"/>
  <c r="BZ78" i="5"/>
  <c r="M78" i="5" s="1"/>
  <c r="BZ82" i="5"/>
  <c r="M82" i="5" s="1"/>
  <c r="BZ86" i="5"/>
  <c r="M86" i="5" s="1"/>
  <c r="J36" i="5"/>
  <c r="J40" i="5"/>
  <c r="J44" i="5"/>
  <c r="O54" i="5"/>
  <c r="J62" i="5"/>
  <c r="AI62" i="5"/>
  <c r="BZ97" i="5"/>
  <c r="M97" i="5" s="1"/>
  <c r="AJ102" i="5"/>
  <c r="J102" i="5"/>
  <c r="J105" i="5"/>
  <c r="AI105" i="5"/>
  <c r="BZ106" i="5"/>
  <c r="M106" i="5" s="1"/>
  <c r="AH116" i="5"/>
  <c r="O116" i="5"/>
  <c r="AK118" i="5"/>
  <c r="CD118" i="5"/>
  <c r="P118" i="5" s="1"/>
  <c r="BZ120" i="5"/>
  <c r="M120" i="5" s="1"/>
  <c r="BZ129" i="5"/>
  <c r="M129" i="5" s="1"/>
  <c r="CD164" i="5"/>
  <c r="P164" i="5" s="1"/>
  <c r="AK164" i="5"/>
  <c r="CD91" i="5"/>
  <c r="P91" i="5" s="1"/>
  <c r="J97" i="5"/>
  <c r="DL104" i="5"/>
  <c r="DM105" i="5"/>
  <c r="DN105" i="5" s="1"/>
  <c r="K106" i="5"/>
  <c r="AK106" i="5"/>
  <c r="CD106" i="5"/>
  <c r="P106" i="5" s="1"/>
  <c r="BZ108" i="5"/>
  <c r="M108" i="5" s="1"/>
  <c r="BZ115" i="5"/>
  <c r="M115" i="5" s="1"/>
  <c r="BZ121" i="5"/>
  <c r="M121" i="5" s="1"/>
  <c r="J125" i="5"/>
  <c r="AI125" i="5"/>
  <c r="BZ126" i="5"/>
  <c r="M126" i="5" s="1"/>
  <c r="O89" i="5"/>
  <c r="O93" i="5"/>
  <c r="K96" i="5"/>
  <c r="K98" i="5"/>
  <c r="J101" i="5"/>
  <c r="AI101" i="5"/>
  <c r="BZ109" i="5"/>
  <c r="M109" i="5" s="1"/>
  <c r="J113" i="5"/>
  <c r="AI113" i="5"/>
  <c r="BZ114" i="5"/>
  <c r="M114" i="5" s="1"/>
  <c r="DL122" i="5"/>
  <c r="AH124" i="5"/>
  <c r="O124" i="5"/>
  <c r="BZ127" i="5"/>
  <c r="M127" i="5" s="1"/>
  <c r="J130" i="5"/>
  <c r="AI130" i="5"/>
  <c r="AH145" i="5"/>
  <c r="O145" i="5"/>
  <c r="BZ150" i="5"/>
  <c r="M150" i="5" s="1"/>
  <c r="AK98" i="5"/>
  <c r="CD98" i="5"/>
  <c r="P98" i="5" s="1"/>
  <c r="BZ99" i="5"/>
  <c r="M99" i="5" s="1"/>
  <c r="AH112" i="5"/>
  <c r="O112" i="5"/>
  <c r="DM113" i="5"/>
  <c r="DN113" i="5" s="1"/>
  <c r="K114" i="5"/>
  <c r="AK114" i="5"/>
  <c r="CD114" i="5"/>
  <c r="P114" i="5" s="1"/>
  <c r="BZ116" i="5"/>
  <c r="M116" i="5" s="1"/>
  <c r="BZ123" i="5"/>
  <c r="M123" i="5" s="1"/>
  <c r="DL132" i="5"/>
  <c r="O62" i="5"/>
  <c r="O66" i="5"/>
  <c r="O70" i="5"/>
  <c r="O74" i="5"/>
  <c r="O78" i="5"/>
  <c r="O82" i="5"/>
  <c r="O86" i="5"/>
  <c r="O90" i="5"/>
  <c r="AF95" i="5"/>
  <c r="AF96" i="5"/>
  <c r="DM97" i="5"/>
  <c r="DN97" i="5" s="1"/>
  <c r="AU99" i="5"/>
  <c r="K99" i="5" s="1"/>
  <c r="BZ103" i="5"/>
  <c r="M103" i="5" s="1"/>
  <c r="BZ111" i="5"/>
  <c r="M111" i="5" s="1"/>
  <c r="BZ117" i="5"/>
  <c r="M117" i="5" s="1"/>
  <c r="J121" i="5"/>
  <c r="AI121" i="5"/>
  <c r="BZ122" i="5"/>
  <c r="M122" i="5" s="1"/>
  <c r="CD61" i="5"/>
  <c r="P61" i="5" s="1"/>
  <c r="CD65" i="5"/>
  <c r="P65" i="5" s="1"/>
  <c r="CD69" i="5"/>
  <c r="P69" i="5" s="1"/>
  <c r="CD73" i="5"/>
  <c r="P73" i="5" s="1"/>
  <c r="CD77" i="5"/>
  <c r="P77" i="5" s="1"/>
  <c r="CD81" i="5"/>
  <c r="P81" i="5" s="1"/>
  <c r="CD85" i="5"/>
  <c r="P85" i="5" s="1"/>
  <c r="CD89" i="5"/>
  <c r="P89" i="5" s="1"/>
  <c r="CD93" i="5"/>
  <c r="P93" i="5" s="1"/>
  <c r="AJ96" i="5"/>
  <c r="J96" i="5"/>
  <c r="AF97" i="5"/>
  <c r="AJ98" i="5"/>
  <c r="J98" i="5"/>
  <c r="K100" i="5"/>
  <c r="BZ102" i="5"/>
  <c r="M102" i="5" s="1"/>
  <c r="K103" i="5"/>
  <c r="BZ105" i="5"/>
  <c r="M105" i="5" s="1"/>
  <c r="J109" i="5"/>
  <c r="AI109" i="5"/>
  <c r="BZ110" i="5"/>
  <c r="M110" i="5" s="1"/>
  <c r="K111" i="5"/>
  <c r="K116" i="5"/>
  <c r="DL118" i="5"/>
  <c r="AH120" i="5"/>
  <c r="O120" i="5"/>
  <c r="DM121" i="5"/>
  <c r="DN121" i="5" s="1"/>
  <c r="DP64" i="5" s="1"/>
  <c r="K122" i="5"/>
  <c r="AK122" i="5"/>
  <c r="CD122" i="5"/>
  <c r="P122" i="5" s="1"/>
  <c r="BZ124" i="5"/>
  <c r="M124" i="5" s="1"/>
  <c r="DM129" i="5"/>
  <c r="DN129" i="5" s="1"/>
  <c r="AI90" i="5"/>
  <c r="O91" i="5"/>
  <c r="K102" i="5"/>
  <c r="AK102" i="5"/>
  <c r="CD102" i="5"/>
  <c r="P102" i="5" s="1"/>
  <c r="DL106" i="5"/>
  <c r="AH108" i="5"/>
  <c r="O108" i="5"/>
  <c r="K110" i="5"/>
  <c r="AK110" i="5"/>
  <c r="CD110" i="5"/>
  <c r="P110" i="5" s="1"/>
  <c r="BZ112" i="5"/>
  <c r="M112" i="5" s="1"/>
  <c r="BZ119" i="5"/>
  <c r="M119" i="5" s="1"/>
  <c r="BZ125" i="5"/>
  <c r="M125" i="5" s="1"/>
  <c r="AK143" i="5"/>
  <c r="CD143" i="5"/>
  <c r="P143" i="5" s="1"/>
  <c r="BZ183" i="5"/>
  <c r="M183" i="5" s="1"/>
  <c r="CD95" i="5"/>
  <c r="P95" i="5" s="1"/>
  <c r="DL97" i="5"/>
  <c r="BZ101" i="5"/>
  <c r="M101" i="5" s="1"/>
  <c r="AD102" i="5"/>
  <c r="BZ107" i="5"/>
  <c r="M107" i="5" s="1"/>
  <c r="BZ113" i="5"/>
  <c r="M113" i="5" s="1"/>
  <c r="J117" i="5"/>
  <c r="AI117" i="5"/>
  <c r="BZ118" i="5"/>
  <c r="M118" i="5" s="1"/>
  <c r="K119" i="5"/>
  <c r="K124" i="5"/>
  <c r="DL128" i="5"/>
  <c r="BZ134" i="5"/>
  <c r="M134" i="5" s="1"/>
  <c r="J106" i="5"/>
  <c r="J110" i="5"/>
  <c r="J114" i="5"/>
  <c r="J118" i="5"/>
  <c r="J122" i="5"/>
  <c r="AF130" i="5"/>
  <c r="DM130" i="5"/>
  <c r="DN130" i="5" s="1"/>
  <c r="DL139" i="5"/>
  <c r="BZ142" i="5"/>
  <c r="M142" i="5" s="1"/>
  <c r="DL147" i="5"/>
  <c r="BZ156" i="5"/>
  <c r="M156" i="5" s="1"/>
  <c r="AH157" i="5"/>
  <c r="O157" i="5"/>
  <c r="J160" i="5"/>
  <c r="AI160" i="5"/>
  <c r="J163" i="5"/>
  <c r="AI163" i="5"/>
  <c r="DL165" i="5"/>
  <c r="BZ178" i="5"/>
  <c r="M178" i="5" s="1"/>
  <c r="AF126" i="5"/>
  <c r="AD127" i="5"/>
  <c r="BZ131" i="5"/>
  <c r="M131" i="5" s="1"/>
  <c r="J133" i="5"/>
  <c r="AI133" i="5"/>
  <c r="J134" i="5"/>
  <c r="BZ137" i="5"/>
  <c r="M137" i="5" s="1"/>
  <c r="BZ140" i="5"/>
  <c r="M140" i="5" s="1"/>
  <c r="BZ148" i="5"/>
  <c r="M148" i="5" s="1"/>
  <c r="J150" i="5"/>
  <c r="AI150" i="5"/>
  <c r="BZ153" i="5"/>
  <c r="M153" i="5" s="1"/>
  <c r="BZ155" i="5"/>
  <c r="M155" i="5" s="1"/>
  <c r="K156" i="5"/>
  <c r="BZ159" i="5"/>
  <c r="M159" i="5" s="1"/>
  <c r="AH162" i="5"/>
  <c r="O162" i="5"/>
  <c r="BZ171" i="5"/>
  <c r="M171" i="5" s="1"/>
  <c r="BZ208" i="5"/>
  <c r="M208" i="5" s="1"/>
  <c r="BZ139" i="5"/>
  <c r="M139" i="5" s="1"/>
  <c r="AH141" i="5"/>
  <c r="O141" i="5"/>
  <c r="J142" i="5"/>
  <c r="AI142" i="5"/>
  <c r="BZ145" i="5"/>
  <c r="M145" i="5" s="1"/>
  <c r="BZ147" i="5"/>
  <c r="M147" i="5" s="1"/>
  <c r="AH149" i="5"/>
  <c r="O149" i="5"/>
  <c r="DM150" i="5"/>
  <c r="DN150" i="5" s="1"/>
  <c r="AK155" i="5"/>
  <c r="CD155" i="5"/>
  <c r="P155" i="5" s="1"/>
  <c r="BZ165" i="5"/>
  <c r="M165" i="5" s="1"/>
  <c r="BZ186" i="5"/>
  <c r="M186" i="5" s="1"/>
  <c r="O97" i="5"/>
  <c r="O101" i="5"/>
  <c r="O105" i="5"/>
  <c r="O109" i="5"/>
  <c r="O113" i="5"/>
  <c r="O117" i="5"/>
  <c r="O121" i="5"/>
  <c r="O125" i="5"/>
  <c r="AF127" i="5"/>
  <c r="AK130" i="5"/>
  <c r="DL130" i="5"/>
  <c r="CD131" i="5"/>
  <c r="P131" i="5" s="1"/>
  <c r="AH133" i="5"/>
  <c r="O133" i="5"/>
  <c r="DM133" i="5"/>
  <c r="DN133" i="5" s="1"/>
  <c r="AK139" i="5"/>
  <c r="CD139" i="5"/>
  <c r="P139" i="5" s="1"/>
  <c r="DM142" i="5"/>
  <c r="DN142" i="5" s="1"/>
  <c r="AK147" i="5"/>
  <c r="CD147" i="5"/>
  <c r="P147" i="5" s="1"/>
  <c r="DL151" i="5"/>
  <c r="N184" i="5"/>
  <c r="AD184" i="5"/>
  <c r="J100" i="5"/>
  <c r="J104" i="5"/>
  <c r="J108" i="5"/>
  <c r="J112" i="5"/>
  <c r="J116" i="5"/>
  <c r="J120" i="5"/>
  <c r="J124" i="5"/>
  <c r="J129" i="5"/>
  <c r="AI129" i="5"/>
  <c r="AF133" i="5"/>
  <c r="AI134" i="5"/>
  <c r="DL135" i="5"/>
  <c r="BZ138" i="5"/>
  <c r="M138" i="5" s="1"/>
  <c r="DL143" i="5"/>
  <c r="K145" i="5"/>
  <c r="BZ146" i="5"/>
  <c r="M146" i="5" s="1"/>
  <c r="BZ152" i="5"/>
  <c r="M152" i="5" s="1"/>
  <c r="BZ154" i="5"/>
  <c r="M154" i="5" s="1"/>
  <c r="BZ157" i="5"/>
  <c r="M157" i="5" s="1"/>
  <c r="BZ174" i="5"/>
  <c r="M174" i="5" s="1"/>
  <c r="BZ130" i="5"/>
  <c r="M130" i="5" s="1"/>
  <c r="AK134" i="5"/>
  <c r="K135" i="5"/>
  <c r="BZ135" i="5"/>
  <c r="M135" i="5" s="1"/>
  <c r="BZ136" i="5"/>
  <c r="M136" i="5" s="1"/>
  <c r="BZ141" i="5"/>
  <c r="M141" i="5" s="1"/>
  <c r="BZ149" i="5"/>
  <c r="M149" i="5" s="1"/>
  <c r="BZ151" i="5"/>
  <c r="M151" i="5" s="1"/>
  <c r="K152" i="5"/>
  <c r="BZ169" i="5"/>
  <c r="M169" i="5" s="1"/>
  <c r="N172" i="5"/>
  <c r="AD172" i="5"/>
  <c r="BZ190" i="5"/>
  <c r="M190" i="5" s="1"/>
  <c r="AF129" i="5"/>
  <c r="BZ133" i="5"/>
  <c r="M133" i="5" s="1"/>
  <c r="K136" i="5"/>
  <c r="AH137" i="5"/>
  <c r="O137" i="5"/>
  <c r="J138" i="5"/>
  <c r="AI138" i="5"/>
  <c r="K143" i="5"/>
  <c r="BZ143" i="5"/>
  <c r="M143" i="5" s="1"/>
  <c r="BZ144" i="5"/>
  <c r="M144" i="5" s="1"/>
  <c r="J146" i="5"/>
  <c r="AI146" i="5"/>
  <c r="AK151" i="5"/>
  <c r="CD151" i="5"/>
  <c r="P151" i="5" s="1"/>
  <c r="AH153" i="5"/>
  <c r="O153" i="5"/>
  <c r="J154" i="5"/>
  <c r="AI154" i="5"/>
  <c r="K157" i="5"/>
  <c r="BZ158" i="5"/>
  <c r="M158" i="5" s="1"/>
  <c r="BZ170" i="5"/>
  <c r="M170" i="5" s="1"/>
  <c r="AK165" i="5"/>
  <c r="CD165" i="5"/>
  <c r="P165" i="5" s="1"/>
  <c r="AH167" i="5"/>
  <c r="O167" i="5"/>
  <c r="AK169" i="5"/>
  <c r="CD169" i="5"/>
  <c r="P169" i="5" s="1"/>
  <c r="BZ177" i="5"/>
  <c r="M177" i="5" s="1"/>
  <c r="AJ180" i="5"/>
  <c r="J180" i="5"/>
  <c r="AJ188" i="5"/>
  <c r="J188" i="5"/>
  <c r="BZ189" i="5"/>
  <c r="M189" i="5" s="1"/>
  <c r="BZ192" i="5"/>
  <c r="M192" i="5" s="1"/>
  <c r="AU213" i="5"/>
  <c r="K213" i="5" s="1"/>
  <c r="AF213" i="5"/>
  <c r="AF158" i="5"/>
  <c r="DM163" i="5"/>
  <c r="DN163" i="5" s="1"/>
  <c r="BZ168" i="5"/>
  <c r="M168" i="5" s="1"/>
  <c r="K171" i="5"/>
  <c r="BZ172" i="5"/>
  <c r="M172" i="5" s="1"/>
  <c r="AD176" i="5"/>
  <c r="BZ179" i="5"/>
  <c r="M179" i="5" s="1"/>
  <c r="K181" i="5"/>
  <c r="K183" i="5"/>
  <c r="BZ184" i="5"/>
  <c r="M184" i="5" s="1"/>
  <c r="K189" i="5"/>
  <c r="DL190" i="5"/>
  <c r="BZ161" i="5"/>
  <c r="M161" i="5" s="1"/>
  <c r="AI164" i="5"/>
  <c r="AH164" i="5"/>
  <c r="O164" i="5"/>
  <c r="DM164" i="5"/>
  <c r="DN164" i="5" s="1"/>
  <c r="AJ176" i="5"/>
  <c r="J176" i="5"/>
  <c r="AF191" i="5"/>
  <c r="DL193" i="5"/>
  <c r="BZ195" i="5"/>
  <c r="M195" i="5" s="1"/>
  <c r="BZ226" i="5"/>
  <c r="M226" i="5" s="1"/>
  <c r="AI137" i="5"/>
  <c r="AI141" i="5"/>
  <c r="AI145" i="5"/>
  <c r="AI149" i="5"/>
  <c r="AI153" i="5"/>
  <c r="AI157" i="5"/>
  <c r="AU159" i="5"/>
  <c r="K159" i="5" s="1"/>
  <c r="DL160" i="5"/>
  <c r="K162" i="5"/>
  <c r="BZ162" i="5"/>
  <c r="M162" i="5" s="1"/>
  <c r="J168" i="5"/>
  <c r="AI168" i="5"/>
  <c r="DM171" i="5"/>
  <c r="DN171" i="5" s="1"/>
  <c r="K172" i="5"/>
  <c r="BZ173" i="5"/>
  <c r="M173" i="5" s="1"/>
  <c r="K179" i="5"/>
  <c r="DM183" i="5"/>
  <c r="DN183" i="5" s="1"/>
  <c r="BZ187" i="5"/>
  <c r="M187" i="5" s="1"/>
  <c r="AJ192" i="5"/>
  <c r="J192" i="5"/>
  <c r="BZ193" i="5"/>
  <c r="M193" i="5" s="1"/>
  <c r="DL196" i="5"/>
  <c r="AU205" i="5"/>
  <c r="K205" i="5" s="1"/>
  <c r="AF205" i="5"/>
  <c r="J158" i="5"/>
  <c r="AK162" i="5"/>
  <c r="CD162" i="5"/>
  <c r="P162" i="5" s="1"/>
  <c r="DL164" i="5"/>
  <c r="BZ167" i="5"/>
  <c r="M167" i="5" s="1"/>
  <c r="K170" i="5"/>
  <c r="BZ175" i="5"/>
  <c r="M175" i="5" s="1"/>
  <c r="DL178" i="5"/>
  <c r="BZ180" i="5"/>
  <c r="M180" i="5" s="1"/>
  <c r="DL185" i="5"/>
  <c r="K190" i="5"/>
  <c r="K193" i="5"/>
  <c r="K195" i="5"/>
  <c r="BZ199" i="5"/>
  <c r="M199" i="5" s="1"/>
  <c r="BZ163" i="5"/>
  <c r="M163" i="5" s="1"/>
  <c r="BZ166" i="5"/>
  <c r="M166" i="5" s="1"/>
  <c r="DL169" i="5"/>
  <c r="AJ172" i="5"/>
  <c r="J172" i="5"/>
  <c r="DM179" i="5"/>
  <c r="DN179" i="5" s="1"/>
  <c r="AJ184" i="5"/>
  <c r="J184" i="5"/>
  <c r="BZ188" i="5"/>
  <c r="M188" i="5" s="1"/>
  <c r="BZ200" i="5"/>
  <c r="M200" i="5" s="1"/>
  <c r="DM162" i="5"/>
  <c r="DN162" i="5" s="1"/>
  <c r="DP161" i="5" s="1"/>
  <c r="O163" i="5"/>
  <c r="BZ164" i="5"/>
  <c r="M164" i="5" s="1"/>
  <c r="J167" i="5"/>
  <c r="AI167" i="5"/>
  <c r="K175" i="5"/>
  <c r="BZ176" i="5"/>
  <c r="M176" i="5" s="1"/>
  <c r="AF179" i="5"/>
  <c r="AD180" i="5"/>
  <c r="BZ191" i="5"/>
  <c r="M191" i="5" s="1"/>
  <c r="AF195" i="5"/>
  <c r="DM195" i="5"/>
  <c r="DN195" i="5" s="1"/>
  <c r="AK196" i="5"/>
  <c r="CD196" i="5"/>
  <c r="P196" i="5" s="1"/>
  <c r="AJ201" i="5"/>
  <c r="J201" i="5"/>
  <c r="BZ206" i="5"/>
  <c r="M206" i="5" s="1"/>
  <c r="J216" i="5"/>
  <c r="AJ216" i="5"/>
  <c r="BZ217" i="5"/>
  <c r="M217" i="5" s="1"/>
  <c r="BZ245" i="5"/>
  <c r="M245" i="5" s="1"/>
  <c r="CD178" i="5"/>
  <c r="P178" i="5" s="1"/>
  <c r="J182" i="5"/>
  <c r="CD182" i="5"/>
  <c r="P182" i="5" s="1"/>
  <c r="J186" i="5"/>
  <c r="CD186" i="5"/>
  <c r="P186" i="5" s="1"/>
  <c r="J190" i="5"/>
  <c r="CD190" i="5"/>
  <c r="P190" i="5" s="1"/>
  <c r="J194" i="5"/>
  <c r="CD194" i="5"/>
  <c r="P194" i="5" s="1"/>
  <c r="O196" i="5"/>
  <c r="AD202" i="5"/>
  <c r="BZ203" i="5"/>
  <c r="M203" i="5" s="1"/>
  <c r="BZ211" i="5"/>
  <c r="M211" i="5" s="1"/>
  <c r="BZ214" i="5"/>
  <c r="M214" i="5" s="1"/>
  <c r="BZ220" i="5"/>
  <c r="M220" i="5" s="1"/>
  <c r="BZ229" i="5"/>
  <c r="M229" i="5" s="1"/>
  <c r="CD166" i="5"/>
  <c r="P166" i="5" s="1"/>
  <c r="AI179" i="5"/>
  <c r="AI183" i="5"/>
  <c r="O184" i="5"/>
  <c r="AI187" i="5"/>
  <c r="O188" i="5"/>
  <c r="AI191" i="5"/>
  <c r="O192" i="5"/>
  <c r="AI195" i="5"/>
  <c r="DM197" i="5"/>
  <c r="DN197" i="5" s="1"/>
  <c r="AF201" i="5"/>
  <c r="AJ202" i="5"/>
  <c r="J202" i="5"/>
  <c r="AD206" i="5"/>
  <c r="DL207" i="5"/>
  <c r="K208" i="5"/>
  <c r="BZ209" i="5"/>
  <c r="M209" i="5" s="1"/>
  <c r="BZ210" i="5"/>
  <c r="M210" i="5" s="1"/>
  <c r="BZ240" i="5"/>
  <c r="M240" i="5" s="1"/>
  <c r="O168" i="5"/>
  <c r="J171" i="5"/>
  <c r="J175" i="5"/>
  <c r="DL199" i="5"/>
  <c r="BZ207" i="5"/>
  <c r="M207" i="5" s="1"/>
  <c r="N227" i="5"/>
  <c r="AD227" i="5"/>
  <c r="AU229" i="5"/>
  <c r="K229" i="5" s="1"/>
  <c r="AF229" i="5"/>
  <c r="BZ231" i="5"/>
  <c r="M231" i="5" s="1"/>
  <c r="AJ198" i="5"/>
  <c r="DL198" i="5"/>
  <c r="BZ201" i="5"/>
  <c r="M201" i="5" s="1"/>
  <c r="DL204" i="5"/>
  <c r="AJ206" i="5"/>
  <c r="J206" i="5"/>
  <c r="AU210" i="5"/>
  <c r="K210" i="5" s="1"/>
  <c r="AF210" i="5"/>
  <c r="AJ214" i="5"/>
  <c r="J214" i="5"/>
  <c r="AD222" i="5"/>
  <c r="N222" i="5"/>
  <c r="J223" i="5"/>
  <c r="CD188" i="5"/>
  <c r="P188" i="5" s="1"/>
  <c r="CD192" i="5"/>
  <c r="P192" i="5" s="1"/>
  <c r="J196" i="5"/>
  <c r="O197" i="5"/>
  <c r="DL197" i="5"/>
  <c r="BZ198" i="5"/>
  <c r="M198" i="5" s="1"/>
  <c r="K199" i="5"/>
  <c r="BZ205" i="5"/>
  <c r="M205" i="5" s="1"/>
  <c r="K207" i="5"/>
  <c r="BZ213" i="5"/>
  <c r="M213" i="5" s="1"/>
  <c r="BZ225" i="5"/>
  <c r="M225" i="5" s="1"/>
  <c r="AU230" i="5"/>
  <c r="K230" i="5" s="1"/>
  <c r="AF230" i="5"/>
  <c r="K196" i="5"/>
  <c r="BZ197" i="5"/>
  <c r="M197" i="5" s="1"/>
  <c r="K201" i="5"/>
  <c r="BZ202" i="5"/>
  <c r="M202" i="5" s="1"/>
  <c r="DM209" i="5"/>
  <c r="DN209" i="5" s="1"/>
  <c r="J212" i="5"/>
  <c r="AJ212" i="5"/>
  <c r="O201" i="5"/>
  <c r="O205" i="5"/>
  <c r="O211" i="5"/>
  <c r="AF215" i="5"/>
  <c r="AF217" i="5"/>
  <c r="AD219" i="5"/>
  <c r="DL220" i="5"/>
  <c r="DL227" i="5"/>
  <c r="AJ230" i="5"/>
  <c r="J230" i="5"/>
  <c r="AJ234" i="5"/>
  <c r="J234" i="5"/>
  <c r="BZ237" i="5"/>
  <c r="M237" i="5" s="1"/>
  <c r="AU239" i="5"/>
  <c r="K239" i="5" s="1"/>
  <c r="AF239" i="5"/>
  <c r="CD271" i="5"/>
  <c r="P271" i="5" s="1"/>
  <c r="AK271" i="5"/>
  <c r="J200" i="5"/>
  <c r="CD200" i="5"/>
  <c r="P200" i="5" s="1"/>
  <c r="J204" i="5"/>
  <c r="CD204" i="5"/>
  <c r="P204" i="5" s="1"/>
  <c r="J208" i="5"/>
  <c r="CD208" i="5"/>
  <c r="P208" i="5" s="1"/>
  <c r="N210" i="5"/>
  <c r="AU211" i="5"/>
  <c r="K211" i="5" s="1"/>
  <c r="DL221" i="5"/>
  <c r="BZ222" i="5"/>
  <c r="M222" i="5" s="1"/>
  <c r="K225" i="5"/>
  <c r="N226" i="5"/>
  <c r="K226" i="5"/>
  <c r="BZ227" i="5"/>
  <c r="M227" i="5" s="1"/>
  <c r="BZ238" i="5"/>
  <c r="M238" i="5" s="1"/>
  <c r="BZ252" i="5"/>
  <c r="M252" i="5" s="1"/>
  <c r="AI205" i="5"/>
  <c r="AI209" i="5"/>
  <c r="O210" i="5"/>
  <c r="DL212" i="5"/>
  <c r="DL214" i="5"/>
  <c r="AJ215" i="5"/>
  <c r="DL216" i="5"/>
  <c r="K220" i="5"/>
  <c r="DL223" i="5"/>
  <c r="AJ226" i="5"/>
  <c r="J226" i="5"/>
  <c r="DM226" i="5"/>
  <c r="DN226" i="5" s="1"/>
  <c r="DP223" i="5" s="1"/>
  <c r="AD231" i="5"/>
  <c r="BZ233" i="5"/>
  <c r="M233" i="5" s="1"/>
  <c r="DL236" i="5"/>
  <c r="K237" i="5"/>
  <c r="BZ218" i="5"/>
  <c r="M218" i="5" s="1"/>
  <c r="K222" i="5"/>
  <c r="BZ223" i="5"/>
  <c r="M223" i="5" s="1"/>
  <c r="BZ247" i="5"/>
  <c r="M247" i="5" s="1"/>
  <c r="BZ255" i="5"/>
  <c r="M255" i="5" s="1"/>
  <c r="DM211" i="5"/>
  <c r="DN211" i="5" s="1"/>
  <c r="K214" i="5"/>
  <c r="BZ215" i="5"/>
  <c r="M215" i="5" s="1"/>
  <c r="K216" i="5"/>
  <c r="DL219" i="5"/>
  <c r="AJ222" i="5"/>
  <c r="J222" i="5"/>
  <c r="DL228" i="5"/>
  <c r="DL232" i="5"/>
  <c r="K233" i="5"/>
  <c r="K236" i="5"/>
  <c r="AK214" i="5"/>
  <c r="CD214" i="5"/>
  <c r="P214" i="5" s="1"/>
  <c r="BZ219" i="5"/>
  <c r="M219" i="5" s="1"/>
  <c r="BZ230" i="5"/>
  <c r="M230" i="5" s="1"/>
  <c r="BZ234" i="5"/>
  <c r="M234" i="5" s="1"/>
  <c r="O240" i="5"/>
  <c r="AF214" i="5"/>
  <c r="K215" i="5"/>
  <c r="AJ218" i="5"/>
  <c r="J218" i="5"/>
  <c r="AF221" i="5"/>
  <c r="DL224" i="5"/>
  <c r="K228" i="5"/>
  <c r="K232" i="5"/>
  <c r="AF233" i="5"/>
  <c r="BZ235" i="5"/>
  <c r="M235" i="5" s="1"/>
  <c r="BZ239" i="5"/>
  <c r="M239" i="5" s="1"/>
  <c r="AH253" i="5"/>
  <c r="O253" i="5"/>
  <c r="BZ241" i="5"/>
  <c r="M241" i="5" s="1"/>
  <c r="AK247" i="5"/>
  <c r="CD247" i="5"/>
  <c r="P247" i="5" s="1"/>
  <c r="J250" i="5"/>
  <c r="AI250" i="5"/>
  <c r="K252" i="5"/>
  <c r="AH249" i="5"/>
  <c r="O249" i="5"/>
  <c r="BZ264" i="5"/>
  <c r="M264" i="5" s="1"/>
  <c r="AI233" i="5"/>
  <c r="AI237" i="5"/>
  <c r="AU240" i="5"/>
  <c r="K240" i="5" s="1"/>
  <c r="K243" i="5"/>
  <c r="BZ243" i="5"/>
  <c r="M243" i="5" s="1"/>
  <c r="BZ246" i="5"/>
  <c r="M246" i="5" s="1"/>
  <c r="BZ248" i="5"/>
  <c r="M248" i="5" s="1"/>
  <c r="BZ253" i="5"/>
  <c r="M253" i="5" s="1"/>
  <c r="CD239" i="5"/>
  <c r="P239" i="5" s="1"/>
  <c r="BZ242" i="5"/>
  <c r="M242" i="5" s="1"/>
  <c r="AK243" i="5"/>
  <c r="CD243" i="5"/>
  <c r="P243" i="5" s="1"/>
  <c r="K248" i="5"/>
  <c r="BZ251" i="5"/>
  <c r="M251" i="5" s="1"/>
  <c r="AU279" i="5"/>
  <c r="K279" i="5" s="1"/>
  <c r="AF279" i="5"/>
  <c r="DL238" i="5"/>
  <c r="AH245" i="5"/>
  <c r="O245" i="5"/>
  <c r="J246" i="5"/>
  <c r="AI246" i="5"/>
  <c r="BZ249" i="5"/>
  <c r="M249" i="5" s="1"/>
  <c r="AK251" i="5"/>
  <c r="CD251" i="5"/>
  <c r="P251" i="5" s="1"/>
  <c r="AH258" i="5"/>
  <c r="O258" i="5"/>
  <c r="BZ267" i="5"/>
  <c r="M267" i="5" s="1"/>
  <c r="CD218" i="5"/>
  <c r="P218" i="5" s="1"/>
  <c r="CD222" i="5"/>
  <c r="P222" i="5" s="1"/>
  <c r="CD226" i="5"/>
  <c r="P226" i="5" s="1"/>
  <c r="CD230" i="5"/>
  <c r="P230" i="5" s="1"/>
  <c r="CD234" i="5"/>
  <c r="P234" i="5" s="1"/>
  <c r="AH241" i="5"/>
  <c r="O241" i="5"/>
  <c r="J242" i="5"/>
  <c r="AI242" i="5"/>
  <c r="BZ244" i="5"/>
  <c r="M244" i="5" s="1"/>
  <c r="DM246" i="5"/>
  <c r="DN246" i="5" s="1"/>
  <c r="DL247" i="5"/>
  <c r="BZ254" i="5"/>
  <c r="M254" i="5" s="1"/>
  <c r="AF238" i="5"/>
  <c r="AJ240" i="5"/>
  <c r="J240" i="5"/>
  <c r="AF241" i="5"/>
  <c r="K249" i="5"/>
  <c r="BZ250" i="5"/>
  <c r="M250" i="5" s="1"/>
  <c r="AK255" i="5"/>
  <c r="J257" i="5"/>
  <c r="AI257" i="5"/>
  <c r="AK264" i="5"/>
  <c r="CD264" i="5"/>
  <c r="P264" i="5" s="1"/>
  <c r="DL268" i="5"/>
  <c r="K272" i="5"/>
  <c r="AF254" i="5"/>
  <c r="BZ259" i="5"/>
  <c r="M259" i="5" s="1"/>
  <c r="BZ261" i="5"/>
  <c r="M261" i="5" s="1"/>
  <c r="J267" i="5"/>
  <c r="AI267" i="5"/>
  <c r="J244" i="5"/>
  <c r="J248" i="5"/>
  <c r="J252" i="5"/>
  <c r="AH262" i="5"/>
  <c r="O262" i="5"/>
  <c r="DM267" i="5"/>
  <c r="DN267" i="5" s="1"/>
  <c r="BZ268" i="5"/>
  <c r="M268" i="5" s="1"/>
  <c r="AI241" i="5"/>
  <c r="AI245" i="5"/>
  <c r="AI249" i="5"/>
  <c r="BZ258" i="5"/>
  <c r="M258" i="5" s="1"/>
  <c r="J259" i="5"/>
  <c r="AI259" i="5"/>
  <c r="AK268" i="5"/>
  <c r="CD268" i="5"/>
  <c r="P268" i="5" s="1"/>
  <c r="DM269" i="5"/>
  <c r="DN269" i="5" s="1"/>
  <c r="BZ256" i="5"/>
  <c r="M256" i="5" s="1"/>
  <c r="CD258" i="5"/>
  <c r="P258" i="5" s="1"/>
  <c r="AK258" i="5"/>
  <c r="BZ260" i="5"/>
  <c r="M260" i="5" s="1"/>
  <c r="BZ263" i="5"/>
  <c r="M263" i="5" s="1"/>
  <c r="BZ265" i="5"/>
  <c r="M265" i="5" s="1"/>
  <c r="O269" i="5"/>
  <c r="AH269" i="5"/>
  <c r="BZ270" i="5"/>
  <c r="M270" i="5" s="1"/>
  <c r="BZ280" i="5"/>
  <c r="M280" i="5" s="1"/>
  <c r="O256" i="5"/>
  <c r="AK256" i="5"/>
  <c r="CD256" i="5"/>
  <c r="P256" i="5" s="1"/>
  <c r="BZ257" i="5"/>
  <c r="M257" i="5" s="1"/>
  <c r="AK260" i="5"/>
  <c r="CD260" i="5"/>
  <c r="P260" i="5" s="1"/>
  <c r="DL264" i="5"/>
  <c r="AH266" i="5"/>
  <c r="O266" i="5"/>
  <c r="BZ274" i="5"/>
  <c r="M274" i="5" s="1"/>
  <c r="J282" i="5"/>
  <c r="AI282" i="5"/>
  <c r="DM255" i="5"/>
  <c r="DN255" i="5" s="1"/>
  <c r="J263" i="5"/>
  <c r="AI263" i="5"/>
  <c r="AD269" i="5"/>
  <c r="N269" i="5"/>
  <c r="BZ271" i="5"/>
  <c r="M271" i="5" s="1"/>
  <c r="DL272" i="5"/>
  <c r="J273" i="5"/>
  <c r="O260" i="5"/>
  <c r="AK262" i="5"/>
  <c r="O264" i="5"/>
  <c r="AK266" i="5"/>
  <c r="O268" i="5"/>
  <c r="K271" i="5"/>
  <c r="BZ272" i="5"/>
  <c r="M272" i="5" s="1"/>
  <c r="J276" i="5"/>
  <c r="AI276" i="5"/>
  <c r="BZ277" i="5"/>
  <c r="M277" i="5" s="1"/>
  <c r="BZ279" i="5"/>
  <c r="M279" i="5" s="1"/>
  <c r="AI284" i="5"/>
  <c r="J284" i="5"/>
  <c r="AH301" i="5"/>
  <c r="O301" i="5"/>
  <c r="CD273" i="5"/>
  <c r="P273" i="5" s="1"/>
  <c r="DM284" i="5"/>
  <c r="DN284" i="5" s="1"/>
  <c r="BZ287" i="5"/>
  <c r="M287" i="5" s="1"/>
  <c r="J288" i="5"/>
  <c r="J256" i="5"/>
  <c r="O271" i="5"/>
  <c r="K274" i="5"/>
  <c r="BZ275" i="5"/>
  <c r="M275" i="5" s="1"/>
  <c r="BZ283" i="5"/>
  <c r="M283" i="5" s="1"/>
  <c r="AI261" i="5"/>
  <c r="AI265" i="5"/>
  <c r="DL269" i="5"/>
  <c r="AJ271" i="5"/>
  <c r="J271" i="5"/>
  <c r="DM272" i="5"/>
  <c r="DN272" i="5" s="1"/>
  <c r="AH273" i="5"/>
  <c r="O273" i="5"/>
  <c r="AH279" i="5"/>
  <c r="O279" i="5"/>
  <c r="DL281" i="5"/>
  <c r="AH297" i="5"/>
  <c r="O297" i="5"/>
  <c r="K275" i="5"/>
  <c r="BZ276" i="5"/>
  <c r="M276" i="5" s="1"/>
  <c r="AD280" i="5"/>
  <c r="J280" i="5"/>
  <c r="AI280" i="5"/>
  <c r="BZ281" i="5"/>
  <c r="M281" i="5" s="1"/>
  <c r="J283" i="5"/>
  <c r="BZ284" i="5"/>
  <c r="M284" i="5" s="1"/>
  <c r="DL286" i="5"/>
  <c r="DL273" i="5"/>
  <c r="N292" i="5"/>
  <c r="AD292" i="5"/>
  <c r="O272" i="5"/>
  <c r="BZ273" i="5"/>
  <c r="M273" i="5" s="1"/>
  <c r="DM275" i="5"/>
  <c r="DN275" i="5" s="1"/>
  <c r="DL277" i="5"/>
  <c r="CD281" i="5"/>
  <c r="P281" i="5" s="1"/>
  <c r="BZ282" i="5"/>
  <c r="M282" i="5" s="1"/>
  <c r="DL287" i="5"/>
  <c r="J290" i="5"/>
  <c r="AI290" i="5"/>
  <c r="AK275" i="5"/>
  <c r="O277" i="5"/>
  <c r="AK279" i="5"/>
  <c r="O281" i="5"/>
  <c r="AD283" i="5"/>
  <c r="DL285" i="5"/>
  <c r="AF287" i="5"/>
  <c r="J292" i="5"/>
  <c r="BZ296" i="5"/>
  <c r="M296" i="5" s="1"/>
  <c r="DL293" i="5"/>
  <c r="K287" i="5"/>
  <c r="AH289" i="5"/>
  <c r="O289" i="5"/>
  <c r="J305" i="5"/>
  <c r="AI305" i="5"/>
  <c r="DM285" i="5"/>
  <c r="DN285" i="5" s="1"/>
  <c r="AK287" i="5"/>
  <c r="CD287" i="5"/>
  <c r="P287" i="5" s="1"/>
  <c r="N288" i="5"/>
  <c r="BZ291" i="5"/>
  <c r="M291" i="5" s="1"/>
  <c r="BZ292" i="5"/>
  <c r="M292" i="5" s="1"/>
  <c r="BZ295" i="5"/>
  <c r="M295" i="5" s="1"/>
  <c r="BZ297" i="5"/>
  <c r="M297" i="5" s="1"/>
  <c r="O276" i="5"/>
  <c r="O280" i="5"/>
  <c r="AH285" i="5"/>
  <c r="O285" i="5"/>
  <c r="DL289" i="5"/>
  <c r="AK291" i="5"/>
  <c r="CD291" i="5"/>
  <c r="P291" i="5" s="1"/>
  <c r="DM293" i="5"/>
  <c r="DN293" i="5" s="1"/>
  <c r="BZ304" i="5"/>
  <c r="M304" i="5" s="1"/>
  <c r="J275" i="5"/>
  <c r="J279" i="5"/>
  <c r="AF282" i="5"/>
  <c r="AF284" i="5"/>
  <c r="BZ288" i="5"/>
  <c r="M288" i="5" s="1"/>
  <c r="AD289" i="5"/>
  <c r="AH293" i="5"/>
  <c r="O293" i="5"/>
  <c r="AH312" i="5"/>
  <c r="O312" i="5"/>
  <c r="AI294" i="5"/>
  <c r="O298" i="5"/>
  <c r="AD300" i="5"/>
  <c r="BZ300" i="5"/>
  <c r="M300" i="5" s="1"/>
  <c r="CD304" i="5"/>
  <c r="P304" i="5" s="1"/>
  <c r="AK304" i="5"/>
  <c r="DL310" i="5"/>
  <c r="BZ311" i="5"/>
  <c r="M311" i="5" s="1"/>
  <c r="BZ313" i="5"/>
  <c r="M313" i="5" s="1"/>
  <c r="CD300" i="5"/>
  <c r="P300" i="5" s="1"/>
  <c r="AK300" i="5"/>
  <c r="BZ303" i="5"/>
  <c r="M303" i="5" s="1"/>
  <c r="DM305" i="5"/>
  <c r="DN305" i="5" s="1"/>
  <c r="DO220" i="5" s="1"/>
  <c r="AK306" i="5"/>
  <c r="CD306" i="5"/>
  <c r="P306" i="5" s="1"/>
  <c r="BZ308" i="5"/>
  <c r="M308" i="5" s="1"/>
  <c r="J309" i="5"/>
  <c r="AI309" i="5"/>
  <c r="AK321" i="5"/>
  <c r="CD321" i="5"/>
  <c r="P321" i="5" s="1"/>
  <c r="AI295" i="5"/>
  <c r="J300" i="5"/>
  <c r="BZ301" i="5"/>
  <c r="M301" i="5" s="1"/>
  <c r="AK302" i="5"/>
  <c r="CD302" i="5"/>
  <c r="P302" i="5" s="1"/>
  <c r="DM304" i="5"/>
  <c r="DN304" i="5" s="1"/>
  <c r="DL314" i="5"/>
  <c r="BZ315" i="5"/>
  <c r="M315" i="5" s="1"/>
  <c r="DM300" i="5"/>
  <c r="DN300" i="5" s="1"/>
  <c r="J303" i="5"/>
  <c r="AI303" i="5"/>
  <c r="AH304" i="5"/>
  <c r="O304" i="5"/>
  <c r="DM309" i="5"/>
  <c r="DN309" i="5" s="1"/>
  <c r="AK310" i="5"/>
  <c r="CD310" i="5"/>
  <c r="P310" i="5" s="1"/>
  <c r="BZ312" i="5"/>
  <c r="M312" i="5" s="1"/>
  <c r="J313" i="5"/>
  <c r="AI313" i="5"/>
  <c r="K317" i="5"/>
  <c r="BZ324" i="5"/>
  <c r="M324" i="5" s="1"/>
  <c r="AI288" i="5"/>
  <c r="AI292" i="5"/>
  <c r="AI296" i="5"/>
  <c r="BZ299" i="5"/>
  <c r="M299" i="5" s="1"/>
  <c r="DM303" i="5"/>
  <c r="DN303" i="5" s="1"/>
  <c r="BZ305" i="5"/>
  <c r="M305" i="5" s="1"/>
  <c r="DL298" i="5"/>
  <c r="J301" i="5"/>
  <c r="AI301" i="5"/>
  <c r="AH302" i="5"/>
  <c r="O302" i="5"/>
  <c r="AH308" i="5"/>
  <c r="O308" i="5"/>
  <c r="DM313" i="5"/>
  <c r="DN313" i="5" s="1"/>
  <c r="AK314" i="5"/>
  <c r="CD314" i="5"/>
  <c r="P314" i="5" s="1"/>
  <c r="DL306" i="5"/>
  <c r="BZ307" i="5"/>
  <c r="M307" i="5" s="1"/>
  <c r="BZ309" i="5"/>
  <c r="M309" i="5" s="1"/>
  <c r="DM312" i="5"/>
  <c r="DN312" i="5" s="1"/>
  <c r="AU319" i="5"/>
  <c r="K319" i="5" s="1"/>
  <c r="AF319" i="5"/>
  <c r="O306" i="5"/>
  <c r="AK308" i="5"/>
  <c r="O310" i="5"/>
  <c r="AK312" i="5"/>
  <c r="O314" i="5"/>
  <c r="BZ319" i="5"/>
  <c r="M319" i="5" s="1"/>
  <c r="BZ325" i="5"/>
  <c r="M325" i="5" s="1"/>
  <c r="K329" i="5"/>
  <c r="AK329" i="5"/>
  <c r="CD329" i="5"/>
  <c r="P329" i="5" s="1"/>
  <c r="K333" i="5"/>
  <c r="AK333" i="5"/>
  <c r="CD333" i="5"/>
  <c r="P333" i="5" s="1"/>
  <c r="BZ335" i="5"/>
  <c r="M335" i="5" s="1"/>
  <c r="BZ321" i="5"/>
  <c r="M321" i="5" s="1"/>
  <c r="BZ323" i="5"/>
  <c r="M323" i="5" s="1"/>
  <c r="AK325" i="5"/>
  <c r="CD325" i="5"/>
  <c r="P325" i="5" s="1"/>
  <c r="K327" i="5"/>
  <c r="BZ328" i="5"/>
  <c r="M328" i="5" s="1"/>
  <c r="K331" i="5"/>
  <c r="BZ332" i="5"/>
  <c r="M332" i="5" s="1"/>
  <c r="N316" i="5"/>
  <c r="AD318" i="5"/>
  <c r="BZ320" i="5"/>
  <c r="M320" i="5" s="1"/>
  <c r="K323" i="5"/>
  <c r="DM327" i="5"/>
  <c r="DN327" i="5" s="1"/>
  <c r="DP311" i="5" s="1"/>
  <c r="BZ330" i="5"/>
  <c r="M330" i="5" s="1"/>
  <c r="DM331" i="5"/>
  <c r="DN331" i="5" s="1"/>
  <c r="DM335" i="5"/>
  <c r="DN335" i="5" s="1"/>
  <c r="AI307" i="5"/>
  <c r="AI311" i="5"/>
  <c r="AI315" i="5"/>
  <c r="BZ326" i="5"/>
  <c r="M326" i="5" s="1"/>
  <c r="AH327" i="5"/>
  <c r="O327" i="5"/>
  <c r="J328" i="5"/>
  <c r="AI328" i="5"/>
  <c r="AH331" i="5"/>
  <c r="O331" i="5"/>
  <c r="J332" i="5"/>
  <c r="AI332" i="5"/>
  <c r="BZ334" i="5"/>
  <c r="M334" i="5" s="1"/>
  <c r="AH335" i="5"/>
  <c r="O335" i="5"/>
  <c r="AH319" i="5"/>
  <c r="O319" i="5"/>
  <c r="DM323" i="5"/>
  <c r="DN323" i="5" s="1"/>
  <c r="J324" i="5"/>
  <c r="AI324" i="5"/>
  <c r="K326" i="5"/>
  <c r="DM328" i="5"/>
  <c r="DN328" i="5" s="1"/>
  <c r="DL329" i="5"/>
  <c r="DM332" i="5"/>
  <c r="DN332" i="5" s="1"/>
  <c r="DL333" i="5"/>
  <c r="J320" i="5"/>
  <c r="AI320" i="5"/>
  <c r="BZ322" i="5"/>
  <c r="M322" i="5" s="1"/>
  <c r="AH323" i="5"/>
  <c r="O323" i="5"/>
  <c r="DM324" i="5"/>
  <c r="DN324" i="5" s="1"/>
  <c r="DL325" i="5"/>
  <c r="DO325" i="5"/>
  <c r="DL316" i="5"/>
  <c r="DL317" i="5"/>
  <c r="AJ318" i="5"/>
  <c r="J318" i="5"/>
  <c r="DM320" i="5"/>
  <c r="DN320" i="5" s="1"/>
  <c r="DL321" i="5"/>
  <c r="K322" i="5"/>
  <c r="BZ327" i="5"/>
  <c r="M327" i="5" s="1"/>
  <c r="BZ329" i="5"/>
  <c r="M329" i="5" s="1"/>
  <c r="BZ331" i="5"/>
  <c r="M331" i="5" s="1"/>
  <c r="BZ333" i="5"/>
  <c r="M333" i="5" s="1"/>
  <c r="CD318" i="5"/>
  <c r="P318" i="5" s="1"/>
  <c r="J322" i="5"/>
  <c r="CD322" i="5"/>
  <c r="P322" i="5" s="1"/>
  <c r="J326" i="5"/>
  <c r="CD326" i="5"/>
  <c r="P326" i="5" s="1"/>
  <c r="J330" i="5"/>
  <c r="CD330" i="5"/>
  <c r="P330" i="5" s="1"/>
  <c r="J334" i="5"/>
  <c r="CD334" i="5"/>
  <c r="P334" i="5" s="1"/>
  <c r="K8" i="4"/>
  <c r="K13" i="4"/>
  <c r="CA16" i="4"/>
  <c r="M16" i="4" s="1"/>
  <c r="CA14" i="4"/>
  <c r="M14" i="4" s="1"/>
  <c r="CA22" i="4"/>
  <c r="M22" i="4" s="1"/>
  <c r="K24" i="4"/>
  <c r="CA9" i="4"/>
  <c r="M9" i="4" s="1"/>
  <c r="CA17" i="4"/>
  <c r="M17" i="4" s="1"/>
  <c r="CA10" i="4"/>
  <c r="M10" i="4" s="1"/>
  <c r="CA18" i="4"/>
  <c r="M18" i="4" s="1"/>
  <c r="CA23" i="4"/>
  <c r="M23" i="4" s="1"/>
  <c r="CA25" i="4"/>
  <c r="M25" i="4" s="1"/>
  <c r="CA11" i="4"/>
  <c r="M11" i="4" s="1"/>
  <c r="CA15" i="4"/>
  <c r="M15" i="4" s="1"/>
  <c r="CA21" i="4"/>
  <c r="M21" i="4" s="1"/>
  <c r="CA330" i="4"/>
  <c r="M330" i="4" s="1"/>
  <c r="CA322" i="4"/>
  <c r="M322" i="4" s="1"/>
  <c r="CA314" i="4"/>
  <c r="M314" i="4" s="1"/>
  <c r="CA323" i="4"/>
  <c r="M323" i="4" s="1"/>
  <c r="CA331" i="4"/>
  <c r="M331" i="4" s="1"/>
  <c r="CA315" i="4"/>
  <c r="M315" i="4" s="1"/>
  <c r="CA305" i="4"/>
  <c r="M305" i="4" s="1"/>
  <c r="CA313" i="4"/>
  <c r="M313" i="4" s="1"/>
  <c r="CA295" i="4"/>
  <c r="M295" i="4" s="1"/>
  <c r="CA297" i="4"/>
  <c r="M297" i="4" s="1"/>
  <c r="CA293" i="4"/>
  <c r="M293" i="4" s="1"/>
  <c r="CA285" i="4"/>
  <c r="M285" i="4" s="1"/>
  <c r="CA280" i="4"/>
  <c r="M280" i="4" s="1"/>
  <c r="CA282" i="4"/>
  <c r="M282" i="4" s="1"/>
  <c r="CA260" i="4"/>
  <c r="M260" i="4" s="1"/>
  <c r="CA259" i="4"/>
  <c r="M259" i="4" s="1"/>
  <c r="CA275" i="4"/>
  <c r="M275" i="4" s="1"/>
  <c r="CA255" i="4"/>
  <c r="M255" i="4" s="1"/>
  <c r="CA220" i="4"/>
  <c r="M220" i="4" s="1"/>
  <c r="CA212" i="4"/>
  <c r="M212" i="4" s="1"/>
  <c r="CA204" i="4"/>
  <c r="M204" i="4" s="1"/>
  <c r="CA196" i="4"/>
  <c r="M196" i="4" s="1"/>
  <c r="CA241" i="4"/>
  <c r="M241" i="4" s="1"/>
  <c r="CA233" i="4"/>
  <c r="M233" i="4" s="1"/>
  <c r="CA189" i="4"/>
  <c r="M189" i="4" s="1"/>
  <c r="CA205" i="4"/>
  <c r="M205" i="4" s="1"/>
  <c r="CA221" i="4"/>
  <c r="M221" i="4" s="1"/>
  <c r="CA213" i="4"/>
  <c r="M213" i="4" s="1"/>
  <c r="CA197" i="4"/>
  <c r="M197" i="4" s="1"/>
  <c r="CA154" i="4"/>
  <c r="M154" i="4" s="1"/>
  <c r="CA152" i="4"/>
  <c r="M152" i="4" s="1"/>
  <c r="CA146" i="4"/>
  <c r="M146" i="4" s="1"/>
  <c r="CA138" i="4"/>
  <c r="M138" i="4" s="1"/>
  <c r="CA130" i="4"/>
  <c r="M130" i="4" s="1"/>
  <c r="CA122" i="4"/>
  <c r="M122" i="4" s="1"/>
  <c r="CA181" i="4"/>
  <c r="M181" i="4" s="1"/>
  <c r="CA173" i="4"/>
  <c r="M173" i="4" s="1"/>
  <c r="CA143" i="4"/>
  <c r="M143" i="4" s="1"/>
  <c r="CA135" i="4"/>
  <c r="M135" i="4" s="1"/>
  <c r="CA136" i="4"/>
  <c r="M136" i="4" s="1"/>
  <c r="CA144" i="4"/>
  <c r="M144" i="4" s="1"/>
  <c r="CA149" i="4"/>
  <c r="M149" i="4" s="1"/>
  <c r="CA118" i="4"/>
  <c r="M118" i="4" s="1"/>
  <c r="CA150" i="4"/>
  <c r="M150" i="4" s="1"/>
  <c r="CA99" i="4"/>
  <c r="M99" i="4" s="1"/>
  <c r="CA162" i="4"/>
  <c r="M162" i="4" s="1"/>
  <c r="CA78" i="4"/>
  <c r="M78" i="4" s="1"/>
  <c r="CA120" i="4"/>
  <c r="M120" i="4" s="1"/>
  <c r="CA89" i="4"/>
  <c r="M89" i="4" s="1"/>
  <c r="CA27" i="4"/>
  <c r="M27" i="4" s="1"/>
  <c r="CA67" i="4"/>
  <c r="M67" i="4" s="1"/>
  <c r="CA35" i="4"/>
  <c r="M35" i="4" s="1"/>
  <c r="CA30" i="4"/>
  <c r="M30" i="4" s="1"/>
  <c r="CA6" i="4"/>
  <c r="M6" i="4" s="1"/>
  <c r="CA12" i="4"/>
  <c r="M12" i="4" s="1"/>
  <c r="CA20" i="4"/>
  <c r="M20" i="4" s="1"/>
  <c r="CA8" i="4"/>
  <c r="M8" i="4" s="1"/>
  <c r="CA13" i="4"/>
  <c r="M13" i="4" s="1"/>
  <c r="CA19" i="4"/>
  <c r="M19" i="4" s="1"/>
  <c r="AD26" i="4"/>
  <c r="CA26" i="4"/>
  <c r="M26" i="4" s="1"/>
  <c r="CA39" i="4"/>
  <c r="M39" i="4" s="1"/>
  <c r="CA43" i="4"/>
  <c r="M43" i="4" s="1"/>
  <c r="CA44" i="4"/>
  <c r="M44" i="4" s="1"/>
  <c r="CA46" i="4"/>
  <c r="M46" i="4" s="1"/>
  <c r="K26" i="4"/>
  <c r="CA33" i="4"/>
  <c r="M33" i="4" s="1"/>
  <c r="K39" i="4"/>
  <c r="CA40" i="4"/>
  <c r="M40" i="4" s="1"/>
  <c r="K43" i="4"/>
  <c r="CA54" i="4"/>
  <c r="M54" i="4" s="1"/>
  <c r="CA57" i="4"/>
  <c r="M57" i="4" s="1"/>
  <c r="BT337" i="4"/>
  <c r="CE9" i="4"/>
  <c r="P9" i="4" s="1"/>
  <c r="J12" i="4"/>
  <c r="O13" i="4"/>
  <c r="CE17" i="4"/>
  <c r="P17" i="4" s="1"/>
  <c r="CE20" i="4"/>
  <c r="P20" i="4" s="1"/>
  <c r="J23" i="4"/>
  <c r="DN24" i="4"/>
  <c r="DO24" i="4" s="1"/>
  <c r="DP13" i="4" s="1"/>
  <c r="AI25" i="4"/>
  <c r="J25" i="4"/>
  <c r="K30" i="4"/>
  <c r="CA31" i="4"/>
  <c r="M31" i="4" s="1"/>
  <c r="CA45" i="4"/>
  <c r="M45" i="4" s="1"/>
  <c r="CA52" i="4"/>
  <c r="M52" i="4" s="1"/>
  <c r="CA58" i="4"/>
  <c r="M58" i="4" s="1"/>
  <c r="CA65" i="4"/>
  <c r="M65" i="4" s="1"/>
  <c r="CA36" i="4"/>
  <c r="M36" i="4" s="1"/>
  <c r="CA41" i="4"/>
  <c r="M41" i="4" s="1"/>
  <c r="CA51" i="4"/>
  <c r="M51" i="4" s="1"/>
  <c r="CA62" i="4"/>
  <c r="M62" i="4" s="1"/>
  <c r="N6" i="4"/>
  <c r="BV338" i="4"/>
  <c r="CE7" i="4"/>
  <c r="P7" i="4" s="1"/>
  <c r="CE15" i="4"/>
  <c r="P15" i="4" s="1"/>
  <c r="CA28" i="4"/>
  <c r="M28" i="4" s="1"/>
  <c r="CA32" i="4"/>
  <c r="M32" i="4" s="1"/>
  <c r="CA38" i="4"/>
  <c r="M38" i="4" s="1"/>
  <c r="CA42" i="4"/>
  <c r="M42" i="4" s="1"/>
  <c r="CA47" i="4"/>
  <c r="M47" i="4" s="1"/>
  <c r="K51" i="4"/>
  <c r="CA53" i="4"/>
  <c r="M53" i="4" s="1"/>
  <c r="CE10" i="4"/>
  <c r="P10" i="4" s="1"/>
  <c r="J13" i="4"/>
  <c r="CE18" i="4"/>
  <c r="P18" i="4" s="1"/>
  <c r="CE21" i="4"/>
  <c r="P21" i="4" s="1"/>
  <c r="DM24" i="4"/>
  <c r="CA29" i="4"/>
  <c r="M29" i="4" s="1"/>
  <c r="CA37" i="4"/>
  <c r="M37" i="4" s="1"/>
  <c r="CA48" i="4"/>
  <c r="M48" i="4" s="1"/>
  <c r="CA55" i="4"/>
  <c r="M55" i="4" s="1"/>
  <c r="CA60" i="4"/>
  <c r="M60" i="4" s="1"/>
  <c r="J8" i="4"/>
  <c r="CE13" i="4"/>
  <c r="P13" i="4" s="1"/>
  <c r="J16" i="4"/>
  <c r="CA24" i="4"/>
  <c r="M24" i="4" s="1"/>
  <c r="CA34" i="4"/>
  <c r="M34" i="4" s="1"/>
  <c r="K55" i="4"/>
  <c r="CA59" i="4"/>
  <c r="M59" i="4" s="1"/>
  <c r="J11" i="4"/>
  <c r="J19" i="4"/>
  <c r="CA49" i="4"/>
  <c r="M49" i="4" s="1"/>
  <c r="CA50" i="4"/>
  <c r="M50" i="4" s="1"/>
  <c r="CA56" i="4"/>
  <c r="M56" i="4" s="1"/>
  <c r="K59" i="4"/>
  <c r="CA61" i="4"/>
  <c r="M61" i="4" s="1"/>
  <c r="CA63" i="4"/>
  <c r="M63" i="4" s="1"/>
  <c r="CE45" i="4"/>
  <c r="P45" i="4" s="1"/>
  <c r="CE53" i="4"/>
  <c r="P53" i="4" s="1"/>
  <c r="CE61" i="4"/>
  <c r="P61" i="4" s="1"/>
  <c r="AI66" i="4"/>
  <c r="J66" i="4"/>
  <c r="CA72" i="4"/>
  <c r="M72" i="4" s="1"/>
  <c r="CA81" i="4"/>
  <c r="M81" i="4" s="1"/>
  <c r="CE27" i="4"/>
  <c r="P27" i="4" s="1"/>
  <c r="J30" i="4"/>
  <c r="O31" i="4"/>
  <c r="AV33" i="4"/>
  <c r="K33" i="4" s="1"/>
  <c r="J35" i="4"/>
  <c r="O36" i="4"/>
  <c r="CE40" i="4"/>
  <c r="P40" i="4" s="1"/>
  <c r="J43" i="4"/>
  <c r="O44" i="4"/>
  <c r="CE48" i="4"/>
  <c r="P48" i="4" s="1"/>
  <c r="J51" i="4"/>
  <c r="O52" i="4"/>
  <c r="CE56" i="4"/>
  <c r="P56" i="4" s="1"/>
  <c r="J59" i="4"/>
  <c r="O60" i="4"/>
  <c r="AK64" i="4"/>
  <c r="DM64" i="4"/>
  <c r="AF65" i="4"/>
  <c r="K71" i="4"/>
  <c r="CA73" i="4"/>
  <c r="M73" i="4" s="1"/>
  <c r="CA76" i="4"/>
  <c r="M76" i="4" s="1"/>
  <c r="CA91" i="4"/>
  <c r="M91" i="4" s="1"/>
  <c r="J38" i="4"/>
  <c r="J54" i="4"/>
  <c r="J62" i="4"/>
  <c r="DN66" i="4"/>
  <c r="DO66" i="4" s="1"/>
  <c r="CA77" i="4"/>
  <c r="M77" i="4" s="1"/>
  <c r="CA64" i="4"/>
  <c r="M64" i="4" s="1"/>
  <c r="DM67" i="4"/>
  <c r="CA68" i="4"/>
  <c r="M68" i="4" s="1"/>
  <c r="CA69" i="4"/>
  <c r="M69" i="4" s="1"/>
  <c r="K73" i="4"/>
  <c r="CA75" i="4"/>
  <c r="M75" i="4" s="1"/>
  <c r="CE28" i="4"/>
  <c r="P28" i="4" s="1"/>
  <c r="CE41" i="4"/>
  <c r="P41" i="4" s="1"/>
  <c r="J44" i="4"/>
  <c r="CE49" i="4"/>
  <c r="P49" i="4" s="1"/>
  <c r="J52" i="4"/>
  <c r="CE57" i="4"/>
  <c r="P57" i="4" s="1"/>
  <c r="J60" i="4"/>
  <c r="CA74" i="4"/>
  <c r="M74" i="4" s="1"/>
  <c r="CA83" i="4"/>
  <c r="M83" i="4" s="1"/>
  <c r="CA107" i="4"/>
  <c r="M107" i="4" s="1"/>
  <c r="J26" i="4"/>
  <c r="O27" i="4"/>
  <c r="CE31" i="4"/>
  <c r="P31" i="4" s="1"/>
  <c r="CE36" i="4"/>
  <c r="P36" i="4" s="1"/>
  <c r="J39" i="4"/>
  <c r="CE44" i="4"/>
  <c r="P44" i="4" s="1"/>
  <c r="J47" i="4"/>
  <c r="CE52" i="4"/>
  <c r="P52" i="4" s="1"/>
  <c r="J55" i="4"/>
  <c r="CE60" i="4"/>
  <c r="P60" i="4" s="1"/>
  <c r="J63" i="4"/>
  <c r="AF64" i="4"/>
  <c r="K67" i="4"/>
  <c r="K74" i="4"/>
  <c r="K75" i="4"/>
  <c r="J29" i="4"/>
  <c r="J34" i="4"/>
  <c r="J42" i="4"/>
  <c r="J50" i="4"/>
  <c r="J58" i="4"/>
  <c r="DN64" i="4"/>
  <c r="DO64" i="4" s="1"/>
  <c r="DQ56" i="4" s="1"/>
  <c r="CA66" i="4"/>
  <c r="M66" i="4" s="1"/>
  <c r="CA70" i="4"/>
  <c r="M70" i="4" s="1"/>
  <c r="K66" i="4"/>
  <c r="CA71" i="4"/>
  <c r="M71" i="4" s="1"/>
  <c r="J67" i="4"/>
  <c r="O68" i="4"/>
  <c r="CE72" i="4"/>
  <c r="P72" i="4" s="1"/>
  <c r="J75" i="4"/>
  <c r="O76" i="4"/>
  <c r="AD78" i="4"/>
  <c r="AH84" i="4"/>
  <c r="O84" i="4"/>
  <c r="DM88" i="4"/>
  <c r="DM89" i="4"/>
  <c r="CA90" i="4"/>
  <c r="M90" i="4" s="1"/>
  <c r="DN92" i="4"/>
  <c r="DO92" i="4" s="1"/>
  <c r="CA93" i="4"/>
  <c r="M93" i="4" s="1"/>
  <c r="K99" i="4"/>
  <c r="CA105" i="4"/>
  <c r="M105" i="4" s="1"/>
  <c r="DN106" i="4"/>
  <c r="DO106" i="4" s="1"/>
  <c r="AI114" i="4"/>
  <c r="J114" i="4"/>
  <c r="J70" i="4"/>
  <c r="AH92" i="4"/>
  <c r="O92" i="4"/>
  <c r="CA94" i="4"/>
  <c r="M94" i="4" s="1"/>
  <c r="AD95" i="4"/>
  <c r="AJ95" i="4"/>
  <c r="J95" i="4"/>
  <c r="CA96" i="4"/>
  <c r="M96" i="4" s="1"/>
  <c r="DM104" i="4"/>
  <c r="CA108" i="4"/>
  <c r="M108" i="4" s="1"/>
  <c r="CA111" i="4"/>
  <c r="M111" i="4" s="1"/>
  <c r="CA113" i="4"/>
  <c r="M113" i="4" s="1"/>
  <c r="O66" i="4"/>
  <c r="J73" i="4"/>
  <c r="O74" i="4"/>
  <c r="K78" i="4"/>
  <c r="AK80" i="4"/>
  <c r="DM80" i="4"/>
  <c r="N82" i="4"/>
  <c r="CA82" i="4"/>
  <c r="M82" i="4" s="1"/>
  <c r="CA87" i="4"/>
  <c r="M87" i="4" s="1"/>
  <c r="CA88" i="4"/>
  <c r="M88" i="4" s="1"/>
  <c r="K89" i="4"/>
  <c r="AI90" i="4"/>
  <c r="J90" i="4"/>
  <c r="AK96" i="4"/>
  <c r="CE96" i="4"/>
  <c r="P96" i="4" s="1"/>
  <c r="AF97" i="4"/>
  <c r="CA98" i="4"/>
  <c r="M98" i="4" s="1"/>
  <c r="DN100" i="4"/>
  <c r="DO100" i="4" s="1"/>
  <c r="CA101" i="4"/>
  <c r="M101" i="4" s="1"/>
  <c r="K105" i="4"/>
  <c r="CA80" i="4"/>
  <c r="M80" i="4" s="1"/>
  <c r="CA85" i="4"/>
  <c r="M85" i="4" s="1"/>
  <c r="AH100" i="4"/>
  <c r="O100" i="4"/>
  <c r="CA102" i="4"/>
  <c r="M102" i="4" s="1"/>
  <c r="AJ103" i="4"/>
  <c r="J103" i="4"/>
  <c r="CA104" i="4"/>
  <c r="M104" i="4" s="1"/>
  <c r="K111" i="4"/>
  <c r="K113" i="4"/>
  <c r="CE68" i="4"/>
  <c r="P68" i="4" s="1"/>
  <c r="J71" i="4"/>
  <c r="O72" i="4"/>
  <c r="CE76" i="4"/>
  <c r="P76" i="4" s="1"/>
  <c r="AH78" i="4"/>
  <c r="J79" i="4"/>
  <c r="CA79" i="4"/>
  <c r="M79" i="4" s="1"/>
  <c r="AI82" i="4"/>
  <c r="J82" i="4"/>
  <c r="CA84" i="4"/>
  <c r="M84" i="4" s="1"/>
  <c r="CA86" i="4"/>
  <c r="M86" i="4" s="1"/>
  <c r="AH90" i="4"/>
  <c r="O90" i="4"/>
  <c r="AI98" i="4"/>
  <c r="J98" i="4"/>
  <c r="AK104" i="4"/>
  <c r="CE104" i="4"/>
  <c r="P104" i="4" s="1"/>
  <c r="CA109" i="4"/>
  <c r="M109" i="4" s="1"/>
  <c r="J117" i="4"/>
  <c r="AI117" i="4"/>
  <c r="CA119" i="4"/>
  <c r="M119" i="4" s="1"/>
  <c r="CE71" i="4"/>
  <c r="P71" i="4" s="1"/>
  <c r="J74" i="4"/>
  <c r="K79" i="4"/>
  <c r="DN82" i="4"/>
  <c r="DO82" i="4" s="1"/>
  <c r="DQ102" i="4" s="1"/>
  <c r="AD85" i="4"/>
  <c r="AK86" i="4"/>
  <c r="CE86" i="4"/>
  <c r="P86" i="4" s="1"/>
  <c r="DN88" i="4"/>
  <c r="DO88" i="4" s="1"/>
  <c r="AF89" i="4"/>
  <c r="CA92" i="4"/>
  <c r="M92" i="4" s="1"/>
  <c r="CA95" i="4"/>
  <c r="M95" i="4" s="1"/>
  <c r="CA97" i="4"/>
  <c r="M97" i="4" s="1"/>
  <c r="DN98" i="4"/>
  <c r="DO98" i="4" s="1"/>
  <c r="CA106" i="4"/>
  <c r="M106" i="4" s="1"/>
  <c r="AH108" i="4"/>
  <c r="O108" i="4"/>
  <c r="CA110" i="4"/>
  <c r="M110" i="4" s="1"/>
  <c r="AD111" i="4"/>
  <c r="AJ111" i="4"/>
  <c r="J111" i="4"/>
  <c r="CA112" i="4"/>
  <c r="M112" i="4" s="1"/>
  <c r="CA128" i="4"/>
  <c r="M128" i="4" s="1"/>
  <c r="AK78" i="4"/>
  <c r="AH82" i="4"/>
  <c r="O82" i="4"/>
  <c r="AJ87" i="4"/>
  <c r="J87" i="4"/>
  <c r="K91" i="4"/>
  <c r="DM99" i="4"/>
  <c r="AK112" i="4"/>
  <c r="CE112" i="4"/>
  <c r="P112" i="4" s="1"/>
  <c r="AF113" i="4"/>
  <c r="CA114" i="4"/>
  <c r="M114" i="4" s="1"/>
  <c r="AK133" i="4"/>
  <c r="CE133" i="4"/>
  <c r="P133" i="4" s="1"/>
  <c r="AF87" i="4"/>
  <c r="AK88" i="4"/>
  <c r="CA100" i="4"/>
  <c r="M100" i="4" s="1"/>
  <c r="CA103" i="4"/>
  <c r="M103" i="4" s="1"/>
  <c r="AI106" i="4"/>
  <c r="J106" i="4"/>
  <c r="CA121" i="4"/>
  <c r="M121" i="4" s="1"/>
  <c r="AH145" i="4"/>
  <c r="O145" i="4"/>
  <c r="K126" i="4"/>
  <c r="CA127" i="4"/>
  <c r="M127" i="4" s="1"/>
  <c r="DN129" i="4"/>
  <c r="DO129" i="4" s="1"/>
  <c r="AH137" i="4"/>
  <c r="O137" i="4"/>
  <c r="AI143" i="4"/>
  <c r="J143" i="4"/>
  <c r="AV150" i="4"/>
  <c r="K150" i="4" s="1"/>
  <c r="AF150" i="4"/>
  <c r="CA155" i="4"/>
  <c r="M155" i="4" s="1"/>
  <c r="CA115" i="4"/>
  <c r="M115" i="4" s="1"/>
  <c r="AI119" i="4"/>
  <c r="J119" i="4"/>
  <c r="CA123" i="4"/>
  <c r="M123" i="4" s="1"/>
  <c r="AJ124" i="4"/>
  <c r="J124" i="4"/>
  <c r="AH129" i="4"/>
  <c r="O129" i="4"/>
  <c r="AI135" i="4"/>
  <c r="J135" i="4"/>
  <c r="CA142" i="4"/>
  <c r="M142" i="4" s="1"/>
  <c r="CA147" i="4"/>
  <c r="M147" i="4" s="1"/>
  <c r="AI169" i="4"/>
  <c r="J169" i="4"/>
  <c r="AJ177" i="4"/>
  <c r="J177" i="4"/>
  <c r="J81" i="4"/>
  <c r="J89" i="4"/>
  <c r="CE94" i="4"/>
  <c r="P94" i="4" s="1"/>
  <c r="J97" i="4"/>
  <c r="O98" i="4"/>
  <c r="CE102" i="4"/>
  <c r="P102" i="4" s="1"/>
  <c r="J105" i="4"/>
  <c r="O106" i="4"/>
  <c r="CE110" i="4"/>
  <c r="P110" i="4" s="1"/>
  <c r="J113" i="4"/>
  <c r="O114" i="4"/>
  <c r="DN119" i="4"/>
  <c r="DO119" i="4" s="1"/>
  <c r="DQ143" i="4" s="1"/>
  <c r="DN121" i="4"/>
  <c r="DO121" i="4" s="1"/>
  <c r="AI127" i="4"/>
  <c r="J127" i="4"/>
  <c r="CA131" i="4"/>
  <c r="M131" i="4" s="1"/>
  <c r="AJ132" i="4"/>
  <c r="J132" i="4"/>
  <c r="CA134" i="4"/>
  <c r="M134" i="4" s="1"/>
  <c r="DN135" i="4"/>
  <c r="DO135" i="4" s="1"/>
  <c r="DP123" i="4" s="1"/>
  <c r="CA139" i="4"/>
  <c r="M139" i="4" s="1"/>
  <c r="CA145" i="4"/>
  <c r="M145" i="4" s="1"/>
  <c r="AV151" i="4"/>
  <c r="K151" i="4" s="1"/>
  <c r="AF151" i="4"/>
  <c r="CE151" i="4"/>
  <c r="P151" i="4" s="1"/>
  <c r="AK151" i="4"/>
  <c r="AH119" i="4"/>
  <c r="O119" i="4"/>
  <c r="AH121" i="4"/>
  <c r="O121" i="4"/>
  <c r="K125" i="4"/>
  <c r="CA125" i="4"/>
  <c r="M125" i="4" s="1"/>
  <c r="AF126" i="4"/>
  <c r="DN127" i="4"/>
  <c r="DO127" i="4" s="1"/>
  <c r="CA137" i="4"/>
  <c r="M137" i="4" s="1"/>
  <c r="DM141" i="4"/>
  <c r="K142" i="4"/>
  <c r="DM144" i="4"/>
  <c r="CA156" i="4"/>
  <c r="M156" i="4" s="1"/>
  <c r="CA168" i="4"/>
  <c r="M168" i="4" s="1"/>
  <c r="CA215" i="4"/>
  <c r="M215" i="4" s="1"/>
  <c r="CE84" i="4"/>
  <c r="P84" i="4" s="1"/>
  <c r="O96" i="4"/>
  <c r="O104" i="4"/>
  <c r="O112" i="4"/>
  <c r="O115" i="4"/>
  <c r="DN115" i="4"/>
  <c r="DO115" i="4" s="1"/>
  <c r="CA116" i="4"/>
  <c r="M116" i="4" s="1"/>
  <c r="K118" i="4"/>
  <c r="AK125" i="4"/>
  <c r="CE125" i="4"/>
  <c r="P125" i="4" s="1"/>
  <c r="CA129" i="4"/>
  <c r="M129" i="4" s="1"/>
  <c r="K134" i="4"/>
  <c r="DM136" i="4"/>
  <c r="K149" i="4"/>
  <c r="CE79" i="4"/>
  <c r="P79" i="4" s="1"/>
  <c r="K117" i="4"/>
  <c r="CA117" i="4"/>
  <c r="M117" i="4" s="1"/>
  <c r="CA124" i="4"/>
  <c r="M124" i="4" s="1"/>
  <c r="CA140" i="4"/>
  <c r="M140" i="4" s="1"/>
  <c r="K141" i="4"/>
  <c r="CA141" i="4"/>
  <c r="M141" i="4" s="1"/>
  <c r="CA159" i="4"/>
  <c r="M159" i="4" s="1"/>
  <c r="CA176" i="4"/>
  <c r="M176" i="4" s="1"/>
  <c r="J85" i="4"/>
  <c r="J93" i="4"/>
  <c r="J101" i="4"/>
  <c r="J109" i="4"/>
  <c r="AD116" i="4"/>
  <c r="DM120" i="4"/>
  <c r="CA126" i="4"/>
  <c r="M126" i="4" s="1"/>
  <c r="CA132" i="4"/>
  <c r="M132" i="4" s="1"/>
  <c r="K133" i="4"/>
  <c r="CA133" i="4"/>
  <c r="M133" i="4" s="1"/>
  <c r="K136" i="4"/>
  <c r="AK141" i="4"/>
  <c r="CE141" i="4"/>
  <c r="P141" i="4" s="1"/>
  <c r="AF142" i="4"/>
  <c r="DN145" i="4"/>
  <c r="DO145" i="4" s="1"/>
  <c r="CA148" i="4"/>
  <c r="M148" i="4" s="1"/>
  <c r="N166" i="4"/>
  <c r="AD166" i="4"/>
  <c r="AI153" i="4"/>
  <c r="J153" i="4"/>
  <c r="AD156" i="4"/>
  <c r="CA157" i="4"/>
  <c r="M157" i="4" s="1"/>
  <c r="AJ158" i="4"/>
  <c r="J158" i="4"/>
  <c r="AK159" i="4"/>
  <c r="CE159" i="4"/>
  <c r="P159" i="4" s="1"/>
  <c r="AF160" i="4"/>
  <c r="N191" i="4"/>
  <c r="AD191" i="4"/>
  <c r="AK157" i="4"/>
  <c r="CE157" i="4"/>
  <c r="P157" i="4" s="1"/>
  <c r="CA161" i="4"/>
  <c r="M161" i="4" s="1"/>
  <c r="CA166" i="4"/>
  <c r="M166" i="4" s="1"/>
  <c r="CA171" i="4"/>
  <c r="M171" i="4" s="1"/>
  <c r="AI172" i="4"/>
  <c r="J172" i="4"/>
  <c r="CA179" i="4"/>
  <c r="M179" i="4" s="1"/>
  <c r="AI180" i="4"/>
  <c r="J180" i="4"/>
  <c r="CA223" i="4"/>
  <c r="M223" i="4" s="1"/>
  <c r="J118" i="4"/>
  <c r="CE123" i="4"/>
  <c r="P123" i="4" s="1"/>
  <c r="J126" i="4"/>
  <c r="O127" i="4"/>
  <c r="CE131" i="4"/>
  <c r="P131" i="4" s="1"/>
  <c r="J134" i="4"/>
  <c r="O135" i="4"/>
  <c r="CE139" i="4"/>
  <c r="P139" i="4" s="1"/>
  <c r="J142" i="4"/>
  <c r="O143" i="4"/>
  <c r="CE147" i="4"/>
  <c r="P147" i="4" s="1"/>
  <c r="AK149" i="4"/>
  <c r="DN150" i="4"/>
  <c r="DO150" i="4" s="1"/>
  <c r="DN151" i="4"/>
  <c r="DO151" i="4" s="1"/>
  <c r="AH153" i="4"/>
  <c r="O153" i="4"/>
  <c r="DN153" i="4"/>
  <c r="DO153" i="4" s="1"/>
  <c r="DN155" i="4"/>
  <c r="DO155" i="4" s="1"/>
  <c r="AH163" i="4"/>
  <c r="O163" i="4"/>
  <c r="CA164" i="4"/>
  <c r="M164" i="4" s="1"/>
  <c r="DN172" i="4"/>
  <c r="DO172" i="4" s="1"/>
  <c r="CA174" i="4"/>
  <c r="M174" i="4" s="1"/>
  <c r="DN180" i="4"/>
  <c r="DO180" i="4" s="1"/>
  <c r="CA182" i="4"/>
  <c r="M182" i="4" s="1"/>
  <c r="DM186" i="4"/>
  <c r="CA187" i="4"/>
  <c r="M187" i="4" s="1"/>
  <c r="AK228" i="4"/>
  <c r="CE228" i="4"/>
  <c r="P228" i="4" s="1"/>
  <c r="CE118" i="4"/>
  <c r="P118" i="4" s="1"/>
  <c r="J121" i="4"/>
  <c r="J129" i="4"/>
  <c r="J137" i="4"/>
  <c r="J145" i="4"/>
  <c r="AH155" i="4"/>
  <c r="O155" i="4"/>
  <c r="CA160" i="4"/>
  <c r="M160" i="4" s="1"/>
  <c r="CA165" i="4"/>
  <c r="M165" i="4" s="1"/>
  <c r="CA167" i="4"/>
  <c r="M167" i="4" s="1"/>
  <c r="DM170" i="4"/>
  <c r="K171" i="4"/>
  <c r="DM173" i="4"/>
  <c r="DM178" i="4"/>
  <c r="K179" i="4"/>
  <c r="DM181" i="4"/>
  <c r="CA185" i="4"/>
  <c r="M185" i="4" s="1"/>
  <c r="AJ189" i="4"/>
  <c r="J189" i="4"/>
  <c r="J116" i="4"/>
  <c r="J140" i="4"/>
  <c r="J148" i="4"/>
  <c r="DM151" i="4"/>
  <c r="DM152" i="4"/>
  <c r="DM154" i="4"/>
  <c r="AI161" i="4"/>
  <c r="J161" i="4"/>
  <c r="AJ166" i="4"/>
  <c r="J166" i="4"/>
  <c r="K167" i="4"/>
  <c r="AK167" i="4"/>
  <c r="CE167" i="4"/>
  <c r="P167" i="4" s="1"/>
  <c r="AF168" i="4"/>
  <c r="CA169" i="4"/>
  <c r="M169" i="4" s="1"/>
  <c r="CA177" i="4"/>
  <c r="M177" i="4" s="1"/>
  <c r="DM183" i="4"/>
  <c r="CA186" i="4"/>
  <c r="M186" i="4" s="1"/>
  <c r="K187" i="4"/>
  <c r="AV203" i="4"/>
  <c r="K203" i="4" s="1"/>
  <c r="AF203" i="4"/>
  <c r="DM150" i="4"/>
  <c r="CA153" i="4"/>
  <c r="M153" i="4" s="1"/>
  <c r="CA158" i="4"/>
  <c r="M158" i="4" s="1"/>
  <c r="DM159" i="4"/>
  <c r="K160" i="4"/>
  <c r="DN161" i="4"/>
  <c r="DO161" i="4" s="1"/>
  <c r="K169" i="4"/>
  <c r="CA170" i="4"/>
  <c r="M170" i="4" s="1"/>
  <c r="DN174" i="4"/>
  <c r="DO174" i="4" s="1"/>
  <c r="CA178" i="4"/>
  <c r="M178" i="4" s="1"/>
  <c r="DN182" i="4"/>
  <c r="DO182" i="4" s="1"/>
  <c r="CA183" i="4"/>
  <c r="M183" i="4" s="1"/>
  <c r="AD185" i="4"/>
  <c r="K185" i="4"/>
  <c r="K186" i="4"/>
  <c r="AK186" i="4"/>
  <c r="CE186" i="4"/>
  <c r="P186" i="4" s="1"/>
  <c r="N189" i="4"/>
  <c r="AD189" i="4"/>
  <c r="CA190" i="4"/>
  <c r="M190" i="4" s="1"/>
  <c r="CA199" i="4"/>
  <c r="M199" i="4" s="1"/>
  <c r="CA207" i="4"/>
  <c r="M207" i="4" s="1"/>
  <c r="DN148" i="4"/>
  <c r="DO148" i="4" s="1"/>
  <c r="AF149" i="4"/>
  <c r="CA151" i="4"/>
  <c r="M151" i="4" s="1"/>
  <c r="K152" i="4"/>
  <c r="K153" i="4"/>
  <c r="DM156" i="4"/>
  <c r="DM162" i="4"/>
  <c r="CA163" i="4"/>
  <c r="M163" i="4" s="1"/>
  <c r="AK170" i="4"/>
  <c r="CE170" i="4"/>
  <c r="P170" i="4" s="1"/>
  <c r="CA172" i="4"/>
  <c r="M172" i="4" s="1"/>
  <c r="AH174" i="4"/>
  <c r="O174" i="4"/>
  <c r="CA175" i="4"/>
  <c r="M175" i="4" s="1"/>
  <c r="K177" i="4"/>
  <c r="AK178" i="4"/>
  <c r="CE178" i="4"/>
  <c r="P178" i="4" s="1"/>
  <c r="CA180" i="4"/>
  <c r="M180" i="4" s="1"/>
  <c r="AH182" i="4"/>
  <c r="O182" i="4"/>
  <c r="CA184" i="4"/>
  <c r="M184" i="4" s="1"/>
  <c r="AJ185" i="4"/>
  <c r="J185" i="4"/>
  <c r="CA188" i="4"/>
  <c r="M188" i="4" s="1"/>
  <c r="J194" i="4"/>
  <c r="AI194" i="4"/>
  <c r="AH188" i="4"/>
  <c r="CA193" i="4"/>
  <c r="M193" i="4" s="1"/>
  <c r="CA198" i="4"/>
  <c r="M198" i="4" s="1"/>
  <c r="CA200" i="4"/>
  <c r="M200" i="4" s="1"/>
  <c r="CA202" i="4"/>
  <c r="M202" i="4" s="1"/>
  <c r="DM205" i="4"/>
  <c r="CA208" i="4"/>
  <c r="M208" i="4" s="1"/>
  <c r="CA210" i="4"/>
  <c r="M210" i="4" s="1"/>
  <c r="CA214" i="4"/>
  <c r="M214" i="4" s="1"/>
  <c r="CA216" i="4"/>
  <c r="M216" i="4" s="1"/>
  <c r="CA218" i="4"/>
  <c r="M218" i="4" s="1"/>
  <c r="CA222" i="4"/>
  <c r="M222" i="4" s="1"/>
  <c r="CA224" i="4"/>
  <c r="M224" i="4" s="1"/>
  <c r="AJ225" i="4"/>
  <c r="J225" i="4"/>
  <c r="AV229" i="4"/>
  <c r="K229" i="4" s="1"/>
  <c r="AF229" i="4"/>
  <c r="AI188" i="4"/>
  <c r="J188" i="4"/>
  <c r="DN194" i="4"/>
  <c r="DO194" i="4" s="1"/>
  <c r="AJ201" i="4"/>
  <c r="J201" i="4"/>
  <c r="AK202" i="4"/>
  <c r="CE202" i="4"/>
  <c r="P202" i="4" s="1"/>
  <c r="CA206" i="4"/>
  <c r="M206" i="4" s="1"/>
  <c r="AJ209" i="4"/>
  <c r="J209" i="4"/>
  <c r="AK210" i="4"/>
  <c r="CE210" i="4"/>
  <c r="P210" i="4" s="1"/>
  <c r="AJ217" i="4"/>
  <c r="J217" i="4"/>
  <c r="K218" i="4"/>
  <c r="AK218" i="4"/>
  <c r="CE218" i="4"/>
  <c r="P218" i="4" s="1"/>
  <c r="J152" i="4"/>
  <c r="J160" i="4"/>
  <c r="O161" i="4"/>
  <c r="CE165" i="4"/>
  <c r="P165" i="4" s="1"/>
  <c r="J168" i="4"/>
  <c r="O169" i="4"/>
  <c r="J171" i="4"/>
  <c r="O172" i="4"/>
  <c r="CE176" i="4"/>
  <c r="P176" i="4" s="1"/>
  <c r="J179" i="4"/>
  <c r="O180" i="4"/>
  <c r="CE184" i="4"/>
  <c r="P184" i="4" s="1"/>
  <c r="DM189" i="4"/>
  <c r="CA191" i="4"/>
  <c r="M191" i="4" s="1"/>
  <c r="AI246" i="4"/>
  <c r="J246" i="4"/>
  <c r="CA247" i="4"/>
  <c r="M247" i="4" s="1"/>
  <c r="CA192" i="4"/>
  <c r="M192" i="4" s="1"/>
  <c r="AJ193" i="4"/>
  <c r="J193" i="4"/>
  <c r="K204" i="4"/>
  <c r="CE155" i="4"/>
  <c r="P155" i="4" s="1"/>
  <c r="CE163" i="4"/>
  <c r="P163" i="4" s="1"/>
  <c r="O170" i="4"/>
  <c r="CE174" i="4"/>
  <c r="P174" i="4" s="1"/>
  <c r="O178" i="4"/>
  <c r="CE182" i="4"/>
  <c r="P182" i="4" s="1"/>
  <c r="O186" i="4"/>
  <c r="AH189" i="4"/>
  <c r="AH190" i="4"/>
  <c r="O190" i="4"/>
  <c r="AK192" i="4"/>
  <c r="CE192" i="4"/>
  <c r="P192" i="4" s="1"/>
  <c r="CA195" i="4"/>
  <c r="M195" i="4" s="1"/>
  <c r="AI196" i="4"/>
  <c r="J196" i="4"/>
  <c r="CA211" i="4"/>
  <c r="M211" i="4" s="1"/>
  <c r="AI212" i="4"/>
  <c r="J212" i="4"/>
  <c r="CA219" i="4"/>
  <c r="M219" i="4" s="1"/>
  <c r="AI220" i="4"/>
  <c r="J220" i="4"/>
  <c r="J227" i="4"/>
  <c r="AJ227" i="4"/>
  <c r="N237" i="4"/>
  <c r="AD237" i="4"/>
  <c r="CE158" i="4"/>
  <c r="P158" i="4" s="1"/>
  <c r="CE166" i="4"/>
  <c r="P166" i="4" s="1"/>
  <c r="CE177" i="4"/>
  <c r="P177" i="4" s="1"/>
  <c r="CE185" i="4"/>
  <c r="P185" i="4" s="1"/>
  <c r="CE189" i="4"/>
  <c r="P189" i="4" s="1"/>
  <c r="AF193" i="4"/>
  <c r="CA194" i="4"/>
  <c r="M194" i="4" s="1"/>
  <c r="AH198" i="4"/>
  <c r="O198" i="4"/>
  <c r="CA203" i="4"/>
  <c r="M203" i="4" s="1"/>
  <c r="AI204" i="4"/>
  <c r="J204" i="4"/>
  <c r="DN206" i="4"/>
  <c r="DO206" i="4" s="1"/>
  <c r="AH214" i="4"/>
  <c r="O214" i="4"/>
  <c r="AH222" i="4"/>
  <c r="O222" i="4"/>
  <c r="CA225" i="4"/>
  <c r="M225" i="4" s="1"/>
  <c r="K194" i="4"/>
  <c r="K195" i="4"/>
  <c r="DN196" i="4"/>
  <c r="DO196" i="4" s="1"/>
  <c r="DM199" i="4"/>
  <c r="CA201" i="4"/>
  <c r="M201" i="4" s="1"/>
  <c r="DM202" i="4"/>
  <c r="AH206" i="4"/>
  <c r="O206" i="4"/>
  <c r="DM207" i="4"/>
  <c r="CA209" i="4"/>
  <c r="M209" i="4" s="1"/>
  <c r="DM210" i="4"/>
  <c r="K211" i="4"/>
  <c r="DN212" i="4"/>
  <c r="DO212" i="4" s="1"/>
  <c r="DM215" i="4"/>
  <c r="CA217" i="4"/>
  <c r="M217" i="4" s="1"/>
  <c r="DM218" i="4"/>
  <c r="K219" i="4"/>
  <c r="DN220" i="4"/>
  <c r="DO220" i="4" s="1"/>
  <c r="DM223" i="4"/>
  <c r="DN226" i="4"/>
  <c r="DO226" i="4" s="1"/>
  <c r="AI232" i="4"/>
  <c r="J232" i="4"/>
  <c r="CA234" i="4"/>
  <c r="M234" i="4" s="1"/>
  <c r="AI240" i="4"/>
  <c r="J240" i="4"/>
  <c r="CA231" i="4"/>
  <c r="M231" i="4" s="1"/>
  <c r="CA237" i="4"/>
  <c r="M237" i="4" s="1"/>
  <c r="CA239" i="4"/>
  <c r="M239" i="4" s="1"/>
  <c r="J195" i="4"/>
  <c r="O196" i="4"/>
  <c r="CE200" i="4"/>
  <c r="P200" i="4" s="1"/>
  <c r="J203" i="4"/>
  <c r="O204" i="4"/>
  <c r="CE208" i="4"/>
  <c r="P208" i="4" s="1"/>
  <c r="J211" i="4"/>
  <c r="O212" i="4"/>
  <c r="CE216" i="4"/>
  <c r="P216" i="4" s="1"/>
  <c r="J219" i="4"/>
  <c r="O220" i="4"/>
  <c r="CE224" i="4"/>
  <c r="P224" i="4" s="1"/>
  <c r="AD226" i="4"/>
  <c r="DM227" i="4"/>
  <c r="DM230" i="4"/>
  <c r="DM233" i="4"/>
  <c r="CA235" i="4"/>
  <c r="M235" i="4" s="1"/>
  <c r="DM238" i="4"/>
  <c r="AD227" i="4"/>
  <c r="CA227" i="4"/>
  <c r="M227" i="4" s="1"/>
  <c r="K231" i="4"/>
  <c r="DN234" i="4"/>
  <c r="DO234" i="4" s="1"/>
  <c r="CA236" i="4"/>
  <c r="M236" i="4" s="1"/>
  <c r="CA242" i="4"/>
  <c r="M242" i="4" s="1"/>
  <c r="CA226" i="4"/>
  <c r="M226" i="4" s="1"/>
  <c r="CA230" i="4"/>
  <c r="M230" i="4" s="1"/>
  <c r="AH234" i="4"/>
  <c r="O234" i="4"/>
  <c r="CA238" i="4"/>
  <c r="M238" i="4" s="1"/>
  <c r="CE193" i="4"/>
  <c r="P193" i="4" s="1"/>
  <c r="CE201" i="4"/>
  <c r="P201" i="4" s="1"/>
  <c r="CE209" i="4"/>
  <c r="P209" i="4" s="1"/>
  <c r="CE217" i="4"/>
  <c r="P217" i="4" s="1"/>
  <c r="CE225" i="4"/>
  <c r="P225" i="4" s="1"/>
  <c r="CE227" i="4"/>
  <c r="P227" i="4" s="1"/>
  <c r="K230" i="4"/>
  <c r="CA232" i="4"/>
  <c r="M232" i="4" s="1"/>
  <c r="K238" i="4"/>
  <c r="AK238" i="4"/>
  <c r="CE238" i="4"/>
  <c r="P238" i="4" s="1"/>
  <c r="CA240" i="4"/>
  <c r="M240" i="4" s="1"/>
  <c r="J199" i="4"/>
  <c r="J207" i="4"/>
  <c r="J215" i="4"/>
  <c r="J223" i="4"/>
  <c r="K228" i="4"/>
  <c r="CA228" i="4"/>
  <c r="M228" i="4" s="1"/>
  <c r="CA229" i="4"/>
  <c r="M229" i="4" s="1"/>
  <c r="AF231" i="4"/>
  <c r="AF239" i="4"/>
  <c r="O242" i="4"/>
  <c r="AK244" i="4"/>
  <c r="CA245" i="4"/>
  <c r="M245" i="4" s="1"/>
  <c r="DN246" i="4"/>
  <c r="DO246" i="4" s="1"/>
  <c r="DM247" i="4"/>
  <c r="AJ251" i="4"/>
  <c r="J251" i="4"/>
  <c r="DM252" i="4"/>
  <c r="K253" i="4"/>
  <c r="K255" i="4"/>
  <c r="CA249" i="4"/>
  <c r="M249" i="4" s="1"/>
  <c r="AI274" i="4"/>
  <c r="J274" i="4"/>
  <c r="O232" i="4"/>
  <c r="CE236" i="4"/>
  <c r="P236" i="4" s="1"/>
  <c r="O240" i="4"/>
  <c r="DM244" i="4"/>
  <c r="K245" i="4"/>
  <c r="AH248" i="4"/>
  <c r="O248" i="4"/>
  <c r="CA250" i="4"/>
  <c r="M250" i="4" s="1"/>
  <c r="CA252" i="4"/>
  <c r="M252" i="4" s="1"/>
  <c r="DN253" i="4"/>
  <c r="DO253" i="4" s="1"/>
  <c r="CA254" i="4"/>
  <c r="M254" i="4" s="1"/>
  <c r="CA256" i="4"/>
  <c r="M256" i="4" s="1"/>
  <c r="J234" i="4"/>
  <c r="AJ243" i="4"/>
  <c r="CA244" i="4"/>
  <c r="M244" i="4" s="1"/>
  <c r="K247" i="4"/>
  <c r="AK252" i="4"/>
  <c r="CE252" i="4"/>
  <c r="P252" i="4" s="1"/>
  <c r="J261" i="4"/>
  <c r="AJ261" i="4"/>
  <c r="J229" i="4"/>
  <c r="CE234" i="4"/>
  <c r="P234" i="4" s="1"/>
  <c r="J237" i="4"/>
  <c r="DM243" i="4"/>
  <c r="CA251" i="4"/>
  <c r="M251" i="4" s="1"/>
  <c r="AI254" i="4"/>
  <c r="J254" i="4"/>
  <c r="DM257" i="4"/>
  <c r="AK242" i="4"/>
  <c r="CA243" i="4"/>
  <c r="M243" i="4" s="1"/>
  <c r="AF245" i="4"/>
  <c r="CA246" i="4"/>
  <c r="M246" i="4" s="1"/>
  <c r="DN254" i="4"/>
  <c r="DO254" i="4" s="1"/>
  <c r="DM255" i="4"/>
  <c r="DN256" i="4"/>
  <c r="DO256" i="4" s="1"/>
  <c r="CA257" i="4"/>
  <c r="M257" i="4" s="1"/>
  <c r="CA258" i="4"/>
  <c r="M258" i="4" s="1"/>
  <c r="CA267" i="4"/>
  <c r="M267" i="4" s="1"/>
  <c r="CA248" i="4"/>
  <c r="M248" i="4" s="1"/>
  <c r="K251" i="4"/>
  <c r="CA253" i="4"/>
  <c r="M253" i="4" s="1"/>
  <c r="AH256" i="4"/>
  <c r="O256" i="4"/>
  <c r="AH268" i="4"/>
  <c r="O268" i="4"/>
  <c r="CA263" i="4"/>
  <c r="M263" i="4" s="1"/>
  <c r="CA273" i="4"/>
  <c r="M273" i="4" s="1"/>
  <c r="DM275" i="4"/>
  <c r="CA277" i="4"/>
  <c r="M277" i="4" s="1"/>
  <c r="CE247" i="4"/>
  <c r="P247" i="4" s="1"/>
  <c r="CE255" i="4"/>
  <c r="P255" i="4" s="1"/>
  <c r="CA264" i="4"/>
  <c r="M264" i="4" s="1"/>
  <c r="CA266" i="4"/>
  <c r="M266" i="4" s="1"/>
  <c r="DN274" i="4"/>
  <c r="DO274" i="4" s="1"/>
  <c r="J245" i="4"/>
  <c r="O246" i="4"/>
  <c r="CE250" i="4"/>
  <c r="P250" i="4" s="1"/>
  <c r="J253" i="4"/>
  <c r="O254" i="4"/>
  <c r="CE258" i="4"/>
  <c r="P258" i="4" s="1"/>
  <c r="DM259" i="4"/>
  <c r="DM261" i="4"/>
  <c r="K262" i="4"/>
  <c r="CA262" i="4"/>
  <c r="M262" i="4" s="1"/>
  <c r="K264" i="4"/>
  <c r="AK264" i="4"/>
  <c r="CE264" i="4"/>
  <c r="P264" i="4" s="1"/>
  <c r="AF265" i="4"/>
  <c r="AD271" i="4"/>
  <c r="DM272" i="4"/>
  <c r="K275" i="4"/>
  <c r="AV283" i="4"/>
  <c r="K283" i="4" s="1"/>
  <c r="AF283" i="4"/>
  <c r="CA291" i="4"/>
  <c r="M291" i="4" s="1"/>
  <c r="J248" i="4"/>
  <c r="CA261" i="4"/>
  <c r="M261" i="4" s="1"/>
  <c r="AK262" i="4"/>
  <c r="CE262" i="4"/>
  <c r="P262" i="4" s="1"/>
  <c r="AJ263" i="4"/>
  <c r="J263" i="4"/>
  <c r="AI266" i="4"/>
  <c r="J266" i="4"/>
  <c r="CA268" i="4"/>
  <c r="M268" i="4" s="1"/>
  <c r="DM269" i="4"/>
  <c r="CA270" i="4"/>
  <c r="M270" i="4" s="1"/>
  <c r="CA271" i="4"/>
  <c r="M271" i="4" s="1"/>
  <c r="DN273" i="4"/>
  <c r="DO273" i="4" s="1"/>
  <c r="CA269" i="4"/>
  <c r="M269" i="4" s="1"/>
  <c r="CA272" i="4"/>
  <c r="M272" i="4" s="1"/>
  <c r="CA265" i="4"/>
  <c r="M265" i="4" s="1"/>
  <c r="K272" i="4"/>
  <c r="AK272" i="4"/>
  <c r="CE272" i="4"/>
  <c r="P272" i="4" s="1"/>
  <c r="AF273" i="4"/>
  <c r="CA274" i="4"/>
  <c r="M274" i="4" s="1"/>
  <c r="J249" i="4"/>
  <c r="J257" i="4"/>
  <c r="AF259" i="4"/>
  <c r="AI259" i="4"/>
  <c r="J259" i="4"/>
  <c r="AH260" i="4"/>
  <c r="N261" i="4"/>
  <c r="K267" i="4"/>
  <c r="AJ271" i="4"/>
  <c r="J271" i="4"/>
  <c r="CA278" i="4"/>
  <c r="M278" i="4" s="1"/>
  <c r="AH262" i="4"/>
  <c r="J267" i="4"/>
  <c r="AH270" i="4"/>
  <c r="J275" i="4"/>
  <c r="O276" i="4"/>
  <c r="DM279" i="4"/>
  <c r="K282" i="4"/>
  <c r="CA286" i="4"/>
  <c r="M286" i="4" s="1"/>
  <c r="DM290" i="4"/>
  <c r="CA294" i="4"/>
  <c r="M294" i="4" s="1"/>
  <c r="CA301" i="4"/>
  <c r="M301" i="4" s="1"/>
  <c r="AV311" i="4"/>
  <c r="K311" i="4" s="1"/>
  <c r="AF311" i="4"/>
  <c r="DN276" i="4"/>
  <c r="DO276" i="4" s="1"/>
  <c r="K278" i="4"/>
  <c r="J279" i="4"/>
  <c r="DM285" i="4"/>
  <c r="DM287" i="4"/>
  <c r="CA307" i="4"/>
  <c r="M307" i="4" s="1"/>
  <c r="CA319" i="4"/>
  <c r="M319" i="4" s="1"/>
  <c r="CE270" i="4"/>
  <c r="P270" i="4" s="1"/>
  <c r="CA279" i="4"/>
  <c r="M279" i="4" s="1"/>
  <c r="CA284" i="4"/>
  <c r="M284" i="4" s="1"/>
  <c r="CA287" i="4"/>
  <c r="M287" i="4" s="1"/>
  <c r="CA289" i="4"/>
  <c r="M289" i="4" s="1"/>
  <c r="CA290" i="4"/>
  <c r="M290" i="4" s="1"/>
  <c r="CA292" i="4"/>
  <c r="M292" i="4" s="1"/>
  <c r="DQ295" i="4"/>
  <c r="O261" i="4"/>
  <c r="CE265" i="4"/>
  <c r="P265" i="4" s="1"/>
  <c r="O269" i="4"/>
  <c r="CE273" i="4"/>
  <c r="P273" i="4" s="1"/>
  <c r="CA281" i="4"/>
  <c r="M281" i="4" s="1"/>
  <c r="AK290" i="4"/>
  <c r="CE290" i="4"/>
  <c r="P290" i="4" s="1"/>
  <c r="CA310" i="4"/>
  <c r="M310" i="4" s="1"/>
  <c r="AI314" i="4"/>
  <c r="J314" i="4"/>
  <c r="CE260" i="4"/>
  <c r="P260" i="4" s="1"/>
  <c r="CE268" i="4"/>
  <c r="P268" i="4" s="1"/>
  <c r="DM276" i="4"/>
  <c r="AH286" i="4"/>
  <c r="O286" i="4"/>
  <c r="AH294" i="4"/>
  <c r="O294" i="4"/>
  <c r="CE263" i="4"/>
  <c r="P263" i="4" s="1"/>
  <c r="CE271" i="4"/>
  <c r="P271" i="4" s="1"/>
  <c r="CA276" i="4"/>
  <c r="M276" i="4" s="1"/>
  <c r="AJ278" i="4"/>
  <c r="J278" i="4"/>
  <c r="DN278" i="4"/>
  <c r="DO278" i="4" s="1"/>
  <c r="DN279" i="4"/>
  <c r="DO279" i="4" s="1"/>
  <c r="AF280" i="4"/>
  <c r="AI281" i="4"/>
  <c r="J281" i="4"/>
  <c r="CA283" i="4"/>
  <c r="M283" i="4" s="1"/>
  <c r="AI284" i="4"/>
  <c r="J284" i="4"/>
  <c r="CA288" i="4"/>
  <c r="M288" i="4" s="1"/>
  <c r="DP289" i="4"/>
  <c r="AI292" i="4"/>
  <c r="J292" i="4"/>
  <c r="CA296" i="4"/>
  <c r="M296" i="4" s="1"/>
  <c r="DN281" i="4"/>
  <c r="DO281" i="4" s="1"/>
  <c r="DM282" i="4"/>
  <c r="DN284" i="4"/>
  <c r="DO284" i="4" s="1"/>
  <c r="CA304" i="4"/>
  <c r="M304" i="4" s="1"/>
  <c r="J282" i="4"/>
  <c r="DM299" i="4"/>
  <c r="AH306" i="4"/>
  <c r="O306" i="4"/>
  <c r="AJ309" i="4"/>
  <c r="J309" i="4"/>
  <c r="DP309" i="4"/>
  <c r="K310" i="4"/>
  <c r="AK310" i="4"/>
  <c r="CE310" i="4"/>
  <c r="P310" i="4" s="1"/>
  <c r="CA312" i="4"/>
  <c r="M312" i="4" s="1"/>
  <c r="DM313" i="4"/>
  <c r="DQ315" i="4"/>
  <c r="CA299" i="4"/>
  <c r="M299" i="4" s="1"/>
  <c r="CA302" i="4"/>
  <c r="M302" i="4" s="1"/>
  <c r="K304" i="4"/>
  <c r="CA308" i="4"/>
  <c r="M308" i="4" s="1"/>
  <c r="DN314" i="4"/>
  <c r="DO314" i="4" s="1"/>
  <c r="O281" i="4"/>
  <c r="O284" i="4"/>
  <c r="CE288" i="4"/>
  <c r="P288" i="4" s="1"/>
  <c r="O292" i="4"/>
  <c r="AK295" i="4"/>
  <c r="CE295" i="4"/>
  <c r="P295" i="4" s="1"/>
  <c r="AI296" i="4"/>
  <c r="J296" i="4"/>
  <c r="AH298" i="4"/>
  <c r="O298" i="4"/>
  <c r="AJ301" i="4"/>
  <c r="J301" i="4"/>
  <c r="AK302" i="4"/>
  <c r="CE302" i="4"/>
  <c r="P302" i="4" s="1"/>
  <c r="AI304" i="4"/>
  <c r="J304" i="4"/>
  <c r="DN311" i="4"/>
  <c r="DO311" i="4" s="1"/>
  <c r="CE280" i="4"/>
  <c r="P280" i="4" s="1"/>
  <c r="CE283" i="4"/>
  <c r="P283" i="4" s="1"/>
  <c r="CE291" i="4"/>
  <c r="P291" i="4" s="1"/>
  <c r="CA300" i="4"/>
  <c r="M300" i="4" s="1"/>
  <c r="CA306" i="4"/>
  <c r="M306" i="4" s="1"/>
  <c r="AI312" i="4"/>
  <c r="J312" i="4"/>
  <c r="CA326" i="4"/>
  <c r="M326" i="4" s="1"/>
  <c r="O279" i="4"/>
  <c r="CE286" i="4"/>
  <c r="P286" i="4" s="1"/>
  <c r="J289" i="4"/>
  <c r="O290" i="4"/>
  <c r="CE294" i="4"/>
  <c r="P294" i="4" s="1"/>
  <c r="AF295" i="4"/>
  <c r="DN312" i="4"/>
  <c r="DO312" i="4" s="1"/>
  <c r="CA321" i="4"/>
  <c r="M321" i="4" s="1"/>
  <c r="AV329" i="4"/>
  <c r="K329" i="4" s="1"/>
  <c r="AF329" i="4"/>
  <c r="AF296" i="4"/>
  <c r="CA298" i="4"/>
  <c r="M298" i="4" s="1"/>
  <c r="DM305" i="4"/>
  <c r="CA309" i="4"/>
  <c r="M309" i="4" s="1"/>
  <c r="DM310" i="4"/>
  <c r="J287" i="4"/>
  <c r="K298" i="4"/>
  <c r="CA303" i="4"/>
  <c r="M303" i="4" s="1"/>
  <c r="DM307" i="4"/>
  <c r="CA311" i="4"/>
  <c r="M311" i="4" s="1"/>
  <c r="J297" i="4"/>
  <c r="J305" i="4"/>
  <c r="J313" i="4"/>
  <c r="AH314" i="4"/>
  <c r="CA317" i="4"/>
  <c r="M317" i="4" s="1"/>
  <c r="CA325" i="4"/>
  <c r="M325" i="4" s="1"/>
  <c r="AJ327" i="4"/>
  <c r="J327" i="4"/>
  <c r="CA335" i="4"/>
  <c r="M335" i="4" s="1"/>
  <c r="CA316" i="4"/>
  <c r="M316" i="4" s="1"/>
  <c r="CA318" i="4"/>
  <c r="M318" i="4" s="1"/>
  <c r="DM320" i="4"/>
  <c r="K321" i="4"/>
  <c r="DM323" i="4"/>
  <c r="DQ323" i="4"/>
  <c r="CA324" i="4"/>
  <c r="M324" i="4" s="1"/>
  <c r="CA328" i="4"/>
  <c r="M328" i="4" s="1"/>
  <c r="AD335" i="4"/>
  <c r="CE300" i="4"/>
  <c r="P300" i="4" s="1"/>
  <c r="O304" i="4"/>
  <c r="CE308" i="4"/>
  <c r="P308" i="4" s="1"/>
  <c r="AJ319" i="4"/>
  <c r="J319" i="4"/>
  <c r="DQ326" i="4"/>
  <c r="AK328" i="4"/>
  <c r="CE328" i="4"/>
  <c r="P328" i="4" s="1"/>
  <c r="DN332" i="4"/>
  <c r="DO332" i="4" s="1"/>
  <c r="J298" i="4"/>
  <c r="O299" i="4"/>
  <c r="CE303" i="4"/>
  <c r="P303" i="4" s="1"/>
  <c r="J306" i="4"/>
  <c r="O307" i="4"/>
  <c r="CE311" i="4"/>
  <c r="P311" i="4" s="1"/>
  <c r="CA320" i="4"/>
  <c r="M320" i="4" s="1"/>
  <c r="AI330" i="4"/>
  <c r="J330" i="4"/>
  <c r="AH332" i="4"/>
  <c r="O332" i="4"/>
  <c r="DM333" i="4"/>
  <c r="CA334" i="4"/>
  <c r="M334" i="4" s="1"/>
  <c r="DP335" i="4"/>
  <c r="K320" i="4"/>
  <c r="AK320" i="4"/>
  <c r="CE320" i="4"/>
  <c r="P320" i="4" s="1"/>
  <c r="AF321" i="4"/>
  <c r="CA333" i="4"/>
  <c r="M333" i="4" s="1"/>
  <c r="CE301" i="4"/>
  <c r="P301" i="4" s="1"/>
  <c r="CE309" i="4"/>
  <c r="P309" i="4" s="1"/>
  <c r="DN316" i="4"/>
  <c r="DO316" i="4" s="1"/>
  <c r="AI322" i="4"/>
  <c r="J322" i="4"/>
  <c r="DN324" i="4"/>
  <c r="DO324" i="4" s="1"/>
  <c r="CA327" i="4"/>
  <c r="M327" i="4" s="1"/>
  <c r="CA329" i="4"/>
  <c r="M329" i="4" s="1"/>
  <c r="DN330" i="4"/>
  <c r="DO330" i="4" s="1"/>
  <c r="AH316" i="4"/>
  <c r="O316" i="4"/>
  <c r="AH324" i="4"/>
  <c r="O324" i="4"/>
  <c r="AD327" i="4"/>
  <c r="CA332" i="4"/>
  <c r="M332" i="4" s="1"/>
  <c r="AK319" i="4"/>
  <c r="AK327" i="4"/>
  <c r="CE318" i="4"/>
  <c r="P318" i="4" s="1"/>
  <c r="J321" i="4"/>
  <c r="O322" i="4"/>
  <c r="CE326" i="4"/>
  <c r="P326" i="4" s="1"/>
  <c r="J329" i="4"/>
  <c r="O330" i="4"/>
  <c r="CE334" i="4"/>
  <c r="P334" i="4" s="1"/>
  <c r="J332" i="4"/>
  <c r="J335" i="4"/>
  <c r="AH247" i="3"/>
  <c r="N88" i="3"/>
  <c r="N115" i="3"/>
  <c r="N127" i="3"/>
  <c r="N42" i="3"/>
  <c r="N74" i="3"/>
  <c r="N86" i="3"/>
  <c r="N91" i="3"/>
  <c r="N96" i="3"/>
  <c r="N135" i="3"/>
  <c r="N233" i="3"/>
  <c r="AD19" i="3"/>
  <c r="AD7" i="3"/>
  <c r="AD17" i="3"/>
  <c r="AD39" i="3"/>
  <c r="N76" i="3"/>
  <c r="N81" i="3"/>
  <c r="N108" i="3"/>
  <c r="AD152" i="3"/>
  <c r="AD157" i="3"/>
  <c r="N200" i="3"/>
  <c r="AD254" i="3"/>
  <c r="N282" i="3"/>
  <c r="N296" i="3"/>
  <c r="AD315" i="3"/>
  <c r="N137" i="3"/>
  <c r="N237" i="3"/>
  <c r="AD289" i="3"/>
  <c r="AD83" i="3"/>
  <c r="AD98" i="3"/>
  <c r="AD162" i="3"/>
  <c r="N334" i="3"/>
  <c r="N41" i="3"/>
  <c r="AD85" i="3"/>
  <c r="N100" i="3"/>
  <c r="N139" i="3"/>
  <c r="N154" i="3"/>
  <c r="AD159" i="3"/>
  <c r="N164" i="3"/>
  <c r="N171" i="3"/>
  <c r="N187" i="3"/>
  <c r="AD244" i="3"/>
  <c r="AD279" i="3"/>
  <c r="N293" i="3"/>
  <c r="AD11" i="3"/>
  <c r="N23" i="3"/>
  <c r="AD38" i="3"/>
  <c r="N43" i="3"/>
  <c r="N80" i="3"/>
  <c r="N90" i="3"/>
  <c r="N112" i="3"/>
  <c r="AD124" i="3"/>
  <c r="N129" i="3"/>
  <c r="AH157" i="3"/>
  <c r="N166" i="3"/>
  <c r="AD173" i="3"/>
  <c r="AD209" i="3"/>
  <c r="N222" i="3"/>
  <c r="AD258" i="3"/>
  <c r="AD300" i="3"/>
  <c r="N284" i="3"/>
  <c r="N317" i="3"/>
  <c r="N13" i="3"/>
  <c r="AD33" i="3"/>
  <c r="N65" i="3"/>
  <c r="N77" i="3"/>
  <c r="N92" i="3"/>
  <c r="N119" i="3"/>
  <c r="N131" i="3"/>
  <c r="N161" i="3"/>
  <c r="N204" i="3"/>
  <c r="N229" i="3"/>
  <c r="N234" i="3"/>
  <c r="N302" i="3"/>
  <c r="N309" i="3"/>
  <c r="N8" i="3"/>
  <c r="N18" i="3"/>
  <c r="AD25" i="3"/>
  <c r="AD35" i="3"/>
  <c r="N50" i="3"/>
  <c r="AD67" i="3"/>
  <c r="N72" i="3"/>
  <c r="AD82" i="3"/>
  <c r="AD99" i="3"/>
  <c r="N104" i="3"/>
  <c r="N185" i="3"/>
  <c r="AD219" i="3"/>
  <c r="N262" i="3"/>
  <c r="N278" i="3"/>
  <c r="AD285" i="3"/>
  <c r="AD56" i="3"/>
  <c r="AD242" i="3"/>
  <c r="AD15" i="3"/>
  <c r="N27" i="3"/>
  <c r="N52" i="3"/>
  <c r="N84" i="3"/>
  <c r="AD111" i="3"/>
  <c r="N116" i="3"/>
  <c r="N150" i="3"/>
  <c r="N196" i="3"/>
  <c r="N206" i="3"/>
  <c r="AD238" i="3"/>
  <c r="N311" i="3"/>
  <c r="N318" i="3"/>
  <c r="AK330" i="3"/>
  <c r="AH32" i="3"/>
  <c r="AH199" i="3"/>
  <c r="AH278" i="3"/>
  <c r="AH195" i="3"/>
  <c r="AH294" i="3"/>
  <c r="AH38" i="3"/>
  <c r="AH98" i="3"/>
  <c r="AK145" i="3"/>
  <c r="AH332" i="3"/>
  <c r="AK12" i="3"/>
  <c r="AK114" i="3"/>
  <c r="AK118" i="3"/>
  <c r="AH151" i="3"/>
  <c r="AH7" i="3"/>
  <c r="AK155" i="3"/>
  <c r="AK202" i="3"/>
  <c r="AF139" i="3"/>
  <c r="O118" i="3"/>
  <c r="AK223" i="3"/>
  <c r="AH226" i="3"/>
  <c r="AK324" i="3"/>
  <c r="AK69" i="3"/>
  <c r="AK228" i="3"/>
  <c r="AK252" i="3"/>
  <c r="AH211" i="3"/>
  <c r="AK284" i="3"/>
  <c r="AH99" i="3"/>
  <c r="AH100" i="3"/>
  <c r="AK103" i="3"/>
  <c r="N175" i="3"/>
  <c r="AK120" i="3"/>
  <c r="AH125" i="3"/>
  <c r="AH131" i="3"/>
  <c r="AK176" i="3"/>
  <c r="AK186" i="3"/>
  <c r="AH193" i="3"/>
  <c r="AK316" i="3"/>
  <c r="AH95" i="3"/>
  <c r="AK178" i="3"/>
  <c r="AK190" i="3"/>
  <c r="AH248" i="3"/>
  <c r="AH308" i="3"/>
  <c r="AK313" i="3"/>
  <c r="AK50" i="3"/>
  <c r="AH54" i="3"/>
  <c r="AH60" i="3"/>
  <c r="AH74" i="3"/>
  <c r="AK169" i="3"/>
  <c r="O222" i="3"/>
  <c r="AK13" i="3"/>
  <c r="AH15" i="3"/>
  <c r="AH76" i="3"/>
  <c r="AK173" i="3"/>
  <c r="AH274" i="3"/>
  <c r="AK297" i="3"/>
  <c r="AK18" i="3"/>
  <c r="AH263" i="3"/>
  <c r="J333" i="3"/>
  <c r="N29" i="3"/>
  <c r="N159" i="3"/>
  <c r="N208" i="3"/>
  <c r="AH265" i="3"/>
  <c r="AK255" i="3"/>
  <c r="N277" i="3"/>
  <c r="O78" i="3"/>
  <c r="AH120" i="3"/>
  <c r="AF123" i="3"/>
  <c r="AK195" i="3"/>
  <c r="AH215" i="3"/>
  <c r="O286" i="3"/>
  <c r="J243" i="3"/>
  <c r="O280" i="3"/>
  <c r="AK181" i="3"/>
  <c r="AU238" i="3"/>
  <c r="K238" i="3" s="1"/>
  <c r="O35" i="3"/>
  <c r="N315" i="3"/>
  <c r="AK55" i="3"/>
  <c r="AK9" i="3"/>
  <c r="N12" i="3"/>
  <c r="AH14" i="3"/>
  <c r="AH19" i="3"/>
  <c r="AH41" i="3"/>
  <c r="AK56" i="3"/>
  <c r="AK75" i="3"/>
  <c r="AK128" i="3"/>
  <c r="AK224" i="3"/>
  <c r="AH295" i="3"/>
  <c r="N55" i="3"/>
  <c r="AK64" i="3"/>
  <c r="AH81" i="3"/>
  <c r="AK102" i="3"/>
  <c r="O178" i="3"/>
  <c r="AH201" i="3"/>
  <c r="AK205" i="3"/>
  <c r="AH214" i="3"/>
  <c r="J228" i="3"/>
  <c r="AK231" i="3"/>
  <c r="AH254" i="3"/>
  <c r="N274" i="3"/>
  <c r="AK289" i="3"/>
  <c r="AH310" i="3"/>
  <c r="AK321" i="3"/>
  <c r="AK329" i="3"/>
  <c r="AH334" i="3"/>
  <c r="O52" i="3"/>
  <c r="AF54" i="3"/>
  <c r="O158" i="3"/>
  <c r="O189" i="3"/>
  <c r="J9" i="3"/>
  <c r="AK130" i="3"/>
  <c r="AD208" i="3"/>
  <c r="J180" i="3"/>
  <c r="AK182" i="3"/>
  <c r="O249" i="3"/>
  <c r="AK312" i="3"/>
  <c r="AU48" i="3"/>
  <c r="N71" i="3"/>
  <c r="DL154" i="3"/>
  <c r="AK238" i="3"/>
  <c r="AK301" i="3"/>
  <c r="K38" i="3"/>
  <c r="AF57" i="3"/>
  <c r="AH101" i="3"/>
  <c r="AF267" i="3"/>
  <c r="AK291" i="3"/>
  <c r="J148" i="3"/>
  <c r="DM196" i="3"/>
  <c r="DN196" i="3" s="1"/>
  <c r="N122" i="3"/>
  <c r="AF133" i="3"/>
  <c r="AK323" i="3"/>
  <c r="J321" i="3"/>
  <c r="DM323" i="3"/>
  <c r="DN323" i="3" s="1"/>
  <c r="AK123" i="3"/>
  <c r="O55" i="3"/>
  <c r="AK87" i="3"/>
  <c r="AU144" i="3"/>
  <c r="K144" i="3" s="1"/>
  <c r="AD155" i="3"/>
  <c r="AD193" i="3"/>
  <c r="AU233" i="3"/>
  <c r="AF250" i="3"/>
  <c r="O257" i="3"/>
  <c r="N299" i="3"/>
  <c r="J13" i="3"/>
  <c r="O63" i="3"/>
  <c r="AF64" i="3"/>
  <c r="AD130" i="3"/>
  <c r="AH187" i="3"/>
  <c r="AH217" i="3"/>
  <c r="CD293" i="3"/>
  <c r="P293" i="3" s="1"/>
  <c r="N319" i="3"/>
  <c r="AH320" i="3"/>
  <c r="AH324" i="3"/>
  <c r="AF38" i="3"/>
  <c r="O129" i="3"/>
  <c r="AI148" i="3"/>
  <c r="AH210" i="3"/>
  <c r="O58" i="3"/>
  <c r="AF80" i="3"/>
  <c r="AD89" i="3"/>
  <c r="AH122" i="3"/>
  <c r="N124" i="3"/>
  <c r="AF183" i="3"/>
  <c r="DM197" i="3"/>
  <c r="DN197" i="3" s="1"/>
  <c r="AH284" i="3"/>
  <c r="O298" i="3"/>
  <c r="AD302" i="3"/>
  <c r="J10" i="3"/>
  <c r="N38" i="3"/>
  <c r="AD71" i="3"/>
  <c r="N130" i="3"/>
  <c r="J137" i="3"/>
  <c r="N153" i="3"/>
  <c r="O202" i="3"/>
  <c r="N238" i="3"/>
  <c r="CD62" i="3"/>
  <c r="P62" i="3" s="1"/>
  <c r="AU90" i="3"/>
  <c r="K90" i="3" s="1"/>
  <c r="CD90" i="3"/>
  <c r="P90" i="3" s="1"/>
  <c r="O114" i="3"/>
  <c r="AH213" i="3"/>
  <c r="AU281" i="3"/>
  <c r="K281" i="3" s="1"/>
  <c r="CD290" i="3"/>
  <c r="P290" i="3" s="1"/>
  <c r="N300" i="3"/>
  <c r="CD306" i="3"/>
  <c r="P306" i="3" s="1"/>
  <c r="AF326" i="3"/>
  <c r="AH48" i="3"/>
  <c r="AU62" i="3"/>
  <c r="K62" i="3" s="1"/>
  <c r="AH64" i="3"/>
  <c r="AF84" i="3"/>
  <c r="O103" i="3"/>
  <c r="J133" i="3"/>
  <c r="AF200" i="3"/>
  <c r="AD257" i="3"/>
  <c r="AF261" i="3"/>
  <c r="AF271" i="3"/>
  <c r="AF331" i="3"/>
  <c r="O69" i="3"/>
  <c r="AH115" i="3"/>
  <c r="AF127" i="3"/>
  <c r="J134" i="3"/>
  <c r="N144" i="3"/>
  <c r="N155" i="3"/>
  <c r="J163" i="3"/>
  <c r="AH170" i="3"/>
  <c r="O173" i="3"/>
  <c r="O186" i="3"/>
  <c r="K306" i="3"/>
  <c r="AU308" i="3"/>
  <c r="K308" i="3" s="1"/>
  <c r="AH318" i="3"/>
  <c r="DM90" i="3"/>
  <c r="DN90" i="3" s="1"/>
  <c r="AD97" i="3"/>
  <c r="O105" i="3"/>
  <c r="N110" i="3"/>
  <c r="DL142" i="3"/>
  <c r="AD176" i="3"/>
  <c r="AD12" i="3"/>
  <c r="AD29" i="3"/>
  <c r="AF215" i="3"/>
  <c r="AD253" i="3"/>
  <c r="AF312" i="3"/>
  <c r="AD55" i="3"/>
  <c r="O59" i="3"/>
  <c r="AF101" i="3"/>
  <c r="AJ111" i="3"/>
  <c r="O133" i="3"/>
  <c r="AH191" i="3"/>
  <c r="N198" i="3"/>
  <c r="AF302" i="3"/>
  <c r="AI62" i="3"/>
  <c r="O108" i="3"/>
  <c r="AD144" i="3"/>
  <c r="O172" i="3"/>
  <c r="AD186" i="3"/>
  <c r="AD207" i="3"/>
  <c r="AD264" i="3"/>
  <c r="AD290" i="3"/>
  <c r="AD319" i="3"/>
  <c r="AD30" i="3"/>
  <c r="N58" i="3"/>
  <c r="AD58" i="3"/>
  <c r="AI127" i="3"/>
  <c r="J127" i="3"/>
  <c r="N327" i="3"/>
  <c r="AD327" i="3"/>
  <c r="AD16" i="3"/>
  <c r="AF27" i="3"/>
  <c r="AU61" i="3"/>
  <c r="K61" i="3" s="1"/>
  <c r="AF61" i="3"/>
  <c r="AU99" i="3"/>
  <c r="K99" i="3" s="1"/>
  <c r="AF99" i="3"/>
  <c r="AU114" i="3"/>
  <c r="K114" i="3" s="1"/>
  <c r="AF114" i="3"/>
  <c r="AU151" i="3"/>
  <c r="K151" i="3" s="1"/>
  <c r="AF151" i="3"/>
  <c r="AH181" i="3"/>
  <c r="O181" i="3"/>
  <c r="AD188" i="3"/>
  <c r="AI188" i="3"/>
  <c r="J188" i="3"/>
  <c r="AH209" i="3"/>
  <c r="AD250" i="3"/>
  <c r="AD325" i="3"/>
  <c r="AI144" i="3"/>
  <c r="J144" i="3"/>
  <c r="AI10" i="3"/>
  <c r="AH177" i="3"/>
  <c r="O177" i="3"/>
  <c r="AU178" i="3"/>
  <c r="K178" i="3" s="1"/>
  <c r="N188" i="3"/>
  <c r="N214" i="3"/>
  <c r="AD214" i="3"/>
  <c r="AU263" i="3"/>
  <c r="AF263" i="3"/>
  <c r="AF269" i="3"/>
  <c r="AU269" i="3"/>
  <c r="K269" i="3" s="1"/>
  <c r="AU315" i="3"/>
  <c r="AF315" i="3"/>
  <c r="N31" i="3"/>
  <c r="N46" i="3"/>
  <c r="AD46" i="3"/>
  <c r="N69" i="3"/>
  <c r="AD69" i="3"/>
  <c r="AU77" i="3"/>
  <c r="K77" i="3" s="1"/>
  <c r="AF77" i="3"/>
  <c r="AJ119" i="3"/>
  <c r="AH168" i="3"/>
  <c r="O168" i="3"/>
  <c r="AU194" i="3"/>
  <c r="K194" i="3" s="1"/>
  <c r="AF194" i="3"/>
  <c r="AU201" i="3"/>
  <c r="K201" i="3" s="1"/>
  <c r="AF201" i="3"/>
  <c r="AD213" i="3"/>
  <c r="N213" i="3"/>
  <c r="O233" i="3"/>
  <c r="AH233" i="3"/>
  <c r="J314" i="3"/>
  <c r="N26" i="3"/>
  <c r="AD26" i="3"/>
  <c r="AD18" i="3"/>
  <c r="AD50" i="3"/>
  <c r="DM68" i="3"/>
  <c r="DN68" i="3" s="1"/>
  <c r="N165" i="3"/>
  <c r="AD165" i="3"/>
  <c r="AD187" i="3"/>
  <c r="O207" i="3"/>
  <c r="AH207" i="3"/>
  <c r="CD281" i="3"/>
  <c r="P281" i="3" s="1"/>
  <c r="AK281" i="3"/>
  <c r="AJ320" i="3"/>
  <c r="J320" i="3"/>
  <c r="DL12" i="3"/>
  <c r="N16" i="3"/>
  <c r="AD21" i="3"/>
  <c r="CD111" i="3"/>
  <c r="P111" i="3" s="1"/>
  <c r="AK111" i="3"/>
  <c r="AD117" i="3"/>
  <c r="AF140" i="3"/>
  <c r="AU140" i="3"/>
  <c r="K140" i="3" s="1"/>
  <c r="AU185" i="3"/>
  <c r="AF185" i="3"/>
  <c r="AU186" i="3"/>
  <c r="K186" i="3" s="1"/>
  <c r="AF186" i="3"/>
  <c r="AD212" i="3"/>
  <c r="AH246" i="3"/>
  <c r="O246" i="3"/>
  <c r="N323" i="3"/>
  <c r="AD323" i="3"/>
  <c r="AD49" i="3"/>
  <c r="AD68" i="3"/>
  <c r="N117" i="3"/>
  <c r="J126" i="3"/>
  <c r="AJ126" i="3"/>
  <c r="AU148" i="3"/>
  <c r="AF148" i="3"/>
  <c r="O163" i="3"/>
  <c r="N174" i="3"/>
  <c r="AD174" i="3"/>
  <c r="N189" i="3"/>
  <c r="AD189" i="3"/>
  <c r="N212" i="3"/>
  <c r="AD217" i="3"/>
  <c r="N217" i="3"/>
  <c r="AD224" i="3"/>
  <c r="O24" i="3"/>
  <c r="AH24" i="3"/>
  <c r="AK54" i="3"/>
  <c r="CD54" i="3"/>
  <c r="P54" i="3" s="1"/>
  <c r="AI65" i="3"/>
  <c r="J65" i="3"/>
  <c r="N68" i="3"/>
  <c r="J75" i="3"/>
  <c r="J115" i="3"/>
  <c r="AI115" i="3"/>
  <c r="AK137" i="3"/>
  <c r="AJ158" i="3"/>
  <c r="AU184" i="3"/>
  <c r="AF184" i="3"/>
  <c r="N216" i="3"/>
  <c r="AD216" i="3"/>
  <c r="AI224" i="3"/>
  <c r="J224" i="3"/>
  <c r="N236" i="3"/>
  <c r="AD236" i="3"/>
  <c r="AU241" i="3"/>
  <c r="AF241" i="3"/>
  <c r="J287" i="3"/>
  <c r="AI287" i="3"/>
  <c r="AU316" i="3"/>
  <c r="K316" i="3" s="1"/>
  <c r="AF316" i="3"/>
  <c r="AF51" i="3"/>
  <c r="AF53" i="3"/>
  <c r="AF89" i="3"/>
  <c r="AD94" i="3"/>
  <c r="AD122" i="3"/>
  <c r="AH127" i="3"/>
  <c r="AF154" i="3"/>
  <c r="AK170" i="3"/>
  <c r="AD206" i="3"/>
  <c r="AD233" i="3"/>
  <c r="AF240" i="3"/>
  <c r="AF264" i="3"/>
  <c r="AD268" i="3"/>
  <c r="N66" i="3"/>
  <c r="K72" i="3"/>
  <c r="N87" i="3"/>
  <c r="AF100" i="3"/>
  <c r="AF112" i="3"/>
  <c r="AF136" i="3"/>
  <c r="DM145" i="3"/>
  <c r="DN145" i="3" s="1"/>
  <c r="AD146" i="3"/>
  <c r="AF242" i="3"/>
  <c r="AK266" i="3"/>
  <c r="J313" i="3"/>
  <c r="AF334" i="3"/>
  <c r="DL25" i="3"/>
  <c r="AK59" i="3"/>
  <c r="N98" i="3"/>
  <c r="J111" i="3"/>
  <c r="O192" i="3"/>
  <c r="AF199" i="3"/>
  <c r="N253" i="3"/>
  <c r="AF275" i="3"/>
  <c r="AF296" i="3"/>
  <c r="O169" i="3"/>
  <c r="AD265" i="3"/>
  <c r="AD295" i="3"/>
  <c r="AF298" i="3"/>
  <c r="AU94" i="3"/>
  <c r="K94" i="3" s="1"/>
  <c r="AJ188" i="3"/>
  <c r="AD198" i="3"/>
  <c r="O266" i="3"/>
  <c r="AD272" i="3"/>
  <c r="AD274" i="3"/>
  <c r="AD310" i="3"/>
  <c r="DM41" i="3"/>
  <c r="DN41" i="3" s="1"/>
  <c r="AD47" i="3"/>
  <c r="AF72" i="3"/>
  <c r="AF76" i="3"/>
  <c r="AD81" i="3"/>
  <c r="DM89" i="3"/>
  <c r="DN89" i="3" s="1"/>
  <c r="DM167" i="3"/>
  <c r="DN167" i="3" s="1"/>
  <c r="AU244" i="3"/>
  <c r="DL253" i="3"/>
  <c r="AU323" i="3"/>
  <c r="K323" i="3" s="1"/>
  <c r="AD9" i="3"/>
  <c r="DL17" i="3"/>
  <c r="N21" i="3"/>
  <c r="AK21" i="3"/>
  <c r="AF129" i="3"/>
  <c r="AU129" i="3"/>
  <c r="DM15" i="3"/>
  <c r="DN15" i="3" s="1"/>
  <c r="AD24" i="3"/>
  <c r="J39" i="3"/>
  <c r="O44" i="3"/>
  <c r="CD61" i="3"/>
  <c r="P61" i="3" s="1"/>
  <c r="AK61" i="3"/>
  <c r="O61" i="3"/>
  <c r="AH61" i="3"/>
  <c r="AK70" i="3"/>
  <c r="CD70" i="3"/>
  <c r="P70" i="3" s="1"/>
  <c r="AK82" i="3"/>
  <c r="CD82" i="3"/>
  <c r="P82" i="3" s="1"/>
  <c r="O88" i="3"/>
  <c r="AH88" i="3"/>
  <c r="CD150" i="3"/>
  <c r="P150" i="3" s="1"/>
  <c r="AK150" i="3"/>
  <c r="AH150" i="3"/>
  <c r="O150" i="3"/>
  <c r="CD161" i="3"/>
  <c r="P161" i="3" s="1"/>
  <c r="AK161" i="3"/>
  <c r="AH161" i="3"/>
  <c r="O161" i="3"/>
  <c r="AU172" i="3"/>
  <c r="AF172" i="3"/>
  <c r="N178" i="3"/>
  <c r="N190" i="3"/>
  <c r="O180" i="3"/>
  <c r="AH180" i="3"/>
  <c r="CD198" i="3"/>
  <c r="P198" i="3" s="1"/>
  <c r="AK198" i="3"/>
  <c r="CD25" i="3"/>
  <c r="P25" i="3" s="1"/>
  <c r="N67" i="3"/>
  <c r="CD86" i="3"/>
  <c r="P86" i="3" s="1"/>
  <c r="AK86" i="3"/>
  <c r="O86" i="3"/>
  <c r="AH86" i="3"/>
  <c r="AH104" i="3"/>
  <c r="O104" i="3"/>
  <c r="O117" i="3"/>
  <c r="AH117" i="3"/>
  <c r="N184" i="3"/>
  <c r="DM6" i="3"/>
  <c r="DN6" i="3" s="1"/>
  <c r="AK10" i="3"/>
  <c r="CD20" i="3"/>
  <c r="P20" i="3" s="1"/>
  <c r="N24" i="3"/>
  <c r="AK24" i="3"/>
  <c r="N30" i="3"/>
  <c r="AH33" i="3"/>
  <c r="AK41" i="3"/>
  <c r="N70" i="3"/>
  <c r="O85" i="3"/>
  <c r="AH85" i="3"/>
  <c r="AF87" i="3"/>
  <c r="AU87" i="3"/>
  <c r="K87" i="3" s="1"/>
  <c r="AK94" i="3"/>
  <c r="CD94" i="3"/>
  <c r="P94" i="3" s="1"/>
  <c r="AU97" i="3"/>
  <c r="K97" i="3" s="1"/>
  <c r="AF97" i="3"/>
  <c r="CD132" i="3"/>
  <c r="P132" i="3" s="1"/>
  <c r="AK132" i="3"/>
  <c r="O132" i="3"/>
  <c r="AH132" i="3"/>
  <c r="N141" i="3"/>
  <c r="AD145" i="3"/>
  <c r="N145" i="3"/>
  <c r="AD163" i="3"/>
  <c r="N163" i="3"/>
  <c r="AD195" i="3"/>
  <c r="N195" i="3"/>
  <c r="N19" i="3"/>
  <c r="AK26" i="3"/>
  <c r="AH34" i="3"/>
  <c r="O40" i="3"/>
  <c r="AH51" i="3"/>
  <c r="O51" i="3"/>
  <c r="CD57" i="3"/>
  <c r="P57" i="3" s="1"/>
  <c r="AK57" i="3"/>
  <c r="O57" i="3"/>
  <c r="AH57" i="3"/>
  <c r="AK67" i="3"/>
  <c r="O92" i="3"/>
  <c r="AH92" i="3"/>
  <c r="O93" i="3"/>
  <c r="N103" i="3"/>
  <c r="AD103" i="3"/>
  <c r="AF208" i="3"/>
  <c r="AU208" i="3"/>
  <c r="DM7" i="3"/>
  <c r="DN7" i="3" s="1"/>
  <c r="N15" i="3"/>
  <c r="J26" i="3"/>
  <c r="N33" i="3"/>
  <c r="DM36" i="3"/>
  <c r="DN36" i="3" s="1"/>
  <c r="AJ43" i="3"/>
  <c r="N47" i="3"/>
  <c r="CD71" i="3"/>
  <c r="P71" i="3" s="1"/>
  <c r="AK71" i="3"/>
  <c r="AH71" i="3"/>
  <c r="O71" i="3"/>
  <c r="O83" i="3"/>
  <c r="AH83" i="3"/>
  <c r="DM106" i="3"/>
  <c r="DN106" i="3" s="1"/>
  <c r="N167" i="3"/>
  <c r="AD167" i="3"/>
  <c r="DM12" i="3"/>
  <c r="DN12" i="3" s="1"/>
  <c r="AH22" i="3"/>
  <c r="DL22" i="3"/>
  <c r="AK27" i="3"/>
  <c r="AK34" i="3"/>
  <c r="DM39" i="3"/>
  <c r="DN39" i="3" s="1"/>
  <c r="AU92" i="3"/>
  <c r="K92" i="3" s="1"/>
  <c r="AF92" i="3"/>
  <c r="DM105" i="3"/>
  <c r="DN105" i="3" s="1"/>
  <c r="O234" i="3"/>
  <c r="AH234" i="3"/>
  <c r="AI288" i="3"/>
  <c r="J288" i="3"/>
  <c r="CD292" i="3"/>
  <c r="P292" i="3" s="1"/>
  <c r="AK292" i="3"/>
  <c r="AH311" i="3"/>
  <c r="O311" i="3"/>
  <c r="CD319" i="3"/>
  <c r="P319" i="3" s="1"/>
  <c r="AK319" i="3"/>
  <c r="N321" i="3"/>
  <c r="DL108" i="3"/>
  <c r="J138" i="3"/>
  <c r="AK138" i="3"/>
  <c r="DM138" i="3"/>
  <c r="DN138" i="3" s="1"/>
  <c r="O153" i="3"/>
  <c r="DL166" i="3"/>
  <c r="O176" i="3"/>
  <c r="N186" i="3"/>
  <c r="CD191" i="3"/>
  <c r="P191" i="3" s="1"/>
  <c r="AK191" i="3"/>
  <c r="AK192" i="3"/>
  <c r="AD192" i="3"/>
  <c r="N192" i="3"/>
  <c r="AH200" i="3"/>
  <c r="O200" i="3"/>
  <c r="CD216" i="3"/>
  <c r="P216" i="3" s="1"/>
  <c r="AK216" i="3"/>
  <c r="AF217" i="3"/>
  <c r="CD236" i="3"/>
  <c r="P236" i="3" s="1"/>
  <c r="AK236" i="3"/>
  <c r="O236" i="3"/>
  <c r="AH236" i="3"/>
  <c r="O244" i="3"/>
  <c r="AH244" i="3"/>
  <c r="O259" i="3"/>
  <c r="N286" i="3"/>
  <c r="AD286" i="3"/>
  <c r="O303" i="3"/>
  <c r="AH303" i="3"/>
  <c r="N134" i="3"/>
  <c r="AJ137" i="3"/>
  <c r="N205" i="3"/>
  <c r="AD205" i="3"/>
  <c r="AF236" i="3"/>
  <c r="AU236" i="3"/>
  <c r="K236" i="3" s="1"/>
  <c r="AU294" i="3"/>
  <c r="AF294" i="3"/>
  <c r="CD328" i="3"/>
  <c r="P328" i="3" s="1"/>
  <c r="AK328" i="3"/>
  <c r="O56" i="3"/>
  <c r="J61" i="3"/>
  <c r="DM63" i="3"/>
  <c r="DN63" i="3" s="1"/>
  <c r="N79" i="3"/>
  <c r="O80" i="3"/>
  <c r="CD158" i="3"/>
  <c r="P158" i="3" s="1"/>
  <c r="AH159" i="3"/>
  <c r="J162" i="3"/>
  <c r="DL167" i="3"/>
  <c r="AD171" i="3"/>
  <c r="CD171" i="3"/>
  <c r="P171" i="3" s="1"/>
  <c r="AF180" i="3"/>
  <c r="CD207" i="3"/>
  <c r="P207" i="3" s="1"/>
  <c r="AK207" i="3"/>
  <c r="AD294" i="3"/>
  <c r="AF307" i="3"/>
  <c r="AD311" i="3"/>
  <c r="N333" i="3"/>
  <c r="AD333" i="3"/>
  <c r="DM49" i="3"/>
  <c r="DN49" i="3" s="1"/>
  <c r="J58" i="3"/>
  <c r="J63" i="3"/>
  <c r="J67" i="3"/>
  <c r="J69" i="3"/>
  <c r="DL75" i="3"/>
  <c r="J157" i="3"/>
  <c r="J172" i="3"/>
  <c r="AF177" i="3"/>
  <c r="DM191" i="3"/>
  <c r="DN191" i="3" s="1"/>
  <c r="AJ205" i="3"/>
  <c r="AU210" i="3"/>
  <c r="AF210" i="3"/>
  <c r="O267" i="3"/>
  <c r="AH267" i="3"/>
  <c r="DL49" i="3"/>
  <c r="AD59" i="3"/>
  <c r="DM65" i="3"/>
  <c r="DN65" i="3" s="1"/>
  <c r="AU95" i="3"/>
  <c r="AU96" i="3"/>
  <c r="K96" i="3" s="1"/>
  <c r="N114" i="3"/>
  <c r="DL114" i="3"/>
  <c r="N121" i="3"/>
  <c r="AU122" i="3"/>
  <c r="DL123" i="3"/>
  <c r="K124" i="3"/>
  <c r="DL127" i="3"/>
  <c r="AH136" i="3"/>
  <c r="DL152" i="3"/>
  <c r="N157" i="3"/>
  <c r="AF158" i="3"/>
  <c r="AF173" i="3"/>
  <c r="AF181" i="3"/>
  <c r="AH276" i="3"/>
  <c r="O276" i="3"/>
  <c r="AK282" i="3"/>
  <c r="CD282" i="3"/>
  <c r="P282" i="3" s="1"/>
  <c r="O322" i="3"/>
  <c r="AH322" i="3"/>
  <c r="N329" i="3"/>
  <c r="AD329" i="3"/>
  <c r="DM108" i="3"/>
  <c r="DN108" i="3" s="1"/>
  <c r="DL137" i="3"/>
  <c r="DL148" i="3"/>
  <c r="DL150" i="3"/>
  <c r="DM166" i="3"/>
  <c r="DN166" i="3" s="1"/>
  <c r="DL177" i="3"/>
  <c r="DM183" i="3"/>
  <c r="DN183" i="3" s="1"/>
  <c r="AU195" i="3"/>
  <c r="AF195" i="3"/>
  <c r="AK208" i="3"/>
  <c r="CD208" i="3"/>
  <c r="P208" i="3" s="1"/>
  <c r="AU211" i="3"/>
  <c r="K211" i="3" s="1"/>
  <c r="AF211" i="3"/>
  <c r="CD212" i="3"/>
  <c r="P212" i="3" s="1"/>
  <c r="AK212" i="3"/>
  <c r="N246" i="3"/>
  <c r="AF266" i="3"/>
  <c r="AU266" i="3"/>
  <c r="DL295" i="3"/>
  <c r="AJ314" i="3"/>
  <c r="N59" i="3"/>
  <c r="AF65" i="3"/>
  <c r="AF78" i="3"/>
  <c r="K80" i="3"/>
  <c r="AD105" i="3"/>
  <c r="AF124" i="3"/>
  <c r="AD134" i="3"/>
  <c r="O139" i="3"/>
  <c r="AH149" i="3"/>
  <c r="J158" i="3"/>
  <c r="O171" i="3"/>
  <c r="N173" i="3"/>
  <c r="AU174" i="3"/>
  <c r="AU202" i="3"/>
  <c r="K202" i="3" s="1"/>
  <c r="AF202" i="3"/>
  <c r="CD204" i="3"/>
  <c r="P204" i="3" s="1"/>
  <c r="AK204" i="3"/>
  <c r="J229" i="3"/>
  <c r="AI229" i="3"/>
  <c r="O245" i="3"/>
  <c r="AH252" i="3"/>
  <c r="O252" i="3"/>
  <c r="AF230" i="3"/>
  <c r="DM255" i="3"/>
  <c r="DN255" i="3" s="1"/>
  <c r="DM265" i="3"/>
  <c r="DN265" i="3" s="1"/>
  <c r="AD269" i="3"/>
  <c r="O271" i="3"/>
  <c r="AK280" i="3"/>
  <c r="DM285" i="3"/>
  <c r="DN285" i="3" s="1"/>
  <c r="AK299" i="3"/>
  <c r="AK307" i="3"/>
  <c r="DM319" i="3"/>
  <c r="DN319" i="3" s="1"/>
  <c r="N193" i="3"/>
  <c r="K203" i="3"/>
  <c r="AD215" i="3"/>
  <c r="DL232" i="3"/>
  <c r="AD235" i="3"/>
  <c r="AD239" i="3"/>
  <c r="AU239" i="3"/>
  <c r="K239" i="3" s="1"/>
  <c r="AD247" i="3"/>
  <c r="O253" i="3"/>
  <c r="AF273" i="3"/>
  <c r="J290" i="3"/>
  <c r="AD293" i="3"/>
  <c r="N224" i="3"/>
  <c r="DL275" i="3"/>
  <c r="N290" i="3"/>
  <c r="AF292" i="3"/>
  <c r="N325" i="3"/>
  <c r="AF203" i="3"/>
  <c r="DM215" i="3"/>
  <c r="DN215" i="3" s="1"/>
  <c r="O218" i="3"/>
  <c r="DM223" i="3"/>
  <c r="DN223" i="3" s="1"/>
  <c r="DL224" i="3"/>
  <c r="AU227" i="3"/>
  <c r="K227" i="3" s="1"/>
  <c r="N242" i="3"/>
  <c r="DM245" i="3"/>
  <c r="DN245" i="3" s="1"/>
  <c r="DM264" i="3"/>
  <c r="DN264" i="3" s="1"/>
  <c r="AF270" i="3"/>
  <c r="AF272" i="3"/>
  <c r="AU291" i="3"/>
  <c r="N295" i="3"/>
  <c r="DL196" i="3"/>
  <c r="AD204" i="3"/>
  <c r="N215" i="3"/>
  <c r="AJ228" i="3"/>
  <c r="N235" i="3"/>
  <c r="AK241" i="3"/>
  <c r="N247" i="3"/>
  <c r="DM253" i="3"/>
  <c r="DN253" i="3" s="1"/>
  <c r="N257" i="3"/>
  <c r="AF288" i="3"/>
  <c r="AK314" i="3"/>
  <c r="DM316" i="3"/>
  <c r="DN316" i="3" s="1"/>
  <c r="DM334" i="3"/>
  <c r="DN334" i="3" s="1"/>
  <c r="K78" i="3"/>
  <c r="AJ54" i="3"/>
  <c r="J54" i="3"/>
  <c r="CD66" i="3"/>
  <c r="P66" i="3" s="1"/>
  <c r="AK66" i="3"/>
  <c r="AD8" i="3"/>
  <c r="AI9" i="3"/>
  <c r="AD10" i="3"/>
  <c r="O11" i="3"/>
  <c r="N17" i="3"/>
  <c r="AF23" i="3"/>
  <c r="J25" i="3"/>
  <c r="N34" i="3"/>
  <c r="AU42" i="3"/>
  <c r="K42" i="3" s="1"/>
  <c r="AD43" i="3"/>
  <c r="CD47" i="3"/>
  <c r="P47" i="3" s="1"/>
  <c r="AK47" i="3"/>
  <c r="J57" i="3"/>
  <c r="AH77" i="3"/>
  <c r="N78" i="3"/>
  <c r="AD78" i="3"/>
  <c r="DM81" i="3"/>
  <c r="DN81" i="3" s="1"/>
  <c r="CD160" i="3"/>
  <c r="P160" i="3" s="1"/>
  <c r="AK160" i="3"/>
  <c r="AH160" i="3"/>
  <c r="O160" i="3"/>
  <c r="AU329" i="3"/>
  <c r="AF329" i="3"/>
  <c r="AD13" i="3"/>
  <c r="AH39" i="3"/>
  <c r="AU39" i="3"/>
  <c r="K39" i="3" s="1"/>
  <c r="N51" i="3"/>
  <c r="AD51" i="3"/>
  <c r="O65" i="3"/>
  <c r="AH66" i="3"/>
  <c r="CD79" i="3"/>
  <c r="P79" i="3" s="1"/>
  <c r="AK79" i="3"/>
  <c r="AH79" i="3"/>
  <c r="O79" i="3"/>
  <c r="O82" i="3"/>
  <c r="AH82" i="3"/>
  <c r="O62" i="3"/>
  <c r="AH62" i="3"/>
  <c r="O67" i="3"/>
  <c r="AH67" i="3"/>
  <c r="N7" i="3"/>
  <c r="AH8" i="3"/>
  <c r="N10" i="3"/>
  <c r="AF15" i="3"/>
  <c r="DM16" i="3"/>
  <c r="DN16" i="3" s="1"/>
  <c r="AD31" i="3"/>
  <c r="AK37" i="3"/>
  <c r="DM52" i="3"/>
  <c r="DN52" i="3" s="1"/>
  <c r="N57" i="3"/>
  <c r="AD57" i="3"/>
  <c r="AH87" i="3"/>
  <c r="O87" i="3"/>
  <c r="AU134" i="3"/>
  <c r="AF134" i="3"/>
  <c r="O165" i="3"/>
  <c r="AH165" i="3"/>
  <c r="AH314" i="3"/>
  <c r="O314" i="3"/>
  <c r="AU333" i="3"/>
  <c r="K333" i="3" s="1"/>
  <c r="AF333" i="3"/>
  <c r="BT337" i="3"/>
  <c r="AI13" i="3"/>
  <c r="CD14" i="3"/>
  <c r="P14" i="3" s="1"/>
  <c r="DM20" i="3"/>
  <c r="DN20" i="3" s="1"/>
  <c r="J30" i="3"/>
  <c r="AI30" i="3"/>
  <c r="DL30" i="3"/>
  <c r="AD34" i="3"/>
  <c r="J34" i="3"/>
  <c r="AD42" i="3"/>
  <c r="AD54" i="3"/>
  <c r="N54" i="3"/>
  <c r="O70" i="3"/>
  <c r="AJ71" i="3"/>
  <c r="J91" i="3"/>
  <c r="J14" i="3"/>
  <c r="AU36" i="3"/>
  <c r="AF36" i="3"/>
  <c r="CD53" i="3"/>
  <c r="P53" i="3" s="1"/>
  <c r="AK53" i="3"/>
  <c r="AI56" i="3"/>
  <c r="J56" i="3"/>
  <c r="CD73" i="3"/>
  <c r="P73" i="3" s="1"/>
  <c r="AK73" i="3"/>
  <c r="O73" i="3"/>
  <c r="AH73" i="3"/>
  <c r="N85" i="3"/>
  <c r="AJ107" i="3"/>
  <c r="J107" i="3"/>
  <c r="BU337" i="3"/>
  <c r="DM8" i="3"/>
  <c r="DN8" i="3" s="1"/>
  <c r="DL10" i="3"/>
  <c r="AI21" i="3"/>
  <c r="J27" i="3"/>
  <c r="AF46" i="3"/>
  <c r="K48" i="3"/>
  <c r="AH53" i="3"/>
  <c r="N60" i="3"/>
  <c r="AD60" i="3"/>
  <c r="AI79" i="3"/>
  <c r="J79" i="3"/>
  <c r="CD81" i="3"/>
  <c r="P81" i="3" s="1"/>
  <c r="AK81" i="3"/>
  <c r="AI82" i="3"/>
  <c r="J82" i="3"/>
  <c r="AI146" i="3"/>
  <c r="J146" i="3"/>
  <c r="N148" i="3"/>
  <c r="AD148" i="3"/>
  <c r="N151" i="3"/>
  <c r="AD151" i="3"/>
  <c r="CD153" i="3"/>
  <c r="P153" i="3" s="1"/>
  <c r="AK153" i="3"/>
  <c r="AF11" i="3"/>
  <c r="DL20" i="3"/>
  <c r="O23" i="3"/>
  <c r="AH23" i="3"/>
  <c r="O26" i="3"/>
  <c r="AH26" i="3"/>
  <c r="AF34" i="3"/>
  <c r="AU34" i="3"/>
  <c r="K34" i="3" s="1"/>
  <c r="DL40" i="3"/>
  <c r="AD41" i="3"/>
  <c r="AK43" i="3"/>
  <c r="AU43" i="3"/>
  <c r="AU63" i="3"/>
  <c r="AF63" i="3"/>
  <c r="AI68" i="3"/>
  <c r="J68" i="3"/>
  <c r="AK78" i="3"/>
  <c r="AD86" i="3"/>
  <c r="O89" i="3"/>
  <c r="AH89" i="3"/>
  <c r="O94" i="3"/>
  <c r="AH94" i="3"/>
  <c r="J120" i="3"/>
  <c r="AI120" i="3"/>
  <c r="CD129" i="3"/>
  <c r="P129" i="3" s="1"/>
  <c r="AK129" i="3"/>
  <c r="DM132" i="3"/>
  <c r="DN132" i="3" s="1"/>
  <c r="CD136" i="3"/>
  <c r="P136" i="3" s="1"/>
  <c r="AK136" i="3"/>
  <c r="CD141" i="3"/>
  <c r="P141" i="3" s="1"/>
  <c r="AK141" i="3"/>
  <c r="J152" i="3"/>
  <c r="AI152" i="3"/>
  <c r="AF265" i="3"/>
  <c r="AU265" i="3"/>
  <c r="K265" i="3" s="1"/>
  <c r="AF44" i="3"/>
  <c r="DM73" i="3"/>
  <c r="DN73" i="3" s="1"/>
  <c r="J83" i="3"/>
  <c r="AK98" i="3"/>
  <c r="CD98" i="3"/>
  <c r="P98" i="3" s="1"/>
  <c r="CD110" i="3"/>
  <c r="P110" i="3" s="1"/>
  <c r="AK110" i="3"/>
  <c r="AH110" i="3"/>
  <c r="O110" i="3"/>
  <c r="CD115" i="3"/>
  <c r="P115" i="3" s="1"/>
  <c r="AK115" i="3"/>
  <c r="AD118" i="3"/>
  <c r="N118" i="3"/>
  <c r="AD123" i="3"/>
  <c r="O137" i="3"/>
  <c r="AH137" i="3"/>
  <c r="CD142" i="3"/>
  <c r="P142" i="3" s="1"/>
  <c r="AK142" i="3"/>
  <c r="AJ242" i="3"/>
  <c r="J242" i="3"/>
  <c r="AD248" i="3"/>
  <c r="AI259" i="3"/>
  <c r="AU22" i="3"/>
  <c r="K22" i="3" s="1"/>
  <c r="DL46" i="3"/>
  <c r="DL52" i="3"/>
  <c r="DM57" i="3"/>
  <c r="DN57" i="3" s="1"/>
  <c r="AK58" i="3"/>
  <c r="DL68" i="3"/>
  <c r="DM70" i="3"/>
  <c r="DN70" i="3" s="1"/>
  <c r="AD79" i="3"/>
  <c r="O84" i="3"/>
  <c r="DL88" i="3"/>
  <c r="AU105" i="3"/>
  <c r="AF105" i="3"/>
  <c r="AF110" i="3"/>
  <c r="CD119" i="3"/>
  <c r="P119" i="3" s="1"/>
  <c r="AK119" i="3"/>
  <c r="N123" i="3"/>
  <c r="N168" i="3"/>
  <c r="AD168" i="3"/>
  <c r="AD113" i="3"/>
  <c r="AU125" i="3"/>
  <c r="K125" i="3" s="1"/>
  <c r="AF125" i="3"/>
  <c r="AH162" i="3"/>
  <c r="O162" i="3"/>
  <c r="DL31" i="3"/>
  <c r="AF45" i="3"/>
  <c r="DM55" i="3"/>
  <c r="DN55" i="3" s="1"/>
  <c r="DM78" i="3"/>
  <c r="DN78" i="3" s="1"/>
  <c r="AH97" i="3"/>
  <c r="O97" i="3"/>
  <c r="O116" i="3"/>
  <c r="AH116" i="3"/>
  <c r="AF117" i="3"/>
  <c r="AU117" i="3"/>
  <c r="K117" i="3" s="1"/>
  <c r="AJ130" i="3"/>
  <c r="J130" i="3"/>
  <c r="AJ156" i="3"/>
  <c r="J156" i="3"/>
  <c r="AU161" i="3"/>
  <c r="AF161" i="3"/>
  <c r="CD164" i="3"/>
  <c r="P164" i="3" s="1"/>
  <c r="AK164" i="3"/>
  <c r="O164" i="3"/>
  <c r="AH164" i="3"/>
  <c r="AK28" i="3"/>
  <c r="DL35" i="3"/>
  <c r="DL57" i="3"/>
  <c r="AD66" i="3"/>
  <c r="DM69" i="3"/>
  <c r="DN69" i="3" s="1"/>
  <c r="AH72" i="3"/>
  <c r="CD74" i="3"/>
  <c r="P74" i="3" s="1"/>
  <c r="DL77" i="3"/>
  <c r="DL90" i="3"/>
  <c r="O91" i="3"/>
  <c r="AH91" i="3"/>
  <c r="N95" i="3"/>
  <c r="AD95" i="3"/>
  <c r="AH96" i="3"/>
  <c r="O96" i="3"/>
  <c r="CD106" i="3"/>
  <c r="P106" i="3" s="1"/>
  <c r="AK106" i="3"/>
  <c r="O109" i="3"/>
  <c r="AH109" i="3"/>
  <c r="AD119" i="3"/>
  <c r="O134" i="3"/>
  <c r="AH134" i="3"/>
  <c r="AI142" i="3"/>
  <c r="J142" i="3"/>
  <c r="DM147" i="3"/>
  <c r="DN147" i="3" s="1"/>
  <c r="AH167" i="3"/>
  <c r="O167" i="3"/>
  <c r="J31" i="3"/>
  <c r="DL38" i="3"/>
  <c r="AK45" i="3"/>
  <c r="DM47" i="3"/>
  <c r="DN47" i="3" s="1"/>
  <c r="DM59" i="3"/>
  <c r="DN59" i="3" s="1"/>
  <c r="J71" i="3"/>
  <c r="AF75" i="3"/>
  <c r="DM85" i="3"/>
  <c r="DN85" i="3" s="1"/>
  <c r="AD87" i="3"/>
  <c r="DM87" i="3"/>
  <c r="DN87" i="3" s="1"/>
  <c r="AF109" i="3"/>
  <c r="AH123" i="3"/>
  <c r="O123" i="3"/>
  <c r="CD126" i="3"/>
  <c r="P126" i="3" s="1"/>
  <c r="AK126" i="3"/>
  <c r="N140" i="3"/>
  <c r="AD140" i="3"/>
  <c r="AU152" i="3"/>
  <c r="K152" i="3" s="1"/>
  <c r="AF152" i="3"/>
  <c r="AH90" i="3"/>
  <c r="DM92" i="3"/>
  <c r="DN92" i="3" s="1"/>
  <c r="DL94" i="3"/>
  <c r="DL98" i="3"/>
  <c r="DL105" i="3"/>
  <c r="AD172" i="3"/>
  <c r="AH185" i="3"/>
  <c r="O185" i="3"/>
  <c r="AI195" i="3"/>
  <c r="J195" i="3"/>
  <c r="AD256" i="3"/>
  <c r="N256" i="3"/>
  <c r="J95" i="3"/>
  <c r="AU104" i="3"/>
  <c r="K104" i="3" s="1"/>
  <c r="DL107" i="3"/>
  <c r="DL119" i="3"/>
  <c r="DL121" i="3"/>
  <c r="DL122" i="3"/>
  <c r="DM124" i="3"/>
  <c r="DN124" i="3" s="1"/>
  <c r="DL145" i="3"/>
  <c r="CD149" i="3"/>
  <c r="P149" i="3" s="1"/>
  <c r="J151" i="3"/>
  <c r="DM151" i="3"/>
  <c r="DN151" i="3" s="1"/>
  <c r="AD153" i="3"/>
  <c r="J153" i="3"/>
  <c r="J154" i="3"/>
  <c r="AK156" i="3"/>
  <c r="N172" i="3"/>
  <c r="N203" i="3"/>
  <c r="AD203" i="3"/>
  <c r="N223" i="3"/>
  <c r="AD223" i="3"/>
  <c r="AF287" i="3"/>
  <c r="AU287" i="3"/>
  <c r="K287" i="3" s="1"/>
  <c r="DM101" i="3"/>
  <c r="DN101" i="3" s="1"/>
  <c r="DM102" i="3"/>
  <c r="DN102" i="3" s="1"/>
  <c r="AF108" i="3"/>
  <c r="DM113" i="3"/>
  <c r="DN113" i="3" s="1"/>
  <c r="DM116" i="3"/>
  <c r="DN116" i="3" s="1"/>
  <c r="AD121" i="3"/>
  <c r="AF131" i="3"/>
  <c r="DL133" i="3"/>
  <c r="DL151" i="3"/>
  <c r="AD154" i="3"/>
  <c r="AI158" i="3"/>
  <c r="K166" i="3"/>
  <c r="N191" i="3"/>
  <c r="AD191" i="3"/>
  <c r="CD194" i="3"/>
  <c r="P194" i="3" s="1"/>
  <c r="AK194" i="3"/>
  <c r="O194" i="3"/>
  <c r="AH194" i="3"/>
  <c r="O221" i="3"/>
  <c r="AH221" i="3"/>
  <c r="AD231" i="3"/>
  <c r="DL92" i="3"/>
  <c r="DM117" i="3"/>
  <c r="DN117" i="3" s="1"/>
  <c r="J119" i="3"/>
  <c r="DM126" i="3"/>
  <c r="DN126" i="3" s="1"/>
  <c r="DM129" i="3"/>
  <c r="DN129" i="3" s="1"/>
  <c r="O130" i="3"/>
  <c r="DM140" i="3"/>
  <c r="DN140" i="3" s="1"/>
  <c r="DM155" i="3"/>
  <c r="DN155" i="3" s="1"/>
  <c r="DM158" i="3"/>
  <c r="DN158" i="3" s="1"/>
  <c r="AD161" i="3"/>
  <c r="DL162" i="3"/>
  <c r="AH184" i="3"/>
  <c r="O184" i="3"/>
  <c r="N249" i="3"/>
  <c r="AK184" i="3"/>
  <c r="CD184" i="3"/>
  <c r="P184" i="3" s="1"/>
  <c r="N210" i="3"/>
  <c r="AD210" i="3"/>
  <c r="AJ239" i="3"/>
  <c r="O241" i="3"/>
  <c r="AH241" i="3"/>
  <c r="K95" i="3"/>
  <c r="J99" i="3"/>
  <c r="AD110" i="3"/>
  <c r="AI111" i="3"/>
  <c r="J121" i="3"/>
  <c r="DL132" i="3"/>
  <c r="DM134" i="3"/>
  <c r="DN134" i="3" s="1"/>
  <c r="DL141" i="3"/>
  <c r="DL146" i="3"/>
  <c r="AK147" i="3"/>
  <c r="DM148" i="3"/>
  <c r="DN148" i="3" s="1"/>
  <c r="AI151" i="3"/>
  <c r="O152" i="3"/>
  <c r="AK152" i="3"/>
  <c r="J161" i="3"/>
  <c r="N162" i="3"/>
  <c r="N177" i="3"/>
  <c r="AD177" i="3"/>
  <c r="AJ218" i="3"/>
  <c r="DL91" i="3"/>
  <c r="DL113" i="3"/>
  <c r="J118" i="3"/>
  <c r="J122" i="3"/>
  <c r="AD129" i="3"/>
  <c r="DM136" i="3"/>
  <c r="DN136" i="3" s="1"/>
  <c r="AD169" i="3"/>
  <c r="N169" i="3"/>
  <c r="AK220" i="3"/>
  <c r="CD220" i="3"/>
  <c r="P220" i="3" s="1"/>
  <c r="DM181" i="3"/>
  <c r="DN181" i="3" s="1"/>
  <c r="DM182" i="3"/>
  <c r="DN182" i="3" s="1"/>
  <c r="AJ192" i="3"/>
  <c r="O198" i="3"/>
  <c r="AH220" i="3"/>
  <c r="DM231" i="3"/>
  <c r="DN231" i="3" s="1"/>
  <c r="DM240" i="3"/>
  <c r="DN240" i="3" s="1"/>
  <c r="N243" i="3"/>
  <c r="DM243" i="3"/>
  <c r="DN243" i="3" s="1"/>
  <c r="O250" i="3"/>
  <c r="AD251" i="3"/>
  <c r="AD266" i="3"/>
  <c r="DL274" i="3"/>
  <c r="AD276" i="3"/>
  <c r="AF297" i="3"/>
  <c r="AU297" i="3"/>
  <c r="DM177" i="3"/>
  <c r="DN177" i="3" s="1"/>
  <c r="DM211" i="3"/>
  <c r="DN211" i="3" s="1"/>
  <c r="DM227" i="3"/>
  <c r="DN227" i="3" s="1"/>
  <c r="AU237" i="3"/>
  <c r="K237" i="3" s="1"/>
  <c r="DM256" i="3"/>
  <c r="DN256" i="3" s="1"/>
  <c r="CD274" i="3"/>
  <c r="P274" i="3" s="1"/>
  <c r="AK274" i="3"/>
  <c r="CD277" i="3"/>
  <c r="P277" i="3" s="1"/>
  <c r="AK277" i="3"/>
  <c r="AK278" i="3"/>
  <c r="CD278" i="3"/>
  <c r="P278" i="3" s="1"/>
  <c r="AI319" i="3"/>
  <c r="DM168" i="3"/>
  <c r="DN168" i="3" s="1"/>
  <c r="DL172" i="3"/>
  <c r="CD189" i="3"/>
  <c r="P189" i="3" s="1"/>
  <c r="DL191" i="3"/>
  <c r="AH197" i="3"/>
  <c r="DM203" i="3"/>
  <c r="DN203" i="3" s="1"/>
  <c r="AU204" i="3"/>
  <c r="K204" i="3" s="1"/>
  <c r="DL246" i="3"/>
  <c r="N314" i="3"/>
  <c r="DL169" i="3"/>
  <c r="AF175" i="3"/>
  <c r="K177" i="3"/>
  <c r="AH182" i="3"/>
  <c r="DM184" i="3"/>
  <c r="DN184" i="3" s="1"/>
  <c r="AH190" i="3"/>
  <c r="AH196" i="3"/>
  <c r="DM201" i="3"/>
  <c r="DN201" i="3" s="1"/>
  <c r="AF206" i="3"/>
  <c r="CD215" i="3"/>
  <c r="P215" i="3" s="1"/>
  <c r="DM219" i="3"/>
  <c r="DN219" i="3" s="1"/>
  <c r="AH232" i="3"/>
  <c r="N251" i="3"/>
  <c r="J256" i="3"/>
  <c r="AF259" i="3"/>
  <c r="AF260" i="3"/>
  <c r="AK262" i="3"/>
  <c r="N266" i="3"/>
  <c r="AD273" i="3"/>
  <c r="AU277" i="3"/>
  <c r="K277" i="3" s="1"/>
  <c r="AF277" i="3"/>
  <c r="AI317" i="3"/>
  <c r="J317" i="3"/>
  <c r="N332" i="3"/>
  <c r="AD332" i="3"/>
  <c r="AH335" i="3"/>
  <c r="O335" i="3"/>
  <c r="J176" i="3"/>
  <c r="DM176" i="3"/>
  <c r="DN176" i="3" s="1"/>
  <c r="DM185" i="3"/>
  <c r="DN185" i="3" s="1"/>
  <c r="AF191" i="3"/>
  <c r="DM204" i="3"/>
  <c r="DN204" i="3" s="1"/>
  <c r="DL217" i="3"/>
  <c r="AI228" i="3"/>
  <c r="AJ247" i="3"/>
  <c r="AJ253" i="3"/>
  <c r="AH270" i="3"/>
  <c r="N281" i="3"/>
  <c r="AD281" i="3"/>
  <c r="AH283" i="3"/>
  <c r="O283" i="3"/>
  <c r="AI330" i="3"/>
  <c r="AU168" i="3"/>
  <c r="K168" i="3" s="1"/>
  <c r="DL168" i="3"/>
  <c r="DM194" i="3"/>
  <c r="DN194" i="3" s="1"/>
  <c r="J203" i="3"/>
  <c r="AU231" i="3"/>
  <c r="K231" i="3" s="1"/>
  <c r="AK232" i="3"/>
  <c r="CD249" i="3"/>
  <c r="P249" i="3" s="1"/>
  <c r="N254" i="3"/>
  <c r="CD256" i="3"/>
  <c r="P256" i="3" s="1"/>
  <c r="AK270" i="3"/>
  <c r="CD287" i="3"/>
  <c r="P287" i="3" s="1"/>
  <c r="AK287" i="3"/>
  <c r="J292" i="3"/>
  <c r="AI292" i="3"/>
  <c r="AI325" i="3"/>
  <c r="J325" i="3"/>
  <c r="AD184" i="3"/>
  <c r="DM187" i="3"/>
  <c r="DN187" i="3" s="1"/>
  <c r="DM189" i="3"/>
  <c r="DN189" i="3" s="1"/>
  <c r="DL193" i="3"/>
  <c r="DM207" i="3"/>
  <c r="DN207" i="3" s="1"/>
  <c r="DM218" i="3"/>
  <c r="DN218" i="3" s="1"/>
  <c r="AD220" i="3"/>
  <c r="DL229" i="3"/>
  <c r="DM235" i="3"/>
  <c r="DN235" i="3" s="1"/>
  <c r="AJ241" i="3"/>
  <c r="AD243" i="3"/>
  <c r="N244" i="3"/>
  <c r="AK248" i="3"/>
  <c r="DM250" i="3"/>
  <c r="DN250" i="3" s="1"/>
  <c r="AD255" i="3"/>
  <c r="AH282" i="3"/>
  <c r="O282" i="3"/>
  <c r="CD285" i="3"/>
  <c r="P285" i="3" s="1"/>
  <c r="AK285" i="3"/>
  <c r="O327" i="3"/>
  <c r="AH327" i="3"/>
  <c r="DM270" i="3"/>
  <c r="DN270" i="3" s="1"/>
  <c r="DM279" i="3"/>
  <c r="DN279" i="3" s="1"/>
  <c r="CD332" i="3"/>
  <c r="P332" i="3" s="1"/>
  <c r="K273" i="3"/>
  <c r="AU274" i="3"/>
  <c r="AU276" i="3"/>
  <c r="K276" i="3" s="1"/>
  <c r="J278" i="3"/>
  <c r="K283" i="3"/>
  <c r="J291" i="3"/>
  <c r="DL293" i="3"/>
  <c r="DL296" i="3"/>
  <c r="O301" i="3"/>
  <c r="AK303" i="3"/>
  <c r="AU303" i="3"/>
  <c r="K303" i="3" s="1"/>
  <c r="AK305" i="3"/>
  <c r="AD309" i="3"/>
  <c r="N328" i="3"/>
  <c r="J329" i="3"/>
  <c r="DM332" i="3"/>
  <c r="DN332" i="3" s="1"/>
  <c r="AH333" i="3"/>
  <c r="DM268" i="3"/>
  <c r="DN268" i="3" s="1"/>
  <c r="J285" i="3"/>
  <c r="DM300" i="3"/>
  <c r="DN300" i="3" s="1"/>
  <c r="DL301" i="3"/>
  <c r="AD306" i="3"/>
  <c r="AD316" i="3"/>
  <c r="AF330" i="3"/>
  <c r="DM267" i="3"/>
  <c r="DN267" i="3" s="1"/>
  <c r="DL269" i="3"/>
  <c r="DM272" i="3"/>
  <c r="DN272" i="3" s="1"/>
  <c r="DM275" i="3"/>
  <c r="DN275" i="3" s="1"/>
  <c r="AD277" i="3"/>
  <c r="AD280" i="3"/>
  <c r="DM283" i="3"/>
  <c r="DN283" i="3" s="1"/>
  <c r="DL287" i="3"/>
  <c r="N294" i="3"/>
  <c r="AF295" i="3"/>
  <c r="DM297" i="3"/>
  <c r="DN297" i="3" s="1"/>
  <c r="AD299" i="3"/>
  <c r="DM299" i="3"/>
  <c r="DN299" i="3" s="1"/>
  <c r="DM309" i="3"/>
  <c r="DN309" i="3" s="1"/>
  <c r="DM311" i="3"/>
  <c r="DN311" i="3" s="1"/>
  <c r="AD317" i="3"/>
  <c r="AD318" i="3"/>
  <c r="J324" i="3"/>
  <c r="K329" i="3"/>
  <c r="AH330" i="3"/>
  <c r="J334" i="3"/>
  <c r="K335" i="3"/>
  <c r="DM294" i="3"/>
  <c r="DN294" i="3" s="1"/>
  <c r="AH325" i="3"/>
  <c r="AD328" i="3"/>
  <c r="O277" i="3"/>
  <c r="DM290" i="3"/>
  <c r="DN290" i="3" s="1"/>
  <c r="DL291" i="3"/>
  <c r="AK295" i="3"/>
  <c r="J296" i="3"/>
  <c r="DL300" i="3"/>
  <c r="J301" i="3"/>
  <c r="DL302" i="3"/>
  <c r="AD313" i="3"/>
  <c r="N316" i="3"/>
  <c r="AF317" i="3"/>
  <c r="K324" i="3"/>
  <c r="DM326" i="3"/>
  <c r="DN326" i="3" s="1"/>
  <c r="AK334" i="3"/>
  <c r="DM335" i="3"/>
  <c r="DN335" i="3" s="1"/>
  <c r="DL297" i="3"/>
  <c r="BZ11" i="3"/>
  <c r="M11" i="3" s="1"/>
  <c r="J60" i="3"/>
  <c r="AJ60" i="3"/>
  <c r="AD62" i="3"/>
  <c r="N62" i="3"/>
  <c r="AI67" i="3"/>
  <c r="AK83" i="3"/>
  <c r="CD83" i="3"/>
  <c r="P83" i="3" s="1"/>
  <c r="AI87" i="3"/>
  <c r="J87" i="3"/>
  <c r="CD107" i="3"/>
  <c r="P107" i="3" s="1"/>
  <c r="AK107" i="3"/>
  <c r="AH119" i="3"/>
  <c r="O119" i="3"/>
  <c r="CD124" i="3"/>
  <c r="P124" i="3" s="1"/>
  <c r="AK124" i="3"/>
  <c r="AH124" i="3"/>
  <c r="O124" i="3"/>
  <c r="J149" i="3"/>
  <c r="AJ149" i="3"/>
  <c r="O229" i="3"/>
  <c r="AH229" i="3"/>
  <c r="AH307" i="3"/>
  <c r="O307" i="3"/>
  <c r="AU309" i="3"/>
  <c r="K309" i="3" s="1"/>
  <c r="AF309" i="3"/>
  <c r="AK8" i="3"/>
  <c r="DL9" i="3"/>
  <c r="AJ10" i="3"/>
  <c r="N14" i="3"/>
  <c r="AD14" i="3"/>
  <c r="O18" i="3"/>
  <c r="DL18" i="3"/>
  <c r="DM19" i="3"/>
  <c r="DN19" i="3" s="1"/>
  <c r="DM29" i="3"/>
  <c r="DN29" i="3" s="1"/>
  <c r="AH37" i="3"/>
  <c r="O37" i="3"/>
  <c r="DM38" i="3"/>
  <c r="DN38" i="3" s="1"/>
  <c r="AH45" i="3"/>
  <c r="O46" i="3"/>
  <c r="AF50" i="3"/>
  <c r="AU50" i="3"/>
  <c r="AF55" i="3"/>
  <c r="AU55" i="3"/>
  <c r="AJ58" i="3"/>
  <c r="K63" i="3"/>
  <c r="CD63" i="3"/>
  <c r="P63" i="3" s="1"/>
  <c r="AK63" i="3"/>
  <c r="AI66" i="3"/>
  <c r="J66" i="3"/>
  <c r="AD75" i="3"/>
  <c r="N75" i="3"/>
  <c r="AH75" i="3"/>
  <c r="O75" i="3"/>
  <c r="J76" i="3"/>
  <c r="AJ76" i="3"/>
  <c r="N20" i="3"/>
  <c r="AD20" i="3"/>
  <c r="CD30" i="3"/>
  <c r="P30" i="3" s="1"/>
  <c r="AK30" i="3"/>
  <c r="AF7" i="3"/>
  <c r="DL8" i="3"/>
  <c r="DL11" i="3"/>
  <c r="DM14" i="3"/>
  <c r="DN14" i="3" s="1"/>
  <c r="AF16" i="3"/>
  <c r="J17" i="3"/>
  <c r="BZ17" i="3"/>
  <c r="M17" i="3" s="1"/>
  <c r="DM17" i="3"/>
  <c r="DN17" i="3" s="1"/>
  <c r="J22" i="3"/>
  <c r="AD22" i="3"/>
  <c r="DM24" i="3"/>
  <c r="DN24" i="3" s="1"/>
  <c r="N25" i="3"/>
  <c r="AJ31" i="3"/>
  <c r="DM33" i="3"/>
  <c r="DN33" i="3" s="1"/>
  <c r="N37" i="3"/>
  <c r="DL41" i="3"/>
  <c r="DM45" i="3"/>
  <c r="DN45" i="3" s="1"/>
  <c r="AI47" i="3"/>
  <c r="J47" i="3"/>
  <c r="AJ51" i="3"/>
  <c r="J51" i="3"/>
  <c r="AU58" i="3"/>
  <c r="K58" i="3" s="1"/>
  <c r="AF58" i="3"/>
  <c r="AK60" i="3"/>
  <c r="CD60" i="3"/>
  <c r="P60" i="3" s="1"/>
  <c r="AD77" i="3"/>
  <c r="BZ12" i="3"/>
  <c r="M12" i="3" s="1"/>
  <c r="DL7" i="3"/>
  <c r="N11" i="3"/>
  <c r="DM13" i="3"/>
  <c r="DN13" i="3" s="1"/>
  <c r="O16" i="3"/>
  <c r="J21" i="3"/>
  <c r="N22" i="3"/>
  <c r="AI26" i="3"/>
  <c r="DM26" i="3"/>
  <c r="DN26" i="3" s="1"/>
  <c r="O27" i="3"/>
  <c r="J29" i="3"/>
  <c r="AI29" i="3"/>
  <c r="DM30" i="3"/>
  <c r="DN30" i="3" s="1"/>
  <c r="AK31" i="3"/>
  <c r="AF52" i="3"/>
  <c r="AU52" i="3"/>
  <c r="DL61" i="3"/>
  <c r="N63" i="3"/>
  <c r="AD63" i="3"/>
  <c r="AU67" i="3"/>
  <c r="AF69" i="3"/>
  <c r="AU69" i="3"/>
  <c r="AI70" i="3"/>
  <c r="J70" i="3"/>
  <c r="O6" i="3"/>
  <c r="AU19" i="3"/>
  <c r="AF19" i="3"/>
  <c r="J42" i="3"/>
  <c r="CD46" i="3"/>
  <c r="P46" i="3" s="1"/>
  <c r="AK46" i="3"/>
  <c r="AU70" i="3"/>
  <c r="K70" i="3" s="1"/>
  <c r="AF70" i="3"/>
  <c r="AF73" i="3"/>
  <c r="AU73" i="3"/>
  <c r="K73" i="3" s="1"/>
  <c r="K76" i="3"/>
  <c r="CN337" i="3"/>
  <c r="DM10" i="3"/>
  <c r="DN10" i="3" s="1"/>
  <c r="AF12" i="3"/>
  <c r="DL13" i="3"/>
  <c r="DL14" i="3"/>
  <c r="AK16" i="3"/>
  <c r="AH20" i="3"/>
  <c r="DM21" i="3"/>
  <c r="DN21" i="3" s="1"/>
  <c r="CD22" i="3"/>
  <c r="P22" i="3" s="1"/>
  <c r="J38" i="3"/>
  <c r="K44" i="3"/>
  <c r="AH49" i="3"/>
  <c r="O49" i="3"/>
  <c r="AI50" i="3"/>
  <c r="J50" i="3"/>
  <c r="K54" i="3"/>
  <c r="J64" i="3"/>
  <c r="AI74" i="3"/>
  <c r="J74" i="3"/>
  <c r="BS337" i="3"/>
  <c r="O10" i="3"/>
  <c r="O12" i="3"/>
  <c r="DL16" i="3"/>
  <c r="AK17" i="3"/>
  <c r="DM18" i="3"/>
  <c r="DN18" i="3" s="1"/>
  <c r="AU20" i="3"/>
  <c r="K20" i="3" s="1"/>
  <c r="AF20" i="3"/>
  <c r="AU26" i="3"/>
  <c r="N28" i="3"/>
  <c r="CD32" i="3"/>
  <c r="P32" i="3" s="1"/>
  <c r="CD38" i="3"/>
  <c r="P38" i="3" s="1"/>
  <c r="AK38" i="3"/>
  <c r="AJ39" i="3"/>
  <c r="AI42" i="3"/>
  <c r="AI43" i="3"/>
  <c r="J43" i="3"/>
  <c r="N45" i="3"/>
  <c r="AD45" i="3"/>
  <c r="AF47" i="3"/>
  <c r="AU47" i="3"/>
  <c r="K47" i="3" s="1"/>
  <c r="AK49" i="3"/>
  <c r="AU49" i="3"/>
  <c r="K49" i="3" s="1"/>
  <c r="AF49" i="3"/>
  <c r="N53" i="3"/>
  <c r="J59" i="3"/>
  <c r="AJ59" i="3"/>
  <c r="AD65" i="3"/>
  <c r="CD68" i="3"/>
  <c r="P68" i="3" s="1"/>
  <c r="AK68" i="3"/>
  <c r="K75" i="3"/>
  <c r="CD6" i="3"/>
  <c r="P6" i="3" s="1"/>
  <c r="DL6" i="3"/>
  <c r="N9" i="3"/>
  <c r="DM9" i="3"/>
  <c r="DN9" i="3" s="1"/>
  <c r="DM11" i="3"/>
  <c r="DN11" i="3" s="1"/>
  <c r="AJ12" i="3"/>
  <c r="DL15" i="3"/>
  <c r="J18" i="3"/>
  <c r="AD27" i="3"/>
  <c r="O28" i="3"/>
  <c r="DM31" i="3"/>
  <c r="DN31" i="3" s="1"/>
  <c r="N32" i="3"/>
  <c r="CD33" i="3"/>
  <c r="P33" i="3" s="1"/>
  <c r="AK33" i="3"/>
  <c r="AH36" i="3"/>
  <c r="O36" i="3"/>
  <c r="AD37" i="3"/>
  <c r="DM37" i="3"/>
  <c r="DN37" i="3" s="1"/>
  <c r="AI39" i="3"/>
  <c r="DM40" i="3"/>
  <c r="DN40" i="3" s="1"/>
  <c r="AU41" i="3"/>
  <c r="K41" i="3" s="1"/>
  <c r="AF41" i="3"/>
  <c r="AD53" i="3"/>
  <c r="DM53" i="3"/>
  <c r="DN53" i="3" s="1"/>
  <c r="N61" i="3"/>
  <c r="AD61" i="3"/>
  <c r="DL63" i="3"/>
  <c r="AH68" i="3"/>
  <c r="O68" i="3"/>
  <c r="AF71" i="3"/>
  <c r="AU71" i="3"/>
  <c r="DM72" i="3"/>
  <c r="DN72" i="3" s="1"/>
  <c r="AK42" i="3"/>
  <c r="DL44" i="3"/>
  <c r="DL45" i="3"/>
  <c r="AI46" i="3"/>
  <c r="DM51" i="3"/>
  <c r="DN51" i="3" s="1"/>
  <c r="J55" i="3"/>
  <c r="N56" i="3"/>
  <c r="DM56" i="3"/>
  <c r="DN56" i="3" s="1"/>
  <c r="DL60" i="3"/>
  <c r="DL62" i="3"/>
  <c r="DM64" i="3"/>
  <c r="DN64" i="3" s="1"/>
  <c r="DM66" i="3"/>
  <c r="DN66" i="3" s="1"/>
  <c r="DM67" i="3"/>
  <c r="DN67" i="3" s="1"/>
  <c r="AF68" i="3"/>
  <c r="AJ97" i="3"/>
  <c r="O113" i="3"/>
  <c r="AH113" i="3"/>
  <c r="DM34" i="3"/>
  <c r="DN34" i="3" s="1"/>
  <c r="DM58" i="3"/>
  <c r="DN58" i="3" s="1"/>
  <c r="DL59" i="3"/>
  <c r="J62" i="3"/>
  <c r="AD64" i="3"/>
  <c r="AD70" i="3"/>
  <c r="DM71" i="3"/>
  <c r="DN71" i="3" s="1"/>
  <c r="DL72" i="3"/>
  <c r="AD74" i="3"/>
  <c r="DM74" i="3"/>
  <c r="DN74" i="3" s="1"/>
  <c r="DM76" i="3"/>
  <c r="DN76" i="3" s="1"/>
  <c r="AK77" i="3"/>
  <c r="AF88" i="3"/>
  <c r="AU88" i="3"/>
  <c r="N99" i="3"/>
  <c r="DM23" i="3"/>
  <c r="DN23" i="3" s="1"/>
  <c r="DM27" i="3"/>
  <c r="DN27" i="3" s="1"/>
  <c r="DM28" i="3"/>
  <c r="DN28" i="3" s="1"/>
  <c r="DM32" i="3"/>
  <c r="DN32" i="3" s="1"/>
  <c r="AU35" i="3"/>
  <c r="K35" i="3" s="1"/>
  <c r="DL37" i="3"/>
  <c r="DL39" i="3"/>
  <c r="AF40" i="3"/>
  <c r="O43" i="3"/>
  <c r="DM43" i="3"/>
  <c r="DN43" i="3" s="1"/>
  <c r="AI57" i="3"/>
  <c r="DL58" i="3"/>
  <c r="N64" i="3"/>
  <c r="AK65" i="3"/>
  <c r="J72" i="3"/>
  <c r="AD73" i="3"/>
  <c r="J78" i="3"/>
  <c r="AI78" i="3"/>
  <c r="CD91" i="3"/>
  <c r="P91" i="3" s="1"/>
  <c r="AK91" i="3"/>
  <c r="AD93" i="3"/>
  <c r="N160" i="3"/>
  <c r="AD160" i="3"/>
  <c r="DL19" i="3"/>
  <c r="DL26" i="3"/>
  <c r="AK29" i="3"/>
  <c r="DL29" i="3"/>
  <c r="CD35" i="3"/>
  <c r="P35" i="3" s="1"/>
  <c r="DM35" i="3"/>
  <c r="DN35" i="3" s="1"/>
  <c r="K45" i="3"/>
  <c r="N49" i="3"/>
  <c r="DL51" i="3"/>
  <c r="DL53" i="3"/>
  <c r="DL56" i="3"/>
  <c r="DL64" i="3"/>
  <c r="DL66" i="3"/>
  <c r="DL67" i="3"/>
  <c r="K112" i="3"/>
  <c r="DL21" i="3"/>
  <c r="DM22" i="3"/>
  <c r="DN22" i="3" s="1"/>
  <c r="DL34" i="3"/>
  <c r="DL36" i="3"/>
  <c r="DM42" i="3"/>
  <c r="DN42" i="3" s="1"/>
  <c r="J46" i="3"/>
  <c r="O47" i="3"/>
  <c r="DL47" i="3"/>
  <c r="O50" i="3"/>
  <c r="DM50" i="3"/>
  <c r="DN50" i="3" s="1"/>
  <c r="AK51" i="3"/>
  <c r="DM54" i="3"/>
  <c r="DN54" i="3" s="1"/>
  <c r="DL55" i="3"/>
  <c r="AU59" i="3"/>
  <c r="DM61" i="3"/>
  <c r="DN61" i="3" s="1"/>
  <c r="DL70" i="3"/>
  <c r="DL71" i="3"/>
  <c r="DL74" i="3"/>
  <c r="DM75" i="3"/>
  <c r="DN75" i="3" s="1"/>
  <c r="DL76" i="3"/>
  <c r="DM77" i="3"/>
  <c r="DN77" i="3" s="1"/>
  <c r="AU79" i="3"/>
  <c r="K79" i="3" s="1"/>
  <c r="AI145" i="3"/>
  <c r="J145" i="3"/>
  <c r="DL23" i="3"/>
  <c r="DL24" i="3"/>
  <c r="DM25" i="3"/>
  <c r="DN25" i="3" s="1"/>
  <c r="DL27" i="3"/>
  <c r="DL28" i="3"/>
  <c r="DL32" i="3"/>
  <c r="DL33" i="3"/>
  <c r="O42" i="3"/>
  <c r="DL42" i="3"/>
  <c r="DL43" i="3"/>
  <c r="DM44" i="3"/>
  <c r="DN44" i="3" s="1"/>
  <c r="K46" i="3"/>
  <c r="DM48" i="3"/>
  <c r="DN48" i="3" s="1"/>
  <c r="DL50" i="3"/>
  <c r="DL54" i="3"/>
  <c r="AI55" i="3"/>
  <c r="DM60" i="3"/>
  <c r="DN60" i="3" s="1"/>
  <c r="DM62" i="3"/>
  <c r="DN62" i="3" s="1"/>
  <c r="DL65" i="3"/>
  <c r="DL69" i="3"/>
  <c r="N73" i="3"/>
  <c r="DL73" i="3"/>
  <c r="AF81" i="3"/>
  <c r="AU81" i="3"/>
  <c r="DM93" i="3"/>
  <c r="DN93" i="3" s="1"/>
  <c r="J141" i="3"/>
  <c r="AJ141" i="3"/>
  <c r="AJ110" i="3"/>
  <c r="DM79" i="3"/>
  <c r="DN79" i="3" s="1"/>
  <c r="DL80" i="3"/>
  <c r="DL82" i="3"/>
  <c r="DL83" i="3"/>
  <c r="DL84" i="3"/>
  <c r="AK85" i="3"/>
  <c r="DL89" i="3"/>
  <c r="N94" i="3"/>
  <c r="DM95" i="3"/>
  <c r="DN95" i="3" s="1"/>
  <c r="O102" i="3"/>
  <c r="N106" i="3"/>
  <c r="AD106" i="3"/>
  <c r="DL106" i="3"/>
  <c r="N107" i="3"/>
  <c r="AD107" i="3"/>
  <c r="AH112" i="3"/>
  <c r="O112" i="3"/>
  <c r="AU113" i="3"/>
  <c r="AF113" i="3"/>
  <c r="AH121" i="3"/>
  <c r="O121" i="3"/>
  <c r="AF126" i="3"/>
  <c r="AU126" i="3"/>
  <c r="DM128" i="3"/>
  <c r="DN128" i="3" s="1"/>
  <c r="AH135" i="3"/>
  <c r="O135" i="3"/>
  <c r="AD136" i="3"/>
  <c r="DL139" i="3"/>
  <c r="AK144" i="3"/>
  <c r="CD144" i="3"/>
  <c r="P144" i="3" s="1"/>
  <c r="AH147" i="3"/>
  <c r="O147" i="3"/>
  <c r="AJ168" i="3"/>
  <c r="CD172" i="3"/>
  <c r="P172" i="3" s="1"/>
  <c r="AK172" i="3"/>
  <c r="AJ83" i="3"/>
  <c r="DM94" i="3"/>
  <c r="DN94" i="3" s="1"/>
  <c r="AI103" i="3"/>
  <c r="N120" i="3"/>
  <c r="AD120" i="3"/>
  <c r="DM122" i="3"/>
  <c r="DN122" i="3" s="1"/>
  <c r="N125" i="3"/>
  <c r="AD125" i="3"/>
  <c r="AH126" i="3"/>
  <c r="O126" i="3"/>
  <c r="AI129" i="3"/>
  <c r="AU135" i="3"/>
  <c r="K135" i="3" s="1"/>
  <c r="AF135" i="3"/>
  <c r="AU141" i="3"/>
  <c r="K141" i="3" s="1"/>
  <c r="AF141" i="3"/>
  <c r="AH141" i="3"/>
  <c r="O141" i="3"/>
  <c r="AU147" i="3"/>
  <c r="AF147" i="3"/>
  <c r="CD151" i="3"/>
  <c r="P151" i="3" s="1"/>
  <c r="AK151" i="3"/>
  <c r="AI159" i="3"/>
  <c r="AF176" i="3"/>
  <c r="AU176" i="3"/>
  <c r="K176" i="3" s="1"/>
  <c r="N102" i="3"/>
  <c r="AU103" i="3"/>
  <c r="K108" i="3"/>
  <c r="DM109" i="3"/>
  <c r="DN109" i="3" s="1"/>
  <c r="AF111" i="3"/>
  <c r="AU111" i="3"/>
  <c r="AK117" i="3"/>
  <c r="CD117" i="3"/>
  <c r="P117" i="3" s="1"/>
  <c r="AK121" i="3"/>
  <c r="AU121" i="3"/>
  <c r="K121" i="3" s="1"/>
  <c r="AF121" i="3"/>
  <c r="J125" i="3"/>
  <c r="N126" i="3"/>
  <c r="AD126" i="3"/>
  <c r="AU130" i="3"/>
  <c r="AF138" i="3"/>
  <c r="AU138" i="3"/>
  <c r="AH143" i="3"/>
  <c r="O143" i="3"/>
  <c r="N149" i="3"/>
  <c r="AD149" i="3"/>
  <c r="J150" i="3"/>
  <c r="AJ150" i="3"/>
  <c r="J167" i="3"/>
  <c r="AI167" i="3"/>
  <c r="AK168" i="3"/>
  <c r="CD168" i="3"/>
  <c r="P168" i="3" s="1"/>
  <c r="N183" i="3"/>
  <c r="AD183" i="3"/>
  <c r="N201" i="3"/>
  <c r="DL79" i="3"/>
  <c r="N82" i="3"/>
  <c r="AU83" i="3"/>
  <c r="K83" i="3" s="1"/>
  <c r="AD91" i="3"/>
  <c r="AU91" i="3"/>
  <c r="AF93" i="3"/>
  <c r="DL93" i="3"/>
  <c r="AI95" i="3"/>
  <c r="DL95" i="3"/>
  <c r="DM96" i="3"/>
  <c r="DN96" i="3" s="1"/>
  <c r="AI99" i="3"/>
  <c r="DL99" i="3"/>
  <c r="AD101" i="3"/>
  <c r="J103" i="3"/>
  <c r="DL104" i="3"/>
  <c r="AH106" i="3"/>
  <c r="AH107" i="3"/>
  <c r="DM112" i="3"/>
  <c r="DN112" i="3" s="1"/>
  <c r="AD114" i="3"/>
  <c r="AD115" i="3"/>
  <c r="AF116" i="3"/>
  <c r="AU116" i="3"/>
  <c r="AI122" i="3"/>
  <c r="CD133" i="3"/>
  <c r="P133" i="3" s="1"/>
  <c r="AK143" i="3"/>
  <c r="AU143" i="3"/>
  <c r="K143" i="3" s="1"/>
  <c r="AF143" i="3"/>
  <c r="AK146" i="3"/>
  <c r="CD146" i="3"/>
  <c r="P146" i="3" s="1"/>
  <c r="N147" i="3"/>
  <c r="AD156" i="3"/>
  <c r="N156" i="3"/>
  <c r="AI166" i="3"/>
  <c r="J166" i="3"/>
  <c r="DL78" i="3"/>
  <c r="N83" i="3"/>
  <c r="DM86" i="3"/>
  <c r="DN86" i="3" s="1"/>
  <c r="DL87" i="3"/>
  <c r="DM88" i="3"/>
  <c r="DN88" i="3" s="1"/>
  <c r="AD90" i="3"/>
  <c r="DM91" i="3"/>
  <c r="DN91" i="3" s="1"/>
  <c r="DM97" i="3"/>
  <c r="DN97" i="3" s="1"/>
  <c r="CD99" i="3"/>
  <c r="P99" i="3" s="1"/>
  <c r="AK99" i="3"/>
  <c r="AD102" i="3"/>
  <c r="DM115" i="3"/>
  <c r="DN115" i="3" s="1"/>
  <c r="AJ122" i="3"/>
  <c r="AI123" i="3"/>
  <c r="J123" i="3"/>
  <c r="AF132" i="3"/>
  <c r="AU132" i="3"/>
  <c r="AJ134" i="3"/>
  <c r="N138" i="3"/>
  <c r="AD138" i="3"/>
  <c r="AH138" i="3"/>
  <c r="O138" i="3"/>
  <c r="O142" i="3"/>
  <c r="AH142" i="3"/>
  <c r="N146" i="3"/>
  <c r="AH146" i="3"/>
  <c r="O146" i="3"/>
  <c r="AU150" i="3"/>
  <c r="AF150" i="3"/>
  <c r="DM152" i="3"/>
  <c r="DN152" i="3" s="1"/>
  <c r="K181" i="3"/>
  <c r="AI184" i="3"/>
  <c r="J184" i="3"/>
  <c r="DM80" i="3"/>
  <c r="DN80" i="3" s="1"/>
  <c r="DM82" i="3"/>
  <c r="DN82" i="3" s="1"/>
  <c r="DM83" i="3"/>
  <c r="DN83" i="3" s="1"/>
  <c r="DM84" i="3"/>
  <c r="DN84" i="3" s="1"/>
  <c r="DL86" i="3"/>
  <c r="AK95" i="3"/>
  <c r="DM100" i="3"/>
  <c r="DN100" i="3" s="1"/>
  <c r="AF106" i="3"/>
  <c r="AU106" i="3"/>
  <c r="AD109" i="3"/>
  <c r="DL110" i="3"/>
  <c r="N111" i="3"/>
  <c r="AH111" i="3"/>
  <c r="O111" i="3"/>
  <c r="DL111" i="3"/>
  <c r="AF115" i="3"/>
  <c r="DM123" i="3"/>
  <c r="DN123" i="3" s="1"/>
  <c r="J124" i="3"/>
  <c r="AJ124" i="3"/>
  <c r="DL130" i="3"/>
  <c r="AD133" i="3"/>
  <c r="N133" i="3"/>
  <c r="N136" i="3"/>
  <c r="DL136" i="3"/>
  <c r="N143" i="3"/>
  <c r="DL147" i="3"/>
  <c r="J155" i="3"/>
  <c r="AJ155" i="3"/>
  <c r="J159" i="3"/>
  <c r="DL81" i="3"/>
  <c r="DL96" i="3"/>
  <c r="K100" i="3"/>
  <c r="AF107" i="3"/>
  <c r="AU107" i="3"/>
  <c r="K115" i="3"/>
  <c r="AI117" i="3"/>
  <c r="J117" i="3"/>
  <c r="AI118" i="3"/>
  <c r="AU119" i="3"/>
  <c r="K119" i="3" s="1"/>
  <c r="AF119" i="3"/>
  <c r="AJ123" i="3"/>
  <c r="DL125" i="3"/>
  <c r="AU128" i="3"/>
  <c r="AF128" i="3"/>
  <c r="AH128" i="3"/>
  <c r="O128" i="3"/>
  <c r="J129" i="3"/>
  <c r="DM131" i="3"/>
  <c r="DN131" i="3" s="1"/>
  <c r="N132" i="3"/>
  <c r="AD132" i="3"/>
  <c r="AK134" i="3"/>
  <c r="CD134" i="3"/>
  <c r="P134" i="3" s="1"/>
  <c r="K154" i="3"/>
  <c r="J164" i="3"/>
  <c r="AJ164" i="3"/>
  <c r="N181" i="3"/>
  <c r="DL144" i="3"/>
  <c r="DL149" i="3"/>
  <c r="AH154" i="3"/>
  <c r="O154" i="3"/>
  <c r="DM157" i="3"/>
  <c r="DN157" i="3" s="1"/>
  <c r="AI169" i="3"/>
  <c r="J169" i="3"/>
  <c r="DM175" i="3"/>
  <c r="DN175" i="3" s="1"/>
  <c r="DM179" i="3"/>
  <c r="DN179" i="3" s="1"/>
  <c r="AD180" i="3"/>
  <c r="N180" i="3"/>
  <c r="AJ186" i="3"/>
  <c r="DM186" i="3"/>
  <c r="DN186" i="3" s="1"/>
  <c r="AH205" i="3"/>
  <c r="O205" i="3"/>
  <c r="AJ212" i="3"/>
  <c r="N218" i="3"/>
  <c r="AD218" i="3"/>
  <c r="O225" i="3"/>
  <c r="AH225" i="3"/>
  <c r="AU235" i="3"/>
  <c r="K235" i="3" s="1"/>
  <c r="AF235" i="3"/>
  <c r="AH235" i="3"/>
  <c r="O235" i="3"/>
  <c r="DL97" i="3"/>
  <c r="DL100" i="3"/>
  <c r="DM103" i="3"/>
  <c r="DN103" i="3" s="1"/>
  <c r="DM114" i="3"/>
  <c r="DN114" i="3" s="1"/>
  <c r="DL115" i="3"/>
  <c r="J116" i="3"/>
  <c r="DM118" i="3"/>
  <c r="DN118" i="3" s="1"/>
  <c r="DM120" i="3"/>
  <c r="DN120" i="3" s="1"/>
  <c r="AK122" i="3"/>
  <c r="DL124" i="3"/>
  <c r="AK125" i="3"/>
  <c r="AD128" i="3"/>
  <c r="DL131" i="3"/>
  <c r="AI134" i="3"/>
  <c r="DL134" i="3"/>
  <c r="DM135" i="3"/>
  <c r="DN135" i="3" s="1"/>
  <c r="AD141" i="3"/>
  <c r="J143" i="3"/>
  <c r="DM143" i="3"/>
  <c r="DN143" i="3" s="1"/>
  <c r="O144" i="3"/>
  <c r="AD150" i="3"/>
  <c r="AJ153" i="3"/>
  <c r="AK163" i="3"/>
  <c r="AU163" i="3"/>
  <c r="AF163" i="3"/>
  <c r="DM163" i="3"/>
  <c r="DN163" i="3" s="1"/>
  <c r="CD165" i="3"/>
  <c r="P165" i="3" s="1"/>
  <c r="AK165" i="3"/>
  <c r="AI171" i="3"/>
  <c r="J171" i="3"/>
  <c r="J173" i="3"/>
  <c r="DM173" i="3"/>
  <c r="DN173" i="3" s="1"/>
  <c r="DL187" i="3"/>
  <c r="J131" i="3"/>
  <c r="AI162" i="3"/>
  <c r="CD166" i="3"/>
  <c r="P166" i="3" s="1"/>
  <c r="AK166" i="3"/>
  <c r="CD187" i="3"/>
  <c r="P187" i="3" s="1"/>
  <c r="AK187" i="3"/>
  <c r="DM99" i="3"/>
  <c r="DN99" i="3" s="1"/>
  <c r="DL102" i="3"/>
  <c r="DL109" i="3"/>
  <c r="DL112" i="3"/>
  <c r="DM121" i="3"/>
  <c r="DN121" i="3" s="1"/>
  <c r="N128" i="3"/>
  <c r="DL128" i="3"/>
  <c r="DM130" i="3"/>
  <c r="DN130" i="3" s="1"/>
  <c r="AJ131" i="3"/>
  <c r="AJ133" i="3"/>
  <c r="AD137" i="3"/>
  <c r="DM137" i="3"/>
  <c r="DN137" i="3" s="1"/>
  <c r="DM139" i="3"/>
  <c r="DN139" i="3" s="1"/>
  <c r="O140" i="3"/>
  <c r="N142" i="3"/>
  <c r="AD142" i="3"/>
  <c r="AU142" i="3"/>
  <c r="DM142" i="3"/>
  <c r="DN142" i="3" s="1"/>
  <c r="AU149" i="3"/>
  <c r="AK157" i="3"/>
  <c r="AD158" i="3"/>
  <c r="N158" i="3"/>
  <c r="AK159" i="3"/>
  <c r="AD164" i="3"/>
  <c r="DM164" i="3"/>
  <c r="DN164" i="3" s="1"/>
  <c r="N194" i="3"/>
  <c r="AD194" i="3"/>
  <c r="DL101" i="3"/>
  <c r="DL103" i="3"/>
  <c r="DM104" i="3"/>
  <c r="DN104" i="3" s="1"/>
  <c r="DM107" i="3"/>
  <c r="DN107" i="3" s="1"/>
  <c r="DL117" i="3"/>
  <c r="DL118" i="3"/>
  <c r="DL120" i="3"/>
  <c r="DM125" i="3"/>
  <c r="DN125" i="3" s="1"/>
  <c r="DL135" i="3"/>
  <c r="DM141" i="3"/>
  <c r="DN141" i="3" s="1"/>
  <c r="DL143" i="3"/>
  <c r="O145" i="3"/>
  <c r="O148" i="3"/>
  <c r="AJ148" i="3"/>
  <c r="DM149" i="3"/>
  <c r="DN149" i="3" s="1"/>
  <c r="DM150" i="3"/>
  <c r="DN150" i="3" s="1"/>
  <c r="N152" i="3"/>
  <c r="J160" i="3"/>
  <c r="DM161" i="3"/>
  <c r="DN161" i="3" s="1"/>
  <c r="DM165" i="3"/>
  <c r="DN165" i="3" s="1"/>
  <c r="AK167" i="3"/>
  <c r="J168" i="3"/>
  <c r="AU169" i="3"/>
  <c r="K169" i="3" s="1"/>
  <c r="AF169" i="3"/>
  <c r="DL171" i="3"/>
  <c r="K179" i="3"/>
  <c r="AH179" i="3"/>
  <c r="O179" i="3"/>
  <c r="AK188" i="3"/>
  <c r="AU188" i="3"/>
  <c r="AF188" i="3"/>
  <c r="AH188" i="3"/>
  <c r="O188" i="3"/>
  <c r="DM98" i="3"/>
  <c r="DN98" i="3" s="1"/>
  <c r="AU102" i="3"/>
  <c r="DM110" i="3"/>
  <c r="DN110" i="3" s="1"/>
  <c r="DM111" i="3"/>
  <c r="DN111" i="3" s="1"/>
  <c r="DM119" i="3"/>
  <c r="DN119" i="3" s="1"/>
  <c r="AF120" i="3"/>
  <c r="DL126" i="3"/>
  <c r="DM127" i="3"/>
  <c r="DN127" i="3" s="1"/>
  <c r="DL129" i="3"/>
  <c r="DM133" i="3"/>
  <c r="DN133" i="3" s="1"/>
  <c r="DL138" i="3"/>
  <c r="AK140" i="3"/>
  <c r="DL140" i="3"/>
  <c r="DM144" i="3"/>
  <c r="DN144" i="3" s="1"/>
  <c r="DM146" i="3"/>
  <c r="DN146" i="3" s="1"/>
  <c r="AK148" i="3"/>
  <c r="DL158" i="3"/>
  <c r="AJ163" i="3"/>
  <c r="J165" i="3"/>
  <c r="AI165" i="3"/>
  <c r="AU171" i="3"/>
  <c r="AF171" i="3"/>
  <c r="AI176" i="3"/>
  <c r="AU182" i="3"/>
  <c r="AF182" i="3"/>
  <c r="DM162" i="3"/>
  <c r="DN162" i="3" s="1"/>
  <c r="DM171" i="3"/>
  <c r="DN171" i="3" s="1"/>
  <c r="DM172" i="3"/>
  <c r="DN172" i="3" s="1"/>
  <c r="DM174" i="3"/>
  <c r="DN174" i="3" s="1"/>
  <c r="O175" i="3"/>
  <c r="AD178" i="3"/>
  <c r="AF179" i="3"/>
  <c r="O183" i="3"/>
  <c r="DL186" i="3"/>
  <c r="AK257" i="3"/>
  <c r="CD257" i="3"/>
  <c r="P257" i="3" s="1"/>
  <c r="DM153" i="3"/>
  <c r="DN153" i="3" s="1"/>
  <c r="DM156" i="3"/>
  <c r="DN156" i="3" s="1"/>
  <c r="DL157" i="3"/>
  <c r="DM159" i="3"/>
  <c r="DN159" i="3" s="1"/>
  <c r="DM160" i="3"/>
  <c r="DN160" i="3" s="1"/>
  <c r="AK162" i="3"/>
  <c r="DL163" i="3"/>
  <c r="DL173" i="3"/>
  <c r="AK174" i="3"/>
  <c r="J174" i="3"/>
  <c r="DL175" i="3"/>
  <c r="DL179" i="3"/>
  <c r="DM180" i="3"/>
  <c r="DN180" i="3" s="1"/>
  <c r="N182" i="3"/>
  <c r="AD182" i="3"/>
  <c r="AK185" i="3"/>
  <c r="AF189" i="3"/>
  <c r="AU196" i="3"/>
  <c r="K196" i="3" s="1"/>
  <c r="AF196" i="3"/>
  <c r="N211" i="3"/>
  <c r="AD211" i="3"/>
  <c r="AF212" i="3"/>
  <c r="AU212" i="3"/>
  <c r="AU213" i="3"/>
  <c r="AF213" i="3"/>
  <c r="N225" i="3"/>
  <c r="DL161" i="3"/>
  <c r="DL164" i="3"/>
  <c r="DM169" i="3"/>
  <c r="DN169" i="3" s="1"/>
  <c r="DM170" i="3"/>
  <c r="DN170" i="3" s="1"/>
  <c r="AJ173" i="3"/>
  <c r="K174" i="3"/>
  <c r="DM178" i="3"/>
  <c r="DN178" i="3" s="1"/>
  <c r="AI180" i="3"/>
  <c r="DL183" i="3"/>
  <c r="AJ184" i="3"/>
  <c r="K197" i="3"/>
  <c r="AF219" i="3"/>
  <c r="AU219" i="3"/>
  <c r="CD227" i="3"/>
  <c r="P227" i="3" s="1"/>
  <c r="AK227" i="3"/>
  <c r="N241" i="3"/>
  <c r="AD241" i="3"/>
  <c r="AU192" i="3"/>
  <c r="K192" i="3" s="1"/>
  <c r="AF192" i="3"/>
  <c r="DL153" i="3"/>
  <c r="DM154" i="3"/>
  <c r="DN154" i="3" s="1"/>
  <c r="O155" i="3"/>
  <c r="DL155" i="3"/>
  <c r="DL156" i="3"/>
  <c r="DL159" i="3"/>
  <c r="DL160" i="3"/>
  <c r="DL174" i="3"/>
  <c r="AK180" i="3"/>
  <c r="DL182" i="3"/>
  <c r="AK183" i="3"/>
  <c r="AD185" i="3"/>
  <c r="AF187" i="3"/>
  <c r="AK193" i="3"/>
  <c r="CD193" i="3"/>
  <c r="P193" i="3" s="1"/>
  <c r="N197" i="3"/>
  <c r="AD197" i="3"/>
  <c r="N199" i="3"/>
  <c r="AF223" i="3"/>
  <c r="AU223" i="3"/>
  <c r="N228" i="3"/>
  <c r="DL170" i="3"/>
  <c r="N176" i="3"/>
  <c r="DL178" i="3"/>
  <c r="AU193" i="3"/>
  <c r="K193" i="3" s="1"/>
  <c r="AF193" i="3"/>
  <c r="AD190" i="3"/>
  <c r="DL192" i="3"/>
  <c r="J199" i="3"/>
  <c r="DL206" i="3"/>
  <c r="DM210" i="3"/>
  <c r="DN210" i="3" s="1"/>
  <c r="K222" i="3"/>
  <c r="DL222" i="3"/>
  <c r="K226" i="3"/>
  <c r="AI233" i="3"/>
  <c r="J233" i="3"/>
  <c r="AK243" i="3"/>
  <c r="CD243" i="3"/>
  <c r="P243" i="3" s="1"/>
  <c r="K246" i="3"/>
  <c r="AK253" i="3"/>
  <c r="CD253" i="3"/>
  <c r="P253" i="3" s="1"/>
  <c r="DM190" i="3"/>
  <c r="DN190" i="3" s="1"/>
  <c r="DM195" i="3"/>
  <c r="DN195" i="3" s="1"/>
  <c r="DL212" i="3"/>
  <c r="DM213" i="3"/>
  <c r="DN213" i="3" s="1"/>
  <c r="AK214" i="3"/>
  <c r="DL214" i="3"/>
  <c r="AF216" i="3"/>
  <c r="AU221" i="3"/>
  <c r="K221" i="3" s="1"/>
  <c r="AU224" i="3"/>
  <c r="CD226" i="3"/>
  <c r="P226" i="3" s="1"/>
  <c r="DL228" i="3"/>
  <c r="DL230" i="3"/>
  <c r="AU232" i="3"/>
  <c r="CD246" i="3"/>
  <c r="P246" i="3" s="1"/>
  <c r="AK246" i="3"/>
  <c r="AF258" i="3"/>
  <c r="AU258" i="3"/>
  <c r="AH264" i="3"/>
  <c r="O264" i="3"/>
  <c r="J286" i="3"/>
  <c r="AI286" i="3"/>
  <c r="AK296" i="3"/>
  <c r="CD296" i="3"/>
  <c r="P296" i="3" s="1"/>
  <c r="AF190" i="3"/>
  <c r="DL190" i="3"/>
  <c r="AF197" i="3"/>
  <c r="DM199" i="3"/>
  <c r="DN199" i="3" s="1"/>
  <c r="DM202" i="3"/>
  <c r="DN202" i="3" s="1"/>
  <c r="DL204" i="3"/>
  <c r="DM208" i="3"/>
  <c r="DN208" i="3" s="1"/>
  <c r="DM209" i="3"/>
  <c r="DN209" i="3" s="1"/>
  <c r="CD222" i="3"/>
  <c r="P222" i="3" s="1"/>
  <c r="J225" i="3"/>
  <c r="AD227" i="3"/>
  <c r="DL227" i="3"/>
  <c r="AU228" i="3"/>
  <c r="K228" i="3" s="1"/>
  <c r="AF229" i="3"/>
  <c r="O230" i="3"/>
  <c r="K230" i="3"/>
  <c r="J232" i="3"/>
  <c r="AD232" i="3"/>
  <c r="DM241" i="3"/>
  <c r="DN241" i="3" s="1"/>
  <c r="DL197" i="3"/>
  <c r="DL202" i="3"/>
  <c r="N207" i="3"/>
  <c r="K208" i="3"/>
  <c r="DL208" i="3"/>
  <c r="AK210" i="3"/>
  <c r="AK211" i="3"/>
  <c r="AJ216" i="3"/>
  <c r="DM221" i="3"/>
  <c r="DN221" i="3" s="1"/>
  <c r="AH251" i="3"/>
  <c r="O251" i="3"/>
  <c r="K272" i="3"/>
  <c r="DM193" i="3"/>
  <c r="DN193" i="3" s="1"/>
  <c r="DL194" i="3"/>
  <c r="DL195" i="3"/>
  <c r="DM198" i="3"/>
  <c r="DN198" i="3" s="1"/>
  <c r="DM200" i="3"/>
  <c r="DN200" i="3" s="1"/>
  <c r="DM206" i="3"/>
  <c r="DN206" i="3" s="1"/>
  <c r="DL213" i="3"/>
  <c r="DL215" i="3"/>
  <c r="DM222" i="3"/>
  <c r="DN222" i="3" s="1"/>
  <c r="AU225" i="3"/>
  <c r="K225" i="3" s="1"/>
  <c r="DM226" i="3"/>
  <c r="DN226" i="3" s="1"/>
  <c r="N227" i="3"/>
  <c r="AH227" i="3"/>
  <c r="DM229" i="3"/>
  <c r="DN229" i="3" s="1"/>
  <c r="AI258" i="3"/>
  <c r="J258" i="3"/>
  <c r="DM188" i="3"/>
  <c r="DN188" i="3" s="1"/>
  <c r="DL189" i="3"/>
  <c r="DM192" i="3"/>
  <c r="DN192" i="3" s="1"/>
  <c r="AU198" i="3"/>
  <c r="DL198" i="3"/>
  <c r="DL199" i="3"/>
  <c r="AF209" i="3"/>
  <c r="DL209" i="3"/>
  <c r="DM217" i="3"/>
  <c r="DN217" i="3" s="1"/>
  <c r="AK218" i="3"/>
  <c r="O223" i="3"/>
  <c r="DM230" i="3"/>
  <c r="DN230" i="3" s="1"/>
  <c r="N231" i="3"/>
  <c r="AI237" i="3"/>
  <c r="J237" i="3"/>
  <c r="J239" i="3"/>
  <c r="K240" i="3"/>
  <c r="N209" i="3"/>
  <c r="DM212" i="3"/>
  <c r="DN212" i="3" s="1"/>
  <c r="DM214" i="3"/>
  <c r="DN214" i="3" s="1"/>
  <c r="K216" i="3"/>
  <c r="DL216" i="3"/>
  <c r="DL220" i="3"/>
  <c r="DL221" i="3"/>
  <c r="AF222" i="3"/>
  <c r="CD225" i="3"/>
  <c r="P225" i="3" s="1"/>
  <c r="DL225" i="3"/>
  <c r="AF226" i="3"/>
  <c r="AH228" i="3"/>
  <c r="DM228" i="3"/>
  <c r="DN228" i="3" s="1"/>
  <c r="O231" i="3"/>
  <c r="AD252" i="3"/>
  <c r="O261" i="3"/>
  <c r="AH261" i="3"/>
  <c r="N239" i="3"/>
  <c r="O240" i="3"/>
  <c r="AI242" i="3"/>
  <c r="AH243" i="3"/>
  <c r="DL244" i="3"/>
  <c r="DM247" i="3"/>
  <c r="DN247" i="3" s="1"/>
  <c r="DL248" i="3"/>
  <c r="AF255" i="3"/>
  <c r="DL257" i="3"/>
  <c r="DM258" i="3"/>
  <c r="DN258" i="3" s="1"/>
  <c r="O260" i="3"/>
  <c r="DM260" i="3"/>
  <c r="DN260" i="3" s="1"/>
  <c r="AI270" i="3"/>
  <c r="DM273" i="3"/>
  <c r="DN273" i="3" s="1"/>
  <c r="AI282" i="3"/>
  <c r="N285" i="3"/>
  <c r="AH287" i="3"/>
  <c r="DL233" i="3"/>
  <c r="DL234" i="3"/>
  <c r="O239" i="3"/>
  <c r="DM239" i="3"/>
  <c r="DN239" i="3" s="1"/>
  <c r="DM242" i="3"/>
  <c r="DN242" i="3" s="1"/>
  <c r="AI243" i="3"/>
  <c r="AF245" i="3"/>
  <c r="AF246" i="3"/>
  <c r="AU248" i="3"/>
  <c r="DM249" i="3"/>
  <c r="DN249" i="3" s="1"/>
  <c r="AK250" i="3"/>
  <c r="O255" i="3"/>
  <c r="DL265" i="3"/>
  <c r="DL266" i="3"/>
  <c r="AH275" i="3"/>
  <c r="O275" i="3"/>
  <c r="DM276" i="3"/>
  <c r="DN276" i="3" s="1"/>
  <c r="O279" i="3"/>
  <c r="AH279" i="3"/>
  <c r="DM280" i="3"/>
  <c r="DN280" i="3" s="1"/>
  <c r="N305" i="3"/>
  <c r="AD305" i="3"/>
  <c r="DM305" i="3"/>
  <c r="DN305" i="3" s="1"/>
  <c r="DM236" i="3"/>
  <c r="DN236" i="3" s="1"/>
  <c r="AK242" i="3"/>
  <c r="DL243" i="3"/>
  <c r="AD249" i="3"/>
  <c r="K250" i="3"/>
  <c r="AJ251" i="3"/>
  <c r="AF252" i="3"/>
  <c r="AF254" i="3"/>
  <c r="DM254" i="3"/>
  <c r="DN254" i="3" s="1"/>
  <c r="DL255" i="3"/>
  <c r="DM259" i="3"/>
  <c r="DN259" i="3" s="1"/>
  <c r="AF262" i="3"/>
  <c r="O269" i="3"/>
  <c r="K275" i="3"/>
  <c r="K279" i="3"/>
  <c r="AD284" i="3"/>
  <c r="AD296" i="3"/>
  <c r="CD234" i="3"/>
  <c r="P234" i="3" s="1"/>
  <c r="DL237" i="3"/>
  <c r="CD239" i="3"/>
  <c r="P239" i="3" s="1"/>
  <c r="DL241" i="3"/>
  <c r="DL242" i="3"/>
  <c r="CD247" i="3"/>
  <c r="P247" i="3" s="1"/>
  <c r="AK251" i="3"/>
  <c r="DM251" i="3"/>
  <c r="DN251" i="3" s="1"/>
  <c r="DM252" i="3"/>
  <c r="DN252" i="3" s="1"/>
  <c r="DL260" i="3"/>
  <c r="K271" i="3"/>
  <c r="AH290" i="3"/>
  <c r="O290" i="3"/>
  <c r="AD291" i="3"/>
  <c r="DM295" i="3"/>
  <c r="DN295" i="3" s="1"/>
  <c r="CD300" i="3"/>
  <c r="P300" i="3" s="1"/>
  <c r="AK300" i="3"/>
  <c r="AD312" i="3"/>
  <c r="N312" i="3"/>
  <c r="DM312" i="3"/>
  <c r="DN312" i="3" s="1"/>
  <c r="CD318" i="3"/>
  <c r="P318" i="3" s="1"/>
  <c r="AK318" i="3"/>
  <c r="CD325" i="3"/>
  <c r="P325" i="3" s="1"/>
  <c r="AK325" i="3"/>
  <c r="DL238" i="3"/>
  <c r="DL239" i="3"/>
  <c r="K242" i="3"/>
  <c r="DL245" i="3"/>
  <c r="DL250" i="3"/>
  <c r="AH262" i="3"/>
  <c r="O262" i="3"/>
  <c r="AJ266" i="3"/>
  <c r="K267" i="3"/>
  <c r="K268" i="3"/>
  <c r="AH268" i="3"/>
  <c r="O268" i="3"/>
  <c r="AJ281" i="3"/>
  <c r="J281" i="3"/>
  <c r="N289" i="3"/>
  <c r="DM234" i="3"/>
  <c r="DN234" i="3" s="1"/>
  <c r="DL236" i="3"/>
  <c r="DM244" i="3"/>
  <c r="DN244" i="3" s="1"/>
  <c r="DM246" i="3"/>
  <c r="DN246" i="3" s="1"/>
  <c r="DL252" i="3"/>
  <c r="DL254" i="3"/>
  <c r="DM257" i="3"/>
  <c r="DN257" i="3" s="1"/>
  <c r="O258" i="3"/>
  <c r="DL259" i="3"/>
  <c r="AD260" i="3"/>
  <c r="N291" i="3"/>
  <c r="AJ295" i="3"/>
  <c r="DM233" i="3"/>
  <c r="DN233" i="3" s="1"/>
  <c r="J238" i="3"/>
  <c r="DM248" i="3"/>
  <c r="DN248" i="3" s="1"/>
  <c r="DL251" i="3"/>
  <c r="DL256" i="3"/>
  <c r="J259" i="3"/>
  <c r="AD262" i="3"/>
  <c r="AH272" i="3"/>
  <c r="O272" i="3"/>
  <c r="AD287" i="3"/>
  <c r="N287" i="3"/>
  <c r="O291" i="3"/>
  <c r="AI293" i="3"/>
  <c r="J293" i="3"/>
  <c r="O273" i="3"/>
  <c r="DL273" i="3"/>
  <c r="DM277" i="3"/>
  <c r="DN277" i="3" s="1"/>
  <c r="DL278" i="3"/>
  <c r="DL280" i="3"/>
  <c r="J282" i="3"/>
  <c r="DL282" i="3"/>
  <c r="AF283" i="3"/>
  <c r="AK286" i="3"/>
  <c r="J289" i="3"/>
  <c r="DM293" i="3"/>
  <c r="DN293" i="3" s="1"/>
  <c r="AJ297" i="3"/>
  <c r="AD324" i="3"/>
  <c r="DM262" i="3"/>
  <c r="DN262" i="3" s="1"/>
  <c r="DM269" i="3"/>
  <c r="DN269" i="3" s="1"/>
  <c r="AJ278" i="3"/>
  <c r="AF280" i="3"/>
  <c r="DL281" i="3"/>
  <c r="J297" i="3"/>
  <c r="AK302" i="3"/>
  <c r="CD302" i="3"/>
  <c r="P302" i="3" s="1"/>
  <c r="N307" i="3"/>
  <c r="AD307" i="3"/>
  <c r="DM328" i="3"/>
  <c r="DN328" i="3" s="1"/>
  <c r="K294" i="3"/>
  <c r="O297" i="3"/>
  <c r="AH297" i="3"/>
  <c r="J300" i="3"/>
  <c r="AI300" i="3"/>
  <c r="AD301" i="3"/>
  <c r="N301" i="3"/>
  <c r="AU311" i="3"/>
  <c r="K311" i="3" s="1"/>
  <c r="AF311" i="3"/>
  <c r="AH315" i="3"/>
  <c r="O315" i="3"/>
  <c r="DM261" i="3"/>
  <c r="DN261" i="3" s="1"/>
  <c r="DL264" i="3"/>
  <c r="DM266" i="3"/>
  <c r="DN266" i="3" s="1"/>
  <c r="AF268" i="3"/>
  <c r="AD270" i="3"/>
  <c r="DL277" i="3"/>
  <c r="AF279" i="3"/>
  <c r="AK288" i="3"/>
  <c r="DL289" i="3"/>
  <c r="CD294" i="3"/>
  <c r="P294" i="3" s="1"/>
  <c r="DL294" i="3"/>
  <c r="AJ310" i="3"/>
  <c r="K315" i="3"/>
  <c r="DL261" i="3"/>
  <c r="DL262" i="3"/>
  <c r="K264" i="3"/>
  <c r="DM274" i="3"/>
  <c r="DN274" i="3" s="1"/>
  <c r="N279" i="3"/>
  <c r="DM286" i="3"/>
  <c r="DN286" i="3" s="1"/>
  <c r="DM287" i="3"/>
  <c r="DN287" i="3" s="1"/>
  <c r="DM291" i="3"/>
  <c r="DN291" i="3" s="1"/>
  <c r="N297" i="3"/>
  <c r="AD303" i="3"/>
  <c r="N303" i="3"/>
  <c r="AF304" i="3"/>
  <c r="AU304" i="3"/>
  <c r="AH306" i="3"/>
  <c r="O306" i="3"/>
  <c r="DM263" i="3"/>
  <c r="DN263" i="3" s="1"/>
  <c r="N270" i="3"/>
  <c r="DL270" i="3"/>
  <c r="DM271" i="3"/>
  <c r="DN271" i="3" s="1"/>
  <c r="DL279" i="3"/>
  <c r="DL284" i="3"/>
  <c r="DL288" i="3"/>
  <c r="K291" i="3"/>
  <c r="DL292" i="3"/>
  <c r="K296" i="3"/>
  <c r="AI302" i="3"/>
  <c r="J302" i="3"/>
  <c r="AI303" i="3"/>
  <c r="AH312" i="3"/>
  <c r="O312" i="3"/>
  <c r="AU313" i="3"/>
  <c r="K313" i="3" s="1"/>
  <c r="AF313" i="3"/>
  <c r="AH316" i="3"/>
  <c r="O316" i="3"/>
  <c r="DM303" i="3"/>
  <c r="DN303" i="3" s="1"/>
  <c r="AH304" i="3"/>
  <c r="DL306" i="3"/>
  <c r="DM308" i="3"/>
  <c r="DN308" i="3" s="1"/>
  <c r="DL315" i="3"/>
  <c r="DM317" i="3"/>
  <c r="DN317" i="3" s="1"/>
  <c r="K319" i="3"/>
  <c r="AK320" i="3"/>
  <c r="DL320" i="3"/>
  <c r="AD321" i="3"/>
  <c r="AF322" i="3"/>
  <c r="DM325" i="3"/>
  <c r="DN325" i="3" s="1"/>
  <c r="DM327" i="3"/>
  <c r="DN327" i="3" s="1"/>
  <c r="DM333" i="3"/>
  <c r="DN333" i="3" s="1"/>
  <c r="DL318" i="3"/>
  <c r="DL323" i="3"/>
  <c r="DL299" i="3"/>
  <c r="DM301" i="3"/>
  <c r="DN301" i="3" s="1"/>
  <c r="O302" i="3"/>
  <c r="DL304" i="3"/>
  <c r="DL313" i="3"/>
  <c r="DL317" i="3"/>
  <c r="AF321" i="3"/>
  <c r="DM322" i="3"/>
  <c r="DN322" i="3" s="1"/>
  <c r="DM324" i="3"/>
  <c r="DN324" i="3" s="1"/>
  <c r="DL330" i="3"/>
  <c r="CD333" i="3"/>
  <c r="P333" i="3" s="1"/>
  <c r="AI301" i="3"/>
  <c r="DL303" i="3"/>
  <c r="AF305" i="3"/>
  <c r="DM307" i="3"/>
  <c r="DN307" i="3" s="1"/>
  <c r="DL308" i="3"/>
  <c r="K312" i="3"/>
  <c r="DL314" i="3"/>
  <c r="AF319" i="3"/>
  <c r="DM321" i="3"/>
  <c r="DN321" i="3" s="1"/>
  <c r="K322" i="3"/>
  <c r="DL324" i="3"/>
  <c r="AU325" i="3"/>
  <c r="DL325" i="3"/>
  <c r="K327" i="3"/>
  <c r="O329" i="3"/>
  <c r="DL333" i="3"/>
  <c r="DM310" i="3"/>
  <c r="DN310" i="3" s="1"/>
  <c r="AD314" i="3"/>
  <c r="DM315" i="3"/>
  <c r="DN315" i="3" s="1"/>
  <c r="DM320" i="3"/>
  <c r="DN320" i="3" s="1"/>
  <c r="DL328" i="3"/>
  <c r="O331" i="3"/>
  <c r="DM331" i="3"/>
  <c r="DN331" i="3" s="1"/>
  <c r="DM296" i="3"/>
  <c r="DN296" i="3" s="1"/>
  <c r="K298" i="3"/>
  <c r="DM298" i="3"/>
  <c r="DN298" i="3" s="1"/>
  <c r="AU301" i="3"/>
  <c r="K301" i="3" s="1"/>
  <c r="DL307" i="3"/>
  <c r="CD310" i="3"/>
  <c r="P310" i="3" s="1"/>
  <c r="DL310" i="3"/>
  <c r="DL312" i="3"/>
  <c r="DL321" i="3"/>
  <c r="O326" i="3"/>
  <c r="K326" i="3"/>
  <c r="O328" i="3"/>
  <c r="DM304" i="3"/>
  <c r="DN304" i="3" s="1"/>
  <c r="DM306" i="3"/>
  <c r="DN306" i="3" s="1"/>
  <c r="J311" i="3"/>
  <c r="DL316" i="3"/>
  <c r="DL326" i="3"/>
  <c r="DL329" i="3"/>
  <c r="DM330" i="3"/>
  <c r="DN330" i="3" s="1"/>
  <c r="DL334" i="3"/>
  <c r="AF335" i="3"/>
  <c r="BZ13" i="3"/>
  <c r="M13" i="3" s="1"/>
  <c r="BZ14" i="3"/>
  <c r="M14" i="3" s="1"/>
  <c r="BZ19" i="3"/>
  <c r="M19" i="3" s="1"/>
  <c r="BZ23" i="3"/>
  <c r="M23" i="3" s="1"/>
  <c r="BZ33" i="3"/>
  <c r="M33" i="3" s="1"/>
  <c r="BZ38" i="3"/>
  <c r="M38" i="3" s="1"/>
  <c r="K40" i="3"/>
  <c r="K8" i="3"/>
  <c r="BZ10" i="3"/>
  <c r="M10" i="3" s="1"/>
  <c r="K16" i="3"/>
  <c r="BZ18" i="3"/>
  <c r="M18" i="3" s="1"/>
  <c r="BZ26" i="3"/>
  <c r="M26" i="3" s="1"/>
  <c r="BZ29" i="3"/>
  <c r="M29" i="3" s="1"/>
  <c r="K7" i="3"/>
  <c r="BZ9" i="3"/>
  <c r="M9" i="3" s="1"/>
  <c r="K12" i="3"/>
  <c r="BZ15" i="3"/>
  <c r="M15" i="3" s="1"/>
  <c r="BZ25" i="3"/>
  <c r="M25" i="3" s="1"/>
  <c r="K32" i="3"/>
  <c r="BZ39" i="3"/>
  <c r="M39" i="3" s="1"/>
  <c r="K13" i="3"/>
  <c r="BZ22" i="3"/>
  <c r="M22" i="3" s="1"/>
  <c r="K25" i="3"/>
  <c r="K28" i="3"/>
  <c r="BZ30" i="3"/>
  <c r="M30" i="3" s="1"/>
  <c r="BZ36" i="3"/>
  <c r="M36" i="3" s="1"/>
  <c r="BZ21" i="3"/>
  <c r="M21" i="3" s="1"/>
  <c r="K23" i="3"/>
  <c r="BZ37" i="3"/>
  <c r="M37" i="3" s="1"/>
  <c r="K9" i="3"/>
  <c r="K15" i="3"/>
  <c r="BZ16" i="3"/>
  <c r="M16" i="3" s="1"/>
  <c r="K19" i="3"/>
  <c r="K21" i="3"/>
  <c r="BZ27" i="3"/>
  <c r="M27" i="3" s="1"/>
  <c r="K29" i="3"/>
  <c r="BZ31" i="3"/>
  <c r="M31" i="3" s="1"/>
  <c r="K37" i="3"/>
  <c r="BZ40" i="3"/>
  <c r="M40" i="3" s="1"/>
  <c r="K11" i="3"/>
  <c r="K24" i="3"/>
  <c r="BZ34" i="3"/>
  <c r="M34" i="3" s="1"/>
  <c r="BZ35" i="3"/>
  <c r="M35" i="3" s="1"/>
  <c r="K36" i="3"/>
  <c r="BZ7" i="3"/>
  <c r="M7" i="3" s="1"/>
  <c r="K27" i="3"/>
  <c r="K31" i="3"/>
  <c r="BZ32" i="3"/>
  <c r="M32" i="3" s="1"/>
  <c r="BZ8" i="3"/>
  <c r="M8" i="3" s="1"/>
  <c r="AD28" i="3"/>
  <c r="AH30" i="3"/>
  <c r="AU30" i="3"/>
  <c r="O31" i="3"/>
  <c r="AF31" i="3"/>
  <c r="AD32" i="3"/>
  <c r="N35" i="3"/>
  <c r="AK36" i="3"/>
  <c r="J37" i="3"/>
  <c r="AI37" i="3"/>
  <c r="N39" i="3"/>
  <c r="AK40" i="3"/>
  <c r="N44" i="3"/>
  <c r="AD44" i="3"/>
  <c r="BZ52" i="3"/>
  <c r="M52" i="3" s="1"/>
  <c r="BZ61" i="3"/>
  <c r="M61" i="3" s="1"/>
  <c r="BZ67" i="3"/>
  <c r="M67" i="3" s="1"/>
  <c r="BZ72" i="3"/>
  <c r="M72" i="3" s="1"/>
  <c r="K74" i="3"/>
  <c r="BZ81" i="3"/>
  <c r="M81" i="3" s="1"/>
  <c r="BZ83" i="3"/>
  <c r="M83" i="3" s="1"/>
  <c r="AU6" i="3"/>
  <c r="AU10" i="3"/>
  <c r="AU14" i="3"/>
  <c r="CD23" i="3"/>
  <c r="P23" i="3" s="1"/>
  <c r="AD36" i="3"/>
  <c r="AD40" i="3"/>
  <c r="N48" i="3"/>
  <c r="AD48" i="3"/>
  <c r="BZ59" i="3"/>
  <c r="M59" i="3" s="1"/>
  <c r="K60" i="3"/>
  <c r="BZ64" i="3"/>
  <c r="M64" i="3" s="1"/>
  <c r="BZ74" i="3"/>
  <c r="M74" i="3" s="1"/>
  <c r="K84" i="3"/>
  <c r="J6" i="3"/>
  <c r="CD7" i="3"/>
  <c r="P7" i="3" s="1"/>
  <c r="CD11" i="3"/>
  <c r="P11" i="3" s="1"/>
  <c r="CD15" i="3"/>
  <c r="P15" i="3" s="1"/>
  <c r="AU17" i="3"/>
  <c r="CD19" i="3"/>
  <c r="P19" i="3" s="1"/>
  <c r="AF24" i="3"/>
  <c r="AF28" i="3"/>
  <c r="AF32" i="3"/>
  <c r="AU33" i="3"/>
  <c r="N36" i="3"/>
  <c r="CD39" i="3"/>
  <c r="P39" i="3" s="1"/>
  <c r="N40" i="3"/>
  <c r="BZ42" i="3"/>
  <c r="M42" i="3" s="1"/>
  <c r="BZ45" i="3"/>
  <c r="M45" i="3" s="1"/>
  <c r="AI45" i="3"/>
  <c r="J45" i="3"/>
  <c r="DM46" i="3"/>
  <c r="DN46" i="3" s="1"/>
  <c r="BZ54" i="3"/>
  <c r="M54" i="3" s="1"/>
  <c r="BZ57" i="3"/>
  <c r="M57" i="3" s="1"/>
  <c r="BZ60" i="3"/>
  <c r="M60" i="3" s="1"/>
  <c r="BZ76" i="3"/>
  <c r="M76" i="3" s="1"/>
  <c r="BZ326" i="3"/>
  <c r="M326" i="3" s="1"/>
  <c r="BZ308" i="3"/>
  <c r="M308" i="3" s="1"/>
  <c r="BZ304" i="3"/>
  <c r="M304" i="3" s="1"/>
  <c r="BZ312" i="3"/>
  <c r="M312" i="3" s="1"/>
  <c r="BZ299" i="3"/>
  <c r="M299" i="3" s="1"/>
  <c r="BZ287" i="3"/>
  <c r="M287" i="3" s="1"/>
  <c r="BZ284" i="3"/>
  <c r="M284" i="3" s="1"/>
  <c r="BZ291" i="3"/>
  <c r="M291" i="3" s="1"/>
  <c r="BZ280" i="3"/>
  <c r="M280" i="3" s="1"/>
  <c r="BZ250" i="3"/>
  <c r="M250" i="3" s="1"/>
  <c r="BZ255" i="3"/>
  <c r="M255" i="3" s="1"/>
  <c r="BZ241" i="3"/>
  <c r="M241" i="3" s="1"/>
  <c r="BZ227" i="3"/>
  <c r="M227" i="3" s="1"/>
  <c r="BZ223" i="3"/>
  <c r="M223" i="3" s="1"/>
  <c r="BZ248" i="3"/>
  <c r="M248" i="3" s="1"/>
  <c r="BZ246" i="3"/>
  <c r="M246" i="3" s="1"/>
  <c r="BZ236" i="3"/>
  <c r="M236" i="3" s="1"/>
  <c r="BZ224" i="3"/>
  <c r="M224" i="3" s="1"/>
  <c r="BZ232" i="3"/>
  <c r="M232" i="3" s="1"/>
  <c r="BZ208" i="3"/>
  <c r="M208" i="3" s="1"/>
  <c r="BZ202" i="3"/>
  <c r="M202" i="3" s="1"/>
  <c r="BZ252" i="3"/>
  <c r="M252" i="3" s="1"/>
  <c r="BZ212" i="3"/>
  <c r="M212" i="3" s="1"/>
  <c r="BZ168" i="3"/>
  <c r="M168" i="3" s="1"/>
  <c r="BZ182" i="3"/>
  <c r="M182" i="3" s="1"/>
  <c r="BZ175" i="3"/>
  <c r="M175" i="3" s="1"/>
  <c r="BZ161" i="3"/>
  <c r="M161" i="3" s="1"/>
  <c r="BZ151" i="3"/>
  <c r="M151" i="3" s="1"/>
  <c r="BZ120" i="3"/>
  <c r="M120" i="3" s="1"/>
  <c r="BZ123" i="3"/>
  <c r="M123" i="3" s="1"/>
  <c r="BZ122" i="3"/>
  <c r="M122" i="3" s="1"/>
  <c r="BZ121" i="3"/>
  <c r="M121" i="3" s="1"/>
  <c r="AF8" i="3"/>
  <c r="J23" i="3"/>
  <c r="BZ44" i="3"/>
  <c r="M44" i="3" s="1"/>
  <c r="BZ50" i="3"/>
  <c r="M50" i="3" s="1"/>
  <c r="K64" i="3"/>
  <c r="K66" i="3"/>
  <c r="BZ69" i="3"/>
  <c r="M69" i="3" s="1"/>
  <c r="BZ70" i="3"/>
  <c r="M70" i="3" s="1"/>
  <c r="K82" i="3"/>
  <c r="AC6" i="3"/>
  <c r="BZ6" i="3"/>
  <c r="M6" i="3" s="1"/>
  <c r="J7" i="3"/>
  <c r="J11" i="3"/>
  <c r="J15" i="3"/>
  <c r="AU18" i="3"/>
  <c r="J19" i="3"/>
  <c r="O21" i="3"/>
  <c r="AF21" i="3"/>
  <c r="O25" i="3"/>
  <c r="AF25" i="3"/>
  <c r="O29" i="3"/>
  <c r="AF29" i="3"/>
  <c r="J35" i="3"/>
  <c r="AJ44" i="3"/>
  <c r="J44" i="3"/>
  <c r="BZ48" i="3"/>
  <c r="M48" i="3" s="1"/>
  <c r="DL48" i="3"/>
  <c r="AI49" i="3"/>
  <c r="J49" i="3"/>
  <c r="K50" i="3"/>
  <c r="BZ53" i="3"/>
  <c r="M53" i="3" s="1"/>
  <c r="K57" i="3"/>
  <c r="BZ62" i="3"/>
  <c r="M62" i="3" s="1"/>
  <c r="BZ66" i="3"/>
  <c r="M66" i="3" s="1"/>
  <c r="BZ68" i="3"/>
  <c r="M68" i="3" s="1"/>
  <c r="BZ78" i="3"/>
  <c r="M78" i="3" s="1"/>
  <c r="BZ82" i="3"/>
  <c r="M82" i="3" s="1"/>
  <c r="AD6" i="3"/>
  <c r="O9" i="3"/>
  <c r="AF9" i="3"/>
  <c r="O13" i="3"/>
  <c r="AF13" i="3"/>
  <c r="O17" i="3"/>
  <c r="J20" i="3"/>
  <c r="J24" i="3"/>
  <c r="J28" i="3"/>
  <c r="J32" i="3"/>
  <c r="AF37" i="3"/>
  <c r="K43" i="3"/>
  <c r="AJ48" i="3"/>
  <c r="J48" i="3"/>
  <c r="BZ49" i="3"/>
  <c r="M49" i="3" s="1"/>
  <c r="K56" i="3"/>
  <c r="BZ63" i="3"/>
  <c r="M63" i="3" s="1"/>
  <c r="BZ65" i="3"/>
  <c r="M65" i="3" s="1"/>
  <c r="N6" i="3"/>
  <c r="BT338" i="3"/>
  <c r="J8" i="3"/>
  <c r="J12" i="3"/>
  <c r="J16" i="3"/>
  <c r="AD23" i="3"/>
  <c r="J36" i="3"/>
  <c r="J40" i="3"/>
  <c r="AI41" i="3"/>
  <c r="J41" i="3"/>
  <c r="BZ43" i="3"/>
  <c r="M43" i="3" s="1"/>
  <c r="AK44" i="3"/>
  <c r="CD44" i="3"/>
  <c r="P44" i="3" s="1"/>
  <c r="BZ46" i="3"/>
  <c r="M46" i="3" s="1"/>
  <c r="BZ51" i="3"/>
  <c r="M51" i="3" s="1"/>
  <c r="K53" i="3"/>
  <c r="BZ55" i="3"/>
  <c r="M55" i="3" s="1"/>
  <c r="BZ56" i="3"/>
  <c r="M56" i="3" s="1"/>
  <c r="K65" i="3"/>
  <c r="K68" i="3"/>
  <c r="BZ73" i="3"/>
  <c r="M73" i="3" s="1"/>
  <c r="BZ75" i="3"/>
  <c r="M75" i="3" s="1"/>
  <c r="BZ79" i="3"/>
  <c r="M79" i="3" s="1"/>
  <c r="BZ84" i="3"/>
  <c r="M84" i="3" s="1"/>
  <c r="BZ20" i="3"/>
  <c r="M20" i="3" s="1"/>
  <c r="BZ24" i="3"/>
  <c r="M24" i="3" s="1"/>
  <c r="BZ28" i="3"/>
  <c r="M28" i="3" s="1"/>
  <c r="J33" i="3"/>
  <c r="AI33" i="3"/>
  <c r="BZ41" i="3"/>
  <c r="M41" i="3" s="1"/>
  <c r="BZ47" i="3"/>
  <c r="M47" i="3" s="1"/>
  <c r="AK48" i="3"/>
  <c r="CD48" i="3"/>
  <c r="P48" i="3" s="1"/>
  <c r="BZ58" i="3"/>
  <c r="M58" i="3" s="1"/>
  <c r="BZ71" i="3"/>
  <c r="M71" i="3" s="1"/>
  <c r="BZ77" i="3"/>
  <c r="M77" i="3" s="1"/>
  <c r="BZ80" i="3"/>
  <c r="M80" i="3" s="1"/>
  <c r="K85" i="3"/>
  <c r="AF56" i="3"/>
  <c r="AF60" i="3"/>
  <c r="K86" i="3"/>
  <c r="BZ90" i="3"/>
  <c r="M90" i="3" s="1"/>
  <c r="BZ94" i="3"/>
  <c r="M94" i="3" s="1"/>
  <c r="BZ98" i="3"/>
  <c r="M98" i="3" s="1"/>
  <c r="K105" i="3"/>
  <c r="K109" i="3"/>
  <c r="K110" i="3"/>
  <c r="CD52" i="3"/>
  <c r="P52" i="3" s="1"/>
  <c r="CD72" i="3"/>
  <c r="P72" i="3" s="1"/>
  <c r="CD76" i="3"/>
  <c r="P76" i="3" s="1"/>
  <c r="CD80" i="3"/>
  <c r="P80" i="3" s="1"/>
  <c r="CD84" i="3"/>
  <c r="P84" i="3" s="1"/>
  <c r="BZ86" i="3"/>
  <c r="M86" i="3" s="1"/>
  <c r="BZ111" i="3"/>
  <c r="M111" i="3" s="1"/>
  <c r="K51" i="3"/>
  <c r="AF85" i="3"/>
  <c r="BZ87" i="3"/>
  <c r="M87" i="3" s="1"/>
  <c r="BZ88" i="3"/>
  <c r="M88" i="3" s="1"/>
  <c r="BZ92" i="3"/>
  <c r="M92" i="3" s="1"/>
  <c r="BZ100" i="3"/>
  <c r="M100" i="3" s="1"/>
  <c r="BZ102" i="3"/>
  <c r="M102" i="3" s="1"/>
  <c r="J52" i="3"/>
  <c r="J80" i="3"/>
  <c r="J84" i="3"/>
  <c r="BZ89" i="3"/>
  <c r="M89" i="3" s="1"/>
  <c r="BZ91" i="3"/>
  <c r="M91" i="3" s="1"/>
  <c r="BZ93" i="3"/>
  <c r="M93" i="3" s="1"/>
  <c r="BZ99" i="3"/>
  <c r="M99" i="3" s="1"/>
  <c r="BZ106" i="3"/>
  <c r="M106" i="3" s="1"/>
  <c r="AF66" i="3"/>
  <c r="AF74" i="3"/>
  <c r="AF82" i="3"/>
  <c r="BZ85" i="3"/>
  <c r="M85" i="3" s="1"/>
  <c r="BZ95" i="3"/>
  <c r="M95" i="3" s="1"/>
  <c r="BZ96" i="3"/>
  <c r="M96" i="3" s="1"/>
  <c r="BZ101" i="3"/>
  <c r="M101" i="3" s="1"/>
  <c r="BZ114" i="3"/>
  <c r="M114" i="3" s="1"/>
  <c r="BZ116" i="3"/>
  <c r="M116" i="3" s="1"/>
  <c r="J53" i="3"/>
  <c r="J73" i="3"/>
  <c r="J77" i="3"/>
  <c r="J81" i="3"/>
  <c r="J85" i="3"/>
  <c r="BZ97" i="3"/>
  <c r="M97" i="3" s="1"/>
  <c r="BZ103" i="3"/>
  <c r="M103" i="3" s="1"/>
  <c r="BZ104" i="3"/>
  <c r="M104" i="3" s="1"/>
  <c r="BZ110" i="3"/>
  <c r="M110" i="3" s="1"/>
  <c r="BZ112" i="3"/>
  <c r="M112" i="3" s="1"/>
  <c r="BZ113" i="3"/>
  <c r="M113" i="3" s="1"/>
  <c r="AD52" i="3"/>
  <c r="AD72" i="3"/>
  <c r="AD76" i="3"/>
  <c r="AD80" i="3"/>
  <c r="AD84" i="3"/>
  <c r="K89" i="3"/>
  <c r="K93" i="3"/>
  <c r="K101" i="3"/>
  <c r="BZ105" i="3"/>
  <c r="M105" i="3" s="1"/>
  <c r="BZ107" i="3"/>
  <c r="M107" i="3" s="1"/>
  <c r="BZ109" i="3"/>
  <c r="M109" i="3" s="1"/>
  <c r="DL85" i="3"/>
  <c r="K98" i="3"/>
  <c r="BZ108" i="3"/>
  <c r="M108" i="3" s="1"/>
  <c r="K113" i="3"/>
  <c r="BZ115" i="3"/>
  <c r="M115" i="3" s="1"/>
  <c r="BZ125" i="3"/>
  <c r="M125" i="3" s="1"/>
  <c r="K128" i="3"/>
  <c r="BZ139" i="3"/>
  <c r="M139" i="3" s="1"/>
  <c r="BZ140" i="3"/>
  <c r="M140" i="3" s="1"/>
  <c r="CD88" i="3"/>
  <c r="P88" i="3" s="1"/>
  <c r="N89" i="3"/>
  <c r="CD92" i="3"/>
  <c r="P92" i="3" s="1"/>
  <c r="N93" i="3"/>
  <c r="CD96" i="3"/>
  <c r="P96" i="3" s="1"/>
  <c r="N97" i="3"/>
  <c r="CD100" i="3"/>
  <c r="P100" i="3" s="1"/>
  <c r="N101" i="3"/>
  <c r="CD104" i="3"/>
  <c r="P104" i="3" s="1"/>
  <c r="N105" i="3"/>
  <c r="CD108" i="3"/>
  <c r="P108" i="3" s="1"/>
  <c r="N109" i="3"/>
  <c r="CD112" i="3"/>
  <c r="P112" i="3" s="1"/>
  <c r="N113" i="3"/>
  <c r="CD116" i="3"/>
  <c r="P116" i="3" s="1"/>
  <c r="DL116" i="3"/>
  <c r="K131" i="3"/>
  <c r="BZ132" i="3"/>
  <c r="M132" i="3" s="1"/>
  <c r="BZ138" i="3"/>
  <c r="M138" i="3" s="1"/>
  <c r="BZ126" i="3"/>
  <c r="M126" i="3" s="1"/>
  <c r="K139" i="3"/>
  <c r="J88" i="3"/>
  <c r="CD89" i="3"/>
  <c r="P89" i="3" s="1"/>
  <c r="J92" i="3"/>
  <c r="CD93" i="3"/>
  <c r="P93" i="3" s="1"/>
  <c r="J96" i="3"/>
  <c r="CD97" i="3"/>
  <c r="P97" i="3" s="1"/>
  <c r="J100" i="3"/>
  <c r="CD101" i="3"/>
  <c r="P101" i="3" s="1"/>
  <c r="J104" i="3"/>
  <c r="CD105" i="3"/>
  <c r="P105" i="3" s="1"/>
  <c r="J108" i="3"/>
  <c r="CD109" i="3"/>
  <c r="P109" i="3" s="1"/>
  <c r="J112" i="3"/>
  <c r="CD113" i="3"/>
  <c r="P113" i="3" s="1"/>
  <c r="BZ124" i="3"/>
  <c r="M124" i="3" s="1"/>
  <c r="BZ127" i="3"/>
  <c r="M127" i="3" s="1"/>
  <c r="BZ142" i="3"/>
  <c r="M142" i="3" s="1"/>
  <c r="AF86" i="3"/>
  <c r="AF98" i="3"/>
  <c r="K120" i="3"/>
  <c r="BZ129" i="3"/>
  <c r="M129" i="3" s="1"/>
  <c r="BZ133" i="3"/>
  <c r="M133" i="3" s="1"/>
  <c r="J89" i="3"/>
  <c r="J93" i="3"/>
  <c r="J97" i="3"/>
  <c r="J101" i="3"/>
  <c r="J105" i="3"/>
  <c r="J109" i="3"/>
  <c r="J113" i="3"/>
  <c r="BZ117" i="3"/>
  <c r="M117" i="3" s="1"/>
  <c r="BZ119" i="3"/>
  <c r="M119" i="3" s="1"/>
  <c r="K127" i="3"/>
  <c r="BZ130" i="3"/>
  <c r="M130" i="3" s="1"/>
  <c r="K133" i="3"/>
  <c r="K136" i="3"/>
  <c r="BZ136" i="3"/>
  <c r="M136" i="3" s="1"/>
  <c r="AD88" i="3"/>
  <c r="AD92" i="3"/>
  <c r="AD96" i="3"/>
  <c r="AD100" i="3"/>
  <c r="AD104" i="3"/>
  <c r="AD108" i="3"/>
  <c r="AD112" i="3"/>
  <c r="AD116" i="3"/>
  <c r="K118" i="3"/>
  <c r="K137" i="3"/>
  <c r="J86" i="3"/>
  <c r="J90" i="3"/>
  <c r="J94" i="3"/>
  <c r="J98" i="3"/>
  <c r="J102" i="3"/>
  <c r="J106" i="3"/>
  <c r="J110" i="3"/>
  <c r="J114" i="3"/>
  <c r="BZ118" i="3"/>
  <c r="M118" i="3" s="1"/>
  <c r="K123" i="3"/>
  <c r="BZ128" i="3"/>
  <c r="M128" i="3" s="1"/>
  <c r="BZ131" i="3"/>
  <c r="M131" i="3" s="1"/>
  <c r="BZ134" i="3"/>
  <c r="M134" i="3" s="1"/>
  <c r="BZ135" i="3"/>
  <c r="M135" i="3" s="1"/>
  <c r="BZ137" i="3"/>
  <c r="M137" i="3" s="1"/>
  <c r="BZ141" i="3"/>
  <c r="M141" i="3" s="1"/>
  <c r="BZ144" i="3"/>
  <c r="M144" i="3" s="1"/>
  <c r="K147" i="3"/>
  <c r="K148" i="3"/>
  <c r="BZ152" i="3"/>
  <c r="M152" i="3" s="1"/>
  <c r="K156" i="3"/>
  <c r="AF118" i="3"/>
  <c r="CD127" i="3"/>
  <c r="P127" i="3" s="1"/>
  <c r="CD131" i="3"/>
  <c r="P131" i="3" s="1"/>
  <c r="CD135" i="3"/>
  <c r="P135" i="3" s="1"/>
  <c r="CD139" i="3"/>
  <c r="P139" i="3" s="1"/>
  <c r="BZ149" i="3"/>
  <c r="M149" i="3" s="1"/>
  <c r="BZ155" i="3"/>
  <c r="M155" i="3" s="1"/>
  <c r="BZ158" i="3"/>
  <c r="M158" i="3" s="1"/>
  <c r="BZ163" i="3"/>
  <c r="M163" i="3" s="1"/>
  <c r="BZ164" i="3"/>
  <c r="M164" i="3" s="1"/>
  <c r="K130" i="3"/>
  <c r="K134" i="3"/>
  <c r="K138" i="3"/>
  <c r="BZ150" i="3"/>
  <c r="M150" i="3" s="1"/>
  <c r="J135" i="3"/>
  <c r="J139" i="3"/>
  <c r="K158" i="3"/>
  <c r="K163" i="3"/>
  <c r="AF137" i="3"/>
  <c r="BZ146" i="3"/>
  <c r="M146" i="3" s="1"/>
  <c r="K155" i="3"/>
  <c r="BZ160" i="3"/>
  <c r="M160" i="3" s="1"/>
  <c r="K164" i="3"/>
  <c r="J128" i="3"/>
  <c r="J132" i="3"/>
  <c r="J136" i="3"/>
  <c r="J140" i="3"/>
  <c r="BZ145" i="3"/>
  <c r="M145" i="3" s="1"/>
  <c r="K146" i="3"/>
  <c r="BZ147" i="3"/>
  <c r="M147" i="3" s="1"/>
  <c r="BZ159" i="3"/>
  <c r="M159" i="3" s="1"/>
  <c r="AD127" i="3"/>
  <c r="AD131" i="3"/>
  <c r="AD135" i="3"/>
  <c r="AD139" i="3"/>
  <c r="K153" i="3"/>
  <c r="BZ154" i="3"/>
  <c r="M154" i="3" s="1"/>
  <c r="BZ157" i="3"/>
  <c r="M157" i="3" s="1"/>
  <c r="BZ162" i="3"/>
  <c r="M162" i="3" s="1"/>
  <c r="BZ143" i="3"/>
  <c r="M143" i="3" s="1"/>
  <c r="BZ148" i="3"/>
  <c r="M148" i="3" s="1"/>
  <c r="BZ153" i="3"/>
  <c r="M153" i="3" s="1"/>
  <c r="BZ156" i="3"/>
  <c r="M156" i="3" s="1"/>
  <c r="AD143" i="3"/>
  <c r="AU145" i="3"/>
  <c r="AF146" i="3"/>
  <c r="AD147" i="3"/>
  <c r="CD154" i="3"/>
  <c r="P154" i="3" s="1"/>
  <c r="AU159" i="3"/>
  <c r="DL165" i="3"/>
  <c r="K171" i="3"/>
  <c r="BZ174" i="3"/>
  <c r="M174" i="3" s="1"/>
  <c r="AF155" i="3"/>
  <c r="AU162" i="3"/>
  <c r="AF164" i="3"/>
  <c r="BZ165" i="3"/>
  <c r="M165" i="3" s="1"/>
  <c r="BZ166" i="3"/>
  <c r="M166" i="3" s="1"/>
  <c r="BZ169" i="3"/>
  <c r="M169" i="3" s="1"/>
  <c r="K172" i="3"/>
  <c r="BZ176" i="3"/>
  <c r="M176" i="3" s="1"/>
  <c r="AU157" i="3"/>
  <c r="AU165" i="3"/>
  <c r="BZ167" i="3"/>
  <c r="M167" i="3" s="1"/>
  <c r="BZ170" i="3"/>
  <c r="M170" i="3" s="1"/>
  <c r="K173" i="3"/>
  <c r="O156" i="3"/>
  <c r="AF156" i="3"/>
  <c r="AU160" i="3"/>
  <c r="K175" i="3"/>
  <c r="AH166" i="3"/>
  <c r="O166" i="3"/>
  <c r="BZ171" i="3"/>
  <c r="M171" i="3" s="1"/>
  <c r="BZ186" i="3"/>
  <c r="M186" i="3" s="1"/>
  <c r="J147" i="3"/>
  <c r="AF153" i="3"/>
  <c r="K167" i="3"/>
  <c r="BZ172" i="3"/>
  <c r="M172" i="3" s="1"/>
  <c r="BZ173" i="3"/>
  <c r="M173" i="3" s="1"/>
  <c r="AF166" i="3"/>
  <c r="J175" i="3"/>
  <c r="BZ177" i="3"/>
  <c r="M177" i="3" s="1"/>
  <c r="DL184" i="3"/>
  <c r="BZ185" i="3"/>
  <c r="M185" i="3" s="1"/>
  <c r="K187" i="3"/>
  <c r="BZ189" i="3"/>
  <c r="M189" i="3" s="1"/>
  <c r="BZ197" i="3"/>
  <c r="M197" i="3" s="1"/>
  <c r="AU170" i="3"/>
  <c r="AJ175" i="3"/>
  <c r="N179" i="3"/>
  <c r="AD179" i="3"/>
  <c r="K184" i="3"/>
  <c r="AJ185" i="3"/>
  <c r="DL188" i="3"/>
  <c r="J170" i="3"/>
  <c r="AK175" i="3"/>
  <c r="AJ176" i="3"/>
  <c r="DL181" i="3"/>
  <c r="AI182" i="3"/>
  <c r="J182" i="3"/>
  <c r="K188" i="3"/>
  <c r="K191" i="3"/>
  <c r="K195" i="3"/>
  <c r="BZ196" i="3"/>
  <c r="M196" i="3" s="1"/>
  <c r="K200" i="3"/>
  <c r="AF167" i="3"/>
  <c r="AJ170" i="3"/>
  <c r="O174" i="3"/>
  <c r="AD175" i="3"/>
  <c r="K180" i="3"/>
  <c r="BZ183" i="3"/>
  <c r="M183" i="3" s="1"/>
  <c r="DL185" i="3"/>
  <c r="AI186" i="3"/>
  <c r="J186" i="3"/>
  <c r="BZ199" i="3"/>
  <c r="M199" i="3" s="1"/>
  <c r="BZ178" i="3"/>
  <c r="M178" i="3" s="1"/>
  <c r="BZ179" i="3"/>
  <c r="M179" i="3" s="1"/>
  <c r="K185" i="3"/>
  <c r="BZ187" i="3"/>
  <c r="M187" i="3" s="1"/>
  <c r="K190" i="3"/>
  <c r="AD170" i="3"/>
  <c r="AJ179" i="3"/>
  <c r="J179" i="3"/>
  <c r="BZ184" i="3"/>
  <c r="M184" i="3" s="1"/>
  <c r="K189" i="3"/>
  <c r="BZ194" i="3"/>
  <c r="M194" i="3" s="1"/>
  <c r="BZ204" i="3"/>
  <c r="M204" i="3" s="1"/>
  <c r="AD166" i="3"/>
  <c r="N170" i="3"/>
  <c r="DL180" i="3"/>
  <c r="AI181" i="3"/>
  <c r="J181" i="3"/>
  <c r="BZ188" i="3"/>
  <c r="M188" i="3" s="1"/>
  <c r="BZ191" i="3"/>
  <c r="M191" i="3" s="1"/>
  <c r="BZ192" i="3"/>
  <c r="M192" i="3" s="1"/>
  <c r="BZ193" i="3"/>
  <c r="M193" i="3" s="1"/>
  <c r="BZ195" i="3"/>
  <c r="M195" i="3" s="1"/>
  <c r="BZ198" i="3"/>
  <c r="M198" i="3" s="1"/>
  <c r="BZ200" i="3"/>
  <c r="M200" i="3" s="1"/>
  <c r="BZ216" i="3"/>
  <c r="M216" i="3" s="1"/>
  <c r="DL176" i="3"/>
  <c r="AK179" i="3"/>
  <c r="CD179" i="3"/>
  <c r="P179" i="3" s="1"/>
  <c r="BZ180" i="3"/>
  <c r="M180" i="3" s="1"/>
  <c r="BZ181" i="3"/>
  <c r="M181" i="3" s="1"/>
  <c r="K183" i="3"/>
  <c r="BZ190" i="3"/>
  <c r="M190" i="3" s="1"/>
  <c r="BZ201" i="3"/>
  <c r="M201" i="3" s="1"/>
  <c r="N202" i="3"/>
  <c r="AD202" i="3"/>
  <c r="BZ206" i="3"/>
  <c r="M206" i="3" s="1"/>
  <c r="N221" i="3"/>
  <c r="AD221" i="3"/>
  <c r="BZ228" i="3"/>
  <c r="M228" i="3" s="1"/>
  <c r="AK177" i="3"/>
  <c r="J178" i="3"/>
  <c r="AD181" i="3"/>
  <c r="J183" i="3"/>
  <c r="J187" i="3"/>
  <c r="J191" i="3"/>
  <c r="CD196" i="3"/>
  <c r="P196" i="3" s="1"/>
  <c r="CD200" i="3"/>
  <c r="P200" i="3" s="1"/>
  <c r="K206" i="3"/>
  <c r="DL207" i="3"/>
  <c r="BZ210" i="3"/>
  <c r="M210" i="3" s="1"/>
  <c r="BZ211" i="3"/>
  <c r="M211" i="3" s="1"/>
  <c r="K214" i="3"/>
  <c r="BZ218" i="3"/>
  <c r="M218" i="3" s="1"/>
  <c r="AI219" i="3"/>
  <c r="J219" i="3"/>
  <c r="BZ220" i="3"/>
  <c r="M220" i="3" s="1"/>
  <c r="BZ230" i="3"/>
  <c r="M230" i="3" s="1"/>
  <c r="BZ249" i="3"/>
  <c r="M249" i="3" s="1"/>
  <c r="K199" i="3"/>
  <c r="AH204" i="3"/>
  <c r="O204" i="3"/>
  <c r="AF218" i="3"/>
  <c r="BZ219" i="3"/>
  <c r="M219" i="3" s="1"/>
  <c r="J192" i="3"/>
  <c r="J196" i="3"/>
  <c r="CD197" i="3"/>
  <c r="P197" i="3" s="1"/>
  <c r="AK199" i="3"/>
  <c r="J200" i="3"/>
  <c r="AJ201" i="3"/>
  <c r="CD201" i="3"/>
  <c r="P201" i="3" s="1"/>
  <c r="AK201" i="3"/>
  <c r="DL203" i="3"/>
  <c r="AU205" i="3"/>
  <c r="AF205" i="3"/>
  <c r="BZ205" i="3"/>
  <c r="M205" i="3" s="1"/>
  <c r="O206" i="3"/>
  <c r="AH206" i="3"/>
  <c r="AI208" i="3"/>
  <c r="J208" i="3"/>
  <c r="BZ209" i="3"/>
  <c r="M209" i="3" s="1"/>
  <c r="AJ211" i="3"/>
  <c r="J211" i="3"/>
  <c r="K213" i="3"/>
  <c r="AI216" i="3"/>
  <c r="J216" i="3"/>
  <c r="BZ217" i="3"/>
  <c r="M217" i="3" s="1"/>
  <c r="K220" i="3"/>
  <c r="AD199" i="3"/>
  <c r="DL200" i="3"/>
  <c r="DL201" i="3"/>
  <c r="BZ203" i="3"/>
  <c r="M203" i="3" s="1"/>
  <c r="DM205" i="3"/>
  <c r="DN205" i="3" s="1"/>
  <c r="DM216" i="3"/>
  <c r="DN216" i="3" s="1"/>
  <c r="J185" i="3"/>
  <c r="J189" i="3"/>
  <c r="J193" i="3"/>
  <c r="J197" i="3"/>
  <c r="BZ207" i="3"/>
  <c r="M207" i="3" s="1"/>
  <c r="K210" i="3"/>
  <c r="DL210" i="3"/>
  <c r="DL211" i="3"/>
  <c r="BZ214" i="3"/>
  <c r="M214" i="3" s="1"/>
  <c r="BZ215" i="3"/>
  <c r="M215" i="3" s="1"/>
  <c r="K218" i="3"/>
  <c r="DL218" i="3"/>
  <c r="BZ233" i="3"/>
  <c r="M233" i="3" s="1"/>
  <c r="J194" i="3"/>
  <c r="AD196" i="3"/>
  <c r="AD200" i="3"/>
  <c r="AI204" i="3"/>
  <c r="J204" i="3"/>
  <c r="K207" i="3"/>
  <c r="AF214" i="3"/>
  <c r="K215" i="3"/>
  <c r="K219" i="3"/>
  <c r="J177" i="3"/>
  <c r="J190" i="3"/>
  <c r="J198" i="3"/>
  <c r="AD201" i="3"/>
  <c r="AI201" i="3"/>
  <c r="J201" i="3"/>
  <c r="AH203" i="3"/>
  <c r="O203" i="3"/>
  <c r="DL205" i="3"/>
  <c r="AJ207" i="3"/>
  <c r="K209" i="3"/>
  <c r="AI212" i="3"/>
  <c r="J212" i="3"/>
  <c r="BZ213" i="3"/>
  <c r="M213" i="3" s="1"/>
  <c r="AJ215" i="3"/>
  <c r="J215" i="3"/>
  <c r="K217" i="3"/>
  <c r="DL219" i="3"/>
  <c r="AF207" i="3"/>
  <c r="J209" i="3"/>
  <c r="AI209" i="3"/>
  <c r="J213" i="3"/>
  <c r="AI213" i="3"/>
  <c r="J217" i="3"/>
  <c r="AI217" i="3"/>
  <c r="N219" i="3"/>
  <c r="BZ222" i="3"/>
  <c r="M222" i="3" s="1"/>
  <c r="AI223" i="3"/>
  <c r="J223" i="3"/>
  <c r="N226" i="3"/>
  <c r="AD226" i="3"/>
  <c r="BZ229" i="3"/>
  <c r="M229" i="3" s="1"/>
  <c r="AH237" i="3"/>
  <c r="O237" i="3"/>
  <c r="J206" i="3"/>
  <c r="O219" i="3"/>
  <c r="DL226" i="3"/>
  <c r="AJ230" i="3"/>
  <c r="AI231" i="3"/>
  <c r="J231" i="3"/>
  <c r="K233" i="3"/>
  <c r="BZ234" i="3"/>
  <c r="M234" i="3" s="1"/>
  <c r="BZ235" i="3"/>
  <c r="M235" i="3" s="1"/>
  <c r="J202" i="3"/>
  <c r="CD203" i="3"/>
  <c r="P203" i="3" s="1"/>
  <c r="AJ206" i="3"/>
  <c r="AK209" i="3"/>
  <c r="J210" i="3"/>
  <c r="AK213" i="3"/>
  <c r="J214" i="3"/>
  <c r="AK217" i="3"/>
  <c r="J218" i="3"/>
  <c r="CD219" i="3"/>
  <c r="P219" i="3" s="1"/>
  <c r="N220" i="3"/>
  <c r="J221" i="3"/>
  <c r="BZ221" i="3"/>
  <c r="M221" i="3" s="1"/>
  <c r="AJ222" i="3"/>
  <c r="K229" i="3"/>
  <c r="BZ231" i="3"/>
  <c r="M231" i="3" s="1"/>
  <c r="AK206" i="3"/>
  <c r="J207" i="3"/>
  <c r="O208" i="3"/>
  <c r="O212" i="3"/>
  <c r="O216" i="3"/>
  <c r="AF220" i="3"/>
  <c r="DM220" i="3"/>
  <c r="DN220" i="3" s="1"/>
  <c r="DL223" i="3"/>
  <c r="DM224" i="3"/>
  <c r="DN224" i="3" s="1"/>
  <c r="DM225" i="3"/>
  <c r="DN225" i="3" s="1"/>
  <c r="BZ226" i="3"/>
  <c r="M226" i="3" s="1"/>
  <c r="CD230" i="3"/>
  <c r="P230" i="3" s="1"/>
  <c r="DM232" i="3"/>
  <c r="DN232" i="3" s="1"/>
  <c r="BZ238" i="3"/>
  <c r="M238" i="3" s="1"/>
  <c r="N230" i="3"/>
  <c r="AD230" i="3"/>
  <c r="BZ237" i="3"/>
  <c r="M237" i="3" s="1"/>
  <c r="AD240" i="3"/>
  <c r="N240" i="3"/>
  <c r="AD222" i="3"/>
  <c r="BZ225" i="3"/>
  <c r="M225" i="3" s="1"/>
  <c r="AJ226" i="3"/>
  <c r="AF234" i="3"/>
  <c r="AU234" i="3"/>
  <c r="DL235" i="3"/>
  <c r="K241" i="3"/>
  <c r="BZ262" i="3"/>
  <c r="M262" i="3" s="1"/>
  <c r="AK267" i="3"/>
  <c r="CD267" i="3"/>
  <c r="P267" i="3" s="1"/>
  <c r="J205" i="3"/>
  <c r="J220" i="3"/>
  <c r="CD221" i="3"/>
  <c r="P221" i="3" s="1"/>
  <c r="AI227" i="3"/>
  <c r="J227" i="3"/>
  <c r="DL231" i="3"/>
  <c r="DM237" i="3"/>
  <c r="DN237" i="3" s="1"/>
  <c r="AD228" i="3"/>
  <c r="BZ244" i="3"/>
  <c r="M244" i="3" s="1"/>
  <c r="BZ245" i="3"/>
  <c r="M245" i="3" s="1"/>
  <c r="K252" i="3"/>
  <c r="J222" i="3"/>
  <c r="J226" i="3"/>
  <c r="AK229" i="3"/>
  <c r="J230" i="3"/>
  <c r="N232" i="3"/>
  <c r="AK233" i="3"/>
  <c r="J234" i="3"/>
  <c r="CD235" i="3"/>
  <c r="P235" i="3" s="1"/>
  <c r="AK237" i="3"/>
  <c r="AH238" i="3"/>
  <c r="O238" i="3"/>
  <c r="BZ242" i="3"/>
  <c r="M242" i="3" s="1"/>
  <c r="AF243" i="3"/>
  <c r="AU243" i="3"/>
  <c r="AJ245" i="3"/>
  <c r="J245" i="3"/>
  <c r="K256" i="3"/>
  <c r="AH256" i="3"/>
  <c r="O256" i="3"/>
  <c r="AI260" i="3"/>
  <c r="J260" i="3"/>
  <c r="O224" i="3"/>
  <c r="AD225" i="3"/>
  <c r="AD229" i="3"/>
  <c r="AD237" i="3"/>
  <c r="DM238" i="3"/>
  <c r="DN238" i="3" s="1"/>
  <c r="BZ240" i="3"/>
  <c r="M240" i="3" s="1"/>
  <c r="BZ243" i="3"/>
  <c r="M243" i="3" s="1"/>
  <c r="DL247" i="3"/>
  <c r="BZ251" i="3"/>
  <c r="M251" i="3" s="1"/>
  <c r="J235" i="3"/>
  <c r="AJ240" i="3"/>
  <c r="J240" i="3"/>
  <c r="K245" i="3"/>
  <c r="AK245" i="3"/>
  <c r="CD245" i="3"/>
  <c r="P245" i="3" s="1"/>
  <c r="AF251" i="3"/>
  <c r="AU251" i="3"/>
  <c r="K254" i="3"/>
  <c r="BZ257" i="3"/>
  <c r="M257" i="3" s="1"/>
  <c r="AK271" i="3"/>
  <c r="CD271" i="3"/>
  <c r="P271" i="3" s="1"/>
  <c r="AD234" i="3"/>
  <c r="DL240" i="3"/>
  <c r="AF247" i="3"/>
  <c r="AU247" i="3"/>
  <c r="K248" i="3"/>
  <c r="DL249" i="3"/>
  <c r="BZ253" i="3"/>
  <c r="M253" i="3" s="1"/>
  <c r="AF257" i="3"/>
  <c r="AU257" i="3"/>
  <c r="K259" i="3"/>
  <c r="K261" i="3"/>
  <c r="BZ277" i="3"/>
  <c r="M277" i="3" s="1"/>
  <c r="J236" i="3"/>
  <c r="BZ239" i="3"/>
  <c r="M239" i="3" s="1"/>
  <c r="AK240" i="3"/>
  <c r="CD240" i="3"/>
  <c r="P240" i="3" s="1"/>
  <c r="AH242" i="3"/>
  <c r="O242" i="3"/>
  <c r="K244" i="3"/>
  <c r="BZ247" i="3"/>
  <c r="M247" i="3" s="1"/>
  <c r="AF253" i="3"/>
  <c r="AU253" i="3"/>
  <c r="BZ256" i="3"/>
  <c r="M256" i="3" s="1"/>
  <c r="N245" i="3"/>
  <c r="AD245" i="3"/>
  <c r="AF249" i="3"/>
  <c r="AU249" i="3"/>
  <c r="BZ254" i="3"/>
  <c r="M254" i="3" s="1"/>
  <c r="K255" i="3"/>
  <c r="BZ259" i="3"/>
  <c r="M259" i="3" s="1"/>
  <c r="BZ260" i="3"/>
  <c r="M260" i="3" s="1"/>
  <c r="K262" i="3"/>
  <c r="BZ263" i="3"/>
  <c r="M263" i="3" s="1"/>
  <c r="AI264" i="3"/>
  <c r="J264" i="3"/>
  <c r="BZ270" i="3"/>
  <c r="M270" i="3" s="1"/>
  <c r="BZ275" i="3"/>
  <c r="M275" i="3" s="1"/>
  <c r="CD244" i="3"/>
  <c r="P244" i="3" s="1"/>
  <c r="AD246" i="3"/>
  <c r="J247" i="3"/>
  <c r="N248" i="3"/>
  <c r="J249" i="3"/>
  <c r="N250" i="3"/>
  <c r="J251" i="3"/>
  <c r="N252" i="3"/>
  <c r="J253" i="3"/>
  <c r="CD254" i="3"/>
  <c r="P254" i="3" s="1"/>
  <c r="N255" i="3"/>
  <c r="J257" i="3"/>
  <c r="AK258" i="3"/>
  <c r="N258" i="3"/>
  <c r="K260" i="3"/>
  <c r="AJ263" i="3"/>
  <c r="J263" i="3"/>
  <c r="DL263" i="3"/>
  <c r="BZ264" i="3"/>
  <c r="M264" i="3" s="1"/>
  <c r="N267" i="3"/>
  <c r="AD267" i="3"/>
  <c r="K270" i="3"/>
  <c r="N271" i="3"/>
  <c r="AD271" i="3"/>
  <c r="K274" i="3"/>
  <c r="AJ275" i="3"/>
  <c r="J275" i="3"/>
  <c r="BZ265" i="3"/>
  <c r="M265" i="3" s="1"/>
  <c r="BZ274" i="3"/>
  <c r="M274" i="3" s="1"/>
  <c r="J244" i="3"/>
  <c r="J254" i="3"/>
  <c r="AK259" i="3"/>
  <c r="CD259" i="3"/>
  <c r="P259" i="3" s="1"/>
  <c r="BZ261" i="3"/>
  <c r="M261" i="3" s="1"/>
  <c r="AK263" i="3"/>
  <c r="CD263" i="3"/>
  <c r="P263" i="3" s="1"/>
  <c r="AK275" i="3"/>
  <c r="CD275" i="3"/>
  <c r="P275" i="3" s="1"/>
  <c r="AF256" i="3"/>
  <c r="DL258" i="3"/>
  <c r="N259" i="3"/>
  <c r="AD259" i="3"/>
  <c r="BZ266" i="3"/>
  <c r="M266" i="3" s="1"/>
  <c r="BZ267" i="3"/>
  <c r="M267" i="3" s="1"/>
  <c r="AI268" i="3"/>
  <c r="J268" i="3"/>
  <c r="BZ271" i="3"/>
  <c r="M271" i="3" s="1"/>
  <c r="AI272" i="3"/>
  <c r="J272" i="3"/>
  <c r="BZ273" i="3"/>
  <c r="M273" i="3" s="1"/>
  <c r="AI276" i="3"/>
  <c r="J276" i="3"/>
  <c r="J241" i="3"/>
  <c r="J248" i="3"/>
  <c r="J250" i="3"/>
  <c r="J252" i="3"/>
  <c r="J255" i="3"/>
  <c r="BZ258" i="3"/>
  <c r="M258" i="3" s="1"/>
  <c r="N263" i="3"/>
  <c r="AD263" i="3"/>
  <c r="K266" i="3"/>
  <c r="AJ267" i="3"/>
  <c r="J267" i="3"/>
  <c r="DL267" i="3"/>
  <c r="BZ268" i="3"/>
  <c r="M268" i="3" s="1"/>
  <c r="AJ271" i="3"/>
  <c r="J271" i="3"/>
  <c r="DL271" i="3"/>
  <c r="BZ272" i="3"/>
  <c r="M272" i="3" s="1"/>
  <c r="N275" i="3"/>
  <c r="AD275" i="3"/>
  <c r="BZ276" i="3"/>
  <c r="M276" i="3" s="1"/>
  <c r="DL276" i="3"/>
  <c r="J246" i="3"/>
  <c r="DL268" i="3"/>
  <c r="BZ269" i="3"/>
  <c r="M269" i="3" s="1"/>
  <c r="DL272" i="3"/>
  <c r="K284" i="3"/>
  <c r="N260" i="3"/>
  <c r="AK261" i="3"/>
  <c r="J262" i="3"/>
  <c r="N264" i="3"/>
  <c r="AK265" i="3"/>
  <c r="J266" i="3"/>
  <c r="N268" i="3"/>
  <c r="AK269" i="3"/>
  <c r="J270" i="3"/>
  <c r="N272" i="3"/>
  <c r="AK273" i="3"/>
  <c r="J274" i="3"/>
  <c r="N276" i="3"/>
  <c r="AK283" i="3"/>
  <c r="CD283" i="3"/>
  <c r="P283" i="3" s="1"/>
  <c r="AD261" i="3"/>
  <c r="AH281" i="3"/>
  <c r="O281" i="3"/>
  <c r="BZ282" i="3"/>
  <c r="M282" i="3" s="1"/>
  <c r="CD260" i="3"/>
  <c r="P260" i="3" s="1"/>
  <c r="N261" i="3"/>
  <c r="CD264" i="3"/>
  <c r="P264" i="3" s="1"/>
  <c r="N265" i="3"/>
  <c r="CD268" i="3"/>
  <c r="P268" i="3" s="1"/>
  <c r="N269" i="3"/>
  <c r="CD272" i="3"/>
  <c r="P272" i="3" s="1"/>
  <c r="N273" i="3"/>
  <c r="CD276" i="3"/>
  <c r="P276" i="3" s="1"/>
  <c r="AF282" i="3"/>
  <c r="AU282" i="3"/>
  <c r="DM282" i="3"/>
  <c r="N283" i="3"/>
  <c r="AD283" i="3"/>
  <c r="BZ278" i="3"/>
  <c r="M278" i="3" s="1"/>
  <c r="DM278" i="3"/>
  <c r="DN278" i="3" s="1"/>
  <c r="K280" i="3"/>
  <c r="BZ281" i="3"/>
  <c r="M281" i="3" s="1"/>
  <c r="DL283" i="3"/>
  <c r="AU278" i="3"/>
  <c r="BZ283" i="3"/>
  <c r="M283" i="3" s="1"/>
  <c r="J261" i="3"/>
  <c r="J265" i="3"/>
  <c r="J269" i="3"/>
  <c r="J273" i="3"/>
  <c r="J277" i="3"/>
  <c r="BZ279" i="3"/>
  <c r="M279" i="3" s="1"/>
  <c r="DM281" i="3"/>
  <c r="DN281" i="3" s="1"/>
  <c r="AJ283" i="3"/>
  <c r="J283" i="3"/>
  <c r="AF289" i="3"/>
  <c r="AU289" i="3"/>
  <c r="BZ290" i="3"/>
  <c r="M290" i="3" s="1"/>
  <c r="AF293" i="3"/>
  <c r="AU293" i="3"/>
  <c r="CD279" i="3"/>
  <c r="P279" i="3" s="1"/>
  <c r="N280" i="3"/>
  <c r="AF284" i="3"/>
  <c r="DM289" i="3"/>
  <c r="DN289" i="3" s="1"/>
  <c r="K290" i="3"/>
  <c r="N298" i="3"/>
  <c r="AD298" i="3"/>
  <c r="BZ307" i="3"/>
  <c r="M307" i="3" s="1"/>
  <c r="BZ285" i="3"/>
  <c r="M285" i="3" s="1"/>
  <c r="BZ288" i="3"/>
  <c r="M288" i="3" s="1"/>
  <c r="DL290" i="3"/>
  <c r="BZ292" i="3"/>
  <c r="M292" i="3" s="1"/>
  <c r="J279" i="3"/>
  <c r="AD278" i="3"/>
  <c r="AD282" i="3"/>
  <c r="J284" i="3"/>
  <c r="DM284" i="3"/>
  <c r="DN284" i="3" s="1"/>
  <c r="BZ286" i="3"/>
  <c r="M286" i="3" s="1"/>
  <c r="DM288" i="3"/>
  <c r="DN288" i="3" s="1"/>
  <c r="DM292" i="3"/>
  <c r="DN292" i="3" s="1"/>
  <c r="BZ293" i="3"/>
  <c r="M293" i="3" s="1"/>
  <c r="J280" i="3"/>
  <c r="AF285" i="3"/>
  <c r="AU285" i="3"/>
  <c r="K286" i="3"/>
  <c r="BZ289" i="3"/>
  <c r="M289" i="3" s="1"/>
  <c r="O285" i="3"/>
  <c r="AH285" i="3"/>
  <c r="DL285" i="3"/>
  <c r="DL286" i="3"/>
  <c r="K288" i="3"/>
  <c r="AH288" i="3"/>
  <c r="O288" i="3"/>
  <c r="K292" i="3"/>
  <c r="AH292" i="3"/>
  <c r="O292" i="3"/>
  <c r="AF286" i="3"/>
  <c r="AJ288" i="3"/>
  <c r="AH289" i="3"/>
  <c r="AF290" i="3"/>
  <c r="AJ292" i="3"/>
  <c r="AH293" i="3"/>
  <c r="AI295" i="3"/>
  <c r="J295" i="3"/>
  <c r="DL298" i="3"/>
  <c r="BZ295" i="3"/>
  <c r="M295" i="3" s="1"/>
  <c r="BZ298" i="3"/>
  <c r="M298" i="3" s="1"/>
  <c r="K299" i="3"/>
  <c r="AI299" i="3"/>
  <c r="J299" i="3"/>
  <c r="AD288" i="3"/>
  <c r="AD292" i="3"/>
  <c r="BZ296" i="3"/>
  <c r="M296" i="3" s="1"/>
  <c r="N288" i="3"/>
  <c r="N292" i="3"/>
  <c r="BZ294" i="3"/>
  <c r="M294" i="3" s="1"/>
  <c r="AI294" i="3"/>
  <c r="J294" i="3"/>
  <c r="BZ297" i="3"/>
  <c r="M297" i="3" s="1"/>
  <c r="AJ298" i="3"/>
  <c r="J298" i="3"/>
  <c r="BZ306" i="3"/>
  <c r="M306" i="3" s="1"/>
  <c r="K295" i="3"/>
  <c r="AK298" i="3"/>
  <c r="CD298" i="3"/>
  <c r="P298" i="3" s="1"/>
  <c r="BZ300" i="3"/>
  <c r="M300" i="3" s="1"/>
  <c r="K297" i="3"/>
  <c r="BZ301" i="3"/>
  <c r="M301" i="3" s="1"/>
  <c r="K300" i="3"/>
  <c r="AI305" i="3"/>
  <c r="J305" i="3"/>
  <c r="AJ308" i="3"/>
  <c r="J308" i="3"/>
  <c r="O299" i="3"/>
  <c r="AF299" i="3"/>
  <c r="BZ305" i="3"/>
  <c r="M305" i="3" s="1"/>
  <c r="AK308" i="3"/>
  <c r="CD308" i="3"/>
  <c r="P308" i="3" s="1"/>
  <c r="DL309" i="3"/>
  <c r="BZ310" i="3"/>
  <c r="M310" i="3" s="1"/>
  <c r="BZ303" i="3"/>
  <c r="M303" i="3" s="1"/>
  <c r="O296" i="3"/>
  <c r="AD297" i="3"/>
  <c r="O300" i="3"/>
  <c r="AF300" i="3"/>
  <c r="K302" i="3"/>
  <c r="AJ302" i="3"/>
  <c r="DM302" i="3"/>
  <c r="DN302" i="3" s="1"/>
  <c r="AJ304" i="3"/>
  <c r="J304" i="3"/>
  <c r="K305" i="3"/>
  <c r="N308" i="3"/>
  <c r="AD308" i="3"/>
  <c r="AI309" i="3"/>
  <c r="J309" i="3"/>
  <c r="AK304" i="3"/>
  <c r="CD304" i="3"/>
  <c r="P304" i="3" s="1"/>
  <c r="BZ309" i="3"/>
  <c r="M309" i="3" s="1"/>
  <c r="K310" i="3"/>
  <c r="BZ316" i="3"/>
  <c r="M316" i="3" s="1"/>
  <c r="BZ302" i="3"/>
  <c r="M302" i="3" s="1"/>
  <c r="N304" i="3"/>
  <c r="AD304" i="3"/>
  <c r="DL305" i="3"/>
  <c r="K307" i="3"/>
  <c r="J303" i="3"/>
  <c r="J307" i="3"/>
  <c r="AF314" i="3"/>
  <c r="AU314" i="3"/>
  <c r="DM314" i="3"/>
  <c r="DN314" i="3" s="1"/>
  <c r="O319" i="3"/>
  <c r="AH319" i="3"/>
  <c r="O305" i="3"/>
  <c r="O309" i="3"/>
  <c r="BZ311" i="3"/>
  <c r="M311" i="3" s="1"/>
  <c r="DL311" i="3"/>
  <c r="BZ313" i="3"/>
  <c r="M313" i="3" s="1"/>
  <c r="BZ314" i="3"/>
  <c r="M314" i="3" s="1"/>
  <c r="AH317" i="3"/>
  <c r="O317" i="3"/>
  <c r="BZ320" i="3"/>
  <c r="M320" i="3" s="1"/>
  <c r="N306" i="3"/>
  <c r="CD309" i="3"/>
  <c r="P309" i="3" s="1"/>
  <c r="N310" i="3"/>
  <c r="AK311" i="3"/>
  <c r="AI312" i="3"/>
  <c r="J312" i="3"/>
  <c r="DM313" i="3"/>
  <c r="DN313" i="3" s="1"/>
  <c r="K317" i="3"/>
  <c r="AF306" i="3"/>
  <c r="AF310" i="3"/>
  <c r="AF318" i="3"/>
  <c r="AU318" i="3"/>
  <c r="DM318" i="3"/>
  <c r="DN318" i="3" s="1"/>
  <c r="K320" i="3"/>
  <c r="AH313" i="3"/>
  <c r="O313" i="3"/>
  <c r="BZ318" i="3"/>
  <c r="M318" i="3" s="1"/>
  <c r="BZ327" i="3"/>
  <c r="M327" i="3" s="1"/>
  <c r="BZ315" i="3"/>
  <c r="M315" i="3" s="1"/>
  <c r="J306" i="3"/>
  <c r="J310" i="3"/>
  <c r="BZ317" i="3"/>
  <c r="M317" i="3" s="1"/>
  <c r="K321" i="3"/>
  <c r="N322" i="3"/>
  <c r="AD322" i="3"/>
  <c r="J327" i="3"/>
  <c r="AJ327" i="3"/>
  <c r="CD315" i="3"/>
  <c r="P315" i="3" s="1"/>
  <c r="AK317" i="3"/>
  <c r="J318" i="3"/>
  <c r="BZ325" i="3"/>
  <c r="M325" i="3" s="1"/>
  <c r="AI323" i="3"/>
  <c r="J323" i="3"/>
  <c r="BZ324" i="3"/>
  <c r="M324" i="3" s="1"/>
  <c r="K334" i="3"/>
  <c r="N313" i="3"/>
  <c r="J315" i="3"/>
  <c r="J319" i="3"/>
  <c r="BZ319" i="3"/>
  <c r="M319" i="3" s="1"/>
  <c r="AH321" i="3"/>
  <c r="BZ322" i="3"/>
  <c r="M322" i="3" s="1"/>
  <c r="BZ323" i="3"/>
  <c r="M323" i="3" s="1"/>
  <c r="K325" i="3"/>
  <c r="AJ326" i="3"/>
  <c r="J326" i="3"/>
  <c r="AU328" i="3"/>
  <c r="AF328" i="3"/>
  <c r="AJ322" i="3"/>
  <c r="J322" i="3"/>
  <c r="AK326" i="3"/>
  <c r="CD326" i="3"/>
  <c r="P326" i="3" s="1"/>
  <c r="J316" i="3"/>
  <c r="DL319" i="3"/>
  <c r="BZ321" i="3"/>
  <c r="M321" i="3" s="1"/>
  <c r="AK322" i="3"/>
  <c r="CD322" i="3"/>
  <c r="P322" i="3" s="1"/>
  <c r="DL322" i="3"/>
  <c r="N326" i="3"/>
  <c r="AD326" i="3"/>
  <c r="AK335" i="3"/>
  <c r="CD335" i="3"/>
  <c r="P335" i="3" s="1"/>
  <c r="AD331" i="3"/>
  <c r="N331" i="3"/>
  <c r="AD320" i="3"/>
  <c r="O323" i="3"/>
  <c r="CD327" i="3"/>
  <c r="P327" i="3" s="1"/>
  <c r="DM329" i="3"/>
  <c r="DN329" i="3" s="1"/>
  <c r="N320" i="3"/>
  <c r="N324" i="3"/>
  <c r="BZ330" i="3"/>
  <c r="M330" i="3" s="1"/>
  <c r="BZ331" i="3"/>
  <c r="M331" i="3" s="1"/>
  <c r="AD335" i="3"/>
  <c r="N335" i="3"/>
  <c r="DL335" i="3"/>
  <c r="AF320" i="3"/>
  <c r="AF324" i="3"/>
  <c r="AJ331" i="3"/>
  <c r="J331" i="3"/>
  <c r="DL331" i="3"/>
  <c r="BZ329" i="3"/>
  <c r="M329" i="3" s="1"/>
  <c r="BZ334" i="3"/>
  <c r="M334" i="3" s="1"/>
  <c r="BZ335" i="3"/>
  <c r="M335" i="3" s="1"/>
  <c r="AF327" i="3"/>
  <c r="BZ328" i="3"/>
  <c r="M328" i="3" s="1"/>
  <c r="AI328" i="3"/>
  <c r="J328" i="3"/>
  <c r="K330" i="3"/>
  <c r="AK331" i="3"/>
  <c r="CD331" i="3"/>
  <c r="P331" i="3" s="1"/>
  <c r="BZ332" i="3"/>
  <c r="M332" i="3" s="1"/>
  <c r="AI332" i="3"/>
  <c r="J332" i="3"/>
  <c r="BZ333" i="3"/>
  <c r="M333" i="3" s="1"/>
  <c r="AJ335" i="3"/>
  <c r="J335" i="3"/>
  <c r="DL327" i="3"/>
  <c r="K331" i="3"/>
  <c r="K332" i="3"/>
  <c r="DL332" i="3"/>
  <c r="J330" i="3"/>
  <c r="AF332" i="3"/>
  <c r="AD330" i="3"/>
  <c r="AD334" i="3"/>
  <c r="AL126" i="5" l="1"/>
  <c r="L126" i="5"/>
  <c r="AL220" i="5"/>
  <c r="L220" i="5"/>
  <c r="W220" i="5" s="1"/>
  <c r="X220" i="5" s="1"/>
  <c r="Y220" i="5" s="1"/>
  <c r="Z220" i="5" s="1"/>
  <c r="DP270" i="5"/>
  <c r="DP185" i="5"/>
  <c r="DP173" i="5"/>
  <c r="DO166" i="5"/>
  <c r="DO84" i="5"/>
  <c r="DP38" i="5"/>
  <c r="DO320" i="5"/>
  <c r="DP320" i="5"/>
  <c r="DP325" i="5"/>
  <c r="DO323" i="5"/>
  <c r="DP323" i="5"/>
  <c r="DO326" i="5"/>
  <c r="DP306" i="5"/>
  <c r="DO302" i="5"/>
  <c r="DO283" i="5"/>
  <c r="DP286" i="5"/>
  <c r="DO278" i="5"/>
  <c r="DO276" i="5"/>
  <c r="DO294" i="5"/>
  <c r="DO255" i="5"/>
  <c r="DP255" i="5"/>
  <c r="DO265" i="5"/>
  <c r="DO288" i="5"/>
  <c r="DP249" i="5"/>
  <c r="DO247" i="5"/>
  <c r="DP237" i="5"/>
  <c r="DP240" i="5"/>
  <c r="DP228" i="5"/>
  <c r="DO239" i="5"/>
  <c r="DP219" i="5"/>
  <c r="DP201" i="5"/>
  <c r="DO208" i="5"/>
  <c r="DO184" i="5"/>
  <c r="DP172" i="5"/>
  <c r="DO200" i="5"/>
  <c r="DO170" i="5"/>
  <c r="DP180" i="5"/>
  <c r="DP166" i="5"/>
  <c r="DO161" i="5"/>
  <c r="DO165" i="5"/>
  <c r="DP134" i="5"/>
  <c r="DP158" i="5"/>
  <c r="DP148" i="5"/>
  <c r="DP186" i="5"/>
  <c r="DO135" i="5"/>
  <c r="DO127" i="5"/>
  <c r="DP187" i="5"/>
  <c r="DO120" i="5"/>
  <c r="DO101" i="5"/>
  <c r="DO125" i="5"/>
  <c r="DO151" i="5"/>
  <c r="DO123" i="5"/>
  <c r="DO155" i="5"/>
  <c r="DO94" i="5"/>
  <c r="DO98" i="5"/>
  <c r="DP84" i="5"/>
  <c r="DO72" i="5"/>
  <c r="DP62" i="5"/>
  <c r="DP90" i="5"/>
  <c r="DP85" i="5"/>
  <c r="DP81" i="5"/>
  <c r="DP77" i="5"/>
  <c r="DP73" i="5"/>
  <c r="DP69" i="5"/>
  <c r="DP65" i="5"/>
  <c r="DO92" i="5"/>
  <c r="DP57" i="5"/>
  <c r="DO44" i="5"/>
  <c r="DP35" i="5"/>
  <c r="DO26" i="5"/>
  <c r="DP26" i="5"/>
  <c r="DP59" i="5"/>
  <c r="DP54" i="5"/>
  <c r="DO39" i="5"/>
  <c r="DO45" i="5"/>
  <c r="DO21" i="5"/>
  <c r="DP7" i="5"/>
  <c r="DP15" i="5"/>
  <c r="DO60" i="5"/>
  <c r="DO207" i="5"/>
  <c r="DP242" i="5"/>
  <c r="DP14" i="5"/>
  <c r="AL325" i="5"/>
  <c r="L325" i="5"/>
  <c r="DO312" i="5"/>
  <c r="DP312" i="5"/>
  <c r="DO249" i="5"/>
  <c r="DO227" i="5"/>
  <c r="DO154" i="5"/>
  <c r="DP104" i="5"/>
  <c r="DO66" i="5"/>
  <c r="DP66" i="5"/>
  <c r="DO69" i="5"/>
  <c r="DP93" i="5"/>
  <c r="DP44" i="5"/>
  <c r="DO35" i="5"/>
  <c r="DO59" i="5"/>
  <c r="DO54" i="5"/>
  <c r="DO235" i="5"/>
  <c r="DO322" i="5"/>
  <c r="DO335" i="5"/>
  <c r="DP335" i="5"/>
  <c r="DP326" i="5"/>
  <c r="DO329" i="5"/>
  <c r="DO313" i="5"/>
  <c r="DP313" i="5"/>
  <c r="DP308" i="5"/>
  <c r="DP302" i="5"/>
  <c r="DP299" i="5"/>
  <c r="DP283" i="5"/>
  <c r="DO289" i="5"/>
  <c r="DP278" i="5"/>
  <c r="DP294" i="5"/>
  <c r="DP257" i="5"/>
  <c r="DO277" i="5"/>
  <c r="DO257" i="5"/>
  <c r="DP265" i="5"/>
  <c r="DP288" i="5"/>
  <c r="DO241" i="5"/>
  <c r="DO252" i="5"/>
  <c r="DP247" i="5"/>
  <c r="DP239" i="5"/>
  <c r="DO236" i="5"/>
  <c r="DO234" i="5"/>
  <c r="DO206" i="5"/>
  <c r="DO199" i="5"/>
  <c r="DP207" i="5"/>
  <c r="DP197" i="5"/>
  <c r="DO197" i="5"/>
  <c r="DP208" i="5"/>
  <c r="DP184" i="5"/>
  <c r="DP200" i="5"/>
  <c r="DO182" i="5"/>
  <c r="DP170" i="5"/>
  <c r="DO188" i="5"/>
  <c r="DO159" i="5"/>
  <c r="DO153" i="5"/>
  <c r="DO137" i="5"/>
  <c r="DP165" i="5"/>
  <c r="DO158" i="5"/>
  <c r="DO157" i="5"/>
  <c r="DO139" i="5"/>
  <c r="DP135" i="5"/>
  <c r="DP127" i="5"/>
  <c r="DO129" i="5"/>
  <c r="DP129" i="5"/>
  <c r="DP120" i="5"/>
  <c r="DO103" i="5"/>
  <c r="DO132" i="5"/>
  <c r="DO100" i="5"/>
  <c r="DO145" i="5"/>
  <c r="DO124" i="5"/>
  <c r="DP151" i="5"/>
  <c r="DP123" i="5"/>
  <c r="DO105" i="5"/>
  <c r="DP105" i="5"/>
  <c r="DP155" i="5"/>
  <c r="DP126" i="5"/>
  <c r="DP94" i="5"/>
  <c r="DP98" i="5"/>
  <c r="DP72" i="5"/>
  <c r="DO90" i="5"/>
  <c r="DO89" i="5"/>
  <c r="DP92" i="5"/>
  <c r="DP52" i="5"/>
  <c r="DO58" i="5"/>
  <c r="DP39" i="5"/>
  <c r="DP45" i="5"/>
  <c r="DP28" i="5"/>
  <c r="DO99" i="5"/>
  <c r="DP213" i="5"/>
  <c r="DP295" i="5"/>
  <c r="DO263" i="5"/>
  <c r="DO237" i="5"/>
  <c r="DP215" i="5"/>
  <c r="DO201" i="5"/>
  <c r="DP162" i="5"/>
  <c r="DO162" i="5"/>
  <c r="DO133" i="5"/>
  <c r="DP133" i="5"/>
  <c r="DO186" i="5"/>
  <c r="DO185" i="5"/>
  <c r="DO324" i="5"/>
  <c r="DP324" i="5"/>
  <c r="DO332" i="5"/>
  <c r="DP332" i="5"/>
  <c r="DP322" i="5"/>
  <c r="DO334" i="5"/>
  <c r="DP329" i="5"/>
  <c r="DO308" i="5"/>
  <c r="DO309" i="5"/>
  <c r="DP309" i="5"/>
  <c r="DO330" i="5"/>
  <c r="DO299" i="5"/>
  <c r="DP290" i="5"/>
  <c r="DO275" i="5"/>
  <c r="DP275" i="5"/>
  <c r="DO280" i="5"/>
  <c r="DP289" i="5"/>
  <c r="DP276" i="5"/>
  <c r="DP301" i="5"/>
  <c r="DO287" i="5"/>
  <c r="DO264" i="5"/>
  <c r="DO259" i="5"/>
  <c r="DP277" i="5"/>
  <c r="DO281" i="5"/>
  <c r="DO248" i="5"/>
  <c r="DP241" i="5"/>
  <c r="DP250" i="5"/>
  <c r="DP252" i="5"/>
  <c r="DO256" i="5"/>
  <c r="DO260" i="5"/>
  <c r="DP254" i="5"/>
  <c r="DO243" i="5"/>
  <c r="DO253" i="5"/>
  <c r="DP224" i="5"/>
  <c r="DO222" i="5"/>
  <c r="DP236" i="5"/>
  <c r="DP234" i="5"/>
  <c r="DO210" i="5"/>
  <c r="DO214" i="5"/>
  <c r="DP206" i="5"/>
  <c r="DO198" i="5"/>
  <c r="DO221" i="5"/>
  <c r="DP198" i="5"/>
  <c r="DP189" i="5"/>
  <c r="DP169" i="5"/>
  <c r="DP171" i="5"/>
  <c r="DO171" i="5"/>
  <c r="DP182" i="5"/>
  <c r="DP167" i="5"/>
  <c r="DP193" i="5"/>
  <c r="DP188" i="5"/>
  <c r="DP159" i="5"/>
  <c r="DP153" i="5"/>
  <c r="DO144" i="5"/>
  <c r="DP137" i="5"/>
  <c r="DO136" i="5"/>
  <c r="DO152" i="5"/>
  <c r="DO181" i="5"/>
  <c r="DO134" i="5"/>
  <c r="DP157" i="5"/>
  <c r="DP139" i="5"/>
  <c r="DP125" i="5"/>
  <c r="DO107" i="5"/>
  <c r="DP132" i="5"/>
  <c r="DP100" i="5"/>
  <c r="DP145" i="5"/>
  <c r="DP124" i="5"/>
  <c r="DP146" i="5"/>
  <c r="DO114" i="5"/>
  <c r="DO96" i="5"/>
  <c r="DO80" i="5"/>
  <c r="DP60" i="5"/>
  <c r="DO86" i="5"/>
  <c r="DP86" i="5"/>
  <c r="DP89" i="5"/>
  <c r="DO110" i="5"/>
  <c r="DO53" i="5"/>
  <c r="DO52" i="5"/>
  <c r="DO46" i="5"/>
  <c r="DO36" i="5"/>
  <c r="DP36" i="5"/>
  <c r="DO56" i="5"/>
  <c r="DP19" i="5"/>
  <c r="DO19" i="5"/>
  <c r="DO37" i="5"/>
  <c r="DO13" i="5"/>
  <c r="DO10" i="5"/>
  <c r="DO34" i="5"/>
  <c r="DO131" i="5"/>
  <c r="DO224" i="5"/>
  <c r="DO268" i="5"/>
  <c r="DO23" i="5"/>
  <c r="DP316" i="5"/>
  <c r="DO231" i="5"/>
  <c r="DP174" i="5"/>
  <c r="DO138" i="5"/>
  <c r="DP102" i="5"/>
  <c r="DO73" i="5"/>
  <c r="DO14" i="5"/>
  <c r="DP319" i="5"/>
  <c r="DP334" i="5"/>
  <c r="DO321" i="5"/>
  <c r="DO300" i="5"/>
  <c r="DP300" i="5"/>
  <c r="DP330" i="5"/>
  <c r="DO307" i="5"/>
  <c r="DO310" i="5"/>
  <c r="DP293" i="5"/>
  <c r="DO293" i="5"/>
  <c r="DO298" i="5"/>
  <c r="DO292" i="5"/>
  <c r="DO290" i="5"/>
  <c r="DO273" i="5"/>
  <c r="DO301" i="5"/>
  <c r="DP287" i="5"/>
  <c r="DO261" i="5"/>
  <c r="DP264" i="5"/>
  <c r="DP271" i="5"/>
  <c r="DP281" i="5"/>
  <c r="DP248" i="5"/>
  <c r="DP258" i="5"/>
  <c r="DP256" i="5"/>
  <c r="DP260" i="5"/>
  <c r="DO254" i="5"/>
  <c r="DP243" i="5"/>
  <c r="DP253" i="5"/>
  <c r="DO229" i="5"/>
  <c r="DP222" i="5"/>
  <c r="DP220" i="5"/>
  <c r="DP210" i="5"/>
  <c r="DP214" i="5"/>
  <c r="DP221" i="5"/>
  <c r="DP183" i="5"/>
  <c r="DO183" i="5"/>
  <c r="DO176" i="5"/>
  <c r="DO164" i="5"/>
  <c r="DP164" i="5"/>
  <c r="DP144" i="5"/>
  <c r="DO177" i="5"/>
  <c r="DP136" i="5"/>
  <c r="DP152" i="5"/>
  <c r="DP181" i="5"/>
  <c r="DO142" i="5"/>
  <c r="DP142" i="5"/>
  <c r="DO140" i="5"/>
  <c r="DP131" i="5"/>
  <c r="DO147" i="5"/>
  <c r="DO128" i="5"/>
  <c r="DO115" i="5"/>
  <c r="DO109" i="5"/>
  <c r="DP107" i="5"/>
  <c r="DO113" i="5"/>
  <c r="DP113" i="5"/>
  <c r="DO111" i="5"/>
  <c r="DP99" i="5"/>
  <c r="DO146" i="5"/>
  <c r="DP114" i="5"/>
  <c r="DP96" i="5"/>
  <c r="DP80" i="5"/>
  <c r="DO68" i="5"/>
  <c r="DO82" i="5"/>
  <c r="DP82" i="5"/>
  <c r="DO118" i="5"/>
  <c r="DO87" i="5"/>
  <c r="DO83" i="5"/>
  <c r="DO79" i="5"/>
  <c r="DO75" i="5"/>
  <c r="DO71" i="5"/>
  <c r="DO67" i="5"/>
  <c r="DO63" i="5"/>
  <c r="DP110" i="5"/>
  <c r="DP20" i="5"/>
  <c r="DO20" i="5"/>
  <c r="DP46" i="5"/>
  <c r="DO33" i="5"/>
  <c r="DP56" i="5"/>
  <c r="DO61" i="5"/>
  <c r="DO48" i="5"/>
  <c r="DP55" i="5"/>
  <c r="DP37" i="5"/>
  <c r="DO27" i="5"/>
  <c r="DO17" i="5"/>
  <c r="DP13" i="5"/>
  <c r="DP10" i="5"/>
  <c r="DP25" i="5"/>
  <c r="DO9" i="5"/>
  <c r="DO28" i="5"/>
  <c r="DO189" i="5"/>
  <c r="DO215" i="5"/>
  <c r="DO274" i="5"/>
  <c r="DP23" i="5"/>
  <c r="DP314" i="5"/>
  <c r="DP291" i="5"/>
  <c r="DO173" i="5"/>
  <c r="DO121" i="5"/>
  <c r="DP121" i="5"/>
  <c r="DP196" i="5"/>
  <c r="DP116" i="5"/>
  <c r="DP91" i="5"/>
  <c r="DO81" i="5"/>
  <c r="DO65" i="5"/>
  <c r="DP21" i="5"/>
  <c r="DO15" i="5"/>
  <c r="DO328" i="5"/>
  <c r="DP328" i="5"/>
  <c r="DO319" i="5"/>
  <c r="DO331" i="5"/>
  <c r="DP331" i="5"/>
  <c r="DP321" i="5"/>
  <c r="DO303" i="5"/>
  <c r="DP303" i="5"/>
  <c r="DO304" i="5"/>
  <c r="DP304" i="5"/>
  <c r="DP307" i="5"/>
  <c r="DP310" i="5"/>
  <c r="DP292" i="5"/>
  <c r="DP273" i="5"/>
  <c r="DP298" i="5"/>
  <c r="DP279" i="5"/>
  <c r="DP261" i="5"/>
  <c r="DO271" i="5"/>
  <c r="DO267" i="5"/>
  <c r="DP267" i="5"/>
  <c r="DP280" i="5"/>
  <c r="DO258" i="5"/>
  <c r="DO251" i="5"/>
  <c r="DO244" i="5"/>
  <c r="DO238" i="5"/>
  <c r="DP229" i="5"/>
  <c r="DP211" i="5"/>
  <c r="DO211" i="5"/>
  <c r="DP231" i="5"/>
  <c r="DO217" i="5"/>
  <c r="DP235" i="5"/>
  <c r="DO233" i="5"/>
  <c r="DP209" i="5"/>
  <c r="DO209" i="5"/>
  <c r="DP238" i="5"/>
  <c r="DO202" i="5"/>
  <c r="DP179" i="5"/>
  <c r="DO179" i="5"/>
  <c r="DO168" i="5"/>
  <c r="DO178" i="5"/>
  <c r="DO192" i="5"/>
  <c r="DO191" i="5"/>
  <c r="DP176" i="5"/>
  <c r="DO175" i="5"/>
  <c r="DO167" i="5"/>
  <c r="DP177" i="5"/>
  <c r="DO150" i="5"/>
  <c r="DP150" i="5"/>
  <c r="DP140" i="5"/>
  <c r="DP147" i="5"/>
  <c r="DO130" i="5"/>
  <c r="DP130" i="5"/>
  <c r="DP128" i="5"/>
  <c r="DP115" i="5"/>
  <c r="DO108" i="5"/>
  <c r="DP101" i="5"/>
  <c r="DO119" i="5"/>
  <c r="DO112" i="5"/>
  <c r="DP111" i="5"/>
  <c r="DO143" i="5"/>
  <c r="DO88" i="5"/>
  <c r="DP68" i="5"/>
  <c r="DO106" i="5"/>
  <c r="DO78" i="5"/>
  <c r="DP78" i="5"/>
  <c r="DP118" i="5"/>
  <c r="DP87" i="5"/>
  <c r="DP83" i="5"/>
  <c r="DP79" i="5"/>
  <c r="DP75" i="5"/>
  <c r="DP71" i="5"/>
  <c r="DP67" i="5"/>
  <c r="DP63" i="5"/>
  <c r="DP109" i="5"/>
  <c r="DO32" i="5"/>
  <c r="DO22" i="5"/>
  <c r="DP22" i="5"/>
  <c r="DO42" i="5"/>
  <c r="DO24" i="5"/>
  <c r="DO50" i="5"/>
  <c r="DP33" i="5"/>
  <c r="DP61" i="5"/>
  <c r="DO43" i="5"/>
  <c r="DO55" i="5"/>
  <c r="DO29" i="5"/>
  <c r="DP27" i="5"/>
  <c r="DP17" i="5"/>
  <c r="DO12" i="5"/>
  <c r="DO25" i="5"/>
  <c r="DP9" i="5"/>
  <c r="DO6" i="5"/>
  <c r="DP168" i="5"/>
  <c r="DO216" i="5"/>
  <c r="DO286" i="5"/>
  <c r="DO16" i="5"/>
  <c r="DO305" i="5"/>
  <c r="DP305" i="5"/>
  <c r="DO266" i="5"/>
  <c r="DP245" i="5"/>
  <c r="DP226" i="5"/>
  <c r="DO226" i="5"/>
  <c r="DO203" i="5"/>
  <c r="DO180" i="5"/>
  <c r="DO77" i="5"/>
  <c r="DO57" i="5"/>
  <c r="DO7" i="5"/>
  <c r="DP58" i="5"/>
  <c r="DO333" i="5"/>
  <c r="DO318" i="5"/>
  <c r="DO315" i="5"/>
  <c r="DO317" i="5"/>
  <c r="DO296" i="5"/>
  <c r="DO297" i="5"/>
  <c r="DO279" i="5"/>
  <c r="DP272" i="5"/>
  <c r="DO272" i="5"/>
  <c r="DP268" i="5"/>
  <c r="DP269" i="5"/>
  <c r="DO269" i="5"/>
  <c r="DP262" i="5"/>
  <c r="DO242" i="5"/>
  <c r="DO246" i="5"/>
  <c r="DP246" i="5"/>
  <c r="DP251" i="5"/>
  <c r="DP244" i="5"/>
  <c r="DO218" i="5"/>
  <c r="DP227" i="5"/>
  <c r="DO232" i="5"/>
  <c r="DP217" i="5"/>
  <c r="DP216" i="5"/>
  <c r="DO230" i="5"/>
  <c r="DP233" i="5"/>
  <c r="DO225" i="5"/>
  <c r="DO204" i="5"/>
  <c r="DP199" i="5"/>
  <c r="DP202" i="5"/>
  <c r="DO205" i="5"/>
  <c r="DP195" i="5"/>
  <c r="DO195" i="5"/>
  <c r="DO194" i="5"/>
  <c r="DP178" i="5"/>
  <c r="DP192" i="5"/>
  <c r="DP191" i="5"/>
  <c r="DO190" i="5"/>
  <c r="DP175" i="5"/>
  <c r="DO149" i="5"/>
  <c r="DO141" i="5"/>
  <c r="DP160" i="5"/>
  <c r="DO156" i="5"/>
  <c r="DP108" i="5"/>
  <c r="DP119" i="5"/>
  <c r="DO97" i="5"/>
  <c r="DP97" i="5"/>
  <c r="DP112" i="5"/>
  <c r="DO122" i="5"/>
  <c r="DP143" i="5"/>
  <c r="DO117" i="5"/>
  <c r="DP88" i="5"/>
  <c r="DO76" i="5"/>
  <c r="DP106" i="5"/>
  <c r="DO74" i="5"/>
  <c r="DP74" i="5"/>
  <c r="DO95" i="5"/>
  <c r="DO62" i="5"/>
  <c r="DO47" i="5"/>
  <c r="DP32" i="5"/>
  <c r="DP42" i="5"/>
  <c r="DP50" i="5"/>
  <c r="DO31" i="5"/>
  <c r="DP43" i="5"/>
  <c r="DO51" i="5"/>
  <c r="DP40" i="5"/>
  <c r="DP29" i="5"/>
  <c r="DO11" i="5"/>
  <c r="DP12" i="5"/>
  <c r="DO18" i="5"/>
  <c r="DO8" i="5"/>
  <c r="DP6" i="5"/>
  <c r="DO193" i="5"/>
  <c r="DO219" i="5"/>
  <c r="DP282" i="5"/>
  <c r="DP16" i="5"/>
  <c r="DO327" i="5"/>
  <c r="DP327" i="5"/>
  <c r="DO306" i="5"/>
  <c r="DP274" i="5"/>
  <c r="DO240" i="5"/>
  <c r="DP212" i="5"/>
  <c r="DO172" i="5"/>
  <c r="DO148" i="5"/>
  <c r="DO187" i="5"/>
  <c r="DO85" i="5"/>
  <c r="DP49" i="5"/>
  <c r="DP41" i="5"/>
  <c r="DP333" i="5"/>
  <c r="DP318" i="5"/>
  <c r="DP315" i="5"/>
  <c r="DO311" i="5"/>
  <c r="DO314" i="5"/>
  <c r="DO316" i="5"/>
  <c r="DP317" i="5"/>
  <c r="DP285" i="5"/>
  <c r="DO285" i="5"/>
  <c r="DP296" i="5"/>
  <c r="DP297" i="5"/>
  <c r="DO284" i="5"/>
  <c r="DP284" i="5"/>
  <c r="DO295" i="5"/>
  <c r="DP266" i="5"/>
  <c r="DO262" i="5"/>
  <c r="DO270" i="5"/>
  <c r="DO245" i="5"/>
  <c r="DP263" i="5"/>
  <c r="DO250" i="5"/>
  <c r="DO291" i="5"/>
  <c r="DP218" i="5"/>
  <c r="DP232" i="5"/>
  <c r="DP230" i="5"/>
  <c r="DO212" i="5"/>
  <c r="DP225" i="5"/>
  <c r="DO213" i="5"/>
  <c r="DP204" i="5"/>
  <c r="DP205" i="5"/>
  <c r="DO223" i="5"/>
  <c r="DP203" i="5"/>
  <c r="DP194" i="5"/>
  <c r="DP190" i="5"/>
  <c r="DO163" i="5"/>
  <c r="DP163" i="5"/>
  <c r="DO174" i="5"/>
  <c r="DP149" i="5"/>
  <c r="DP141" i="5"/>
  <c r="DO160" i="5"/>
  <c r="DP156" i="5"/>
  <c r="DP138" i="5"/>
  <c r="DP117" i="5"/>
  <c r="DO196" i="5"/>
  <c r="DP122" i="5"/>
  <c r="DP103" i="5"/>
  <c r="DP154" i="5"/>
  <c r="DO116" i="5"/>
  <c r="DO102" i="5"/>
  <c r="DO104" i="5"/>
  <c r="DP76" i="5"/>
  <c r="DO64" i="5"/>
  <c r="DO70" i="5"/>
  <c r="DP70" i="5"/>
  <c r="DO91" i="5"/>
  <c r="DP95" i="5"/>
  <c r="DO93" i="5"/>
  <c r="DP47" i="5"/>
  <c r="DO49" i="5"/>
  <c r="DO30" i="5"/>
  <c r="DP30" i="5"/>
  <c r="DP31" i="5"/>
  <c r="DO41" i="5"/>
  <c r="DP24" i="5"/>
  <c r="DP51" i="5"/>
  <c r="DO40" i="5"/>
  <c r="DP34" i="5"/>
  <c r="DP11" i="5"/>
  <c r="DP18" i="5"/>
  <c r="DP8" i="5"/>
  <c r="DO38" i="5"/>
  <c r="DO169" i="5"/>
  <c r="DO228" i="5"/>
  <c r="DO282" i="5"/>
  <c r="L13" i="4"/>
  <c r="W13" i="4" s="1"/>
  <c r="AL13" i="4"/>
  <c r="AL123" i="4"/>
  <c r="L123" i="4"/>
  <c r="L335" i="4"/>
  <c r="W335" i="4" s="1"/>
  <c r="AL335" i="4"/>
  <c r="L309" i="4"/>
  <c r="W309" i="4" s="1"/>
  <c r="AL309" i="4"/>
  <c r="DP281" i="4"/>
  <c r="DQ281" i="4"/>
  <c r="DP285" i="4"/>
  <c r="DP270" i="4"/>
  <c r="DQ273" i="4"/>
  <c r="DP273" i="4"/>
  <c r="DQ245" i="4"/>
  <c r="DP261" i="4"/>
  <c r="DQ257" i="4"/>
  <c r="DP236" i="4"/>
  <c r="DQ240" i="4"/>
  <c r="DP233" i="4"/>
  <c r="DP242" i="4"/>
  <c r="DQ229" i="4"/>
  <c r="DQ191" i="4"/>
  <c r="DP231" i="4"/>
  <c r="DQ216" i="4"/>
  <c r="DP200" i="4"/>
  <c r="DP190" i="4"/>
  <c r="DQ219" i="4"/>
  <c r="DQ217" i="4"/>
  <c r="DQ225" i="4"/>
  <c r="DP185" i="4"/>
  <c r="DQ162" i="4"/>
  <c r="DQ168" i="4"/>
  <c r="DP173" i="4"/>
  <c r="DQ155" i="4"/>
  <c r="DP155" i="4"/>
  <c r="DQ213" i="4"/>
  <c r="DQ145" i="4"/>
  <c r="DP145" i="4"/>
  <c r="DQ146" i="4"/>
  <c r="DQ139" i="4"/>
  <c r="DQ122" i="4"/>
  <c r="DQ147" i="4"/>
  <c r="DP178" i="4"/>
  <c r="DQ149" i="4"/>
  <c r="DQ84" i="4"/>
  <c r="DQ87" i="4"/>
  <c r="DQ114" i="4"/>
  <c r="DQ104" i="4"/>
  <c r="DQ109" i="4"/>
  <c r="DP77" i="4"/>
  <c r="DP76" i="4"/>
  <c r="DP70" i="4"/>
  <c r="DQ78" i="4"/>
  <c r="DQ47" i="4"/>
  <c r="DQ54" i="4"/>
  <c r="DQ35" i="4"/>
  <c r="DP43" i="4"/>
  <c r="DQ63" i="4"/>
  <c r="DP49" i="4"/>
  <c r="DQ29" i="4"/>
  <c r="DQ32" i="4"/>
  <c r="DQ6" i="4"/>
  <c r="DP138" i="4"/>
  <c r="DQ232" i="4"/>
  <c r="DP317" i="4"/>
  <c r="DQ23" i="4"/>
  <c r="DP334" i="4"/>
  <c r="DQ319" i="4"/>
  <c r="DQ327" i="4"/>
  <c r="DQ296" i="4"/>
  <c r="DP296" i="4"/>
  <c r="DP298" i="4"/>
  <c r="DQ313" i="4"/>
  <c r="DQ309" i="4"/>
  <c r="DP280" i="4"/>
  <c r="DQ289" i="4"/>
  <c r="DP279" i="4"/>
  <c r="DQ279" i="4"/>
  <c r="DP283" i="4"/>
  <c r="DQ285" i="4"/>
  <c r="DQ270" i="4"/>
  <c r="DP263" i="4"/>
  <c r="DP275" i="4"/>
  <c r="DP268" i="4"/>
  <c r="DP272" i="4"/>
  <c r="DQ256" i="4"/>
  <c r="DP256" i="4"/>
  <c r="DQ261" i="4"/>
  <c r="DP246" i="4"/>
  <c r="DQ246" i="4"/>
  <c r="DQ236" i="4"/>
  <c r="DQ234" i="4"/>
  <c r="DP234" i="4"/>
  <c r="DP241" i="4"/>
  <c r="DQ233" i="4"/>
  <c r="DQ242" i="4"/>
  <c r="DP223" i="4"/>
  <c r="DP212" i="4"/>
  <c r="DQ212" i="4"/>
  <c r="DP222" i="4"/>
  <c r="DQ231" i="4"/>
  <c r="DQ215" i="4"/>
  <c r="DQ200" i="4"/>
  <c r="DQ190" i="4"/>
  <c r="DP211" i="4"/>
  <c r="DQ185" i="4"/>
  <c r="DQ148" i="4"/>
  <c r="DP148" i="4"/>
  <c r="DP161" i="4"/>
  <c r="DQ161" i="4"/>
  <c r="DP221" i="4"/>
  <c r="DQ173" i="4"/>
  <c r="DP180" i="4"/>
  <c r="DQ180" i="4"/>
  <c r="DP172" i="4"/>
  <c r="DQ172" i="4"/>
  <c r="DP153" i="4"/>
  <c r="DQ153" i="4"/>
  <c r="DP160" i="4"/>
  <c r="DQ115" i="4"/>
  <c r="DP115" i="4"/>
  <c r="DQ178" i="4"/>
  <c r="DP132" i="4"/>
  <c r="DQ121" i="4"/>
  <c r="DP121" i="4"/>
  <c r="DP149" i="4"/>
  <c r="DP134" i="4"/>
  <c r="DP113" i="4"/>
  <c r="DP96" i="4"/>
  <c r="DP81" i="4"/>
  <c r="DQ101" i="4"/>
  <c r="DP111" i="4"/>
  <c r="DP103" i="4"/>
  <c r="DP97" i="4"/>
  <c r="DP171" i="4"/>
  <c r="DP83" i="4"/>
  <c r="DQ94" i="4"/>
  <c r="DP106" i="4"/>
  <c r="DQ106" i="4"/>
  <c r="DQ69" i="4"/>
  <c r="DP65" i="4"/>
  <c r="DQ76" i="4"/>
  <c r="DQ70" i="4"/>
  <c r="DP74" i="4"/>
  <c r="DP41" i="4"/>
  <c r="DP52" i="4"/>
  <c r="DP33" i="4"/>
  <c r="DP27" i="4"/>
  <c r="DP57" i="4"/>
  <c r="DP26" i="4"/>
  <c r="DQ43" i="4"/>
  <c r="DP61" i="4"/>
  <c r="DQ49" i="4"/>
  <c r="DP29" i="4"/>
  <c r="DQ42" i="4"/>
  <c r="DP18" i="4"/>
  <c r="DP17" i="4"/>
  <c r="DQ16" i="4"/>
  <c r="DP101" i="4"/>
  <c r="DP164" i="4"/>
  <c r="DP249" i="4"/>
  <c r="DP325" i="4"/>
  <c r="DQ334" i="4"/>
  <c r="DP330" i="4"/>
  <c r="DQ330" i="4"/>
  <c r="DQ332" i="4"/>
  <c r="DP332" i="4"/>
  <c r="DP319" i="4"/>
  <c r="DP327" i="4"/>
  <c r="DP307" i="4"/>
  <c r="DQ299" i="4"/>
  <c r="DQ307" i="4"/>
  <c r="DQ298" i="4"/>
  <c r="DP313" i="4"/>
  <c r="S309" i="4"/>
  <c r="T309" i="4" s="1"/>
  <c r="U309" i="4" s="1"/>
  <c r="X309" i="4"/>
  <c r="Y309" i="4" s="1"/>
  <c r="Z309" i="4" s="1"/>
  <c r="DP292" i="4"/>
  <c r="DQ280" i="4"/>
  <c r="DQ278" i="4"/>
  <c r="DP278" i="4"/>
  <c r="DP291" i="4"/>
  <c r="DQ283" i="4"/>
  <c r="DP297" i="4"/>
  <c r="DP302" i="4"/>
  <c r="DP266" i="4"/>
  <c r="DQ263" i="4"/>
  <c r="DQ275" i="4"/>
  <c r="DQ268" i="4"/>
  <c r="DQ272" i="4"/>
  <c r="DP255" i="4"/>
  <c r="DP251" i="4"/>
  <c r="DQ235" i="4"/>
  <c r="DP237" i="4"/>
  <c r="DQ241" i="4"/>
  <c r="DP240" i="4"/>
  <c r="DQ206" i="4"/>
  <c r="DP206" i="4"/>
  <c r="DQ222" i="4"/>
  <c r="DP214" i="4"/>
  <c r="DP208" i="4"/>
  <c r="DQ199" i="4"/>
  <c r="DQ211" i="4"/>
  <c r="DP228" i="4"/>
  <c r="DP194" i="4"/>
  <c r="DQ194" i="4"/>
  <c r="DP165" i="4"/>
  <c r="DP218" i="4"/>
  <c r="DQ182" i="4"/>
  <c r="DP182" i="4"/>
  <c r="DP183" i="4"/>
  <c r="DQ154" i="4"/>
  <c r="DQ221" i="4"/>
  <c r="DQ160" i="4"/>
  <c r="DQ130" i="4"/>
  <c r="DP170" i="4"/>
  <c r="DQ132" i="4"/>
  <c r="DP119" i="4"/>
  <c r="DQ119" i="4"/>
  <c r="DP102" i="4"/>
  <c r="DP169" i="4"/>
  <c r="DQ134" i="4"/>
  <c r="DP141" i="4"/>
  <c r="DQ113" i="4"/>
  <c r="DQ96" i="4"/>
  <c r="DQ81" i="4"/>
  <c r="DP99" i="4"/>
  <c r="DQ111" i="4"/>
  <c r="DP88" i="4"/>
  <c r="DQ88" i="4"/>
  <c r="DP142" i="4"/>
  <c r="DP86" i="4"/>
  <c r="DQ103" i="4"/>
  <c r="DQ97" i="4"/>
  <c r="DQ171" i="4"/>
  <c r="DP69" i="4"/>
  <c r="DP72" i="4"/>
  <c r="DQ74" i="4"/>
  <c r="DQ41" i="4"/>
  <c r="DQ52" i="4"/>
  <c r="DQ33" i="4"/>
  <c r="DQ27" i="4"/>
  <c r="DQ57" i="4"/>
  <c r="DP40" i="4"/>
  <c r="DQ26" i="4"/>
  <c r="DQ61" i="4"/>
  <c r="DQ24" i="4"/>
  <c r="DP24" i="4"/>
  <c r="DP48" i="4"/>
  <c r="DP42" i="4"/>
  <c r="DQ18" i="4"/>
  <c r="DQ17" i="4"/>
  <c r="DP14" i="4"/>
  <c r="DP16" i="4"/>
  <c r="DP120" i="4"/>
  <c r="DP154" i="4"/>
  <c r="DQ266" i="4"/>
  <c r="DP333" i="4"/>
  <c r="DQ13" i="4"/>
  <c r="DP21" i="4"/>
  <c r="S335" i="4"/>
  <c r="T335" i="4" s="1"/>
  <c r="U335" i="4" s="1"/>
  <c r="X335" i="4"/>
  <c r="Y335" i="4" s="1"/>
  <c r="Z335" i="4" s="1"/>
  <c r="DQ325" i="4"/>
  <c r="DP318" i="4"/>
  <c r="DP329" i="4"/>
  <c r="DP312" i="4"/>
  <c r="DQ312" i="4"/>
  <c r="DP314" i="4"/>
  <c r="DQ314" i="4"/>
  <c r="DP331" i="4"/>
  <c r="DP310" i="4"/>
  <c r="DQ287" i="4"/>
  <c r="DQ291" i="4"/>
  <c r="DQ297" i="4"/>
  <c r="DQ302" i="4"/>
  <c r="DP267" i="4"/>
  <c r="DP265" i="4"/>
  <c r="DQ255" i="4"/>
  <c r="DP243" i="4"/>
  <c r="DQ251" i="4"/>
  <c r="DQ237" i="4"/>
  <c r="DP244" i="4"/>
  <c r="DP238" i="4"/>
  <c r="DP230" i="4"/>
  <c r="DP220" i="4"/>
  <c r="DQ220" i="4"/>
  <c r="DP199" i="4"/>
  <c r="DQ214" i="4"/>
  <c r="DQ208" i="4"/>
  <c r="DP193" i="4"/>
  <c r="DP195" i="4"/>
  <c r="DQ228" i="4"/>
  <c r="DQ165" i="4"/>
  <c r="DQ218" i="4"/>
  <c r="DP159" i="4"/>
  <c r="DP210" i="4"/>
  <c r="DP181" i="4"/>
  <c r="DQ204" i="4"/>
  <c r="DP184" i="4"/>
  <c r="DP187" i="4"/>
  <c r="DP131" i="4"/>
  <c r="DQ170" i="4"/>
  <c r="DQ169" i="4"/>
  <c r="DQ129" i="4"/>
  <c r="DP129" i="4"/>
  <c r="DQ141" i="4"/>
  <c r="DP79" i="4"/>
  <c r="DQ99" i="4"/>
  <c r="DP98" i="4"/>
  <c r="DQ98" i="4"/>
  <c r="DQ142" i="4"/>
  <c r="DQ86" i="4"/>
  <c r="DP90" i="4"/>
  <c r="DP179" i="4"/>
  <c r="DQ72" i="4"/>
  <c r="DP75" i="4"/>
  <c r="DP53" i="4"/>
  <c r="DP28" i="4"/>
  <c r="DQ58" i="4"/>
  <c r="DQ25" i="4"/>
  <c r="DQ40" i="4"/>
  <c r="DQ50" i="4"/>
  <c r="DP39" i="4"/>
  <c r="DQ48" i="4"/>
  <c r="DQ14" i="4"/>
  <c r="DP22" i="4"/>
  <c r="DP12" i="4"/>
  <c r="DP109" i="4"/>
  <c r="DP175" i="4"/>
  <c r="DP287" i="4"/>
  <c r="DQ21" i="4"/>
  <c r="DQ316" i="4"/>
  <c r="DP316" i="4"/>
  <c r="DQ318" i="4"/>
  <c r="DQ329" i="4"/>
  <c r="DQ304" i="4"/>
  <c r="DP308" i="4"/>
  <c r="DP301" i="4"/>
  <c r="DQ331" i="4"/>
  <c r="DQ310" i="4"/>
  <c r="DP286" i="4"/>
  <c r="DP293" i="4"/>
  <c r="DP271" i="4"/>
  <c r="DP262" i="4"/>
  <c r="DQ267" i="4"/>
  <c r="DP269" i="4"/>
  <c r="DP290" i="4"/>
  <c r="DQ265" i="4"/>
  <c r="DP250" i="4"/>
  <c r="DP264" i="4"/>
  <c r="DP259" i="4"/>
  <c r="DP248" i="4"/>
  <c r="DQ244" i="4"/>
  <c r="DQ238" i="4"/>
  <c r="DQ230" i="4"/>
  <c r="DP224" i="4"/>
  <c r="DQ207" i="4"/>
  <c r="DQ193" i="4"/>
  <c r="DQ195" i="4"/>
  <c r="DQ164" i="4"/>
  <c r="DQ174" i="4"/>
  <c r="DP174" i="4"/>
  <c r="DQ159" i="4"/>
  <c r="DP166" i="4"/>
  <c r="DQ210" i="4"/>
  <c r="DQ181" i="4"/>
  <c r="DP157" i="4"/>
  <c r="DP204" i="4"/>
  <c r="DP176" i="4"/>
  <c r="DP151" i="4"/>
  <c r="DQ151" i="4"/>
  <c r="DQ184" i="4"/>
  <c r="DQ187" i="4"/>
  <c r="DP158" i="4"/>
  <c r="DP197" i="4"/>
  <c r="DQ138" i="4"/>
  <c r="DQ131" i="4"/>
  <c r="DP136" i="4"/>
  <c r="DP127" i="4"/>
  <c r="DQ127" i="4"/>
  <c r="DP186" i="4"/>
  <c r="DP143" i="4"/>
  <c r="DP125" i="4"/>
  <c r="DP133" i="4"/>
  <c r="DQ79" i="4"/>
  <c r="DP108" i="4"/>
  <c r="DP112" i="4"/>
  <c r="DQ179" i="4"/>
  <c r="DP95" i="4"/>
  <c r="DP68" i="4"/>
  <c r="DQ65" i="4"/>
  <c r="DQ75" i="4"/>
  <c r="DQ53" i="4"/>
  <c r="DQ28" i="4"/>
  <c r="DP58" i="4"/>
  <c r="DP36" i="4"/>
  <c r="DP45" i="4"/>
  <c r="DP50" i="4"/>
  <c r="DQ39" i="4"/>
  <c r="DQ34" i="4"/>
  <c r="DP37" i="4"/>
  <c r="DP60" i="4"/>
  <c r="DP38" i="4"/>
  <c r="DP10" i="4"/>
  <c r="DQ22" i="4"/>
  <c r="DQ12" i="4"/>
  <c r="DP93" i="4"/>
  <c r="DP188" i="4"/>
  <c r="DQ292" i="4"/>
  <c r="DQ8" i="4"/>
  <c r="DQ324" i="4"/>
  <c r="DP324" i="4"/>
  <c r="DP321" i="4"/>
  <c r="DQ317" i="4"/>
  <c r="DP328" i="4"/>
  <c r="DP305" i="4"/>
  <c r="DQ308" i="4"/>
  <c r="DP304" i="4"/>
  <c r="DQ322" i="4"/>
  <c r="DQ301" i="4"/>
  <c r="DP320" i="4"/>
  <c r="DQ286" i="4"/>
  <c r="DP306" i="4"/>
  <c r="DQ293" i="4"/>
  <c r="DQ276" i="4"/>
  <c r="DP276" i="4"/>
  <c r="DQ271" i="4"/>
  <c r="DQ262" i="4"/>
  <c r="DQ290" i="4"/>
  <c r="DQ269" i="4"/>
  <c r="DP260" i="4"/>
  <c r="DQ250" i="4"/>
  <c r="DQ264" i="4"/>
  <c r="DP254" i="4"/>
  <c r="DQ254" i="4"/>
  <c r="DP257" i="4"/>
  <c r="DQ259" i="4"/>
  <c r="DQ248" i="4"/>
  <c r="DP252" i="4"/>
  <c r="DP232" i="4"/>
  <c r="DP207" i="4"/>
  <c r="DP196" i="4"/>
  <c r="DQ196" i="4"/>
  <c r="DP227" i="4"/>
  <c r="DP198" i="4"/>
  <c r="DQ224" i="4"/>
  <c r="DP239" i="4"/>
  <c r="DP192" i="4"/>
  <c r="DP209" i="4"/>
  <c r="DQ166" i="4"/>
  <c r="DP202" i="4"/>
  <c r="DQ157" i="4"/>
  <c r="DQ188" i="4"/>
  <c r="DQ176" i="4"/>
  <c r="DQ150" i="4"/>
  <c r="DP150" i="4"/>
  <c r="DQ183" i="4"/>
  <c r="DQ158" i="4"/>
  <c r="DQ197" i="4"/>
  <c r="DQ120" i="4"/>
  <c r="DP128" i="4"/>
  <c r="DQ136" i="4"/>
  <c r="DP126" i="4"/>
  <c r="DP110" i="4"/>
  <c r="DQ186" i="4"/>
  <c r="DQ125" i="4"/>
  <c r="DQ133" i="4"/>
  <c r="DP137" i="4"/>
  <c r="DP105" i="4"/>
  <c r="DQ117" i="4"/>
  <c r="DQ108" i="4"/>
  <c r="DQ93" i="4"/>
  <c r="DQ112" i="4"/>
  <c r="DP107" i="4"/>
  <c r="DQ95" i="4"/>
  <c r="DQ68" i="4"/>
  <c r="DP89" i="4"/>
  <c r="DP71" i="4"/>
  <c r="DP80" i="4"/>
  <c r="DQ36" i="4"/>
  <c r="DQ45" i="4"/>
  <c r="DP31" i="4"/>
  <c r="DP56" i="4"/>
  <c r="DP34" i="4"/>
  <c r="DP59" i="4"/>
  <c r="DQ37" i="4"/>
  <c r="DQ60" i="4"/>
  <c r="DQ38" i="4"/>
  <c r="DQ10" i="4"/>
  <c r="DP11" i="4"/>
  <c r="DP122" i="4"/>
  <c r="DP156" i="4"/>
  <c r="DP282" i="4"/>
  <c r="DP8" i="4"/>
  <c r="DP15" i="4"/>
  <c r="DP7" i="4"/>
  <c r="DQ321" i="4"/>
  <c r="DQ328" i="4"/>
  <c r="DP300" i="4"/>
  <c r="DQ305" i="4"/>
  <c r="DP303" i="4"/>
  <c r="DP322" i="4"/>
  <c r="DQ320" i="4"/>
  <c r="DP294" i="4"/>
  <c r="DP284" i="4"/>
  <c r="DQ284" i="4"/>
  <c r="DQ306" i="4"/>
  <c r="DP277" i="4"/>
  <c r="DP274" i="4"/>
  <c r="DQ274" i="4"/>
  <c r="DP288" i="4"/>
  <c r="DQ260" i="4"/>
  <c r="DQ249" i="4"/>
  <c r="DP258" i="4"/>
  <c r="DQ243" i="4"/>
  <c r="DP247" i="4"/>
  <c r="DQ252" i="4"/>
  <c r="DQ226" i="4"/>
  <c r="DP226" i="4"/>
  <c r="DQ227" i="4"/>
  <c r="DQ198" i="4"/>
  <c r="DQ223" i="4"/>
  <c r="DP203" i="4"/>
  <c r="DQ239" i="4"/>
  <c r="DQ192" i="4"/>
  <c r="DQ209" i="4"/>
  <c r="DP201" i="4"/>
  <c r="DP205" i="4"/>
  <c r="DP189" i="4"/>
  <c r="DQ202" i="4"/>
  <c r="DQ156" i="4"/>
  <c r="DQ175" i="4"/>
  <c r="DP163" i="4"/>
  <c r="DP167" i="4"/>
  <c r="DQ128" i="4"/>
  <c r="DQ123" i="4"/>
  <c r="DP144" i="4"/>
  <c r="DQ126" i="4"/>
  <c r="DP177" i="4"/>
  <c r="DP152" i="4"/>
  <c r="DP140" i="4"/>
  <c r="DP124" i="4"/>
  <c r="DP118" i="4"/>
  <c r="DP116" i="4"/>
  <c r="DQ85" i="4"/>
  <c r="DQ137" i="4"/>
  <c r="DQ105" i="4"/>
  <c r="DQ90" i="4"/>
  <c r="DQ110" i="4"/>
  <c r="DP82" i="4"/>
  <c r="DQ82" i="4"/>
  <c r="DP117" i="4"/>
  <c r="DP91" i="4"/>
  <c r="DQ107" i="4"/>
  <c r="DQ92" i="4"/>
  <c r="DP92" i="4"/>
  <c r="DP73" i="4"/>
  <c r="DP85" i="4"/>
  <c r="DQ89" i="4"/>
  <c r="DP67" i="4"/>
  <c r="DQ71" i="4"/>
  <c r="DQ80" i="4"/>
  <c r="DP62" i="4"/>
  <c r="DP25" i="4"/>
  <c r="DP51" i="4"/>
  <c r="DQ31" i="4"/>
  <c r="DP46" i="4"/>
  <c r="DP30" i="4"/>
  <c r="DP44" i="4"/>
  <c r="DQ59" i="4"/>
  <c r="DP55" i="4"/>
  <c r="DP20" i="4"/>
  <c r="DP9" i="4"/>
  <c r="DQ11" i="4"/>
  <c r="DP146" i="4"/>
  <c r="DP191" i="4"/>
  <c r="DP299" i="4"/>
  <c r="DQ19" i="4"/>
  <c r="DQ15" i="4"/>
  <c r="DQ7" i="4"/>
  <c r="L289" i="4"/>
  <c r="W289" i="4" s="1"/>
  <c r="X289" i="4" s="1"/>
  <c r="Y289" i="4" s="1"/>
  <c r="Z289" i="4" s="1"/>
  <c r="AL289" i="4"/>
  <c r="DQ335" i="4"/>
  <c r="DP326" i="4"/>
  <c r="DP323" i="4"/>
  <c r="DQ333" i="4"/>
  <c r="DQ300" i="4"/>
  <c r="DQ303" i="4"/>
  <c r="DQ311" i="4"/>
  <c r="DP311" i="4"/>
  <c r="DP315" i="4"/>
  <c r="DQ294" i="4"/>
  <c r="DP295" i="4"/>
  <c r="DQ277" i="4"/>
  <c r="DQ288" i="4"/>
  <c r="DP245" i="4"/>
  <c r="DQ253" i="4"/>
  <c r="DP253" i="4"/>
  <c r="DQ258" i="4"/>
  <c r="DQ247" i="4"/>
  <c r="DP229" i="4"/>
  <c r="DP215" i="4"/>
  <c r="DP216" i="4"/>
  <c r="DQ203" i="4"/>
  <c r="DP219" i="4"/>
  <c r="DP217" i="4"/>
  <c r="DQ201" i="4"/>
  <c r="DP225" i="4"/>
  <c r="DQ205" i="4"/>
  <c r="DP162" i="4"/>
  <c r="DP168" i="4"/>
  <c r="DQ189" i="4"/>
  <c r="DP213" i="4"/>
  <c r="DQ163" i="4"/>
  <c r="DQ167" i="4"/>
  <c r="DP139" i="4"/>
  <c r="DP147" i="4"/>
  <c r="DQ144" i="4"/>
  <c r="DP135" i="4"/>
  <c r="DQ135" i="4"/>
  <c r="DP94" i="4"/>
  <c r="DQ177" i="4"/>
  <c r="DQ152" i="4"/>
  <c r="DQ140" i="4"/>
  <c r="DQ124" i="4"/>
  <c r="DQ118" i="4"/>
  <c r="DQ116" i="4"/>
  <c r="DP84" i="4"/>
  <c r="DP87" i="4"/>
  <c r="DQ91" i="4"/>
  <c r="DQ100" i="4"/>
  <c r="DP100" i="4"/>
  <c r="DP114" i="4"/>
  <c r="DP104" i="4"/>
  <c r="DQ83" i="4"/>
  <c r="DQ73" i="4"/>
  <c r="DQ77" i="4"/>
  <c r="DP64" i="4"/>
  <c r="DQ64" i="4"/>
  <c r="DQ67" i="4"/>
  <c r="DP66" i="4"/>
  <c r="DQ66" i="4"/>
  <c r="DP78" i="4"/>
  <c r="DQ62" i="4"/>
  <c r="DP47" i="4"/>
  <c r="DQ51" i="4"/>
  <c r="DP54" i="4"/>
  <c r="DP35" i="4"/>
  <c r="S13" i="4"/>
  <c r="T13" i="4" s="1"/>
  <c r="U13" i="4" s="1"/>
  <c r="X13" i="4"/>
  <c r="Y13" i="4" s="1"/>
  <c r="Z13" i="4" s="1"/>
  <c r="DQ46" i="4"/>
  <c r="DQ30" i="4"/>
  <c r="DQ44" i="4"/>
  <c r="DP63" i="4"/>
  <c r="DQ55" i="4"/>
  <c r="DP32" i="4"/>
  <c r="DQ20" i="4"/>
  <c r="DQ9" i="4"/>
  <c r="DP6" i="4"/>
  <c r="DP130" i="4"/>
  <c r="DP235" i="4"/>
  <c r="DQ282" i="4"/>
  <c r="DP19" i="4"/>
  <c r="DP23" i="4"/>
  <c r="BU338" i="3"/>
  <c r="K129" i="3"/>
  <c r="K263" i="3"/>
  <c r="K26" i="3"/>
  <c r="K161" i="3"/>
  <c r="K142" i="3"/>
  <c r="K122" i="3"/>
  <c r="DP308" i="3"/>
  <c r="DP316" i="3"/>
  <c r="DO335" i="3"/>
  <c r="AL335" i="3" s="1"/>
  <c r="DP332" i="3"/>
  <c r="DP317" i="3"/>
  <c r="DO332" i="3"/>
  <c r="DO334" i="3"/>
  <c r="L334" i="3" s="1"/>
  <c r="DP322" i="3"/>
  <c r="DP323" i="3"/>
  <c r="DO306" i="3"/>
  <c r="K103" i="3"/>
  <c r="K81" i="3"/>
  <c r="DP312" i="3"/>
  <c r="DO311" i="3"/>
  <c r="DP303" i="3"/>
  <c r="K304" i="3"/>
  <c r="K107" i="3"/>
  <c r="K67" i="3"/>
  <c r="DO333" i="3"/>
  <c r="AL333" i="3" s="1"/>
  <c r="DP327" i="3"/>
  <c r="DP311" i="3"/>
  <c r="DO305" i="3"/>
  <c r="AL305" i="3" s="1"/>
  <c r="DP256" i="3"/>
  <c r="DO33" i="3"/>
  <c r="L33" i="3" s="1"/>
  <c r="K126" i="3"/>
  <c r="K52" i="3"/>
  <c r="DP305" i="3"/>
  <c r="K182" i="3"/>
  <c r="K149" i="3"/>
  <c r="K150" i="3"/>
  <c r="K88" i="3"/>
  <c r="K71" i="3"/>
  <c r="DP335" i="3"/>
  <c r="DP321" i="3"/>
  <c r="DO309" i="3"/>
  <c r="L309" i="3" s="1"/>
  <c r="W309" i="3" s="1"/>
  <c r="X309" i="3" s="1"/>
  <c r="Y309" i="3" s="1"/>
  <c r="Z309" i="3" s="1"/>
  <c r="K198" i="3"/>
  <c r="K224" i="3"/>
  <c r="K223" i="3"/>
  <c r="K106" i="3"/>
  <c r="K132" i="3"/>
  <c r="K116" i="3"/>
  <c r="K59" i="3"/>
  <c r="DP331" i="3"/>
  <c r="DO320" i="3"/>
  <c r="AL320" i="3" s="1"/>
  <c r="K91" i="3"/>
  <c r="DP330" i="3"/>
  <c r="DP325" i="3"/>
  <c r="DO324" i="3"/>
  <c r="AL324" i="3" s="1"/>
  <c r="DO321" i="3"/>
  <c r="L321" i="3" s="1"/>
  <c r="DP279" i="3"/>
  <c r="K258" i="3"/>
  <c r="K232" i="3"/>
  <c r="K55" i="3"/>
  <c r="DP334" i="3"/>
  <c r="DO322" i="3"/>
  <c r="AL322" i="3" s="1"/>
  <c r="DP324" i="3"/>
  <c r="DP294" i="3"/>
  <c r="DO301" i="3"/>
  <c r="DO43" i="3"/>
  <c r="AL43" i="3" s="1"/>
  <c r="K212" i="3"/>
  <c r="K102" i="3"/>
  <c r="K111" i="3"/>
  <c r="K69" i="3"/>
  <c r="DO318" i="3"/>
  <c r="DP318" i="3"/>
  <c r="DP306" i="3"/>
  <c r="DP309" i="3"/>
  <c r="DP298" i="3"/>
  <c r="DP301" i="3"/>
  <c r="DP304" i="3"/>
  <c r="DO285" i="3"/>
  <c r="DP276" i="3"/>
  <c r="DO254" i="3"/>
  <c r="DO239" i="3"/>
  <c r="DP242" i="3"/>
  <c r="DP260" i="3"/>
  <c r="DP248" i="3"/>
  <c r="DP238" i="3"/>
  <c r="DO238" i="3"/>
  <c r="DP252" i="3"/>
  <c r="DO247" i="3"/>
  <c r="DO233" i="3"/>
  <c r="DP223" i="3"/>
  <c r="DP225" i="3"/>
  <c r="DO225" i="3"/>
  <c r="DP249" i="3"/>
  <c r="DO228" i="3"/>
  <c r="DO219" i="3"/>
  <c r="DP227" i="3"/>
  <c r="DP206" i="3"/>
  <c r="DP217" i="3"/>
  <c r="DP182" i="3"/>
  <c r="DP199" i="3"/>
  <c r="DO189" i="3"/>
  <c r="DP183" i="3"/>
  <c r="DO181" i="3"/>
  <c r="DO197" i="3"/>
  <c r="DP175" i="3"/>
  <c r="DO171" i="3"/>
  <c r="DO169" i="3"/>
  <c r="K157" i="3"/>
  <c r="DO180" i="3"/>
  <c r="DO156" i="3"/>
  <c r="DP154" i="3"/>
  <c r="DP150" i="3"/>
  <c r="DO164" i="3"/>
  <c r="DO161" i="3"/>
  <c r="DP121" i="3"/>
  <c r="DP131" i="3"/>
  <c r="DP124" i="3"/>
  <c r="DO139" i="3"/>
  <c r="DP122" i="3"/>
  <c r="DO138" i="3"/>
  <c r="DP130" i="3"/>
  <c r="DO117" i="3"/>
  <c r="DP113" i="3"/>
  <c r="DO109" i="3"/>
  <c r="DP105" i="3"/>
  <c r="DP92" i="3"/>
  <c r="DO85" i="3"/>
  <c r="DP103" i="3"/>
  <c r="DO98" i="3"/>
  <c r="DP91" i="3"/>
  <c r="DO104" i="3"/>
  <c r="DO115" i="3"/>
  <c r="DO65" i="3"/>
  <c r="DO49" i="3"/>
  <c r="DO81" i="3"/>
  <c r="DO78" i="3"/>
  <c r="DP72" i="3"/>
  <c r="DO63" i="3"/>
  <c r="DO80" i="3"/>
  <c r="DO74" i="3"/>
  <c r="DO58" i="3"/>
  <c r="DO47" i="3"/>
  <c r="DP59" i="3"/>
  <c r="DO222" i="3"/>
  <c r="DO259" i="3"/>
  <c r="DO308" i="3"/>
  <c r="DP19" i="3"/>
  <c r="DP9" i="3"/>
  <c r="DO330" i="3"/>
  <c r="DP320" i="3"/>
  <c r="DO323" i="3"/>
  <c r="DO316" i="3"/>
  <c r="DO312" i="3"/>
  <c r="K318" i="3"/>
  <c r="DP313" i="3"/>
  <c r="DO313" i="3"/>
  <c r="DO317" i="3"/>
  <c r="DO303" i="3"/>
  <c r="DO302" i="3"/>
  <c r="DP302" i="3"/>
  <c r="DP288" i="3"/>
  <c r="DO288" i="3"/>
  <c r="DO300" i="3"/>
  <c r="DP267" i="3"/>
  <c r="DO264" i="3"/>
  <c r="DP254" i="3"/>
  <c r="K249" i="3"/>
  <c r="K243" i="3"/>
  <c r="DP247" i="3"/>
  <c r="DO236" i="3"/>
  <c r="DP233" i="3"/>
  <c r="DP224" i="3"/>
  <c r="DO224" i="3"/>
  <c r="DP220" i="3"/>
  <c r="DO220" i="3"/>
  <c r="DP228" i="3"/>
  <c r="DP219" i="3"/>
  <c r="DO218" i="3"/>
  <c r="DO213" i="3"/>
  <c r="DP218" i="3"/>
  <c r="DP205" i="3"/>
  <c r="DO205" i="3"/>
  <c r="DO209" i="3"/>
  <c r="DO206" i="3"/>
  <c r="DO176" i="3"/>
  <c r="DO192" i="3"/>
  <c r="DO203" i="3"/>
  <c r="DO187" i="3"/>
  <c r="DP189" i="3"/>
  <c r="DP181" i="3"/>
  <c r="DP197" i="3"/>
  <c r="DO172" i="3"/>
  <c r="DO173" i="3"/>
  <c r="DP171" i="3"/>
  <c r="DP169" i="3"/>
  <c r="K165" i="3"/>
  <c r="DP180" i="3"/>
  <c r="DO165" i="3"/>
  <c r="DP156" i="3"/>
  <c r="DO154" i="3"/>
  <c r="DO150" i="3"/>
  <c r="DP164" i="3"/>
  <c r="DP161" i="3"/>
  <c r="DO132" i="3"/>
  <c r="DO119" i="3"/>
  <c r="DO135" i="3"/>
  <c r="DO123" i="3"/>
  <c r="DP139" i="3"/>
  <c r="DO122" i="3"/>
  <c r="DP138" i="3"/>
  <c r="DP109" i="3"/>
  <c r="DP85" i="3"/>
  <c r="DO107" i="3"/>
  <c r="DO102" i="3"/>
  <c r="DP98" i="3"/>
  <c r="DO90" i="3"/>
  <c r="DO114" i="3"/>
  <c r="DP104" i="3"/>
  <c r="DP115" i="3"/>
  <c r="DP65" i="3"/>
  <c r="DP49" i="3"/>
  <c r="DP81" i="3"/>
  <c r="DP78" i="3"/>
  <c r="DO62" i="3"/>
  <c r="DP63" i="3"/>
  <c r="DO53" i="3"/>
  <c r="DP80" i="3"/>
  <c r="K18" i="3"/>
  <c r="DP74" i="3"/>
  <c r="DP58" i="3"/>
  <c r="DP47" i="3"/>
  <c r="DP46" i="3"/>
  <c r="DO46" i="3"/>
  <c r="DP43" i="3"/>
  <c r="K33" i="3"/>
  <c r="DP44" i="3"/>
  <c r="DO214" i="3"/>
  <c r="DO275" i="3"/>
  <c r="DO326" i="3"/>
  <c r="DO15" i="3"/>
  <c r="DO7" i="3"/>
  <c r="DO30" i="3"/>
  <c r="DO23" i="3"/>
  <c r="DO20" i="3"/>
  <c r="DO28" i="3"/>
  <c r="DP33" i="3"/>
  <c r="L332" i="3"/>
  <c r="W332" i="3" s="1"/>
  <c r="X332" i="3" s="1"/>
  <c r="Y332" i="3" s="1"/>
  <c r="Z332" i="3" s="1"/>
  <c r="AL332" i="3"/>
  <c r="L305" i="3"/>
  <c r="W305" i="3" s="1"/>
  <c r="X305" i="3" s="1"/>
  <c r="Y305" i="3" s="1"/>
  <c r="Z305" i="3" s="1"/>
  <c r="DO297" i="3"/>
  <c r="DO299" i="3"/>
  <c r="DO291" i="3"/>
  <c r="DP300" i="3"/>
  <c r="DP281" i="3"/>
  <c r="DO281" i="3"/>
  <c r="DO290" i="3"/>
  <c r="DO280" i="3"/>
  <c r="DP283" i="3"/>
  <c r="DO270" i="3"/>
  <c r="DP259" i="3"/>
  <c r="DO265" i="3"/>
  <c r="DP264" i="3"/>
  <c r="DO258" i="3"/>
  <c r="DO244" i="3"/>
  <c r="DO255" i="3"/>
  <c r="DO274" i="3"/>
  <c r="DO241" i="3"/>
  <c r="DP234" i="3"/>
  <c r="DO230" i="3"/>
  <c r="DP236" i="3"/>
  <c r="DO234" i="3"/>
  <c r="DP213" i="3"/>
  <c r="DO204" i="3"/>
  <c r="DO211" i="3"/>
  <c r="DP226" i="3"/>
  <c r="K205" i="3"/>
  <c r="DP202" i="3"/>
  <c r="DP209" i="3"/>
  <c r="DP176" i="3"/>
  <c r="DO200" i="3"/>
  <c r="DP192" i="3"/>
  <c r="DP203" i="3"/>
  <c r="DP187" i="3"/>
  <c r="DO196" i="3"/>
  <c r="K170" i="3"/>
  <c r="DP172" i="3"/>
  <c r="DP173" i="3"/>
  <c r="DP168" i="3"/>
  <c r="DP165" i="3"/>
  <c r="DO145" i="3"/>
  <c r="DO153" i="3"/>
  <c r="DO149" i="3"/>
  <c r="DP132" i="3"/>
  <c r="DP119" i="3"/>
  <c r="DO128" i="3"/>
  <c r="DP135" i="3"/>
  <c r="DP123" i="3"/>
  <c r="DO120" i="3"/>
  <c r="DO126" i="3"/>
  <c r="DO118" i="3"/>
  <c r="DO134" i="3"/>
  <c r="DP107" i="3"/>
  <c r="DP102" i="3"/>
  <c r="DO111" i="3"/>
  <c r="DP90" i="3"/>
  <c r="DP114" i="3"/>
  <c r="DO110" i="3"/>
  <c r="DO96" i="3"/>
  <c r="DO82" i="3"/>
  <c r="DO70" i="3"/>
  <c r="DO56" i="3"/>
  <c r="DO76" i="3"/>
  <c r="DP62" i="3"/>
  <c r="DO77" i="3"/>
  <c r="DP53" i="3"/>
  <c r="DO57" i="3"/>
  <c r="DP40" i="3"/>
  <c r="DP221" i="3"/>
  <c r="DP285" i="3"/>
  <c r="DP34" i="3"/>
  <c r="DO27" i="3"/>
  <c r="DP15" i="3"/>
  <c r="DP7" i="3"/>
  <c r="DO37" i="3"/>
  <c r="DP30" i="3"/>
  <c r="DP23" i="3"/>
  <c r="DP20" i="3"/>
  <c r="DO17" i="3"/>
  <c r="DP14" i="3"/>
  <c r="DP28" i="3"/>
  <c r="DP297" i="3"/>
  <c r="DP299" i="3"/>
  <c r="K285" i="3"/>
  <c r="DP291" i="3"/>
  <c r="DO289" i="3"/>
  <c r="DP289" i="3"/>
  <c r="DP290" i="3"/>
  <c r="DP280" i="3"/>
  <c r="DO272" i="3"/>
  <c r="DP263" i="3"/>
  <c r="DP275" i="3"/>
  <c r="DO267" i="3"/>
  <c r="DP270" i="3"/>
  <c r="DO266" i="3"/>
  <c r="DP265" i="3"/>
  <c r="DO269" i="3"/>
  <c r="DP258" i="3"/>
  <c r="K257" i="3"/>
  <c r="DP244" i="3"/>
  <c r="DP255" i="3"/>
  <c r="DP274" i="3"/>
  <c r="DP241" i="3"/>
  <c r="DP243" i="3"/>
  <c r="DO221" i="3"/>
  <c r="DP204" i="3"/>
  <c r="DP211" i="3"/>
  <c r="DP222" i="3"/>
  <c r="DO215" i="3"/>
  <c r="DO231" i="3"/>
  <c r="DP200" i="3"/>
  <c r="DO186" i="3"/>
  <c r="DO201" i="3"/>
  <c r="DP196" i="3"/>
  <c r="DO178" i="3"/>
  <c r="DO168" i="3"/>
  <c r="DO174" i="3"/>
  <c r="DO158" i="3"/>
  <c r="DO151" i="3"/>
  <c r="DP145" i="3"/>
  <c r="DO146" i="3"/>
  <c r="DO143" i="3"/>
  <c r="DP153" i="3"/>
  <c r="DP149" i="3"/>
  <c r="DO148" i="3"/>
  <c r="DO152" i="3"/>
  <c r="DO147" i="3"/>
  <c r="DO129" i="3"/>
  <c r="DP128" i="3"/>
  <c r="DO125" i="3"/>
  <c r="DP120" i="3"/>
  <c r="DP126" i="3"/>
  <c r="DP118" i="3"/>
  <c r="DP134" i="3"/>
  <c r="DO100" i="3"/>
  <c r="DO101" i="3"/>
  <c r="DP111" i="3"/>
  <c r="DO94" i="3"/>
  <c r="DO89" i="3"/>
  <c r="DP110" i="3"/>
  <c r="DP96" i="3"/>
  <c r="DP82" i="3"/>
  <c r="DP70" i="3"/>
  <c r="DP56" i="3"/>
  <c r="DP76" i="3"/>
  <c r="DP77" i="3"/>
  <c r="DO52" i="3"/>
  <c r="DO40" i="3"/>
  <c r="DO61" i="3"/>
  <c r="DP57" i="3"/>
  <c r="DO75" i="3"/>
  <c r="DO67" i="3"/>
  <c r="DP6" i="3"/>
  <c r="DO202" i="3"/>
  <c r="DO283" i="3"/>
  <c r="DO34" i="3"/>
  <c r="DP27" i="3"/>
  <c r="DP37" i="3"/>
  <c r="DO25" i="3"/>
  <c r="DO39" i="3"/>
  <c r="DO22" i="3"/>
  <c r="DP17" i="3"/>
  <c r="DO35" i="3"/>
  <c r="DO14" i="3"/>
  <c r="DO8" i="3"/>
  <c r="DO13" i="3"/>
  <c r="DP326" i="3"/>
  <c r="DO319" i="3"/>
  <c r="DO315" i="3"/>
  <c r="DO307" i="3"/>
  <c r="DO295" i="3"/>
  <c r="DO286" i="3"/>
  <c r="DP292" i="3"/>
  <c r="DO292" i="3"/>
  <c r="DO287" i="3"/>
  <c r="DP272" i="3"/>
  <c r="DO268" i="3"/>
  <c r="DO271" i="3"/>
  <c r="DO261" i="3"/>
  <c r="DP266" i="3"/>
  <c r="DP271" i="3"/>
  <c r="DO277" i="3"/>
  <c r="DP269" i="3"/>
  <c r="DO253" i="3"/>
  <c r="DO263" i="3"/>
  <c r="K247" i="3"/>
  <c r="DO273" i="3"/>
  <c r="DO246" i="3"/>
  <c r="DO235" i="3"/>
  <c r="DO262" i="3"/>
  <c r="K234" i="3"/>
  <c r="DO243" i="3"/>
  <c r="DP216" i="3"/>
  <c r="DO216" i="3"/>
  <c r="DP215" i="3"/>
  <c r="DP231" i="3"/>
  <c r="DO194" i="3"/>
  <c r="DO195" i="3"/>
  <c r="DP186" i="3"/>
  <c r="DP201" i="3"/>
  <c r="DO191" i="3"/>
  <c r="DO185" i="3"/>
  <c r="DP178" i="3"/>
  <c r="DO190" i="3"/>
  <c r="DO167" i="3"/>
  <c r="DP174" i="3"/>
  <c r="K159" i="3"/>
  <c r="DP158" i="3"/>
  <c r="DP151" i="3"/>
  <c r="DP146" i="3"/>
  <c r="DP143" i="3"/>
  <c r="DO160" i="3"/>
  <c r="DO155" i="3"/>
  <c r="DP148" i="3"/>
  <c r="DO157" i="3"/>
  <c r="DP152" i="3"/>
  <c r="DP147" i="3"/>
  <c r="DO141" i="3"/>
  <c r="DP129" i="3"/>
  <c r="DP125" i="3"/>
  <c r="DO116" i="3"/>
  <c r="DP100" i="3"/>
  <c r="DP101" i="3"/>
  <c r="DP94" i="3"/>
  <c r="DP89" i="3"/>
  <c r="DO87" i="3"/>
  <c r="DO112" i="3"/>
  <c r="DO69" i="3"/>
  <c r="DO54" i="3"/>
  <c r="DO79" i="3"/>
  <c r="DO66" i="3"/>
  <c r="DP52" i="3"/>
  <c r="DP61" i="3"/>
  <c r="DP75" i="3"/>
  <c r="DP67" i="3"/>
  <c r="DO51" i="3"/>
  <c r="DO44" i="3"/>
  <c r="DP239" i="3"/>
  <c r="DO282" i="3"/>
  <c r="DP25" i="3"/>
  <c r="DP39" i="3"/>
  <c r="DP22" i="3"/>
  <c r="DP35" i="3"/>
  <c r="DP8" i="3"/>
  <c r="DP38" i="3"/>
  <c r="DO24" i="3"/>
  <c r="DP13" i="3"/>
  <c r="DO328" i="3"/>
  <c r="DP333" i="3"/>
  <c r="DP329" i="3"/>
  <c r="DO329" i="3"/>
  <c r="DO327" i="3"/>
  <c r="DP319" i="3"/>
  <c r="DP315" i="3"/>
  <c r="DP307" i="3"/>
  <c r="DP295" i="3"/>
  <c r="DO310" i="3"/>
  <c r="DP286" i="3"/>
  <c r="DP287" i="3"/>
  <c r="DO293" i="3"/>
  <c r="DO279" i="3"/>
  <c r="K282" i="3"/>
  <c r="DP268" i="3"/>
  <c r="DP261" i="3"/>
  <c r="DP277" i="3"/>
  <c r="K251" i="3"/>
  <c r="DP273" i="3"/>
  <c r="DP246" i="3"/>
  <c r="DP235" i="3"/>
  <c r="DP262" i="3"/>
  <c r="DO229" i="3"/>
  <c r="DO240" i="3"/>
  <c r="DP232" i="3"/>
  <c r="DO232" i="3"/>
  <c r="DO250" i="3"/>
  <c r="DO251" i="3"/>
  <c r="DP214" i="3"/>
  <c r="DO208" i="3"/>
  <c r="DO207" i="3"/>
  <c r="DO212" i="3"/>
  <c r="DP194" i="3"/>
  <c r="DP195" i="3"/>
  <c r="DP191" i="3"/>
  <c r="DP185" i="3"/>
  <c r="DO177" i="3"/>
  <c r="DP190" i="3"/>
  <c r="DO188" i="3"/>
  <c r="DP167" i="3"/>
  <c r="K162" i="3"/>
  <c r="DP160" i="3"/>
  <c r="DP155" i="3"/>
  <c r="DP163" i="3"/>
  <c r="DO144" i="3"/>
  <c r="DP157" i="3"/>
  <c r="DP141" i="3"/>
  <c r="DP116" i="3"/>
  <c r="DO106" i="3"/>
  <c r="DO88" i="3"/>
  <c r="DO97" i="3"/>
  <c r="DO95" i="3"/>
  <c r="DO86" i="3"/>
  <c r="DO93" i="3"/>
  <c r="DO99" i="3"/>
  <c r="DP87" i="3"/>
  <c r="DP112" i="3"/>
  <c r="DO71" i="3"/>
  <c r="DP69" i="3"/>
  <c r="DP54" i="3"/>
  <c r="DP79" i="3"/>
  <c r="DP66" i="3"/>
  <c r="DO73" i="3"/>
  <c r="DO68" i="3"/>
  <c r="DO50" i="3"/>
  <c r="DO84" i="3"/>
  <c r="DO83" i="3"/>
  <c r="K10" i="3"/>
  <c r="DP51" i="3"/>
  <c r="K30" i="3"/>
  <c r="DO11" i="3"/>
  <c r="DO48" i="3"/>
  <c r="DO226" i="3"/>
  <c r="DP282" i="3"/>
  <c r="DO32" i="3"/>
  <c r="DO36" i="3"/>
  <c r="DO29" i="3"/>
  <c r="DP10" i="3"/>
  <c r="DO16" i="3"/>
  <c r="DO38" i="3"/>
  <c r="DP24" i="3"/>
  <c r="DP328" i="3"/>
  <c r="DO331" i="3"/>
  <c r="K328" i="3"/>
  <c r="DO325" i="3"/>
  <c r="DO314" i="3"/>
  <c r="DP314" i="3"/>
  <c r="DP310" i="3"/>
  <c r="DO296" i="3"/>
  <c r="DO257" i="3"/>
  <c r="DO245" i="3"/>
  <c r="DP237" i="3"/>
  <c r="DO237" i="3"/>
  <c r="DP229" i="3"/>
  <c r="DP240" i="3"/>
  <c r="DP250" i="3"/>
  <c r="DP251" i="3"/>
  <c r="DP230" i="3"/>
  <c r="DP208" i="3"/>
  <c r="DP210" i="3"/>
  <c r="DP207" i="3"/>
  <c r="DP212" i="3"/>
  <c r="DO193" i="3"/>
  <c r="DO198" i="3"/>
  <c r="DP177" i="3"/>
  <c r="DO170" i="3"/>
  <c r="K160" i="3"/>
  <c r="DO184" i="3"/>
  <c r="DO166" i="3"/>
  <c r="DO162" i="3"/>
  <c r="DO159" i="3"/>
  <c r="DO142" i="3"/>
  <c r="DO163" i="3"/>
  <c r="DP144" i="3"/>
  <c r="DO140" i="3"/>
  <c r="DO133" i="3"/>
  <c r="DO127" i="3"/>
  <c r="DO136" i="3"/>
  <c r="DO137" i="3"/>
  <c r="DP106" i="3"/>
  <c r="DP88" i="3"/>
  <c r="DP97" i="3"/>
  <c r="DP95" i="3"/>
  <c r="DP86" i="3"/>
  <c r="DP93" i="3"/>
  <c r="DP99" i="3"/>
  <c r="DO108" i="3"/>
  <c r="DP71" i="3"/>
  <c r="DO55" i="3"/>
  <c r="DO41" i="3"/>
  <c r="DP73" i="3"/>
  <c r="DP68" i="3"/>
  <c r="DO64" i="3"/>
  <c r="DO60" i="3"/>
  <c r="DP50" i="3"/>
  <c r="DP84" i="3"/>
  <c r="K17" i="3"/>
  <c r="DP83" i="3"/>
  <c r="DO45" i="3"/>
  <c r="DO42" i="3"/>
  <c r="K14" i="3"/>
  <c r="DP11" i="3"/>
  <c r="DO6" i="3"/>
  <c r="DP253" i="3"/>
  <c r="DO298" i="3"/>
  <c r="DO31" i="3"/>
  <c r="DO21" i="3"/>
  <c r="DP32" i="3"/>
  <c r="DP36" i="3"/>
  <c r="DP18" i="3"/>
  <c r="DP29" i="3"/>
  <c r="DO10" i="3"/>
  <c r="DO26" i="3"/>
  <c r="DP16" i="3"/>
  <c r="DO12" i="3"/>
  <c r="AL311" i="3"/>
  <c r="L311" i="3"/>
  <c r="W311" i="3" s="1"/>
  <c r="X311" i="3" s="1"/>
  <c r="Y311" i="3" s="1"/>
  <c r="Z311" i="3" s="1"/>
  <c r="K314" i="3"/>
  <c r="AL306" i="3"/>
  <c r="L306" i="3"/>
  <c r="W306" i="3" s="1"/>
  <c r="X306" i="3" s="1"/>
  <c r="Y306" i="3" s="1"/>
  <c r="Z306" i="3" s="1"/>
  <c r="AL301" i="3"/>
  <c r="L301" i="3"/>
  <c r="DO304" i="3"/>
  <c r="DP296" i="3"/>
  <c r="DP284" i="3"/>
  <c r="DO284" i="3"/>
  <c r="DP293" i="3"/>
  <c r="K293" i="3"/>
  <c r="K289" i="3"/>
  <c r="K278" i="3"/>
  <c r="DO278" i="3"/>
  <c r="DP278" i="3"/>
  <c r="DO276" i="3"/>
  <c r="K253" i="3"/>
  <c r="DP245" i="3"/>
  <c r="DO242" i="3"/>
  <c r="DO260" i="3"/>
  <c r="DO248" i="3"/>
  <c r="DO252" i="3"/>
  <c r="DO223" i="3"/>
  <c r="DO249" i="3"/>
  <c r="DO227" i="3"/>
  <c r="DO210" i="3"/>
  <c r="DO217" i="3"/>
  <c r="DO256" i="3"/>
  <c r="DP193" i="3"/>
  <c r="DP188" i="3"/>
  <c r="DP184" i="3"/>
  <c r="DP198" i="3"/>
  <c r="DO182" i="3"/>
  <c r="DO199" i="3"/>
  <c r="DO183" i="3"/>
  <c r="DP179" i="3"/>
  <c r="DO175" i="3"/>
  <c r="DP170" i="3"/>
  <c r="DP166" i="3"/>
  <c r="K145" i="3"/>
  <c r="DP162" i="3"/>
  <c r="DP159" i="3"/>
  <c r="DP142" i="3"/>
  <c r="DP140" i="3"/>
  <c r="DP133" i="3"/>
  <c r="DP127" i="3"/>
  <c r="DO121" i="3"/>
  <c r="DO131" i="3"/>
  <c r="DO124" i="3"/>
  <c r="DP136" i="3"/>
  <c r="DP137" i="3"/>
  <c r="DO130" i="3"/>
  <c r="DP117" i="3"/>
  <c r="DO113" i="3"/>
  <c r="DO105" i="3"/>
  <c r="DO92" i="3"/>
  <c r="DO103" i="3"/>
  <c r="DO91" i="3"/>
  <c r="DP108" i="3"/>
  <c r="DP55" i="3"/>
  <c r="DP41" i="3"/>
  <c r="DO72" i="3"/>
  <c r="DP64" i="3"/>
  <c r="DP60" i="3"/>
  <c r="DO59" i="3"/>
  <c r="DP48" i="3"/>
  <c r="DP45" i="3"/>
  <c r="DP42" i="3"/>
  <c r="K6" i="3"/>
  <c r="DO179" i="3"/>
  <c r="DP257" i="3"/>
  <c r="DO294" i="3"/>
  <c r="DP31" i="3"/>
  <c r="DP21" i="3"/>
  <c r="DO19" i="3"/>
  <c r="DO18" i="3"/>
  <c r="DP26" i="3"/>
  <c r="DP12" i="3"/>
  <c r="DO9" i="3"/>
  <c r="AL163" i="5" l="1"/>
  <c r="L163" i="5"/>
  <c r="L196" i="5"/>
  <c r="AL196" i="5"/>
  <c r="AL51" i="5"/>
  <c r="L51" i="5"/>
  <c r="AL327" i="5"/>
  <c r="L327" i="5"/>
  <c r="L95" i="5"/>
  <c r="AL95" i="5"/>
  <c r="AL246" i="5"/>
  <c r="L246" i="5"/>
  <c r="AL272" i="5"/>
  <c r="L272" i="5"/>
  <c r="AL7" i="5"/>
  <c r="L7" i="5"/>
  <c r="AL12" i="5"/>
  <c r="L12" i="5"/>
  <c r="AL22" i="5"/>
  <c r="L22" i="5"/>
  <c r="AL119" i="5"/>
  <c r="L119" i="5"/>
  <c r="AL130" i="5"/>
  <c r="L130" i="5"/>
  <c r="AL150" i="5"/>
  <c r="L150" i="5"/>
  <c r="AL233" i="5"/>
  <c r="L233" i="5"/>
  <c r="L215" i="5"/>
  <c r="AL215" i="5"/>
  <c r="AL27" i="5"/>
  <c r="L27" i="5"/>
  <c r="AL33" i="5"/>
  <c r="L33" i="5"/>
  <c r="AL118" i="5"/>
  <c r="L118" i="5"/>
  <c r="AL301" i="5"/>
  <c r="L301" i="5"/>
  <c r="AL138" i="5"/>
  <c r="L138" i="5"/>
  <c r="AL34" i="5"/>
  <c r="L34" i="5"/>
  <c r="AL36" i="5"/>
  <c r="L36" i="5"/>
  <c r="L280" i="5"/>
  <c r="AL280" i="5"/>
  <c r="AL308" i="5"/>
  <c r="L308" i="5"/>
  <c r="AL58" i="5"/>
  <c r="L58" i="5"/>
  <c r="AL90" i="5"/>
  <c r="L90" i="5"/>
  <c r="AL103" i="5"/>
  <c r="L103" i="5"/>
  <c r="AL137" i="5"/>
  <c r="L137" i="5"/>
  <c r="AL252" i="5"/>
  <c r="L252" i="5"/>
  <c r="AL54" i="5"/>
  <c r="L54" i="5"/>
  <c r="AL207" i="5"/>
  <c r="L207" i="5"/>
  <c r="AL44" i="5"/>
  <c r="L44" i="5"/>
  <c r="L127" i="5"/>
  <c r="AL127" i="5"/>
  <c r="AL200" i="5"/>
  <c r="L200" i="5"/>
  <c r="AL265" i="5"/>
  <c r="L265" i="5"/>
  <c r="AL326" i="5"/>
  <c r="L326" i="5"/>
  <c r="AL8" i="5"/>
  <c r="L8" i="5"/>
  <c r="AL91" i="5"/>
  <c r="L91" i="5"/>
  <c r="AL18" i="5"/>
  <c r="L18" i="5"/>
  <c r="AL156" i="5"/>
  <c r="L156" i="5"/>
  <c r="AL169" i="5"/>
  <c r="L169" i="5"/>
  <c r="AL194" i="5"/>
  <c r="L194" i="5"/>
  <c r="L218" i="5"/>
  <c r="AL218" i="5"/>
  <c r="L226" i="5"/>
  <c r="AL226" i="5"/>
  <c r="AL32" i="5"/>
  <c r="L32" i="5"/>
  <c r="AL202" i="5"/>
  <c r="L202" i="5"/>
  <c r="L238" i="5"/>
  <c r="AL238" i="5"/>
  <c r="AL63" i="5"/>
  <c r="L63" i="5"/>
  <c r="AL146" i="5"/>
  <c r="L146" i="5"/>
  <c r="AL229" i="5"/>
  <c r="L229" i="5"/>
  <c r="AL310" i="5"/>
  <c r="L310" i="5"/>
  <c r="AL10" i="5"/>
  <c r="L10" i="5"/>
  <c r="AL46" i="5"/>
  <c r="L46" i="5"/>
  <c r="AL80" i="5"/>
  <c r="L80" i="5"/>
  <c r="AL214" i="5"/>
  <c r="L214" i="5"/>
  <c r="AL332" i="5"/>
  <c r="L332" i="5"/>
  <c r="AL133" i="5"/>
  <c r="L133" i="5"/>
  <c r="AL105" i="5"/>
  <c r="L105" i="5"/>
  <c r="AL182" i="5"/>
  <c r="L182" i="5"/>
  <c r="AL241" i="5"/>
  <c r="L241" i="5"/>
  <c r="AL335" i="5"/>
  <c r="L335" i="5"/>
  <c r="AL59" i="5"/>
  <c r="L59" i="5"/>
  <c r="AL154" i="5"/>
  <c r="L154" i="5"/>
  <c r="AL312" i="5"/>
  <c r="L312" i="5"/>
  <c r="AL60" i="5"/>
  <c r="L60" i="5"/>
  <c r="AL72" i="5"/>
  <c r="L72" i="5"/>
  <c r="AL135" i="5"/>
  <c r="L135" i="5"/>
  <c r="AL84" i="5"/>
  <c r="L84" i="5"/>
  <c r="AL49" i="5"/>
  <c r="L49" i="5"/>
  <c r="AL40" i="5"/>
  <c r="L40" i="5"/>
  <c r="AL245" i="5"/>
  <c r="L245" i="5"/>
  <c r="AL228" i="5"/>
  <c r="L228" i="5"/>
  <c r="L172" i="5"/>
  <c r="AL172" i="5"/>
  <c r="AL117" i="5"/>
  <c r="L117" i="5"/>
  <c r="AL203" i="5"/>
  <c r="L203" i="5"/>
  <c r="AL116" i="5"/>
  <c r="L116" i="5"/>
  <c r="AL31" i="5"/>
  <c r="L31" i="5"/>
  <c r="AL204" i="5"/>
  <c r="L204" i="5"/>
  <c r="AL242" i="5"/>
  <c r="L242" i="5"/>
  <c r="AL317" i="5"/>
  <c r="L317" i="5"/>
  <c r="AL16" i="5"/>
  <c r="L16" i="5"/>
  <c r="AL43" i="5"/>
  <c r="L43" i="5"/>
  <c r="AL267" i="5"/>
  <c r="L267" i="5"/>
  <c r="AL328" i="5"/>
  <c r="L328" i="5"/>
  <c r="AL189" i="5"/>
  <c r="L189" i="5"/>
  <c r="AL147" i="5"/>
  <c r="L147" i="5"/>
  <c r="AL164" i="5"/>
  <c r="L164" i="5"/>
  <c r="AL38" i="5"/>
  <c r="L38" i="5"/>
  <c r="AL41" i="5"/>
  <c r="L41" i="5"/>
  <c r="AL93" i="5"/>
  <c r="L93" i="5"/>
  <c r="AL70" i="5"/>
  <c r="L70" i="5"/>
  <c r="AL213" i="5"/>
  <c r="L213" i="5"/>
  <c r="AL270" i="5"/>
  <c r="L270" i="5"/>
  <c r="AL11" i="5"/>
  <c r="L11" i="5"/>
  <c r="AL74" i="5"/>
  <c r="L74" i="5"/>
  <c r="AL122" i="5"/>
  <c r="L122" i="5"/>
  <c r="AL141" i="5"/>
  <c r="L141" i="5"/>
  <c r="AL195" i="5"/>
  <c r="L195" i="5"/>
  <c r="AL225" i="5"/>
  <c r="L225" i="5"/>
  <c r="AL279" i="5"/>
  <c r="L279" i="5"/>
  <c r="AL315" i="5"/>
  <c r="L315" i="5"/>
  <c r="AL286" i="5"/>
  <c r="L286" i="5"/>
  <c r="AL143" i="5"/>
  <c r="L143" i="5"/>
  <c r="AL108" i="5"/>
  <c r="L108" i="5"/>
  <c r="L192" i="5"/>
  <c r="AL192" i="5"/>
  <c r="AL217" i="5"/>
  <c r="L217" i="5"/>
  <c r="AL244" i="5"/>
  <c r="L244" i="5"/>
  <c r="AL271" i="5"/>
  <c r="L271" i="5"/>
  <c r="AL28" i="5"/>
  <c r="L28" i="5"/>
  <c r="AL20" i="5"/>
  <c r="L20" i="5"/>
  <c r="AL67" i="5"/>
  <c r="L67" i="5"/>
  <c r="AL82" i="5"/>
  <c r="L82" i="5"/>
  <c r="AL176" i="5"/>
  <c r="L176" i="5"/>
  <c r="AL307" i="5"/>
  <c r="L307" i="5"/>
  <c r="L231" i="5"/>
  <c r="AL231" i="5"/>
  <c r="AL13" i="5"/>
  <c r="L13" i="5"/>
  <c r="AL52" i="5"/>
  <c r="L52" i="5"/>
  <c r="L96" i="5"/>
  <c r="AL96" i="5"/>
  <c r="AL152" i="5"/>
  <c r="L152" i="5"/>
  <c r="AL210" i="5"/>
  <c r="L210" i="5"/>
  <c r="AL253" i="5"/>
  <c r="L253" i="5"/>
  <c r="AL287" i="5"/>
  <c r="L287" i="5"/>
  <c r="AL275" i="5"/>
  <c r="L275" i="5"/>
  <c r="AL162" i="5"/>
  <c r="L162" i="5"/>
  <c r="AL99" i="5"/>
  <c r="L99" i="5"/>
  <c r="AL139" i="5"/>
  <c r="L139" i="5"/>
  <c r="AL322" i="5"/>
  <c r="L322" i="5"/>
  <c r="AL35" i="5"/>
  <c r="L35" i="5"/>
  <c r="L227" i="5"/>
  <c r="AL227" i="5"/>
  <c r="AL92" i="5"/>
  <c r="L92" i="5"/>
  <c r="AL125" i="5"/>
  <c r="L125" i="5"/>
  <c r="AL247" i="5"/>
  <c r="L247" i="5"/>
  <c r="AL255" i="5"/>
  <c r="L255" i="5"/>
  <c r="AL302" i="5"/>
  <c r="L302" i="5"/>
  <c r="AL323" i="5"/>
  <c r="L323" i="5"/>
  <c r="W126" i="5"/>
  <c r="X126" i="5" s="1"/>
  <c r="Y126" i="5" s="1"/>
  <c r="Z126" i="5" s="1"/>
  <c r="S126" i="5"/>
  <c r="T126" i="5" s="1"/>
  <c r="U126" i="5" s="1"/>
  <c r="AL316" i="5"/>
  <c r="L316" i="5"/>
  <c r="AL149" i="5"/>
  <c r="L149" i="5"/>
  <c r="AL190" i="5"/>
  <c r="L190" i="5"/>
  <c r="AL297" i="5"/>
  <c r="L297" i="5"/>
  <c r="AL318" i="5"/>
  <c r="L318" i="5"/>
  <c r="L57" i="5"/>
  <c r="AL57" i="5"/>
  <c r="L216" i="5"/>
  <c r="AL216" i="5"/>
  <c r="AL178" i="5"/>
  <c r="L178" i="5"/>
  <c r="AL251" i="5"/>
  <c r="L251" i="5"/>
  <c r="AL303" i="5"/>
  <c r="L303" i="5"/>
  <c r="AL15" i="5"/>
  <c r="L15" i="5"/>
  <c r="AL121" i="5"/>
  <c r="L121" i="5"/>
  <c r="AL9" i="5"/>
  <c r="L9" i="5"/>
  <c r="AL71" i="5"/>
  <c r="L71" i="5"/>
  <c r="AL68" i="5"/>
  <c r="L68" i="5"/>
  <c r="AL111" i="5"/>
  <c r="L111" i="5"/>
  <c r="AL140" i="5"/>
  <c r="L140" i="5"/>
  <c r="AL177" i="5"/>
  <c r="L177" i="5"/>
  <c r="AL183" i="5"/>
  <c r="L183" i="5"/>
  <c r="AL273" i="5"/>
  <c r="L273" i="5"/>
  <c r="AL14" i="5"/>
  <c r="L14" i="5"/>
  <c r="L37" i="5"/>
  <c r="AL37" i="5"/>
  <c r="AL53" i="5"/>
  <c r="L53" i="5"/>
  <c r="AL114" i="5"/>
  <c r="L114" i="5"/>
  <c r="AL107" i="5"/>
  <c r="L107" i="5"/>
  <c r="AL136" i="5"/>
  <c r="L136" i="5"/>
  <c r="AL243" i="5"/>
  <c r="L243" i="5"/>
  <c r="AL248" i="5"/>
  <c r="L248" i="5"/>
  <c r="AL324" i="5"/>
  <c r="L324" i="5"/>
  <c r="AL157" i="5"/>
  <c r="L157" i="5"/>
  <c r="AL153" i="5"/>
  <c r="L153" i="5"/>
  <c r="AL197" i="5"/>
  <c r="L197" i="5"/>
  <c r="AL289" i="5"/>
  <c r="L289" i="5"/>
  <c r="L98" i="5"/>
  <c r="AL98" i="5"/>
  <c r="AL101" i="5"/>
  <c r="L101" i="5"/>
  <c r="AL161" i="5"/>
  <c r="L161" i="5"/>
  <c r="L184" i="5"/>
  <c r="AL184" i="5"/>
  <c r="AL294" i="5"/>
  <c r="L294" i="5"/>
  <c r="L282" i="5"/>
  <c r="AL282" i="5"/>
  <c r="AL64" i="5"/>
  <c r="L64" i="5"/>
  <c r="AL174" i="5"/>
  <c r="L174" i="5"/>
  <c r="L212" i="5"/>
  <c r="AL212" i="5"/>
  <c r="AL219" i="5"/>
  <c r="L219" i="5"/>
  <c r="AL333" i="5"/>
  <c r="L333" i="5"/>
  <c r="AL266" i="5"/>
  <c r="L266" i="5"/>
  <c r="AL50" i="5"/>
  <c r="L50" i="5"/>
  <c r="AL78" i="5"/>
  <c r="L78" i="5"/>
  <c r="AL168" i="5"/>
  <c r="L168" i="5"/>
  <c r="AL258" i="5"/>
  <c r="L258" i="5"/>
  <c r="AL75" i="5"/>
  <c r="L75" i="5"/>
  <c r="AL109" i="5"/>
  <c r="L109" i="5"/>
  <c r="AL261" i="5"/>
  <c r="L261" i="5"/>
  <c r="AL290" i="5"/>
  <c r="L290" i="5"/>
  <c r="L23" i="5"/>
  <c r="AL23" i="5"/>
  <c r="AL19" i="5"/>
  <c r="L19" i="5"/>
  <c r="AL110" i="5"/>
  <c r="L110" i="5"/>
  <c r="AL281" i="5"/>
  <c r="L281" i="5"/>
  <c r="AL299" i="5"/>
  <c r="L299" i="5"/>
  <c r="AL334" i="5"/>
  <c r="L334" i="5"/>
  <c r="AL185" i="5"/>
  <c r="L185" i="5"/>
  <c r="AL201" i="5"/>
  <c r="L201" i="5"/>
  <c r="AL124" i="5"/>
  <c r="L124" i="5"/>
  <c r="AL158" i="5"/>
  <c r="L158" i="5"/>
  <c r="AL159" i="5"/>
  <c r="L159" i="5"/>
  <c r="AL234" i="5"/>
  <c r="L234" i="5"/>
  <c r="AL257" i="5"/>
  <c r="L257" i="5"/>
  <c r="W325" i="5"/>
  <c r="X325" i="5" s="1"/>
  <c r="Y325" i="5" s="1"/>
  <c r="Z325" i="5" s="1"/>
  <c r="S325" i="5"/>
  <c r="T325" i="5" s="1"/>
  <c r="U325" i="5" s="1"/>
  <c r="AL21" i="5"/>
  <c r="L21" i="5"/>
  <c r="AL26" i="5"/>
  <c r="L26" i="5"/>
  <c r="AL94" i="5"/>
  <c r="L94" i="5"/>
  <c r="AL208" i="5"/>
  <c r="L208" i="5"/>
  <c r="AL276" i="5"/>
  <c r="L276" i="5"/>
  <c r="AL262" i="5"/>
  <c r="L262" i="5"/>
  <c r="AL291" i="5"/>
  <c r="L291" i="5"/>
  <c r="AL314" i="5"/>
  <c r="L314" i="5"/>
  <c r="L240" i="5"/>
  <c r="AL240" i="5"/>
  <c r="AL76" i="5"/>
  <c r="L76" i="5"/>
  <c r="L230" i="5"/>
  <c r="AL230" i="5"/>
  <c r="AL77" i="5"/>
  <c r="L77" i="5"/>
  <c r="AL167" i="5"/>
  <c r="L167" i="5"/>
  <c r="AL211" i="5"/>
  <c r="L211" i="5"/>
  <c r="AL30" i="5"/>
  <c r="L30" i="5"/>
  <c r="AL104" i="5"/>
  <c r="L104" i="5"/>
  <c r="AL160" i="5"/>
  <c r="L160" i="5"/>
  <c r="AL223" i="5"/>
  <c r="L223" i="5"/>
  <c r="AL250" i="5"/>
  <c r="L250" i="5"/>
  <c r="AL295" i="5"/>
  <c r="L295" i="5"/>
  <c r="AL311" i="5"/>
  <c r="L311" i="5"/>
  <c r="AL85" i="5"/>
  <c r="L85" i="5"/>
  <c r="AL193" i="5"/>
  <c r="L193" i="5"/>
  <c r="L97" i="5"/>
  <c r="AL97" i="5"/>
  <c r="L269" i="5"/>
  <c r="AL269" i="5"/>
  <c r="AL180" i="5"/>
  <c r="L180" i="5"/>
  <c r="AL6" i="5"/>
  <c r="L6" i="5"/>
  <c r="AL29" i="5"/>
  <c r="L29" i="5"/>
  <c r="AL24" i="5"/>
  <c r="L24" i="5"/>
  <c r="AL106" i="5"/>
  <c r="L106" i="5"/>
  <c r="AL175" i="5"/>
  <c r="L175" i="5"/>
  <c r="AL179" i="5"/>
  <c r="L179" i="5"/>
  <c r="AL65" i="5"/>
  <c r="L65" i="5"/>
  <c r="AL48" i="5"/>
  <c r="L48" i="5"/>
  <c r="AL79" i="5"/>
  <c r="L79" i="5"/>
  <c r="AL113" i="5"/>
  <c r="L113" i="5"/>
  <c r="AL115" i="5"/>
  <c r="L115" i="5"/>
  <c r="AL142" i="5"/>
  <c r="L142" i="5"/>
  <c r="AL254" i="5"/>
  <c r="L254" i="5"/>
  <c r="L292" i="5"/>
  <c r="AL292" i="5"/>
  <c r="AL300" i="5"/>
  <c r="L300" i="5"/>
  <c r="AL268" i="5"/>
  <c r="L268" i="5"/>
  <c r="AL171" i="5"/>
  <c r="L171" i="5"/>
  <c r="AL260" i="5"/>
  <c r="L260" i="5"/>
  <c r="AL330" i="5"/>
  <c r="L330" i="5"/>
  <c r="AL145" i="5"/>
  <c r="L145" i="5"/>
  <c r="AL129" i="5"/>
  <c r="L129" i="5"/>
  <c r="AL236" i="5"/>
  <c r="L236" i="5"/>
  <c r="AL277" i="5"/>
  <c r="L277" i="5"/>
  <c r="AL313" i="5"/>
  <c r="L313" i="5"/>
  <c r="AL69" i="5"/>
  <c r="L69" i="5"/>
  <c r="AL249" i="5"/>
  <c r="L249" i="5"/>
  <c r="AL45" i="5"/>
  <c r="L45" i="5"/>
  <c r="AL155" i="5"/>
  <c r="L155" i="5"/>
  <c r="AL239" i="5"/>
  <c r="L239" i="5"/>
  <c r="AL278" i="5"/>
  <c r="L278" i="5"/>
  <c r="AL166" i="5"/>
  <c r="L166" i="5"/>
  <c r="S220" i="5"/>
  <c r="T220" i="5" s="1"/>
  <c r="U220" i="5" s="1"/>
  <c r="L102" i="5"/>
  <c r="AL102" i="5"/>
  <c r="AL285" i="5"/>
  <c r="L285" i="5"/>
  <c r="AL187" i="5"/>
  <c r="L187" i="5"/>
  <c r="AL306" i="5"/>
  <c r="L306" i="5"/>
  <c r="AL47" i="5"/>
  <c r="L47" i="5"/>
  <c r="AL205" i="5"/>
  <c r="L205" i="5"/>
  <c r="AL296" i="5"/>
  <c r="L296" i="5"/>
  <c r="AL305" i="5"/>
  <c r="L305" i="5"/>
  <c r="L55" i="5"/>
  <c r="AL55" i="5"/>
  <c r="AL42" i="5"/>
  <c r="L42" i="5"/>
  <c r="AL112" i="5"/>
  <c r="L112" i="5"/>
  <c r="AL209" i="5"/>
  <c r="L209" i="5"/>
  <c r="AL331" i="5"/>
  <c r="L331" i="5"/>
  <c r="AL81" i="5"/>
  <c r="L81" i="5"/>
  <c r="AL173" i="5"/>
  <c r="L173" i="5"/>
  <c r="AL61" i="5"/>
  <c r="L61" i="5"/>
  <c r="AL83" i="5"/>
  <c r="L83" i="5"/>
  <c r="AL128" i="5"/>
  <c r="L128" i="5"/>
  <c r="L298" i="5"/>
  <c r="AL298" i="5"/>
  <c r="AL321" i="5"/>
  <c r="L321" i="5"/>
  <c r="AL73" i="5"/>
  <c r="L73" i="5"/>
  <c r="AL224" i="5"/>
  <c r="L224" i="5"/>
  <c r="AL56" i="5"/>
  <c r="L56" i="5"/>
  <c r="AL134" i="5"/>
  <c r="L134" i="5"/>
  <c r="AL144" i="5"/>
  <c r="L144" i="5"/>
  <c r="AL221" i="5"/>
  <c r="L221" i="5"/>
  <c r="AL259" i="5"/>
  <c r="L259" i="5"/>
  <c r="AL237" i="5"/>
  <c r="L237" i="5"/>
  <c r="L100" i="5"/>
  <c r="AL100" i="5"/>
  <c r="AL199" i="5"/>
  <c r="L199" i="5"/>
  <c r="AL329" i="5"/>
  <c r="L329" i="5"/>
  <c r="AL39" i="5"/>
  <c r="L39" i="5"/>
  <c r="AL123" i="5"/>
  <c r="L123" i="5"/>
  <c r="AL120" i="5"/>
  <c r="L120" i="5"/>
  <c r="AL165" i="5"/>
  <c r="L165" i="5"/>
  <c r="AL284" i="5"/>
  <c r="L284" i="5"/>
  <c r="AL148" i="5"/>
  <c r="L148" i="5"/>
  <c r="AL62" i="5"/>
  <c r="L62" i="5"/>
  <c r="AL232" i="5"/>
  <c r="L232" i="5"/>
  <c r="AL25" i="5"/>
  <c r="L25" i="5"/>
  <c r="AL88" i="5"/>
  <c r="L88" i="5"/>
  <c r="AL191" i="5"/>
  <c r="L191" i="5"/>
  <c r="AL304" i="5"/>
  <c r="L304" i="5"/>
  <c r="AL319" i="5"/>
  <c r="L319" i="5"/>
  <c r="AL274" i="5"/>
  <c r="L274" i="5"/>
  <c r="AL17" i="5"/>
  <c r="L17" i="5"/>
  <c r="AL87" i="5"/>
  <c r="L87" i="5"/>
  <c r="AL293" i="5"/>
  <c r="L293" i="5"/>
  <c r="AL131" i="5"/>
  <c r="L131" i="5"/>
  <c r="AL86" i="5"/>
  <c r="L86" i="5"/>
  <c r="AL181" i="5"/>
  <c r="L181" i="5"/>
  <c r="AL198" i="5"/>
  <c r="L198" i="5"/>
  <c r="L222" i="5"/>
  <c r="AL222" i="5"/>
  <c r="AL256" i="5"/>
  <c r="L256" i="5"/>
  <c r="AL264" i="5"/>
  <c r="L264" i="5"/>
  <c r="AL309" i="5"/>
  <c r="L309" i="5"/>
  <c r="AL186" i="5"/>
  <c r="L186" i="5"/>
  <c r="AL263" i="5"/>
  <c r="L263" i="5"/>
  <c r="AL89" i="5"/>
  <c r="L89" i="5"/>
  <c r="AL132" i="5"/>
  <c r="L132" i="5"/>
  <c r="AL188" i="5"/>
  <c r="L188" i="5"/>
  <c r="L206" i="5"/>
  <c r="AL206" i="5"/>
  <c r="AL235" i="5"/>
  <c r="L235" i="5"/>
  <c r="AL66" i="5"/>
  <c r="L66" i="5"/>
  <c r="AL151" i="5"/>
  <c r="L151" i="5"/>
  <c r="AL170" i="5"/>
  <c r="L170" i="5"/>
  <c r="AL288" i="5"/>
  <c r="L288" i="5"/>
  <c r="AL283" i="5"/>
  <c r="L283" i="5"/>
  <c r="AL320" i="5"/>
  <c r="L320" i="5"/>
  <c r="L322" i="3"/>
  <c r="W322" i="3" s="1"/>
  <c r="X322" i="3" s="1"/>
  <c r="Y322" i="3" s="1"/>
  <c r="Z322" i="3" s="1"/>
  <c r="AL334" i="3"/>
  <c r="AL33" i="3"/>
  <c r="L324" i="3"/>
  <c r="AL6" i="4"/>
  <c r="L6" i="4"/>
  <c r="L47" i="4"/>
  <c r="AL47" i="4"/>
  <c r="L87" i="4"/>
  <c r="AL87" i="4"/>
  <c r="AL94" i="4"/>
  <c r="L94" i="4"/>
  <c r="AL311" i="4"/>
  <c r="L311" i="4"/>
  <c r="L191" i="4"/>
  <c r="AL191" i="4"/>
  <c r="AL30" i="4"/>
  <c r="L30" i="4"/>
  <c r="AL82" i="4"/>
  <c r="L82" i="4"/>
  <c r="L124" i="4"/>
  <c r="AL124" i="4"/>
  <c r="AL294" i="4"/>
  <c r="L294" i="4"/>
  <c r="AL8" i="4"/>
  <c r="L8" i="4"/>
  <c r="AL320" i="4"/>
  <c r="L320" i="4"/>
  <c r="AL93" i="4"/>
  <c r="L93" i="4"/>
  <c r="AL112" i="4"/>
  <c r="L112" i="4"/>
  <c r="AL176" i="4"/>
  <c r="L176" i="4"/>
  <c r="AL286" i="4"/>
  <c r="L286" i="4"/>
  <c r="AL175" i="4"/>
  <c r="L175" i="4"/>
  <c r="L39" i="4"/>
  <c r="AL39" i="4"/>
  <c r="AL179" i="4"/>
  <c r="L179" i="4"/>
  <c r="AL210" i="4"/>
  <c r="L210" i="4"/>
  <c r="AL120" i="4"/>
  <c r="L120" i="4"/>
  <c r="AL142" i="4"/>
  <c r="L142" i="4"/>
  <c r="AL141" i="4"/>
  <c r="L141" i="4"/>
  <c r="AL266" i="4"/>
  <c r="L266" i="4"/>
  <c r="AL101" i="4"/>
  <c r="L101" i="4"/>
  <c r="AL41" i="4"/>
  <c r="L41" i="4"/>
  <c r="AL97" i="4"/>
  <c r="L97" i="4"/>
  <c r="AL81" i="4"/>
  <c r="L81" i="4"/>
  <c r="AL160" i="4"/>
  <c r="L160" i="4"/>
  <c r="AL223" i="4"/>
  <c r="L223" i="4"/>
  <c r="AL256" i="4"/>
  <c r="L256" i="4"/>
  <c r="AL334" i="4"/>
  <c r="L334" i="4"/>
  <c r="AL178" i="4"/>
  <c r="L178" i="4"/>
  <c r="AL231" i="4"/>
  <c r="L231" i="4"/>
  <c r="AL104" i="4"/>
  <c r="L104" i="4"/>
  <c r="AL84" i="4"/>
  <c r="L84" i="4"/>
  <c r="L217" i="4"/>
  <c r="AL217" i="4"/>
  <c r="AL146" i="4"/>
  <c r="L146" i="4"/>
  <c r="AL46" i="4"/>
  <c r="L46" i="4"/>
  <c r="L140" i="4"/>
  <c r="AL140" i="4"/>
  <c r="L189" i="4"/>
  <c r="AL189" i="4"/>
  <c r="AL226" i="4"/>
  <c r="L226" i="4"/>
  <c r="AL288" i="4"/>
  <c r="L288" i="4"/>
  <c r="AL300" i="4"/>
  <c r="L300" i="4"/>
  <c r="AL282" i="4"/>
  <c r="L282" i="4"/>
  <c r="AL59" i="4"/>
  <c r="L59" i="4"/>
  <c r="AL110" i="4"/>
  <c r="L110" i="4"/>
  <c r="AL196" i="4"/>
  <c r="L196" i="4"/>
  <c r="AL257" i="4"/>
  <c r="L257" i="4"/>
  <c r="AL50" i="4"/>
  <c r="L50" i="4"/>
  <c r="AL108" i="4"/>
  <c r="L108" i="4"/>
  <c r="AL204" i="4"/>
  <c r="L204" i="4"/>
  <c r="AL174" i="4"/>
  <c r="L174" i="4"/>
  <c r="AL224" i="4"/>
  <c r="L224" i="4"/>
  <c r="AL248" i="4"/>
  <c r="L248" i="4"/>
  <c r="AL109" i="4"/>
  <c r="L109" i="4"/>
  <c r="AL90" i="4"/>
  <c r="L90" i="4"/>
  <c r="AL159" i="4"/>
  <c r="L159" i="4"/>
  <c r="AL16" i="4"/>
  <c r="L16" i="4"/>
  <c r="AL69" i="4"/>
  <c r="L69" i="4"/>
  <c r="AL170" i="4"/>
  <c r="L170" i="4"/>
  <c r="AL208" i="4"/>
  <c r="L208" i="4"/>
  <c r="AL255" i="4"/>
  <c r="L255" i="4"/>
  <c r="AL307" i="4"/>
  <c r="L307" i="4"/>
  <c r="AL330" i="4"/>
  <c r="L330" i="4"/>
  <c r="AL61" i="4"/>
  <c r="L61" i="4"/>
  <c r="L74" i="4"/>
  <c r="AL74" i="4"/>
  <c r="AL106" i="4"/>
  <c r="L106" i="4"/>
  <c r="L103" i="4"/>
  <c r="AL103" i="4"/>
  <c r="AL96" i="4"/>
  <c r="L96" i="4"/>
  <c r="L132" i="4"/>
  <c r="AL132" i="4"/>
  <c r="AL221" i="4"/>
  <c r="L221" i="4"/>
  <c r="AL298" i="4"/>
  <c r="L298" i="4"/>
  <c r="AL70" i="4"/>
  <c r="L70" i="4"/>
  <c r="AL273" i="4"/>
  <c r="L273" i="4"/>
  <c r="AL78" i="4"/>
  <c r="L78" i="4"/>
  <c r="AL114" i="4"/>
  <c r="L114" i="4"/>
  <c r="AL168" i="4"/>
  <c r="L168" i="4"/>
  <c r="AL219" i="4"/>
  <c r="L219" i="4"/>
  <c r="L67" i="4"/>
  <c r="AL67" i="4"/>
  <c r="AL152" i="4"/>
  <c r="L152" i="4"/>
  <c r="L156" i="4"/>
  <c r="AL156" i="4"/>
  <c r="AL34" i="4"/>
  <c r="L34" i="4"/>
  <c r="AL71" i="4"/>
  <c r="L71" i="4"/>
  <c r="AL105" i="4"/>
  <c r="L105" i="4"/>
  <c r="AL126" i="4"/>
  <c r="L126" i="4"/>
  <c r="AL202" i="4"/>
  <c r="L202" i="4"/>
  <c r="AL198" i="4"/>
  <c r="L198" i="4"/>
  <c r="AL207" i="4"/>
  <c r="L207" i="4"/>
  <c r="AL321" i="4"/>
  <c r="L321" i="4"/>
  <c r="AL45" i="4"/>
  <c r="L45" i="4"/>
  <c r="AL186" i="4"/>
  <c r="L186" i="4"/>
  <c r="AL197" i="4"/>
  <c r="L197" i="4"/>
  <c r="L259" i="4"/>
  <c r="AL259" i="4"/>
  <c r="AL290" i="4"/>
  <c r="L290" i="4"/>
  <c r="L316" i="4"/>
  <c r="AL316" i="4"/>
  <c r="AL12" i="4"/>
  <c r="L12" i="4"/>
  <c r="AL187" i="4"/>
  <c r="L187" i="4"/>
  <c r="L193" i="4"/>
  <c r="AL193" i="4"/>
  <c r="AL267" i="4"/>
  <c r="L267" i="4"/>
  <c r="AL310" i="4"/>
  <c r="L310" i="4"/>
  <c r="AL14" i="4"/>
  <c r="L14" i="4"/>
  <c r="AL88" i="4"/>
  <c r="L88" i="4"/>
  <c r="AL169" i="4"/>
  <c r="L169" i="4"/>
  <c r="AL214" i="4"/>
  <c r="L214" i="4"/>
  <c r="L237" i="4"/>
  <c r="AL237" i="4"/>
  <c r="AL292" i="4"/>
  <c r="L292" i="4"/>
  <c r="AL17" i="4"/>
  <c r="L17" i="4"/>
  <c r="AL113" i="4"/>
  <c r="L113" i="4"/>
  <c r="AL272" i="4"/>
  <c r="L272" i="4"/>
  <c r="AL283" i="4"/>
  <c r="L283" i="4"/>
  <c r="AL296" i="4"/>
  <c r="L296" i="4"/>
  <c r="AL317" i="4"/>
  <c r="L317" i="4"/>
  <c r="AL49" i="4"/>
  <c r="L49" i="4"/>
  <c r="AL155" i="4"/>
  <c r="L155" i="4"/>
  <c r="AL236" i="4"/>
  <c r="L236" i="4"/>
  <c r="AL23" i="4"/>
  <c r="L23" i="4"/>
  <c r="AL32" i="4"/>
  <c r="L32" i="4"/>
  <c r="AL35" i="4"/>
  <c r="L35" i="4"/>
  <c r="AL64" i="4"/>
  <c r="L64" i="4"/>
  <c r="AL100" i="4"/>
  <c r="L100" i="4"/>
  <c r="AL162" i="4"/>
  <c r="L162" i="4"/>
  <c r="AL245" i="4"/>
  <c r="L245" i="4"/>
  <c r="AL9" i="4"/>
  <c r="L9" i="4"/>
  <c r="AL51" i="4"/>
  <c r="L51" i="4"/>
  <c r="L177" i="4"/>
  <c r="AL177" i="4"/>
  <c r="AL203" i="4"/>
  <c r="L203" i="4"/>
  <c r="AL274" i="4"/>
  <c r="L274" i="4"/>
  <c r="L122" i="4"/>
  <c r="AL122" i="4"/>
  <c r="AL56" i="4"/>
  <c r="L56" i="4"/>
  <c r="AL89" i="4"/>
  <c r="L89" i="4"/>
  <c r="AL137" i="4"/>
  <c r="L137" i="4"/>
  <c r="AL150" i="4"/>
  <c r="L150" i="4"/>
  <c r="AL232" i="4"/>
  <c r="L232" i="4"/>
  <c r="AL254" i="4"/>
  <c r="L254" i="4"/>
  <c r="L276" i="4"/>
  <c r="AL276" i="4"/>
  <c r="AL304" i="4"/>
  <c r="L304" i="4"/>
  <c r="L324" i="4"/>
  <c r="AL324" i="4"/>
  <c r="AL10" i="4"/>
  <c r="L10" i="4"/>
  <c r="AL36" i="4"/>
  <c r="L36" i="4"/>
  <c r="AL133" i="4"/>
  <c r="L133" i="4"/>
  <c r="L158" i="4"/>
  <c r="AL158" i="4"/>
  <c r="AL269" i="4"/>
  <c r="L269" i="4"/>
  <c r="L301" i="4"/>
  <c r="AL301" i="4"/>
  <c r="AL22" i="4"/>
  <c r="L22" i="4"/>
  <c r="L79" i="4"/>
  <c r="AL79" i="4"/>
  <c r="AL184" i="4"/>
  <c r="L184" i="4"/>
  <c r="AL331" i="4"/>
  <c r="L331" i="4"/>
  <c r="AL21" i="4"/>
  <c r="L21" i="4"/>
  <c r="AL40" i="4"/>
  <c r="L40" i="4"/>
  <c r="AL183" i="4"/>
  <c r="L183" i="4"/>
  <c r="AL194" i="4"/>
  <c r="L194" i="4"/>
  <c r="AL302" i="4"/>
  <c r="L302" i="4"/>
  <c r="AL18" i="4"/>
  <c r="L18" i="4"/>
  <c r="L26" i="4"/>
  <c r="AL26" i="4"/>
  <c r="AL134" i="4"/>
  <c r="L134" i="4"/>
  <c r="AL115" i="4"/>
  <c r="L115" i="4"/>
  <c r="AL153" i="4"/>
  <c r="L153" i="4"/>
  <c r="AL161" i="4"/>
  <c r="L161" i="4"/>
  <c r="AL268" i="4"/>
  <c r="L268" i="4"/>
  <c r="AL270" i="4"/>
  <c r="L270" i="4"/>
  <c r="AL19" i="4"/>
  <c r="L19" i="4"/>
  <c r="AL54" i="4"/>
  <c r="L54" i="4"/>
  <c r="AL66" i="4"/>
  <c r="L66" i="4"/>
  <c r="AL135" i="4"/>
  <c r="L135" i="4"/>
  <c r="AL213" i="4"/>
  <c r="L213" i="4"/>
  <c r="AL216" i="4"/>
  <c r="L216" i="4"/>
  <c r="AL20" i="4"/>
  <c r="L20" i="4"/>
  <c r="AL25" i="4"/>
  <c r="L25" i="4"/>
  <c r="L85" i="4"/>
  <c r="AL85" i="4"/>
  <c r="AL167" i="4"/>
  <c r="L167" i="4"/>
  <c r="AL205" i="4"/>
  <c r="L205" i="4"/>
  <c r="AL247" i="4"/>
  <c r="L247" i="4"/>
  <c r="AL277" i="4"/>
  <c r="L277" i="4"/>
  <c r="AL322" i="4"/>
  <c r="L322" i="4"/>
  <c r="AL11" i="4"/>
  <c r="L11" i="4"/>
  <c r="AL31" i="4"/>
  <c r="L31" i="4"/>
  <c r="AL107" i="4"/>
  <c r="L107" i="4"/>
  <c r="AL128" i="4"/>
  <c r="L128" i="4"/>
  <c r="L209" i="4"/>
  <c r="AL209" i="4"/>
  <c r="AL252" i="4"/>
  <c r="L252" i="4"/>
  <c r="AL38" i="4"/>
  <c r="L38" i="4"/>
  <c r="AL58" i="4"/>
  <c r="L58" i="4"/>
  <c r="L95" i="4"/>
  <c r="AL95" i="4"/>
  <c r="AL157" i="4"/>
  <c r="L157" i="4"/>
  <c r="AL308" i="4"/>
  <c r="L308" i="4"/>
  <c r="AL230" i="4"/>
  <c r="L230" i="4"/>
  <c r="AL99" i="4"/>
  <c r="L99" i="4"/>
  <c r="AL182" i="4"/>
  <c r="L182" i="4"/>
  <c r="AL228" i="4"/>
  <c r="L228" i="4"/>
  <c r="AL206" i="4"/>
  <c r="L206" i="4"/>
  <c r="AL297" i="4"/>
  <c r="L297" i="4"/>
  <c r="L327" i="4"/>
  <c r="AL327" i="4"/>
  <c r="AL57" i="4"/>
  <c r="L57" i="4"/>
  <c r="AL65" i="4"/>
  <c r="L65" i="4"/>
  <c r="L111" i="4"/>
  <c r="AL111" i="4"/>
  <c r="L149" i="4"/>
  <c r="AL149" i="4"/>
  <c r="L148" i="4"/>
  <c r="AL148" i="4"/>
  <c r="AL222" i="4"/>
  <c r="L222" i="4"/>
  <c r="AL275" i="4"/>
  <c r="L275" i="4"/>
  <c r="L279" i="4"/>
  <c r="AL279" i="4"/>
  <c r="AL138" i="4"/>
  <c r="L138" i="4"/>
  <c r="AL43" i="4"/>
  <c r="L43" i="4"/>
  <c r="AL76" i="4"/>
  <c r="L76" i="4"/>
  <c r="AL173" i="4"/>
  <c r="L173" i="4"/>
  <c r="L261" i="4"/>
  <c r="AL261" i="4"/>
  <c r="AL285" i="4"/>
  <c r="L285" i="4"/>
  <c r="L63" i="4"/>
  <c r="AL63" i="4"/>
  <c r="L225" i="4"/>
  <c r="AL225" i="4"/>
  <c r="AL215" i="4"/>
  <c r="L215" i="4"/>
  <c r="AL253" i="4"/>
  <c r="L253" i="4"/>
  <c r="AL295" i="4"/>
  <c r="L295" i="4"/>
  <c r="AL323" i="4"/>
  <c r="L323" i="4"/>
  <c r="L55" i="4"/>
  <c r="AL55" i="4"/>
  <c r="AL62" i="4"/>
  <c r="L62" i="4"/>
  <c r="AL73" i="4"/>
  <c r="L73" i="4"/>
  <c r="AL91" i="4"/>
  <c r="L91" i="4"/>
  <c r="L201" i="4"/>
  <c r="AL201" i="4"/>
  <c r="AL303" i="4"/>
  <c r="L303" i="4"/>
  <c r="AL192" i="4"/>
  <c r="L192" i="4"/>
  <c r="L227" i="4"/>
  <c r="AL227" i="4"/>
  <c r="AL305" i="4"/>
  <c r="L305" i="4"/>
  <c r="AL60" i="4"/>
  <c r="L60" i="4"/>
  <c r="AL264" i="4"/>
  <c r="L264" i="4"/>
  <c r="AL262" i="4"/>
  <c r="L262" i="4"/>
  <c r="AL28" i="4"/>
  <c r="L28" i="4"/>
  <c r="AL199" i="4"/>
  <c r="L199" i="4"/>
  <c r="AL238" i="4"/>
  <c r="L238" i="4"/>
  <c r="L243" i="4"/>
  <c r="AL243" i="4"/>
  <c r="AL314" i="4"/>
  <c r="L314" i="4"/>
  <c r="AL333" i="4"/>
  <c r="L333" i="4"/>
  <c r="AL42" i="4"/>
  <c r="L42" i="4"/>
  <c r="AL102" i="4"/>
  <c r="L102" i="4"/>
  <c r="S289" i="4"/>
  <c r="T289" i="4" s="1"/>
  <c r="U289" i="4" s="1"/>
  <c r="L319" i="4"/>
  <c r="AL319" i="4"/>
  <c r="AL325" i="4"/>
  <c r="L325" i="4"/>
  <c r="AL29" i="4"/>
  <c r="L29" i="4"/>
  <c r="AL27" i="4"/>
  <c r="L27" i="4"/>
  <c r="AL172" i="4"/>
  <c r="L172" i="4"/>
  <c r="AL211" i="4"/>
  <c r="L211" i="4"/>
  <c r="AL241" i="4"/>
  <c r="L241" i="4"/>
  <c r="AL246" i="4"/>
  <c r="L246" i="4"/>
  <c r="L263" i="4"/>
  <c r="AL263" i="4"/>
  <c r="L185" i="4"/>
  <c r="AL185" i="4"/>
  <c r="AL190" i="4"/>
  <c r="L190" i="4"/>
  <c r="AL242" i="4"/>
  <c r="L242" i="4"/>
  <c r="AL235" i="4"/>
  <c r="L235" i="4"/>
  <c r="AL147" i="4"/>
  <c r="L147" i="4"/>
  <c r="L229" i="4"/>
  <c r="AL229" i="4"/>
  <c r="AL326" i="4"/>
  <c r="L326" i="4"/>
  <c r="AL92" i="4"/>
  <c r="L92" i="4"/>
  <c r="AL117" i="4"/>
  <c r="L117" i="4"/>
  <c r="AL116" i="4"/>
  <c r="L116" i="4"/>
  <c r="AL258" i="4"/>
  <c r="L258" i="4"/>
  <c r="AL7" i="4"/>
  <c r="L7" i="4"/>
  <c r="AL239" i="4"/>
  <c r="L239" i="4"/>
  <c r="AL260" i="4"/>
  <c r="L260" i="4"/>
  <c r="AL306" i="4"/>
  <c r="L306" i="4"/>
  <c r="AL328" i="4"/>
  <c r="L328" i="4"/>
  <c r="AL37" i="4"/>
  <c r="L37" i="4"/>
  <c r="AL125" i="4"/>
  <c r="L125" i="4"/>
  <c r="AL127" i="4"/>
  <c r="L127" i="4"/>
  <c r="AL250" i="4"/>
  <c r="L250" i="4"/>
  <c r="L271" i="4"/>
  <c r="AL271" i="4"/>
  <c r="AL53" i="4"/>
  <c r="L53" i="4"/>
  <c r="AL244" i="4"/>
  <c r="L244" i="4"/>
  <c r="AL329" i="4"/>
  <c r="L329" i="4"/>
  <c r="AL48" i="4"/>
  <c r="L48" i="4"/>
  <c r="AL72" i="4"/>
  <c r="L72" i="4"/>
  <c r="AL218" i="4"/>
  <c r="L218" i="4"/>
  <c r="AL240" i="4"/>
  <c r="L240" i="4"/>
  <c r="L251" i="4"/>
  <c r="AL251" i="4"/>
  <c r="AL291" i="4"/>
  <c r="L291" i="4"/>
  <c r="L332" i="4"/>
  <c r="AL332" i="4"/>
  <c r="AL249" i="4"/>
  <c r="L249" i="4"/>
  <c r="AL33" i="4"/>
  <c r="L33" i="4"/>
  <c r="AL83" i="4"/>
  <c r="L83" i="4"/>
  <c r="AL234" i="4"/>
  <c r="L234" i="4"/>
  <c r="AL280" i="4"/>
  <c r="L280" i="4"/>
  <c r="AL200" i="4"/>
  <c r="L200" i="4"/>
  <c r="AL233" i="4"/>
  <c r="L233" i="4"/>
  <c r="AL281" i="4"/>
  <c r="L281" i="4"/>
  <c r="W123" i="4"/>
  <c r="X123" i="4" s="1"/>
  <c r="Y123" i="4" s="1"/>
  <c r="Z123" i="4" s="1"/>
  <c r="S123" i="4"/>
  <c r="T123" i="4" s="1"/>
  <c r="U123" i="4" s="1"/>
  <c r="AL130" i="4"/>
  <c r="L130" i="4"/>
  <c r="AL139" i="4"/>
  <c r="L139" i="4"/>
  <c r="AL315" i="4"/>
  <c r="L315" i="4"/>
  <c r="AL299" i="4"/>
  <c r="L299" i="4"/>
  <c r="AL44" i="4"/>
  <c r="L44" i="4"/>
  <c r="AL118" i="4"/>
  <c r="L118" i="4"/>
  <c r="AL144" i="4"/>
  <c r="L144" i="4"/>
  <c r="AL163" i="4"/>
  <c r="L163" i="4"/>
  <c r="AL284" i="4"/>
  <c r="L284" i="4"/>
  <c r="AL15" i="4"/>
  <c r="L15" i="4"/>
  <c r="AL80" i="4"/>
  <c r="L80" i="4"/>
  <c r="L188" i="4"/>
  <c r="AL188" i="4"/>
  <c r="AL68" i="4"/>
  <c r="L68" i="4"/>
  <c r="AL143" i="4"/>
  <c r="L143" i="4"/>
  <c r="AL136" i="4"/>
  <c r="L136" i="4"/>
  <c r="AL151" i="4"/>
  <c r="L151" i="4"/>
  <c r="L166" i="4"/>
  <c r="AL166" i="4"/>
  <c r="AL293" i="4"/>
  <c r="L293" i="4"/>
  <c r="AL287" i="4"/>
  <c r="L287" i="4"/>
  <c r="AL75" i="4"/>
  <c r="L75" i="4"/>
  <c r="AL98" i="4"/>
  <c r="L98" i="4"/>
  <c r="AL129" i="4"/>
  <c r="L129" i="4"/>
  <c r="AL131" i="4"/>
  <c r="L131" i="4"/>
  <c r="AL181" i="4"/>
  <c r="L181" i="4"/>
  <c r="AL195" i="4"/>
  <c r="L195" i="4"/>
  <c r="AL220" i="4"/>
  <c r="L220" i="4"/>
  <c r="AL265" i="4"/>
  <c r="L265" i="4"/>
  <c r="AL312" i="4"/>
  <c r="L312" i="4"/>
  <c r="AL318" i="4"/>
  <c r="L318" i="4"/>
  <c r="AL154" i="4"/>
  <c r="L154" i="4"/>
  <c r="L24" i="4"/>
  <c r="AL24" i="4"/>
  <c r="AL86" i="4"/>
  <c r="L86" i="4"/>
  <c r="AL119" i="4"/>
  <c r="L119" i="4"/>
  <c r="AL165" i="4"/>
  <c r="L165" i="4"/>
  <c r="L278" i="4"/>
  <c r="AL278" i="4"/>
  <c r="AL313" i="4"/>
  <c r="L313" i="4"/>
  <c r="AL164" i="4"/>
  <c r="L164" i="4"/>
  <c r="AL52" i="4"/>
  <c r="L52" i="4"/>
  <c r="AL171" i="4"/>
  <c r="L171" i="4"/>
  <c r="AL121" i="4"/>
  <c r="L121" i="4"/>
  <c r="AL180" i="4"/>
  <c r="L180" i="4"/>
  <c r="AL212" i="4"/>
  <c r="L212" i="4"/>
  <c r="AL77" i="4"/>
  <c r="L77" i="4"/>
  <c r="AL145" i="4"/>
  <c r="L145" i="4"/>
  <c r="S322" i="3"/>
  <c r="T322" i="3" s="1"/>
  <c r="U322" i="3" s="1"/>
  <c r="W33" i="3"/>
  <c r="X33" i="3" s="1"/>
  <c r="Y33" i="3" s="1"/>
  <c r="Z33" i="3" s="1"/>
  <c r="S33" i="3"/>
  <c r="T33" i="3" s="1"/>
  <c r="U33" i="3" s="1"/>
  <c r="S305" i="3"/>
  <c r="T305" i="3" s="1"/>
  <c r="U305" i="3" s="1"/>
  <c r="L333" i="3"/>
  <c r="AL309" i="3"/>
  <c r="L335" i="3"/>
  <c r="W335" i="3" s="1"/>
  <c r="X335" i="3" s="1"/>
  <c r="Y335" i="3" s="1"/>
  <c r="Z335" i="3" s="1"/>
  <c r="AL321" i="3"/>
  <c r="L320" i="3"/>
  <c r="L43" i="3"/>
  <c r="L294" i="3"/>
  <c r="AL294" i="3"/>
  <c r="AL248" i="3"/>
  <c r="L248" i="3"/>
  <c r="AL304" i="3"/>
  <c r="L304" i="3"/>
  <c r="AL31" i="3"/>
  <c r="L31" i="3"/>
  <c r="L41" i="3"/>
  <c r="AL41" i="3"/>
  <c r="L136" i="3"/>
  <c r="AL136" i="3"/>
  <c r="AL142" i="3"/>
  <c r="L142" i="3"/>
  <c r="AL325" i="3"/>
  <c r="L325" i="3"/>
  <c r="AL36" i="3"/>
  <c r="L36" i="3"/>
  <c r="AL71" i="3"/>
  <c r="L71" i="3"/>
  <c r="AL246" i="3"/>
  <c r="L246" i="3"/>
  <c r="AL271" i="3"/>
  <c r="L271" i="3"/>
  <c r="AL35" i="3"/>
  <c r="L35" i="3"/>
  <c r="AL152" i="3"/>
  <c r="L152" i="3"/>
  <c r="L231" i="3"/>
  <c r="AL231" i="3"/>
  <c r="L272" i="3"/>
  <c r="AL272" i="3"/>
  <c r="L57" i="3"/>
  <c r="AL57" i="3"/>
  <c r="L77" i="3"/>
  <c r="AL77" i="3"/>
  <c r="AL76" i="3"/>
  <c r="L76" i="3"/>
  <c r="AL126" i="3"/>
  <c r="L126" i="3"/>
  <c r="AL200" i="3"/>
  <c r="L200" i="3"/>
  <c r="L28" i="3"/>
  <c r="AL28" i="3"/>
  <c r="AL7" i="3"/>
  <c r="L7" i="3"/>
  <c r="L53" i="3"/>
  <c r="AL53" i="3"/>
  <c r="AL102" i="3"/>
  <c r="L102" i="3"/>
  <c r="AL123" i="3"/>
  <c r="L123" i="3"/>
  <c r="L132" i="3"/>
  <c r="AL132" i="3"/>
  <c r="AL173" i="3"/>
  <c r="L173" i="3"/>
  <c r="AL192" i="3"/>
  <c r="L192" i="3"/>
  <c r="L323" i="3"/>
  <c r="AL323" i="3"/>
  <c r="AL259" i="3"/>
  <c r="L259" i="3"/>
  <c r="L49" i="3"/>
  <c r="AL49" i="3"/>
  <c r="L85" i="3"/>
  <c r="AL85" i="3"/>
  <c r="AL161" i="3"/>
  <c r="L161" i="3"/>
  <c r="AL239" i="3"/>
  <c r="L239" i="3"/>
  <c r="AL18" i="3"/>
  <c r="L18" i="3"/>
  <c r="W18" i="3" s="1"/>
  <c r="X18" i="3" s="1"/>
  <c r="Y18" i="3" s="1"/>
  <c r="Z18" i="3" s="1"/>
  <c r="AL72" i="3"/>
  <c r="L72" i="3"/>
  <c r="AL103" i="3"/>
  <c r="L103" i="3"/>
  <c r="AL183" i="3"/>
  <c r="L183" i="3"/>
  <c r="AL210" i="3"/>
  <c r="L210" i="3"/>
  <c r="AL249" i="3"/>
  <c r="L249" i="3"/>
  <c r="W249" i="3" s="1"/>
  <c r="X249" i="3" s="1"/>
  <c r="Y249" i="3" s="1"/>
  <c r="Z249" i="3" s="1"/>
  <c r="L260" i="3"/>
  <c r="AL260" i="3"/>
  <c r="AL298" i="3"/>
  <c r="L298" i="3"/>
  <c r="AL55" i="3"/>
  <c r="L55" i="3"/>
  <c r="L159" i="3"/>
  <c r="W159" i="3" s="1"/>
  <c r="X159" i="3" s="1"/>
  <c r="Y159" i="3" s="1"/>
  <c r="Z159" i="3" s="1"/>
  <c r="AL159" i="3"/>
  <c r="AL170" i="3"/>
  <c r="L170" i="3"/>
  <c r="AL16" i="3"/>
  <c r="L16" i="3"/>
  <c r="AL84" i="3"/>
  <c r="L84" i="3"/>
  <c r="AL99" i="3"/>
  <c r="L99" i="3"/>
  <c r="AL106" i="3"/>
  <c r="L106" i="3"/>
  <c r="AL208" i="3"/>
  <c r="L208" i="3"/>
  <c r="AL250" i="3"/>
  <c r="L250" i="3"/>
  <c r="AL329" i="3"/>
  <c r="L329" i="3"/>
  <c r="AL282" i="3"/>
  <c r="L282" i="3"/>
  <c r="W282" i="3" s="1"/>
  <c r="X282" i="3" s="1"/>
  <c r="Y282" i="3" s="1"/>
  <c r="Z282" i="3" s="1"/>
  <c r="AL167" i="3"/>
  <c r="L167" i="3"/>
  <c r="AL243" i="3"/>
  <c r="L243" i="3"/>
  <c r="W243" i="3" s="1"/>
  <c r="X243" i="3" s="1"/>
  <c r="Y243" i="3" s="1"/>
  <c r="Z243" i="3" s="1"/>
  <c r="AL262" i="3"/>
  <c r="L262" i="3"/>
  <c r="AL253" i="3"/>
  <c r="L253" i="3"/>
  <c r="W253" i="3" s="1"/>
  <c r="X253" i="3" s="1"/>
  <c r="Y253" i="3" s="1"/>
  <c r="Z253" i="3" s="1"/>
  <c r="AL287" i="3"/>
  <c r="L287" i="3"/>
  <c r="AL67" i="3"/>
  <c r="L67" i="3"/>
  <c r="L61" i="3"/>
  <c r="AL61" i="3"/>
  <c r="L101" i="3"/>
  <c r="AL101" i="3"/>
  <c r="L143" i="3"/>
  <c r="AL143" i="3"/>
  <c r="L201" i="3"/>
  <c r="AL201" i="3"/>
  <c r="S309" i="3"/>
  <c r="T309" i="3" s="1"/>
  <c r="U309" i="3" s="1"/>
  <c r="AL96" i="3"/>
  <c r="L96" i="3"/>
  <c r="AL241" i="3"/>
  <c r="L241" i="3"/>
  <c r="AL15" i="3"/>
  <c r="L15" i="3"/>
  <c r="AL107" i="3"/>
  <c r="L107" i="3"/>
  <c r="AL135" i="3"/>
  <c r="L135" i="3"/>
  <c r="AL154" i="3"/>
  <c r="L154" i="3"/>
  <c r="AL172" i="3"/>
  <c r="L172" i="3"/>
  <c r="AL176" i="3"/>
  <c r="L176" i="3"/>
  <c r="S249" i="3"/>
  <c r="T249" i="3" s="1"/>
  <c r="U249" i="3" s="1"/>
  <c r="AL300" i="3"/>
  <c r="L300" i="3"/>
  <c r="AL288" i="3"/>
  <c r="L288" i="3"/>
  <c r="AL222" i="3"/>
  <c r="L222" i="3"/>
  <c r="L65" i="3"/>
  <c r="AL65" i="3"/>
  <c r="AL98" i="3"/>
  <c r="L98" i="3"/>
  <c r="AL138" i="3"/>
  <c r="L138" i="3"/>
  <c r="AL225" i="3"/>
  <c r="L225" i="3"/>
  <c r="AL179" i="3"/>
  <c r="L179" i="3"/>
  <c r="AL92" i="3"/>
  <c r="L92" i="3"/>
  <c r="AL124" i="3"/>
  <c r="L124" i="3"/>
  <c r="AL242" i="3"/>
  <c r="L242" i="3"/>
  <c r="L276" i="3"/>
  <c r="AL276" i="3"/>
  <c r="L284" i="3"/>
  <c r="AL284" i="3"/>
  <c r="AL127" i="3"/>
  <c r="L127" i="3"/>
  <c r="AL163" i="3"/>
  <c r="L163" i="3"/>
  <c r="AL162" i="3"/>
  <c r="L162" i="3"/>
  <c r="W162" i="3" s="1"/>
  <c r="X162" i="3" s="1"/>
  <c r="Y162" i="3" s="1"/>
  <c r="Z162" i="3" s="1"/>
  <c r="AL314" i="3"/>
  <c r="L314" i="3"/>
  <c r="W314" i="3" s="1"/>
  <c r="X314" i="3" s="1"/>
  <c r="Y314" i="3" s="1"/>
  <c r="Z314" i="3" s="1"/>
  <c r="L32" i="3"/>
  <c r="AL32" i="3"/>
  <c r="AL50" i="3"/>
  <c r="L50" i="3"/>
  <c r="L93" i="3"/>
  <c r="AL93" i="3"/>
  <c r="AL177" i="3"/>
  <c r="L177" i="3"/>
  <c r="AL207" i="3"/>
  <c r="L207" i="3"/>
  <c r="AL232" i="3"/>
  <c r="L232" i="3"/>
  <c r="AL310" i="3"/>
  <c r="L310" i="3"/>
  <c r="AL190" i="3"/>
  <c r="L190" i="3"/>
  <c r="AL195" i="3"/>
  <c r="L195" i="3"/>
  <c r="AL292" i="3"/>
  <c r="L292" i="3"/>
  <c r="AL13" i="3"/>
  <c r="L13" i="3"/>
  <c r="AL22" i="3"/>
  <c r="L22" i="3"/>
  <c r="AL34" i="3"/>
  <c r="L34" i="3"/>
  <c r="AL75" i="3"/>
  <c r="L75" i="3"/>
  <c r="AL125" i="3"/>
  <c r="L125" i="3"/>
  <c r="AL148" i="3"/>
  <c r="L148" i="3"/>
  <c r="L215" i="3"/>
  <c r="AL215" i="3"/>
  <c r="AL221" i="3"/>
  <c r="L221" i="3"/>
  <c r="AL289" i="3"/>
  <c r="L289" i="3"/>
  <c r="W289" i="3" s="1"/>
  <c r="X289" i="3" s="1"/>
  <c r="Y289" i="3" s="1"/>
  <c r="Z289" i="3" s="1"/>
  <c r="AL17" i="3"/>
  <c r="L17" i="3"/>
  <c r="W17" i="3" s="1"/>
  <c r="X17" i="3" s="1"/>
  <c r="Y17" i="3" s="1"/>
  <c r="Z17" i="3" s="1"/>
  <c r="AL27" i="3"/>
  <c r="L27" i="3"/>
  <c r="AL274" i="3"/>
  <c r="L274" i="3"/>
  <c r="AL270" i="3"/>
  <c r="L270" i="3"/>
  <c r="AL280" i="3"/>
  <c r="L280" i="3"/>
  <c r="AL291" i="3"/>
  <c r="L291" i="3"/>
  <c r="AL119" i="3"/>
  <c r="L119" i="3"/>
  <c r="AL236" i="3"/>
  <c r="L236" i="3"/>
  <c r="AL313" i="3"/>
  <c r="L313" i="3"/>
  <c r="L197" i="3"/>
  <c r="AL197" i="3"/>
  <c r="AL238" i="3"/>
  <c r="L238" i="3"/>
  <c r="AL254" i="3"/>
  <c r="L254" i="3"/>
  <c r="S332" i="3"/>
  <c r="T332" i="3" s="1"/>
  <c r="U332" i="3" s="1"/>
  <c r="AL9" i="3"/>
  <c r="L9" i="3"/>
  <c r="AL19" i="3"/>
  <c r="L19" i="3"/>
  <c r="AL131" i="3"/>
  <c r="L131" i="3"/>
  <c r="AL121" i="3"/>
  <c r="L121" i="3"/>
  <c r="AL199" i="3"/>
  <c r="L199" i="3"/>
  <c r="AL12" i="3"/>
  <c r="L12" i="3"/>
  <c r="AL6" i="3"/>
  <c r="L6" i="3"/>
  <c r="W6" i="3" s="1"/>
  <c r="X6" i="3" s="1"/>
  <c r="Y6" i="3" s="1"/>
  <c r="Z6" i="3" s="1"/>
  <c r="AL133" i="3"/>
  <c r="L133" i="3"/>
  <c r="AL166" i="3"/>
  <c r="L166" i="3"/>
  <c r="S306" i="3"/>
  <c r="T306" i="3" s="1"/>
  <c r="U306" i="3" s="1"/>
  <c r="AL86" i="3"/>
  <c r="L86" i="3"/>
  <c r="AL293" i="3"/>
  <c r="L293" i="3"/>
  <c r="W293" i="3" s="1"/>
  <c r="X293" i="3" s="1"/>
  <c r="Y293" i="3" s="1"/>
  <c r="Z293" i="3" s="1"/>
  <c r="L327" i="3"/>
  <c r="AL327" i="3"/>
  <c r="AL44" i="3"/>
  <c r="L44" i="3"/>
  <c r="AL54" i="3"/>
  <c r="L54" i="3"/>
  <c r="AL141" i="3"/>
  <c r="L141" i="3"/>
  <c r="L295" i="3"/>
  <c r="AL295" i="3"/>
  <c r="AL100" i="3"/>
  <c r="L100" i="3"/>
  <c r="AL146" i="3"/>
  <c r="L146" i="3"/>
  <c r="AL174" i="3"/>
  <c r="L174" i="3"/>
  <c r="AL269" i="3"/>
  <c r="L269" i="3"/>
  <c r="AL111" i="3"/>
  <c r="L111" i="3"/>
  <c r="AL234" i="3"/>
  <c r="L234" i="3"/>
  <c r="AL255" i="3"/>
  <c r="L255" i="3"/>
  <c r="AL290" i="3"/>
  <c r="L290" i="3"/>
  <c r="L20" i="3"/>
  <c r="AL20" i="3"/>
  <c r="AL326" i="3"/>
  <c r="L326" i="3"/>
  <c r="AL114" i="3"/>
  <c r="L114" i="3"/>
  <c r="AL206" i="3"/>
  <c r="L206" i="3"/>
  <c r="AL213" i="3"/>
  <c r="L213" i="3"/>
  <c r="AL47" i="3"/>
  <c r="L47" i="3"/>
  <c r="AL78" i="3"/>
  <c r="L78" i="3"/>
  <c r="AL115" i="3"/>
  <c r="L115" i="3"/>
  <c r="L109" i="3"/>
  <c r="AL109" i="3"/>
  <c r="AL156" i="3"/>
  <c r="L156" i="3"/>
  <c r="AL181" i="3"/>
  <c r="L181" i="3"/>
  <c r="L219" i="3"/>
  <c r="AL219" i="3"/>
  <c r="W321" i="3"/>
  <c r="X321" i="3" s="1"/>
  <c r="Y321" i="3" s="1"/>
  <c r="Z321" i="3" s="1"/>
  <c r="S321" i="3"/>
  <c r="T321" i="3" s="1"/>
  <c r="U321" i="3" s="1"/>
  <c r="AL91" i="3"/>
  <c r="L91" i="3"/>
  <c r="L105" i="3"/>
  <c r="AL105" i="3"/>
  <c r="AL175" i="3"/>
  <c r="L175" i="3"/>
  <c r="AL182" i="3"/>
  <c r="L182" i="3"/>
  <c r="L227" i="3"/>
  <c r="AL227" i="3"/>
  <c r="AL252" i="3"/>
  <c r="L252" i="3"/>
  <c r="L140" i="3"/>
  <c r="AL140" i="3"/>
  <c r="AL184" i="3"/>
  <c r="L184" i="3"/>
  <c r="AL198" i="3"/>
  <c r="L198" i="3"/>
  <c r="AL237" i="3"/>
  <c r="L237" i="3"/>
  <c r="AL257" i="3"/>
  <c r="L257" i="3"/>
  <c r="W257" i="3" s="1"/>
  <c r="X257" i="3" s="1"/>
  <c r="Y257" i="3" s="1"/>
  <c r="Z257" i="3" s="1"/>
  <c r="AL95" i="3"/>
  <c r="L95" i="3"/>
  <c r="AL188" i="3"/>
  <c r="L188" i="3"/>
  <c r="AL240" i="3"/>
  <c r="L240" i="3"/>
  <c r="L328" i="3"/>
  <c r="W328" i="3" s="1"/>
  <c r="X328" i="3" s="1"/>
  <c r="Y328" i="3" s="1"/>
  <c r="Z328" i="3" s="1"/>
  <c r="AL328" i="3"/>
  <c r="L24" i="3"/>
  <c r="AL24" i="3"/>
  <c r="L69" i="3"/>
  <c r="AL69" i="3"/>
  <c r="AL155" i="3"/>
  <c r="L155" i="3"/>
  <c r="AL286" i="3"/>
  <c r="L286" i="3"/>
  <c r="L319" i="3"/>
  <c r="AL319" i="3"/>
  <c r="AL39" i="3"/>
  <c r="L39" i="3"/>
  <c r="AL283" i="3"/>
  <c r="L283" i="3"/>
  <c r="AL178" i="3"/>
  <c r="L178" i="3"/>
  <c r="AL186" i="3"/>
  <c r="L186" i="3"/>
  <c r="AL56" i="3"/>
  <c r="L56" i="3"/>
  <c r="L211" i="3"/>
  <c r="AL211" i="3"/>
  <c r="AL244" i="3"/>
  <c r="L244" i="3"/>
  <c r="AL281" i="3"/>
  <c r="L281" i="3"/>
  <c r="AL23" i="3"/>
  <c r="L23" i="3"/>
  <c r="AL275" i="3"/>
  <c r="L275" i="3"/>
  <c r="AL62" i="3"/>
  <c r="L62" i="3"/>
  <c r="AL90" i="3"/>
  <c r="L90" i="3"/>
  <c r="AL150" i="3"/>
  <c r="L150" i="3"/>
  <c r="AL218" i="3"/>
  <c r="L218" i="3"/>
  <c r="AL302" i="3"/>
  <c r="L302" i="3"/>
  <c r="AL58" i="3"/>
  <c r="L58" i="3"/>
  <c r="L81" i="3"/>
  <c r="AL81" i="3"/>
  <c r="AL164" i="3"/>
  <c r="L164" i="3"/>
  <c r="AL233" i="3"/>
  <c r="L233" i="3"/>
  <c r="AL318" i="3"/>
  <c r="L318" i="3"/>
  <c r="L113" i="3"/>
  <c r="AL113" i="3"/>
  <c r="AL256" i="3"/>
  <c r="L256" i="3"/>
  <c r="AL278" i="3"/>
  <c r="L278" i="3"/>
  <c r="W278" i="3" s="1"/>
  <c r="X278" i="3" s="1"/>
  <c r="Y278" i="3" s="1"/>
  <c r="Z278" i="3" s="1"/>
  <c r="AL26" i="3"/>
  <c r="L26" i="3"/>
  <c r="AL42" i="3"/>
  <c r="L42" i="3"/>
  <c r="AL60" i="3"/>
  <c r="L60" i="3"/>
  <c r="AL137" i="3"/>
  <c r="L137" i="3"/>
  <c r="L193" i="3"/>
  <c r="AL193" i="3"/>
  <c r="AL226" i="3"/>
  <c r="L226" i="3"/>
  <c r="AL83" i="3"/>
  <c r="L83" i="3"/>
  <c r="L73" i="3"/>
  <c r="AL73" i="3"/>
  <c r="AL116" i="3"/>
  <c r="L116" i="3"/>
  <c r="AL160" i="3"/>
  <c r="L160" i="3"/>
  <c r="W160" i="3" s="1"/>
  <c r="X160" i="3" s="1"/>
  <c r="Y160" i="3" s="1"/>
  <c r="Z160" i="3" s="1"/>
  <c r="AL194" i="3"/>
  <c r="L194" i="3"/>
  <c r="AL216" i="3"/>
  <c r="L216" i="3"/>
  <c r="AL273" i="3"/>
  <c r="L273" i="3"/>
  <c r="AL277" i="3"/>
  <c r="L277" i="3"/>
  <c r="AL25" i="3"/>
  <c r="L25" i="3"/>
  <c r="AL202" i="3"/>
  <c r="L202" i="3"/>
  <c r="AL40" i="3"/>
  <c r="L40" i="3"/>
  <c r="L89" i="3"/>
  <c r="AL89" i="3"/>
  <c r="AL266" i="3"/>
  <c r="L266" i="3"/>
  <c r="AL267" i="3"/>
  <c r="L267" i="3"/>
  <c r="AL145" i="3"/>
  <c r="L145" i="3"/>
  <c r="W145" i="3" s="1"/>
  <c r="X145" i="3" s="1"/>
  <c r="Y145" i="3" s="1"/>
  <c r="Z145" i="3" s="1"/>
  <c r="AL204" i="3"/>
  <c r="L204" i="3"/>
  <c r="AL230" i="3"/>
  <c r="L230" i="3"/>
  <c r="L299" i="3"/>
  <c r="AL299" i="3"/>
  <c r="AL30" i="3"/>
  <c r="L30" i="3"/>
  <c r="W30" i="3" s="1"/>
  <c r="X30" i="3" s="1"/>
  <c r="Y30" i="3" s="1"/>
  <c r="Z30" i="3" s="1"/>
  <c r="AL214" i="3"/>
  <c r="L214" i="3"/>
  <c r="AL122" i="3"/>
  <c r="L122" i="3"/>
  <c r="AL165" i="3"/>
  <c r="L165" i="3"/>
  <c r="W165" i="3" s="1"/>
  <c r="X165" i="3" s="1"/>
  <c r="Y165" i="3" s="1"/>
  <c r="Z165" i="3" s="1"/>
  <c r="AL209" i="3"/>
  <c r="L209" i="3"/>
  <c r="AL220" i="3"/>
  <c r="L220" i="3"/>
  <c r="AL303" i="3"/>
  <c r="L303" i="3"/>
  <c r="AL74" i="3"/>
  <c r="L74" i="3"/>
  <c r="AL117" i="3"/>
  <c r="L117" i="3"/>
  <c r="AL139" i="3"/>
  <c r="L139" i="3"/>
  <c r="AL169" i="3"/>
  <c r="L169" i="3"/>
  <c r="L189" i="3"/>
  <c r="AL189" i="3"/>
  <c r="AL228" i="3"/>
  <c r="L228" i="3"/>
  <c r="AL247" i="3"/>
  <c r="L247" i="3"/>
  <c r="L285" i="3"/>
  <c r="W285" i="3" s="1"/>
  <c r="X285" i="3" s="1"/>
  <c r="Y285" i="3" s="1"/>
  <c r="Z285" i="3" s="1"/>
  <c r="AL285" i="3"/>
  <c r="AL59" i="3"/>
  <c r="L59" i="3"/>
  <c r="AL217" i="3"/>
  <c r="L217" i="3"/>
  <c r="L223" i="3"/>
  <c r="AL223" i="3"/>
  <c r="S293" i="3"/>
  <c r="T293" i="3" s="1"/>
  <c r="U293" i="3" s="1"/>
  <c r="AL10" i="3"/>
  <c r="L10" i="3"/>
  <c r="W10" i="3" s="1"/>
  <c r="X10" i="3" s="1"/>
  <c r="Y10" i="3" s="1"/>
  <c r="Z10" i="3" s="1"/>
  <c r="L45" i="3"/>
  <c r="AL45" i="3"/>
  <c r="AL64" i="3"/>
  <c r="L64" i="3"/>
  <c r="AL108" i="3"/>
  <c r="L108" i="3"/>
  <c r="AL245" i="3"/>
  <c r="L245" i="3"/>
  <c r="AL29" i="3"/>
  <c r="L29" i="3"/>
  <c r="AL48" i="3"/>
  <c r="L48" i="3"/>
  <c r="AL68" i="3"/>
  <c r="L68" i="3"/>
  <c r="L97" i="3"/>
  <c r="AL97" i="3"/>
  <c r="AL144" i="3"/>
  <c r="L144" i="3"/>
  <c r="AL212" i="3"/>
  <c r="L212" i="3"/>
  <c r="AL251" i="3"/>
  <c r="L251" i="3"/>
  <c r="AL66" i="3"/>
  <c r="L66" i="3"/>
  <c r="AL112" i="3"/>
  <c r="L112" i="3"/>
  <c r="L185" i="3"/>
  <c r="AL185" i="3"/>
  <c r="AL235" i="3"/>
  <c r="L235" i="3"/>
  <c r="L268" i="3"/>
  <c r="AL268" i="3"/>
  <c r="AL307" i="3"/>
  <c r="L307" i="3"/>
  <c r="AL8" i="3"/>
  <c r="L8" i="3"/>
  <c r="AL94" i="3"/>
  <c r="L94" i="3"/>
  <c r="AL151" i="3"/>
  <c r="L151" i="3"/>
  <c r="L168" i="3"/>
  <c r="AL168" i="3"/>
  <c r="AL70" i="3"/>
  <c r="L70" i="3"/>
  <c r="AL134" i="3"/>
  <c r="L134" i="3"/>
  <c r="L128" i="3"/>
  <c r="AL128" i="3"/>
  <c r="AL149" i="3"/>
  <c r="L149" i="3"/>
  <c r="AL196" i="3"/>
  <c r="L196" i="3"/>
  <c r="AL297" i="3"/>
  <c r="L297" i="3"/>
  <c r="W334" i="3"/>
  <c r="X334" i="3" s="1"/>
  <c r="Y334" i="3" s="1"/>
  <c r="Z334" i="3" s="1"/>
  <c r="S334" i="3"/>
  <c r="T334" i="3" s="1"/>
  <c r="U334" i="3" s="1"/>
  <c r="AL46" i="3"/>
  <c r="L46" i="3"/>
  <c r="AL187" i="3"/>
  <c r="L187" i="3"/>
  <c r="AL205" i="3"/>
  <c r="L205" i="3"/>
  <c r="W205" i="3" s="1"/>
  <c r="X205" i="3" s="1"/>
  <c r="Y205" i="3" s="1"/>
  <c r="Z205" i="3" s="1"/>
  <c r="AL317" i="3"/>
  <c r="L317" i="3"/>
  <c r="AL312" i="3"/>
  <c r="L312" i="3"/>
  <c r="AL330" i="3"/>
  <c r="L330" i="3"/>
  <c r="AL80" i="3"/>
  <c r="L80" i="3"/>
  <c r="AL104" i="3"/>
  <c r="L104" i="3"/>
  <c r="L180" i="3"/>
  <c r="AL180" i="3"/>
  <c r="AL130" i="3"/>
  <c r="L130" i="3"/>
  <c r="W301" i="3"/>
  <c r="X301" i="3" s="1"/>
  <c r="Y301" i="3" s="1"/>
  <c r="Z301" i="3" s="1"/>
  <c r="S301" i="3"/>
  <c r="T301" i="3" s="1"/>
  <c r="U301" i="3" s="1"/>
  <c r="W324" i="3"/>
  <c r="X324" i="3" s="1"/>
  <c r="Y324" i="3" s="1"/>
  <c r="Z324" i="3" s="1"/>
  <c r="S324" i="3"/>
  <c r="T324" i="3" s="1"/>
  <c r="U324" i="3" s="1"/>
  <c r="AL21" i="3"/>
  <c r="L21" i="3"/>
  <c r="AL296" i="3"/>
  <c r="L296" i="3"/>
  <c r="AL331" i="3"/>
  <c r="L331" i="3"/>
  <c r="AL38" i="3"/>
  <c r="L38" i="3"/>
  <c r="AL11" i="3"/>
  <c r="L11" i="3"/>
  <c r="AL88" i="3"/>
  <c r="L88" i="3"/>
  <c r="AL229" i="3"/>
  <c r="L229" i="3"/>
  <c r="AL279" i="3"/>
  <c r="L279" i="3"/>
  <c r="AL51" i="3"/>
  <c r="L51" i="3"/>
  <c r="AL79" i="3"/>
  <c r="L79" i="3"/>
  <c r="AL87" i="3"/>
  <c r="L87" i="3"/>
  <c r="AL157" i="3"/>
  <c r="L157" i="3"/>
  <c r="W157" i="3" s="1"/>
  <c r="X157" i="3" s="1"/>
  <c r="Y157" i="3" s="1"/>
  <c r="Z157" i="3" s="1"/>
  <c r="AL191" i="3"/>
  <c r="L191" i="3"/>
  <c r="AL263" i="3"/>
  <c r="L263" i="3"/>
  <c r="AL261" i="3"/>
  <c r="L261" i="3"/>
  <c r="AL315" i="3"/>
  <c r="L315" i="3"/>
  <c r="W333" i="3"/>
  <c r="X333" i="3" s="1"/>
  <c r="Y333" i="3" s="1"/>
  <c r="Z333" i="3" s="1"/>
  <c r="S333" i="3"/>
  <c r="T333" i="3" s="1"/>
  <c r="U333" i="3" s="1"/>
  <c r="AL14" i="3"/>
  <c r="L14" i="3"/>
  <c r="W14" i="3" s="1"/>
  <c r="X14" i="3" s="1"/>
  <c r="Y14" i="3" s="1"/>
  <c r="Z14" i="3" s="1"/>
  <c r="AL52" i="3"/>
  <c r="L52" i="3"/>
  <c r="AL129" i="3"/>
  <c r="L129" i="3"/>
  <c r="L147" i="3"/>
  <c r="AL147" i="3"/>
  <c r="AL158" i="3"/>
  <c r="L158" i="3"/>
  <c r="AL37" i="3"/>
  <c r="L37" i="3"/>
  <c r="AL82" i="3"/>
  <c r="L82" i="3"/>
  <c r="AL110" i="3"/>
  <c r="L110" i="3"/>
  <c r="AL118" i="3"/>
  <c r="L118" i="3"/>
  <c r="AL120" i="3"/>
  <c r="L120" i="3"/>
  <c r="AL153" i="3"/>
  <c r="L153" i="3"/>
  <c r="L258" i="3"/>
  <c r="AL258" i="3"/>
  <c r="AL265" i="3"/>
  <c r="L265" i="3"/>
  <c r="L203" i="3"/>
  <c r="AL203" i="3"/>
  <c r="AL224" i="3"/>
  <c r="L224" i="3"/>
  <c r="L264" i="3"/>
  <c r="AL264" i="3"/>
  <c r="AL316" i="3"/>
  <c r="L316" i="3"/>
  <c r="AL308" i="3"/>
  <c r="L308" i="3"/>
  <c r="AL63" i="3"/>
  <c r="L63" i="3"/>
  <c r="AL171" i="3"/>
  <c r="L171" i="3"/>
  <c r="S311" i="3"/>
  <c r="T311" i="3" s="1"/>
  <c r="U311" i="3" s="1"/>
  <c r="W166" i="5" l="1"/>
  <c r="X166" i="5" s="1"/>
  <c r="Y166" i="5" s="1"/>
  <c r="Z166" i="5" s="1"/>
  <c r="S166" i="5"/>
  <c r="T166" i="5" s="1"/>
  <c r="U166" i="5" s="1"/>
  <c r="W45" i="5"/>
  <c r="X45" i="5" s="1"/>
  <c r="Y45" i="5" s="1"/>
  <c r="Z45" i="5" s="1"/>
  <c r="S45" i="5"/>
  <c r="T45" i="5" s="1"/>
  <c r="U45" i="5" s="1"/>
  <c r="W277" i="5"/>
  <c r="X277" i="5" s="1"/>
  <c r="Y277" i="5" s="1"/>
  <c r="Z277" i="5" s="1"/>
  <c r="S277" i="5"/>
  <c r="T277" i="5" s="1"/>
  <c r="U277" i="5" s="1"/>
  <c r="W330" i="5"/>
  <c r="X330" i="5" s="1"/>
  <c r="Y330" i="5" s="1"/>
  <c r="Z330" i="5" s="1"/>
  <c r="S330" i="5"/>
  <c r="T330" i="5" s="1"/>
  <c r="U330" i="5" s="1"/>
  <c r="W300" i="5"/>
  <c r="X300" i="5" s="1"/>
  <c r="Y300" i="5" s="1"/>
  <c r="Z300" i="5" s="1"/>
  <c r="S300" i="5"/>
  <c r="T300" i="5" s="1"/>
  <c r="U300" i="5" s="1"/>
  <c r="W115" i="5"/>
  <c r="X115" i="5" s="1"/>
  <c r="Y115" i="5" s="1"/>
  <c r="Z115" i="5" s="1"/>
  <c r="S115" i="5"/>
  <c r="T115" i="5" s="1"/>
  <c r="U115" i="5" s="1"/>
  <c r="W65" i="5"/>
  <c r="X65" i="5" s="1"/>
  <c r="Y65" i="5" s="1"/>
  <c r="Z65" i="5" s="1"/>
  <c r="S65" i="5"/>
  <c r="T65" i="5" s="1"/>
  <c r="U65" i="5" s="1"/>
  <c r="W24" i="5"/>
  <c r="X24" i="5" s="1"/>
  <c r="Y24" i="5" s="1"/>
  <c r="Z24" i="5" s="1"/>
  <c r="S24" i="5"/>
  <c r="T24" i="5" s="1"/>
  <c r="U24" i="5" s="1"/>
  <c r="W311" i="5"/>
  <c r="X311" i="5" s="1"/>
  <c r="Y311" i="5" s="1"/>
  <c r="Z311" i="5" s="1"/>
  <c r="S311" i="5"/>
  <c r="T311" i="5" s="1"/>
  <c r="U311" i="5" s="1"/>
  <c r="W160" i="5"/>
  <c r="X160" i="5" s="1"/>
  <c r="Y160" i="5" s="1"/>
  <c r="Z160" i="5" s="1"/>
  <c r="S160" i="5"/>
  <c r="T160" i="5" s="1"/>
  <c r="U160" i="5" s="1"/>
  <c r="W167" i="5"/>
  <c r="X167" i="5" s="1"/>
  <c r="Y167" i="5" s="1"/>
  <c r="Z167" i="5" s="1"/>
  <c r="S167" i="5"/>
  <c r="T167" i="5" s="1"/>
  <c r="U167" i="5" s="1"/>
  <c r="W276" i="5"/>
  <c r="X276" i="5" s="1"/>
  <c r="Y276" i="5" s="1"/>
  <c r="Z276" i="5" s="1"/>
  <c r="S276" i="5"/>
  <c r="T276" i="5" s="1"/>
  <c r="U276" i="5" s="1"/>
  <c r="W21" i="5"/>
  <c r="X21" i="5" s="1"/>
  <c r="Y21" i="5" s="1"/>
  <c r="Z21" i="5" s="1"/>
  <c r="S21" i="5"/>
  <c r="T21" i="5" s="1"/>
  <c r="U21" i="5" s="1"/>
  <c r="W159" i="5"/>
  <c r="X159" i="5" s="1"/>
  <c r="Y159" i="5" s="1"/>
  <c r="Z159" i="5" s="1"/>
  <c r="S159" i="5"/>
  <c r="T159" i="5" s="1"/>
  <c r="U159" i="5" s="1"/>
  <c r="W185" i="5"/>
  <c r="X185" i="5" s="1"/>
  <c r="Y185" i="5" s="1"/>
  <c r="Z185" i="5" s="1"/>
  <c r="S185" i="5"/>
  <c r="T185" i="5" s="1"/>
  <c r="U185" i="5" s="1"/>
  <c r="W110" i="5"/>
  <c r="X110" i="5" s="1"/>
  <c r="Y110" i="5" s="1"/>
  <c r="Z110" i="5" s="1"/>
  <c r="S110" i="5"/>
  <c r="T110" i="5" s="1"/>
  <c r="U110" i="5" s="1"/>
  <c r="W261" i="5"/>
  <c r="X261" i="5" s="1"/>
  <c r="Y261" i="5" s="1"/>
  <c r="Z261" i="5" s="1"/>
  <c r="S261" i="5"/>
  <c r="T261" i="5" s="1"/>
  <c r="U261" i="5" s="1"/>
  <c r="W168" i="5"/>
  <c r="X168" i="5" s="1"/>
  <c r="Y168" i="5" s="1"/>
  <c r="Z168" i="5" s="1"/>
  <c r="S168" i="5"/>
  <c r="T168" i="5" s="1"/>
  <c r="U168" i="5" s="1"/>
  <c r="W333" i="5"/>
  <c r="X333" i="5" s="1"/>
  <c r="Y333" i="5" s="1"/>
  <c r="Z333" i="5" s="1"/>
  <c r="S333" i="5"/>
  <c r="T333" i="5" s="1"/>
  <c r="U333" i="5" s="1"/>
  <c r="W64" i="5"/>
  <c r="X64" i="5" s="1"/>
  <c r="Y64" i="5" s="1"/>
  <c r="Z64" i="5" s="1"/>
  <c r="S64" i="5"/>
  <c r="T64" i="5" s="1"/>
  <c r="U64" i="5" s="1"/>
  <c r="W161" i="5"/>
  <c r="X161" i="5" s="1"/>
  <c r="Y161" i="5" s="1"/>
  <c r="Z161" i="5" s="1"/>
  <c r="S161" i="5"/>
  <c r="T161" i="5" s="1"/>
  <c r="U161" i="5" s="1"/>
  <c r="W197" i="5"/>
  <c r="X197" i="5" s="1"/>
  <c r="Y197" i="5" s="1"/>
  <c r="Z197" i="5" s="1"/>
  <c r="S197" i="5"/>
  <c r="T197" i="5" s="1"/>
  <c r="U197" i="5" s="1"/>
  <c r="W248" i="5"/>
  <c r="X248" i="5" s="1"/>
  <c r="Y248" i="5" s="1"/>
  <c r="Z248" i="5" s="1"/>
  <c r="S248" i="5"/>
  <c r="T248" i="5" s="1"/>
  <c r="U248" i="5" s="1"/>
  <c r="W114" i="5"/>
  <c r="X114" i="5" s="1"/>
  <c r="Y114" i="5" s="1"/>
  <c r="Z114" i="5" s="1"/>
  <c r="S114" i="5"/>
  <c r="T114" i="5" s="1"/>
  <c r="U114" i="5" s="1"/>
  <c r="W273" i="5"/>
  <c r="X273" i="5" s="1"/>
  <c r="Y273" i="5" s="1"/>
  <c r="Z273" i="5" s="1"/>
  <c r="S273" i="5"/>
  <c r="T273" i="5" s="1"/>
  <c r="U273" i="5" s="1"/>
  <c r="W111" i="5"/>
  <c r="X111" i="5" s="1"/>
  <c r="Y111" i="5" s="1"/>
  <c r="Z111" i="5" s="1"/>
  <c r="S111" i="5"/>
  <c r="T111" i="5" s="1"/>
  <c r="U111" i="5" s="1"/>
  <c r="W121" i="5"/>
  <c r="X121" i="5" s="1"/>
  <c r="Y121" i="5" s="1"/>
  <c r="Z121" i="5" s="1"/>
  <c r="S121" i="5"/>
  <c r="T121" i="5" s="1"/>
  <c r="U121" i="5" s="1"/>
  <c r="W178" i="5"/>
  <c r="X178" i="5" s="1"/>
  <c r="Y178" i="5" s="1"/>
  <c r="Z178" i="5" s="1"/>
  <c r="S178" i="5"/>
  <c r="T178" i="5" s="1"/>
  <c r="U178" i="5" s="1"/>
  <c r="W297" i="5"/>
  <c r="X297" i="5" s="1"/>
  <c r="Y297" i="5" s="1"/>
  <c r="Z297" i="5" s="1"/>
  <c r="S297" i="5"/>
  <c r="T297" i="5" s="1"/>
  <c r="U297" i="5" s="1"/>
  <c r="W247" i="5"/>
  <c r="X247" i="5" s="1"/>
  <c r="Y247" i="5" s="1"/>
  <c r="Z247" i="5" s="1"/>
  <c r="S247" i="5"/>
  <c r="T247" i="5" s="1"/>
  <c r="U247" i="5" s="1"/>
  <c r="W35" i="5"/>
  <c r="X35" i="5" s="1"/>
  <c r="Y35" i="5" s="1"/>
  <c r="Z35" i="5" s="1"/>
  <c r="S35" i="5"/>
  <c r="T35" i="5" s="1"/>
  <c r="U35" i="5" s="1"/>
  <c r="W162" i="5"/>
  <c r="X162" i="5" s="1"/>
  <c r="Y162" i="5" s="1"/>
  <c r="Z162" i="5" s="1"/>
  <c r="S162" i="5"/>
  <c r="T162" i="5" s="1"/>
  <c r="U162" i="5" s="1"/>
  <c r="W210" i="5"/>
  <c r="X210" i="5" s="1"/>
  <c r="Y210" i="5" s="1"/>
  <c r="Z210" i="5" s="1"/>
  <c r="S210" i="5"/>
  <c r="T210" i="5" s="1"/>
  <c r="U210" i="5" s="1"/>
  <c r="W13" i="5"/>
  <c r="X13" i="5" s="1"/>
  <c r="Y13" i="5" s="1"/>
  <c r="Z13" i="5" s="1"/>
  <c r="S13" i="5"/>
  <c r="T13" i="5" s="1"/>
  <c r="U13" i="5" s="1"/>
  <c r="W82" i="5"/>
  <c r="X82" i="5" s="1"/>
  <c r="Y82" i="5" s="1"/>
  <c r="Z82" i="5" s="1"/>
  <c r="S82" i="5"/>
  <c r="T82" i="5" s="1"/>
  <c r="U82" i="5" s="1"/>
  <c r="W271" i="5"/>
  <c r="X271" i="5" s="1"/>
  <c r="Y271" i="5" s="1"/>
  <c r="Z271" i="5" s="1"/>
  <c r="S271" i="5"/>
  <c r="T271" i="5" s="1"/>
  <c r="U271" i="5" s="1"/>
  <c r="W108" i="5"/>
  <c r="X108" i="5" s="1"/>
  <c r="Y108" i="5" s="1"/>
  <c r="Z108" i="5" s="1"/>
  <c r="S108" i="5"/>
  <c r="T108" i="5" s="1"/>
  <c r="U108" i="5" s="1"/>
  <c r="W279" i="5"/>
  <c r="X279" i="5" s="1"/>
  <c r="Y279" i="5" s="1"/>
  <c r="Z279" i="5" s="1"/>
  <c r="S279" i="5"/>
  <c r="T279" i="5" s="1"/>
  <c r="U279" i="5" s="1"/>
  <c r="W122" i="5"/>
  <c r="X122" i="5" s="1"/>
  <c r="Y122" i="5" s="1"/>
  <c r="Z122" i="5" s="1"/>
  <c r="S122" i="5"/>
  <c r="T122" i="5" s="1"/>
  <c r="U122" i="5" s="1"/>
  <c r="W213" i="5"/>
  <c r="X213" i="5" s="1"/>
  <c r="Y213" i="5" s="1"/>
  <c r="Z213" i="5" s="1"/>
  <c r="S213" i="5"/>
  <c r="T213" i="5" s="1"/>
  <c r="U213" i="5" s="1"/>
  <c r="W38" i="5"/>
  <c r="X38" i="5" s="1"/>
  <c r="Y38" i="5" s="1"/>
  <c r="Z38" i="5" s="1"/>
  <c r="S38" i="5"/>
  <c r="T38" i="5" s="1"/>
  <c r="U38" i="5" s="1"/>
  <c r="W328" i="5"/>
  <c r="X328" i="5" s="1"/>
  <c r="Y328" i="5" s="1"/>
  <c r="Z328" i="5" s="1"/>
  <c r="S328" i="5"/>
  <c r="T328" i="5" s="1"/>
  <c r="U328" i="5" s="1"/>
  <c r="W317" i="5"/>
  <c r="X317" i="5" s="1"/>
  <c r="Y317" i="5" s="1"/>
  <c r="Z317" i="5" s="1"/>
  <c r="S317" i="5"/>
  <c r="T317" i="5" s="1"/>
  <c r="U317" i="5" s="1"/>
  <c r="W116" i="5"/>
  <c r="X116" i="5" s="1"/>
  <c r="Y116" i="5" s="1"/>
  <c r="Z116" i="5" s="1"/>
  <c r="S116" i="5"/>
  <c r="T116" i="5" s="1"/>
  <c r="U116" i="5" s="1"/>
  <c r="W228" i="5"/>
  <c r="X228" i="5" s="1"/>
  <c r="Y228" i="5" s="1"/>
  <c r="Z228" i="5" s="1"/>
  <c r="S228" i="5"/>
  <c r="T228" i="5" s="1"/>
  <c r="U228" i="5" s="1"/>
  <c r="W84" i="5"/>
  <c r="X84" i="5" s="1"/>
  <c r="Y84" i="5" s="1"/>
  <c r="Z84" i="5" s="1"/>
  <c r="S84" i="5"/>
  <c r="T84" i="5" s="1"/>
  <c r="U84" i="5" s="1"/>
  <c r="W312" i="5"/>
  <c r="X312" i="5" s="1"/>
  <c r="Y312" i="5" s="1"/>
  <c r="Z312" i="5" s="1"/>
  <c r="S312" i="5"/>
  <c r="T312" i="5" s="1"/>
  <c r="U312" i="5" s="1"/>
  <c r="W241" i="5"/>
  <c r="X241" i="5" s="1"/>
  <c r="Y241" i="5" s="1"/>
  <c r="Z241" i="5" s="1"/>
  <c r="S241" i="5"/>
  <c r="T241" i="5" s="1"/>
  <c r="U241" i="5" s="1"/>
  <c r="W332" i="5"/>
  <c r="X332" i="5" s="1"/>
  <c r="Y332" i="5" s="1"/>
  <c r="Z332" i="5" s="1"/>
  <c r="S332" i="5"/>
  <c r="T332" i="5" s="1"/>
  <c r="U332" i="5" s="1"/>
  <c r="W10" i="5"/>
  <c r="X10" i="5" s="1"/>
  <c r="Y10" i="5" s="1"/>
  <c r="Z10" i="5" s="1"/>
  <c r="S10" i="5"/>
  <c r="T10" i="5" s="1"/>
  <c r="U10" i="5" s="1"/>
  <c r="W63" i="5"/>
  <c r="X63" i="5" s="1"/>
  <c r="Y63" i="5" s="1"/>
  <c r="Z63" i="5" s="1"/>
  <c r="S63" i="5"/>
  <c r="T63" i="5" s="1"/>
  <c r="U63" i="5" s="1"/>
  <c r="W156" i="5"/>
  <c r="X156" i="5" s="1"/>
  <c r="Y156" i="5" s="1"/>
  <c r="Z156" i="5" s="1"/>
  <c r="S156" i="5"/>
  <c r="T156" i="5" s="1"/>
  <c r="U156" i="5" s="1"/>
  <c r="W326" i="5"/>
  <c r="X326" i="5" s="1"/>
  <c r="Y326" i="5" s="1"/>
  <c r="Z326" i="5" s="1"/>
  <c r="S326" i="5"/>
  <c r="T326" i="5" s="1"/>
  <c r="U326" i="5" s="1"/>
  <c r="W44" i="5"/>
  <c r="X44" i="5" s="1"/>
  <c r="Y44" i="5" s="1"/>
  <c r="Z44" i="5" s="1"/>
  <c r="S44" i="5"/>
  <c r="T44" i="5" s="1"/>
  <c r="U44" i="5" s="1"/>
  <c r="W137" i="5"/>
  <c r="X137" i="5" s="1"/>
  <c r="Y137" i="5" s="1"/>
  <c r="Z137" i="5" s="1"/>
  <c r="S137" i="5"/>
  <c r="T137" i="5" s="1"/>
  <c r="U137" i="5" s="1"/>
  <c r="W308" i="5"/>
  <c r="X308" i="5" s="1"/>
  <c r="Y308" i="5" s="1"/>
  <c r="Z308" i="5" s="1"/>
  <c r="S308" i="5"/>
  <c r="T308" i="5" s="1"/>
  <c r="U308" i="5" s="1"/>
  <c r="W138" i="5"/>
  <c r="X138" i="5" s="1"/>
  <c r="Y138" i="5" s="1"/>
  <c r="Z138" i="5" s="1"/>
  <c r="S138" i="5"/>
  <c r="T138" i="5" s="1"/>
  <c r="U138" i="5" s="1"/>
  <c r="W27" i="5"/>
  <c r="X27" i="5" s="1"/>
  <c r="Y27" i="5" s="1"/>
  <c r="Z27" i="5" s="1"/>
  <c r="S27" i="5"/>
  <c r="T27" i="5" s="1"/>
  <c r="U27" i="5" s="1"/>
  <c r="W130" i="5"/>
  <c r="X130" i="5" s="1"/>
  <c r="Y130" i="5" s="1"/>
  <c r="Z130" i="5" s="1"/>
  <c r="S130" i="5"/>
  <c r="T130" i="5" s="1"/>
  <c r="U130" i="5" s="1"/>
  <c r="W7" i="5"/>
  <c r="X7" i="5" s="1"/>
  <c r="Y7" i="5" s="1"/>
  <c r="Z7" i="5" s="1"/>
  <c r="S7" i="5"/>
  <c r="T7" i="5" s="1"/>
  <c r="U7" i="5" s="1"/>
  <c r="W327" i="5"/>
  <c r="X327" i="5" s="1"/>
  <c r="Y327" i="5" s="1"/>
  <c r="Z327" i="5" s="1"/>
  <c r="S327" i="5"/>
  <c r="T327" i="5" s="1"/>
  <c r="U327" i="5" s="1"/>
  <c r="W288" i="5"/>
  <c r="X288" i="5" s="1"/>
  <c r="Y288" i="5" s="1"/>
  <c r="Z288" i="5" s="1"/>
  <c r="S288" i="5"/>
  <c r="T288" i="5" s="1"/>
  <c r="U288" i="5" s="1"/>
  <c r="W235" i="5"/>
  <c r="X235" i="5" s="1"/>
  <c r="Y235" i="5" s="1"/>
  <c r="Z235" i="5" s="1"/>
  <c r="S235" i="5"/>
  <c r="T235" i="5" s="1"/>
  <c r="U235" i="5" s="1"/>
  <c r="W89" i="5"/>
  <c r="X89" i="5" s="1"/>
  <c r="Y89" i="5" s="1"/>
  <c r="Z89" i="5" s="1"/>
  <c r="S89" i="5"/>
  <c r="T89" i="5" s="1"/>
  <c r="U89" i="5" s="1"/>
  <c r="W264" i="5"/>
  <c r="X264" i="5" s="1"/>
  <c r="Y264" i="5" s="1"/>
  <c r="Z264" i="5" s="1"/>
  <c r="S264" i="5"/>
  <c r="T264" i="5" s="1"/>
  <c r="U264" i="5" s="1"/>
  <c r="W181" i="5"/>
  <c r="X181" i="5" s="1"/>
  <c r="Y181" i="5" s="1"/>
  <c r="Z181" i="5" s="1"/>
  <c r="S181" i="5"/>
  <c r="T181" i="5" s="1"/>
  <c r="U181" i="5" s="1"/>
  <c r="W87" i="5"/>
  <c r="X87" i="5" s="1"/>
  <c r="Y87" i="5" s="1"/>
  <c r="Z87" i="5" s="1"/>
  <c r="S87" i="5"/>
  <c r="T87" i="5" s="1"/>
  <c r="U87" i="5" s="1"/>
  <c r="W304" i="5"/>
  <c r="X304" i="5" s="1"/>
  <c r="Y304" i="5" s="1"/>
  <c r="Z304" i="5" s="1"/>
  <c r="S304" i="5"/>
  <c r="T304" i="5" s="1"/>
  <c r="U304" i="5" s="1"/>
  <c r="W232" i="5"/>
  <c r="X232" i="5" s="1"/>
  <c r="Y232" i="5" s="1"/>
  <c r="Z232" i="5" s="1"/>
  <c r="S232" i="5"/>
  <c r="T232" i="5" s="1"/>
  <c r="U232" i="5" s="1"/>
  <c r="W165" i="5"/>
  <c r="X165" i="5" s="1"/>
  <c r="Y165" i="5" s="1"/>
  <c r="Z165" i="5" s="1"/>
  <c r="S165" i="5"/>
  <c r="T165" i="5" s="1"/>
  <c r="U165" i="5" s="1"/>
  <c r="W329" i="5"/>
  <c r="X329" i="5" s="1"/>
  <c r="Y329" i="5" s="1"/>
  <c r="Z329" i="5" s="1"/>
  <c r="S329" i="5"/>
  <c r="T329" i="5" s="1"/>
  <c r="U329" i="5" s="1"/>
  <c r="W259" i="5"/>
  <c r="X259" i="5" s="1"/>
  <c r="Y259" i="5" s="1"/>
  <c r="Z259" i="5" s="1"/>
  <c r="S259" i="5"/>
  <c r="T259" i="5" s="1"/>
  <c r="U259" i="5" s="1"/>
  <c r="W56" i="5"/>
  <c r="X56" i="5" s="1"/>
  <c r="Y56" i="5" s="1"/>
  <c r="Z56" i="5" s="1"/>
  <c r="S56" i="5"/>
  <c r="T56" i="5" s="1"/>
  <c r="U56" i="5" s="1"/>
  <c r="W173" i="5"/>
  <c r="X173" i="5" s="1"/>
  <c r="Y173" i="5" s="1"/>
  <c r="Z173" i="5" s="1"/>
  <c r="S173" i="5"/>
  <c r="T173" i="5" s="1"/>
  <c r="U173" i="5" s="1"/>
  <c r="W112" i="5"/>
  <c r="X112" i="5" s="1"/>
  <c r="Y112" i="5" s="1"/>
  <c r="Z112" i="5" s="1"/>
  <c r="S112" i="5"/>
  <c r="T112" i="5" s="1"/>
  <c r="U112" i="5" s="1"/>
  <c r="W296" i="5"/>
  <c r="X296" i="5" s="1"/>
  <c r="Y296" i="5" s="1"/>
  <c r="Z296" i="5" s="1"/>
  <c r="S296" i="5"/>
  <c r="T296" i="5" s="1"/>
  <c r="U296" i="5" s="1"/>
  <c r="W187" i="5"/>
  <c r="X187" i="5" s="1"/>
  <c r="Y187" i="5" s="1"/>
  <c r="Z187" i="5" s="1"/>
  <c r="S187" i="5"/>
  <c r="T187" i="5" s="1"/>
  <c r="U187" i="5" s="1"/>
  <c r="W269" i="5"/>
  <c r="X269" i="5" s="1"/>
  <c r="Y269" i="5" s="1"/>
  <c r="Z269" i="5" s="1"/>
  <c r="S269" i="5"/>
  <c r="T269" i="5" s="1"/>
  <c r="U269" i="5" s="1"/>
  <c r="W240" i="5"/>
  <c r="X240" i="5" s="1"/>
  <c r="Y240" i="5" s="1"/>
  <c r="Z240" i="5" s="1"/>
  <c r="S240" i="5"/>
  <c r="T240" i="5" s="1"/>
  <c r="U240" i="5" s="1"/>
  <c r="W226" i="5"/>
  <c r="X226" i="5" s="1"/>
  <c r="Y226" i="5" s="1"/>
  <c r="Z226" i="5" s="1"/>
  <c r="S226" i="5"/>
  <c r="T226" i="5" s="1"/>
  <c r="U226" i="5" s="1"/>
  <c r="W298" i="5"/>
  <c r="X298" i="5" s="1"/>
  <c r="Y298" i="5" s="1"/>
  <c r="Z298" i="5" s="1"/>
  <c r="S298" i="5"/>
  <c r="T298" i="5" s="1"/>
  <c r="U298" i="5" s="1"/>
  <c r="W278" i="5"/>
  <c r="X278" i="5" s="1"/>
  <c r="Y278" i="5" s="1"/>
  <c r="Z278" i="5" s="1"/>
  <c r="S278" i="5"/>
  <c r="T278" i="5" s="1"/>
  <c r="U278" i="5" s="1"/>
  <c r="W249" i="5"/>
  <c r="X249" i="5" s="1"/>
  <c r="Y249" i="5" s="1"/>
  <c r="Z249" i="5" s="1"/>
  <c r="S249" i="5"/>
  <c r="T249" i="5" s="1"/>
  <c r="U249" i="5" s="1"/>
  <c r="W236" i="5"/>
  <c r="X236" i="5" s="1"/>
  <c r="Y236" i="5" s="1"/>
  <c r="Z236" i="5" s="1"/>
  <c r="S236" i="5"/>
  <c r="T236" i="5" s="1"/>
  <c r="U236" i="5" s="1"/>
  <c r="W260" i="5"/>
  <c r="X260" i="5" s="1"/>
  <c r="Y260" i="5" s="1"/>
  <c r="Z260" i="5" s="1"/>
  <c r="S260" i="5"/>
  <c r="T260" i="5" s="1"/>
  <c r="U260" i="5" s="1"/>
  <c r="W113" i="5"/>
  <c r="X113" i="5" s="1"/>
  <c r="Y113" i="5" s="1"/>
  <c r="Z113" i="5" s="1"/>
  <c r="S113" i="5"/>
  <c r="T113" i="5" s="1"/>
  <c r="U113" i="5" s="1"/>
  <c r="W179" i="5"/>
  <c r="X179" i="5" s="1"/>
  <c r="Y179" i="5" s="1"/>
  <c r="Z179" i="5" s="1"/>
  <c r="S179" i="5"/>
  <c r="T179" i="5" s="1"/>
  <c r="U179" i="5" s="1"/>
  <c r="W29" i="5"/>
  <c r="X29" i="5" s="1"/>
  <c r="Y29" i="5" s="1"/>
  <c r="Z29" i="5" s="1"/>
  <c r="S29" i="5"/>
  <c r="T29" i="5" s="1"/>
  <c r="U29" i="5" s="1"/>
  <c r="W295" i="5"/>
  <c r="X295" i="5" s="1"/>
  <c r="Y295" i="5" s="1"/>
  <c r="Z295" i="5" s="1"/>
  <c r="S295" i="5"/>
  <c r="T295" i="5" s="1"/>
  <c r="U295" i="5" s="1"/>
  <c r="W104" i="5"/>
  <c r="X104" i="5" s="1"/>
  <c r="Y104" i="5" s="1"/>
  <c r="Z104" i="5" s="1"/>
  <c r="S104" i="5"/>
  <c r="T104" i="5" s="1"/>
  <c r="U104" i="5" s="1"/>
  <c r="W77" i="5"/>
  <c r="X77" i="5" s="1"/>
  <c r="Y77" i="5" s="1"/>
  <c r="Z77" i="5" s="1"/>
  <c r="S77" i="5"/>
  <c r="T77" i="5" s="1"/>
  <c r="U77" i="5" s="1"/>
  <c r="W314" i="5"/>
  <c r="X314" i="5" s="1"/>
  <c r="Y314" i="5" s="1"/>
  <c r="Z314" i="5" s="1"/>
  <c r="S314" i="5"/>
  <c r="T314" i="5" s="1"/>
  <c r="U314" i="5" s="1"/>
  <c r="W208" i="5"/>
  <c r="X208" i="5" s="1"/>
  <c r="Y208" i="5" s="1"/>
  <c r="Z208" i="5" s="1"/>
  <c r="S208" i="5"/>
  <c r="T208" i="5" s="1"/>
  <c r="U208" i="5" s="1"/>
  <c r="W158" i="5"/>
  <c r="X158" i="5" s="1"/>
  <c r="Y158" i="5" s="1"/>
  <c r="Z158" i="5" s="1"/>
  <c r="S158" i="5"/>
  <c r="T158" i="5" s="1"/>
  <c r="U158" i="5" s="1"/>
  <c r="W334" i="5"/>
  <c r="X334" i="5" s="1"/>
  <c r="Y334" i="5" s="1"/>
  <c r="Z334" i="5" s="1"/>
  <c r="S334" i="5"/>
  <c r="T334" i="5" s="1"/>
  <c r="U334" i="5" s="1"/>
  <c r="W19" i="5"/>
  <c r="X19" i="5" s="1"/>
  <c r="Y19" i="5" s="1"/>
  <c r="Z19" i="5" s="1"/>
  <c r="S19" i="5"/>
  <c r="T19" i="5" s="1"/>
  <c r="U19" i="5" s="1"/>
  <c r="W109" i="5"/>
  <c r="X109" i="5" s="1"/>
  <c r="Y109" i="5" s="1"/>
  <c r="Z109" i="5" s="1"/>
  <c r="S109" i="5"/>
  <c r="T109" i="5" s="1"/>
  <c r="U109" i="5" s="1"/>
  <c r="W78" i="5"/>
  <c r="X78" i="5" s="1"/>
  <c r="Y78" i="5" s="1"/>
  <c r="Z78" i="5" s="1"/>
  <c r="S78" i="5"/>
  <c r="T78" i="5" s="1"/>
  <c r="U78" i="5" s="1"/>
  <c r="W219" i="5"/>
  <c r="X219" i="5" s="1"/>
  <c r="Y219" i="5" s="1"/>
  <c r="Z219" i="5" s="1"/>
  <c r="S219" i="5"/>
  <c r="T219" i="5" s="1"/>
  <c r="U219" i="5" s="1"/>
  <c r="W101" i="5"/>
  <c r="X101" i="5" s="1"/>
  <c r="Y101" i="5" s="1"/>
  <c r="Z101" i="5" s="1"/>
  <c r="S101" i="5"/>
  <c r="T101" i="5" s="1"/>
  <c r="U101" i="5" s="1"/>
  <c r="W153" i="5"/>
  <c r="X153" i="5" s="1"/>
  <c r="Y153" i="5" s="1"/>
  <c r="Z153" i="5" s="1"/>
  <c r="S153" i="5"/>
  <c r="T153" i="5" s="1"/>
  <c r="U153" i="5" s="1"/>
  <c r="W243" i="5"/>
  <c r="X243" i="5" s="1"/>
  <c r="Y243" i="5" s="1"/>
  <c r="Z243" i="5" s="1"/>
  <c r="S243" i="5"/>
  <c r="T243" i="5" s="1"/>
  <c r="U243" i="5" s="1"/>
  <c r="W53" i="5"/>
  <c r="X53" i="5" s="1"/>
  <c r="Y53" i="5" s="1"/>
  <c r="Z53" i="5" s="1"/>
  <c r="S53" i="5"/>
  <c r="T53" i="5" s="1"/>
  <c r="U53" i="5" s="1"/>
  <c r="W183" i="5"/>
  <c r="X183" i="5" s="1"/>
  <c r="Y183" i="5" s="1"/>
  <c r="Z183" i="5" s="1"/>
  <c r="S183" i="5"/>
  <c r="T183" i="5" s="1"/>
  <c r="U183" i="5" s="1"/>
  <c r="W68" i="5"/>
  <c r="X68" i="5" s="1"/>
  <c r="Y68" i="5" s="1"/>
  <c r="Z68" i="5" s="1"/>
  <c r="S68" i="5"/>
  <c r="T68" i="5" s="1"/>
  <c r="U68" i="5" s="1"/>
  <c r="W15" i="5"/>
  <c r="X15" i="5" s="1"/>
  <c r="Y15" i="5" s="1"/>
  <c r="Z15" i="5" s="1"/>
  <c r="S15" i="5"/>
  <c r="T15" i="5" s="1"/>
  <c r="U15" i="5" s="1"/>
  <c r="W190" i="5"/>
  <c r="X190" i="5" s="1"/>
  <c r="Y190" i="5" s="1"/>
  <c r="Z190" i="5" s="1"/>
  <c r="S190" i="5"/>
  <c r="T190" i="5" s="1"/>
  <c r="U190" i="5" s="1"/>
  <c r="W323" i="5"/>
  <c r="X323" i="5" s="1"/>
  <c r="Y323" i="5" s="1"/>
  <c r="Z323" i="5" s="1"/>
  <c r="S323" i="5"/>
  <c r="T323" i="5" s="1"/>
  <c r="U323" i="5" s="1"/>
  <c r="W125" i="5"/>
  <c r="X125" i="5" s="1"/>
  <c r="Y125" i="5" s="1"/>
  <c r="Z125" i="5" s="1"/>
  <c r="S125" i="5"/>
  <c r="T125" i="5" s="1"/>
  <c r="U125" i="5" s="1"/>
  <c r="W322" i="5"/>
  <c r="X322" i="5" s="1"/>
  <c r="Y322" i="5" s="1"/>
  <c r="Z322" i="5" s="1"/>
  <c r="S322" i="5"/>
  <c r="T322" i="5" s="1"/>
  <c r="U322" i="5" s="1"/>
  <c r="W275" i="5"/>
  <c r="X275" i="5" s="1"/>
  <c r="Y275" i="5" s="1"/>
  <c r="Z275" i="5" s="1"/>
  <c r="S275" i="5"/>
  <c r="T275" i="5" s="1"/>
  <c r="U275" i="5" s="1"/>
  <c r="W152" i="5"/>
  <c r="X152" i="5" s="1"/>
  <c r="Y152" i="5" s="1"/>
  <c r="Z152" i="5" s="1"/>
  <c r="S152" i="5"/>
  <c r="T152" i="5" s="1"/>
  <c r="U152" i="5" s="1"/>
  <c r="W67" i="5"/>
  <c r="X67" i="5" s="1"/>
  <c r="Y67" i="5" s="1"/>
  <c r="Z67" i="5" s="1"/>
  <c r="S67" i="5"/>
  <c r="T67" i="5" s="1"/>
  <c r="U67" i="5" s="1"/>
  <c r="W244" i="5"/>
  <c r="X244" i="5" s="1"/>
  <c r="Y244" i="5" s="1"/>
  <c r="Z244" i="5" s="1"/>
  <c r="S244" i="5"/>
  <c r="T244" i="5" s="1"/>
  <c r="U244" i="5" s="1"/>
  <c r="W143" i="5"/>
  <c r="X143" i="5" s="1"/>
  <c r="Y143" i="5" s="1"/>
  <c r="Z143" i="5" s="1"/>
  <c r="S143" i="5"/>
  <c r="T143" i="5" s="1"/>
  <c r="U143" i="5" s="1"/>
  <c r="W225" i="5"/>
  <c r="X225" i="5" s="1"/>
  <c r="Y225" i="5" s="1"/>
  <c r="Z225" i="5" s="1"/>
  <c r="S225" i="5"/>
  <c r="T225" i="5" s="1"/>
  <c r="U225" i="5" s="1"/>
  <c r="W74" i="5"/>
  <c r="X74" i="5" s="1"/>
  <c r="Y74" i="5" s="1"/>
  <c r="Z74" i="5" s="1"/>
  <c r="S74" i="5"/>
  <c r="T74" i="5" s="1"/>
  <c r="U74" i="5" s="1"/>
  <c r="W70" i="5"/>
  <c r="X70" i="5" s="1"/>
  <c r="Y70" i="5" s="1"/>
  <c r="Z70" i="5" s="1"/>
  <c r="S70" i="5"/>
  <c r="T70" i="5" s="1"/>
  <c r="U70" i="5" s="1"/>
  <c r="W164" i="5"/>
  <c r="X164" i="5" s="1"/>
  <c r="Y164" i="5" s="1"/>
  <c r="Z164" i="5" s="1"/>
  <c r="S164" i="5"/>
  <c r="T164" i="5" s="1"/>
  <c r="U164" i="5" s="1"/>
  <c r="W267" i="5"/>
  <c r="X267" i="5" s="1"/>
  <c r="Y267" i="5" s="1"/>
  <c r="Z267" i="5" s="1"/>
  <c r="S267" i="5"/>
  <c r="T267" i="5" s="1"/>
  <c r="U267" i="5" s="1"/>
  <c r="W242" i="5"/>
  <c r="X242" i="5" s="1"/>
  <c r="Y242" i="5" s="1"/>
  <c r="Z242" i="5" s="1"/>
  <c r="S242" i="5"/>
  <c r="T242" i="5" s="1"/>
  <c r="U242" i="5" s="1"/>
  <c r="W203" i="5"/>
  <c r="X203" i="5" s="1"/>
  <c r="Y203" i="5" s="1"/>
  <c r="Z203" i="5" s="1"/>
  <c r="S203" i="5"/>
  <c r="T203" i="5" s="1"/>
  <c r="U203" i="5" s="1"/>
  <c r="W245" i="5"/>
  <c r="X245" i="5" s="1"/>
  <c r="Y245" i="5" s="1"/>
  <c r="Z245" i="5" s="1"/>
  <c r="S245" i="5"/>
  <c r="T245" i="5" s="1"/>
  <c r="U245" i="5" s="1"/>
  <c r="W135" i="5"/>
  <c r="X135" i="5" s="1"/>
  <c r="Y135" i="5" s="1"/>
  <c r="Z135" i="5" s="1"/>
  <c r="S135" i="5"/>
  <c r="T135" i="5" s="1"/>
  <c r="U135" i="5" s="1"/>
  <c r="W154" i="5"/>
  <c r="X154" i="5" s="1"/>
  <c r="Y154" i="5" s="1"/>
  <c r="Z154" i="5" s="1"/>
  <c r="S154" i="5"/>
  <c r="T154" i="5" s="1"/>
  <c r="U154" i="5" s="1"/>
  <c r="W182" i="5"/>
  <c r="X182" i="5" s="1"/>
  <c r="Y182" i="5" s="1"/>
  <c r="Z182" i="5" s="1"/>
  <c r="S182" i="5"/>
  <c r="T182" i="5" s="1"/>
  <c r="U182" i="5" s="1"/>
  <c r="W214" i="5"/>
  <c r="X214" i="5" s="1"/>
  <c r="Y214" i="5" s="1"/>
  <c r="Z214" i="5" s="1"/>
  <c r="S214" i="5"/>
  <c r="T214" i="5" s="1"/>
  <c r="U214" i="5" s="1"/>
  <c r="W310" i="5"/>
  <c r="X310" i="5" s="1"/>
  <c r="Y310" i="5" s="1"/>
  <c r="Z310" i="5" s="1"/>
  <c r="S310" i="5"/>
  <c r="T310" i="5" s="1"/>
  <c r="U310" i="5" s="1"/>
  <c r="W18" i="5"/>
  <c r="X18" i="5" s="1"/>
  <c r="Y18" i="5" s="1"/>
  <c r="Z18" i="5" s="1"/>
  <c r="S18" i="5"/>
  <c r="T18" i="5" s="1"/>
  <c r="U18" i="5" s="1"/>
  <c r="W265" i="5"/>
  <c r="X265" i="5" s="1"/>
  <c r="Y265" i="5" s="1"/>
  <c r="Z265" i="5" s="1"/>
  <c r="S265" i="5"/>
  <c r="T265" i="5" s="1"/>
  <c r="U265" i="5" s="1"/>
  <c r="W207" i="5"/>
  <c r="X207" i="5" s="1"/>
  <c r="Y207" i="5" s="1"/>
  <c r="Z207" i="5" s="1"/>
  <c r="S207" i="5"/>
  <c r="T207" i="5" s="1"/>
  <c r="U207" i="5" s="1"/>
  <c r="W103" i="5"/>
  <c r="X103" i="5" s="1"/>
  <c r="Y103" i="5" s="1"/>
  <c r="Z103" i="5" s="1"/>
  <c r="S103" i="5"/>
  <c r="T103" i="5" s="1"/>
  <c r="U103" i="5" s="1"/>
  <c r="W301" i="5"/>
  <c r="X301" i="5" s="1"/>
  <c r="Y301" i="5" s="1"/>
  <c r="Z301" i="5" s="1"/>
  <c r="S301" i="5"/>
  <c r="T301" i="5" s="1"/>
  <c r="U301" i="5" s="1"/>
  <c r="W119" i="5"/>
  <c r="X119" i="5" s="1"/>
  <c r="Y119" i="5" s="1"/>
  <c r="Z119" i="5" s="1"/>
  <c r="S119" i="5"/>
  <c r="T119" i="5" s="1"/>
  <c r="U119" i="5" s="1"/>
  <c r="W272" i="5"/>
  <c r="X272" i="5" s="1"/>
  <c r="Y272" i="5" s="1"/>
  <c r="Z272" i="5" s="1"/>
  <c r="S272" i="5"/>
  <c r="T272" i="5" s="1"/>
  <c r="U272" i="5" s="1"/>
  <c r="W51" i="5"/>
  <c r="X51" i="5" s="1"/>
  <c r="Y51" i="5" s="1"/>
  <c r="Z51" i="5" s="1"/>
  <c r="S51" i="5"/>
  <c r="T51" i="5" s="1"/>
  <c r="U51" i="5" s="1"/>
  <c r="W170" i="5"/>
  <c r="X170" i="5" s="1"/>
  <c r="Y170" i="5" s="1"/>
  <c r="Z170" i="5" s="1"/>
  <c r="S170" i="5"/>
  <c r="T170" i="5" s="1"/>
  <c r="U170" i="5" s="1"/>
  <c r="W263" i="5"/>
  <c r="X263" i="5" s="1"/>
  <c r="Y263" i="5" s="1"/>
  <c r="Z263" i="5" s="1"/>
  <c r="S263" i="5"/>
  <c r="T263" i="5" s="1"/>
  <c r="U263" i="5" s="1"/>
  <c r="W256" i="5"/>
  <c r="X256" i="5" s="1"/>
  <c r="Y256" i="5" s="1"/>
  <c r="Z256" i="5" s="1"/>
  <c r="S256" i="5"/>
  <c r="T256" i="5" s="1"/>
  <c r="U256" i="5" s="1"/>
  <c r="W86" i="5"/>
  <c r="X86" i="5" s="1"/>
  <c r="Y86" i="5" s="1"/>
  <c r="Z86" i="5" s="1"/>
  <c r="S86" i="5"/>
  <c r="T86" i="5" s="1"/>
  <c r="U86" i="5" s="1"/>
  <c r="W17" i="5"/>
  <c r="X17" i="5" s="1"/>
  <c r="Y17" i="5" s="1"/>
  <c r="Z17" i="5" s="1"/>
  <c r="S17" i="5"/>
  <c r="T17" i="5" s="1"/>
  <c r="U17" i="5" s="1"/>
  <c r="W191" i="5"/>
  <c r="X191" i="5" s="1"/>
  <c r="Y191" i="5" s="1"/>
  <c r="Z191" i="5" s="1"/>
  <c r="S191" i="5"/>
  <c r="T191" i="5" s="1"/>
  <c r="U191" i="5" s="1"/>
  <c r="W62" i="5"/>
  <c r="X62" i="5" s="1"/>
  <c r="Y62" i="5" s="1"/>
  <c r="Z62" i="5" s="1"/>
  <c r="S62" i="5"/>
  <c r="T62" i="5" s="1"/>
  <c r="U62" i="5" s="1"/>
  <c r="W120" i="5"/>
  <c r="X120" i="5" s="1"/>
  <c r="Y120" i="5" s="1"/>
  <c r="Z120" i="5" s="1"/>
  <c r="S120" i="5"/>
  <c r="T120" i="5" s="1"/>
  <c r="U120" i="5" s="1"/>
  <c r="W199" i="5"/>
  <c r="X199" i="5" s="1"/>
  <c r="Y199" i="5" s="1"/>
  <c r="Z199" i="5" s="1"/>
  <c r="S199" i="5"/>
  <c r="T199" i="5" s="1"/>
  <c r="U199" i="5" s="1"/>
  <c r="W221" i="5"/>
  <c r="X221" i="5" s="1"/>
  <c r="Y221" i="5" s="1"/>
  <c r="Z221" i="5" s="1"/>
  <c r="S221" i="5"/>
  <c r="T221" i="5" s="1"/>
  <c r="U221" i="5" s="1"/>
  <c r="W224" i="5"/>
  <c r="X224" i="5" s="1"/>
  <c r="Y224" i="5" s="1"/>
  <c r="Z224" i="5" s="1"/>
  <c r="S224" i="5"/>
  <c r="T224" i="5" s="1"/>
  <c r="U224" i="5" s="1"/>
  <c r="W128" i="5"/>
  <c r="X128" i="5" s="1"/>
  <c r="Y128" i="5" s="1"/>
  <c r="Z128" i="5" s="1"/>
  <c r="S128" i="5"/>
  <c r="T128" i="5" s="1"/>
  <c r="U128" i="5" s="1"/>
  <c r="W81" i="5"/>
  <c r="X81" i="5" s="1"/>
  <c r="Y81" i="5" s="1"/>
  <c r="Z81" i="5" s="1"/>
  <c r="S81" i="5"/>
  <c r="T81" i="5" s="1"/>
  <c r="U81" i="5" s="1"/>
  <c r="W42" i="5"/>
  <c r="X42" i="5" s="1"/>
  <c r="Y42" i="5" s="1"/>
  <c r="Z42" i="5" s="1"/>
  <c r="S42" i="5"/>
  <c r="T42" i="5" s="1"/>
  <c r="U42" i="5" s="1"/>
  <c r="W205" i="5"/>
  <c r="X205" i="5" s="1"/>
  <c r="Y205" i="5" s="1"/>
  <c r="Z205" i="5" s="1"/>
  <c r="S205" i="5"/>
  <c r="T205" i="5" s="1"/>
  <c r="U205" i="5" s="1"/>
  <c r="W285" i="5"/>
  <c r="X285" i="5" s="1"/>
  <c r="Y285" i="5" s="1"/>
  <c r="Z285" i="5" s="1"/>
  <c r="S285" i="5"/>
  <c r="T285" i="5" s="1"/>
  <c r="U285" i="5" s="1"/>
  <c r="W292" i="5"/>
  <c r="X292" i="5" s="1"/>
  <c r="Y292" i="5" s="1"/>
  <c r="Z292" i="5" s="1"/>
  <c r="S292" i="5"/>
  <c r="T292" i="5" s="1"/>
  <c r="U292" i="5" s="1"/>
  <c r="W97" i="5"/>
  <c r="X97" i="5" s="1"/>
  <c r="Y97" i="5" s="1"/>
  <c r="Z97" i="5" s="1"/>
  <c r="S97" i="5"/>
  <c r="T97" i="5" s="1"/>
  <c r="U97" i="5" s="1"/>
  <c r="W282" i="5"/>
  <c r="X282" i="5" s="1"/>
  <c r="Y282" i="5" s="1"/>
  <c r="Z282" i="5" s="1"/>
  <c r="S282" i="5"/>
  <c r="T282" i="5" s="1"/>
  <c r="U282" i="5" s="1"/>
  <c r="W216" i="5"/>
  <c r="X216" i="5" s="1"/>
  <c r="Y216" i="5" s="1"/>
  <c r="Z216" i="5" s="1"/>
  <c r="S216" i="5"/>
  <c r="T216" i="5" s="1"/>
  <c r="U216" i="5" s="1"/>
  <c r="W231" i="5"/>
  <c r="X231" i="5" s="1"/>
  <c r="Y231" i="5" s="1"/>
  <c r="Z231" i="5" s="1"/>
  <c r="S231" i="5"/>
  <c r="T231" i="5" s="1"/>
  <c r="U231" i="5" s="1"/>
  <c r="W238" i="5"/>
  <c r="X238" i="5" s="1"/>
  <c r="Y238" i="5" s="1"/>
  <c r="Z238" i="5" s="1"/>
  <c r="S238" i="5"/>
  <c r="T238" i="5" s="1"/>
  <c r="U238" i="5" s="1"/>
  <c r="W218" i="5"/>
  <c r="X218" i="5" s="1"/>
  <c r="Y218" i="5" s="1"/>
  <c r="Z218" i="5" s="1"/>
  <c r="S218" i="5"/>
  <c r="T218" i="5" s="1"/>
  <c r="U218" i="5" s="1"/>
  <c r="W280" i="5"/>
  <c r="X280" i="5" s="1"/>
  <c r="Y280" i="5" s="1"/>
  <c r="Z280" i="5" s="1"/>
  <c r="S280" i="5"/>
  <c r="T280" i="5" s="1"/>
  <c r="U280" i="5" s="1"/>
  <c r="W215" i="5"/>
  <c r="X215" i="5" s="1"/>
  <c r="Y215" i="5" s="1"/>
  <c r="Z215" i="5" s="1"/>
  <c r="S215" i="5"/>
  <c r="T215" i="5" s="1"/>
  <c r="U215" i="5" s="1"/>
  <c r="W206" i="5"/>
  <c r="X206" i="5" s="1"/>
  <c r="Y206" i="5" s="1"/>
  <c r="Z206" i="5" s="1"/>
  <c r="S206" i="5"/>
  <c r="T206" i="5" s="1"/>
  <c r="U206" i="5" s="1"/>
  <c r="W239" i="5"/>
  <c r="X239" i="5" s="1"/>
  <c r="Y239" i="5" s="1"/>
  <c r="Z239" i="5" s="1"/>
  <c r="S239" i="5"/>
  <c r="T239" i="5" s="1"/>
  <c r="U239" i="5" s="1"/>
  <c r="W69" i="5"/>
  <c r="X69" i="5" s="1"/>
  <c r="Y69" i="5" s="1"/>
  <c r="Z69" i="5" s="1"/>
  <c r="S69" i="5"/>
  <c r="T69" i="5" s="1"/>
  <c r="U69" i="5" s="1"/>
  <c r="W129" i="5"/>
  <c r="X129" i="5" s="1"/>
  <c r="Y129" i="5" s="1"/>
  <c r="Z129" i="5" s="1"/>
  <c r="S129" i="5"/>
  <c r="T129" i="5" s="1"/>
  <c r="U129" i="5" s="1"/>
  <c r="W171" i="5"/>
  <c r="X171" i="5" s="1"/>
  <c r="Y171" i="5" s="1"/>
  <c r="Z171" i="5" s="1"/>
  <c r="S171" i="5"/>
  <c r="T171" i="5" s="1"/>
  <c r="U171" i="5" s="1"/>
  <c r="W254" i="5"/>
  <c r="X254" i="5" s="1"/>
  <c r="Y254" i="5" s="1"/>
  <c r="Z254" i="5" s="1"/>
  <c r="S254" i="5"/>
  <c r="T254" i="5" s="1"/>
  <c r="U254" i="5" s="1"/>
  <c r="W79" i="5"/>
  <c r="X79" i="5" s="1"/>
  <c r="Y79" i="5" s="1"/>
  <c r="Z79" i="5" s="1"/>
  <c r="S79" i="5"/>
  <c r="T79" i="5" s="1"/>
  <c r="U79" i="5" s="1"/>
  <c r="W175" i="5"/>
  <c r="X175" i="5" s="1"/>
  <c r="Y175" i="5" s="1"/>
  <c r="Z175" i="5" s="1"/>
  <c r="S175" i="5"/>
  <c r="T175" i="5" s="1"/>
  <c r="U175" i="5" s="1"/>
  <c r="W6" i="5"/>
  <c r="X6" i="5" s="1"/>
  <c r="Y6" i="5" s="1"/>
  <c r="Z6" i="5" s="1"/>
  <c r="S6" i="5"/>
  <c r="T6" i="5" s="1"/>
  <c r="U6" i="5" s="1"/>
  <c r="W193" i="5"/>
  <c r="X193" i="5" s="1"/>
  <c r="Y193" i="5" s="1"/>
  <c r="Z193" i="5" s="1"/>
  <c r="S193" i="5"/>
  <c r="T193" i="5" s="1"/>
  <c r="U193" i="5" s="1"/>
  <c r="W250" i="5"/>
  <c r="X250" i="5" s="1"/>
  <c r="Y250" i="5" s="1"/>
  <c r="Z250" i="5" s="1"/>
  <c r="S250" i="5"/>
  <c r="T250" i="5" s="1"/>
  <c r="U250" i="5" s="1"/>
  <c r="W30" i="5"/>
  <c r="X30" i="5" s="1"/>
  <c r="Y30" i="5" s="1"/>
  <c r="Z30" i="5" s="1"/>
  <c r="S30" i="5"/>
  <c r="T30" i="5" s="1"/>
  <c r="U30" i="5" s="1"/>
  <c r="W291" i="5"/>
  <c r="X291" i="5" s="1"/>
  <c r="Y291" i="5" s="1"/>
  <c r="Z291" i="5" s="1"/>
  <c r="S291" i="5"/>
  <c r="T291" i="5" s="1"/>
  <c r="U291" i="5" s="1"/>
  <c r="W94" i="5"/>
  <c r="X94" i="5" s="1"/>
  <c r="Y94" i="5" s="1"/>
  <c r="Z94" i="5" s="1"/>
  <c r="S94" i="5"/>
  <c r="T94" i="5" s="1"/>
  <c r="U94" i="5" s="1"/>
  <c r="W257" i="5"/>
  <c r="X257" i="5" s="1"/>
  <c r="Y257" i="5" s="1"/>
  <c r="Z257" i="5" s="1"/>
  <c r="S257" i="5"/>
  <c r="T257" i="5" s="1"/>
  <c r="U257" i="5" s="1"/>
  <c r="W124" i="5"/>
  <c r="X124" i="5" s="1"/>
  <c r="Y124" i="5" s="1"/>
  <c r="Z124" i="5" s="1"/>
  <c r="S124" i="5"/>
  <c r="T124" i="5" s="1"/>
  <c r="U124" i="5" s="1"/>
  <c r="W299" i="5"/>
  <c r="X299" i="5" s="1"/>
  <c r="Y299" i="5" s="1"/>
  <c r="Z299" i="5" s="1"/>
  <c r="S299" i="5"/>
  <c r="T299" i="5" s="1"/>
  <c r="U299" i="5" s="1"/>
  <c r="W75" i="5"/>
  <c r="X75" i="5" s="1"/>
  <c r="Y75" i="5" s="1"/>
  <c r="Z75" i="5" s="1"/>
  <c r="S75" i="5"/>
  <c r="T75" i="5" s="1"/>
  <c r="U75" i="5" s="1"/>
  <c r="W50" i="5"/>
  <c r="X50" i="5" s="1"/>
  <c r="Y50" i="5" s="1"/>
  <c r="Z50" i="5" s="1"/>
  <c r="S50" i="5"/>
  <c r="T50" i="5" s="1"/>
  <c r="U50" i="5" s="1"/>
  <c r="W294" i="5"/>
  <c r="X294" i="5" s="1"/>
  <c r="Y294" i="5" s="1"/>
  <c r="Z294" i="5" s="1"/>
  <c r="S294" i="5"/>
  <c r="T294" i="5" s="1"/>
  <c r="U294" i="5" s="1"/>
  <c r="W157" i="5"/>
  <c r="X157" i="5" s="1"/>
  <c r="Y157" i="5" s="1"/>
  <c r="Z157" i="5" s="1"/>
  <c r="S157" i="5"/>
  <c r="T157" i="5" s="1"/>
  <c r="U157" i="5" s="1"/>
  <c r="W136" i="5"/>
  <c r="X136" i="5" s="1"/>
  <c r="Y136" i="5" s="1"/>
  <c r="Z136" i="5" s="1"/>
  <c r="S136" i="5"/>
  <c r="T136" i="5" s="1"/>
  <c r="U136" i="5" s="1"/>
  <c r="W177" i="5"/>
  <c r="X177" i="5" s="1"/>
  <c r="Y177" i="5" s="1"/>
  <c r="Z177" i="5" s="1"/>
  <c r="S177" i="5"/>
  <c r="T177" i="5" s="1"/>
  <c r="U177" i="5" s="1"/>
  <c r="W71" i="5"/>
  <c r="X71" i="5" s="1"/>
  <c r="Y71" i="5" s="1"/>
  <c r="Z71" i="5" s="1"/>
  <c r="S71" i="5"/>
  <c r="T71" i="5" s="1"/>
  <c r="U71" i="5" s="1"/>
  <c r="W303" i="5"/>
  <c r="X303" i="5" s="1"/>
  <c r="Y303" i="5" s="1"/>
  <c r="Z303" i="5" s="1"/>
  <c r="S303" i="5"/>
  <c r="T303" i="5" s="1"/>
  <c r="U303" i="5" s="1"/>
  <c r="W149" i="5"/>
  <c r="X149" i="5" s="1"/>
  <c r="Y149" i="5" s="1"/>
  <c r="Z149" i="5" s="1"/>
  <c r="S149" i="5"/>
  <c r="T149" i="5" s="1"/>
  <c r="U149" i="5" s="1"/>
  <c r="W302" i="5"/>
  <c r="X302" i="5" s="1"/>
  <c r="Y302" i="5" s="1"/>
  <c r="Z302" i="5" s="1"/>
  <c r="S302" i="5"/>
  <c r="T302" i="5" s="1"/>
  <c r="U302" i="5" s="1"/>
  <c r="W92" i="5"/>
  <c r="X92" i="5" s="1"/>
  <c r="Y92" i="5" s="1"/>
  <c r="Z92" i="5" s="1"/>
  <c r="S92" i="5"/>
  <c r="T92" i="5" s="1"/>
  <c r="U92" i="5" s="1"/>
  <c r="W139" i="5"/>
  <c r="X139" i="5" s="1"/>
  <c r="Y139" i="5" s="1"/>
  <c r="Z139" i="5" s="1"/>
  <c r="S139" i="5"/>
  <c r="T139" i="5" s="1"/>
  <c r="U139" i="5" s="1"/>
  <c r="W287" i="5"/>
  <c r="X287" i="5" s="1"/>
  <c r="Y287" i="5" s="1"/>
  <c r="Z287" i="5" s="1"/>
  <c r="S287" i="5"/>
  <c r="T287" i="5" s="1"/>
  <c r="U287" i="5" s="1"/>
  <c r="W307" i="5"/>
  <c r="X307" i="5" s="1"/>
  <c r="Y307" i="5" s="1"/>
  <c r="Z307" i="5" s="1"/>
  <c r="S307" i="5"/>
  <c r="T307" i="5" s="1"/>
  <c r="U307" i="5" s="1"/>
  <c r="W20" i="5"/>
  <c r="X20" i="5" s="1"/>
  <c r="Y20" i="5" s="1"/>
  <c r="Z20" i="5" s="1"/>
  <c r="S20" i="5"/>
  <c r="T20" i="5" s="1"/>
  <c r="U20" i="5" s="1"/>
  <c r="W217" i="5"/>
  <c r="X217" i="5" s="1"/>
  <c r="Y217" i="5" s="1"/>
  <c r="Z217" i="5" s="1"/>
  <c r="S217" i="5"/>
  <c r="T217" i="5" s="1"/>
  <c r="U217" i="5" s="1"/>
  <c r="W286" i="5"/>
  <c r="X286" i="5" s="1"/>
  <c r="Y286" i="5" s="1"/>
  <c r="Z286" i="5" s="1"/>
  <c r="S286" i="5"/>
  <c r="T286" i="5" s="1"/>
  <c r="U286" i="5" s="1"/>
  <c r="W195" i="5"/>
  <c r="X195" i="5" s="1"/>
  <c r="Y195" i="5" s="1"/>
  <c r="Z195" i="5" s="1"/>
  <c r="S195" i="5"/>
  <c r="T195" i="5" s="1"/>
  <c r="U195" i="5" s="1"/>
  <c r="W11" i="5"/>
  <c r="X11" i="5" s="1"/>
  <c r="Y11" i="5" s="1"/>
  <c r="Z11" i="5" s="1"/>
  <c r="S11" i="5"/>
  <c r="T11" i="5" s="1"/>
  <c r="U11" i="5" s="1"/>
  <c r="W93" i="5"/>
  <c r="X93" i="5" s="1"/>
  <c r="Y93" i="5" s="1"/>
  <c r="Z93" i="5" s="1"/>
  <c r="S93" i="5"/>
  <c r="T93" i="5" s="1"/>
  <c r="U93" i="5" s="1"/>
  <c r="W147" i="5"/>
  <c r="X147" i="5" s="1"/>
  <c r="Y147" i="5" s="1"/>
  <c r="Z147" i="5" s="1"/>
  <c r="S147" i="5"/>
  <c r="T147" i="5" s="1"/>
  <c r="U147" i="5" s="1"/>
  <c r="W43" i="5"/>
  <c r="X43" i="5" s="1"/>
  <c r="Y43" i="5" s="1"/>
  <c r="Z43" i="5" s="1"/>
  <c r="S43" i="5"/>
  <c r="T43" i="5" s="1"/>
  <c r="U43" i="5" s="1"/>
  <c r="W204" i="5"/>
  <c r="X204" i="5" s="1"/>
  <c r="Y204" i="5" s="1"/>
  <c r="Z204" i="5" s="1"/>
  <c r="S204" i="5"/>
  <c r="T204" i="5" s="1"/>
  <c r="U204" i="5" s="1"/>
  <c r="W117" i="5"/>
  <c r="X117" i="5" s="1"/>
  <c r="Y117" i="5" s="1"/>
  <c r="Z117" i="5" s="1"/>
  <c r="S117" i="5"/>
  <c r="T117" i="5" s="1"/>
  <c r="U117" i="5" s="1"/>
  <c r="W40" i="5"/>
  <c r="X40" i="5" s="1"/>
  <c r="Y40" i="5" s="1"/>
  <c r="Z40" i="5" s="1"/>
  <c r="S40" i="5"/>
  <c r="T40" i="5" s="1"/>
  <c r="U40" i="5" s="1"/>
  <c r="W72" i="5"/>
  <c r="X72" i="5" s="1"/>
  <c r="Y72" i="5" s="1"/>
  <c r="Z72" i="5" s="1"/>
  <c r="S72" i="5"/>
  <c r="T72" i="5" s="1"/>
  <c r="U72" i="5" s="1"/>
  <c r="W59" i="5"/>
  <c r="X59" i="5" s="1"/>
  <c r="Y59" i="5" s="1"/>
  <c r="Z59" i="5" s="1"/>
  <c r="S59" i="5"/>
  <c r="T59" i="5" s="1"/>
  <c r="U59" i="5" s="1"/>
  <c r="W105" i="5"/>
  <c r="X105" i="5" s="1"/>
  <c r="Y105" i="5" s="1"/>
  <c r="Z105" i="5" s="1"/>
  <c r="S105" i="5"/>
  <c r="T105" i="5" s="1"/>
  <c r="U105" i="5" s="1"/>
  <c r="W80" i="5"/>
  <c r="X80" i="5" s="1"/>
  <c r="Y80" i="5" s="1"/>
  <c r="Z80" i="5" s="1"/>
  <c r="S80" i="5"/>
  <c r="T80" i="5" s="1"/>
  <c r="U80" i="5" s="1"/>
  <c r="W229" i="5"/>
  <c r="X229" i="5" s="1"/>
  <c r="Y229" i="5" s="1"/>
  <c r="Z229" i="5" s="1"/>
  <c r="S229" i="5"/>
  <c r="T229" i="5" s="1"/>
  <c r="U229" i="5" s="1"/>
  <c r="W202" i="5"/>
  <c r="X202" i="5" s="1"/>
  <c r="Y202" i="5" s="1"/>
  <c r="Z202" i="5" s="1"/>
  <c r="S202" i="5"/>
  <c r="T202" i="5" s="1"/>
  <c r="U202" i="5" s="1"/>
  <c r="W194" i="5"/>
  <c r="X194" i="5" s="1"/>
  <c r="Y194" i="5" s="1"/>
  <c r="Z194" i="5" s="1"/>
  <c r="S194" i="5"/>
  <c r="T194" i="5" s="1"/>
  <c r="U194" i="5" s="1"/>
  <c r="W91" i="5"/>
  <c r="X91" i="5" s="1"/>
  <c r="Y91" i="5" s="1"/>
  <c r="Z91" i="5" s="1"/>
  <c r="S91" i="5"/>
  <c r="T91" i="5" s="1"/>
  <c r="U91" i="5" s="1"/>
  <c r="W200" i="5"/>
  <c r="X200" i="5" s="1"/>
  <c r="Y200" i="5" s="1"/>
  <c r="Z200" i="5" s="1"/>
  <c r="S200" i="5"/>
  <c r="T200" i="5" s="1"/>
  <c r="U200" i="5" s="1"/>
  <c r="W54" i="5"/>
  <c r="X54" i="5" s="1"/>
  <c r="Y54" i="5" s="1"/>
  <c r="Z54" i="5" s="1"/>
  <c r="S54" i="5"/>
  <c r="T54" i="5" s="1"/>
  <c r="U54" i="5" s="1"/>
  <c r="W90" i="5"/>
  <c r="X90" i="5" s="1"/>
  <c r="Y90" i="5" s="1"/>
  <c r="Z90" i="5" s="1"/>
  <c r="S90" i="5"/>
  <c r="T90" i="5" s="1"/>
  <c r="U90" i="5" s="1"/>
  <c r="W36" i="5"/>
  <c r="X36" i="5" s="1"/>
  <c r="Y36" i="5" s="1"/>
  <c r="Z36" i="5" s="1"/>
  <c r="S36" i="5"/>
  <c r="T36" i="5" s="1"/>
  <c r="U36" i="5" s="1"/>
  <c r="W118" i="5"/>
  <c r="X118" i="5" s="1"/>
  <c r="Y118" i="5" s="1"/>
  <c r="Z118" i="5" s="1"/>
  <c r="S118" i="5"/>
  <c r="T118" i="5" s="1"/>
  <c r="U118" i="5" s="1"/>
  <c r="W233" i="5"/>
  <c r="X233" i="5" s="1"/>
  <c r="Y233" i="5" s="1"/>
  <c r="Z233" i="5" s="1"/>
  <c r="S233" i="5"/>
  <c r="T233" i="5" s="1"/>
  <c r="U233" i="5" s="1"/>
  <c r="W22" i="5"/>
  <c r="X22" i="5" s="1"/>
  <c r="Y22" i="5" s="1"/>
  <c r="Z22" i="5" s="1"/>
  <c r="S22" i="5"/>
  <c r="T22" i="5" s="1"/>
  <c r="U22" i="5" s="1"/>
  <c r="W246" i="5"/>
  <c r="X246" i="5" s="1"/>
  <c r="Y246" i="5" s="1"/>
  <c r="Z246" i="5" s="1"/>
  <c r="S246" i="5"/>
  <c r="T246" i="5" s="1"/>
  <c r="U246" i="5" s="1"/>
  <c r="W320" i="5"/>
  <c r="X320" i="5" s="1"/>
  <c r="Y320" i="5" s="1"/>
  <c r="Z320" i="5" s="1"/>
  <c r="S320" i="5"/>
  <c r="T320" i="5" s="1"/>
  <c r="U320" i="5" s="1"/>
  <c r="W151" i="5"/>
  <c r="X151" i="5" s="1"/>
  <c r="Y151" i="5" s="1"/>
  <c r="Z151" i="5" s="1"/>
  <c r="S151" i="5"/>
  <c r="T151" i="5" s="1"/>
  <c r="U151" i="5" s="1"/>
  <c r="W188" i="5"/>
  <c r="X188" i="5" s="1"/>
  <c r="Y188" i="5" s="1"/>
  <c r="Z188" i="5" s="1"/>
  <c r="S188" i="5"/>
  <c r="T188" i="5" s="1"/>
  <c r="U188" i="5" s="1"/>
  <c r="W186" i="5"/>
  <c r="X186" i="5" s="1"/>
  <c r="Y186" i="5" s="1"/>
  <c r="Z186" i="5" s="1"/>
  <c r="S186" i="5"/>
  <c r="T186" i="5" s="1"/>
  <c r="U186" i="5" s="1"/>
  <c r="W131" i="5"/>
  <c r="X131" i="5" s="1"/>
  <c r="Y131" i="5" s="1"/>
  <c r="Z131" i="5" s="1"/>
  <c r="S131" i="5"/>
  <c r="T131" i="5" s="1"/>
  <c r="U131" i="5" s="1"/>
  <c r="W274" i="5"/>
  <c r="X274" i="5" s="1"/>
  <c r="Y274" i="5" s="1"/>
  <c r="Z274" i="5" s="1"/>
  <c r="S274" i="5"/>
  <c r="T274" i="5" s="1"/>
  <c r="U274" i="5" s="1"/>
  <c r="W88" i="5"/>
  <c r="X88" i="5" s="1"/>
  <c r="Y88" i="5" s="1"/>
  <c r="Z88" i="5" s="1"/>
  <c r="S88" i="5"/>
  <c r="T88" i="5" s="1"/>
  <c r="U88" i="5" s="1"/>
  <c r="W148" i="5"/>
  <c r="X148" i="5" s="1"/>
  <c r="Y148" i="5" s="1"/>
  <c r="Z148" i="5" s="1"/>
  <c r="S148" i="5"/>
  <c r="T148" i="5" s="1"/>
  <c r="U148" i="5" s="1"/>
  <c r="W123" i="5"/>
  <c r="X123" i="5" s="1"/>
  <c r="Y123" i="5" s="1"/>
  <c r="Z123" i="5" s="1"/>
  <c r="S123" i="5"/>
  <c r="T123" i="5" s="1"/>
  <c r="U123" i="5" s="1"/>
  <c r="W144" i="5"/>
  <c r="X144" i="5" s="1"/>
  <c r="Y144" i="5" s="1"/>
  <c r="Z144" i="5" s="1"/>
  <c r="S144" i="5"/>
  <c r="T144" i="5" s="1"/>
  <c r="U144" i="5" s="1"/>
  <c r="W73" i="5"/>
  <c r="X73" i="5" s="1"/>
  <c r="Y73" i="5" s="1"/>
  <c r="Z73" i="5" s="1"/>
  <c r="S73" i="5"/>
  <c r="T73" i="5" s="1"/>
  <c r="U73" i="5" s="1"/>
  <c r="W83" i="5"/>
  <c r="X83" i="5" s="1"/>
  <c r="Y83" i="5" s="1"/>
  <c r="Z83" i="5" s="1"/>
  <c r="S83" i="5"/>
  <c r="T83" i="5" s="1"/>
  <c r="U83" i="5" s="1"/>
  <c r="W331" i="5"/>
  <c r="X331" i="5" s="1"/>
  <c r="Y331" i="5" s="1"/>
  <c r="Z331" i="5" s="1"/>
  <c r="S331" i="5"/>
  <c r="T331" i="5" s="1"/>
  <c r="U331" i="5" s="1"/>
  <c r="W47" i="5"/>
  <c r="X47" i="5" s="1"/>
  <c r="Y47" i="5" s="1"/>
  <c r="Z47" i="5" s="1"/>
  <c r="S47" i="5"/>
  <c r="T47" i="5" s="1"/>
  <c r="U47" i="5" s="1"/>
  <c r="W230" i="5"/>
  <c r="X230" i="5" s="1"/>
  <c r="Y230" i="5" s="1"/>
  <c r="Z230" i="5" s="1"/>
  <c r="S230" i="5"/>
  <c r="T230" i="5" s="1"/>
  <c r="U230" i="5" s="1"/>
  <c r="W23" i="5"/>
  <c r="X23" i="5" s="1"/>
  <c r="Y23" i="5" s="1"/>
  <c r="Z23" i="5" s="1"/>
  <c r="S23" i="5"/>
  <c r="T23" i="5" s="1"/>
  <c r="U23" i="5" s="1"/>
  <c r="W212" i="5"/>
  <c r="X212" i="5" s="1"/>
  <c r="Y212" i="5" s="1"/>
  <c r="Z212" i="5" s="1"/>
  <c r="S212" i="5"/>
  <c r="T212" i="5" s="1"/>
  <c r="U212" i="5" s="1"/>
  <c r="W98" i="5"/>
  <c r="X98" i="5" s="1"/>
  <c r="Y98" i="5" s="1"/>
  <c r="Z98" i="5" s="1"/>
  <c r="S98" i="5"/>
  <c r="T98" i="5" s="1"/>
  <c r="U98" i="5" s="1"/>
  <c r="W37" i="5"/>
  <c r="X37" i="5" s="1"/>
  <c r="Y37" i="5" s="1"/>
  <c r="Z37" i="5" s="1"/>
  <c r="S37" i="5"/>
  <c r="T37" i="5" s="1"/>
  <c r="U37" i="5" s="1"/>
  <c r="W57" i="5"/>
  <c r="X57" i="5" s="1"/>
  <c r="Y57" i="5" s="1"/>
  <c r="Z57" i="5" s="1"/>
  <c r="S57" i="5"/>
  <c r="T57" i="5" s="1"/>
  <c r="U57" i="5" s="1"/>
  <c r="W96" i="5"/>
  <c r="X96" i="5" s="1"/>
  <c r="Y96" i="5" s="1"/>
  <c r="Z96" i="5" s="1"/>
  <c r="S96" i="5"/>
  <c r="T96" i="5" s="1"/>
  <c r="U96" i="5" s="1"/>
  <c r="W196" i="5"/>
  <c r="X196" i="5" s="1"/>
  <c r="Y196" i="5" s="1"/>
  <c r="Z196" i="5" s="1"/>
  <c r="S196" i="5"/>
  <c r="T196" i="5" s="1"/>
  <c r="U196" i="5" s="1"/>
  <c r="W222" i="5"/>
  <c r="X222" i="5" s="1"/>
  <c r="Y222" i="5" s="1"/>
  <c r="Z222" i="5" s="1"/>
  <c r="S222" i="5"/>
  <c r="T222" i="5" s="1"/>
  <c r="U222" i="5" s="1"/>
  <c r="W100" i="5"/>
  <c r="X100" i="5" s="1"/>
  <c r="Y100" i="5" s="1"/>
  <c r="Z100" i="5" s="1"/>
  <c r="S100" i="5"/>
  <c r="T100" i="5" s="1"/>
  <c r="U100" i="5" s="1"/>
  <c r="W55" i="5"/>
  <c r="X55" i="5" s="1"/>
  <c r="Y55" i="5" s="1"/>
  <c r="Z55" i="5" s="1"/>
  <c r="S55" i="5"/>
  <c r="T55" i="5" s="1"/>
  <c r="U55" i="5" s="1"/>
  <c r="W102" i="5"/>
  <c r="X102" i="5" s="1"/>
  <c r="Y102" i="5" s="1"/>
  <c r="Z102" i="5" s="1"/>
  <c r="S102" i="5"/>
  <c r="T102" i="5" s="1"/>
  <c r="U102" i="5" s="1"/>
  <c r="W155" i="5"/>
  <c r="X155" i="5" s="1"/>
  <c r="Y155" i="5" s="1"/>
  <c r="Z155" i="5" s="1"/>
  <c r="S155" i="5"/>
  <c r="T155" i="5" s="1"/>
  <c r="U155" i="5" s="1"/>
  <c r="W313" i="5"/>
  <c r="X313" i="5" s="1"/>
  <c r="Y313" i="5" s="1"/>
  <c r="Z313" i="5" s="1"/>
  <c r="S313" i="5"/>
  <c r="T313" i="5" s="1"/>
  <c r="U313" i="5" s="1"/>
  <c r="W145" i="5"/>
  <c r="X145" i="5" s="1"/>
  <c r="Y145" i="5" s="1"/>
  <c r="Z145" i="5" s="1"/>
  <c r="S145" i="5"/>
  <c r="T145" i="5" s="1"/>
  <c r="U145" i="5" s="1"/>
  <c r="W268" i="5"/>
  <c r="X268" i="5" s="1"/>
  <c r="Y268" i="5" s="1"/>
  <c r="Z268" i="5" s="1"/>
  <c r="S268" i="5"/>
  <c r="T268" i="5" s="1"/>
  <c r="U268" i="5" s="1"/>
  <c r="W142" i="5"/>
  <c r="X142" i="5" s="1"/>
  <c r="Y142" i="5" s="1"/>
  <c r="Z142" i="5" s="1"/>
  <c r="S142" i="5"/>
  <c r="T142" i="5" s="1"/>
  <c r="U142" i="5" s="1"/>
  <c r="W48" i="5"/>
  <c r="X48" i="5" s="1"/>
  <c r="Y48" i="5" s="1"/>
  <c r="Z48" i="5" s="1"/>
  <c r="S48" i="5"/>
  <c r="T48" i="5" s="1"/>
  <c r="U48" i="5" s="1"/>
  <c r="W106" i="5"/>
  <c r="X106" i="5" s="1"/>
  <c r="Y106" i="5" s="1"/>
  <c r="Z106" i="5" s="1"/>
  <c r="S106" i="5"/>
  <c r="T106" i="5" s="1"/>
  <c r="U106" i="5" s="1"/>
  <c r="W180" i="5"/>
  <c r="X180" i="5" s="1"/>
  <c r="Y180" i="5" s="1"/>
  <c r="Z180" i="5" s="1"/>
  <c r="S180" i="5"/>
  <c r="T180" i="5" s="1"/>
  <c r="U180" i="5" s="1"/>
  <c r="W85" i="5"/>
  <c r="X85" i="5" s="1"/>
  <c r="Y85" i="5" s="1"/>
  <c r="Z85" i="5" s="1"/>
  <c r="S85" i="5"/>
  <c r="T85" i="5" s="1"/>
  <c r="U85" i="5" s="1"/>
  <c r="W223" i="5"/>
  <c r="X223" i="5" s="1"/>
  <c r="Y223" i="5" s="1"/>
  <c r="Z223" i="5" s="1"/>
  <c r="S223" i="5"/>
  <c r="T223" i="5" s="1"/>
  <c r="U223" i="5" s="1"/>
  <c r="W211" i="5"/>
  <c r="X211" i="5" s="1"/>
  <c r="Y211" i="5" s="1"/>
  <c r="Z211" i="5" s="1"/>
  <c r="S211" i="5"/>
  <c r="T211" i="5" s="1"/>
  <c r="U211" i="5" s="1"/>
  <c r="W76" i="5"/>
  <c r="X76" i="5" s="1"/>
  <c r="Y76" i="5" s="1"/>
  <c r="Z76" i="5" s="1"/>
  <c r="S76" i="5"/>
  <c r="T76" i="5" s="1"/>
  <c r="U76" i="5" s="1"/>
  <c r="W262" i="5"/>
  <c r="X262" i="5" s="1"/>
  <c r="Y262" i="5" s="1"/>
  <c r="Z262" i="5" s="1"/>
  <c r="S262" i="5"/>
  <c r="T262" i="5" s="1"/>
  <c r="U262" i="5" s="1"/>
  <c r="W26" i="5"/>
  <c r="X26" i="5" s="1"/>
  <c r="Y26" i="5" s="1"/>
  <c r="Z26" i="5" s="1"/>
  <c r="S26" i="5"/>
  <c r="T26" i="5" s="1"/>
  <c r="U26" i="5" s="1"/>
  <c r="W234" i="5"/>
  <c r="X234" i="5" s="1"/>
  <c r="Y234" i="5" s="1"/>
  <c r="Z234" i="5" s="1"/>
  <c r="S234" i="5"/>
  <c r="T234" i="5" s="1"/>
  <c r="U234" i="5" s="1"/>
  <c r="W201" i="5"/>
  <c r="X201" i="5" s="1"/>
  <c r="Y201" i="5" s="1"/>
  <c r="Z201" i="5" s="1"/>
  <c r="S201" i="5"/>
  <c r="T201" i="5" s="1"/>
  <c r="U201" i="5" s="1"/>
  <c r="W281" i="5"/>
  <c r="X281" i="5" s="1"/>
  <c r="Y281" i="5" s="1"/>
  <c r="Z281" i="5" s="1"/>
  <c r="S281" i="5"/>
  <c r="T281" i="5" s="1"/>
  <c r="U281" i="5" s="1"/>
  <c r="W290" i="5"/>
  <c r="X290" i="5" s="1"/>
  <c r="Y290" i="5" s="1"/>
  <c r="Z290" i="5" s="1"/>
  <c r="S290" i="5"/>
  <c r="T290" i="5" s="1"/>
  <c r="U290" i="5" s="1"/>
  <c r="W258" i="5"/>
  <c r="X258" i="5" s="1"/>
  <c r="Y258" i="5" s="1"/>
  <c r="Z258" i="5" s="1"/>
  <c r="S258" i="5"/>
  <c r="T258" i="5" s="1"/>
  <c r="U258" i="5" s="1"/>
  <c r="W266" i="5"/>
  <c r="X266" i="5" s="1"/>
  <c r="Y266" i="5" s="1"/>
  <c r="Z266" i="5" s="1"/>
  <c r="S266" i="5"/>
  <c r="T266" i="5" s="1"/>
  <c r="U266" i="5" s="1"/>
  <c r="W174" i="5"/>
  <c r="X174" i="5" s="1"/>
  <c r="Y174" i="5" s="1"/>
  <c r="Z174" i="5" s="1"/>
  <c r="S174" i="5"/>
  <c r="T174" i="5" s="1"/>
  <c r="U174" i="5" s="1"/>
  <c r="W289" i="5"/>
  <c r="X289" i="5" s="1"/>
  <c r="Y289" i="5" s="1"/>
  <c r="Z289" i="5" s="1"/>
  <c r="S289" i="5"/>
  <c r="T289" i="5" s="1"/>
  <c r="U289" i="5" s="1"/>
  <c r="W324" i="5"/>
  <c r="X324" i="5" s="1"/>
  <c r="Y324" i="5" s="1"/>
  <c r="Z324" i="5" s="1"/>
  <c r="S324" i="5"/>
  <c r="T324" i="5" s="1"/>
  <c r="U324" i="5" s="1"/>
  <c r="W107" i="5"/>
  <c r="X107" i="5" s="1"/>
  <c r="Y107" i="5" s="1"/>
  <c r="Z107" i="5" s="1"/>
  <c r="S107" i="5"/>
  <c r="T107" i="5" s="1"/>
  <c r="U107" i="5" s="1"/>
  <c r="W14" i="5"/>
  <c r="X14" i="5" s="1"/>
  <c r="Y14" i="5" s="1"/>
  <c r="Z14" i="5" s="1"/>
  <c r="S14" i="5"/>
  <c r="T14" i="5" s="1"/>
  <c r="U14" i="5" s="1"/>
  <c r="W140" i="5"/>
  <c r="X140" i="5" s="1"/>
  <c r="Y140" i="5" s="1"/>
  <c r="Z140" i="5" s="1"/>
  <c r="S140" i="5"/>
  <c r="T140" i="5" s="1"/>
  <c r="U140" i="5" s="1"/>
  <c r="W9" i="5"/>
  <c r="X9" i="5" s="1"/>
  <c r="Y9" i="5" s="1"/>
  <c r="Z9" i="5" s="1"/>
  <c r="S9" i="5"/>
  <c r="T9" i="5" s="1"/>
  <c r="U9" i="5" s="1"/>
  <c r="W251" i="5"/>
  <c r="X251" i="5" s="1"/>
  <c r="Y251" i="5" s="1"/>
  <c r="Z251" i="5" s="1"/>
  <c r="S251" i="5"/>
  <c r="T251" i="5" s="1"/>
  <c r="U251" i="5" s="1"/>
  <c r="W318" i="5"/>
  <c r="X318" i="5" s="1"/>
  <c r="Y318" i="5" s="1"/>
  <c r="Z318" i="5" s="1"/>
  <c r="S318" i="5"/>
  <c r="T318" i="5" s="1"/>
  <c r="U318" i="5" s="1"/>
  <c r="W316" i="5"/>
  <c r="X316" i="5" s="1"/>
  <c r="Y316" i="5" s="1"/>
  <c r="Z316" i="5" s="1"/>
  <c r="S316" i="5"/>
  <c r="T316" i="5" s="1"/>
  <c r="U316" i="5" s="1"/>
  <c r="W255" i="5"/>
  <c r="X255" i="5" s="1"/>
  <c r="Y255" i="5" s="1"/>
  <c r="Z255" i="5" s="1"/>
  <c r="S255" i="5"/>
  <c r="T255" i="5" s="1"/>
  <c r="U255" i="5" s="1"/>
  <c r="W99" i="5"/>
  <c r="X99" i="5" s="1"/>
  <c r="Y99" i="5" s="1"/>
  <c r="Z99" i="5" s="1"/>
  <c r="S99" i="5"/>
  <c r="T99" i="5" s="1"/>
  <c r="U99" i="5" s="1"/>
  <c r="W253" i="5"/>
  <c r="X253" i="5" s="1"/>
  <c r="Y253" i="5" s="1"/>
  <c r="Z253" i="5" s="1"/>
  <c r="S253" i="5"/>
  <c r="T253" i="5" s="1"/>
  <c r="U253" i="5" s="1"/>
  <c r="W52" i="5"/>
  <c r="X52" i="5" s="1"/>
  <c r="Y52" i="5" s="1"/>
  <c r="Z52" i="5" s="1"/>
  <c r="S52" i="5"/>
  <c r="T52" i="5" s="1"/>
  <c r="U52" i="5" s="1"/>
  <c r="W176" i="5"/>
  <c r="X176" i="5" s="1"/>
  <c r="Y176" i="5" s="1"/>
  <c r="Z176" i="5" s="1"/>
  <c r="S176" i="5"/>
  <c r="T176" i="5" s="1"/>
  <c r="U176" i="5" s="1"/>
  <c r="W28" i="5"/>
  <c r="X28" i="5" s="1"/>
  <c r="Y28" i="5" s="1"/>
  <c r="Z28" i="5" s="1"/>
  <c r="S28" i="5"/>
  <c r="T28" i="5" s="1"/>
  <c r="U28" i="5" s="1"/>
  <c r="W315" i="5"/>
  <c r="X315" i="5" s="1"/>
  <c r="Y315" i="5" s="1"/>
  <c r="Z315" i="5" s="1"/>
  <c r="S315" i="5"/>
  <c r="T315" i="5" s="1"/>
  <c r="U315" i="5" s="1"/>
  <c r="W141" i="5"/>
  <c r="X141" i="5" s="1"/>
  <c r="Y141" i="5" s="1"/>
  <c r="Z141" i="5" s="1"/>
  <c r="S141" i="5"/>
  <c r="T141" i="5" s="1"/>
  <c r="U141" i="5" s="1"/>
  <c r="W270" i="5"/>
  <c r="X270" i="5" s="1"/>
  <c r="Y270" i="5" s="1"/>
  <c r="Z270" i="5" s="1"/>
  <c r="S270" i="5"/>
  <c r="T270" i="5" s="1"/>
  <c r="U270" i="5" s="1"/>
  <c r="W41" i="5"/>
  <c r="X41" i="5" s="1"/>
  <c r="Y41" i="5" s="1"/>
  <c r="Z41" i="5" s="1"/>
  <c r="S41" i="5"/>
  <c r="T41" i="5" s="1"/>
  <c r="U41" i="5" s="1"/>
  <c r="W189" i="5"/>
  <c r="X189" i="5" s="1"/>
  <c r="Y189" i="5" s="1"/>
  <c r="Z189" i="5" s="1"/>
  <c r="S189" i="5"/>
  <c r="T189" i="5" s="1"/>
  <c r="U189" i="5" s="1"/>
  <c r="W16" i="5"/>
  <c r="X16" i="5" s="1"/>
  <c r="Y16" i="5" s="1"/>
  <c r="Z16" i="5" s="1"/>
  <c r="S16" i="5"/>
  <c r="T16" i="5" s="1"/>
  <c r="U16" i="5" s="1"/>
  <c r="W31" i="5"/>
  <c r="X31" i="5" s="1"/>
  <c r="Y31" i="5" s="1"/>
  <c r="Z31" i="5" s="1"/>
  <c r="S31" i="5"/>
  <c r="T31" i="5" s="1"/>
  <c r="U31" i="5" s="1"/>
  <c r="W49" i="5"/>
  <c r="X49" i="5" s="1"/>
  <c r="Y49" i="5" s="1"/>
  <c r="Z49" i="5" s="1"/>
  <c r="S49" i="5"/>
  <c r="T49" i="5" s="1"/>
  <c r="U49" i="5" s="1"/>
  <c r="W60" i="5"/>
  <c r="X60" i="5" s="1"/>
  <c r="Y60" i="5" s="1"/>
  <c r="Z60" i="5" s="1"/>
  <c r="S60" i="5"/>
  <c r="T60" i="5" s="1"/>
  <c r="U60" i="5" s="1"/>
  <c r="W335" i="5"/>
  <c r="X335" i="5" s="1"/>
  <c r="Y335" i="5" s="1"/>
  <c r="Z335" i="5" s="1"/>
  <c r="S335" i="5"/>
  <c r="T335" i="5" s="1"/>
  <c r="U335" i="5" s="1"/>
  <c r="W133" i="5"/>
  <c r="X133" i="5" s="1"/>
  <c r="Y133" i="5" s="1"/>
  <c r="Z133" i="5" s="1"/>
  <c r="S133" i="5"/>
  <c r="T133" i="5" s="1"/>
  <c r="U133" i="5" s="1"/>
  <c r="W46" i="5"/>
  <c r="X46" i="5" s="1"/>
  <c r="Y46" i="5" s="1"/>
  <c r="Z46" i="5" s="1"/>
  <c r="S46" i="5"/>
  <c r="T46" i="5" s="1"/>
  <c r="U46" i="5" s="1"/>
  <c r="W146" i="5"/>
  <c r="X146" i="5" s="1"/>
  <c r="Y146" i="5" s="1"/>
  <c r="Z146" i="5" s="1"/>
  <c r="S146" i="5"/>
  <c r="T146" i="5" s="1"/>
  <c r="U146" i="5" s="1"/>
  <c r="W32" i="5"/>
  <c r="X32" i="5" s="1"/>
  <c r="Y32" i="5" s="1"/>
  <c r="Z32" i="5" s="1"/>
  <c r="S32" i="5"/>
  <c r="T32" i="5" s="1"/>
  <c r="U32" i="5" s="1"/>
  <c r="W169" i="5"/>
  <c r="X169" i="5" s="1"/>
  <c r="Y169" i="5" s="1"/>
  <c r="Z169" i="5" s="1"/>
  <c r="S169" i="5"/>
  <c r="T169" i="5" s="1"/>
  <c r="U169" i="5" s="1"/>
  <c r="W8" i="5"/>
  <c r="X8" i="5" s="1"/>
  <c r="Y8" i="5" s="1"/>
  <c r="Z8" i="5" s="1"/>
  <c r="S8" i="5"/>
  <c r="T8" i="5" s="1"/>
  <c r="U8" i="5" s="1"/>
  <c r="W252" i="5"/>
  <c r="X252" i="5" s="1"/>
  <c r="Y252" i="5" s="1"/>
  <c r="Z252" i="5" s="1"/>
  <c r="S252" i="5"/>
  <c r="T252" i="5" s="1"/>
  <c r="U252" i="5" s="1"/>
  <c r="W58" i="5"/>
  <c r="X58" i="5" s="1"/>
  <c r="Y58" i="5" s="1"/>
  <c r="Z58" i="5" s="1"/>
  <c r="S58" i="5"/>
  <c r="T58" i="5" s="1"/>
  <c r="U58" i="5" s="1"/>
  <c r="W34" i="5"/>
  <c r="X34" i="5" s="1"/>
  <c r="Y34" i="5" s="1"/>
  <c r="Z34" i="5" s="1"/>
  <c r="S34" i="5"/>
  <c r="T34" i="5" s="1"/>
  <c r="U34" i="5" s="1"/>
  <c r="W33" i="5"/>
  <c r="X33" i="5" s="1"/>
  <c r="Y33" i="5" s="1"/>
  <c r="Z33" i="5" s="1"/>
  <c r="S33" i="5"/>
  <c r="T33" i="5" s="1"/>
  <c r="U33" i="5" s="1"/>
  <c r="W150" i="5"/>
  <c r="X150" i="5" s="1"/>
  <c r="Y150" i="5" s="1"/>
  <c r="Z150" i="5" s="1"/>
  <c r="S150" i="5"/>
  <c r="T150" i="5" s="1"/>
  <c r="U150" i="5" s="1"/>
  <c r="W12" i="5"/>
  <c r="X12" i="5" s="1"/>
  <c r="Y12" i="5" s="1"/>
  <c r="Z12" i="5" s="1"/>
  <c r="S12" i="5"/>
  <c r="T12" i="5" s="1"/>
  <c r="U12" i="5" s="1"/>
  <c r="W163" i="5"/>
  <c r="X163" i="5" s="1"/>
  <c r="Y163" i="5" s="1"/>
  <c r="Z163" i="5" s="1"/>
  <c r="S163" i="5"/>
  <c r="T163" i="5" s="1"/>
  <c r="U163" i="5" s="1"/>
  <c r="W283" i="5"/>
  <c r="X283" i="5" s="1"/>
  <c r="Y283" i="5" s="1"/>
  <c r="Z283" i="5" s="1"/>
  <c r="S283" i="5"/>
  <c r="T283" i="5" s="1"/>
  <c r="U283" i="5" s="1"/>
  <c r="W66" i="5"/>
  <c r="X66" i="5" s="1"/>
  <c r="Y66" i="5" s="1"/>
  <c r="Z66" i="5" s="1"/>
  <c r="S66" i="5"/>
  <c r="T66" i="5" s="1"/>
  <c r="U66" i="5" s="1"/>
  <c r="W132" i="5"/>
  <c r="X132" i="5" s="1"/>
  <c r="Y132" i="5" s="1"/>
  <c r="Z132" i="5" s="1"/>
  <c r="S132" i="5"/>
  <c r="T132" i="5" s="1"/>
  <c r="U132" i="5" s="1"/>
  <c r="W309" i="5"/>
  <c r="X309" i="5" s="1"/>
  <c r="Y309" i="5" s="1"/>
  <c r="Z309" i="5" s="1"/>
  <c r="S309" i="5"/>
  <c r="T309" i="5" s="1"/>
  <c r="U309" i="5" s="1"/>
  <c r="W198" i="5"/>
  <c r="X198" i="5" s="1"/>
  <c r="Y198" i="5" s="1"/>
  <c r="Z198" i="5" s="1"/>
  <c r="S198" i="5"/>
  <c r="T198" i="5" s="1"/>
  <c r="U198" i="5" s="1"/>
  <c r="W293" i="5"/>
  <c r="X293" i="5" s="1"/>
  <c r="Y293" i="5" s="1"/>
  <c r="Z293" i="5" s="1"/>
  <c r="S293" i="5"/>
  <c r="T293" i="5" s="1"/>
  <c r="U293" i="5" s="1"/>
  <c r="W319" i="5"/>
  <c r="X319" i="5" s="1"/>
  <c r="Y319" i="5" s="1"/>
  <c r="Z319" i="5" s="1"/>
  <c r="S319" i="5"/>
  <c r="T319" i="5" s="1"/>
  <c r="U319" i="5" s="1"/>
  <c r="W25" i="5"/>
  <c r="X25" i="5" s="1"/>
  <c r="Y25" i="5" s="1"/>
  <c r="Z25" i="5" s="1"/>
  <c r="S25" i="5"/>
  <c r="T25" i="5" s="1"/>
  <c r="U25" i="5" s="1"/>
  <c r="W284" i="5"/>
  <c r="X284" i="5" s="1"/>
  <c r="Y284" i="5" s="1"/>
  <c r="Z284" i="5" s="1"/>
  <c r="S284" i="5"/>
  <c r="T284" i="5" s="1"/>
  <c r="U284" i="5" s="1"/>
  <c r="W39" i="5"/>
  <c r="X39" i="5" s="1"/>
  <c r="Y39" i="5" s="1"/>
  <c r="Z39" i="5" s="1"/>
  <c r="S39" i="5"/>
  <c r="T39" i="5" s="1"/>
  <c r="U39" i="5" s="1"/>
  <c r="W237" i="5"/>
  <c r="X237" i="5" s="1"/>
  <c r="Y237" i="5" s="1"/>
  <c r="Z237" i="5" s="1"/>
  <c r="S237" i="5"/>
  <c r="T237" i="5" s="1"/>
  <c r="U237" i="5" s="1"/>
  <c r="W134" i="5"/>
  <c r="X134" i="5" s="1"/>
  <c r="Y134" i="5" s="1"/>
  <c r="Z134" i="5" s="1"/>
  <c r="S134" i="5"/>
  <c r="T134" i="5" s="1"/>
  <c r="U134" i="5" s="1"/>
  <c r="W321" i="5"/>
  <c r="X321" i="5" s="1"/>
  <c r="Y321" i="5" s="1"/>
  <c r="Z321" i="5" s="1"/>
  <c r="S321" i="5"/>
  <c r="T321" i="5" s="1"/>
  <c r="U321" i="5" s="1"/>
  <c r="W61" i="5"/>
  <c r="X61" i="5" s="1"/>
  <c r="Y61" i="5" s="1"/>
  <c r="Z61" i="5" s="1"/>
  <c r="S61" i="5"/>
  <c r="T61" i="5" s="1"/>
  <c r="U61" i="5" s="1"/>
  <c r="W209" i="5"/>
  <c r="X209" i="5" s="1"/>
  <c r="Y209" i="5" s="1"/>
  <c r="Z209" i="5" s="1"/>
  <c r="S209" i="5"/>
  <c r="T209" i="5" s="1"/>
  <c r="U209" i="5" s="1"/>
  <c r="W305" i="5"/>
  <c r="X305" i="5" s="1"/>
  <c r="Y305" i="5" s="1"/>
  <c r="Z305" i="5" s="1"/>
  <c r="S305" i="5"/>
  <c r="T305" i="5" s="1"/>
  <c r="U305" i="5" s="1"/>
  <c r="W306" i="5"/>
  <c r="X306" i="5" s="1"/>
  <c r="Y306" i="5" s="1"/>
  <c r="Z306" i="5" s="1"/>
  <c r="S306" i="5"/>
  <c r="T306" i="5" s="1"/>
  <c r="U306" i="5" s="1"/>
  <c r="W184" i="5"/>
  <c r="X184" i="5" s="1"/>
  <c r="Y184" i="5" s="1"/>
  <c r="Z184" i="5" s="1"/>
  <c r="S184" i="5"/>
  <c r="T184" i="5" s="1"/>
  <c r="U184" i="5" s="1"/>
  <c r="W227" i="5"/>
  <c r="X227" i="5" s="1"/>
  <c r="Y227" i="5" s="1"/>
  <c r="Z227" i="5" s="1"/>
  <c r="S227" i="5"/>
  <c r="T227" i="5" s="1"/>
  <c r="U227" i="5" s="1"/>
  <c r="W192" i="5"/>
  <c r="X192" i="5" s="1"/>
  <c r="Y192" i="5" s="1"/>
  <c r="Z192" i="5" s="1"/>
  <c r="S192" i="5"/>
  <c r="T192" i="5" s="1"/>
  <c r="U192" i="5" s="1"/>
  <c r="W172" i="5"/>
  <c r="X172" i="5" s="1"/>
  <c r="Y172" i="5" s="1"/>
  <c r="Z172" i="5" s="1"/>
  <c r="S172" i="5"/>
  <c r="T172" i="5" s="1"/>
  <c r="U172" i="5" s="1"/>
  <c r="W127" i="5"/>
  <c r="X127" i="5" s="1"/>
  <c r="Y127" i="5" s="1"/>
  <c r="Z127" i="5" s="1"/>
  <c r="S127" i="5"/>
  <c r="T127" i="5" s="1"/>
  <c r="U127" i="5" s="1"/>
  <c r="W95" i="5"/>
  <c r="X95" i="5" s="1"/>
  <c r="Y95" i="5" s="1"/>
  <c r="Z95" i="5" s="1"/>
  <c r="S95" i="5"/>
  <c r="T95" i="5" s="1"/>
  <c r="U95" i="5" s="1"/>
  <c r="W229" i="4"/>
  <c r="X229" i="4" s="1"/>
  <c r="Y229" i="4" s="1"/>
  <c r="Z229" i="4" s="1"/>
  <c r="S229" i="4"/>
  <c r="T229" i="4" s="1"/>
  <c r="U229" i="4" s="1"/>
  <c r="W42" i="4"/>
  <c r="X42" i="4" s="1"/>
  <c r="Y42" i="4" s="1"/>
  <c r="Z42" i="4" s="1"/>
  <c r="S42" i="4"/>
  <c r="T42" i="4" s="1"/>
  <c r="U42" i="4" s="1"/>
  <c r="W238" i="4"/>
  <c r="X238" i="4" s="1"/>
  <c r="Y238" i="4" s="1"/>
  <c r="Z238" i="4" s="1"/>
  <c r="S238" i="4"/>
  <c r="T238" i="4" s="1"/>
  <c r="U238" i="4" s="1"/>
  <c r="W264" i="4"/>
  <c r="X264" i="4" s="1"/>
  <c r="Y264" i="4" s="1"/>
  <c r="Z264" i="4" s="1"/>
  <c r="S264" i="4"/>
  <c r="T264" i="4" s="1"/>
  <c r="U264" i="4" s="1"/>
  <c r="W192" i="4"/>
  <c r="X192" i="4" s="1"/>
  <c r="Y192" i="4" s="1"/>
  <c r="Z192" i="4" s="1"/>
  <c r="S192" i="4"/>
  <c r="T192" i="4" s="1"/>
  <c r="U192" i="4" s="1"/>
  <c r="W73" i="4"/>
  <c r="X73" i="4" s="1"/>
  <c r="Y73" i="4" s="1"/>
  <c r="Z73" i="4" s="1"/>
  <c r="S73" i="4"/>
  <c r="T73" i="4" s="1"/>
  <c r="U73" i="4" s="1"/>
  <c r="W295" i="4"/>
  <c r="X295" i="4" s="1"/>
  <c r="Y295" i="4" s="1"/>
  <c r="Z295" i="4" s="1"/>
  <c r="S295" i="4"/>
  <c r="T295" i="4" s="1"/>
  <c r="U295" i="4" s="1"/>
  <c r="W76" i="4"/>
  <c r="X76" i="4" s="1"/>
  <c r="Y76" i="4" s="1"/>
  <c r="Z76" i="4" s="1"/>
  <c r="S76" i="4"/>
  <c r="T76" i="4" s="1"/>
  <c r="U76" i="4" s="1"/>
  <c r="W275" i="4"/>
  <c r="X275" i="4" s="1"/>
  <c r="Y275" i="4" s="1"/>
  <c r="Z275" i="4" s="1"/>
  <c r="S275" i="4"/>
  <c r="T275" i="4" s="1"/>
  <c r="U275" i="4" s="1"/>
  <c r="W297" i="4"/>
  <c r="X297" i="4" s="1"/>
  <c r="Y297" i="4" s="1"/>
  <c r="Z297" i="4" s="1"/>
  <c r="S297" i="4"/>
  <c r="T297" i="4" s="1"/>
  <c r="U297" i="4" s="1"/>
  <c r="W99" i="4"/>
  <c r="X99" i="4" s="1"/>
  <c r="Y99" i="4" s="1"/>
  <c r="Z99" i="4" s="1"/>
  <c r="S99" i="4"/>
  <c r="T99" i="4" s="1"/>
  <c r="U99" i="4" s="1"/>
  <c r="W11" i="4"/>
  <c r="X11" i="4" s="1"/>
  <c r="Y11" i="4" s="1"/>
  <c r="Z11" i="4" s="1"/>
  <c r="S11" i="4"/>
  <c r="T11" i="4" s="1"/>
  <c r="U11" i="4" s="1"/>
  <c r="W205" i="4"/>
  <c r="X205" i="4" s="1"/>
  <c r="Y205" i="4" s="1"/>
  <c r="Z205" i="4" s="1"/>
  <c r="S205" i="4"/>
  <c r="T205" i="4" s="1"/>
  <c r="U205" i="4" s="1"/>
  <c r="W20" i="4"/>
  <c r="X20" i="4" s="1"/>
  <c r="Y20" i="4" s="1"/>
  <c r="Z20" i="4" s="1"/>
  <c r="S20" i="4"/>
  <c r="T20" i="4" s="1"/>
  <c r="U20" i="4" s="1"/>
  <c r="W66" i="4"/>
  <c r="X66" i="4" s="1"/>
  <c r="Y66" i="4" s="1"/>
  <c r="Z66" i="4" s="1"/>
  <c r="S66" i="4"/>
  <c r="T66" i="4" s="1"/>
  <c r="U66" i="4" s="1"/>
  <c r="W268" i="4"/>
  <c r="X268" i="4" s="1"/>
  <c r="Y268" i="4" s="1"/>
  <c r="Z268" i="4" s="1"/>
  <c r="S268" i="4"/>
  <c r="T268" i="4" s="1"/>
  <c r="U268" i="4" s="1"/>
  <c r="W134" i="4"/>
  <c r="X134" i="4" s="1"/>
  <c r="Y134" i="4" s="1"/>
  <c r="Z134" i="4" s="1"/>
  <c r="S134" i="4"/>
  <c r="T134" i="4" s="1"/>
  <c r="U134" i="4" s="1"/>
  <c r="W194" i="4"/>
  <c r="X194" i="4" s="1"/>
  <c r="Y194" i="4" s="1"/>
  <c r="Z194" i="4" s="1"/>
  <c r="S194" i="4"/>
  <c r="T194" i="4" s="1"/>
  <c r="U194" i="4" s="1"/>
  <c r="W331" i="4"/>
  <c r="X331" i="4" s="1"/>
  <c r="Y331" i="4" s="1"/>
  <c r="Z331" i="4" s="1"/>
  <c r="S331" i="4"/>
  <c r="T331" i="4" s="1"/>
  <c r="U331" i="4" s="1"/>
  <c r="W36" i="4"/>
  <c r="X36" i="4" s="1"/>
  <c r="Y36" i="4" s="1"/>
  <c r="Z36" i="4" s="1"/>
  <c r="S36" i="4"/>
  <c r="T36" i="4" s="1"/>
  <c r="U36" i="4" s="1"/>
  <c r="W137" i="4"/>
  <c r="X137" i="4" s="1"/>
  <c r="Y137" i="4" s="1"/>
  <c r="Z137" i="4" s="1"/>
  <c r="S137" i="4"/>
  <c r="T137" i="4" s="1"/>
  <c r="U137" i="4" s="1"/>
  <c r="W274" i="4"/>
  <c r="X274" i="4" s="1"/>
  <c r="Y274" i="4" s="1"/>
  <c r="Z274" i="4" s="1"/>
  <c r="S274" i="4"/>
  <c r="T274" i="4" s="1"/>
  <c r="U274" i="4" s="1"/>
  <c r="W9" i="4"/>
  <c r="X9" i="4" s="1"/>
  <c r="Y9" i="4" s="1"/>
  <c r="Z9" i="4" s="1"/>
  <c r="S9" i="4"/>
  <c r="T9" i="4" s="1"/>
  <c r="U9" i="4" s="1"/>
  <c r="W64" i="4"/>
  <c r="X64" i="4" s="1"/>
  <c r="Y64" i="4" s="1"/>
  <c r="Z64" i="4" s="1"/>
  <c r="S64" i="4"/>
  <c r="T64" i="4" s="1"/>
  <c r="U64" i="4" s="1"/>
  <c r="W236" i="4"/>
  <c r="X236" i="4" s="1"/>
  <c r="Y236" i="4" s="1"/>
  <c r="Z236" i="4" s="1"/>
  <c r="S236" i="4"/>
  <c r="T236" i="4" s="1"/>
  <c r="U236" i="4" s="1"/>
  <c r="W296" i="4"/>
  <c r="X296" i="4" s="1"/>
  <c r="Y296" i="4" s="1"/>
  <c r="Z296" i="4" s="1"/>
  <c r="S296" i="4"/>
  <c r="T296" i="4" s="1"/>
  <c r="U296" i="4" s="1"/>
  <c r="W17" i="4"/>
  <c r="X17" i="4" s="1"/>
  <c r="Y17" i="4" s="1"/>
  <c r="Z17" i="4" s="1"/>
  <c r="S17" i="4"/>
  <c r="T17" i="4" s="1"/>
  <c r="U17" i="4" s="1"/>
  <c r="W169" i="4"/>
  <c r="X169" i="4" s="1"/>
  <c r="Y169" i="4" s="1"/>
  <c r="Z169" i="4" s="1"/>
  <c r="S169" i="4"/>
  <c r="T169" i="4" s="1"/>
  <c r="U169" i="4" s="1"/>
  <c r="W267" i="4"/>
  <c r="X267" i="4" s="1"/>
  <c r="Y267" i="4" s="1"/>
  <c r="Z267" i="4" s="1"/>
  <c r="S267" i="4"/>
  <c r="T267" i="4" s="1"/>
  <c r="U267" i="4" s="1"/>
  <c r="W186" i="4"/>
  <c r="X186" i="4" s="1"/>
  <c r="Y186" i="4" s="1"/>
  <c r="Z186" i="4" s="1"/>
  <c r="S186" i="4"/>
  <c r="T186" i="4" s="1"/>
  <c r="U186" i="4" s="1"/>
  <c r="W198" i="4"/>
  <c r="X198" i="4" s="1"/>
  <c r="Y198" i="4" s="1"/>
  <c r="Z198" i="4" s="1"/>
  <c r="S198" i="4"/>
  <c r="T198" i="4" s="1"/>
  <c r="U198" i="4" s="1"/>
  <c r="W71" i="4"/>
  <c r="X71" i="4" s="1"/>
  <c r="Y71" i="4" s="1"/>
  <c r="Z71" i="4" s="1"/>
  <c r="S71" i="4"/>
  <c r="T71" i="4" s="1"/>
  <c r="U71" i="4" s="1"/>
  <c r="W78" i="4"/>
  <c r="X78" i="4" s="1"/>
  <c r="Y78" i="4" s="1"/>
  <c r="Z78" i="4" s="1"/>
  <c r="S78" i="4"/>
  <c r="T78" i="4" s="1"/>
  <c r="U78" i="4" s="1"/>
  <c r="W221" i="4"/>
  <c r="X221" i="4" s="1"/>
  <c r="Y221" i="4" s="1"/>
  <c r="Z221" i="4" s="1"/>
  <c r="S221" i="4"/>
  <c r="T221" i="4" s="1"/>
  <c r="U221" i="4" s="1"/>
  <c r="W106" i="4"/>
  <c r="X106" i="4" s="1"/>
  <c r="Y106" i="4" s="1"/>
  <c r="Z106" i="4" s="1"/>
  <c r="S106" i="4"/>
  <c r="T106" i="4" s="1"/>
  <c r="U106" i="4" s="1"/>
  <c r="W307" i="4"/>
  <c r="X307" i="4" s="1"/>
  <c r="Y307" i="4" s="1"/>
  <c r="Z307" i="4" s="1"/>
  <c r="S307" i="4"/>
  <c r="T307" i="4" s="1"/>
  <c r="U307" i="4" s="1"/>
  <c r="W69" i="4"/>
  <c r="X69" i="4" s="1"/>
  <c r="Y69" i="4" s="1"/>
  <c r="Z69" i="4" s="1"/>
  <c r="S69" i="4"/>
  <c r="T69" i="4" s="1"/>
  <c r="U69" i="4" s="1"/>
  <c r="W109" i="4"/>
  <c r="X109" i="4" s="1"/>
  <c r="Y109" i="4" s="1"/>
  <c r="Z109" i="4" s="1"/>
  <c r="S109" i="4"/>
  <c r="T109" i="4" s="1"/>
  <c r="U109" i="4" s="1"/>
  <c r="W204" i="4"/>
  <c r="X204" i="4" s="1"/>
  <c r="Y204" i="4" s="1"/>
  <c r="Z204" i="4" s="1"/>
  <c r="S204" i="4"/>
  <c r="T204" i="4" s="1"/>
  <c r="U204" i="4" s="1"/>
  <c r="W196" i="4"/>
  <c r="X196" i="4" s="1"/>
  <c r="Y196" i="4" s="1"/>
  <c r="Z196" i="4" s="1"/>
  <c r="S196" i="4"/>
  <c r="T196" i="4" s="1"/>
  <c r="U196" i="4" s="1"/>
  <c r="W300" i="4"/>
  <c r="X300" i="4" s="1"/>
  <c r="Y300" i="4" s="1"/>
  <c r="Z300" i="4" s="1"/>
  <c r="S300" i="4"/>
  <c r="T300" i="4" s="1"/>
  <c r="U300" i="4" s="1"/>
  <c r="W84" i="4"/>
  <c r="X84" i="4" s="1"/>
  <c r="Y84" i="4" s="1"/>
  <c r="Z84" i="4" s="1"/>
  <c r="S84" i="4"/>
  <c r="T84" i="4" s="1"/>
  <c r="U84" i="4" s="1"/>
  <c r="W334" i="4"/>
  <c r="X334" i="4" s="1"/>
  <c r="Y334" i="4" s="1"/>
  <c r="Z334" i="4" s="1"/>
  <c r="S334" i="4"/>
  <c r="T334" i="4" s="1"/>
  <c r="U334" i="4" s="1"/>
  <c r="W81" i="4"/>
  <c r="X81" i="4" s="1"/>
  <c r="Y81" i="4" s="1"/>
  <c r="Z81" i="4" s="1"/>
  <c r="S81" i="4"/>
  <c r="T81" i="4" s="1"/>
  <c r="U81" i="4" s="1"/>
  <c r="W266" i="4"/>
  <c r="X266" i="4" s="1"/>
  <c r="Y266" i="4" s="1"/>
  <c r="Z266" i="4" s="1"/>
  <c r="S266" i="4"/>
  <c r="T266" i="4" s="1"/>
  <c r="U266" i="4" s="1"/>
  <c r="W210" i="4"/>
  <c r="X210" i="4" s="1"/>
  <c r="Y210" i="4" s="1"/>
  <c r="Z210" i="4" s="1"/>
  <c r="S210" i="4"/>
  <c r="T210" i="4" s="1"/>
  <c r="U210" i="4" s="1"/>
  <c r="W286" i="4"/>
  <c r="X286" i="4" s="1"/>
  <c r="Y286" i="4" s="1"/>
  <c r="Z286" i="4" s="1"/>
  <c r="S286" i="4"/>
  <c r="T286" i="4" s="1"/>
  <c r="U286" i="4" s="1"/>
  <c r="W320" i="4"/>
  <c r="X320" i="4" s="1"/>
  <c r="Y320" i="4" s="1"/>
  <c r="Z320" i="4" s="1"/>
  <c r="S320" i="4"/>
  <c r="T320" i="4" s="1"/>
  <c r="U320" i="4" s="1"/>
  <c r="W82" i="4"/>
  <c r="X82" i="4" s="1"/>
  <c r="Y82" i="4" s="1"/>
  <c r="Z82" i="4" s="1"/>
  <c r="S82" i="4"/>
  <c r="T82" i="4" s="1"/>
  <c r="U82" i="4" s="1"/>
  <c r="W94" i="4"/>
  <c r="X94" i="4" s="1"/>
  <c r="Y94" i="4" s="1"/>
  <c r="Z94" i="4" s="1"/>
  <c r="S94" i="4"/>
  <c r="T94" i="4" s="1"/>
  <c r="U94" i="4" s="1"/>
  <c r="W180" i="4"/>
  <c r="X180" i="4" s="1"/>
  <c r="Y180" i="4" s="1"/>
  <c r="Z180" i="4" s="1"/>
  <c r="S180" i="4"/>
  <c r="T180" i="4" s="1"/>
  <c r="U180" i="4" s="1"/>
  <c r="W164" i="4"/>
  <c r="X164" i="4" s="1"/>
  <c r="Y164" i="4" s="1"/>
  <c r="Z164" i="4" s="1"/>
  <c r="S164" i="4"/>
  <c r="T164" i="4" s="1"/>
  <c r="U164" i="4" s="1"/>
  <c r="W119" i="4"/>
  <c r="X119" i="4" s="1"/>
  <c r="Y119" i="4" s="1"/>
  <c r="Z119" i="4" s="1"/>
  <c r="S119" i="4"/>
  <c r="T119" i="4" s="1"/>
  <c r="U119" i="4" s="1"/>
  <c r="W318" i="4"/>
  <c r="X318" i="4" s="1"/>
  <c r="Y318" i="4" s="1"/>
  <c r="Z318" i="4" s="1"/>
  <c r="S318" i="4"/>
  <c r="T318" i="4" s="1"/>
  <c r="U318" i="4" s="1"/>
  <c r="W195" i="4"/>
  <c r="X195" i="4" s="1"/>
  <c r="Y195" i="4" s="1"/>
  <c r="Z195" i="4" s="1"/>
  <c r="S195" i="4"/>
  <c r="T195" i="4" s="1"/>
  <c r="U195" i="4" s="1"/>
  <c r="W98" i="4"/>
  <c r="X98" i="4" s="1"/>
  <c r="Y98" i="4" s="1"/>
  <c r="Z98" i="4" s="1"/>
  <c r="S98" i="4"/>
  <c r="T98" i="4" s="1"/>
  <c r="U98" i="4" s="1"/>
  <c r="W68" i="4"/>
  <c r="X68" i="4" s="1"/>
  <c r="Y68" i="4" s="1"/>
  <c r="Z68" i="4" s="1"/>
  <c r="S68" i="4"/>
  <c r="T68" i="4" s="1"/>
  <c r="U68" i="4" s="1"/>
  <c r="W284" i="4"/>
  <c r="X284" i="4" s="1"/>
  <c r="Y284" i="4" s="1"/>
  <c r="Z284" i="4" s="1"/>
  <c r="S284" i="4"/>
  <c r="T284" i="4" s="1"/>
  <c r="U284" i="4" s="1"/>
  <c r="W44" i="4"/>
  <c r="X44" i="4" s="1"/>
  <c r="Y44" i="4" s="1"/>
  <c r="Z44" i="4" s="1"/>
  <c r="S44" i="4"/>
  <c r="T44" i="4" s="1"/>
  <c r="U44" i="4" s="1"/>
  <c r="W130" i="4"/>
  <c r="X130" i="4" s="1"/>
  <c r="Y130" i="4" s="1"/>
  <c r="Z130" i="4" s="1"/>
  <c r="S130" i="4"/>
  <c r="T130" i="4" s="1"/>
  <c r="U130" i="4" s="1"/>
  <c r="W200" i="4"/>
  <c r="X200" i="4" s="1"/>
  <c r="Y200" i="4" s="1"/>
  <c r="Z200" i="4" s="1"/>
  <c r="S200" i="4"/>
  <c r="T200" i="4" s="1"/>
  <c r="U200" i="4" s="1"/>
  <c r="W33" i="4"/>
  <c r="X33" i="4" s="1"/>
  <c r="Y33" i="4" s="1"/>
  <c r="Z33" i="4" s="1"/>
  <c r="S33" i="4"/>
  <c r="T33" i="4" s="1"/>
  <c r="U33" i="4" s="1"/>
  <c r="W48" i="4"/>
  <c r="X48" i="4" s="1"/>
  <c r="Y48" i="4" s="1"/>
  <c r="Z48" i="4" s="1"/>
  <c r="S48" i="4"/>
  <c r="T48" i="4" s="1"/>
  <c r="U48" i="4" s="1"/>
  <c r="W37" i="4"/>
  <c r="X37" i="4" s="1"/>
  <c r="Y37" i="4" s="1"/>
  <c r="Z37" i="4" s="1"/>
  <c r="S37" i="4"/>
  <c r="T37" i="4" s="1"/>
  <c r="U37" i="4" s="1"/>
  <c r="W239" i="4"/>
  <c r="X239" i="4" s="1"/>
  <c r="Y239" i="4" s="1"/>
  <c r="Z239" i="4" s="1"/>
  <c r="S239" i="4"/>
  <c r="T239" i="4" s="1"/>
  <c r="U239" i="4" s="1"/>
  <c r="W117" i="4"/>
  <c r="X117" i="4" s="1"/>
  <c r="Y117" i="4" s="1"/>
  <c r="Z117" i="4" s="1"/>
  <c r="S117" i="4"/>
  <c r="T117" i="4" s="1"/>
  <c r="U117" i="4" s="1"/>
  <c r="W147" i="4"/>
  <c r="X147" i="4" s="1"/>
  <c r="Y147" i="4" s="1"/>
  <c r="Z147" i="4" s="1"/>
  <c r="S147" i="4"/>
  <c r="T147" i="4" s="1"/>
  <c r="U147" i="4" s="1"/>
  <c r="W211" i="4"/>
  <c r="X211" i="4" s="1"/>
  <c r="Y211" i="4" s="1"/>
  <c r="Z211" i="4" s="1"/>
  <c r="S211" i="4"/>
  <c r="T211" i="4" s="1"/>
  <c r="U211" i="4" s="1"/>
  <c r="W325" i="4"/>
  <c r="X325" i="4" s="1"/>
  <c r="Y325" i="4" s="1"/>
  <c r="Z325" i="4" s="1"/>
  <c r="S325" i="4"/>
  <c r="T325" i="4" s="1"/>
  <c r="U325" i="4" s="1"/>
  <c r="W63" i="4"/>
  <c r="X63" i="4" s="1"/>
  <c r="Y63" i="4" s="1"/>
  <c r="Z63" i="4" s="1"/>
  <c r="S63" i="4"/>
  <c r="T63" i="4" s="1"/>
  <c r="U63" i="4" s="1"/>
  <c r="W111" i="4"/>
  <c r="X111" i="4" s="1"/>
  <c r="Y111" i="4" s="1"/>
  <c r="Z111" i="4" s="1"/>
  <c r="S111" i="4"/>
  <c r="T111" i="4" s="1"/>
  <c r="U111" i="4" s="1"/>
  <c r="W95" i="4"/>
  <c r="X95" i="4" s="1"/>
  <c r="Y95" i="4" s="1"/>
  <c r="Z95" i="4" s="1"/>
  <c r="S95" i="4"/>
  <c r="T95" i="4" s="1"/>
  <c r="U95" i="4" s="1"/>
  <c r="W209" i="4"/>
  <c r="X209" i="4" s="1"/>
  <c r="Y209" i="4" s="1"/>
  <c r="Z209" i="4" s="1"/>
  <c r="S209" i="4"/>
  <c r="T209" i="4" s="1"/>
  <c r="U209" i="4" s="1"/>
  <c r="W301" i="4"/>
  <c r="X301" i="4" s="1"/>
  <c r="Y301" i="4" s="1"/>
  <c r="Z301" i="4" s="1"/>
  <c r="S301" i="4"/>
  <c r="T301" i="4" s="1"/>
  <c r="U301" i="4" s="1"/>
  <c r="W276" i="4"/>
  <c r="X276" i="4" s="1"/>
  <c r="Y276" i="4" s="1"/>
  <c r="Z276" i="4" s="1"/>
  <c r="S276" i="4"/>
  <c r="T276" i="4" s="1"/>
  <c r="U276" i="4" s="1"/>
  <c r="W316" i="4"/>
  <c r="X316" i="4" s="1"/>
  <c r="Y316" i="4" s="1"/>
  <c r="Z316" i="4" s="1"/>
  <c r="S316" i="4"/>
  <c r="T316" i="4" s="1"/>
  <c r="U316" i="4" s="1"/>
  <c r="W67" i="4"/>
  <c r="X67" i="4" s="1"/>
  <c r="Y67" i="4" s="1"/>
  <c r="Z67" i="4" s="1"/>
  <c r="S67" i="4"/>
  <c r="T67" i="4" s="1"/>
  <c r="U67" i="4" s="1"/>
  <c r="W140" i="4"/>
  <c r="X140" i="4" s="1"/>
  <c r="Y140" i="4" s="1"/>
  <c r="Z140" i="4" s="1"/>
  <c r="S140" i="4"/>
  <c r="T140" i="4" s="1"/>
  <c r="U140" i="4" s="1"/>
  <c r="W166" i="4"/>
  <c r="X166" i="4" s="1"/>
  <c r="Y166" i="4" s="1"/>
  <c r="Z166" i="4" s="1"/>
  <c r="S166" i="4"/>
  <c r="T166" i="4" s="1"/>
  <c r="U166" i="4" s="1"/>
  <c r="W251" i="4"/>
  <c r="X251" i="4" s="1"/>
  <c r="Y251" i="4" s="1"/>
  <c r="Z251" i="4" s="1"/>
  <c r="S251" i="4"/>
  <c r="T251" i="4" s="1"/>
  <c r="U251" i="4" s="1"/>
  <c r="W271" i="4"/>
  <c r="X271" i="4" s="1"/>
  <c r="Y271" i="4" s="1"/>
  <c r="Z271" i="4" s="1"/>
  <c r="S271" i="4"/>
  <c r="T271" i="4" s="1"/>
  <c r="U271" i="4" s="1"/>
  <c r="W185" i="4"/>
  <c r="X185" i="4" s="1"/>
  <c r="Y185" i="4" s="1"/>
  <c r="Z185" i="4" s="1"/>
  <c r="S185" i="4"/>
  <c r="T185" i="4" s="1"/>
  <c r="U185" i="4" s="1"/>
  <c r="W333" i="4"/>
  <c r="X333" i="4" s="1"/>
  <c r="Y333" i="4" s="1"/>
  <c r="Z333" i="4" s="1"/>
  <c r="S333" i="4"/>
  <c r="T333" i="4" s="1"/>
  <c r="U333" i="4" s="1"/>
  <c r="W199" i="4"/>
  <c r="X199" i="4" s="1"/>
  <c r="Y199" i="4" s="1"/>
  <c r="Z199" i="4" s="1"/>
  <c r="S199" i="4"/>
  <c r="T199" i="4" s="1"/>
  <c r="U199" i="4" s="1"/>
  <c r="W60" i="4"/>
  <c r="X60" i="4" s="1"/>
  <c r="Y60" i="4" s="1"/>
  <c r="Z60" i="4" s="1"/>
  <c r="S60" i="4"/>
  <c r="T60" i="4" s="1"/>
  <c r="U60" i="4" s="1"/>
  <c r="W303" i="4"/>
  <c r="X303" i="4" s="1"/>
  <c r="Y303" i="4" s="1"/>
  <c r="Z303" i="4" s="1"/>
  <c r="S303" i="4"/>
  <c r="T303" i="4" s="1"/>
  <c r="U303" i="4" s="1"/>
  <c r="W62" i="4"/>
  <c r="X62" i="4" s="1"/>
  <c r="Y62" i="4" s="1"/>
  <c r="Z62" i="4" s="1"/>
  <c r="S62" i="4"/>
  <c r="T62" i="4" s="1"/>
  <c r="U62" i="4" s="1"/>
  <c r="W253" i="4"/>
  <c r="X253" i="4" s="1"/>
  <c r="Y253" i="4" s="1"/>
  <c r="Z253" i="4" s="1"/>
  <c r="S253" i="4"/>
  <c r="T253" i="4" s="1"/>
  <c r="U253" i="4" s="1"/>
  <c r="W285" i="4"/>
  <c r="X285" i="4" s="1"/>
  <c r="Y285" i="4" s="1"/>
  <c r="Z285" i="4" s="1"/>
  <c r="S285" i="4"/>
  <c r="T285" i="4" s="1"/>
  <c r="U285" i="4" s="1"/>
  <c r="W43" i="4"/>
  <c r="X43" i="4" s="1"/>
  <c r="Y43" i="4" s="1"/>
  <c r="Z43" i="4" s="1"/>
  <c r="S43" i="4"/>
  <c r="T43" i="4" s="1"/>
  <c r="U43" i="4" s="1"/>
  <c r="W222" i="4"/>
  <c r="X222" i="4" s="1"/>
  <c r="Y222" i="4" s="1"/>
  <c r="Z222" i="4" s="1"/>
  <c r="S222" i="4"/>
  <c r="T222" i="4" s="1"/>
  <c r="U222" i="4" s="1"/>
  <c r="W65" i="4"/>
  <c r="X65" i="4" s="1"/>
  <c r="Y65" i="4" s="1"/>
  <c r="Z65" i="4" s="1"/>
  <c r="S65" i="4"/>
  <c r="T65" i="4" s="1"/>
  <c r="U65" i="4" s="1"/>
  <c r="W206" i="4"/>
  <c r="X206" i="4" s="1"/>
  <c r="Y206" i="4" s="1"/>
  <c r="Z206" i="4" s="1"/>
  <c r="S206" i="4"/>
  <c r="T206" i="4" s="1"/>
  <c r="U206" i="4" s="1"/>
  <c r="W230" i="4"/>
  <c r="X230" i="4" s="1"/>
  <c r="Y230" i="4" s="1"/>
  <c r="Z230" i="4" s="1"/>
  <c r="S230" i="4"/>
  <c r="T230" i="4" s="1"/>
  <c r="U230" i="4" s="1"/>
  <c r="W58" i="4"/>
  <c r="X58" i="4" s="1"/>
  <c r="Y58" i="4" s="1"/>
  <c r="Z58" i="4" s="1"/>
  <c r="S58" i="4"/>
  <c r="T58" i="4" s="1"/>
  <c r="U58" i="4" s="1"/>
  <c r="W128" i="4"/>
  <c r="X128" i="4" s="1"/>
  <c r="Y128" i="4" s="1"/>
  <c r="Z128" i="4" s="1"/>
  <c r="S128" i="4"/>
  <c r="T128" i="4" s="1"/>
  <c r="U128" i="4" s="1"/>
  <c r="W322" i="4"/>
  <c r="X322" i="4" s="1"/>
  <c r="Y322" i="4" s="1"/>
  <c r="Z322" i="4" s="1"/>
  <c r="S322" i="4"/>
  <c r="T322" i="4" s="1"/>
  <c r="U322" i="4" s="1"/>
  <c r="W167" i="4"/>
  <c r="X167" i="4" s="1"/>
  <c r="Y167" i="4" s="1"/>
  <c r="Z167" i="4" s="1"/>
  <c r="S167" i="4"/>
  <c r="T167" i="4" s="1"/>
  <c r="U167" i="4" s="1"/>
  <c r="W216" i="4"/>
  <c r="X216" i="4" s="1"/>
  <c r="Y216" i="4" s="1"/>
  <c r="Z216" i="4" s="1"/>
  <c r="S216" i="4"/>
  <c r="T216" i="4" s="1"/>
  <c r="U216" i="4" s="1"/>
  <c r="W54" i="4"/>
  <c r="X54" i="4" s="1"/>
  <c r="Y54" i="4" s="1"/>
  <c r="Z54" i="4" s="1"/>
  <c r="S54" i="4"/>
  <c r="T54" i="4" s="1"/>
  <c r="U54" i="4" s="1"/>
  <c r="W161" i="4"/>
  <c r="X161" i="4" s="1"/>
  <c r="Y161" i="4" s="1"/>
  <c r="Z161" i="4" s="1"/>
  <c r="S161" i="4"/>
  <c r="T161" i="4" s="1"/>
  <c r="U161" i="4" s="1"/>
  <c r="W183" i="4"/>
  <c r="X183" i="4" s="1"/>
  <c r="Y183" i="4" s="1"/>
  <c r="Z183" i="4" s="1"/>
  <c r="S183" i="4"/>
  <c r="T183" i="4" s="1"/>
  <c r="U183" i="4" s="1"/>
  <c r="W184" i="4"/>
  <c r="X184" i="4" s="1"/>
  <c r="Y184" i="4" s="1"/>
  <c r="Z184" i="4" s="1"/>
  <c r="S184" i="4"/>
  <c r="T184" i="4" s="1"/>
  <c r="U184" i="4" s="1"/>
  <c r="W269" i="4"/>
  <c r="X269" i="4" s="1"/>
  <c r="Y269" i="4" s="1"/>
  <c r="Z269" i="4" s="1"/>
  <c r="S269" i="4"/>
  <c r="T269" i="4" s="1"/>
  <c r="U269" i="4" s="1"/>
  <c r="W10" i="4"/>
  <c r="X10" i="4" s="1"/>
  <c r="Y10" i="4" s="1"/>
  <c r="Z10" i="4" s="1"/>
  <c r="S10" i="4"/>
  <c r="T10" i="4" s="1"/>
  <c r="U10" i="4" s="1"/>
  <c r="W254" i="4"/>
  <c r="X254" i="4" s="1"/>
  <c r="Y254" i="4" s="1"/>
  <c r="Z254" i="4" s="1"/>
  <c r="S254" i="4"/>
  <c r="T254" i="4" s="1"/>
  <c r="U254" i="4" s="1"/>
  <c r="W89" i="4"/>
  <c r="X89" i="4" s="1"/>
  <c r="Y89" i="4" s="1"/>
  <c r="Z89" i="4" s="1"/>
  <c r="S89" i="4"/>
  <c r="T89" i="4" s="1"/>
  <c r="U89" i="4" s="1"/>
  <c r="W203" i="4"/>
  <c r="X203" i="4" s="1"/>
  <c r="Y203" i="4" s="1"/>
  <c r="Z203" i="4" s="1"/>
  <c r="S203" i="4"/>
  <c r="T203" i="4" s="1"/>
  <c r="U203" i="4" s="1"/>
  <c r="W245" i="4"/>
  <c r="X245" i="4" s="1"/>
  <c r="Y245" i="4" s="1"/>
  <c r="Z245" i="4" s="1"/>
  <c r="S245" i="4"/>
  <c r="T245" i="4" s="1"/>
  <c r="U245" i="4" s="1"/>
  <c r="W35" i="4"/>
  <c r="X35" i="4" s="1"/>
  <c r="Y35" i="4" s="1"/>
  <c r="Z35" i="4" s="1"/>
  <c r="S35" i="4"/>
  <c r="T35" i="4" s="1"/>
  <c r="U35" i="4" s="1"/>
  <c r="W155" i="4"/>
  <c r="X155" i="4" s="1"/>
  <c r="Y155" i="4" s="1"/>
  <c r="Z155" i="4" s="1"/>
  <c r="S155" i="4"/>
  <c r="T155" i="4" s="1"/>
  <c r="U155" i="4" s="1"/>
  <c r="W283" i="4"/>
  <c r="X283" i="4" s="1"/>
  <c r="Y283" i="4" s="1"/>
  <c r="Z283" i="4" s="1"/>
  <c r="S283" i="4"/>
  <c r="T283" i="4" s="1"/>
  <c r="U283" i="4" s="1"/>
  <c r="W292" i="4"/>
  <c r="X292" i="4" s="1"/>
  <c r="Y292" i="4" s="1"/>
  <c r="Z292" i="4" s="1"/>
  <c r="S292" i="4"/>
  <c r="T292" i="4" s="1"/>
  <c r="U292" i="4" s="1"/>
  <c r="W88" i="4"/>
  <c r="X88" i="4" s="1"/>
  <c r="Y88" i="4" s="1"/>
  <c r="Z88" i="4" s="1"/>
  <c r="S88" i="4"/>
  <c r="T88" i="4" s="1"/>
  <c r="U88" i="4" s="1"/>
  <c r="W290" i="4"/>
  <c r="X290" i="4" s="1"/>
  <c r="Y290" i="4" s="1"/>
  <c r="Z290" i="4" s="1"/>
  <c r="S290" i="4"/>
  <c r="T290" i="4" s="1"/>
  <c r="U290" i="4" s="1"/>
  <c r="W45" i="4"/>
  <c r="X45" i="4" s="1"/>
  <c r="Y45" i="4" s="1"/>
  <c r="Z45" i="4" s="1"/>
  <c r="S45" i="4"/>
  <c r="T45" i="4" s="1"/>
  <c r="U45" i="4" s="1"/>
  <c r="W202" i="4"/>
  <c r="X202" i="4" s="1"/>
  <c r="Y202" i="4" s="1"/>
  <c r="Z202" i="4" s="1"/>
  <c r="S202" i="4"/>
  <c r="T202" i="4" s="1"/>
  <c r="U202" i="4" s="1"/>
  <c r="W34" i="4"/>
  <c r="X34" i="4" s="1"/>
  <c r="Y34" i="4" s="1"/>
  <c r="Z34" i="4" s="1"/>
  <c r="S34" i="4"/>
  <c r="T34" i="4" s="1"/>
  <c r="U34" i="4" s="1"/>
  <c r="W219" i="4"/>
  <c r="X219" i="4" s="1"/>
  <c r="Y219" i="4" s="1"/>
  <c r="Z219" i="4" s="1"/>
  <c r="S219" i="4"/>
  <c r="T219" i="4" s="1"/>
  <c r="U219" i="4" s="1"/>
  <c r="W273" i="4"/>
  <c r="X273" i="4" s="1"/>
  <c r="Y273" i="4" s="1"/>
  <c r="Z273" i="4" s="1"/>
  <c r="S273" i="4"/>
  <c r="T273" i="4" s="1"/>
  <c r="U273" i="4" s="1"/>
  <c r="W255" i="4"/>
  <c r="X255" i="4" s="1"/>
  <c r="Y255" i="4" s="1"/>
  <c r="Z255" i="4" s="1"/>
  <c r="S255" i="4"/>
  <c r="T255" i="4" s="1"/>
  <c r="U255" i="4" s="1"/>
  <c r="W16" i="4"/>
  <c r="X16" i="4" s="1"/>
  <c r="Y16" i="4" s="1"/>
  <c r="Z16" i="4" s="1"/>
  <c r="S16" i="4"/>
  <c r="T16" i="4" s="1"/>
  <c r="U16" i="4" s="1"/>
  <c r="W248" i="4"/>
  <c r="X248" i="4" s="1"/>
  <c r="Y248" i="4" s="1"/>
  <c r="Z248" i="4" s="1"/>
  <c r="S248" i="4"/>
  <c r="T248" i="4" s="1"/>
  <c r="U248" i="4" s="1"/>
  <c r="W108" i="4"/>
  <c r="X108" i="4" s="1"/>
  <c r="Y108" i="4" s="1"/>
  <c r="Z108" i="4" s="1"/>
  <c r="S108" i="4"/>
  <c r="T108" i="4" s="1"/>
  <c r="U108" i="4" s="1"/>
  <c r="W110" i="4"/>
  <c r="X110" i="4" s="1"/>
  <c r="Y110" i="4" s="1"/>
  <c r="Z110" i="4" s="1"/>
  <c r="S110" i="4"/>
  <c r="T110" i="4" s="1"/>
  <c r="U110" i="4" s="1"/>
  <c r="W288" i="4"/>
  <c r="X288" i="4" s="1"/>
  <c r="Y288" i="4" s="1"/>
  <c r="Z288" i="4" s="1"/>
  <c r="S288" i="4"/>
  <c r="T288" i="4" s="1"/>
  <c r="U288" i="4" s="1"/>
  <c r="W46" i="4"/>
  <c r="X46" i="4" s="1"/>
  <c r="Y46" i="4" s="1"/>
  <c r="Z46" i="4" s="1"/>
  <c r="S46" i="4"/>
  <c r="T46" i="4" s="1"/>
  <c r="U46" i="4" s="1"/>
  <c r="W104" i="4"/>
  <c r="X104" i="4" s="1"/>
  <c r="Y104" i="4" s="1"/>
  <c r="Z104" i="4" s="1"/>
  <c r="S104" i="4"/>
  <c r="T104" i="4" s="1"/>
  <c r="U104" i="4" s="1"/>
  <c r="W256" i="4"/>
  <c r="X256" i="4" s="1"/>
  <c r="Y256" i="4" s="1"/>
  <c r="Z256" i="4" s="1"/>
  <c r="S256" i="4"/>
  <c r="T256" i="4" s="1"/>
  <c r="U256" i="4" s="1"/>
  <c r="W97" i="4"/>
  <c r="X97" i="4" s="1"/>
  <c r="Y97" i="4" s="1"/>
  <c r="Z97" i="4" s="1"/>
  <c r="S97" i="4"/>
  <c r="T97" i="4" s="1"/>
  <c r="U97" i="4" s="1"/>
  <c r="W141" i="4"/>
  <c r="X141" i="4" s="1"/>
  <c r="Y141" i="4" s="1"/>
  <c r="Z141" i="4" s="1"/>
  <c r="S141" i="4"/>
  <c r="T141" i="4" s="1"/>
  <c r="U141" i="4" s="1"/>
  <c r="W179" i="4"/>
  <c r="X179" i="4" s="1"/>
  <c r="Y179" i="4" s="1"/>
  <c r="Z179" i="4" s="1"/>
  <c r="S179" i="4"/>
  <c r="T179" i="4" s="1"/>
  <c r="U179" i="4" s="1"/>
  <c r="W176" i="4"/>
  <c r="X176" i="4" s="1"/>
  <c r="Y176" i="4" s="1"/>
  <c r="Z176" i="4" s="1"/>
  <c r="S176" i="4"/>
  <c r="T176" i="4" s="1"/>
  <c r="U176" i="4" s="1"/>
  <c r="W8" i="4"/>
  <c r="X8" i="4" s="1"/>
  <c r="Y8" i="4" s="1"/>
  <c r="Z8" i="4" s="1"/>
  <c r="S8" i="4"/>
  <c r="T8" i="4" s="1"/>
  <c r="U8" i="4" s="1"/>
  <c r="W30" i="4"/>
  <c r="X30" i="4" s="1"/>
  <c r="Y30" i="4" s="1"/>
  <c r="Z30" i="4" s="1"/>
  <c r="S30" i="4"/>
  <c r="T30" i="4" s="1"/>
  <c r="U30" i="4" s="1"/>
  <c r="W145" i="4"/>
  <c r="X145" i="4" s="1"/>
  <c r="Y145" i="4" s="1"/>
  <c r="Z145" i="4" s="1"/>
  <c r="S145" i="4"/>
  <c r="T145" i="4" s="1"/>
  <c r="U145" i="4" s="1"/>
  <c r="W121" i="4"/>
  <c r="X121" i="4" s="1"/>
  <c r="Y121" i="4" s="1"/>
  <c r="Z121" i="4" s="1"/>
  <c r="S121" i="4"/>
  <c r="T121" i="4" s="1"/>
  <c r="U121" i="4" s="1"/>
  <c r="W313" i="4"/>
  <c r="X313" i="4" s="1"/>
  <c r="Y313" i="4" s="1"/>
  <c r="Z313" i="4" s="1"/>
  <c r="S313" i="4"/>
  <c r="T313" i="4" s="1"/>
  <c r="U313" i="4" s="1"/>
  <c r="W86" i="4"/>
  <c r="X86" i="4" s="1"/>
  <c r="Y86" i="4" s="1"/>
  <c r="Z86" i="4" s="1"/>
  <c r="S86" i="4"/>
  <c r="T86" i="4" s="1"/>
  <c r="U86" i="4" s="1"/>
  <c r="W312" i="4"/>
  <c r="X312" i="4" s="1"/>
  <c r="Y312" i="4" s="1"/>
  <c r="Z312" i="4" s="1"/>
  <c r="S312" i="4"/>
  <c r="T312" i="4" s="1"/>
  <c r="U312" i="4" s="1"/>
  <c r="W181" i="4"/>
  <c r="X181" i="4" s="1"/>
  <c r="Y181" i="4" s="1"/>
  <c r="Z181" i="4" s="1"/>
  <c r="S181" i="4"/>
  <c r="T181" i="4" s="1"/>
  <c r="U181" i="4" s="1"/>
  <c r="W75" i="4"/>
  <c r="X75" i="4" s="1"/>
  <c r="Y75" i="4" s="1"/>
  <c r="Z75" i="4" s="1"/>
  <c r="S75" i="4"/>
  <c r="T75" i="4" s="1"/>
  <c r="U75" i="4" s="1"/>
  <c r="W151" i="4"/>
  <c r="X151" i="4" s="1"/>
  <c r="Y151" i="4" s="1"/>
  <c r="Z151" i="4" s="1"/>
  <c r="S151" i="4"/>
  <c r="T151" i="4" s="1"/>
  <c r="U151" i="4" s="1"/>
  <c r="W163" i="4"/>
  <c r="X163" i="4" s="1"/>
  <c r="Y163" i="4" s="1"/>
  <c r="Z163" i="4" s="1"/>
  <c r="S163" i="4"/>
  <c r="T163" i="4" s="1"/>
  <c r="U163" i="4" s="1"/>
  <c r="W299" i="4"/>
  <c r="X299" i="4" s="1"/>
  <c r="Y299" i="4" s="1"/>
  <c r="Z299" i="4" s="1"/>
  <c r="S299" i="4"/>
  <c r="T299" i="4" s="1"/>
  <c r="U299" i="4" s="1"/>
  <c r="W280" i="4"/>
  <c r="X280" i="4" s="1"/>
  <c r="Y280" i="4" s="1"/>
  <c r="Z280" i="4" s="1"/>
  <c r="S280" i="4"/>
  <c r="T280" i="4" s="1"/>
  <c r="U280" i="4" s="1"/>
  <c r="W249" i="4"/>
  <c r="X249" i="4" s="1"/>
  <c r="Y249" i="4" s="1"/>
  <c r="Z249" i="4" s="1"/>
  <c r="S249" i="4"/>
  <c r="T249" i="4" s="1"/>
  <c r="U249" i="4" s="1"/>
  <c r="W240" i="4"/>
  <c r="X240" i="4" s="1"/>
  <c r="Y240" i="4" s="1"/>
  <c r="Z240" i="4" s="1"/>
  <c r="S240" i="4"/>
  <c r="T240" i="4" s="1"/>
  <c r="U240" i="4" s="1"/>
  <c r="W329" i="4"/>
  <c r="X329" i="4" s="1"/>
  <c r="Y329" i="4" s="1"/>
  <c r="Z329" i="4" s="1"/>
  <c r="S329" i="4"/>
  <c r="T329" i="4" s="1"/>
  <c r="U329" i="4" s="1"/>
  <c r="W250" i="4"/>
  <c r="X250" i="4" s="1"/>
  <c r="Y250" i="4" s="1"/>
  <c r="Z250" i="4" s="1"/>
  <c r="S250" i="4"/>
  <c r="T250" i="4" s="1"/>
  <c r="U250" i="4" s="1"/>
  <c r="W328" i="4"/>
  <c r="X328" i="4" s="1"/>
  <c r="Y328" i="4" s="1"/>
  <c r="Z328" i="4" s="1"/>
  <c r="S328" i="4"/>
  <c r="T328" i="4" s="1"/>
  <c r="U328" i="4" s="1"/>
  <c r="W7" i="4"/>
  <c r="X7" i="4" s="1"/>
  <c r="Y7" i="4" s="1"/>
  <c r="Z7" i="4" s="1"/>
  <c r="S7" i="4"/>
  <c r="T7" i="4" s="1"/>
  <c r="U7" i="4" s="1"/>
  <c r="W92" i="4"/>
  <c r="X92" i="4" s="1"/>
  <c r="Y92" i="4" s="1"/>
  <c r="Z92" i="4" s="1"/>
  <c r="S92" i="4"/>
  <c r="T92" i="4" s="1"/>
  <c r="U92" i="4" s="1"/>
  <c r="W235" i="4"/>
  <c r="X235" i="4" s="1"/>
  <c r="Y235" i="4" s="1"/>
  <c r="Z235" i="4" s="1"/>
  <c r="S235" i="4"/>
  <c r="T235" i="4" s="1"/>
  <c r="U235" i="4" s="1"/>
  <c r="W172" i="4"/>
  <c r="X172" i="4" s="1"/>
  <c r="Y172" i="4" s="1"/>
  <c r="Z172" i="4" s="1"/>
  <c r="S172" i="4"/>
  <c r="T172" i="4" s="1"/>
  <c r="U172" i="4" s="1"/>
  <c r="W26" i="4"/>
  <c r="X26" i="4" s="1"/>
  <c r="Y26" i="4" s="1"/>
  <c r="Z26" i="4" s="1"/>
  <c r="S26" i="4"/>
  <c r="T26" i="4" s="1"/>
  <c r="U26" i="4" s="1"/>
  <c r="W193" i="4"/>
  <c r="X193" i="4" s="1"/>
  <c r="Y193" i="4" s="1"/>
  <c r="Z193" i="4" s="1"/>
  <c r="S193" i="4"/>
  <c r="T193" i="4" s="1"/>
  <c r="U193" i="4" s="1"/>
  <c r="W132" i="4"/>
  <c r="X132" i="4" s="1"/>
  <c r="Y132" i="4" s="1"/>
  <c r="Z132" i="4" s="1"/>
  <c r="S132" i="4"/>
  <c r="T132" i="4" s="1"/>
  <c r="U132" i="4" s="1"/>
  <c r="W74" i="4"/>
  <c r="X74" i="4" s="1"/>
  <c r="Y74" i="4" s="1"/>
  <c r="Z74" i="4" s="1"/>
  <c r="S74" i="4"/>
  <c r="T74" i="4" s="1"/>
  <c r="U74" i="4" s="1"/>
  <c r="W87" i="4"/>
  <c r="X87" i="4" s="1"/>
  <c r="Y87" i="4" s="1"/>
  <c r="Z87" i="4" s="1"/>
  <c r="S87" i="4"/>
  <c r="T87" i="4" s="1"/>
  <c r="U87" i="4" s="1"/>
  <c r="W188" i="4"/>
  <c r="X188" i="4" s="1"/>
  <c r="Y188" i="4" s="1"/>
  <c r="Z188" i="4" s="1"/>
  <c r="S188" i="4"/>
  <c r="T188" i="4" s="1"/>
  <c r="U188" i="4" s="1"/>
  <c r="W263" i="4"/>
  <c r="X263" i="4" s="1"/>
  <c r="Y263" i="4" s="1"/>
  <c r="Z263" i="4" s="1"/>
  <c r="S263" i="4"/>
  <c r="T263" i="4" s="1"/>
  <c r="U263" i="4" s="1"/>
  <c r="W319" i="4"/>
  <c r="X319" i="4" s="1"/>
  <c r="Y319" i="4" s="1"/>
  <c r="Z319" i="4" s="1"/>
  <c r="S319" i="4"/>
  <c r="T319" i="4" s="1"/>
  <c r="U319" i="4" s="1"/>
  <c r="W314" i="4"/>
  <c r="X314" i="4" s="1"/>
  <c r="Y314" i="4" s="1"/>
  <c r="Z314" i="4" s="1"/>
  <c r="S314" i="4"/>
  <c r="T314" i="4" s="1"/>
  <c r="U314" i="4" s="1"/>
  <c r="W28" i="4"/>
  <c r="X28" i="4" s="1"/>
  <c r="Y28" i="4" s="1"/>
  <c r="Z28" i="4" s="1"/>
  <c r="S28" i="4"/>
  <c r="T28" i="4" s="1"/>
  <c r="U28" i="4" s="1"/>
  <c r="W305" i="4"/>
  <c r="X305" i="4" s="1"/>
  <c r="Y305" i="4" s="1"/>
  <c r="Z305" i="4" s="1"/>
  <c r="S305" i="4"/>
  <c r="T305" i="4" s="1"/>
  <c r="U305" i="4" s="1"/>
  <c r="W215" i="4"/>
  <c r="X215" i="4" s="1"/>
  <c r="Y215" i="4" s="1"/>
  <c r="Z215" i="4" s="1"/>
  <c r="S215" i="4"/>
  <c r="T215" i="4" s="1"/>
  <c r="U215" i="4" s="1"/>
  <c r="W138" i="4"/>
  <c r="X138" i="4" s="1"/>
  <c r="Y138" i="4" s="1"/>
  <c r="Z138" i="4" s="1"/>
  <c r="S138" i="4"/>
  <c r="T138" i="4" s="1"/>
  <c r="U138" i="4" s="1"/>
  <c r="W57" i="4"/>
  <c r="X57" i="4" s="1"/>
  <c r="Y57" i="4" s="1"/>
  <c r="Z57" i="4" s="1"/>
  <c r="S57" i="4"/>
  <c r="T57" i="4" s="1"/>
  <c r="U57" i="4" s="1"/>
  <c r="W228" i="4"/>
  <c r="X228" i="4" s="1"/>
  <c r="Y228" i="4" s="1"/>
  <c r="Z228" i="4" s="1"/>
  <c r="S228" i="4"/>
  <c r="T228" i="4" s="1"/>
  <c r="U228" i="4" s="1"/>
  <c r="W308" i="4"/>
  <c r="X308" i="4" s="1"/>
  <c r="Y308" i="4" s="1"/>
  <c r="Z308" i="4" s="1"/>
  <c r="S308" i="4"/>
  <c r="T308" i="4" s="1"/>
  <c r="U308" i="4" s="1"/>
  <c r="W38" i="4"/>
  <c r="X38" i="4" s="1"/>
  <c r="Y38" i="4" s="1"/>
  <c r="Z38" i="4" s="1"/>
  <c r="S38" i="4"/>
  <c r="T38" i="4" s="1"/>
  <c r="U38" i="4" s="1"/>
  <c r="W107" i="4"/>
  <c r="X107" i="4" s="1"/>
  <c r="Y107" i="4" s="1"/>
  <c r="Z107" i="4" s="1"/>
  <c r="S107" i="4"/>
  <c r="T107" i="4" s="1"/>
  <c r="U107" i="4" s="1"/>
  <c r="W277" i="4"/>
  <c r="X277" i="4" s="1"/>
  <c r="Y277" i="4" s="1"/>
  <c r="Z277" i="4" s="1"/>
  <c r="S277" i="4"/>
  <c r="T277" i="4" s="1"/>
  <c r="U277" i="4" s="1"/>
  <c r="W213" i="4"/>
  <c r="X213" i="4" s="1"/>
  <c r="Y213" i="4" s="1"/>
  <c r="Z213" i="4" s="1"/>
  <c r="S213" i="4"/>
  <c r="T213" i="4" s="1"/>
  <c r="U213" i="4" s="1"/>
  <c r="W19" i="4"/>
  <c r="X19" i="4" s="1"/>
  <c r="Y19" i="4" s="1"/>
  <c r="Z19" i="4" s="1"/>
  <c r="S19" i="4"/>
  <c r="T19" i="4" s="1"/>
  <c r="U19" i="4" s="1"/>
  <c r="W153" i="4"/>
  <c r="X153" i="4" s="1"/>
  <c r="Y153" i="4" s="1"/>
  <c r="Z153" i="4" s="1"/>
  <c r="S153" i="4"/>
  <c r="T153" i="4" s="1"/>
  <c r="U153" i="4" s="1"/>
  <c r="W18" i="4"/>
  <c r="X18" i="4" s="1"/>
  <c r="Y18" i="4" s="1"/>
  <c r="Z18" i="4" s="1"/>
  <c r="S18" i="4"/>
  <c r="T18" i="4" s="1"/>
  <c r="U18" i="4" s="1"/>
  <c r="W40" i="4"/>
  <c r="X40" i="4" s="1"/>
  <c r="Y40" i="4" s="1"/>
  <c r="Z40" i="4" s="1"/>
  <c r="S40" i="4"/>
  <c r="T40" i="4" s="1"/>
  <c r="U40" i="4" s="1"/>
  <c r="W232" i="4"/>
  <c r="X232" i="4" s="1"/>
  <c r="Y232" i="4" s="1"/>
  <c r="Z232" i="4" s="1"/>
  <c r="S232" i="4"/>
  <c r="T232" i="4" s="1"/>
  <c r="U232" i="4" s="1"/>
  <c r="W56" i="4"/>
  <c r="X56" i="4" s="1"/>
  <c r="Y56" i="4" s="1"/>
  <c r="Z56" i="4" s="1"/>
  <c r="S56" i="4"/>
  <c r="T56" i="4" s="1"/>
  <c r="U56" i="4" s="1"/>
  <c r="W162" i="4"/>
  <c r="X162" i="4" s="1"/>
  <c r="Y162" i="4" s="1"/>
  <c r="Z162" i="4" s="1"/>
  <c r="S162" i="4"/>
  <c r="T162" i="4" s="1"/>
  <c r="U162" i="4" s="1"/>
  <c r="W32" i="4"/>
  <c r="X32" i="4" s="1"/>
  <c r="Y32" i="4" s="1"/>
  <c r="Z32" i="4" s="1"/>
  <c r="S32" i="4"/>
  <c r="T32" i="4" s="1"/>
  <c r="U32" i="4" s="1"/>
  <c r="W49" i="4"/>
  <c r="X49" i="4" s="1"/>
  <c r="Y49" i="4" s="1"/>
  <c r="Z49" i="4" s="1"/>
  <c r="S49" i="4"/>
  <c r="T49" i="4" s="1"/>
  <c r="U49" i="4" s="1"/>
  <c r="W272" i="4"/>
  <c r="X272" i="4" s="1"/>
  <c r="Y272" i="4" s="1"/>
  <c r="Z272" i="4" s="1"/>
  <c r="S272" i="4"/>
  <c r="T272" i="4" s="1"/>
  <c r="U272" i="4" s="1"/>
  <c r="W14" i="4"/>
  <c r="X14" i="4" s="1"/>
  <c r="Y14" i="4" s="1"/>
  <c r="Z14" i="4" s="1"/>
  <c r="S14" i="4"/>
  <c r="T14" i="4" s="1"/>
  <c r="U14" i="4" s="1"/>
  <c r="W187" i="4"/>
  <c r="X187" i="4" s="1"/>
  <c r="Y187" i="4" s="1"/>
  <c r="Z187" i="4" s="1"/>
  <c r="S187" i="4"/>
  <c r="T187" i="4" s="1"/>
  <c r="U187" i="4" s="1"/>
  <c r="W321" i="4"/>
  <c r="X321" i="4" s="1"/>
  <c r="Y321" i="4" s="1"/>
  <c r="Z321" i="4" s="1"/>
  <c r="S321" i="4"/>
  <c r="T321" i="4" s="1"/>
  <c r="U321" i="4" s="1"/>
  <c r="W126" i="4"/>
  <c r="X126" i="4" s="1"/>
  <c r="Y126" i="4" s="1"/>
  <c r="Z126" i="4" s="1"/>
  <c r="S126" i="4"/>
  <c r="T126" i="4" s="1"/>
  <c r="U126" i="4" s="1"/>
  <c r="W168" i="4"/>
  <c r="X168" i="4" s="1"/>
  <c r="Y168" i="4" s="1"/>
  <c r="Z168" i="4" s="1"/>
  <c r="S168" i="4"/>
  <c r="T168" i="4" s="1"/>
  <c r="U168" i="4" s="1"/>
  <c r="W70" i="4"/>
  <c r="X70" i="4" s="1"/>
  <c r="Y70" i="4" s="1"/>
  <c r="Z70" i="4" s="1"/>
  <c r="S70" i="4"/>
  <c r="T70" i="4" s="1"/>
  <c r="U70" i="4" s="1"/>
  <c r="W96" i="4"/>
  <c r="X96" i="4" s="1"/>
  <c r="Y96" i="4" s="1"/>
  <c r="Z96" i="4" s="1"/>
  <c r="S96" i="4"/>
  <c r="T96" i="4" s="1"/>
  <c r="U96" i="4" s="1"/>
  <c r="W61" i="4"/>
  <c r="X61" i="4" s="1"/>
  <c r="Y61" i="4" s="1"/>
  <c r="Z61" i="4" s="1"/>
  <c r="S61" i="4"/>
  <c r="T61" i="4" s="1"/>
  <c r="U61" i="4" s="1"/>
  <c r="W208" i="4"/>
  <c r="X208" i="4" s="1"/>
  <c r="Y208" i="4" s="1"/>
  <c r="Z208" i="4" s="1"/>
  <c r="S208" i="4"/>
  <c r="T208" i="4" s="1"/>
  <c r="U208" i="4" s="1"/>
  <c r="W159" i="4"/>
  <c r="X159" i="4" s="1"/>
  <c r="Y159" i="4" s="1"/>
  <c r="Z159" i="4" s="1"/>
  <c r="S159" i="4"/>
  <c r="T159" i="4" s="1"/>
  <c r="U159" i="4" s="1"/>
  <c r="W224" i="4"/>
  <c r="X224" i="4" s="1"/>
  <c r="Y224" i="4" s="1"/>
  <c r="Z224" i="4" s="1"/>
  <c r="S224" i="4"/>
  <c r="T224" i="4" s="1"/>
  <c r="U224" i="4" s="1"/>
  <c r="W50" i="4"/>
  <c r="X50" i="4" s="1"/>
  <c r="Y50" i="4" s="1"/>
  <c r="Z50" i="4" s="1"/>
  <c r="S50" i="4"/>
  <c r="T50" i="4" s="1"/>
  <c r="U50" i="4" s="1"/>
  <c r="W59" i="4"/>
  <c r="X59" i="4" s="1"/>
  <c r="Y59" i="4" s="1"/>
  <c r="Z59" i="4" s="1"/>
  <c r="S59" i="4"/>
  <c r="T59" i="4" s="1"/>
  <c r="U59" i="4" s="1"/>
  <c r="W226" i="4"/>
  <c r="X226" i="4" s="1"/>
  <c r="Y226" i="4" s="1"/>
  <c r="Z226" i="4" s="1"/>
  <c r="S226" i="4"/>
  <c r="T226" i="4" s="1"/>
  <c r="U226" i="4" s="1"/>
  <c r="W146" i="4"/>
  <c r="X146" i="4" s="1"/>
  <c r="Y146" i="4" s="1"/>
  <c r="Z146" i="4" s="1"/>
  <c r="S146" i="4"/>
  <c r="T146" i="4" s="1"/>
  <c r="U146" i="4" s="1"/>
  <c r="W231" i="4"/>
  <c r="X231" i="4" s="1"/>
  <c r="Y231" i="4" s="1"/>
  <c r="Z231" i="4" s="1"/>
  <c r="S231" i="4"/>
  <c r="T231" i="4" s="1"/>
  <c r="U231" i="4" s="1"/>
  <c r="W223" i="4"/>
  <c r="X223" i="4" s="1"/>
  <c r="Y223" i="4" s="1"/>
  <c r="Z223" i="4" s="1"/>
  <c r="S223" i="4"/>
  <c r="T223" i="4" s="1"/>
  <c r="U223" i="4" s="1"/>
  <c r="W41" i="4"/>
  <c r="X41" i="4" s="1"/>
  <c r="Y41" i="4" s="1"/>
  <c r="Z41" i="4" s="1"/>
  <c r="S41" i="4"/>
  <c r="T41" i="4" s="1"/>
  <c r="U41" i="4" s="1"/>
  <c r="W142" i="4"/>
  <c r="X142" i="4" s="1"/>
  <c r="Y142" i="4" s="1"/>
  <c r="Z142" i="4" s="1"/>
  <c r="S142" i="4"/>
  <c r="T142" i="4" s="1"/>
  <c r="U142" i="4" s="1"/>
  <c r="W112" i="4"/>
  <c r="X112" i="4" s="1"/>
  <c r="Y112" i="4" s="1"/>
  <c r="Z112" i="4" s="1"/>
  <c r="S112" i="4"/>
  <c r="T112" i="4" s="1"/>
  <c r="U112" i="4" s="1"/>
  <c r="W294" i="4"/>
  <c r="X294" i="4" s="1"/>
  <c r="Y294" i="4" s="1"/>
  <c r="Z294" i="4" s="1"/>
  <c r="S294" i="4"/>
  <c r="T294" i="4" s="1"/>
  <c r="U294" i="4" s="1"/>
  <c r="W77" i="4"/>
  <c r="X77" i="4" s="1"/>
  <c r="Y77" i="4" s="1"/>
  <c r="Z77" i="4" s="1"/>
  <c r="S77" i="4"/>
  <c r="T77" i="4" s="1"/>
  <c r="U77" i="4" s="1"/>
  <c r="W171" i="4"/>
  <c r="X171" i="4" s="1"/>
  <c r="Y171" i="4" s="1"/>
  <c r="Z171" i="4" s="1"/>
  <c r="S171" i="4"/>
  <c r="T171" i="4" s="1"/>
  <c r="U171" i="4" s="1"/>
  <c r="W265" i="4"/>
  <c r="X265" i="4" s="1"/>
  <c r="Y265" i="4" s="1"/>
  <c r="Z265" i="4" s="1"/>
  <c r="S265" i="4"/>
  <c r="T265" i="4" s="1"/>
  <c r="U265" i="4" s="1"/>
  <c r="W131" i="4"/>
  <c r="X131" i="4" s="1"/>
  <c r="Y131" i="4" s="1"/>
  <c r="Z131" i="4" s="1"/>
  <c r="S131" i="4"/>
  <c r="T131" i="4" s="1"/>
  <c r="U131" i="4" s="1"/>
  <c r="W287" i="4"/>
  <c r="X287" i="4" s="1"/>
  <c r="Y287" i="4" s="1"/>
  <c r="Z287" i="4" s="1"/>
  <c r="S287" i="4"/>
  <c r="T287" i="4" s="1"/>
  <c r="U287" i="4" s="1"/>
  <c r="W136" i="4"/>
  <c r="X136" i="4" s="1"/>
  <c r="Y136" i="4" s="1"/>
  <c r="Z136" i="4" s="1"/>
  <c r="S136" i="4"/>
  <c r="T136" i="4" s="1"/>
  <c r="U136" i="4" s="1"/>
  <c r="W80" i="4"/>
  <c r="X80" i="4" s="1"/>
  <c r="Y80" i="4" s="1"/>
  <c r="Z80" i="4" s="1"/>
  <c r="S80" i="4"/>
  <c r="T80" i="4" s="1"/>
  <c r="U80" i="4" s="1"/>
  <c r="W144" i="4"/>
  <c r="X144" i="4" s="1"/>
  <c r="Y144" i="4" s="1"/>
  <c r="Z144" i="4" s="1"/>
  <c r="S144" i="4"/>
  <c r="T144" i="4" s="1"/>
  <c r="U144" i="4" s="1"/>
  <c r="W315" i="4"/>
  <c r="X315" i="4" s="1"/>
  <c r="Y315" i="4" s="1"/>
  <c r="Z315" i="4" s="1"/>
  <c r="S315" i="4"/>
  <c r="T315" i="4" s="1"/>
  <c r="U315" i="4" s="1"/>
  <c r="W281" i="4"/>
  <c r="X281" i="4" s="1"/>
  <c r="Y281" i="4" s="1"/>
  <c r="Z281" i="4" s="1"/>
  <c r="S281" i="4"/>
  <c r="T281" i="4" s="1"/>
  <c r="U281" i="4" s="1"/>
  <c r="W234" i="4"/>
  <c r="X234" i="4" s="1"/>
  <c r="Y234" i="4" s="1"/>
  <c r="Z234" i="4" s="1"/>
  <c r="S234" i="4"/>
  <c r="T234" i="4" s="1"/>
  <c r="U234" i="4" s="1"/>
  <c r="W218" i="4"/>
  <c r="X218" i="4" s="1"/>
  <c r="Y218" i="4" s="1"/>
  <c r="Z218" i="4" s="1"/>
  <c r="S218" i="4"/>
  <c r="T218" i="4" s="1"/>
  <c r="U218" i="4" s="1"/>
  <c r="W244" i="4"/>
  <c r="X244" i="4" s="1"/>
  <c r="Y244" i="4" s="1"/>
  <c r="Z244" i="4" s="1"/>
  <c r="S244" i="4"/>
  <c r="T244" i="4" s="1"/>
  <c r="U244" i="4" s="1"/>
  <c r="W127" i="4"/>
  <c r="X127" i="4" s="1"/>
  <c r="Y127" i="4" s="1"/>
  <c r="Z127" i="4" s="1"/>
  <c r="S127" i="4"/>
  <c r="T127" i="4" s="1"/>
  <c r="U127" i="4" s="1"/>
  <c r="W306" i="4"/>
  <c r="X306" i="4" s="1"/>
  <c r="Y306" i="4" s="1"/>
  <c r="Z306" i="4" s="1"/>
  <c r="S306" i="4"/>
  <c r="T306" i="4" s="1"/>
  <c r="U306" i="4" s="1"/>
  <c r="W258" i="4"/>
  <c r="X258" i="4" s="1"/>
  <c r="Y258" i="4" s="1"/>
  <c r="Z258" i="4" s="1"/>
  <c r="S258" i="4"/>
  <c r="T258" i="4" s="1"/>
  <c r="U258" i="4" s="1"/>
  <c r="W326" i="4"/>
  <c r="X326" i="4" s="1"/>
  <c r="Y326" i="4" s="1"/>
  <c r="Z326" i="4" s="1"/>
  <c r="S326" i="4"/>
  <c r="T326" i="4" s="1"/>
  <c r="U326" i="4" s="1"/>
  <c r="W242" i="4"/>
  <c r="X242" i="4" s="1"/>
  <c r="Y242" i="4" s="1"/>
  <c r="Z242" i="4" s="1"/>
  <c r="S242" i="4"/>
  <c r="T242" i="4" s="1"/>
  <c r="U242" i="4" s="1"/>
  <c r="W246" i="4"/>
  <c r="X246" i="4" s="1"/>
  <c r="Y246" i="4" s="1"/>
  <c r="Z246" i="4" s="1"/>
  <c r="S246" i="4"/>
  <c r="T246" i="4" s="1"/>
  <c r="U246" i="4" s="1"/>
  <c r="W27" i="4"/>
  <c r="X27" i="4" s="1"/>
  <c r="Y27" i="4" s="1"/>
  <c r="Z27" i="4" s="1"/>
  <c r="S27" i="4"/>
  <c r="T27" i="4" s="1"/>
  <c r="U27" i="4" s="1"/>
  <c r="W201" i="4"/>
  <c r="X201" i="4" s="1"/>
  <c r="Y201" i="4" s="1"/>
  <c r="Z201" i="4" s="1"/>
  <c r="S201" i="4"/>
  <c r="T201" i="4" s="1"/>
  <c r="U201" i="4" s="1"/>
  <c r="W55" i="4"/>
  <c r="X55" i="4" s="1"/>
  <c r="Y55" i="4" s="1"/>
  <c r="Z55" i="4" s="1"/>
  <c r="S55" i="4"/>
  <c r="T55" i="4" s="1"/>
  <c r="U55" i="4" s="1"/>
  <c r="W261" i="4"/>
  <c r="X261" i="4" s="1"/>
  <c r="Y261" i="4" s="1"/>
  <c r="Z261" i="4" s="1"/>
  <c r="S261" i="4"/>
  <c r="T261" i="4" s="1"/>
  <c r="U261" i="4" s="1"/>
  <c r="W148" i="4"/>
  <c r="X148" i="4" s="1"/>
  <c r="Y148" i="4" s="1"/>
  <c r="Z148" i="4" s="1"/>
  <c r="S148" i="4"/>
  <c r="T148" i="4" s="1"/>
  <c r="U148" i="4" s="1"/>
  <c r="W85" i="4"/>
  <c r="X85" i="4" s="1"/>
  <c r="Y85" i="4" s="1"/>
  <c r="Z85" i="4" s="1"/>
  <c r="S85" i="4"/>
  <c r="T85" i="4" s="1"/>
  <c r="U85" i="4" s="1"/>
  <c r="W79" i="4"/>
  <c r="X79" i="4" s="1"/>
  <c r="Y79" i="4" s="1"/>
  <c r="Z79" i="4" s="1"/>
  <c r="S79" i="4"/>
  <c r="T79" i="4" s="1"/>
  <c r="U79" i="4" s="1"/>
  <c r="W158" i="4"/>
  <c r="X158" i="4" s="1"/>
  <c r="Y158" i="4" s="1"/>
  <c r="Z158" i="4" s="1"/>
  <c r="S158" i="4"/>
  <c r="T158" i="4" s="1"/>
  <c r="U158" i="4" s="1"/>
  <c r="W324" i="4"/>
  <c r="X324" i="4" s="1"/>
  <c r="Y324" i="4" s="1"/>
  <c r="Z324" i="4" s="1"/>
  <c r="S324" i="4"/>
  <c r="T324" i="4" s="1"/>
  <c r="U324" i="4" s="1"/>
  <c r="W177" i="4"/>
  <c r="X177" i="4" s="1"/>
  <c r="Y177" i="4" s="1"/>
  <c r="Z177" i="4" s="1"/>
  <c r="S177" i="4"/>
  <c r="T177" i="4" s="1"/>
  <c r="U177" i="4" s="1"/>
  <c r="W237" i="4"/>
  <c r="X237" i="4" s="1"/>
  <c r="Y237" i="4" s="1"/>
  <c r="Z237" i="4" s="1"/>
  <c r="S237" i="4"/>
  <c r="T237" i="4" s="1"/>
  <c r="U237" i="4" s="1"/>
  <c r="W259" i="4"/>
  <c r="X259" i="4" s="1"/>
  <c r="Y259" i="4" s="1"/>
  <c r="Z259" i="4" s="1"/>
  <c r="S259" i="4"/>
  <c r="T259" i="4" s="1"/>
  <c r="U259" i="4" s="1"/>
  <c r="W156" i="4"/>
  <c r="X156" i="4" s="1"/>
  <c r="Y156" i="4" s="1"/>
  <c r="Z156" i="4" s="1"/>
  <c r="S156" i="4"/>
  <c r="T156" i="4" s="1"/>
  <c r="U156" i="4" s="1"/>
  <c r="W39" i="4"/>
  <c r="X39" i="4" s="1"/>
  <c r="Y39" i="4" s="1"/>
  <c r="Z39" i="4" s="1"/>
  <c r="S39" i="4"/>
  <c r="T39" i="4" s="1"/>
  <c r="U39" i="4" s="1"/>
  <c r="W191" i="4"/>
  <c r="X191" i="4" s="1"/>
  <c r="Y191" i="4" s="1"/>
  <c r="Z191" i="4" s="1"/>
  <c r="S191" i="4"/>
  <c r="T191" i="4" s="1"/>
  <c r="U191" i="4" s="1"/>
  <c r="W47" i="4"/>
  <c r="X47" i="4" s="1"/>
  <c r="Y47" i="4" s="1"/>
  <c r="Z47" i="4" s="1"/>
  <c r="S47" i="4"/>
  <c r="T47" i="4" s="1"/>
  <c r="U47" i="4" s="1"/>
  <c r="W278" i="4"/>
  <c r="X278" i="4" s="1"/>
  <c r="Y278" i="4" s="1"/>
  <c r="Z278" i="4" s="1"/>
  <c r="S278" i="4"/>
  <c r="T278" i="4" s="1"/>
  <c r="U278" i="4" s="1"/>
  <c r="W24" i="4"/>
  <c r="X24" i="4" s="1"/>
  <c r="Y24" i="4" s="1"/>
  <c r="Z24" i="4" s="1"/>
  <c r="S24" i="4"/>
  <c r="T24" i="4" s="1"/>
  <c r="U24" i="4" s="1"/>
  <c r="W332" i="4"/>
  <c r="X332" i="4" s="1"/>
  <c r="Y332" i="4" s="1"/>
  <c r="Z332" i="4" s="1"/>
  <c r="S332" i="4"/>
  <c r="T332" i="4" s="1"/>
  <c r="U332" i="4" s="1"/>
  <c r="W102" i="4"/>
  <c r="X102" i="4" s="1"/>
  <c r="Y102" i="4" s="1"/>
  <c r="Z102" i="4" s="1"/>
  <c r="S102" i="4"/>
  <c r="T102" i="4" s="1"/>
  <c r="U102" i="4" s="1"/>
  <c r="W262" i="4"/>
  <c r="X262" i="4" s="1"/>
  <c r="Y262" i="4" s="1"/>
  <c r="Z262" i="4" s="1"/>
  <c r="S262" i="4"/>
  <c r="T262" i="4" s="1"/>
  <c r="U262" i="4" s="1"/>
  <c r="W91" i="4"/>
  <c r="X91" i="4" s="1"/>
  <c r="Y91" i="4" s="1"/>
  <c r="Z91" i="4" s="1"/>
  <c r="S91" i="4"/>
  <c r="T91" i="4" s="1"/>
  <c r="U91" i="4" s="1"/>
  <c r="W323" i="4"/>
  <c r="X323" i="4" s="1"/>
  <c r="Y323" i="4" s="1"/>
  <c r="Z323" i="4" s="1"/>
  <c r="S323" i="4"/>
  <c r="T323" i="4" s="1"/>
  <c r="U323" i="4" s="1"/>
  <c r="W173" i="4"/>
  <c r="X173" i="4" s="1"/>
  <c r="Y173" i="4" s="1"/>
  <c r="Z173" i="4" s="1"/>
  <c r="S173" i="4"/>
  <c r="T173" i="4" s="1"/>
  <c r="U173" i="4" s="1"/>
  <c r="W182" i="4"/>
  <c r="X182" i="4" s="1"/>
  <c r="Y182" i="4" s="1"/>
  <c r="Z182" i="4" s="1"/>
  <c r="S182" i="4"/>
  <c r="T182" i="4" s="1"/>
  <c r="U182" i="4" s="1"/>
  <c r="W157" i="4"/>
  <c r="X157" i="4" s="1"/>
  <c r="Y157" i="4" s="1"/>
  <c r="Z157" i="4" s="1"/>
  <c r="S157" i="4"/>
  <c r="T157" i="4" s="1"/>
  <c r="U157" i="4" s="1"/>
  <c r="W252" i="4"/>
  <c r="X252" i="4" s="1"/>
  <c r="Y252" i="4" s="1"/>
  <c r="Z252" i="4" s="1"/>
  <c r="S252" i="4"/>
  <c r="T252" i="4" s="1"/>
  <c r="U252" i="4" s="1"/>
  <c r="W31" i="4"/>
  <c r="X31" i="4" s="1"/>
  <c r="Y31" i="4" s="1"/>
  <c r="Z31" i="4" s="1"/>
  <c r="S31" i="4"/>
  <c r="T31" i="4" s="1"/>
  <c r="U31" i="4" s="1"/>
  <c r="W247" i="4"/>
  <c r="X247" i="4" s="1"/>
  <c r="Y247" i="4" s="1"/>
  <c r="Z247" i="4" s="1"/>
  <c r="S247" i="4"/>
  <c r="T247" i="4" s="1"/>
  <c r="U247" i="4" s="1"/>
  <c r="W25" i="4"/>
  <c r="X25" i="4" s="1"/>
  <c r="Y25" i="4" s="1"/>
  <c r="Z25" i="4" s="1"/>
  <c r="S25" i="4"/>
  <c r="T25" i="4" s="1"/>
  <c r="U25" i="4" s="1"/>
  <c r="W135" i="4"/>
  <c r="X135" i="4" s="1"/>
  <c r="Y135" i="4" s="1"/>
  <c r="Z135" i="4" s="1"/>
  <c r="S135" i="4"/>
  <c r="T135" i="4" s="1"/>
  <c r="U135" i="4" s="1"/>
  <c r="W270" i="4"/>
  <c r="X270" i="4" s="1"/>
  <c r="Y270" i="4" s="1"/>
  <c r="Z270" i="4" s="1"/>
  <c r="S270" i="4"/>
  <c r="T270" i="4" s="1"/>
  <c r="U270" i="4" s="1"/>
  <c r="W115" i="4"/>
  <c r="X115" i="4" s="1"/>
  <c r="Y115" i="4" s="1"/>
  <c r="Z115" i="4" s="1"/>
  <c r="S115" i="4"/>
  <c r="T115" i="4" s="1"/>
  <c r="U115" i="4" s="1"/>
  <c r="W302" i="4"/>
  <c r="X302" i="4" s="1"/>
  <c r="Y302" i="4" s="1"/>
  <c r="Z302" i="4" s="1"/>
  <c r="S302" i="4"/>
  <c r="T302" i="4" s="1"/>
  <c r="U302" i="4" s="1"/>
  <c r="W21" i="4"/>
  <c r="X21" i="4" s="1"/>
  <c r="Y21" i="4" s="1"/>
  <c r="Z21" i="4" s="1"/>
  <c r="S21" i="4"/>
  <c r="T21" i="4" s="1"/>
  <c r="U21" i="4" s="1"/>
  <c r="W22" i="4"/>
  <c r="X22" i="4" s="1"/>
  <c r="Y22" i="4" s="1"/>
  <c r="Z22" i="4" s="1"/>
  <c r="S22" i="4"/>
  <c r="T22" i="4" s="1"/>
  <c r="U22" i="4" s="1"/>
  <c r="W133" i="4"/>
  <c r="X133" i="4" s="1"/>
  <c r="Y133" i="4" s="1"/>
  <c r="Z133" i="4" s="1"/>
  <c r="S133" i="4"/>
  <c r="T133" i="4" s="1"/>
  <c r="U133" i="4" s="1"/>
  <c r="W304" i="4"/>
  <c r="X304" i="4" s="1"/>
  <c r="Y304" i="4" s="1"/>
  <c r="Z304" i="4" s="1"/>
  <c r="S304" i="4"/>
  <c r="T304" i="4" s="1"/>
  <c r="U304" i="4" s="1"/>
  <c r="W150" i="4"/>
  <c r="X150" i="4" s="1"/>
  <c r="Y150" i="4" s="1"/>
  <c r="Z150" i="4" s="1"/>
  <c r="S150" i="4"/>
  <c r="T150" i="4" s="1"/>
  <c r="U150" i="4" s="1"/>
  <c r="W51" i="4"/>
  <c r="X51" i="4" s="1"/>
  <c r="Y51" i="4" s="1"/>
  <c r="Z51" i="4" s="1"/>
  <c r="S51" i="4"/>
  <c r="T51" i="4" s="1"/>
  <c r="U51" i="4" s="1"/>
  <c r="W100" i="4"/>
  <c r="X100" i="4" s="1"/>
  <c r="Y100" i="4" s="1"/>
  <c r="Z100" i="4" s="1"/>
  <c r="S100" i="4"/>
  <c r="T100" i="4" s="1"/>
  <c r="U100" i="4" s="1"/>
  <c r="W23" i="4"/>
  <c r="X23" i="4" s="1"/>
  <c r="Y23" i="4" s="1"/>
  <c r="Z23" i="4" s="1"/>
  <c r="S23" i="4"/>
  <c r="T23" i="4" s="1"/>
  <c r="U23" i="4" s="1"/>
  <c r="W317" i="4"/>
  <c r="X317" i="4" s="1"/>
  <c r="Y317" i="4" s="1"/>
  <c r="Z317" i="4" s="1"/>
  <c r="S317" i="4"/>
  <c r="T317" i="4" s="1"/>
  <c r="U317" i="4" s="1"/>
  <c r="W113" i="4"/>
  <c r="X113" i="4" s="1"/>
  <c r="Y113" i="4" s="1"/>
  <c r="Z113" i="4" s="1"/>
  <c r="S113" i="4"/>
  <c r="T113" i="4" s="1"/>
  <c r="U113" i="4" s="1"/>
  <c r="W214" i="4"/>
  <c r="X214" i="4" s="1"/>
  <c r="Y214" i="4" s="1"/>
  <c r="Z214" i="4" s="1"/>
  <c r="S214" i="4"/>
  <c r="T214" i="4" s="1"/>
  <c r="U214" i="4" s="1"/>
  <c r="W310" i="4"/>
  <c r="X310" i="4" s="1"/>
  <c r="Y310" i="4" s="1"/>
  <c r="Z310" i="4" s="1"/>
  <c r="S310" i="4"/>
  <c r="T310" i="4" s="1"/>
  <c r="U310" i="4" s="1"/>
  <c r="W12" i="4"/>
  <c r="X12" i="4" s="1"/>
  <c r="Y12" i="4" s="1"/>
  <c r="Z12" i="4" s="1"/>
  <c r="S12" i="4"/>
  <c r="T12" i="4" s="1"/>
  <c r="U12" i="4" s="1"/>
  <c r="W197" i="4"/>
  <c r="X197" i="4" s="1"/>
  <c r="Y197" i="4" s="1"/>
  <c r="Z197" i="4" s="1"/>
  <c r="S197" i="4"/>
  <c r="T197" i="4" s="1"/>
  <c r="U197" i="4" s="1"/>
  <c r="W207" i="4"/>
  <c r="X207" i="4" s="1"/>
  <c r="Y207" i="4" s="1"/>
  <c r="Z207" i="4" s="1"/>
  <c r="S207" i="4"/>
  <c r="T207" i="4" s="1"/>
  <c r="U207" i="4" s="1"/>
  <c r="W105" i="4"/>
  <c r="X105" i="4" s="1"/>
  <c r="Y105" i="4" s="1"/>
  <c r="Z105" i="4" s="1"/>
  <c r="S105" i="4"/>
  <c r="T105" i="4" s="1"/>
  <c r="U105" i="4" s="1"/>
  <c r="W152" i="4"/>
  <c r="X152" i="4" s="1"/>
  <c r="Y152" i="4" s="1"/>
  <c r="Z152" i="4" s="1"/>
  <c r="S152" i="4"/>
  <c r="T152" i="4" s="1"/>
  <c r="U152" i="4" s="1"/>
  <c r="W114" i="4"/>
  <c r="X114" i="4" s="1"/>
  <c r="Y114" i="4" s="1"/>
  <c r="Z114" i="4" s="1"/>
  <c r="S114" i="4"/>
  <c r="T114" i="4" s="1"/>
  <c r="U114" i="4" s="1"/>
  <c r="W298" i="4"/>
  <c r="X298" i="4" s="1"/>
  <c r="Y298" i="4" s="1"/>
  <c r="Z298" i="4" s="1"/>
  <c r="S298" i="4"/>
  <c r="T298" i="4" s="1"/>
  <c r="U298" i="4" s="1"/>
  <c r="W330" i="4"/>
  <c r="X330" i="4" s="1"/>
  <c r="Y330" i="4" s="1"/>
  <c r="Z330" i="4" s="1"/>
  <c r="S330" i="4"/>
  <c r="T330" i="4" s="1"/>
  <c r="U330" i="4" s="1"/>
  <c r="W170" i="4"/>
  <c r="X170" i="4" s="1"/>
  <c r="Y170" i="4" s="1"/>
  <c r="Z170" i="4" s="1"/>
  <c r="S170" i="4"/>
  <c r="T170" i="4" s="1"/>
  <c r="U170" i="4" s="1"/>
  <c r="W90" i="4"/>
  <c r="X90" i="4" s="1"/>
  <c r="Y90" i="4" s="1"/>
  <c r="Z90" i="4" s="1"/>
  <c r="S90" i="4"/>
  <c r="T90" i="4" s="1"/>
  <c r="U90" i="4" s="1"/>
  <c r="W174" i="4"/>
  <c r="X174" i="4" s="1"/>
  <c r="Y174" i="4" s="1"/>
  <c r="Z174" i="4" s="1"/>
  <c r="S174" i="4"/>
  <c r="T174" i="4" s="1"/>
  <c r="U174" i="4" s="1"/>
  <c r="W257" i="4"/>
  <c r="X257" i="4" s="1"/>
  <c r="Y257" i="4" s="1"/>
  <c r="Z257" i="4" s="1"/>
  <c r="S257" i="4"/>
  <c r="T257" i="4" s="1"/>
  <c r="U257" i="4" s="1"/>
  <c r="W282" i="4"/>
  <c r="X282" i="4" s="1"/>
  <c r="Y282" i="4" s="1"/>
  <c r="Z282" i="4" s="1"/>
  <c r="S282" i="4"/>
  <c r="T282" i="4" s="1"/>
  <c r="U282" i="4" s="1"/>
  <c r="W178" i="4"/>
  <c r="X178" i="4" s="1"/>
  <c r="Y178" i="4" s="1"/>
  <c r="Z178" i="4" s="1"/>
  <c r="S178" i="4"/>
  <c r="T178" i="4" s="1"/>
  <c r="U178" i="4" s="1"/>
  <c r="W160" i="4"/>
  <c r="X160" i="4" s="1"/>
  <c r="Y160" i="4" s="1"/>
  <c r="Z160" i="4" s="1"/>
  <c r="S160" i="4"/>
  <c r="T160" i="4" s="1"/>
  <c r="U160" i="4" s="1"/>
  <c r="W101" i="4"/>
  <c r="X101" i="4" s="1"/>
  <c r="Y101" i="4" s="1"/>
  <c r="Z101" i="4" s="1"/>
  <c r="S101" i="4"/>
  <c r="T101" i="4" s="1"/>
  <c r="U101" i="4" s="1"/>
  <c r="W120" i="4"/>
  <c r="X120" i="4" s="1"/>
  <c r="Y120" i="4" s="1"/>
  <c r="Z120" i="4" s="1"/>
  <c r="S120" i="4"/>
  <c r="T120" i="4" s="1"/>
  <c r="U120" i="4" s="1"/>
  <c r="W175" i="4"/>
  <c r="X175" i="4" s="1"/>
  <c r="Y175" i="4" s="1"/>
  <c r="Z175" i="4" s="1"/>
  <c r="S175" i="4"/>
  <c r="T175" i="4" s="1"/>
  <c r="U175" i="4" s="1"/>
  <c r="W93" i="4"/>
  <c r="X93" i="4" s="1"/>
  <c r="Y93" i="4" s="1"/>
  <c r="Z93" i="4" s="1"/>
  <c r="S93" i="4"/>
  <c r="T93" i="4" s="1"/>
  <c r="U93" i="4" s="1"/>
  <c r="W311" i="4"/>
  <c r="X311" i="4" s="1"/>
  <c r="Y311" i="4" s="1"/>
  <c r="Z311" i="4" s="1"/>
  <c r="S311" i="4"/>
  <c r="T311" i="4" s="1"/>
  <c r="U311" i="4" s="1"/>
  <c r="W6" i="4"/>
  <c r="X6" i="4" s="1"/>
  <c r="Y6" i="4" s="1"/>
  <c r="Z6" i="4" s="1"/>
  <c r="S6" i="4"/>
  <c r="T6" i="4" s="1"/>
  <c r="U6" i="4" s="1"/>
  <c r="W212" i="4"/>
  <c r="X212" i="4" s="1"/>
  <c r="Y212" i="4" s="1"/>
  <c r="Z212" i="4" s="1"/>
  <c r="S212" i="4"/>
  <c r="T212" i="4" s="1"/>
  <c r="U212" i="4" s="1"/>
  <c r="W52" i="4"/>
  <c r="X52" i="4" s="1"/>
  <c r="Y52" i="4" s="1"/>
  <c r="Z52" i="4" s="1"/>
  <c r="S52" i="4"/>
  <c r="T52" i="4" s="1"/>
  <c r="U52" i="4" s="1"/>
  <c r="W165" i="4"/>
  <c r="X165" i="4" s="1"/>
  <c r="Y165" i="4" s="1"/>
  <c r="Z165" i="4" s="1"/>
  <c r="S165" i="4"/>
  <c r="T165" i="4" s="1"/>
  <c r="U165" i="4" s="1"/>
  <c r="W154" i="4"/>
  <c r="X154" i="4" s="1"/>
  <c r="Y154" i="4" s="1"/>
  <c r="Z154" i="4" s="1"/>
  <c r="S154" i="4"/>
  <c r="T154" i="4" s="1"/>
  <c r="U154" i="4" s="1"/>
  <c r="W220" i="4"/>
  <c r="X220" i="4" s="1"/>
  <c r="Y220" i="4" s="1"/>
  <c r="Z220" i="4" s="1"/>
  <c r="S220" i="4"/>
  <c r="T220" i="4" s="1"/>
  <c r="U220" i="4" s="1"/>
  <c r="W129" i="4"/>
  <c r="X129" i="4" s="1"/>
  <c r="Y129" i="4" s="1"/>
  <c r="Z129" i="4" s="1"/>
  <c r="S129" i="4"/>
  <c r="T129" i="4" s="1"/>
  <c r="U129" i="4" s="1"/>
  <c r="W293" i="4"/>
  <c r="X293" i="4" s="1"/>
  <c r="Y293" i="4" s="1"/>
  <c r="Z293" i="4" s="1"/>
  <c r="S293" i="4"/>
  <c r="T293" i="4" s="1"/>
  <c r="U293" i="4" s="1"/>
  <c r="W143" i="4"/>
  <c r="X143" i="4" s="1"/>
  <c r="Y143" i="4" s="1"/>
  <c r="Z143" i="4" s="1"/>
  <c r="S143" i="4"/>
  <c r="T143" i="4" s="1"/>
  <c r="U143" i="4" s="1"/>
  <c r="W15" i="4"/>
  <c r="X15" i="4" s="1"/>
  <c r="Y15" i="4" s="1"/>
  <c r="Z15" i="4" s="1"/>
  <c r="S15" i="4"/>
  <c r="T15" i="4" s="1"/>
  <c r="U15" i="4" s="1"/>
  <c r="W118" i="4"/>
  <c r="X118" i="4" s="1"/>
  <c r="Y118" i="4" s="1"/>
  <c r="Z118" i="4" s="1"/>
  <c r="S118" i="4"/>
  <c r="T118" i="4" s="1"/>
  <c r="U118" i="4" s="1"/>
  <c r="W139" i="4"/>
  <c r="X139" i="4" s="1"/>
  <c r="Y139" i="4" s="1"/>
  <c r="Z139" i="4" s="1"/>
  <c r="S139" i="4"/>
  <c r="T139" i="4" s="1"/>
  <c r="U139" i="4" s="1"/>
  <c r="W233" i="4"/>
  <c r="X233" i="4" s="1"/>
  <c r="Y233" i="4" s="1"/>
  <c r="Z233" i="4" s="1"/>
  <c r="S233" i="4"/>
  <c r="T233" i="4" s="1"/>
  <c r="U233" i="4" s="1"/>
  <c r="W83" i="4"/>
  <c r="X83" i="4" s="1"/>
  <c r="Y83" i="4" s="1"/>
  <c r="Z83" i="4" s="1"/>
  <c r="S83" i="4"/>
  <c r="T83" i="4" s="1"/>
  <c r="U83" i="4" s="1"/>
  <c r="W291" i="4"/>
  <c r="X291" i="4" s="1"/>
  <c r="Y291" i="4" s="1"/>
  <c r="Z291" i="4" s="1"/>
  <c r="S291" i="4"/>
  <c r="T291" i="4" s="1"/>
  <c r="U291" i="4" s="1"/>
  <c r="W72" i="4"/>
  <c r="X72" i="4" s="1"/>
  <c r="Y72" i="4" s="1"/>
  <c r="Z72" i="4" s="1"/>
  <c r="S72" i="4"/>
  <c r="T72" i="4" s="1"/>
  <c r="U72" i="4" s="1"/>
  <c r="W53" i="4"/>
  <c r="X53" i="4" s="1"/>
  <c r="Y53" i="4" s="1"/>
  <c r="Z53" i="4" s="1"/>
  <c r="S53" i="4"/>
  <c r="T53" i="4" s="1"/>
  <c r="U53" i="4" s="1"/>
  <c r="W125" i="4"/>
  <c r="X125" i="4" s="1"/>
  <c r="Y125" i="4" s="1"/>
  <c r="Z125" i="4" s="1"/>
  <c r="S125" i="4"/>
  <c r="T125" i="4" s="1"/>
  <c r="U125" i="4" s="1"/>
  <c r="W260" i="4"/>
  <c r="X260" i="4" s="1"/>
  <c r="Y260" i="4" s="1"/>
  <c r="Z260" i="4" s="1"/>
  <c r="S260" i="4"/>
  <c r="T260" i="4" s="1"/>
  <c r="U260" i="4" s="1"/>
  <c r="W116" i="4"/>
  <c r="X116" i="4" s="1"/>
  <c r="Y116" i="4" s="1"/>
  <c r="Z116" i="4" s="1"/>
  <c r="S116" i="4"/>
  <c r="T116" i="4" s="1"/>
  <c r="U116" i="4" s="1"/>
  <c r="W190" i="4"/>
  <c r="X190" i="4" s="1"/>
  <c r="Y190" i="4" s="1"/>
  <c r="Z190" i="4" s="1"/>
  <c r="S190" i="4"/>
  <c r="T190" i="4" s="1"/>
  <c r="U190" i="4" s="1"/>
  <c r="W241" i="4"/>
  <c r="X241" i="4" s="1"/>
  <c r="Y241" i="4" s="1"/>
  <c r="Z241" i="4" s="1"/>
  <c r="S241" i="4"/>
  <c r="T241" i="4" s="1"/>
  <c r="U241" i="4" s="1"/>
  <c r="W29" i="4"/>
  <c r="X29" i="4" s="1"/>
  <c r="Y29" i="4" s="1"/>
  <c r="Z29" i="4" s="1"/>
  <c r="S29" i="4"/>
  <c r="T29" i="4" s="1"/>
  <c r="U29" i="4" s="1"/>
  <c r="W243" i="4"/>
  <c r="X243" i="4" s="1"/>
  <c r="Y243" i="4" s="1"/>
  <c r="Z243" i="4" s="1"/>
  <c r="S243" i="4"/>
  <c r="T243" i="4" s="1"/>
  <c r="U243" i="4" s="1"/>
  <c r="W227" i="4"/>
  <c r="X227" i="4" s="1"/>
  <c r="Y227" i="4" s="1"/>
  <c r="Z227" i="4" s="1"/>
  <c r="S227" i="4"/>
  <c r="T227" i="4" s="1"/>
  <c r="U227" i="4" s="1"/>
  <c r="W225" i="4"/>
  <c r="X225" i="4" s="1"/>
  <c r="Y225" i="4" s="1"/>
  <c r="Z225" i="4" s="1"/>
  <c r="S225" i="4"/>
  <c r="T225" i="4" s="1"/>
  <c r="U225" i="4" s="1"/>
  <c r="W279" i="4"/>
  <c r="X279" i="4" s="1"/>
  <c r="Y279" i="4" s="1"/>
  <c r="Z279" i="4" s="1"/>
  <c r="S279" i="4"/>
  <c r="T279" i="4" s="1"/>
  <c r="U279" i="4" s="1"/>
  <c r="W149" i="4"/>
  <c r="X149" i="4" s="1"/>
  <c r="Y149" i="4" s="1"/>
  <c r="Z149" i="4" s="1"/>
  <c r="S149" i="4"/>
  <c r="T149" i="4" s="1"/>
  <c r="U149" i="4" s="1"/>
  <c r="W327" i="4"/>
  <c r="X327" i="4" s="1"/>
  <c r="Y327" i="4" s="1"/>
  <c r="Z327" i="4" s="1"/>
  <c r="S327" i="4"/>
  <c r="T327" i="4" s="1"/>
  <c r="U327" i="4" s="1"/>
  <c r="W122" i="4"/>
  <c r="X122" i="4" s="1"/>
  <c r="Y122" i="4" s="1"/>
  <c r="Z122" i="4" s="1"/>
  <c r="S122" i="4"/>
  <c r="T122" i="4" s="1"/>
  <c r="U122" i="4" s="1"/>
  <c r="W103" i="4"/>
  <c r="X103" i="4" s="1"/>
  <c r="Y103" i="4" s="1"/>
  <c r="Z103" i="4" s="1"/>
  <c r="S103" i="4"/>
  <c r="T103" i="4" s="1"/>
  <c r="U103" i="4" s="1"/>
  <c r="W189" i="4"/>
  <c r="X189" i="4" s="1"/>
  <c r="Y189" i="4" s="1"/>
  <c r="Z189" i="4" s="1"/>
  <c r="S189" i="4"/>
  <c r="T189" i="4" s="1"/>
  <c r="U189" i="4" s="1"/>
  <c r="W217" i="4"/>
  <c r="X217" i="4" s="1"/>
  <c r="Y217" i="4" s="1"/>
  <c r="Z217" i="4" s="1"/>
  <c r="S217" i="4"/>
  <c r="T217" i="4" s="1"/>
  <c r="U217" i="4" s="1"/>
  <c r="W124" i="4"/>
  <c r="X124" i="4" s="1"/>
  <c r="Y124" i="4" s="1"/>
  <c r="Z124" i="4" s="1"/>
  <c r="S124" i="4"/>
  <c r="T124" i="4" s="1"/>
  <c r="U124" i="4" s="1"/>
  <c r="S335" i="3"/>
  <c r="T335" i="3" s="1"/>
  <c r="U335" i="3" s="1"/>
  <c r="S253" i="3"/>
  <c r="T253" i="3" s="1"/>
  <c r="U253" i="3" s="1"/>
  <c r="S159" i="3"/>
  <c r="T159" i="3" s="1"/>
  <c r="U159" i="3" s="1"/>
  <c r="S278" i="3"/>
  <c r="T278" i="3" s="1"/>
  <c r="U278" i="3" s="1"/>
  <c r="S289" i="3"/>
  <c r="T289" i="3" s="1"/>
  <c r="U289" i="3" s="1"/>
  <c r="W320" i="3"/>
  <c r="X320" i="3" s="1"/>
  <c r="Y320" i="3" s="1"/>
  <c r="Z320" i="3" s="1"/>
  <c r="S320" i="3"/>
  <c r="T320" i="3" s="1"/>
  <c r="U320" i="3" s="1"/>
  <c r="S160" i="3"/>
  <c r="T160" i="3" s="1"/>
  <c r="U160" i="3" s="1"/>
  <c r="S257" i="3"/>
  <c r="T257" i="3" s="1"/>
  <c r="U257" i="3" s="1"/>
  <c r="W43" i="3"/>
  <c r="X43" i="3" s="1"/>
  <c r="Y43" i="3" s="1"/>
  <c r="Z43" i="3" s="1"/>
  <c r="S43" i="3"/>
  <c r="T43" i="3" s="1"/>
  <c r="U43" i="3" s="1"/>
  <c r="S282" i="3"/>
  <c r="T282" i="3" s="1"/>
  <c r="U282" i="3" s="1"/>
  <c r="S17" i="3"/>
  <c r="T17" i="3" s="1"/>
  <c r="U17" i="3" s="1"/>
  <c r="S18" i="3"/>
  <c r="T18" i="3" s="1"/>
  <c r="U18" i="3" s="1"/>
  <c r="S314" i="3"/>
  <c r="T314" i="3" s="1"/>
  <c r="U314" i="3" s="1"/>
  <c r="S243" i="3"/>
  <c r="T243" i="3" s="1"/>
  <c r="U243" i="3" s="1"/>
  <c r="W180" i="3"/>
  <c r="X180" i="3" s="1"/>
  <c r="Y180" i="3" s="1"/>
  <c r="Z180" i="3" s="1"/>
  <c r="S180" i="3"/>
  <c r="T180" i="3" s="1"/>
  <c r="U180" i="3" s="1"/>
  <c r="W168" i="3"/>
  <c r="X168" i="3" s="1"/>
  <c r="Y168" i="3" s="1"/>
  <c r="Z168" i="3" s="1"/>
  <c r="S168" i="3"/>
  <c r="T168" i="3" s="1"/>
  <c r="U168" i="3" s="1"/>
  <c r="W202" i="3"/>
  <c r="X202" i="3" s="1"/>
  <c r="Y202" i="3" s="1"/>
  <c r="Z202" i="3" s="1"/>
  <c r="S202" i="3"/>
  <c r="T202" i="3" s="1"/>
  <c r="U202" i="3" s="1"/>
  <c r="W216" i="3"/>
  <c r="X216" i="3" s="1"/>
  <c r="Y216" i="3" s="1"/>
  <c r="Z216" i="3" s="1"/>
  <c r="S216" i="3"/>
  <c r="T216" i="3" s="1"/>
  <c r="U216" i="3" s="1"/>
  <c r="W256" i="3"/>
  <c r="X256" i="3" s="1"/>
  <c r="Y256" i="3" s="1"/>
  <c r="Z256" i="3" s="1"/>
  <c r="S256" i="3"/>
  <c r="T256" i="3" s="1"/>
  <c r="U256" i="3" s="1"/>
  <c r="W233" i="3"/>
  <c r="X233" i="3" s="1"/>
  <c r="Y233" i="3" s="1"/>
  <c r="Z233" i="3" s="1"/>
  <c r="S233" i="3"/>
  <c r="T233" i="3" s="1"/>
  <c r="U233" i="3" s="1"/>
  <c r="W302" i="3"/>
  <c r="X302" i="3" s="1"/>
  <c r="Y302" i="3" s="1"/>
  <c r="Z302" i="3" s="1"/>
  <c r="S302" i="3"/>
  <c r="T302" i="3" s="1"/>
  <c r="U302" i="3" s="1"/>
  <c r="W211" i="3"/>
  <c r="X211" i="3" s="1"/>
  <c r="Y211" i="3" s="1"/>
  <c r="Z211" i="3" s="1"/>
  <c r="S211" i="3"/>
  <c r="T211" i="3" s="1"/>
  <c r="U211" i="3" s="1"/>
  <c r="W140" i="3"/>
  <c r="X140" i="3" s="1"/>
  <c r="Y140" i="3" s="1"/>
  <c r="Z140" i="3" s="1"/>
  <c r="S140" i="3"/>
  <c r="T140" i="3" s="1"/>
  <c r="U140" i="3" s="1"/>
  <c r="W109" i="3"/>
  <c r="X109" i="3" s="1"/>
  <c r="Y109" i="3" s="1"/>
  <c r="Z109" i="3" s="1"/>
  <c r="S109" i="3"/>
  <c r="T109" i="3" s="1"/>
  <c r="U109" i="3" s="1"/>
  <c r="W213" i="3"/>
  <c r="X213" i="3" s="1"/>
  <c r="Y213" i="3" s="1"/>
  <c r="Z213" i="3" s="1"/>
  <c r="S213" i="3"/>
  <c r="T213" i="3" s="1"/>
  <c r="U213" i="3" s="1"/>
  <c r="W111" i="3"/>
  <c r="X111" i="3" s="1"/>
  <c r="Y111" i="3" s="1"/>
  <c r="Z111" i="3" s="1"/>
  <c r="S111" i="3"/>
  <c r="T111" i="3" s="1"/>
  <c r="U111" i="3" s="1"/>
  <c r="W100" i="3"/>
  <c r="X100" i="3" s="1"/>
  <c r="Y100" i="3" s="1"/>
  <c r="Z100" i="3" s="1"/>
  <c r="S100" i="3"/>
  <c r="T100" i="3" s="1"/>
  <c r="U100" i="3" s="1"/>
  <c r="W44" i="3"/>
  <c r="X44" i="3" s="1"/>
  <c r="Y44" i="3" s="1"/>
  <c r="Z44" i="3" s="1"/>
  <c r="S44" i="3"/>
  <c r="T44" i="3" s="1"/>
  <c r="U44" i="3" s="1"/>
  <c r="W291" i="3"/>
  <c r="X291" i="3" s="1"/>
  <c r="Y291" i="3" s="1"/>
  <c r="Z291" i="3" s="1"/>
  <c r="S291" i="3"/>
  <c r="T291" i="3" s="1"/>
  <c r="U291" i="3" s="1"/>
  <c r="S6" i="3"/>
  <c r="T6" i="3" s="1"/>
  <c r="U6" i="3" s="1"/>
  <c r="W172" i="3"/>
  <c r="X172" i="3" s="1"/>
  <c r="Y172" i="3" s="1"/>
  <c r="Z172" i="3" s="1"/>
  <c r="S172" i="3"/>
  <c r="T172" i="3" s="1"/>
  <c r="U172" i="3" s="1"/>
  <c r="W15" i="3"/>
  <c r="X15" i="3" s="1"/>
  <c r="Y15" i="3" s="1"/>
  <c r="Z15" i="3" s="1"/>
  <c r="S15" i="3"/>
  <c r="T15" i="3" s="1"/>
  <c r="U15" i="3" s="1"/>
  <c r="W201" i="3"/>
  <c r="X201" i="3" s="1"/>
  <c r="Y201" i="3" s="1"/>
  <c r="Z201" i="3" s="1"/>
  <c r="S201" i="3"/>
  <c r="T201" i="3" s="1"/>
  <c r="U201" i="3" s="1"/>
  <c r="W323" i="3"/>
  <c r="X323" i="3" s="1"/>
  <c r="Y323" i="3" s="1"/>
  <c r="Z323" i="3" s="1"/>
  <c r="S323" i="3"/>
  <c r="T323" i="3" s="1"/>
  <c r="U323" i="3" s="1"/>
  <c r="W132" i="3"/>
  <c r="X132" i="3" s="1"/>
  <c r="Y132" i="3" s="1"/>
  <c r="Z132" i="3" s="1"/>
  <c r="S132" i="3"/>
  <c r="T132" i="3" s="1"/>
  <c r="U132" i="3" s="1"/>
  <c r="W76" i="3"/>
  <c r="X76" i="3" s="1"/>
  <c r="Y76" i="3" s="1"/>
  <c r="Z76" i="3" s="1"/>
  <c r="S76" i="3"/>
  <c r="T76" i="3" s="1"/>
  <c r="U76" i="3" s="1"/>
  <c r="W246" i="3"/>
  <c r="X246" i="3" s="1"/>
  <c r="Y246" i="3" s="1"/>
  <c r="Z246" i="3" s="1"/>
  <c r="S246" i="3"/>
  <c r="T246" i="3" s="1"/>
  <c r="U246" i="3" s="1"/>
  <c r="W325" i="3"/>
  <c r="X325" i="3" s="1"/>
  <c r="Y325" i="3" s="1"/>
  <c r="Z325" i="3" s="1"/>
  <c r="S325" i="3"/>
  <c r="T325" i="3" s="1"/>
  <c r="U325" i="3" s="1"/>
  <c r="W308" i="3"/>
  <c r="X308" i="3" s="1"/>
  <c r="Y308" i="3" s="1"/>
  <c r="Z308" i="3" s="1"/>
  <c r="S308" i="3"/>
  <c r="T308" i="3" s="1"/>
  <c r="U308" i="3" s="1"/>
  <c r="W120" i="3"/>
  <c r="X120" i="3" s="1"/>
  <c r="Y120" i="3" s="1"/>
  <c r="Z120" i="3" s="1"/>
  <c r="S120" i="3"/>
  <c r="T120" i="3" s="1"/>
  <c r="U120" i="3" s="1"/>
  <c r="W37" i="3"/>
  <c r="X37" i="3" s="1"/>
  <c r="Y37" i="3" s="1"/>
  <c r="Z37" i="3" s="1"/>
  <c r="S37" i="3"/>
  <c r="T37" i="3" s="1"/>
  <c r="U37" i="3" s="1"/>
  <c r="W52" i="3"/>
  <c r="X52" i="3" s="1"/>
  <c r="Y52" i="3" s="1"/>
  <c r="Z52" i="3" s="1"/>
  <c r="S52" i="3"/>
  <c r="T52" i="3" s="1"/>
  <c r="U52" i="3" s="1"/>
  <c r="W261" i="3"/>
  <c r="X261" i="3" s="1"/>
  <c r="Y261" i="3" s="1"/>
  <c r="Z261" i="3" s="1"/>
  <c r="S261" i="3"/>
  <c r="T261" i="3" s="1"/>
  <c r="U261" i="3" s="1"/>
  <c r="W87" i="3"/>
  <c r="X87" i="3" s="1"/>
  <c r="Y87" i="3" s="1"/>
  <c r="Z87" i="3" s="1"/>
  <c r="S87" i="3"/>
  <c r="T87" i="3" s="1"/>
  <c r="U87" i="3" s="1"/>
  <c r="W229" i="3"/>
  <c r="X229" i="3" s="1"/>
  <c r="Y229" i="3" s="1"/>
  <c r="Z229" i="3" s="1"/>
  <c r="S229" i="3"/>
  <c r="T229" i="3" s="1"/>
  <c r="U229" i="3" s="1"/>
  <c r="W331" i="3"/>
  <c r="X331" i="3" s="1"/>
  <c r="Y331" i="3" s="1"/>
  <c r="Z331" i="3" s="1"/>
  <c r="S331" i="3"/>
  <c r="T331" i="3" s="1"/>
  <c r="U331" i="3" s="1"/>
  <c r="W104" i="3"/>
  <c r="X104" i="3" s="1"/>
  <c r="Y104" i="3" s="1"/>
  <c r="Z104" i="3" s="1"/>
  <c r="S104" i="3"/>
  <c r="T104" i="3" s="1"/>
  <c r="U104" i="3" s="1"/>
  <c r="W317" i="3"/>
  <c r="X317" i="3" s="1"/>
  <c r="Y317" i="3" s="1"/>
  <c r="Z317" i="3" s="1"/>
  <c r="S317" i="3"/>
  <c r="T317" i="3" s="1"/>
  <c r="U317" i="3" s="1"/>
  <c r="W151" i="3"/>
  <c r="X151" i="3" s="1"/>
  <c r="Y151" i="3" s="1"/>
  <c r="Z151" i="3" s="1"/>
  <c r="S151" i="3"/>
  <c r="T151" i="3" s="1"/>
  <c r="U151" i="3" s="1"/>
  <c r="W112" i="3"/>
  <c r="X112" i="3" s="1"/>
  <c r="Y112" i="3" s="1"/>
  <c r="Z112" i="3" s="1"/>
  <c r="S112" i="3"/>
  <c r="T112" i="3" s="1"/>
  <c r="U112" i="3" s="1"/>
  <c r="W144" i="3"/>
  <c r="X144" i="3" s="1"/>
  <c r="Y144" i="3" s="1"/>
  <c r="Z144" i="3" s="1"/>
  <c r="S144" i="3"/>
  <c r="T144" i="3" s="1"/>
  <c r="U144" i="3" s="1"/>
  <c r="W29" i="3"/>
  <c r="X29" i="3" s="1"/>
  <c r="Y29" i="3" s="1"/>
  <c r="Z29" i="3" s="1"/>
  <c r="S29" i="3"/>
  <c r="T29" i="3" s="1"/>
  <c r="U29" i="3" s="1"/>
  <c r="W247" i="3"/>
  <c r="X247" i="3" s="1"/>
  <c r="Y247" i="3" s="1"/>
  <c r="Z247" i="3" s="1"/>
  <c r="S247" i="3"/>
  <c r="T247" i="3" s="1"/>
  <c r="U247" i="3" s="1"/>
  <c r="W139" i="3"/>
  <c r="X139" i="3" s="1"/>
  <c r="Y139" i="3" s="1"/>
  <c r="Z139" i="3" s="1"/>
  <c r="S139" i="3"/>
  <c r="T139" i="3" s="1"/>
  <c r="U139" i="3" s="1"/>
  <c r="W220" i="3"/>
  <c r="X220" i="3" s="1"/>
  <c r="Y220" i="3" s="1"/>
  <c r="Z220" i="3" s="1"/>
  <c r="S220" i="3"/>
  <c r="T220" i="3" s="1"/>
  <c r="U220" i="3" s="1"/>
  <c r="W214" i="3"/>
  <c r="X214" i="3" s="1"/>
  <c r="Y214" i="3" s="1"/>
  <c r="Z214" i="3" s="1"/>
  <c r="S214" i="3"/>
  <c r="T214" i="3" s="1"/>
  <c r="U214" i="3" s="1"/>
  <c r="W204" i="3"/>
  <c r="X204" i="3" s="1"/>
  <c r="Y204" i="3" s="1"/>
  <c r="Z204" i="3" s="1"/>
  <c r="S204" i="3"/>
  <c r="T204" i="3" s="1"/>
  <c r="U204" i="3" s="1"/>
  <c r="W266" i="3"/>
  <c r="X266" i="3" s="1"/>
  <c r="Y266" i="3" s="1"/>
  <c r="Z266" i="3" s="1"/>
  <c r="S266" i="3"/>
  <c r="T266" i="3" s="1"/>
  <c r="U266" i="3" s="1"/>
  <c r="W193" i="3"/>
  <c r="X193" i="3" s="1"/>
  <c r="Y193" i="3" s="1"/>
  <c r="Z193" i="3" s="1"/>
  <c r="S193" i="3"/>
  <c r="T193" i="3" s="1"/>
  <c r="U193" i="3" s="1"/>
  <c r="W90" i="3"/>
  <c r="X90" i="3" s="1"/>
  <c r="Y90" i="3" s="1"/>
  <c r="Z90" i="3" s="1"/>
  <c r="S90" i="3"/>
  <c r="T90" i="3" s="1"/>
  <c r="U90" i="3" s="1"/>
  <c r="W23" i="3"/>
  <c r="X23" i="3" s="1"/>
  <c r="Y23" i="3" s="1"/>
  <c r="Z23" i="3" s="1"/>
  <c r="S23" i="3"/>
  <c r="T23" i="3" s="1"/>
  <c r="U23" i="3" s="1"/>
  <c r="W56" i="3"/>
  <c r="X56" i="3" s="1"/>
  <c r="Y56" i="3" s="1"/>
  <c r="Z56" i="3" s="1"/>
  <c r="S56" i="3"/>
  <c r="T56" i="3" s="1"/>
  <c r="U56" i="3" s="1"/>
  <c r="W39" i="3"/>
  <c r="X39" i="3" s="1"/>
  <c r="Y39" i="3" s="1"/>
  <c r="Z39" i="3" s="1"/>
  <c r="S39" i="3"/>
  <c r="T39" i="3" s="1"/>
  <c r="U39" i="3" s="1"/>
  <c r="W188" i="3"/>
  <c r="X188" i="3" s="1"/>
  <c r="Y188" i="3" s="1"/>
  <c r="Z188" i="3" s="1"/>
  <c r="S188" i="3"/>
  <c r="T188" i="3" s="1"/>
  <c r="U188" i="3" s="1"/>
  <c r="W237" i="3"/>
  <c r="X237" i="3" s="1"/>
  <c r="Y237" i="3" s="1"/>
  <c r="Z237" i="3" s="1"/>
  <c r="S237" i="3"/>
  <c r="T237" i="3" s="1"/>
  <c r="U237" i="3" s="1"/>
  <c r="W175" i="3"/>
  <c r="X175" i="3" s="1"/>
  <c r="Y175" i="3" s="1"/>
  <c r="Z175" i="3" s="1"/>
  <c r="S175" i="3"/>
  <c r="T175" i="3" s="1"/>
  <c r="U175" i="3" s="1"/>
  <c r="W115" i="3"/>
  <c r="X115" i="3" s="1"/>
  <c r="Y115" i="3" s="1"/>
  <c r="Z115" i="3" s="1"/>
  <c r="S115" i="3"/>
  <c r="T115" i="3" s="1"/>
  <c r="U115" i="3" s="1"/>
  <c r="W20" i="3"/>
  <c r="X20" i="3" s="1"/>
  <c r="Y20" i="3" s="1"/>
  <c r="Z20" i="3" s="1"/>
  <c r="S20" i="3"/>
  <c r="T20" i="3" s="1"/>
  <c r="U20" i="3" s="1"/>
  <c r="W166" i="3"/>
  <c r="X166" i="3" s="1"/>
  <c r="Y166" i="3" s="1"/>
  <c r="Z166" i="3" s="1"/>
  <c r="S166" i="3"/>
  <c r="T166" i="3" s="1"/>
  <c r="U166" i="3" s="1"/>
  <c r="W199" i="3"/>
  <c r="X199" i="3" s="1"/>
  <c r="Y199" i="3" s="1"/>
  <c r="Z199" i="3" s="1"/>
  <c r="S199" i="3"/>
  <c r="T199" i="3" s="1"/>
  <c r="U199" i="3" s="1"/>
  <c r="W9" i="3"/>
  <c r="X9" i="3" s="1"/>
  <c r="Y9" i="3" s="1"/>
  <c r="Z9" i="3" s="1"/>
  <c r="S9" i="3"/>
  <c r="T9" i="3" s="1"/>
  <c r="U9" i="3" s="1"/>
  <c r="W197" i="3"/>
  <c r="X197" i="3" s="1"/>
  <c r="Y197" i="3" s="1"/>
  <c r="Z197" i="3" s="1"/>
  <c r="S197" i="3"/>
  <c r="T197" i="3" s="1"/>
  <c r="U197" i="3" s="1"/>
  <c r="W27" i="3"/>
  <c r="X27" i="3" s="1"/>
  <c r="Y27" i="3" s="1"/>
  <c r="Z27" i="3" s="1"/>
  <c r="S27" i="3"/>
  <c r="T27" i="3" s="1"/>
  <c r="U27" i="3" s="1"/>
  <c r="W34" i="3"/>
  <c r="X34" i="3" s="1"/>
  <c r="Y34" i="3" s="1"/>
  <c r="Z34" i="3" s="1"/>
  <c r="S34" i="3"/>
  <c r="T34" i="3" s="1"/>
  <c r="U34" i="3" s="1"/>
  <c r="W195" i="3"/>
  <c r="X195" i="3" s="1"/>
  <c r="Y195" i="3" s="1"/>
  <c r="Z195" i="3" s="1"/>
  <c r="S195" i="3"/>
  <c r="T195" i="3" s="1"/>
  <c r="U195" i="3" s="1"/>
  <c r="W207" i="3"/>
  <c r="X207" i="3" s="1"/>
  <c r="Y207" i="3" s="1"/>
  <c r="Z207" i="3" s="1"/>
  <c r="S207" i="3"/>
  <c r="T207" i="3" s="1"/>
  <c r="U207" i="3" s="1"/>
  <c r="W127" i="3"/>
  <c r="X127" i="3" s="1"/>
  <c r="Y127" i="3" s="1"/>
  <c r="Z127" i="3" s="1"/>
  <c r="S127" i="3"/>
  <c r="T127" i="3" s="1"/>
  <c r="U127" i="3" s="1"/>
  <c r="W124" i="3"/>
  <c r="X124" i="3" s="1"/>
  <c r="Y124" i="3" s="1"/>
  <c r="Z124" i="3" s="1"/>
  <c r="S124" i="3"/>
  <c r="T124" i="3" s="1"/>
  <c r="U124" i="3" s="1"/>
  <c r="W138" i="3"/>
  <c r="X138" i="3" s="1"/>
  <c r="Y138" i="3" s="1"/>
  <c r="Z138" i="3" s="1"/>
  <c r="S138" i="3"/>
  <c r="T138" i="3" s="1"/>
  <c r="U138" i="3" s="1"/>
  <c r="W288" i="3"/>
  <c r="X288" i="3" s="1"/>
  <c r="Y288" i="3" s="1"/>
  <c r="Z288" i="3" s="1"/>
  <c r="S288" i="3"/>
  <c r="T288" i="3" s="1"/>
  <c r="U288" i="3" s="1"/>
  <c r="W287" i="3"/>
  <c r="X287" i="3" s="1"/>
  <c r="Y287" i="3" s="1"/>
  <c r="Z287" i="3" s="1"/>
  <c r="S287" i="3"/>
  <c r="T287" i="3" s="1"/>
  <c r="U287" i="3" s="1"/>
  <c r="W167" i="3"/>
  <c r="X167" i="3" s="1"/>
  <c r="Y167" i="3" s="1"/>
  <c r="Z167" i="3" s="1"/>
  <c r="S167" i="3"/>
  <c r="T167" i="3" s="1"/>
  <c r="U167" i="3" s="1"/>
  <c r="W208" i="3"/>
  <c r="X208" i="3" s="1"/>
  <c r="Y208" i="3" s="1"/>
  <c r="Z208" i="3" s="1"/>
  <c r="S208" i="3"/>
  <c r="T208" i="3" s="1"/>
  <c r="U208" i="3" s="1"/>
  <c r="W84" i="3"/>
  <c r="X84" i="3" s="1"/>
  <c r="Y84" i="3" s="1"/>
  <c r="Z84" i="3" s="1"/>
  <c r="S84" i="3"/>
  <c r="T84" i="3" s="1"/>
  <c r="U84" i="3" s="1"/>
  <c r="W55" i="3"/>
  <c r="X55" i="3" s="1"/>
  <c r="Y55" i="3" s="1"/>
  <c r="Z55" i="3" s="1"/>
  <c r="S55" i="3"/>
  <c r="T55" i="3" s="1"/>
  <c r="U55" i="3" s="1"/>
  <c r="W210" i="3"/>
  <c r="X210" i="3" s="1"/>
  <c r="Y210" i="3" s="1"/>
  <c r="Z210" i="3" s="1"/>
  <c r="S210" i="3"/>
  <c r="T210" i="3" s="1"/>
  <c r="U210" i="3" s="1"/>
  <c r="W123" i="3"/>
  <c r="X123" i="3" s="1"/>
  <c r="Y123" i="3" s="1"/>
  <c r="Z123" i="3" s="1"/>
  <c r="S123" i="3"/>
  <c r="T123" i="3" s="1"/>
  <c r="U123" i="3" s="1"/>
  <c r="W231" i="3"/>
  <c r="X231" i="3" s="1"/>
  <c r="Y231" i="3" s="1"/>
  <c r="Z231" i="3" s="1"/>
  <c r="S231" i="3"/>
  <c r="T231" i="3" s="1"/>
  <c r="U231" i="3" s="1"/>
  <c r="S14" i="3"/>
  <c r="T14" i="3" s="1"/>
  <c r="U14" i="3" s="1"/>
  <c r="W294" i="3"/>
  <c r="X294" i="3" s="1"/>
  <c r="Y294" i="3" s="1"/>
  <c r="Z294" i="3" s="1"/>
  <c r="S294" i="3"/>
  <c r="T294" i="3" s="1"/>
  <c r="U294" i="3" s="1"/>
  <c r="W203" i="3"/>
  <c r="X203" i="3" s="1"/>
  <c r="Y203" i="3" s="1"/>
  <c r="Z203" i="3" s="1"/>
  <c r="S203" i="3"/>
  <c r="T203" i="3" s="1"/>
  <c r="U203" i="3" s="1"/>
  <c r="W128" i="3"/>
  <c r="X128" i="3" s="1"/>
  <c r="Y128" i="3" s="1"/>
  <c r="Z128" i="3" s="1"/>
  <c r="S128" i="3"/>
  <c r="T128" i="3" s="1"/>
  <c r="U128" i="3" s="1"/>
  <c r="W268" i="3"/>
  <c r="X268" i="3" s="1"/>
  <c r="Y268" i="3" s="1"/>
  <c r="Z268" i="3" s="1"/>
  <c r="S268" i="3"/>
  <c r="T268" i="3" s="1"/>
  <c r="U268" i="3" s="1"/>
  <c r="W45" i="3"/>
  <c r="X45" i="3" s="1"/>
  <c r="Y45" i="3" s="1"/>
  <c r="Z45" i="3" s="1"/>
  <c r="S45" i="3"/>
  <c r="T45" i="3" s="1"/>
  <c r="U45" i="3" s="1"/>
  <c r="W223" i="3"/>
  <c r="X223" i="3" s="1"/>
  <c r="Y223" i="3" s="1"/>
  <c r="Z223" i="3" s="1"/>
  <c r="S223" i="3"/>
  <c r="T223" i="3" s="1"/>
  <c r="U223" i="3" s="1"/>
  <c r="W25" i="3"/>
  <c r="X25" i="3" s="1"/>
  <c r="Y25" i="3" s="1"/>
  <c r="Z25" i="3" s="1"/>
  <c r="S25" i="3"/>
  <c r="T25" i="3" s="1"/>
  <c r="U25" i="3" s="1"/>
  <c r="W194" i="3"/>
  <c r="X194" i="3" s="1"/>
  <c r="Y194" i="3" s="1"/>
  <c r="Z194" i="3" s="1"/>
  <c r="S194" i="3"/>
  <c r="T194" i="3" s="1"/>
  <c r="U194" i="3" s="1"/>
  <c r="W42" i="3"/>
  <c r="X42" i="3" s="1"/>
  <c r="Y42" i="3" s="1"/>
  <c r="Z42" i="3" s="1"/>
  <c r="S42" i="3"/>
  <c r="T42" i="3" s="1"/>
  <c r="U42" i="3" s="1"/>
  <c r="W164" i="3"/>
  <c r="X164" i="3" s="1"/>
  <c r="Y164" i="3" s="1"/>
  <c r="Z164" i="3" s="1"/>
  <c r="S164" i="3"/>
  <c r="T164" i="3" s="1"/>
  <c r="U164" i="3" s="1"/>
  <c r="S205" i="3"/>
  <c r="T205" i="3" s="1"/>
  <c r="U205" i="3" s="1"/>
  <c r="W69" i="3"/>
  <c r="X69" i="3" s="1"/>
  <c r="Y69" i="3" s="1"/>
  <c r="Z69" i="3" s="1"/>
  <c r="S69" i="3"/>
  <c r="T69" i="3" s="1"/>
  <c r="U69" i="3" s="1"/>
  <c r="W219" i="3"/>
  <c r="X219" i="3" s="1"/>
  <c r="Y219" i="3" s="1"/>
  <c r="Z219" i="3" s="1"/>
  <c r="S219" i="3"/>
  <c r="T219" i="3" s="1"/>
  <c r="U219" i="3" s="1"/>
  <c r="W206" i="3"/>
  <c r="X206" i="3" s="1"/>
  <c r="Y206" i="3" s="1"/>
  <c r="Z206" i="3" s="1"/>
  <c r="S206" i="3"/>
  <c r="T206" i="3" s="1"/>
  <c r="U206" i="3" s="1"/>
  <c r="W290" i="3"/>
  <c r="X290" i="3" s="1"/>
  <c r="Y290" i="3" s="1"/>
  <c r="Z290" i="3" s="1"/>
  <c r="S290" i="3"/>
  <c r="T290" i="3" s="1"/>
  <c r="U290" i="3" s="1"/>
  <c r="W269" i="3"/>
  <c r="X269" i="3" s="1"/>
  <c r="Y269" i="3" s="1"/>
  <c r="Z269" i="3" s="1"/>
  <c r="S269" i="3"/>
  <c r="T269" i="3" s="1"/>
  <c r="U269" i="3" s="1"/>
  <c r="W313" i="3"/>
  <c r="X313" i="3" s="1"/>
  <c r="Y313" i="3" s="1"/>
  <c r="Z313" i="3" s="1"/>
  <c r="S313" i="3"/>
  <c r="T313" i="3" s="1"/>
  <c r="U313" i="3" s="1"/>
  <c r="W280" i="3"/>
  <c r="X280" i="3" s="1"/>
  <c r="Y280" i="3" s="1"/>
  <c r="Z280" i="3" s="1"/>
  <c r="S280" i="3"/>
  <c r="T280" i="3" s="1"/>
  <c r="U280" i="3" s="1"/>
  <c r="W215" i="3"/>
  <c r="X215" i="3" s="1"/>
  <c r="Y215" i="3" s="1"/>
  <c r="Z215" i="3" s="1"/>
  <c r="S215" i="3"/>
  <c r="T215" i="3" s="1"/>
  <c r="U215" i="3" s="1"/>
  <c r="W32" i="3"/>
  <c r="X32" i="3" s="1"/>
  <c r="Y32" i="3" s="1"/>
  <c r="Z32" i="3" s="1"/>
  <c r="S32" i="3"/>
  <c r="T32" i="3" s="1"/>
  <c r="U32" i="3" s="1"/>
  <c r="W154" i="3"/>
  <c r="X154" i="3" s="1"/>
  <c r="Y154" i="3" s="1"/>
  <c r="Z154" i="3" s="1"/>
  <c r="S154" i="3"/>
  <c r="T154" i="3" s="1"/>
  <c r="U154" i="3" s="1"/>
  <c r="W241" i="3"/>
  <c r="X241" i="3" s="1"/>
  <c r="Y241" i="3" s="1"/>
  <c r="Z241" i="3" s="1"/>
  <c r="S241" i="3"/>
  <c r="T241" i="3" s="1"/>
  <c r="U241" i="3" s="1"/>
  <c r="W143" i="3"/>
  <c r="X143" i="3" s="1"/>
  <c r="Y143" i="3" s="1"/>
  <c r="Z143" i="3" s="1"/>
  <c r="S143" i="3"/>
  <c r="T143" i="3" s="1"/>
  <c r="U143" i="3" s="1"/>
  <c r="W85" i="3"/>
  <c r="X85" i="3" s="1"/>
  <c r="Y85" i="3" s="1"/>
  <c r="Z85" i="3" s="1"/>
  <c r="S85" i="3"/>
  <c r="T85" i="3" s="1"/>
  <c r="U85" i="3" s="1"/>
  <c r="W28" i="3"/>
  <c r="X28" i="3" s="1"/>
  <c r="Y28" i="3" s="1"/>
  <c r="Z28" i="3" s="1"/>
  <c r="S28" i="3"/>
  <c r="T28" i="3" s="1"/>
  <c r="U28" i="3" s="1"/>
  <c r="W152" i="3"/>
  <c r="X152" i="3" s="1"/>
  <c r="Y152" i="3" s="1"/>
  <c r="Z152" i="3" s="1"/>
  <c r="S152" i="3"/>
  <c r="T152" i="3" s="1"/>
  <c r="U152" i="3" s="1"/>
  <c r="W71" i="3"/>
  <c r="X71" i="3" s="1"/>
  <c r="Y71" i="3" s="1"/>
  <c r="Z71" i="3" s="1"/>
  <c r="S71" i="3"/>
  <c r="T71" i="3" s="1"/>
  <c r="U71" i="3" s="1"/>
  <c r="W142" i="3"/>
  <c r="X142" i="3" s="1"/>
  <c r="Y142" i="3" s="1"/>
  <c r="Z142" i="3" s="1"/>
  <c r="S142" i="3"/>
  <c r="T142" i="3" s="1"/>
  <c r="U142" i="3" s="1"/>
  <c r="W31" i="3"/>
  <c r="X31" i="3" s="1"/>
  <c r="Y31" i="3" s="1"/>
  <c r="Z31" i="3" s="1"/>
  <c r="S31" i="3"/>
  <c r="T31" i="3" s="1"/>
  <c r="U31" i="3" s="1"/>
  <c r="W316" i="3"/>
  <c r="X316" i="3" s="1"/>
  <c r="Y316" i="3" s="1"/>
  <c r="Z316" i="3" s="1"/>
  <c r="S316" i="3"/>
  <c r="T316" i="3" s="1"/>
  <c r="U316" i="3" s="1"/>
  <c r="W265" i="3"/>
  <c r="X265" i="3" s="1"/>
  <c r="Y265" i="3" s="1"/>
  <c r="Z265" i="3" s="1"/>
  <c r="S265" i="3"/>
  <c r="T265" i="3" s="1"/>
  <c r="U265" i="3" s="1"/>
  <c r="W118" i="3"/>
  <c r="X118" i="3" s="1"/>
  <c r="Y118" i="3" s="1"/>
  <c r="Z118" i="3" s="1"/>
  <c r="S118" i="3"/>
  <c r="T118" i="3" s="1"/>
  <c r="U118" i="3" s="1"/>
  <c r="W158" i="3"/>
  <c r="X158" i="3" s="1"/>
  <c r="Y158" i="3" s="1"/>
  <c r="Z158" i="3" s="1"/>
  <c r="S158" i="3"/>
  <c r="T158" i="3" s="1"/>
  <c r="U158" i="3" s="1"/>
  <c r="W263" i="3"/>
  <c r="X263" i="3" s="1"/>
  <c r="Y263" i="3" s="1"/>
  <c r="Z263" i="3" s="1"/>
  <c r="S263" i="3"/>
  <c r="T263" i="3" s="1"/>
  <c r="U263" i="3" s="1"/>
  <c r="W79" i="3"/>
  <c r="X79" i="3" s="1"/>
  <c r="Y79" i="3" s="1"/>
  <c r="Z79" i="3" s="1"/>
  <c r="S79" i="3"/>
  <c r="T79" i="3" s="1"/>
  <c r="U79" i="3" s="1"/>
  <c r="W88" i="3"/>
  <c r="X88" i="3" s="1"/>
  <c r="Y88" i="3" s="1"/>
  <c r="Z88" i="3" s="1"/>
  <c r="S88" i="3"/>
  <c r="T88" i="3" s="1"/>
  <c r="U88" i="3" s="1"/>
  <c r="W296" i="3"/>
  <c r="X296" i="3" s="1"/>
  <c r="Y296" i="3" s="1"/>
  <c r="Z296" i="3" s="1"/>
  <c r="S296" i="3"/>
  <c r="T296" i="3" s="1"/>
  <c r="U296" i="3" s="1"/>
  <c r="W80" i="3"/>
  <c r="X80" i="3" s="1"/>
  <c r="Y80" i="3" s="1"/>
  <c r="Z80" i="3" s="1"/>
  <c r="S80" i="3"/>
  <c r="T80" i="3" s="1"/>
  <c r="U80" i="3" s="1"/>
  <c r="W297" i="3"/>
  <c r="X297" i="3" s="1"/>
  <c r="Y297" i="3" s="1"/>
  <c r="Z297" i="3" s="1"/>
  <c r="S297" i="3"/>
  <c r="T297" i="3" s="1"/>
  <c r="U297" i="3" s="1"/>
  <c r="W134" i="3"/>
  <c r="X134" i="3" s="1"/>
  <c r="Y134" i="3" s="1"/>
  <c r="Z134" i="3" s="1"/>
  <c r="S134" i="3"/>
  <c r="T134" i="3" s="1"/>
  <c r="U134" i="3" s="1"/>
  <c r="W94" i="3"/>
  <c r="X94" i="3" s="1"/>
  <c r="Y94" i="3" s="1"/>
  <c r="Z94" i="3" s="1"/>
  <c r="S94" i="3"/>
  <c r="T94" i="3" s="1"/>
  <c r="U94" i="3" s="1"/>
  <c r="W235" i="3"/>
  <c r="X235" i="3" s="1"/>
  <c r="Y235" i="3" s="1"/>
  <c r="Z235" i="3" s="1"/>
  <c r="S235" i="3"/>
  <c r="T235" i="3" s="1"/>
  <c r="U235" i="3" s="1"/>
  <c r="W66" i="3"/>
  <c r="X66" i="3" s="1"/>
  <c r="Y66" i="3" s="1"/>
  <c r="Z66" i="3" s="1"/>
  <c r="S66" i="3"/>
  <c r="T66" i="3" s="1"/>
  <c r="U66" i="3" s="1"/>
  <c r="W245" i="3"/>
  <c r="X245" i="3" s="1"/>
  <c r="Y245" i="3" s="1"/>
  <c r="Z245" i="3" s="1"/>
  <c r="S245" i="3"/>
  <c r="T245" i="3" s="1"/>
  <c r="U245" i="3" s="1"/>
  <c r="W217" i="3"/>
  <c r="X217" i="3" s="1"/>
  <c r="Y217" i="3" s="1"/>
  <c r="Z217" i="3" s="1"/>
  <c r="S217" i="3"/>
  <c r="T217" i="3" s="1"/>
  <c r="U217" i="3" s="1"/>
  <c r="W228" i="3"/>
  <c r="X228" i="3" s="1"/>
  <c r="Y228" i="3" s="1"/>
  <c r="Z228" i="3" s="1"/>
  <c r="S228" i="3"/>
  <c r="T228" i="3" s="1"/>
  <c r="U228" i="3" s="1"/>
  <c r="W117" i="3"/>
  <c r="X117" i="3" s="1"/>
  <c r="Y117" i="3" s="1"/>
  <c r="Z117" i="3" s="1"/>
  <c r="S117" i="3"/>
  <c r="T117" i="3" s="1"/>
  <c r="U117" i="3" s="1"/>
  <c r="W209" i="3"/>
  <c r="X209" i="3" s="1"/>
  <c r="Y209" i="3" s="1"/>
  <c r="Z209" i="3" s="1"/>
  <c r="S209" i="3"/>
  <c r="T209" i="3" s="1"/>
  <c r="U209" i="3" s="1"/>
  <c r="W73" i="3"/>
  <c r="X73" i="3" s="1"/>
  <c r="Y73" i="3" s="1"/>
  <c r="Z73" i="3" s="1"/>
  <c r="S73" i="3"/>
  <c r="T73" i="3" s="1"/>
  <c r="U73" i="3" s="1"/>
  <c r="S145" i="3"/>
  <c r="T145" i="3" s="1"/>
  <c r="U145" i="3" s="1"/>
  <c r="W218" i="3"/>
  <c r="X218" i="3" s="1"/>
  <c r="Y218" i="3" s="1"/>
  <c r="Z218" i="3" s="1"/>
  <c r="S218" i="3"/>
  <c r="T218" i="3" s="1"/>
  <c r="U218" i="3" s="1"/>
  <c r="W62" i="3"/>
  <c r="X62" i="3" s="1"/>
  <c r="Y62" i="3" s="1"/>
  <c r="Z62" i="3" s="1"/>
  <c r="S62" i="3"/>
  <c r="T62" i="3" s="1"/>
  <c r="U62" i="3" s="1"/>
  <c r="W281" i="3"/>
  <c r="X281" i="3" s="1"/>
  <c r="Y281" i="3" s="1"/>
  <c r="Z281" i="3" s="1"/>
  <c r="S281" i="3"/>
  <c r="T281" i="3" s="1"/>
  <c r="U281" i="3" s="1"/>
  <c r="W186" i="3"/>
  <c r="X186" i="3" s="1"/>
  <c r="Y186" i="3" s="1"/>
  <c r="Z186" i="3" s="1"/>
  <c r="S186" i="3"/>
  <c r="T186" i="3" s="1"/>
  <c r="U186" i="3" s="1"/>
  <c r="W95" i="3"/>
  <c r="X95" i="3" s="1"/>
  <c r="Y95" i="3" s="1"/>
  <c r="Z95" i="3" s="1"/>
  <c r="S95" i="3"/>
  <c r="T95" i="3" s="1"/>
  <c r="U95" i="3" s="1"/>
  <c r="W198" i="3"/>
  <c r="X198" i="3" s="1"/>
  <c r="Y198" i="3" s="1"/>
  <c r="Z198" i="3" s="1"/>
  <c r="S198" i="3"/>
  <c r="T198" i="3" s="1"/>
  <c r="U198" i="3" s="1"/>
  <c r="W252" i="3"/>
  <c r="X252" i="3" s="1"/>
  <c r="Y252" i="3" s="1"/>
  <c r="Z252" i="3" s="1"/>
  <c r="S252" i="3"/>
  <c r="T252" i="3" s="1"/>
  <c r="U252" i="3" s="1"/>
  <c r="W181" i="3"/>
  <c r="X181" i="3" s="1"/>
  <c r="Y181" i="3" s="1"/>
  <c r="Z181" i="3" s="1"/>
  <c r="S181" i="3"/>
  <c r="T181" i="3" s="1"/>
  <c r="U181" i="3" s="1"/>
  <c r="W78" i="3"/>
  <c r="X78" i="3" s="1"/>
  <c r="Y78" i="3" s="1"/>
  <c r="Z78" i="3" s="1"/>
  <c r="S78" i="3"/>
  <c r="T78" i="3" s="1"/>
  <c r="U78" i="3" s="1"/>
  <c r="W295" i="3"/>
  <c r="X295" i="3" s="1"/>
  <c r="Y295" i="3" s="1"/>
  <c r="Z295" i="3" s="1"/>
  <c r="S295" i="3"/>
  <c r="T295" i="3" s="1"/>
  <c r="U295" i="3" s="1"/>
  <c r="W327" i="3"/>
  <c r="X327" i="3" s="1"/>
  <c r="Y327" i="3" s="1"/>
  <c r="Z327" i="3" s="1"/>
  <c r="S327" i="3"/>
  <c r="T327" i="3" s="1"/>
  <c r="U327" i="3" s="1"/>
  <c r="W133" i="3"/>
  <c r="X133" i="3" s="1"/>
  <c r="Y133" i="3" s="1"/>
  <c r="Z133" i="3" s="1"/>
  <c r="S133" i="3"/>
  <c r="T133" i="3" s="1"/>
  <c r="U133" i="3" s="1"/>
  <c r="W121" i="3"/>
  <c r="X121" i="3" s="1"/>
  <c r="Y121" i="3" s="1"/>
  <c r="Z121" i="3" s="1"/>
  <c r="S121" i="3"/>
  <c r="T121" i="3" s="1"/>
  <c r="U121" i="3" s="1"/>
  <c r="W148" i="3"/>
  <c r="X148" i="3" s="1"/>
  <c r="Y148" i="3" s="1"/>
  <c r="Z148" i="3" s="1"/>
  <c r="S148" i="3"/>
  <c r="T148" i="3" s="1"/>
  <c r="U148" i="3" s="1"/>
  <c r="W22" i="3"/>
  <c r="X22" i="3" s="1"/>
  <c r="Y22" i="3" s="1"/>
  <c r="Z22" i="3" s="1"/>
  <c r="S22" i="3"/>
  <c r="T22" i="3" s="1"/>
  <c r="U22" i="3" s="1"/>
  <c r="W190" i="3"/>
  <c r="X190" i="3" s="1"/>
  <c r="Y190" i="3" s="1"/>
  <c r="Z190" i="3" s="1"/>
  <c r="S190" i="3"/>
  <c r="T190" i="3" s="1"/>
  <c r="U190" i="3" s="1"/>
  <c r="W177" i="3"/>
  <c r="X177" i="3" s="1"/>
  <c r="Y177" i="3" s="1"/>
  <c r="Z177" i="3" s="1"/>
  <c r="S177" i="3"/>
  <c r="T177" i="3" s="1"/>
  <c r="U177" i="3" s="1"/>
  <c r="W92" i="3"/>
  <c r="X92" i="3" s="1"/>
  <c r="Y92" i="3" s="1"/>
  <c r="Z92" i="3" s="1"/>
  <c r="S92" i="3"/>
  <c r="T92" i="3" s="1"/>
  <c r="U92" i="3" s="1"/>
  <c r="W98" i="3"/>
  <c r="X98" i="3" s="1"/>
  <c r="Y98" i="3" s="1"/>
  <c r="Z98" i="3" s="1"/>
  <c r="S98" i="3"/>
  <c r="T98" i="3" s="1"/>
  <c r="U98" i="3" s="1"/>
  <c r="W300" i="3"/>
  <c r="X300" i="3" s="1"/>
  <c r="Y300" i="3" s="1"/>
  <c r="Z300" i="3" s="1"/>
  <c r="S300" i="3"/>
  <c r="T300" i="3" s="1"/>
  <c r="U300" i="3" s="1"/>
  <c r="W16" i="3"/>
  <c r="X16" i="3" s="1"/>
  <c r="Y16" i="3" s="1"/>
  <c r="Z16" i="3" s="1"/>
  <c r="S16" i="3"/>
  <c r="T16" i="3" s="1"/>
  <c r="U16" i="3" s="1"/>
  <c r="W298" i="3"/>
  <c r="X298" i="3" s="1"/>
  <c r="Y298" i="3" s="1"/>
  <c r="Z298" i="3" s="1"/>
  <c r="S298" i="3"/>
  <c r="T298" i="3" s="1"/>
  <c r="U298" i="3" s="1"/>
  <c r="W183" i="3"/>
  <c r="X183" i="3" s="1"/>
  <c r="Y183" i="3" s="1"/>
  <c r="Z183" i="3" s="1"/>
  <c r="S183" i="3"/>
  <c r="T183" i="3" s="1"/>
  <c r="U183" i="3" s="1"/>
  <c r="W239" i="3"/>
  <c r="X239" i="3" s="1"/>
  <c r="Y239" i="3" s="1"/>
  <c r="Z239" i="3" s="1"/>
  <c r="S239" i="3"/>
  <c r="T239" i="3" s="1"/>
  <c r="U239" i="3" s="1"/>
  <c r="W192" i="3"/>
  <c r="X192" i="3" s="1"/>
  <c r="Y192" i="3" s="1"/>
  <c r="Z192" i="3" s="1"/>
  <c r="S192" i="3"/>
  <c r="T192" i="3" s="1"/>
  <c r="U192" i="3" s="1"/>
  <c r="W102" i="3"/>
  <c r="X102" i="3" s="1"/>
  <c r="Y102" i="3" s="1"/>
  <c r="Z102" i="3" s="1"/>
  <c r="S102" i="3"/>
  <c r="T102" i="3" s="1"/>
  <c r="U102" i="3" s="1"/>
  <c r="S328" i="3"/>
  <c r="T328" i="3" s="1"/>
  <c r="U328" i="3" s="1"/>
  <c r="W77" i="3"/>
  <c r="X77" i="3" s="1"/>
  <c r="Y77" i="3" s="1"/>
  <c r="Z77" i="3" s="1"/>
  <c r="S77" i="3"/>
  <c r="T77" i="3" s="1"/>
  <c r="U77" i="3" s="1"/>
  <c r="W97" i="3"/>
  <c r="X97" i="3" s="1"/>
  <c r="Y97" i="3" s="1"/>
  <c r="Z97" i="3" s="1"/>
  <c r="S97" i="3"/>
  <c r="T97" i="3" s="1"/>
  <c r="U97" i="3" s="1"/>
  <c r="W277" i="3"/>
  <c r="X277" i="3" s="1"/>
  <c r="Y277" i="3" s="1"/>
  <c r="Z277" i="3" s="1"/>
  <c r="S277" i="3"/>
  <c r="T277" i="3" s="1"/>
  <c r="U277" i="3" s="1"/>
  <c r="W83" i="3"/>
  <c r="X83" i="3" s="1"/>
  <c r="Y83" i="3" s="1"/>
  <c r="Z83" i="3" s="1"/>
  <c r="S83" i="3"/>
  <c r="T83" i="3" s="1"/>
  <c r="U83" i="3" s="1"/>
  <c r="W137" i="3"/>
  <c r="X137" i="3" s="1"/>
  <c r="Y137" i="3" s="1"/>
  <c r="Z137" i="3" s="1"/>
  <c r="S137" i="3"/>
  <c r="T137" i="3" s="1"/>
  <c r="U137" i="3" s="1"/>
  <c r="W26" i="3"/>
  <c r="X26" i="3" s="1"/>
  <c r="Y26" i="3" s="1"/>
  <c r="Z26" i="3" s="1"/>
  <c r="S26" i="3"/>
  <c r="T26" i="3" s="1"/>
  <c r="U26" i="3" s="1"/>
  <c r="W319" i="3"/>
  <c r="X319" i="3" s="1"/>
  <c r="Y319" i="3" s="1"/>
  <c r="Z319" i="3" s="1"/>
  <c r="S319" i="3"/>
  <c r="T319" i="3" s="1"/>
  <c r="U319" i="3" s="1"/>
  <c r="W24" i="3"/>
  <c r="X24" i="3" s="1"/>
  <c r="Y24" i="3" s="1"/>
  <c r="Z24" i="3" s="1"/>
  <c r="S24" i="3"/>
  <c r="T24" i="3" s="1"/>
  <c r="U24" i="3" s="1"/>
  <c r="W105" i="3"/>
  <c r="X105" i="3" s="1"/>
  <c r="Y105" i="3" s="1"/>
  <c r="Z105" i="3" s="1"/>
  <c r="S105" i="3"/>
  <c r="T105" i="3" s="1"/>
  <c r="U105" i="3" s="1"/>
  <c r="W114" i="3"/>
  <c r="X114" i="3" s="1"/>
  <c r="Y114" i="3" s="1"/>
  <c r="Z114" i="3" s="1"/>
  <c r="S114" i="3"/>
  <c r="T114" i="3" s="1"/>
  <c r="U114" i="3" s="1"/>
  <c r="W255" i="3"/>
  <c r="X255" i="3" s="1"/>
  <c r="Y255" i="3" s="1"/>
  <c r="Z255" i="3" s="1"/>
  <c r="S255" i="3"/>
  <c r="T255" i="3" s="1"/>
  <c r="U255" i="3" s="1"/>
  <c r="W174" i="3"/>
  <c r="X174" i="3" s="1"/>
  <c r="Y174" i="3" s="1"/>
  <c r="Z174" i="3" s="1"/>
  <c r="S174" i="3"/>
  <c r="T174" i="3" s="1"/>
  <c r="U174" i="3" s="1"/>
  <c r="W141" i="3"/>
  <c r="X141" i="3" s="1"/>
  <c r="Y141" i="3" s="1"/>
  <c r="Z141" i="3" s="1"/>
  <c r="S141" i="3"/>
  <c r="T141" i="3" s="1"/>
  <c r="U141" i="3" s="1"/>
  <c r="W254" i="3"/>
  <c r="X254" i="3" s="1"/>
  <c r="Y254" i="3" s="1"/>
  <c r="Z254" i="3" s="1"/>
  <c r="S254" i="3"/>
  <c r="T254" i="3" s="1"/>
  <c r="U254" i="3" s="1"/>
  <c r="W236" i="3"/>
  <c r="X236" i="3" s="1"/>
  <c r="Y236" i="3" s="1"/>
  <c r="Z236" i="3" s="1"/>
  <c r="S236" i="3"/>
  <c r="T236" i="3" s="1"/>
  <c r="U236" i="3" s="1"/>
  <c r="W270" i="3"/>
  <c r="X270" i="3" s="1"/>
  <c r="Y270" i="3" s="1"/>
  <c r="Z270" i="3" s="1"/>
  <c r="S270" i="3"/>
  <c r="T270" i="3" s="1"/>
  <c r="U270" i="3" s="1"/>
  <c r="W284" i="3"/>
  <c r="X284" i="3" s="1"/>
  <c r="Y284" i="3" s="1"/>
  <c r="Z284" i="3" s="1"/>
  <c r="S284" i="3"/>
  <c r="T284" i="3" s="1"/>
  <c r="U284" i="3" s="1"/>
  <c r="W135" i="3"/>
  <c r="X135" i="3" s="1"/>
  <c r="Y135" i="3" s="1"/>
  <c r="Z135" i="3" s="1"/>
  <c r="S135" i="3"/>
  <c r="T135" i="3" s="1"/>
  <c r="U135" i="3" s="1"/>
  <c r="W96" i="3"/>
  <c r="X96" i="3" s="1"/>
  <c r="Y96" i="3" s="1"/>
  <c r="Z96" i="3" s="1"/>
  <c r="S96" i="3"/>
  <c r="T96" i="3" s="1"/>
  <c r="U96" i="3" s="1"/>
  <c r="W101" i="3"/>
  <c r="X101" i="3" s="1"/>
  <c r="Y101" i="3" s="1"/>
  <c r="Z101" i="3" s="1"/>
  <c r="S101" i="3"/>
  <c r="T101" i="3" s="1"/>
  <c r="U101" i="3" s="1"/>
  <c r="S162" i="3"/>
  <c r="T162" i="3" s="1"/>
  <c r="U162" i="3" s="1"/>
  <c r="W49" i="3"/>
  <c r="X49" i="3" s="1"/>
  <c r="Y49" i="3" s="1"/>
  <c r="Z49" i="3" s="1"/>
  <c r="S49" i="3"/>
  <c r="T49" i="3" s="1"/>
  <c r="U49" i="3" s="1"/>
  <c r="W200" i="3"/>
  <c r="X200" i="3" s="1"/>
  <c r="Y200" i="3" s="1"/>
  <c r="Z200" i="3" s="1"/>
  <c r="S200" i="3"/>
  <c r="T200" i="3" s="1"/>
  <c r="U200" i="3" s="1"/>
  <c r="W35" i="3"/>
  <c r="X35" i="3" s="1"/>
  <c r="Y35" i="3" s="1"/>
  <c r="Z35" i="3" s="1"/>
  <c r="S35" i="3"/>
  <c r="T35" i="3" s="1"/>
  <c r="U35" i="3" s="1"/>
  <c r="S30" i="3"/>
  <c r="T30" i="3" s="1"/>
  <c r="U30" i="3" s="1"/>
  <c r="W304" i="3"/>
  <c r="X304" i="3" s="1"/>
  <c r="Y304" i="3" s="1"/>
  <c r="Z304" i="3" s="1"/>
  <c r="S304" i="3"/>
  <c r="T304" i="3" s="1"/>
  <c r="U304" i="3" s="1"/>
  <c r="W171" i="3"/>
  <c r="X171" i="3" s="1"/>
  <c r="Y171" i="3" s="1"/>
  <c r="Z171" i="3" s="1"/>
  <c r="S171" i="3"/>
  <c r="T171" i="3" s="1"/>
  <c r="U171" i="3" s="1"/>
  <c r="W110" i="3"/>
  <c r="X110" i="3" s="1"/>
  <c r="Y110" i="3" s="1"/>
  <c r="Z110" i="3" s="1"/>
  <c r="S110" i="3"/>
  <c r="T110" i="3" s="1"/>
  <c r="U110" i="3" s="1"/>
  <c r="W191" i="3"/>
  <c r="X191" i="3" s="1"/>
  <c r="Y191" i="3" s="1"/>
  <c r="Z191" i="3" s="1"/>
  <c r="S191" i="3"/>
  <c r="T191" i="3" s="1"/>
  <c r="U191" i="3" s="1"/>
  <c r="W51" i="3"/>
  <c r="X51" i="3" s="1"/>
  <c r="Y51" i="3" s="1"/>
  <c r="Z51" i="3" s="1"/>
  <c r="S51" i="3"/>
  <c r="T51" i="3" s="1"/>
  <c r="U51" i="3" s="1"/>
  <c r="W11" i="3"/>
  <c r="X11" i="3" s="1"/>
  <c r="Y11" i="3" s="1"/>
  <c r="Z11" i="3" s="1"/>
  <c r="S11" i="3"/>
  <c r="T11" i="3" s="1"/>
  <c r="U11" i="3" s="1"/>
  <c r="W21" i="3"/>
  <c r="X21" i="3" s="1"/>
  <c r="Y21" i="3" s="1"/>
  <c r="Z21" i="3" s="1"/>
  <c r="S21" i="3"/>
  <c r="T21" i="3" s="1"/>
  <c r="U21" i="3" s="1"/>
  <c r="W130" i="3"/>
  <c r="X130" i="3" s="1"/>
  <c r="Y130" i="3" s="1"/>
  <c r="Z130" i="3" s="1"/>
  <c r="S130" i="3"/>
  <c r="T130" i="3" s="1"/>
  <c r="U130" i="3" s="1"/>
  <c r="W330" i="3"/>
  <c r="X330" i="3" s="1"/>
  <c r="Y330" i="3" s="1"/>
  <c r="Z330" i="3" s="1"/>
  <c r="S330" i="3"/>
  <c r="T330" i="3" s="1"/>
  <c r="U330" i="3" s="1"/>
  <c r="W187" i="3"/>
  <c r="X187" i="3" s="1"/>
  <c r="Y187" i="3" s="1"/>
  <c r="Z187" i="3" s="1"/>
  <c r="S187" i="3"/>
  <c r="T187" i="3" s="1"/>
  <c r="U187" i="3" s="1"/>
  <c r="W196" i="3"/>
  <c r="X196" i="3" s="1"/>
  <c r="Y196" i="3" s="1"/>
  <c r="Z196" i="3" s="1"/>
  <c r="S196" i="3"/>
  <c r="T196" i="3" s="1"/>
  <c r="U196" i="3" s="1"/>
  <c r="W70" i="3"/>
  <c r="X70" i="3" s="1"/>
  <c r="Y70" i="3" s="1"/>
  <c r="Z70" i="3" s="1"/>
  <c r="S70" i="3"/>
  <c r="T70" i="3" s="1"/>
  <c r="U70" i="3" s="1"/>
  <c r="W8" i="3"/>
  <c r="X8" i="3" s="1"/>
  <c r="Y8" i="3" s="1"/>
  <c r="Z8" i="3" s="1"/>
  <c r="S8" i="3"/>
  <c r="T8" i="3" s="1"/>
  <c r="U8" i="3" s="1"/>
  <c r="W251" i="3"/>
  <c r="X251" i="3" s="1"/>
  <c r="Y251" i="3" s="1"/>
  <c r="Z251" i="3" s="1"/>
  <c r="S251" i="3"/>
  <c r="T251" i="3" s="1"/>
  <c r="U251" i="3" s="1"/>
  <c r="W68" i="3"/>
  <c r="X68" i="3" s="1"/>
  <c r="Y68" i="3" s="1"/>
  <c r="Z68" i="3" s="1"/>
  <c r="S68" i="3"/>
  <c r="T68" i="3" s="1"/>
  <c r="U68" i="3" s="1"/>
  <c r="W108" i="3"/>
  <c r="X108" i="3" s="1"/>
  <c r="Y108" i="3" s="1"/>
  <c r="Z108" i="3" s="1"/>
  <c r="S108" i="3"/>
  <c r="T108" i="3" s="1"/>
  <c r="U108" i="3" s="1"/>
  <c r="W59" i="3"/>
  <c r="X59" i="3" s="1"/>
  <c r="Y59" i="3" s="1"/>
  <c r="Z59" i="3" s="1"/>
  <c r="S59" i="3"/>
  <c r="T59" i="3" s="1"/>
  <c r="U59" i="3" s="1"/>
  <c r="W74" i="3"/>
  <c r="X74" i="3" s="1"/>
  <c r="Y74" i="3" s="1"/>
  <c r="Z74" i="3" s="1"/>
  <c r="S74" i="3"/>
  <c r="T74" i="3" s="1"/>
  <c r="U74" i="3" s="1"/>
  <c r="S285" i="3"/>
  <c r="T285" i="3" s="1"/>
  <c r="U285" i="3" s="1"/>
  <c r="W89" i="3"/>
  <c r="X89" i="3" s="1"/>
  <c r="Y89" i="3" s="1"/>
  <c r="Z89" i="3" s="1"/>
  <c r="S89" i="3"/>
  <c r="T89" i="3" s="1"/>
  <c r="U89" i="3" s="1"/>
  <c r="W113" i="3"/>
  <c r="X113" i="3" s="1"/>
  <c r="Y113" i="3" s="1"/>
  <c r="Z113" i="3" s="1"/>
  <c r="S113" i="3"/>
  <c r="T113" i="3" s="1"/>
  <c r="U113" i="3" s="1"/>
  <c r="W81" i="3"/>
  <c r="X81" i="3" s="1"/>
  <c r="Y81" i="3" s="1"/>
  <c r="Z81" i="3" s="1"/>
  <c r="S81" i="3"/>
  <c r="T81" i="3" s="1"/>
  <c r="U81" i="3" s="1"/>
  <c r="S165" i="3"/>
  <c r="T165" i="3" s="1"/>
  <c r="U165" i="3" s="1"/>
  <c r="W244" i="3"/>
  <c r="X244" i="3" s="1"/>
  <c r="Y244" i="3" s="1"/>
  <c r="Z244" i="3" s="1"/>
  <c r="S244" i="3"/>
  <c r="T244" i="3" s="1"/>
  <c r="U244" i="3" s="1"/>
  <c r="W178" i="3"/>
  <c r="X178" i="3" s="1"/>
  <c r="Y178" i="3" s="1"/>
  <c r="Z178" i="3" s="1"/>
  <c r="S178" i="3"/>
  <c r="T178" i="3" s="1"/>
  <c r="U178" i="3" s="1"/>
  <c r="W286" i="3"/>
  <c r="X286" i="3" s="1"/>
  <c r="Y286" i="3" s="1"/>
  <c r="Z286" i="3" s="1"/>
  <c r="S286" i="3"/>
  <c r="T286" i="3" s="1"/>
  <c r="U286" i="3" s="1"/>
  <c r="W184" i="3"/>
  <c r="X184" i="3" s="1"/>
  <c r="Y184" i="3" s="1"/>
  <c r="Z184" i="3" s="1"/>
  <c r="S184" i="3"/>
  <c r="T184" i="3" s="1"/>
  <c r="U184" i="3" s="1"/>
  <c r="W91" i="3"/>
  <c r="X91" i="3" s="1"/>
  <c r="Y91" i="3" s="1"/>
  <c r="Z91" i="3" s="1"/>
  <c r="S91" i="3"/>
  <c r="T91" i="3" s="1"/>
  <c r="U91" i="3" s="1"/>
  <c r="W156" i="3"/>
  <c r="X156" i="3" s="1"/>
  <c r="Y156" i="3" s="1"/>
  <c r="Z156" i="3" s="1"/>
  <c r="S156" i="3"/>
  <c r="T156" i="3" s="1"/>
  <c r="U156" i="3" s="1"/>
  <c r="W47" i="3"/>
  <c r="X47" i="3" s="1"/>
  <c r="Y47" i="3" s="1"/>
  <c r="Z47" i="3" s="1"/>
  <c r="S47" i="3"/>
  <c r="T47" i="3" s="1"/>
  <c r="U47" i="3" s="1"/>
  <c r="W131" i="3"/>
  <c r="X131" i="3" s="1"/>
  <c r="Y131" i="3" s="1"/>
  <c r="Z131" i="3" s="1"/>
  <c r="S131" i="3"/>
  <c r="T131" i="3" s="1"/>
  <c r="U131" i="3" s="1"/>
  <c r="W125" i="3"/>
  <c r="X125" i="3" s="1"/>
  <c r="Y125" i="3" s="1"/>
  <c r="Z125" i="3" s="1"/>
  <c r="S125" i="3"/>
  <c r="T125" i="3" s="1"/>
  <c r="U125" i="3" s="1"/>
  <c r="W13" i="3"/>
  <c r="X13" i="3" s="1"/>
  <c r="Y13" i="3" s="1"/>
  <c r="Z13" i="3" s="1"/>
  <c r="S13" i="3"/>
  <c r="T13" i="3" s="1"/>
  <c r="U13" i="3" s="1"/>
  <c r="W310" i="3"/>
  <c r="X310" i="3" s="1"/>
  <c r="Y310" i="3" s="1"/>
  <c r="Z310" i="3" s="1"/>
  <c r="S310" i="3"/>
  <c r="T310" i="3" s="1"/>
  <c r="U310" i="3" s="1"/>
  <c r="W179" i="3"/>
  <c r="X179" i="3" s="1"/>
  <c r="Y179" i="3" s="1"/>
  <c r="Z179" i="3" s="1"/>
  <c r="S179" i="3"/>
  <c r="T179" i="3" s="1"/>
  <c r="U179" i="3" s="1"/>
  <c r="W262" i="3"/>
  <c r="X262" i="3" s="1"/>
  <c r="Y262" i="3" s="1"/>
  <c r="Z262" i="3" s="1"/>
  <c r="S262" i="3"/>
  <c r="T262" i="3" s="1"/>
  <c r="U262" i="3" s="1"/>
  <c r="W329" i="3"/>
  <c r="X329" i="3" s="1"/>
  <c r="Y329" i="3" s="1"/>
  <c r="Z329" i="3" s="1"/>
  <c r="S329" i="3"/>
  <c r="T329" i="3" s="1"/>
  <c r="U329" i="3" s="1"/>
  <c r="W106" i="3"/>
  <c r="X106" i="3" s="1"/>
  <c r="Y106" i="3" s="1"/>
  <c r="Z106" i="3" s="1"/>
  <c r="S106" i="3"/>
  <c r="T106" i="3" s="1"/>
  <c r="U106" i="3" s="1"/>
  <c r="W170" i="3"/>
  <c r="X170" i="3" s="1"/>
  <c r="Y170" i="3" s="1"/>
  <c r="Z170" i="3" s="1"/>
  <c r="S170" i="3"/>
  <c r="T170" i="3" s="1"/>
  <c r="U170" i="3" s="1"/>
  <c r="W103" i="3"/>
  <c r="X103" i="3" s="1"/>
  <c r="Y103" i="3" s="1"/>
  <c r="Z103" i="3" s="1"/>
  <c r="S103" i="3"/>
  <c r="T103" i="3" s="1"/>
  <c r="U103" i="3" s="1"/>
  <c r="W259" i="3"/>
  <c r="X259" i="3" s="1"/>
  <c r="Y259" i="3" s="1"/>
  <c r="Z259" i="3" s="1"/>
  <c r="S259" i="3"/>
  <c r="T259" i="3" s="1"/>
  <c r="U259" i="3" s="1"/>
  <c r="W173" i="3"/>
  <c r="X173" i="3" s="1"/>
  <c r="Y173" i="3" s="1"/>
  <c r="Z173" i="3" s="1"/>
  <c r="S173" i="3"/>
  <c r="T173" i="3" s="1"/>
  <c r="U173" i="3" s="1"/>
  <c r="W57" i="3"/>
  <c r="X57" i="3" s="1"/>
  <c r="Y57" i="3" s="1"/>
  <c r="Z57" i="3" s="1"/>
  <c r="S57" i="3"/>
  <c r="T57" i="3" s="1"/>
  <c r="U57" i="3" s="1"/>
  <c r="W136" i="3"/>
  <c r="X136" i="3" s="1"/>
  <c r="Y136" i="3" s="1"/>
  <c r="Z136" i="3" s="1"/>
  <c r="S136" i="3"/>
  <c r="T136" i="3" s="1"/>
  <c r="U136" i="3" s="1"/>
  <c r="W264" i="3"/>
  <c r="X264" i="3" s="1"/>
  <c r="Y264" i="3" s="1"/>
  <c r="Z264" i="3" s="1"/>
  <c r="S264" i="3"/>
  <c r="T264" i="3" s="1"/>
  <c r="U264" i="3" s="1"/>
  <c r="W258" i="3"/>
  <c r="X258" i="3" s="1"/>
  <c r="Y258" i="3" s="1"/>
  <c r="Z258" i="3" s="1"/>
  <c r="S258" i="3"/>
  <c r="T258" i="3" s="1"/>
  <c r="U258" i="3" s="1"/>
  <c r="W147" i="3"/>
  <c r="X147" i="3" s="1"/>
  <c r="Y147" i="3" s="1"/>
  <c r="Z147" i="3" s="1"/>
  <c r="S147" i="3"/>
  <c r="T147" i="3" s="1"/>
  <c r="U147" i="3" s="1"/>
  <c r="W185" i="3"/>
  <c r="X185" i="3" s="1"/>
  <c r="Y185" i="3" s="1"/>
  <c r="Z185" i="3" s="1"/>
  <c r="S185" i="3"/>
  <c r="T185" i="3" s="1"/>
  <c r="U185" i="3" s="1"/>
  <c r="W189" i="3"/>
  <c r="X189" i="3" s="1"/>
  <c r="Y189" i="3" s="1"/>
  <c r="Z189" i="3" s="1"/>
  <c r="S189" i="3"/>
  <c r="T189" i="3" s="1"/>
  <c r="U189" i="3" s="1"/>
  <c r="W299" i="3"/>
  <c r="X299" i="3" s="1"/>
  <c r="Y299" i="3" s="1"/>
  <c r="Z299" i="3" s="1"/>
  <c r="S299" i="3"/>
  <c r="T299" i="3" s="1"/>
  <c r="U299" i="3" s="1"/>
  <c r="W40" i="3"/>
  <c r="X40" i="3" s="1"/>
  <c r="Y40" i="3" s="1"/>
  <c r="Z40" i="3" s="1"/>
  <c r="S40" i="3"/>
  <c r="T40" i="3" s="1"/>
  <c r="U40" i="3" s="1"/>
  <c r="W273" i="3"/>
  <c r="X273" i="3" s="1"/>
  <c r="Y273" i="3" s="1"/>
  <c r="Z273" i="3" s="1"/>
  <c r="S273" i="3"/>
  <c r="T273" i="3" s="1"/>
  <c r="U273" i="3" s="1"/>
  <c r="W116" i="3"/>
  <c r="X116" i="3" s="1"/>
  <c r="Y116" i="3" s="1"/>
  <c r="Z116" i="3" s="1"/>
  <c r="S116" i="3"/>
  <c r="T116" i="3" s="1"/>
  <c r="U116" i="3" s="1"/>
  <c r="W226" i="3"/>
  <c r="X226" i="3" s="1"/>
  <c r="Y226" i="3" s="1"/>
  <c r="Z226" i="3" s="1"/>
  <c r="S226" i="3"/>
  <c r="T226" i="3" s="1"/>
  <c r="U226" i="3" s="1"/>
  <c r="W60" i="3"/>
  <c r="X60" i="3" s="1"/>
  <c r="Y60" i="3" s="1"/>
  <c r="Z60" i="3" s="1"/>
  <c r="S60" i="3"/>
  <c r="T60" i="3" s="1"/>
  <c r="U60" i="3" s="1"/>
  <c r="W318" i="3"/>
  <c r="X318" i="3" s="1"/>
  <c r="Y318" i="3" s="1"/>
  <c r="Z318" i="3" s="1"/>
  <c r="S318" i="3"/>
  <c r="T318" i="3" s="1"/>
  <c r="U318" i="3" s="1"/>
  <c r="W58" i="3"/>
  <c r="X58" i="3" s="1"/>
  <c r="Y58" i="3" s="1"/>
  <c r="Z58" i="3" s="1"/>
  <c r="S58" i="3"/>
  <c r="T58" i="3" s="1"/>
  <c r="U58" i="3" s="1"/>
  <c r="S10" i="3"/>
  <c r="T10" i="3" s="1"/>
  <c r="U10" i="3" s="1"/>
  <c r="W227" i="3"/>
  <c r="X227" i="3" s="1"/>
  <c r="Y227" i="3" s="1"/>
  <c r="Z227" i="3" s="1"/>
  <c r="S227" i="3"/>
  <c r="T227" i="3" s="1"/>
  <c r="U227" i="3" s="1"/>
  <c r="W326" i="3"/>
  <c r="X326" i="3" s="1"/>
  <c r="Y326" i="3" s="1"/>
  <c r="Z326" i="3" s="1"/>
  <c r="S326" i="3"/>
  <c r="T326" i="3" s="1"/>
  <c r="U326" i="3" s="1"/>
  <c r="W234" i="3"/>
  <c r="X234" i="3" s="1"/>
  <c r="Y234" i="3" s="1"/>
  <c r="Z234" i="3" s="1"/>
  <c r="S234" i="3"/>
  <c r="T234" i="3" s="1"/>
  <c r="U234" i="3" s="1"/>
  <c r="W146" i="3"/>
  <c r="X146" i="3" s="1"/>
  <c r="Y146" i="3" s="1"/>
  <c r="Z146" i="3" s="1"/>
  <c r="S146" i="3"/>
  <c r="T146" i="3" s="1"/>
  <c r="U146" i="3" s="1"/>
  <c r="W54" i="3"/>
  <c r="X54" i="3" s="1"/>
  <c r="Y54" i="3" s="1"/>
  <c r="Z54" i="3" s="1"/>
  <c r="S54" i="3"/>
  <c r="T54" i="3" s="1"/>
  <c r="U54" i="3" s="1"/>
  <c r="W86" i="3"/>
  <c r="X86" i="3" s="1"/>
  <c r="Y86" i="3" s="1"/>
  <c r="Z86" i="3" s="1"/>
  <c r="S86" i="3"/>
  <c r="T86" i="3" s="1"/>
  <c r="U86" i="3" s="1"/>
  <c r="W238" i="3"/>
  <c r="X238" i="3" s="1"/>
  <c r="Y238" i="3" s="1"/>
  <c r="Z238" i="3" s="1"/>
  <c r="S238" i="3"/>
  <c r="T238" i="3" s="1"/>
  <c r="U238" i="3" s="1"/>
  <c r="W119" i="3"/>
  <c r="X119" i="3" s="1"/>
  <c r="Y119" i="3" s="1"/>
  <c r="Z119" i="3" s="1"/>
  <c r="S119" i="3"/>
  <c r="T119" i="3" s="1"/>
  <c r="U119" i="3" s="1"/>
  <c r="W274" i="3"/>
  <c r="X274" i="3" s="1"/>
  <c r="Y274" i="3" s="1"/>
  <c r="Z274" i="3" s="1"/>
  <c r="S274" i="3"/>
  <c r="T274" i="3" s="1"/>
  <c r="U274" i="3" s="1"/>
  <c r="W93" i="3"/>
  <c r="X93" i="3" s="1"/>
  <c r="Y93" i="3" s="1"/>
  <c r="Z93" i="3" s="1"/>
  <c r="S93" i="3"/>
  <c r="T93" i="3" s="1"/>
  <c r="U93" i="3" s="1"/>
  <c r="W276" i="3"/>
  <c r="X276" i="3" s="1"/>
  <c r="Y276" i="3" s="1"/>
  <c r="Z276" i="3" s="1"/>
  <c r="S276" i="3"/>
  <c r="T276" i="3" s="1"/>
  <c r="U276" i="3" s="1"/>
  <c r="W65" i="3"/>
  <c r="X65" i="3" s="1"/>
  <c r="Y65" i="3" s="1"/>
  <c r="Z65" i="3" s="1"/>
  <c r="S65" i="3"/>
  <c r="T65" i="3" s="1"/>
  <c r="U65" i="3" s="1"/>
  <c r="W176" i="3"/>
  <c r="X176" i="3" s="1"/>
  <c r="Y176" i="3" s="1"/>
  <c r="Z176" i="3" s="1"/>
  <c r="S176" i="3"/>
  <c r="T176" i="3" s="1"/>
  <c r="U176" i="3" s="1"/>
  <c r="W107" i="3"/>
  <c r="X107" i="3" s="1"/>
  <c r="Y107" i="3" s="1"/>
  <c r="Z107" i="3" s="1"/>
  <c r="S107" i="3"/>
  <c r="T107" i="3" s="1"/>
  <c r="U107" i="3" s="1"/>
  <c r="W61" i="3"/>
  <c r="X61" i="3" s="1"/>
  <c r="Y61" i="3" s="1"/>
  <c r="Z61" i="3" s="1"/>
  <c r="S61" i="3"/>
  <c r="T61" i="3" s="1"/>
  <c r="U61" i="3" s="1"/>
  <c r="W260" i="3"/>
  <c r="X260" i="3" s="1"/>
  <c r="Y260" i="3" s="1"/>
  <c r="Z260" i="3" s="1"/>
  <c r="S260" i="3"/>
  <c r="T260" i="3" s="1"/>
  <c r="U260" i="3" s="1"/>
  <c r="S157" i="3"/>
  <c r="T157" i="3" s="1"/>
  <c r="U157" i="3" s="1"/>
  <c r="W53" i="3"/>
  <c r="X53" i="3" s="1"/>
  <c r="Y53" i="3" s="1"/>
  <c r="Z53" i="3" s="1"/>
  <c r="S53" i="3"/>
  <c r="T53" i="3" s="1"/>
  <c r="U53" i="3" s="1"/>
  <c r="W126" i="3"/>
  <c r="X126" i="3" s="1"/>
  <c r="Y126" i="3" s="1"/>
  <c r="Z126" i="3" s="1"/>
  <c r="S126" i="3"/>
  <c r="T126" i="3" s="1"/>
  <c r="U126" i="3" s="1"/>
  <c r="W271" i="3"/>
  <c r="X271" i="3" s="1"/>
  <c r="Y271" i="3" s="1"/>
  <c r="Z271" i="3" s="1"/>
  <c r="S271" i="3"/>
  <c r="T271" i="3" s="1"/>
  <c r="U271" i="3" s="1"/>
  <c r="W36" i="3"/>
  <c r="X36" i="3" s="1"/>
  <c r="Y36" i="3" s="1"/>
  <c r="Z36" i="3" s="1"/>
  <c r="S36" i="3"/>
  <c r="T36" i="3" s="1"/>
  <c r="U36" i="3" s="1"/>
  <c r="W248" i="3"/>
  <c r="X248" i="3" s="1"/>
  <c r="Y248" i="3" s="1"/>
  <c r="Z248" i="3" s="1"/>
  <c r="S248" i="3"/>
  <c r="T248" i="3" s="1"/>
  <c r="U248" i="3" s="1"/>
  <c r="W63" i="3"/>
  <c r="X63" i="3" s="1"/>
  <c r="Y63" i="3" s="1"/>
  <c r="Z63" i="3" s="1"/>
  <c r="S63" i="3"/>
  <c r="T63" i="3" s="1"/>
  <c r="U63" i="3" s="1"/>
  <c r="W224" i="3"/>
  <c r="X224" i="3" s="1"/>
  <c r="Y224" i="3" s="1"/>
  <c r="Z224" i="3" s="1"/>
  <c r="S224" i="3"/>
  <c r="T224" i="3" s="1"/>
  <c r="U224" i="3" s="1"/>
  <c r="W153" i="3"/>
  <c r="X153" i="3" s="1"/>
  <c r="Y153" i="3" s="1"/>
  <c r="Z153" i="3" s="1"/>
  <c r="S153" i="3"/>
  <c r="T153" i="3" s="1"/>
  <c r="U153" i="3" s="1"/>
  <c r="W82" i="3"/>
  <c r="X82" i="3" s="1"/>
  <c r="Y82" i="3" s="1"/>
  <c r="Z82" i="3" s="1"/>
  <c r="S82" i="3"/>
  <c r="T82" i="3" s="1"/>
  <c r="U82" i="3" s="1"/>
  <c r="W129" i="3"/>
  <c r="X129" i="3" s="1"/>
  <c r="Y129" i="3" s="1"/>
  <c r="Z129" i="3" s="1"/>
  <c r="S129" i="3"/>
  <c r="T129" i="3" s="1"/>
  <c r="U129" i="3" s="1"/>
  <c r="W315" i="3"/>
  <c r="X315" i="3" s="1"/>
  <c r="Y315" i="3" s="1"/>
  <c r="Z315" i="3" s="1"/>
  <c r="S315" i="3"/>
  <c r="T315" i="3" s="1"/>
  <c r="U315" i="3" s="1"/>
  <c r="W279" i="3"/>
  <c r="X279" i="3" s="1"/>
  <c r="Y279" i="3" s="1"/>
  <c r="Z279" i="3" s="1"/>
  <c r="S279" i="3"/>
  <c r="T279" i="3" s="1"/>
  <c r="U279" i="3" s="1"/>
  <c r="W38" i="3"/>
  <c r="X38" i="3" s="1"/>
  <c r="Y38" i="3" s="1"/>
  <c r="Z38" i="3" s="1"/>
  <c r="S38" i="3"/>
  <c r="T38" i="3" s="1"/>
  <c r="U38" i="3" s="1"/>
  <c r="W312" i="3"/>
  <c r="X312" i="3" s="1"/>
  <c r="Y312" i="3" s="1"/>
  <c r="Z312" i="3" s="1"/>
  <c r="S312" i="3"/>
  <c r="T312" i="3" s="1"/>
  <c r="U312" i="3" s="1"/>
  <c r="W46" i="3"/>
  <c r="X46" i="3" s="1"/>
  <c r="Y46" i="3" s="1"/>
  <c r="Z46" i="3" s="1"/>
  <c r="S46" i="3"/>
  <c r="T46" i="3" s="1"/>
  <c r="U46" i="3" s="1"/>
  <c r="W149" i="3"/>
  <c r="X149" i="3" s="1"/>
  <c r="Y149" i="3" s="1"/>
  <c r="Z149" i="3" s="1"/>
  <c r="S149" i="3"/>
  <c r="T149" i="3" s="1"/>
  <c r="U149" i="3" s="1"/>
  <c r="W307" i="3"/>
  <c r="X307" i="3" s="1"/>
  <c r="Y307" i="3" s="1"/>
  <c r="Z307" i="3" s="1"/>
  <c r="S307" i="3"/>
  <c r="T307" i="3" s="1"/>
  <c r="U307" i="3" s="1"/>
  <c r="W212" i="3"/>
  <c r="X212" i="3" s="1"/>
  <c r="Y212" i="3" s="1"/>
  <c r="Z212" i="3" s="1"/>
  <c r="S212" i="3"/>
  <c r="T212" i="3" s="1"/>
  <c r="U212" i="3" s="1"/>
  <c r="W48" i="3"/>
  <c r="X48" i="3" s="1"/>
  <c r="Y48" i="3" s="1"/>
  <c r="Z48" i="3" s="1"/>
  <c r="S48" i="3"/>
  <c r="T48" i="3" s="1"/>
  <c r="U48" i="3" s="1"/>
  <c r="W64" i="3"/>
  <c r="X64" i="3" s="1"/>
  <c r="Y64" i="3" s="1"/>
  <c r="Z64" i="3" s="1"/>
  <c r="S64" i="3"/>
  <c r="T64" i="3" s="1"/>
  <c r="U64" i="3" s="1"/>
  <c r="W169" i="3"/>
  <c r="X169" i="3" s="1"/>
  <c r="Y169" i="3" s="1"/>
  <c r="Z169" i="3" s="1"/>
  <c r="S169" i="3"/>
  <c r="T169" i="3" s="1"/>
  <c r="U169" i="3" s="1"/>
  <c r="W303" i="3"/>
  <c r="X303" i="3" s="1"/>
  <c r="Y303" i="3" s="1"/>
  <c r="Z303" i="3" s="1"/>
  <c r="S303" i="3"/>
  <c r="T303" i="3" s="1"/>
  <c r="U303" i="3" s="1"/>
  <c r="W122" i="3"/>
  <c r="X122" i="3" s="1"/>
  <c r="Y122" i="3" s="1"/>
  <c r="Z122" i="3" s="1"/>
  <c r="S122" i="3"/>
  <c r="T122" i="3" s="1"/>
  <c r="U122" i="3" s="1"/>
  <c r="W230" i="3"/>
  <c r="X230" i="3" s="1"/>
  <c r="Y230" i="3" s="1"/>
  <c r="Z230" i="3" s="1"/>
  <c r="S230" i="3"/>
  <c r="T230" i="3" s="1"/>
  <c r="U230" i="3" s="1"/>
  <c r="W267" i="3"/>
  <c r="X267" i="3" s="1"/>
  <c r="Y267" i="3" s="1"/>
  <c r="Z267" i="3" s="1"/>
  <c r="S267" i="3"/>
  <c r="T267" i="3" s="1"/>
  <c r="U267" i="3" s="1"/>
  <c r="W150" i="3"/>
  <c r="X150" i="3" s="1"/>
  <c r="Y150" i="3" s="1"/>
  <c r="Z150" i="3" s="1"/>
  <c r="S150" i="3"/>
  <c r="T150" i="3" s="1"/>
  <c r="U150" i="3" s="1"/>
  <c r="W275" i="3"/>
  <c r="X275" i="3" s="1"/>
  <c r="Y275" i="3" s="1"/>
  <c r="Z275" i="3" s="1"/>
  <c r="S275" i="3"/>
  <c r="T275" i="3" s="1"/>
  <c r="U275" i="3" s="1"/>
  <c r="W283" i="3"/>
  <c r="X283" i="3" s="1"/>
  <c r="Y283" i="3" s="1"/>
  <c r="Z283" i="3" s="1"/>
  <c r="S283" i="3"/>
  <c r="T283" i="3" s="1"/>
  <c r="U283" i="3" s="1"/>
  <c r="W155" i="3"/>
  <c r="X155" i="3" s="1"/>
  <c r="Y155" i="3" s="1"/>
  <c r="Z155" i="3" s="1"/>
  <c r="S155" i="3"/>
  <c r="T155" i="3" s="1"/>
  <c r="U155" i="3" s="1"/>
  <c r="W240" i="3"/>
  <c r="X240" i="3" s="1"/>
  <c r="Y240" i="3" s="1"/>
  <c r="Z240" i="3" s="1"/>
  <c r="S240" i="3"/>
  <c r="T240" i="3" s="1"/>
  <c r="U240" i="3" s="1"/>
  <c r="W182" i="3"/>
  <c r="X182" i="3" s="1"/>
  <c r="Y182" i="3" s="1"/>
  <c r="Z182" i="3" s="1"/>
  <c r="S182" i="3"/>
  <c r="T182" i="3" s="1"/>
  <c r="U182" i="3" s="1"/>
  <c r="W12" i="3"/>
  <c r="X12" i="3" s="1"/>
  <c r="Y12" i="3" s="1"/>
  <c r="Z12" i="3" s="1"/>
  <c r="S12" i="3"/>
  <c r="T12" i="3" s="1"/>
  <c r="U12" i="3" s="1"/>
  <c r="W19" i="3"/>
  <c r="X19" i="3" s="1"/>
  <c r="Y19" i="3" s="1"/>
  <c r="Z19" i="3" s="1"/>
  <c r="S19" i="3"/>
  <c r="T19" i="3" s="1"/>
  <c r="U19" i="3" s="1"/>
  <c r="W221" i="3"/>
  <c r="X221" i="3" s="1"/>
  <c r="Y221" i="3" s="1"/>
  <c r="Z221" i="3" s="1"/>
  <c r="S221" i="3"/>
  <c r="T221" i="3" s="1"/>
  <c r="U221" i="3" s="1"/>
  <c r="W75" i="3"/>
  <c r="X75" i="3" s="1"/>
  <c r="Y75" i="3" s="1"/>
  <c r="Z75" i="3" s="1"/>
  <c r="S75" i="3"/>
  <c r="T75" i="3" s="1"/>
  <c r="U75" i="3" s="1"/>
  <c r="W292" i="3"/>
  <c r="X292" i="3" s="1"/>
  <c r="Y292" i="3" s="1"/>
  <c r="Z292" i="3" s="1"/>
  <c r="S292" i="3"/>
  <c r="T292" i="3" s="1"/>
  <c r="U292" i="3" s="1"/>
  <c r="W232" i="3"/>
  <c r="X232" i="3" s="1"/>
  <c r="Y232" i="3" s="1"/>
  <c r="Z232" i="3" s="1"/>
  <c r="S232" i="3"/>
  <c r="T232" i="3" s="1"/>
  <c r="U232" i="3" s="1"/>
  <c r="W50" i="3"/>
  <c r="X50" i="3" s="1"/>
  <c r="Y50" i="3" s="1"/>
  <c r="Z50" i="3" s="1"/>
  <c r="S50" i="3"/>
  <c r="T50" i="3" s="1"/>
  <c r="U50" i="3" s="1"/>
  <c r="W163" i="3"/>
  <c r="X163" i="3" s="1"/>
  <c r="Y163" i="3" s="1"/>
  <c r="Z163" i="3" s="1"/>
  <c r="S163" i="3"/>
  <c r="T163" i="3" s="1"/>
  <c r="U163" i="3" s="1"/>
  <c r="W242" i="3"/>
  <c r="X242" i="3" s="1"/>
  <c r="Y242" i="3" s="1"/>
  <c r="Z242" i="3" s="1"/>
  <c r="S242" i="3"/>
  <c r="T242" i="3" s="1"/>
  <c r="U242" i="3" s="1"/>
  <c r="W225" i="3"/>
  <c r="X225" i="3" s="1"/>
  <c r="Y225" i="3" s="1"/>
  <c r="Z225" i="3" s="1"/>
  <c r="S225" i="3"/>
  <c r="T225" i="3" s="1"/>
  <c r="U225" i="3" s="1"/>
  <c r="W222" i="3"/>
  <c r="X222" i="3" s="1"/>
  <c r="Y222" i="3" s="1"/>
  <c r="Z222" i="3" s="1"/>
  <c r="S222" i="3"/>
  <c r="T222" i="3" s="1"/>
  <c r="U222" i="3" s="1"/>
  <c r="W67" i="3"/>
  <c r="X67" i="3" s="1"/>
  <c r="Y67" i="3" s="1"/>
  <c r="Z67" i="3" s="1"/>
  <c r="S67" i="3"/>
  <c r="T67" i="3" s="1"/>
  <c r="U67" i="3" s="1"/>
  <c r="W250" i="3"/>
  <c r="X250" i="3" s="1"/>
  <c r="Y250" i="3" s="1"/>
  <c r="Z250" i="3" s="1"/>
  <c r="S250" i="3"/>
  <c r="T250" i="3" s="1"/>
  <c r="U250" i="3" s="1"/>
  <c r="W99" i="3"/>
  <c r="X99" i="3" s="1"/>
  <c r="Y99" i="3" s="1"/>
  <c r="Z99" i="3" s="1"/>
  <c r="S99" i="3"/>
  <c r="T99" i="3" s="1"/>
  <c r="U99" i="3" s="1"/>
  <c r="W72" i="3"/>
  <c r="X72" i="3" s="1"/>
  <c r="Y72" i="3" s="1"/>
  <c r="Z72" i="3" s="1"/>
  <c r="S72" i="3"/>
  <c r="T72" i="3" s="1"/>
  <c r="U72" i="3" s="1"/>
  <c r="W161" i="3"/>
  <c r="X161" i="3" s="1"/>
  <c r="Y161" i="3" s="1"/>
  <c r="Z161" i="3" s="1"/>
  <c r="S161" i="3"/>
  <c r="T161" i="3" s="1"/>
  <c r="U161" i="3" s="1"/>
  <c r="W7" i="3"/>
  <c r="X7" i="3" s="1"/>
  <c r="Y7" i="3" s="1"/>
  <c r="Z7" i="3" s="1"/>
  <c r="S7" i="3"/>
  <c r="T7" i="3" s="1"/>
  <c r="U7" i="3" s="1"/>
  <c r="W272" i="3"/>
  <c r="X272" i="3" s="1"/>
  <c r="Y272" i="3" s="1"/>
  <c r="Z272" i="3" s="1"/>
  <c r="S272" i="3"/>
  <c r="T272" i="3" s="1"/>
  <c r="U272" i="3" s="1"/>
  <c r="W41" i="3"/>
  <c r="X41" i="3" s="1"/>
  <c r="Y41" i="3" s="1"/>
  <c r="Z41" i="3" s="1"/>
  <c r="S41" i="3"/>
  <c r="T41" i="3" s="1"/>
  <c r="U41" i="3" s="1"/>
</calcChain>
</file>

<file path=xl/sharedStrings.xml><?xml version="1.0" encoding="utf-8"?>
<sst xmlns="http://schemas.openxmlformats.org/spreadsheetml/2006/main" count="9848" uniqueCount="1104">
  <si>
    <t>Band</t>
  </si>
  <si>
    <t>Count of Townships</t>
  </si>
  <si>
    <t xml:space="preserve">Urban Population % </t>
  </si>
  <si>
    <t xml:space="preserve">Literacy: % literate </t>
  </si>
  <si>
    <t xml:space="preserve">Child dependency ratio </t>
  </si>
  <si>
    <t xml:space="preserve">Highest Education: None % Total </t>
  </si>
  <si>
    <t xml:space="preserve">Highest Education: At least Middle school % </t>
  </si>
  <si>
    <t xml:space="preserve">Roof type: Thatch and bamboo roofing % </t>
  </si>
  <si>
    <t xml:space="preserve">Floor type: Bamboo or Earth % </t>
  </si>
  <si>
    <t xml:space="preserve">Electricity for Lighting % </t>
  </si>
  <si>
    <t xml:space="preserve">Safe sanitation (%) </t>
  </si>
  <si>
    <t xml:space="preserve">Improved Drinking water source % </t>
  </si>
  <si>
    <t xml:space="preserve">ID Card: NO ID total % </t>
  </si>
  <si>
    <t>Average of Conflict Index C (% of max inverse % of average of envelopes)</t>
  </si>
  <si>
    <t xml:space="preserve">Approximate Vulnerable Population </t>
  </si>
  <si>
    <t>Extreme outliers in terms of development needs
and/or exposure to conflict</t>
  </si>
  <si>
    <t>Conflict-affected areas with poor human
development</t>
  </si>
  <si>
    <t>Hubs in conflict-affected areas</t>
  </si>
  <si>
    <t>VULNERABILITY ASSESSMENT</t>
  </si>
  <si>
    <t>Type</t>
  </si>
  <si>
    <t>MIMU-HARP Vulnerability Analysis - Township Level Data</t>
  </si>
  <si>
    <t>WELLBEING COMPONENTS (combined to the vulnerability score)</t>
  </si>
  <si>
    <t>Vulnerability Score Calculation for this Analysis</t>
  </si>
  <si>
    <t>Alternative Vulnerability Score Calculation</t>
  </si>
  <si>
    <t>TOWNSHIP TYPOLOGY COMPONENTS (compared for Township analysis)</t>
  </si>
  <si>
    <t>LABEL</t>
  </si>
  <si>
    <t>State/Region Pcode</t>
  </si>
  <si>
    <t>State/Region Name</t>
  </si>
  <si>
    <t>District Pcode</t>
  </si>
  <si>
    <t>District Name</t>
  </si>
  <si>
    <t>Township Pcode</t>
  </si>
  <si>
    <t>Township Name</t>
  </si>
  <si>
    <t>Number of Village Tracts</t>
  </si>
  <si>
    <t>Number of Wards</t>
  </si>
  <si>
    <t>Avg (safe sanitation + improved drinking water)</t>
  </si>
  <si>
    <t>Average good roof and wall</t>
  </si>
  <si>
    <t>Conflict Index C (% of max inverse % of average of envelopes)</t>
  </si>
  <si>
    <t>Unpaid family workers inverse</t>
  </si>
  <si>
    <t>Highest Education: At least Middle school %</t>
  </si>
  <si>
    <t>Electricity for Lighting %</t>
  </si>
  <si>
    <t>ID Card: with ID total %</t>
  </si>
  <si>
    <t>Child dependency ratio inverse</t>
  </si>
  <si>
    <t>Female Literacy: %
Literate</t>
  </si>
  <si>
    <t>Wellbeing Score 27</t>
  </si>
  <si>
    <t>Vulnerability Score</t>
  </si>
  <si>
    <t>Approximate Vulnerable Population</t>
  </si>
  <si>
    <t>Vulnerability Band</t>
  </si>
  <si>
    <t>Adjusted Conflict Index (0 as no conflict)</t>
  </si>
  <si>
    <t>Adjusted Wellbeing Score</t>
  </si>
  <si>
    <t>Adjusted Vulnerability Score</t>
  </si>
  <si>
    <t>Adjusted Approximate Vulnerable Population</t>
  </si>
  <si>
    <t>Urban Population %</t>
  </si>
  <si>
    <t>Literacy: % literate</t>
  </si>
  <si>
    <t>Highest Education: None % Total</t>
  </si>
  <si>
    <t>Child dependency ratio</t>
  </si>
  <si>
    <t>Roof type: Thatch and bamboo roofing %</t>
  </si>
  <si>
    <t>Floor type: Bamboo or Earth %</t>
  </si>
  <si>
    <t>Safe sanitation (%)</t>
  </si>
  <si>
    <t>Improved Drinking water source %</t>
  </si>
  <si>
    <t>ID Card: No ID total %</t>
  </si>
  <si>
    <t>Total Pop Both sexes</t>
  </si>
  <si>
    <t>Child Dependency Ratio Reverse</t>
  </si>
  <si>
    <t>Roof type: Dhani/Theke/ In leaf</t>
  </si>
  <si>
    <t>Roof type: Bamboo</t>
  </si>
  <si>
    <t>Roof type: Wood</t>
  </si>
  <si>
    <t>Roof type NOT Thatch and Bamboo roofing %</t>
  </si>
  <si>
    <t>Wall type: Dhani/Theke/ In leaf</t>
  </si>
  <si>
    <t>Wall type: Bamboo</t>
  </si>
  <si>
    <t>Wall type: Earth</t>
  </si>
  <si>
    <t>Wall type: Wood</t>
  </si>
  <si>
    <t>Wall type: Thatch, Bamboo, Earth, Wood %</t>
  </si>
  <si>
    <t>Wall Type NOT Thatch, Bamboo, Earth, Wood %</t>
  </si>
  <si>
    <t>Floor type: Bamboo</t>
  </si>
  <si>
    <t>Floor type: Earth</t>
  </si>
  <si>
    <t>Literacy Female: % literate</t>
  </si>
  <si>
    <t>Highest Education: None</t>
  </si>
  <si>
    <t>Highest Education: Primary school (grade 1 - 5)</t>
  </si>
  <si>
    <t>Highest Education: Middle school (grade 6 - 9)</t>
  </si>
  <si>
    <t>Highest Education: High school (grade 10 - 11)</t>
  </si>
  <si>
    <t>Highest Education: Diploma</t>
  </si>
  <si>
    <t>Highest Education: University/ College</t>
  </si>
  <si>
    <t>Highest Education: Post-graduate and above</t>
  </si>
  <si>
    <t>Highest Education: Vocational training</t>
  </si>
  <si>
    <t>Highest Education: Other</t>
  </si>
  <si>
    <t>Highest Education: At least High School %</t>
  </si>
  <si>
    <t>Usual Activity: Unpaid family worker</t>
  </si>
  <si>
    <t>Unpaid Family Worker %</t>
  </si>
  <si>
    <t>Unpaid Family Worker Inverse</t>
  </si>
  <si>
    <t>Unpaid Family Worker Envelope</t>
  </si>
  <si>
    <t>ID card: None</t>
  </si>
  <si>
    <t>Toilet type: Flush</t>
  </si>
  <si>
    <t>Toilet: Water seal (Improved pit latrine)</t>
  </si>
  <si>
    <t>Drinking water Source: Tap water/ Piped</t>
  </si>
  <si>
    <t>Drinking water Source: Tube well, borehole</t>
  </si>
  <si>
    <t>Drinking water Source: Protected well/ Spring</t>
  </si>
  <si>
    <t>Drinking water Source: Bottled water/ Water purifier</t>
  </si>
  <si>
    <t>Lighting Source: Electricity</t>
  </si>
  <si>
    <t>Presence of Landmines?</t>
  </si>
  <si>
    <t>ACLED 2015/2016 data exists?</t>
  </si>
  <si>
    <t>Conflict 2015/2016 - # of battles</t>
  </si>
  <si>
    <t>Conflict 2015/2015 - # violence against civilians events</t>
  </si>
  <si>
    <t>Conflict 2015 - Riots/Protest events</t>
  </si>
  <si>
    <t>Conflict 2015/2016 - Remote Violence</t>
  </si>
  <si>
    <t>Conflict 2015/2016 - Total events</t>
  </si>
  <si>
    <t>Conflict 2015/2016 - Fatalities</t>
  </si>
  <si>
    <t>no. of IDP camps</t>
  </si>
  <si>
    <t>Displaced HHD</t>
  </si>
  <si>
    <t>Displaced Pop</t>
  </si>
  <si>
    <t>Riots/ Protests Index</t>
  </si>
  <si>
    <t>Battle index (% of total battles)</t>
  </si>
  <si>
    <t>Violence Against civilians index (% of total events)</t>
  </si>
  <si>
    <t>Fatalities Index (% of total deaths)</t>
  </si>
  <si>
    <t>Displace- ment index A (% of displaced population)</t>
  </si>
  <si>
    <t>Displacement Envelope (% of TS with highest displaced population)</t>
  </si>
  <si>
    <t>Violence against civilians envelope (% of TS with most events)</t>
  </si>
  <si>
    <t>Battle envelope (% of TS with most battles)</t>
  </si>
  <si>
    <t>Fatalities envelope (% of TS with most fatalities)</t>
  </si>
  <si>
    <t>Conflict Index A - Average of % of Totals</t>
  </si>
  <si>
    <t>Conflict Index B (Average of envelopes)</t>
  </si>
  <si>
    <t>Conflict B Inverse (where 1/0% = 620 &amp; 1/0.05% = 615)</t>
  </si>
  <si>
    <t>CORRECTED CONFLICT INDEX - Garry</t>
  </si>
  <si>
    <t>AGE GROUP</t>
  </si>
  <si>
    <t>10 years and above</t>
  </si>
  <si>
    <t>25 years and above</t>
  </si>
  <si>
    <t>0-14 yr/ 15-64 yr</t>
  </si>
  <si>
    <t>15 years and above</t>
  </si>
  <si>
    <t>0-14 yr/15-64 yr</t>
  </si>
  <si>
    <t>All</t>
  </si>
  <si>
    <t>CATEGORY</t>
  </si>
  <si>
    <t>Demography</t>
  </si>
  <si>
    <t>WASH</t>
  </si>
  <si>
    <t>Housing</t>
  </si>
  <si>
    <t>Conflict</t>
  </si>
  <si>
    <t>Employment</t>
  </si>
  <si>
    <t>Education</t>
  </si>
  <si>
    <t>Civil Documentation</t>
  </si>
  <si>
    <t>Literacy and Education</t>
  </si>
  <si>
    <t>Civil documentation</t>
  </si>
  <si>
    <t>Energy</t>
  </si>
  <si>
    <t>SOURCE</t>
  </si>
  <si>
    <t>MIMU</t>
  </si>
  <si>
    <t>GAD</t>
  </si>
  <si>
    <t>Township health profile 2011</t>
  </si>
  <si>
    <t>(calculated)</t>
  </si>
  <si>
    <t>Table A-6, 2014 Union Census Report</t>
  </si>
  <si>
    <t>Table D-2, 2014 Union Census Report</t>
  </si>
  <si>
    <t>(Alternate calculation)</t>
  </si>
  <si>
    <t>Table A-3, 2014 Union Census Report</t>
  </si>
  <si>
    <t>(calculated</t>
  </si>
  <si>
    <t>Table A-1, 2014 Union Census Report</t>
  </si>
  <si>
    <t>Table I-4a, 2014 Union Census Report</t>
  </si>
  <si>
    <t>Table I-4b, 2014 Union Census Report</t>
  </si>
  <si>
    <t>Table I-4c, 2014 Union Census Report</t>
  </si>
  <si>
    <t>Table D-6, 2014 Union Census Report</t>
  </si>
  <si>
    <t>Table E-2, 2014 Union Census Report</t>
  </si>
  <si>
    <t>Table G-2, 2014 Union Census Report</t>
  </si>
  <si>
    <t>Table I-3, 2014 Union Census Report</t>
  </si>
  <si>
    <t>Table J-2, 2014 Union Census Report</t>
  </si>
  <si>
    <t>Table J-1, 2014 Union Census Report</t>
  </si>
  <si>
    <t>Armed Conflict Location and Event Data Project 2015-2016 dataset</t>
  </si>
  <si>
    <t>MMR001</t>
  </si>
  <si>
    <t>Kachin</t>
  </si>
  <si>
    <t>MMR001D001</t>
  </si>
  <si>
    <t>Myitkyina</t>
  </si>
  <si>
    <t>MMR001001</t>
  </si>
  <si>
    <t>MMR001002</t>
  </si>
  <si>
    <t>Waingmaw</t>
  </si>
  <si>
    <t>MMR001003</t>
  </si>
  <si>
    <t>Injangyang</t>
  </si>
  <si>
    <t>MMR001004</t>
  </si>
  <si>
    <t>Tanai</t>
  </si>
  <si>
    <t>MMR001005</t>
  </si>
  <si>
    <t>Chipwi</t>
  </si>
  <si>
    <t>MMR001006</t>
  </si>
  <si>
    <t>Tsawlaw</t>
  </si>
  <si>
    <t>MMR001D002</t>
  </si>
  <si>
    <t>Mohnyin</t>
  </si>
  <si>
    <t>MMR001007</t>
  </si>
  <si>
    <t>MMR001008</t>
  </si>
  <si>
    <t>Mogaung</t>
  </si>
  <si>
    <t>MMR001009</t>
  </si>
  <si>
    <t>Hpakant</t>
  </si>
  <si>
    <t>MMR001D003</t>
  </si>
  <si>
    <t>Bhamo</t>
  </si>
  <si>
    <t>MMR001010</t>
  </si>
  <si>
    <t>MMR001011</t>
  </si>
  <si>
    <t>Shwegu</t>
  </si>
  <si>
    <t>MMR001012</t>
  </si>
  <si>
    <t>Momauk</t>
  </si>
  <si>
    <t>MMR001013</t>
  </si>
  <si>
    <t>Mansi</t>
  </si>
  <si>
    <t>MMR001D004</t>
  </si>
  <si>
    <t>Puta-O</t>
  </si>
  <si>
    <t>MMR001014</t>
  </si>
  <si>
    <t>MMR001015</t>
  </si>
  <si>
    <t>Sumprabum</t>
  </si>
  <si>
    <t>MMR001016</t>
  </si>
  <si>
    <t>Machanbaw</t>
  </si>
  <si>
    <t>MMR001017</t>
  </si>
  <si>
    <t>Nawngmun</t>
  </si>
  <si>
    <t>MMR001018</t>
  </si>
  <si>
    <t>Khaunglanhpu</t>
  </si>
  <si>
    <t>MMR002</t>
  </si>
  <si>
    <t>Kayah</t>
  </si>
  <si>
    <t>MMR002D001</t>
  </si>
  <si>
    <t>Loikaw</t>
  </si>
  <si>
    <t>MMR002001</t>
  </si>
  <si>
    <t>MMR002002</t>
  </si>
  <si>
    <t>Demoso</t>
  </si>
  <si>
    <t>MMR002003</t>
  </si>
  <si>
    <t>Hpruso</t>
  </si>
  <si>
    <t>MMR002004</t>
  </si>
  <si>
    <t>Shadaw</t>
  </si>
  <si>
    <t>MMR002D002</t>
  </si>
  <si>
    <t>Bawlake</t>
  </si>
  <si>
    <t>MMR002005</t>
  </si>
  <si>
    <t>Bawlakhe</t>
  </si>
  <si>
    <t>MMR002006</t>
  </si>
  <si>
    <t>Hpasawng</t>
  </si>
  <si>
    <t>MMR002007</t>
  </si>
  <si>
    <t>Mese</t>
  </si>
  <si>
    <t>MMR003</t>
  </si>
  <si>
    <t>Kayin</t>
  </si>
  <si>
    <t>MMR003D001</t>
  </si>
  <si>
    <t>Hpa-An</t>
  </si>
  <si>
    <t>MMR003001</t>
  </si>
  <si>
    <t>MMR003002</t>
  </si>
  <si>
    <t>Hlaingbwe</t>
  </si>
  <si>
    <t>MMR003D004</t>
  </si>
  <si>
    <t>Hpapun</t>
  </si>
  <si>
    <t>MMR003003</t>
  </si>
  <si>
    <t>MMR003004</t>
  </si>
  <si>
    <t>Thandaunggyi</t>
  </si>
  <si>
    <t>MMR003D002</t>
  </si>
  <si>
    <t>Myawaddy</t>
  </si>
  <si>
    <t>MMR003005</t>
  </si>
  <si>
    <t>MMR003D003</t>
  </si>
  <si>
    <t>Kawkareik</t>
  </si>
  <si>
    <t>MMR003006</t>
  </si>
  <si>
    <t>MMR003007</t>
  </si>
  <si>
    <t>Kyainseikgyi</t>
  </si>
  <si>
    <t>MMR004</t>
  </si>
  <si>
    <t>Chin</t>
  </si>
  <si>
    <t>MMR004D001</t>
  </si>
  <si>
    <t>Falam</t>
  </si>
  <si>
    <t>MMR004001</t>
  </si>
  <si>
    <t>MMR004D003</t>
  </si>
  <si>
    <t>Hakha</t>
  </si>
  <si>
    <t>MMR004002</t>
  </si>
  <si>
    <t>MMR004003</t>
  </si>
  <si>
    <t>Thantlang</t>
  </si>
  <si>
    <t>MMR004004</t>
  </si>
  <si>
    <t>Tedim</t>
  </si>
  <si>
    <t>MMR004005</t>
  </si>
  <si>
    <t>Tonzang</t>
  </si>
  <si>
    <t>MMR004D002</t>
  </si>
  <si>
    <t>Mindat</t>
  </si>
  <si>
    <t>MMR004006</t>
  </si>
  <si>
    <t>MMR004007</t>
  </si>
  <si>
    <t>Matupi</t>
  </si>
  <si>
    <t>MMR004008</t>
  </si>
  <si>
    <t>Kanpetlet</t>
  </si>
  <si>
    <t>MMR004009</t>
  </si>
  <si>
    <t>Paletwa</t>
  </si>
  <si>
    <t>MMR005</t>
  </si>
  <si>
    <t>Sagaing</t>
  </si>
  <si>
    <t>MMR005D001</t>
  </si>
  <si>
    <t>MMR005001</t>
  </si>
  <si>
    <t>MMR005002</t>
  </si>
  <si>
    <t>Myinmu</t>
  </si>
  <si>
    <t>MMR005003</t>
  </si>
  <si>
    <t>Myaung</t>
  </si>
  <si>
    <t>MMR005D002</t>
  </si>
  <si>
    <t>Shwebo</t>
  </si>
  <si>
    <t>MMR005004</t>
  </si>
  <si>
    <t>MMR005005</t>
  </si>
  <si>
    <t>Khin-U</t>
  </si>
  <si>
    <t>MMR005006</t>
  </si>
  <si>
    <t>Wetlet</t>
  </si>
  <si>
    <t>MMR005007</t>
  </si>
  <si>
    <t>Kanbalu</t>
  </si>
  <si>
    <t>MMR005008</t>
  </si>
  <si>
    <t>Kyunhla</t>
  </si>
  <si>
    <t>MMR005009</t>
  </si>
  <si>
    <t>Ye-U</t>
  </si>
  <si>
    <t>MMR005010</t>
  </si>
  <si>
    <t>Tabayin</t>
  </si>
  <si>
    <t>MMR005011</t>
  </si>
  <si>
    <t>Taze</t>
  </si>
  <si>
    <t>MMR005D003</t>
  </si>
  <si>
    <t>Monywa</t>
  </si>
  <si>
    <t>MMR005012</t>
  </si>
  <si>
    <t>MMR005013</t>
  </si>
  <si>
    <t>Budalin</t>
  </si>
  <si>
    <t>MMR005014</t>
  </si>
  <si>
    <t>Ayadaw</t>
  </si>
  <si>
    <t>MMR005015</t>
  </si>
  <si>
    <t>Chaung-U</t>
  </si>
  <si>
    <t>MMR005D009</t>
  </si>
  <si>
    <t>Yinmabin</t>
  </si>
  <si>
    <t>MMR005016</t>
  </si>
  <si>
    <t>MMR005017</t>
  </si>
  <si>
    <t>Kani</t>
  </si>
  <si>
    <t>MMR005018</t>
  </si>
  <si>
    <t>Salingyi</t>
  </si>
  <si>
    <t>MMR005019</t>
  </si>
  <si>
    <t>Pale</t>
  </si>
  <si>
    <t>MMR005D004</t>
  </si>
  <si>
    <t>Katha</t>
  </si>
  <si>
    <t>MMR005020</t>
  </si>
  <si>
    <t>MMR005021</t>
  </si>
  <si>
    <t>Indaw</t>
  </si>
  <si>
    <t>MMR005022</t>
  </si>
  <si>
    <t>Tigyaing</t>
  </si>
  <si>
    <t>MMR005023</t>
  </si>
  <si>
    <t>Banmauk</t>
  </si>
  <si>
    <t>MMR005024</t>
  </si>
  <si>
    <t>Kawlin</t>
  </si>
  <si>
    <t>MMR005025</t>
  </si>
  <si>
    <t>Wuntho</t>
  </si>
  <si>
    <t>MMR005026</t>
  </si>
  <si>
    <t>Pinlebu</t>
  </si>
  <si>
    <t>MMR005D005</t>
  </si>
  <si>
    <t>Kale</t>
  </si>
  <si>
    <t>MMR005027</t>
  </si>
  <si>
    <t>MMR005028</t>
  </si>
  <si>
    <t>Kalewa</t>
  </si>
  <si>
    <t>MMR005029</t>
  </si>
  <si>
    <t>Mingin</t>
  </si>
  <si>
    <t>MMR005D006</t>
  </si>
  <si>
    <t>Tamu</t>
  </si>
  <si>
    <t>MMR005030</t>
  </si>
  <si>
    <t>MMR005D007</t>
  </si>
  <si>
    <t>Mawlaik</t>
  </si>
  <si>
    <t>MMR005031</t>
  </si>
  <si>
    <t>MMR005032</t>
  </si>
  <si>
    <t>Paungbyin</t>
  </si>
  <si>
    <t>MMR005D008</t>
  </si>
  <si>
    <t>Hkamti</t>
  </si>
  <si>
    <t>MMR005033</t>
  </si>
  <si>
    <t>MMR005034</t>
  </si>
  <si>
    <t>Homalin</t>
  </si>
  <si>
    <t>MMR005035</t>
  </si>
  <si>
    <t>Lay Shi</t>
  </si>
  <si>
    <t>MMR005036</t>
  </si>
  <si>
    <t>Lahe</t>
  </si>
  <si>
    <t>MMR005037</t>
  </si>
  <si>
    <t>Nanyun</t>
  </si>
  <si>
    <t>MMR006</t>
  </si>
  <si>
    <t>Tanintharyi</t>
  </si>
  <si>
    <t>MMR006D001</t>
  </si>
  <si>
    <t>Dawei</t>
  </si>
  <si>
    <t>MMR006001</t>
  </si>
  <si>
    <t>MMR006002</t>
  </si>
  <si>
    <t>Launglon</t>
  </si>
  <si>
    <t>MMR006003</t>
  </si>
  <si>
    <t>Thayetchaung</t>
  </si>
  <si>
    <t>MMR006004</t>
  </si>
  <si>
    <t>Yebyu</t>
  </si>
  <si>
    <t>MMR006D002</t>
  </si>
  <si>
    <t>Myeik</t>
  </si>
  <si>
    <t>MMR006005</t>
  </si>
  <si>
    <t>MMR006006</t>
  </si>
  <si>
    <t>Kyunsu</t>
  </si>
  <si>
    <t>MMR006007</t>
  </si>
  <si>
    <t>Palaw</t>
  </si>
  <si>
    <t>MMR006008</t>
  </si>
  <si>
    <t>MMR006D003</t>
  </si>
  <si>
    <t>Kawthoung</t>
  </si>
  <si>
    <t>MMR006009</t>
  </si>
  <si>
    <t>MMR006010</t>
  </si>
  <si>
    <t>Bokpyin</t>
  </si>
  <si>
    <t>MMR009</t>
  </si>
  <si>
    <t>Magway</t>
  </si>
  <si>
    <t>MMR009D001</t>
  </si>
  <si>
    <t>MMR009001</t>
  </si>
  <si>
    <t>MMR009002</t>
  </si>
  <si>
    <t>Yenangyaung</t>
  </si>
  <si>
    <t>MMR009003</t>
  </si>
  <si>
    <t>Chauk</t>
  </si>
  <si>
    <t>MMR009004</t>
  </si>
  <si>
    <t>Taungdwingyi</t>
  </si>
  <si>
    <t>MMR009005</t>
  </si>
  <si>
    <t>Myothit</t>
  </si>
  <si>
    <t>MMR009006</t>
  </si>
  <si>
    <t>Natmauk</t>
  </si>
  <si>
    <t>MMR009D002</t>
  </si>
  <si>
    <t>Minbu</t>
  </si>
  <si>
    <t>MMR009007</t>
  </si>
  <si>
    <t>MMR009008</t>
  </si>
  <si>
    <t>Pwintbyu</t>
  </si>
  <si>
    <t>MMR009009</t>
  </si>
  <si>
    <t>Ngape</t>
  </si>
  <si>
    <t>MMR009010</t>
  </si>
  <si>
    <t>Salin</t>
  </si>
  <si>
    <t>MMR009011</t>
  </si>
  <si>
    <t>Sidoktaya</t>
  </si>
  <si>
    <t>MMR009D003</t>
  </si>
  <si>
    <t>Thayet</t>
  </si>
  <si>
    <t>MMR009012</t>
  </si>
  <si>
    <t>MMR009013</t>
  </si>
  <si>
    <t>Minhla</t>
  </si>
  <si>
    <t>MMR009014</t>
  </si>
  <si>
    <t>Mindon</t>
  </si>
  <si>
    <t>MMR009015</t>
  </si>
  <si>
    <t>Kamma</t>
  </si>
  <si>
    <t>MMR009016</t>
  </si>
  <si>
    <t>Aunglan</t>
  </si>
  <si>
    <t>MMR009017</t>
  </si>
  <si>
    <t>Sinbaungwe</t>
  </si>
  <si>
    <t>MMR009D004</t>
  </si>
  <si>
    <t>Pakokku</t>
  </si>
  <si>
    <t>MMR009018</t>
  </si>
  <si>
    <t>MMR009019</t>
  </si>
  <si>
    <t>Yesagyo</t>
  </si>
  <si>
    <t>MMR009020</t>
  </si>
  <si>
    <t>Myaing</t>
  </si>
  <si>
    <t>MMR009021</t>
  </si>
  <si>
    <t>Pauk</t>
  </si>
  <si>
    <t>MMR009022</t>
  </si>
  <si>
    <t>Seikphyu</t>
  </si>
  <si>
    <t>MMR009D005</t>
  </si>
  <si>
    <t>Gangaw</t>
  </si>
  <si>
    <t>MMR009023</t>
  </si>
  <si>
    <t>MMR009024</t>
  </si>
  <si>
    <t>Tilin</t>
  </si>
  <si>
    <t>MMR009025</t>
  </si>
  <si>
    <t>Saw</t>
  </si>
  <si>
    <t>MMR010</t>
  </si>
  <si>
    <t>Mandalay</t>
  </si>
  <si>
    <t>MMR010D001</t>
  </si>
  <si>
    <t>MMR010001</t>
  </si>
  <si>
    <t>Aungmyaythazan</t>
  </si>
  <si>
    <t>MMR010002</t>
  </si>
  <si>
    <t>Chanayethazan</t>
  </si>
  <si>
    <t>MMR010003</t>
  </si>
  <si>
    <t>Mahaaungmyay</t>
  </si>
  <si>
    <t>MMR010004</t>
  </si>
  <si>
    <t>Chanmyathazi</t>
  </si>
  <si>
    <t>MMR010005</t>
  </si>
  <si>
    <t>Pyigyitagon</t>
  </si>
  <si>
    <t>MMR010006</t>
  </si>
  <si>
    <t>Amarapura</t>
  </si>
  <si>
    <t>MMR010007</t>
  </si>
  <si>
    <t>Patheingyi</t>
  </si>
  <si>
    <t>MMR010D002</t>
  </si>
  <si>
    <t>Pyinoolwin</t>
  </si>
  <si>
    <t>MMR010008</t>
  </si>
  <si>
    <t>MMR010009</t>
  </si>
  <si>
    <t>Madaya</t>
  </si>
  <si>
    <t>MMR010010</t>
  </si>
  <si>
    <t>Singu</t>
  </si>
  <si>
    <t>MMR010011</t>
  </si>
  <si>
    <t>Mogoke</t>
  </si>
  <si>
    <t>MMR010012</t>
  </si>
  <si>
    <t>Thabeikkyin</t>
  </si>
  <si>
    <t>MMR010D003</t>
  </si>
  <si>
    <t>Kyaukse</t>
  </si>
  <si>
    <t>MMR010013</t>
  </si>
  <si>
    <t>MMR010014</t>
  </si>
  <si>
    <t>Sintgaing</t>
  </si>
  <si>
    <t>MMR010015</t>
  </si>
  <si>
    <t>Myittha</t>
  </si>
  <si>
    <t>MMR010016</t>
  </si>
  <si>
    <t>Tada-U</t>
  </si>
  <si>
    <t>MMR010D004</t>
  </si>
  <si>
    <t>Myingyan</t>
  </si>
  <si>
    <t>MMR010017</t>
  </si>
  <si>
    <t>MMR010018</t>
  </si>
  <si>
    <t>Taungtha</t>
  </si>
  <si>
    <t>MMR010019</t>
  </si>
  <si>
    <t>Natogyi</t>
  </si>
  <si>
    <t>MMR010020</t>
  </si>
  <si>
    <t>Kyaukpadaung</t>
  </si>
  <si>
    <t>MMR010021</t>
  </si>
  <si>
    <t>Ngazun</t>
  </si>
  <si>
    <t>MMR010D005</t>
  </si>
  <si>
    <t>Nyaung-U</t>
  </si>
  <si>
    <t>MMR010022</t>
  </si>
  <si>
    <t>MMR010D006</t>
  </si>
  <si>
    <t>Yamethin</t>
  </si>
  <si>
    <t>MMR010023</t>
  </si>
  <si>
    <t>MMR010024</t>
  </si>
  <si>
    <t>Pyawbwe</t>
  </si>
  <si>
    <t>MMR010D007</t>
  </si>
  <si>
    <t>Meiktila</t>
  </si>
  <si>
    <t>MMR010028</t>
  </si>
  <si>
    <t>MMR010029</t>
  </si>
  <si>
    <t>Mahlaing</t>
  </si>
  <si>
    <t>MMR010030</t>
  </si>
  <si>
    <t>Thazi</t>
  </si>
  <si>
    <t>MMR010031</t>
  </si>
  <si>
    <t>Wundwin</t>
  </si>
  <si>
    <t>MMR011</t>
  </si>
  <si>
    <t>Mon</t>
  </si>
  <si>
    <t>MMR011D001</t>
  </si>
  <si>
    <t>Mawlamyine</t>
  </si>
  <si>
    <t>MMR011001</t>
  </si>
  <si>
    <t>MMR011002</t>
  </si>
  <si>
    <t>Kyaikmaraw</t>
  </si>
  <si>
    <t>MMR011003</t>
  </si>
  <si>
    <t>Chaungzon</t>
  </si>
  <si>
    <t>MMR011004</t>
  </si>
  <si>
    <t>Thanbyuzayat</t>
  </si>
  <si>
    <t>MMR011005</t>
  </si>
  <si>
    <t>Mudon</t>
  </si>
  <si>
    <t>MMR011006</t>
  </si>
  <si>
    <t>Ye</t>
  </si>
  <si>
    <t>MMR011D002</t>
  </si>
  <si>
    <t>Thaton</t>
  </si>
  <si>
    <t>MMR011007</t>
  </si>
  <si>
    <t>MMR011008</t>
  </si>
  <si>
    <t>Paung</t>
  </si>
  <si>
    <t>MMR011009</t>
  </si>
  <si>
    <t>Kyaikto</t>
  </si>
  <si>
    <t>MMR011010</t>
  </si>
  <si>
    <t>Bilin</t>
  </si>
  <si>
    <t>MMR012</t>
  </si>
  <si>
    <t>Rakhine</t>
  </si>
  <si>
    <t>MMR012D001</t>
  </si>
  <si>
    <t>Sittwe</t>
  </si>
  <si>
    <t>MMR012001</t>
  </si>
  <si>
    <t>MMR012002</t>
  </si>
  <si>
    <t>Ponnagyun</t>
  </si>
  <si>
    <t>MMR012D005</t>
  </si>
  <si>
    <t>Mrauk-U</t>
  </si>
  <si>
    <t>MMR012003</t>
  </si>
  <si>
    <t>MMR012004</t>
  </si>
  <si>
    <t>Kyauktaw</t>
  </si>
  <si>
    <t>MMR012005</t>
  </si>
  <si>
    <t>Minbya</t>
  </si>
  <si>
    <t>MMR012006</t>
  </si>
  <si>
    <t>Myebon</t>
  </si>
  <si>
    <t>MMR012007</t>
  </si>
  <si>
    <t>Pauktaw</t>
  </si>
  <si>
    <t>MMR012008</t>
  </si>
  <si>
    <t>Rathedaung</t>
  </si>
  <si>
    <t>MMR012D002</t>
  </si>
  <si>
    <t>Maungdaw</t>
  </si>
  <si>
    <t>MMR012009</t>
  </si>
  <si>
    <t>MMR012010</t>
  </si>
  <si>
    <t>Buthidaung</t>
  </si>
  <si>
    <t>MMR012D003</t>
  </si>
  <si>
    <t>Kyaukpyu</t>
  </si>
  <si>
    <t>MMR012011</t>
  </si>
  <si>
    <t>MMR012012</t>
  </si>
  <si>
    <t>Munaung</t>
  </si>
  <si>
    <t>MMR012013</t>
  </si>
  <si>
    <t>Ramree</t>
  </si>
  <si>
    <t>MMR012014</t>
  </si>
  <si>
    <t>Ann</t>
  </si>
  <si>
    <t>MMR012D004</t>
  </si>
  <si>
    <t>Thandwe</t>
  </si>
  <si>
    <t>MMR012015</t>
  </si>
  <si>
    <t>MMR012016</t>
  </si>
  <si>
    <t>Toungup</t>
  </si>
  <si>
    <t>MMR012017</t>
  </si>
  <si>
    <t>Gwa</t>
  </si>
  <si>
    <t>MMR013</t>
  </si>
  <si>
    <t>Yangon</t>
  </si>
  <si>
    <t>MMR013D001</t>
  </si>
  <si>
    <t>Yangon (North)</t>
  </si>
  <si>
    <t>MMR013001</t>
  </si>
  <si>
    <t>Insein</t>
  </si>
  <si>
    <t>MMR013002</t>
  </si>
  <si>
    <t>Mingaladon</t>
  </si>
  <si>
    <t>MMR013003</t>
  </si>
  <si>
    <t>Hmawbi</t>
  </si>
  <si>
    <t>MMR013004</t>
  </si>
  <si>
    <t>Hlegu</t>
  </si>
  <si>
    <t>MMR013005</t>
  </si>
  <si>
    <t>Taikkyi</t>
  </si>
  <si>
    <t>MMR013006</t>
  </si>
  <si>
    <t>Htantabin (Y)</t>
  </si>
  <si>
    <t>MMR013007</t>
  </si>
  <si>
    <t>Shwepyithar</t>
  </si>
  <si>
    <t>MMR013008</t>
  </si>
  <si>
    <t>Hlaingtharya</t>
  </si>
  <si>
    <t>MMR013D002</t>
  </si>
  <si>
    <t>Yangon (East)</t>
  </si>
  <si>
    <t>MMR013009</t>
  </si>
  <si>
    <t>Thingangyun</t>
  </si>
  <si>
    <t>MMR013010</t>
  </si>
  <si>
    <t>Yankin</t>
  </si>
  <si>
    <t>MMR013011</t>
  </si>
  <si>
    <t>South Okkalapa</t>
  </si>
  <si>
    <t>MMR013012</t>
  </si>
  <si>
    <t>North Okkalapa</t>
  </si>
  <si>
    <t>MMR013013</t>
  </si>
  <si>
    <t>Thaketa</t>
  </si>
  <si>
    <t>MMR013014</t>
  </si>
  <si>
    <t>Dawbon</t>
  </si>
  <si>
    <t>MMR013015</t>
  </si>
  <si>
    <t>Tamwe</t>
  </si>
  <si>
    <t>MMR013016</t>
  </si>
  <si>
    <t>Pazundaung</t>
  </si>
  <si>
    <t>MMR013017</t>
  </si>
  <si>
    <t>Botahtaung</t>
  </si>
  <si>
    <t>MMR013018</t>
  </si>
  <si>
    <t>Dagon Myothit (South)</t>
  </si>
  <si>
    <t>MMR013019</t>
  </si>
  <si>
    <t>Dagon Myothit (North)</t>
  </si>
  <si>
    <t>MMR013020</t>
  </si>
  <si>
    <t>Dagon Myothit (East)</t>
  </si>
  <si>
    <t>MMR013021</t>
  </si>
  <si>
    <t>Dagon Myothit (Seikkan)</t>
  </si>
  <si>
    <t>MMR013022</t>
  </si>
  <si>
    <t>Mingalartaungnyunt</t>
  </si>
  <si>
    <t>MMR013D003</t>
  </si>
  <si>
    <t>Yangon (South)</t>
  </si>
  <si>
    <t>MMR013023</t>
  </si>
  <si>
    <t>Thanlyin</t>
  </si>
  <si>
    <t>MMR013024</t>
  </si>
  <si>
    <t>Kyauktan</t>
  </si>
  <si>
    <t>MMR013025</t>
  </si>
  <si>
    <t>Thongwa</t>
  </si>
  <si>
    <t>MMR013026</t>
  </si>
  <si>
    <t>Kayan</t>
  </si>
  <si>
    <t>MMR013027</t>
  </si>
  <si>
    <t>Twantay</t>
  </si>
  <si>
    <t>MMR013028</t>
  </si>
  <si>
    <t>Kawhmu</t>
  </si>
  <si>
    <t>MMR013029</t>
  </si>
  <si>
    <t>Kungyangon</t>
  </si>
  <si>
    <t>MMR013030</t>
  </si>
  <si>
    <t>Dala</t>
  </si>
  <si>
    <t>MMR013031</t>
  </si>
  <si>
    <t>Seikgyikanaungto</t>
  </si>
  <si>
    <t>MMR013032</t>
  </si>
  <si>
    <t>Cocokyun</t>
  </si>
  <si>
    <t>MMR013D004</t>
  </si>
  <si>
    <t>Yangon (West)</t>
  </si>
  <si>
    <t>MMR013033</t>
  </si>
  <si>
    <t>Kyauktada</t>
  </si>
  <si>
    <t>MMR013034</t>
  </si>
  <si>
    <t>Pabedan</t>
  </si>
  <si>
    <t>MMR013035</t>
  </si>
  <si>
    <t>Lanmadaw</t>
  </si>
  <si>
    <t>MMR013036</t>
  </si>
  <si>
    <t>Latha</t>
  </si>
  <si>
    <t>MMR013037</t>
  </si>
  <si>
    <t>Ahlone</t>
  </si>
  <si>
    <t>MMR013038</t>
  </si>
  <si>
    <t>Kyeemyindaing</t>
  </si>
  <si>
    <t>MMR013039</t>
  </si>
  <si>
    <t>Sanchaung</t>
  </si>
  <si>
    <t>MMR013040</t>
  </si>
  <si>
    <t>Hlaing</t>
  </si>
  <si>
    <t>MMR013041</t>
  </si>
  <si>
    <t>Kamaryut</t>
  </si>
  <si>
    <t>MMR013042</t>
  </si>
  <si>
    <t>Mayangone</t>
  </si>
  <si>
    <t>MMR013043</t>
  </si>
  <si>
    <t>Dagon</t>
  </si>
  <si>
    <t>MMR013044</t>
  </si>
  <si>
    <t>Bahan</t>
  </si>
  <si>
    <t>MMR013045</t>
  </si>
  <si>
    <t>Seikkan</t>
  </si>
  <si>
    <t>MMR017</t>
  </si>
  <si>
    <t>Ayeyarwady</t>
  </si>
  <si>
    <t>MMR017D001</t>
  </si>
  <si>
    <t>Pathein</t>
  </si>
  <si>
    <t>MMR017001</t>
  </si>
  <si>
    <t>MMR017002</t>
  </si>
  <si>
    <t>Kangyidaunt</t>
  </si>
  <si>
    <t>MMR017003</t>
  </si>
  <si>
    <t>Thabaung</t>
  </si>
  <si>
    <t>MMR017004</t>
  </si>
  <si>
    <t>Ngapudaw</t>
  </si>
  <si>
    <t>MMR017005</t>
  </si>
  <si>
    <t>Kyonpyaw</t>
  </si>
  <si>
    <t>MMR017006</t>
  </si>
  <si>
    <t>Yegyi</t>
  </si>
  <si>
    <t>MMR017007</t>
  </si>
  <si>
    <t>Kyaunggon</t>
  </si>
  <si>
    <t>MMR017D002</t>
  </si>
  <si>
    <t>Hinthada</t>
  </si>
  <si>
    <t>MMR017008</t>
  </si>
  <si>
    <t>MMR017009</t>
  </si>
  <si>
    <t>Zalun</t>
  </si>
  <si>
    <t>MMR017010</t>
  </si>
  <si>
    <t>Lemyethna</t>
  </si>
  <si>
    <t>MMR017011</t>
  </si>
  <si>
    <t>Myanaung</t>
  </si>
  <si>
    <t>MMR017012</t>
  </si>
  <si>
    <t>Kyangin</t>
  </si>
  <si>
    <t>MMR017013</t>
  </si>
  <si>
    <t>Ingapu</t>
  </si>
  <si>
    <t>MMR017D003</t>
  </si>
  <si>
    <t>Myaungmya</t>
  </si>
  <si>
    <t>MMR017014</t>
  </si>
  <si>
    <t>MMR017015</t>
  </si>
  <si>
    <t>Einme</t>
  </si>
  <si>
    <t>MMR017D004</t>
  </si>
  <si>
    <t>Labutta</t>
  </si>
  <si>
    <t>MMR017016</t>
  </si>
  <si>
    <t>MMR017017</t>
  </si>
  <si>
    <t>Wakema</t>
  </si>
  <si>
    <t>MMR017018</t>
  </si>
  <si>
    <t>Mawlamyinegyun</t>
  </si>
  <si>
    <t>MMR017D005</t>
  </si>
  <si>
    <t>Maubin</t>
  </si>
  <si>
    <t>MMR017019</t>
  </si>
  <si>
    <t>MMR017020</t>
  </si>
  <si>
    <t>Pantanaw</t>
  </si>
  <si>
    <t>MMR017021</t>
  </si>
  <si>
    <t>Nyaungdon</t>
  </si>
  <si>
    <t>MMR017022</t>
  </si>
  <si>
    <t>Danubyu</t>
  </si>
  <si>
    <t>MMR017D006</t>
  </si>
  <si>
    <t>Pyapon</t>
  </si>
  <si>
    <t>MMR017023</t>
  </si>
  <si>
    <t>MMR017024</t>
  </si>
  <si>
    <t>Bogale</t>
  </si>
  <si>
    <t>MMR017025</t>
  </si>
  <si>
    <t>Kyaiklat</t>
  </si>
  <si>
    <t>MMR017026</t>
  </si>
  <si>
    <t>Dedaye</t>
  </si>
  <si>
    <t>MMR018</t>
  </si>
  <si>
    <t>Nay Pyi Taw</t>
  </si>
  <si>
    <t>MMR018D001</t>
  </si>
  <si>
    <t>Nay Pyi Taw (North)</t>
  </si>
  <si>
    <t>MMR018001</t>
  </si>
  <si>
    <t>Zay Yar Thi Ri</t>
  </si>
  <si>
    <t>MMR018D002</t>
  </si>
  <si>
    <t>Nay Pyi Taw (South)</t>
  </si>
  <si>
    <t>MMR018002</t>
  </si>
  <si>
    <t>Za Bu Thi Ri</t>
  </si>
  <si>
    <t>MMR018003</t>
  </si>
  <si>
    <t>Tatkon</t>
  </si>
  <si>
    <t>MMR018004</t>
  </si>
  <si>
    <t xml:space="preserve">Det Khi Na Thi Ri </t>
  </si>
  <si>
    <t>MMR018005</t>
  </si>
  <si>
    <t>Poke Ba Thi Ri</t>
  </si>
  <si>
    <t>MMR018006</t>
  </si>
  <si>
    <t>Pyinmana</t>
  </si>
  <si>
    <t>MMR018007</t>
  </si>
  <si>
    <t>Lewe</t>
  </si>
  <si>
    <t>MMR018008</t>
  </si>
  <si>
    <t>Oke Ta Ra Thi Ri</t>
  </si>
  <si>
    <t>MMR111</t>
  </si>
  <si>
    <t>Bago</t>
  </si>
  <si>
    <t>MMR007D001</t>
  </si>
  <si>
    <t>MMR007001</t>
  </si>
  <si>
    <t>MMR007002</t>
  </si>
  <si>
    <t>Thanatpin</t>
  </si>
  <si>
    <t>MMR007003</t>
  </si>
  <si>
    <t>Kawa</t>
  </si>
  <si>
    <t>MMR007004</t>
  </si>
  <si>
    <t>Waw</t>
  </si>
  <si>
    <t>MMR007005</t>
  </si>
  <si>
    <t>Nyaunglebin</t>
  </si>
  <si>
    <t>MMR007006</t>
  </si>
  <si>
    <t>Kyauktaga</t>
  </si>
  <si>
    <t>MMR007007</t>
  </si>
  <si>
    <t>Daik-U</t>
  </si>
  <si>
    <t>MMR007008</t>
  </si>
  <si>
    <t>Shwegyin</t>
  </si>
  <si>
    <t>MMR007D002</t>
  </si>
  <si>
    <t>Taungoo</t>
  </si>
  <si>
    <t>MMR007009</t>
  </si>
  <si>
    <t>MMR007010</t>
  </si>
  <si>
    <t>Yedashe</t>
  </si>
  <si>
    <t>MMR007011</t>
  </si>
  <si>
    <t>Kyaukkyi</t>
  </si>
  <si>
    <t>MMR007012</t>
  </si>
  <si>
    <t>Phyu</t>
  </si>
  <si>
    <t>MMR007013</t>
  </si>
  <si>
    <t>Oktwin</t>
  </si>
  <si>
    <t>MMR007014</t>
  </si>
  <si>
    <t>Htantabin</t>
  </si>
  <si>
    <t>MMR008D001</t>
  </si>
  <si>
    <t>Pyay</t>
  </si>
  <si>
    <t>MMR008001</t>
  </si>
  <si>
    <t>MMR008002</t>
  </si>
  <si>
    <t>Paukkhaung</t>
  </si>
  <si>
    <t>MMR008003</t>
  </si>
  <si>
    <t>Padaung</t>
  </si>
  <si>
    <t>MMR008004</t>
  </si>
  <si>
    <t>Paungde</t>
  </si>
  <si>
    <t>MMR008005</t>
  </si>
  <si>
    <t>Thegon</t>
  </si>
  <si>
    <t>MMR008006</t>
  </si>
  <si>
    <t>Shwedaung</t>
  </si>
  <si>
    <t>MMR008D002</t>
  </si>
  <si>
    <t>Thayarwady</t>
  </si>
  <si>
    <t>MMR008007</t>
  </si>
  <si>
    <t>MMR008008</t>
  </si>
  <si>
    <t>Letpadan</t>
  </si>
  <si>
    <t>MMR008009</t>
  </si>
  <si>
    <t>Minhla (B)</t>
  </si>
  <si>
    <t>MMR008010</t>
  </si>
  <si>
    <t>Okpho</t>
  </si>
  <si>
    <t>MMR008011</t>
  </si>
  <si>
    <t>Zigon</t>
  </si>
  <si>
    <t>MMR008012</t>
  </si>
  <si>
    <t>Nattalin</t>
  </si>
  <si>
    <t>MMR008013</t>
  </si>
  <si>
    <t>Monyo</t>
  </si>
  <si>
    <t>MMR008014</t>
  </si>
  <si>
    <t>Gyobingauk</t>
  </si>
  <si>
    <t>MMR222</t>
  </si>
  <si>
    <t>Shan</t>
  </si>
  <si>
    <t>MMR014D001</t>
  </si>
  <si>
    <t>Taunggyi</t>
  </si>
  <si>
    <t>MMR014001</t>
  </si>
  <si>
    <t>MMR014002</t>
  </si>
  <si>
    <t>Nyaungshwe</t>
  </si>
  <si>
    <t>MMR014003</t>
  </si>
  <si>
    <t>Hopong</t>
  </si>
  <si>
    <t>MMR014004</t>
  </si>
  <si>
    <t>Hsihseng</t>
  </si>
  <si>
    <t>MMR014005</t>
  </si>
  <si>
    <t>Kalaw</t>
  </si>
  <si>
    <t>MMR014006</t>
  </si>
  <si>
    <t>Pindaya</t>
  </si>
  <si>
    <t>MMR014007</t>
  </si>
  <si>
    <t>Ywangan</t>
  </si>
  <si>
    <t>MMR014008</t>
  </si>
  <si>
    <t>Lawksawk</t>
  </si>
  <si>
    <t>MMR014009</t>
  </si>
  <si>
    <t>Pinlaung</t>
  </si>
  <si>
    <t>MMR014010</t>
  </si>
  <si>
    <t>Pekon</t>
  </si>
  <si>
    <t>MMR014D002</t>
  </si>
  <si>
    <t>Loilen</t>
  </si>
  <si>
    <t>MMR014011</t>
  </si>
  <si>
    <t>MMR014012</t>
  </si>
  <si>
    <t>Laihka</t>
  </si>
  <si>
    <t>MMR014013</t>
  </si>
  <si>
    <t>Nansang</t>
  </si>
  <si>
    <t>MMR014014</t>
  </si>
  <si>
    <t>Kunhing</t>
  </si>
  <si>
    <t>MMR014015</t>
  </si>
  <si>
    <t>Keshi</t>
  </si>
  <si>
    <t>MMR014016</t>
  </si>
  <si>
    <t>Mongkaing</t>
  </si>
  <si>
    <t>MMR014017</t>
  </si>
  <si>
    <t>Monghsu</t>
  </si>
  <si>
    <t>MMR014D003</t>
  </si>
  <si>
    <t>Langkho</t>
  </si>
  <si>
    <t>MMR014018</t>
  </si>
  <si>
    <t>MMR014019</t>
  </si>
  <si>
    <t>Mongnai</t>
  </si>
  <si>
    <t>MMR014020</t>
  </si>
  <si>
    <t>Mawkmai</t>
  </si>
  <si>
    <t>MMR014021</t>
  </si>
  <si>
    <t>Mongpan</t>
  </si>
  <si>
    <t>MMR015D001</t>
  </si>
  <si>
    <t>Lashio</t>
  </si>
  <si>
    <t>MMR015001</t>
  </si>
  <si>
    <t>MMR015002</t>
  </si>
  <si>
    <t>Hseni/Theinni</t>
  </si>
  <si>
    <t>MMR015003</t>
  </si>
  <si>
    <t>Mongyai</t>
  </si>
  <si>
    <t>MMR015004</t>
  </si>
  <si>
    <t>Tangyan</t>
  </si>
  <si>
    <t>MMR015D007</t>
  </si>
  <si>
    <t>Matman</t>
  </si>
  <si>
    <t>MMR015005</t>
  </si>
  <si>
    <t>Pangsang</t>
  </si>
  <si>
    <t>MMR015006</t>
  </si>
  <si>
    <t>Narphan</t>
  </si>
  <si>
    <t>MMR015D006</t>
  </si>
  <si>
    <t>Hopang</t>
  </si>
  <si>
    <t>MMR015007</t>
  </si>
  <si>
    <t>Pangwaun</t>
  </si>
  <si>
    <t>MMR015008</t>
  </si>
  <si>
    <t>Mongmao</t>
  </si>
  <si>
    <t>MMR015D002</t>
  </si>
  <si>
    <t>Muse</t>
  </si>
  <si>
    <t>MMR015009</t>
  </si>
  <si>
    <t>MMR015010</t>
  </si>
  <si>
    <t>Namkhan</t>
  </si>
  <si>
    <t>MMR015011</t>
  </si>
  <si>
    <t>Kukai</t>
  </si>
  <si>
    <t>MMR015D003</t>
  </si>
  <si>
    <t>Kyaukme</t>
  </si>
  <si>
    <t>MMR015012</t>
  </si>
  <si>
    <t>MMR015013</t>
  </si>
  <si>
    <t>Nawnghkio</t>
  </si>
  <si>
    <t>MMR015014</t>
  </si>
  <si>
    <t>Hsipaw</t>
  </si>
  <si>
    <t>MMR015015</t>
  </si>
  <si>
    <t>Namtu</t>
  </si>
  <si>
    <t>MMR015016</t>
  </si>
  <si>
    <t>Namhsan</t>
  </si>
  <si>
    <t>MMR015017</t>
  </si>
  <si>
    <t>Mongmit</t>
  </si>
  <si>
    <t>MMR015018</t>
  </si>
  <si>
    <t>Mabein</t>
  </si>
  <si>
    <t>MMR015019</t>
  </si>
  <si>
    <t>Manton</t>
  </si>
  <si>
    <t>MMR015D004</t>
  </si>
  <si>
    <t>Kunlong</t>
  </si>
  <si>
    <t>MMR015020</t>
  </si>
  <si>
    <t>MMR015021</t>
  </si>
  <si>
    <t>MMR015D005</t>
  </si>
  <si>
    <t>Laukkaing</t>
  </si>
  <si>
    <t>MMR015022</t>
  </si>
  <si>
    <t>MMR015023</t>
  </si>
  <si>
    <t>Konkyan</t>
  </si>
  <si>
    <t>MMR015024</t>
  </si>
  <si>
    <t>MMR016D001</t>
  </si>
  <si>
    <t>Kengtung</t>
  </si>
  <si>
    <t>MMR016001</t>
  </si>
  <si>
    <t>MMR016002</t>
  </si>
  <si>
    <t>Mongkhet</t>
  </si>
  <si>
    <t>MMR016003</t>
  </si>
  <si>
    <t>Mongyang</t>
  </si>
  <si>
    <t>MMR016005</t>
  </si>
  <si>
    <t>Mongla</t>
  </si>
  <si>
    <t>MMR016D002</t>
  </si>
  <si>
    <t>Monghsat</t>
  </si>
  <si>
    <t>MMR016006</t>
  </si>
  <si>
    <t>MMR016007</t>
  </si>
  <si>
    <t>Mongping</t>
  </si>
  <si>
    <t>MMR016008</t>
  </si>
  <si>
    <t>Mongton</t>
  </si>
  <si>
    <t>MMR016D003</t>
  </si>
  <si>
    <t>Tachileik</t>
  </si>
  <si>
    <t>MMR016009</t>
  </si>
  <si>
    <t>MMR016D004</t>
  </si>
  <si>
    <t>Monghpyak</t>
  </si>
  <si>
    <t>MMR016010</t>
  </si>
  <si>
    <t>MMR016011</t>
  </si>
  <si>
    <t>Mongyawng</t>
  </si>
  <si>
    <r>
      <t>Roof type Total Number Surveyed (</t>
    </r>
    <r>
      <rPr>
        <b/>
        <i/>
        <sz val="8"/>
        <color theme="1"/>
        <rFont val="Arial"/>
        <family val="2"/>
      </rPr>
      <t>n</t>
    </r>
    <r>
      <rPr>
        <b/>
        <sz val="8"/>
        <color theme="1"/>
        <rFont val="Arial"/>
        <family val="2"/>
      </rPr>
      <t>)</t>
    </r>
  </si>
  <si>
    <r>
      <t>Wall type: Total Number of Households Surveyed (</t>
    </r>
    <r>
      <rPr>
        <b/>
        <i/>
        <sz val="8"/>
        <color theme="1"/>
        <rFont val="Arial"/>
        <family val="2"/>
      </rPr>
      <t>n</t>
    </r>
    <r>
      <rPr>
        <b/>
        <sz val="8"/>
        <color theme="1"/>
        <rFont val="Arial"/>
        <family val="2"/>
      </rPr>
      <t>)</t>
    </r>
  </si>
  <si>
    <r>
      <t>Floor type:  Total Number of Households Surveyed (</t>
    </r>
    <r>
      <rPr>
        <b/>
        <i/>
        <sz val="8"/>
        <color theme="1"/>
        <rFont val="Arial"/>
        <family val="2"/>
      </rPr>
      <t>n</t>
    </r>
    <r>
      <rPr>
        <b/>
        <sz val="8"/>
        <color theme="1"/>
        <rFont val="Arial"/>
        <family val="2"/>
      </rPr>
      <t>)</t>
    </r>
  </si>
  <si>
    <r>
      <t>Highest Education Level: Total Number Surveyed (</t>
    </r>
    <r>
      <rPr>
        <b/>
        <i/>
        <sz val="8"/>
        <color theme="1"/>
        <rFont val="Arial"/>
        <family val="2"/>
      </rPr>
      <t>n</t>
    </r>
    <r>
      <rPr>
        <b/>
        <sz val="8"/>
        <color theme="1"/>
        <rFont val="Arial"/>
        <family val="2"/>
      </rPr>
      <t>)</t>
    </r>
  </si>
  <si>
    <r>
      <t>Usual Activity: Total Number Surveyed (</t>
    </r>
    <r>
      <rPr>
        <b/>
        <i/>
        <sz val="8"/>
        <color theme="1"/>
        <rFont val="Arial"/>
        <family val="2"/>
      </rPr>
      <t>n</t>
    </r>
    <r>
      <rPr>
        <b/>
        <sz val="8"/>
        <color theme="1"/>
        <rFont val="Arial"/>
        <family val="2"/>
      </rPr>
      <t>)</t>
    </r>
  </si>
  <si>
    <r>
      <t>ID card: Total Number Surveyed (</t>
    </r>
    <r>
      <rPr>
        <b/>
        <i/>
        <sz val="8"/>
        <color theme="1"/>
        <rFont val="Arial"/>
        <family val="2"/>
      </rPr>
      <t>n</t>
    </r>
    <r>
      <rPr>
        <b/>
        <sz val="8"/>
        <color theme="1"/>
        <rFont val="Arial"/>
        <family val="2"/>
      </rPr>
      <t>)</t>
    </r>
  </si>
  <si>
    <r>
      <t>Toilet type: Total Number of Households Surveyed (</t>
    </r>
    <r>
      <rPr>
        <b/>
        <i/>
        <sz val="8"/>
        <color theme="1"/>
        <rFont val="Arial"/>
        <family val="2"/>
      </rPr>
      <t>n</t>
    </r>
    <r>
      <rPr>
        <b/>
        <sz val="8"/>
        <color theme="1"/>
        <rFont val="Arial"/>
        <family val="2"/>
      </rPr>
      <t>)</t>
    </r>
  </si>
  <si>
    <r>
      <t>Drinking Water Source: Total Number of Households Surveyed (</t>
    </r>
    <r>
      <rPr>
        <b/>
        <i/>
        <sz val="8"/>
        <color theme="1"/>
        <rFont val="Arial"/>
        <family val="2"/>
      </rPr>
      <t>n</t>
    </r>
    <r>
      <rPr>
        <b/>
        <sz val="8"/>
        <color theme="1"/>
        <rFont val="Arial"/>
        <family val="2"/>
      </rPr>
      <t>)</t>
    </r>
  </si>
  <si>
    <r>
      <t>Lighting Source: Total Number of Households Surveyed (</t>
    </r>
    <r>
      <rPr>
        <b/>
        <i/>
        <sz val="8"/>
        <color theme="1"/>
        <rFont val="Arial"/>
        <family val="2"/>
      </rPr>
      <t>n</t>
    </r>
    <r>
      <rPr>
        <b/>
        <sz val="8"/>
        <color theme="1"/>
        <rFont val="Arial"/>
        <family val="2"/>
      </rPr>
      <t>)</t>
    </r>
  </si>
  <si>
    <t xml:space="preserve">Nay Pyi Taw </t>
  </si>
  <si>
    <t>MMR004D004</t>
  </si>
  <si>
    <t>MMR005D011</t>
  </si>
  <si>
    <t>Yinmarbin</t>
  </si>
  <si>
    <t>MMR005D010</t>
  </si>
  <si>
    <t>MMR015D008</t>
  </si>
  <si>
    <t>Oke Ta Ra</t>
  </si>
  <si>
    <t>Det Khi Na</t>
  </si>
  <si>
    <t>Explanation</t>
  </si>
  <si>
    <t>2019 ICS</t>
  </si>
  <si>
    <t>Calculated</t>
  </si>
  <si>
    <t>MIMU-HARP Vulnerability Analysis - District Level Data</t>
  </si>
  <si>
    <t>Low</t>
  </si>
  <si>
    <t>High</t>
  </si>
  <si>
    <t>Not Enumerated in 2019 ICS</t>
  </si>
  <si>
    <t>Year</t>
  </si>
  <si>
    <t>2016 Vulnerability Score</t>
  </si>
  <si>
    <t>2021 Vulnerability Score</t>
  </si>
  <si>
    <t>2016 Approximate Vulnerable Population</t>
  </si>
  <si>
    <t>2021 Approximate Vulnerable Population</t>
  </si>
  <si>
    <t>2016-21 Vulnerability Score difference</t>
  </si>
  <si>
    <t>2016-21 Absolute Value Vulnerability Score difference</t>
  </si>
  <si>
    <t>2016-21 Absolute Value Vulnerable Population difference</t>
  </si>
  <si>
    <t>2016-21 Vulnerable Population difference</t>
  </si>
  <si>
    <t>Moderate</t>
  </si>
  <si>
    <t>Flood hazard</t>
  </si>
  <si>
    <t>Wind Frequency</t>
  </si>
  <si>
    <t>Storm Surge Frequency</t>
  </si>
  <si>
    <t>Cyclone Risk</t>
  </si>
  <si>
    <t>Cyclone Risk Ranking</t>
  </si>
  <si>
    <t>Approximate vulnerable population</t>
  </si>
  <si>
    <t>Risk</t>
  </si>
  <si>
    <t>risk_level</t>
  </si>
  <si>
    <t>Landslide frequency</t>
  </si>
  <si>
    <t>District Area</t>
  </si>
  <si>
    <t>Landslide hazard</t>
  </si>
  <si>
    <t>District area</t>
  </si>
  <si>
    <t>Wind hazard</t>
  </si>
  <si>
    <t>Storm Surge hazard</t>
  </si>
  <si>
    <t>Cyclone hazard</t>
  </si>
  <si>
    <t>None</t>
  </si>
  <si>
    <t>Global risk data platform/Sum of all pixel</t>
  </si>
  <si>
    <t xml:space="preserve">SERVIR-Mekong Historical Flood Analysis Tool </t>
  </si>
  <si>
    <t>Vulnerable Score DT</t>
  </si>
  <si>
    <t>2016-21 Vulnerability</t>
  </si>
  <si>
    <t>2014 CS</t>
  </si>
  <si>
    <t>NASA Socioeconomic Data and Applications Center (SEDAC)</t>
  </si>
  <si>
    <t>Lanslide Risk Classification</t>
  </si>
  <si>
    <t>Cyclone Risk Classification</t>
  </si>
  <si>
    <t>Base Map MIMU</t>
  </si>
  <si>
    <t>State/Region Name MMR</t>
  </si>
  <si>
    <t>District Name MMR</t>
  </si>
  <si>
    <t>ACLED (2015-16)</t>
  </si>
  <si>
    <t>ACLED (2019-21)</t>
  </si>
  <si>
    <t>မြစ်ကြီးနားခရိုင်</t>
  </si>
  <si>
    <t>မိုးညှင်းခရိုင်</t>
  </si>
  <si>
    <t>ဗန်းမော်ခရိုင်</t>
  </si>
  <si>
    <t>ပူတာအိုခရိုင်</t>
  </si>
  <si>
    <t>လွိုင်ကော်ခရိုင်</t>
  </si>
  <si>
    <t>ဘောလခဲခရိုင်</t>
  </si>
  <si>
    <t>ဘားအံခရိုင်</t>
  </si>
  <si>
    <t>မြဝတီခရိုင်</t>
  </si>
  <si>
    <t>ကော့ကရိတ်ခရိုင်</t>
  </si>
  <si>
    <t>ဖာပွန်ခရိုင်</t>
  </si>
  <si>
    <t>ဖလမ်းခရိုင်</t>
  </si>
  <si>
    <t>မင်းတပ်ခရိုင်</t>
  </si>
  <si>
    <t>ဟားခါးခရိုင်</t>
  </si>
  <si>
    <t>မတူပီခရိုင်</t>
  </si>
  <si>
    <t>စစ်ကိုင်းခရိုင်</t>
  </si>
  <si>
    <t>ရွှေဘိုခရိုင်</t>
  </si>
  <si>
    <t>မုံရွာခရိုင်</t>
  </si>
  <si>
    <t>ကသာခရိုင်</t>
  </si>
  <si>
    <t>ကလေးခရိုင်</t>
  </si>
  <si>
    <t>တမူးခရိုင်</t>
  </si>
  <si>
    <t>မော်လိုက်ခရိုင်</t>
  </si>
  <si>
    <t>ခန္တီးခရိုင်</t>
  </si>
  <si>
    <t>ယင်းမာပင်ခရိုင်</t>
  </si>
  <si>
    <t>ကန့်ဘလူခရိုင်</t>
  </si>
  <si>
    <t>ကောလင်းခရိုင်</t>
  </si>
  <si>
    <t>ထားဝယ်ခရိုင်</t>
  </si>
  <si>
    <t>မြိတ်ခရိုင်</t>
  </si>
  <si>
    <t>ကော့သောင်းခရိုင်</t>
  </si>
  <si>
    <t>မကွေးခရိုင်</t>
  </si>
  <si>
    <t>မင်းဘူးခရိုင်</t>
  </si>
  <si>
    <t>သရက်ခရိုင်</t>
  </si>
  <si>
    <t>ပခုက္ကူခရိုင်</t>
  </si>
  <si>
    <t>ဂန့်ဂေါခရိုင်</t>
  </si>
  <si>
    <t>မန္တလေးခရိုင်</t>
  </si>
  <si>
    <t>ပြင်ဦးလွင်ခရိုင်</t>
  </si>
  <si>
    <t>ကျောက်ဆည်ခရိုင်</t>
  </si>
  <si>
    <t>မြင်းခြံခရိုင်</t>
  </si>
  <si>
    <t>ညောင်ဦးခရိုင်</t>
  </si>
  <si>
    <t>ရမည်းသင်းခရိုင်</t>
  </si>
  <si>
    <t>မိတ္ထီလာခရိုင်</t>
  </si>
  <si>
    <t>မော်လမြိုင်ခရိုင်</t>
  </si>
  <si>
    <t>သထုံခရိုင်</t>
  </si>
  <si>
    <t>စစ်တွေခရိုင်</t>
  </si>
  <si>
    <t>မောင်တောခရိုင်</t>
  </si>
  <si>
    <t>ကျောက်ဖြူခရိုင်</t>
  </si>
  <si>
    <t>သံတွဲခရိုင်</t>
  </si>
  <si>
    <t>မြောက်ဦးခရိုင်</t>
  </si>
  <si>
    <t>ရန်ကုန်(မြောက်ပိုင်း)</t>
  </si>
  <si>
    <t>ရန်ကုန်(အရှေ့ပိုင်း)</t>
  </si>
  <si>
    <t>ရန်ကုန်(တောင်ပိုင်း)</t>
  </si>
  <si>
    <t>ရန်ကုန်(အနောက်ပိုင်း)</t>
  </si>
  <si>
    <t>ပုသိမ်ခရိုင်</t>
  </si>
  <si>
    <t>ဟင်္သာတခရိုင်</t>
  </si>
  <si>
    <t>မြောင်းမြခရိုင်</t>
  </si>
  <si>
    <t>လပွတ္တာခရိုင်</t>
  </si>
  <si>
    <t>မအူပင်ခရိုင်</t>
  </si>
  <si>
    <t>ဖျာပုံခရိုင်</t>
  </si>
  <si>
    <t>ဥတ္တရခရိုင်</t>
  </si>
  <si>
    <t>ဒက္ခိဏခရိုင်</t>
  </si>
  <si>
    <t>ပဲခူးခရိုင်</t>
  </si>
  <si>
    <t>တောင်ငူခရိုင်</t>
  </si>
  <si>
    <t>ပြည်ခရိုင်</t>
  </si>
  <si>
    <t>သာယာဝတီခရိုင်</t>
  </si>
  <si>
    <t>တောင်ကြီးခရိုင်</t>
  </si>
  <si>
    <t>လွိုင်လင်ခရိုင်</t>
  </si>
  <si>
    <t>လင်းခေးခရိုင်</t>
  </si>
  <si>
    <t>လားရှိုးခရိုင်</t>
  </si>
  <si>
    <t>မူဆယ်ခရိုင်</t>
  </si>
  <si>
    <t>ကျောက်မဲခရိုင်</t>
  </si>
  <si>
    <t>ဟိုပန်ခရိုင်</t>
  </si>
  <si>
    <t>မက်မန်းခရိုင်</t>
  </si>
  <si>
    <t>မိုးမိတ်ခရိုင်</t>
  </si>
  <si>
    <t>ကျိုင်းတုံခရိုင်</t>
  </si>
  <si>
    <t>မိုင်းဆတ်ခရိုင်</t>
  </si>
  <si>
    <t>တာချီလိတ်ခရိုင်</t>
  </si>
  <si>
    <t>ကချင်ပြည်နယ်</t>
  </si>
  <si>
    <t>ကယားပြည်နယ်</t>
  </si>
  <si>
    <t>ကရင်ပြည်နယ်</t>
  </si>
  <si>
    <t>ချင်းပြည်နယ်</t>
  </si>
  <si>
    <t>စစ်ကိုင်းတိုင်းဒေသကြီး</t>
  </si>
  <si>
    <t>တနင်္သာရီတိုင်းဒေသကြီး</t>
  </si>
  <si>
    <t>မကွေးတိုင်းဒေသကြီး</t>
  </si>
  <si>
    <t>မန္တလေးတိုင်းဒေသကြီး</t>
  </si>
  <si>
    <t>မွန်ပြည်နယ်</t>
  </si>
  <si>
    <t>ရခိုင်ပြည်နယ်</t>
  </si>
  <si>
    <t>ရန်ကုန်တိုင်းဒေသကြီး</t>
  </si>
  <si>
    <t>ဧရာဝတီတိုင်းဒေသကြီး</t>
  </si>
  <si>
    <t>နေပြည်တော်</t>
  </si>
  <si>
    <t>ပဲခူးတိုင်းဒေသကြီး</t>
  </si>
  <si>
    <t>ရှမ်းပြည်နယ်</t>
  </si>
  <si>
    <t>Global risk data platform</t>
  </si>
  <si>
    <t>Title:</t>
  </si>
  <si>
    <t>Originator:</t>
  </si>
  <si>
    <t>Myanmar Information Management Unit (MIMU)</t>
  </si>
  <si>
    <t>Publication date:</t>
  </si>
  <si>
    <t>Access constraints:</t>
  </si>
  <si>
    <t>Use constraints:</t>
  </si>
  <si>
    <t>Disclaimer:</t>
  </si>
  <si>
    <t>Purpose:</t>
  </si>
  <si>
    <t>Contact Email Address:</t>
  </si>
  <si>
    <t>info.mimu@undp.org</t>
  </si>
  <si>
    <t>Climate, Environmental Degradation and Disaster Risk in Myanmar</t>
  </si>
  <si>
    <t xml:space="preserve">Myanmar Information Management Unit (MIMU)
The Myanmar Information Management Unit / MIMU is a service of the United Nations provided by United Nations Development Programme (UNDP) working together with the UN Resident and Humanitarian Coordinator. It supports the information management needs, analysis and decision-making of the humanitarian, development and peace-focused actors across Myanmar. </t>
  </si>
  <si>
    <t>Public</t>
  </si>
  <si>
    <t>This product is based on current available information and is provided for reference purposes only.
The boundaries and names shown and designations used on MIMU products do not imply any opinion or endorsement of these terms or boundaries by the United Nations. 
Copyright © Myanmar Information Management Unit  2022. MIMU products are not for sale and can be used free of charge with attribution as per MIMU Terms and Conditions of Use.</t>
  </si>
  <si>
    <t>Data Source:</t>
  </si>
  <si>
    <t>Acknowledgement of the Myanmar Information Management Unit (MIMU) and other original data sources</t>
  </si>
  <si>
    <t xml:space="preserve">This product has been prepared for operational purposes only, to support humanitarian, development and peace-focus activities in Myanmar. </t>
  </si>
  <si>
    <t>Data Limitation:</t>
  </si>
  <si>
    <t>Organisation:</t>
  </si>
  <si>
    <t>Introduction:</t>
  </si>
  <si>
    <t xml:space="preserve">This dataset accompanies MIMU’s Analytical Brief - Climate, Environmental Degradation and Disaster Risk in Myanmar, published in June 2022.  Further information and products, including the narrative Brief and the Methodology Guide which provides more detail on the approach to calculations and data limitations can be found via 
MIMU Analytical Briefs shine a light on topical, emerging and under-explored issues relevant to humanitarian and development support in Myanmar based on analysis of available information. </t>
  </si>
  <si>
    <r>
      <rPr>
        <b/>
        <sz val="11"/>
        <color rgb="FF000000"/>
        <rFont val="Calibri"/>
        <family val="2"/>
      </rPr>
      <t>Hazards</t>
    </r>
    <r>
      <rPr>
        <sz val="11"/>
        <color rgb="FF000000"/>
        <rFont val="Calibri"/>
        <family val="2"/>
      </rPr>
      <t xml:space="preserve">
- Estimates of exposed/vulnerable population are at TS/district level, not by actual affected areas -  may over-estimate overall exposed population but enables comparison
- Lack of Cyclone data; calculated on the pixel values
</t>
    </r>
    <r>
      <rPr>
        <b/>
        <sz val="11"/>
        <color rgb="FF000000"/>
        <rFont val="Calibri"/>
        <family val="2"/>
      </rPr>
      <t>Vulnerability</t>
    </r>
    <r>
      <rPr>
        <sz val="11"/>
        <color rgb="FF000000"/>
        <rFont val="Calibri"/>
        <family val="2"/>
      </rPr>
      <t xml:space="preserve">
- Likely under-estimate of vulnerable population
- Census gaps - some areas/populations under-represented (est. 2.34% of the population).
                2014 Census - Rakhine (1.09 million persons not enumerated), Kachin (46,600 persons from 97 villages not enumerated) and Kayin (69,753 persons not fully enumerated).
                2019 Intercensal Survey – sampling methodology. Gaps in coverage of self-administered zones and some districts namely - Maungdaw and Mrauk-U in Rakhine State and Hopang and 
                                                           Matman in Shan State.
- Lack of data on new displacement in 2021
- Some info from 2014 Census not included in the 2019 ICS 
For more detail information, please find in the </t>
    </r>
  </si>
  <si>
    <t>Floods - SERVIR-Mekong Historical Flood Analysis Tool
Cyclones - Global Risk Data Platform
Drought – Various data sources (meteorological, agricultural, etc.) 
Landslides - NASA Socioeconomic Data and Applications Center (SEDAC)
Vulnerability - MIMU-HARP-F Vulnerability Index, Census data (2014, 2019), Data from ACLED (conflict events), 
Displacement - UN 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</si>
</sst>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_(* #,##0.0000_);_(* \(#,##0.0000\);_(* &quot;-&quot;??_);_(@_)"/>
    <numFmt numFmtId="166" formatCode="0.0%"/>
    <numFmt numFmtId="167" formatCode="_-* #,##0_-;\-* #,##0_-;_-* &quot;-&quot;??_-;_-@_-"/>
    <numFmt numFmtId="168" formatCode="0.0,,&quot;M&quot;"/>
  </numFmts>
  <fonts count="29" x14ac:knownFonts="1">
    <font>
      <sz val="11"/>
      <color theme="1"/>
      <name val="Calibri"/>
      <family val="2"/>
      <scheme val="minor"/>
    </font>
    <font>
      <sz val="11"/>
      <color theme="1"/>
      <name val="Calibri"/>
      <family val="2"/>
      <scheme val="minor"/>
    </font>
    <font>
      <sz val="11"/>
      <color theme="1"/>
      <name val="Arial"/>
      <family val="2"/>
    </font>
    <font>
      <sz val="12"/>
      <color theme="1"/>
      <name val="Calibri"/>
      <family val="2"/>
      <scheme val="minor"/>
    </font>
    <font>
      <b/>
      <sz val="16"/>
      <color theme="1"/>
      <name val="Arial"/>
      <family val="2"/>
    </font>
    <font>
      <sz val="8"/>
      <color theme="1"/>
      <name val="Arial"/>
      <family val="2"/>
    </font>
    <font>
      <b/>
      <sz val="8"/>
      <color theme="1"/>
      <name val="Arial"/>
      <family val="2"/>
    </font>
    <font>
      <b/>
      <sz val="11"/>
      <color theme="1"/>
      <name val="Arial"/>
      <family val="2"/>
    </font>
    <font>
      <b/>
      <sz val="8"/>
      <color rgb="FF000000"/>
      <name val="Arial"/>
      <family val="2"/>
    </font>
    <font>
      <sz val="8"/>
      <color rgb="FF000000"/>
      <name val="Arial"/>
      <family val="2"/>
    </font>
    <font>
      <sz val="7"/>
      <color rgb="FF000000"/>
      <name val="Arial"/>
      <family val="2"/>
    </font>
    <font>
      <sz val="7"/>
      <color theme="1"/>
      <name val="Arial"/>
      <family val="2"/>
    </font>
    <font>
      <i/>
      <sz val="8"/>
      <color theme="1"/>
      <name val="Arial"/>
      <family val="2"/>
    </font>
    <font>
      <sz val="9"/>
      <color theme="1"/>
      <name val="Arial"/>
      <family val="2"/>
    </font>
    <font>
      <b/>
      <i/>
      <sz val="8"/>
      <color theme="1"/>
      <name val="Arial"/>
      <family val="2"/>
    </font>
    <font>
      <sz val="8"/>
      <name val="Calibri"/>
      <family val="2"/>
      <scheme val="minor"/>
    </font>
    <font>
      <sz val="10"/>
      <color theme="1"/>
      <name val="Calibri"/>
      <family val="2"/>
      <scheme val="minor"/>
    </font>
    <font>
      <sz val="10"/>
      <color rgb="FF000000"/>
      <name val="Calibri"/>
      <family val="2"/>
      <scheme val="minor"/>
    </font>
    <font>
      <sz val="9"/>
      <color rgb="FF000000"/>
      <name val="Calibri"/>
      <family val="2"/>
      <scheme val="minor"/>
    </font>
    <font>
      <sz val="9"/>
      <color theme="1"/>
      <name val="Calibri"/>
      <family val="2"/>
      <scheme val="minor"/>
    </font>
    <font>
      <sz val="10"/>
      <color theme="0"/>
      <name val="Calibri"/>
      <family val="2"/>
      <scheme val="minor"/>
    </font>
    <font>
      <sz val="11"/>
      <color theme="1"/>
      <name val="Calibri"/>
      <family val="2"/>
    </font>
    <font>
      <sz val="11"/>
      <color rgb="FF000000"/>
      <name val="Calibri"/>
      <family val="2"/>
    </font>
    <font>
      <u/>
      <sz val="11"/>
      <color theme="10"/>
      <name val="Calibri"/>
      <family val="2"/>
      <scheme val="minor"/>
    </font>
    <font>
      <b/>
      <sz val="11"/>
      <color rgb="FF000000"/>
      <name val="Calibri"/>
      <family val="2"/>
    </font>
    <font>
      <sz val="11"/>
      <name val="Calibri"/>
      <family val="2"/>
    </font>
    <font>
      <sz val="11"/>
      <name val="Calibri"/>
      <family val="2"/>
      <scheme val="minor"/>
    </font>
    <font>
      <b/>
      <sz val="10"/>
      <color rgb="FF000000"/>
      <name val="Arial"/>
      <family val="2"/>
    </font>
    <font>
      <b/>
      <sz val="10"/>
      <name val="Arial"/>
      <family val="2"/>
    </font>
  </fonts>
  <fills count="12">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bgColor rgb="FF000000"/>
      </patternFill>
    </fill>
    <fill>
      <patternFill patternType="solid">
        <fgColor theme="0" tint="-0.14999847407452621"/>
        <bgColor indexed="64"/>
      </patternFill>
    </fill>
    <fill>
      <patternFill patternType="solid">
        <fgColor theme="7" tint="0.79998168889431442"/>
        <bgColor indexed="64"/>
      </patternFill>
    </fill>
    <fill>
      <patternFill patternType="solid">
        <fgColor theme="7" tint="0.79998168889431442"/>
        <bgColor rgb="FF000000"/>
      </patternFill>
    </fill>
    <fill>
      <patternFill patternType="solid">
        <fgColor rgb="FFE7E6E6"/>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rgb="FFFFFFFF"/>
        <bgColor indexed="64"/>
      </patternFill>
    </fill>
  </fills>
  <borders count="25">
    <border>
      <left/>
      <right/>
      <top/>
      <bottom/>
      <diagonal/>
    </border>
    <border>
      <left style="medium">
        <color indexed="64"/>
      </left>
      <right style="medium">
        <color indexed="64"/>
      </right>
      <top style="medium">
        <color indexed="64"/>
      </top>
      <bottom style="medium">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medium">
        <color indexed="64"/>
      </right>
      <top style="medium">
        <color indexed="64"/>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bottom style="thin">
        <color indexed="64"/>
      </bottom>
      <diagonal/>
    </border>
    <border>
      <left style="medium">
        <color auto="1"/>
      </left>
      <right style="medium">
        <color auto="1"/>
      </right>
      <top/>
      <bottom style="thin">
        <color indexed="64"/>
      </bottom>
      <diagonal/>
    </border>
    <border>
      <left style="medium">
        <color auto="1"/>
      </left>
      <right/>
      <top/>
      <bottom style="thin">
        <color indexed="64"/>
      </bottom>
      <diagonal/>
    </border>
    <border>
      <left/>
      <right style="medium">
        <color auto="1"/>
      </right>
      <top/>
      <bottom style="thin">
        <color indexed="64"/>
      </bottom>
      <diagonal/>
    </border>
    <border>
      <left style="thin">
        <color auto="1"/>
      </left>
      <right/>
      <top/>
      <bottom/>
      <diagonal/>
    </border>
    <border>
      <left style="medium">
        <color auto="1"/>
      </left>
      <right style="thin">
        <color indexed="64"/>
      </right>
      <top style="medium">
        <color auto="1"/>
      </top>
      <bottom/>
      <diagonal/>
    </border>
    <border>
      <left style="medium">
        <color auto="1"/>
      </left>
      <right style="thin">
        <color indexed="64"/>
      </right>
      <top style="medium">
        <color auto="1"/>
      </top>
      <bottom style="medium">
        <color auto="1"/>
      </bottom>
      <diagonal/>
    </border>
    <border>
      <left style="medium">
        <color auto="1"/>
      </left>
      <right style="thin">
        <color indexed="64"/>
      </right>
      <top/>
      <bottom/>
      <diagonal/>
    </border>
    <border>
      <left style="medium">
        <color auto="1"/>
      </left>
      <right style="thin">
        <color indexed="64"/>
      </right>
      <top/>
      <bottom style="medium">
        <color auto="1"/>
      </bottom>
      <diagonal/>
    </border>
  </borders>
  <cellStyleXfs count="7">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0" fontId="1" fillId="0" borderId="0"/>
    <xf numFmtId="0" fontId="1" fillId="0" borderId="0"/>
    <xf numFmtId="0" fontId="23" fillId="0" borderId="0" applyNumberFormat="0" applyFill="0" applyBorder="0" applyAlignment="0" applyProtection="0"/>
  </cellStyleXfs>
  <cellXfs count="305">
    <xf numFmtId="0" fontId="0" fillId="0" borderId="0" xfId="0"/>
    <xf numFmtId="0" fontId="2" fillId="0" borderId="0" xfId="0" applyFont="1"/>
    <xf numFmtId="0" fontId="4" fillId="0" borderId="0" xfId="3" applyFont="1"/>
    <xf numFmtId="0" fontId="5" fillId="0" borderId="1" xfId="0" applyFont="1" applyBorder="1"/>
    <xf numFmtId="0" fontId="5" fillId="0" borderId="2" xfId="0" applyFont="1" applyBorder="1" applyAlignment="1">
      <alignment wrapText="1"/>
    </xf>
    <xf numFmtId="0" fontId="5" fillId="0" borderId="3" xfId="0" applyFont="1" applyBorder="1" applyAlignment="1">
      <alignment wrapText="1"/>
    </xf>
    <xf numFmtId="0" fontId="5" fillId="0" borderId="4" xfId="0" applyFont="1" applyBorder="1" applyAlignment="1">
      <alignment wrapText="1"/>
    </xf>
    <xf numFmtId="0" fontId="5" fillId="0" borderId="5" xfId="0" applyFont="1" applyBorder="1" applyAlignment="1">
      <alignment horizontal="left"/>
    </xf>
    <xf numFmtId="0" fontId="5" fillId="0" borderId="6" xfId="0" applyFont="1" applyBorder="1"/>
    <xf numFmtId="10" fontId="5" fillId="0" borderId="7" xfId="0" applyNumberFormat="1" applyFont="1" applyBorder="1"/>
    <xf numFmtId="1" fontId="5" fillId="0" borderId="8" xfId="0" applyNumberFormat="1" applyFont="1" applyBorder="1"/>
    <xf numFmtId="0" fontId="5" fillId="0" borderId="9" xfId="0" applyFont="1" applyBorder="1" applyAlignment="1">
      <alignment horizontal="left"/>
    </xf>
    <xf numFmtId="0" fontId="5" fillId="0" borderId="10" xfId="0" applyFont="1" applyBorder="1"/>
    <xf numFmtId="1" fontId="5" fillId="0" borderId="11" xfId="0" applyNumberFormat="1" applyFont="1" applyBorder="1"/>
    <xf numFmtId="0" fontId="5" fillId="0" borderId="0" xfId="0" applyFont="1" applyBorder="1" applyAlignment="1">
      <alignment wrapText="1"/>
    </xf>
    <xf numFmtId="10" fontId="5" fillId="0" borderId="0" xfId="0" applyNumberFormat="1" applyFont="1" applyBorder="1"/>
    <xf numFmtId="0" fontId="5" fillId="0" borderId="16" xfId="0" applyFont="1" applyBorder="1" applyAlignment="1">
      <alignment wrapText="1"/>
    </xf>
    <xf numFmtId="0" fontId="5" fillId="0" borderId="17" xfId="0" applyFont="1" applyBorder="1" applyAlignment="1">
      <alignment horizontal="left"/>
    </xf>
    <xf numFmtId="0" fontId="5" fillId="0" borderId="18" xfId="0" applyFont="1" applyBorder="1"/>
    <xf numFmtId="10" fontId="5" fillId="0" borderId="16" xfId="0" applyNumberFormat="1" applyFont="1" applyBorder="1"/>
    <xf numFmtId="1" fontId="5" fillId="0" borderId="19" xfId="0" applyNumberFormat="1" applyFont="1" applyBorder="1"/>
    <xf numFmtId="0" fontId="8" fillId="2" borderId="1" xfId="0" applyFont="1" applyFill="1" applyBorder="1" applyAlignment="1">
      <alignment vertical="center" wrapText="1"/>
    </xf>
    <xf numFmtId="0" fontId="8" fillId="2" borderId="2" xfId="0" applyFont="1" applyFill="1" applyBorder="1" applyAlignment="1">
      <alignment vertical="center" wrapText="1"/>
    </xf>
    <xf numFmtId="0" fontId="8" fillId="2" borderId="3" xfId="0" applyFont="1" applyFill="1" applyBorder="1" applyAlignment="1">
      <alignment vertical="center" wrapText="1"/>
    </xf>
    <xf numFmtId="0" fontId="8" fillId="2" borderId="4" xfId="0" applyFont="1" applyFill="1" applyBorder="1" applyAlignment="1">
      <alignment vertical="center" wrapText="1"/>
    </xf>
    <xf numFmtId="0" fontId="6" fillId="0" borderId="0" xfId="0" applyFont="1" applyAlignment="1">
      <alignment vertical="center"/>
    </xf>
    <xf numFmtId="0" fontId="9" fillId="2" borderId="5" xfId="0" applyFont="1" applyFill="1" applyBorder="1" applyAlignment="1">
      <alignment vertical="center" wrapText="1"/>
    </xf>
    <xf numFmtId="0" fontId="9" fillId="2" borderId="7" xfId="0" applyFont="1" applyFill="1" applyBorder="1" applyAlignment="1">
      <alignment vertical="center" wrapText="1"/>
    </xf>
    <xf numFmtId="0" fontId="9" fillId="2" borderId="8" xfId="0" applyFont="1" applyFill="1" applyBorder="1" applyAlignment="1">
      <alignment vertical="center" wrapText="1"/>
    </xf>
    <xf numFmtId="0" fontId="5" fillId="0" borderId="0" xfId="0" applyFont="1" applyAlignment="1">
      <alignment vertical="center"/>
    </xf>
    <xf numFmtId="0" fontId="9" fillId="2" borderId="9" xfId="0" applyFont="1" applyFill="1" applyBorder="1" applyAlignment="1">
      <alignment vertical="center" wrapText="1"/>
    </xf>
    <xf numFmtId="0" fontId="10" fillId="2" borderId="0" xfId="0" applyFont="1" applyFill="1" applyAlignment="1">
      <alignment vertical="center" wrapText="1"/>
    </xf>
    <xf numFmtId="0" fontId="10" fillId="2" borderId="11" xfId="0" applyFont="1" applyFill="1" applyBorder="1" applyAlignment="1">
      <alignment vertical="center" wrapText="1"/>
    </xf>
    <xf numFmtId="0" fontId="9" fillId="2" borderId="12" xfId="0" applyFont="1" applyFill="1" applyBorder="1" applyAlignment="1">
      <alignment vertical="center" wrapText="1"/>
    </xf>
    <xf numFmtId="0" fontId="10" fillId="2" borderId="14" xfId="0" applyFont="1" applyFill="1" applyBorder="1" applyAlignment="1">
      <alignment vertical="center" wrapText="1"/>
    </xf>
    <xf numFmtId="0" fontId="10" fillId="2" borderId="15" xfId="0" applyFont="1" applyFill="1" applyBorder="1" applyAlignment="1">
      <alignment vertical="center" wrapText="1"/>
    </xf>
    <xf numFmtId="3" fontId="9" fillId="0" borderId="0" xfId="0" applyNumberFormat="1" applyFont="1" applyAlignment="1">
      <alignment horizontal="right" vertical="center" wrapText="1"/>
    </xf>
    <xf numFmtId="3" fontId="9" fillId="0" borderId="0" xfId="0" applyNumberFormat="1" applyFont="1" applyAlignment="1">
      <alignment horizontal="left" vertical="center" wrapText="1"/>
    </xf>
    <xf numFmtId="3" fontId="9" fillId="0" borderId="11" xfId="0" applyNumberFormat="1" applyFont="1" applyBorder="1" applyAlignment="1">
      <alignment horizontal="right" vertical="center" wrapText="1"/>
    </xf>
    <xf numFmtId="3" fontId="9" fillId="0" borderId="10" xfId="0" applyNumberFormat="1" applyFont="1" applyBorder="1" applyAlignment="1">
      <alignment horizontal="right" vertical="center" wrapText="1"/>
    </xf>
    <xf numFmtId="0" fontId="2" fillId="0" borderId="20" xfId="0" applyFont="1" applyBorder="1"/>
    <xf numFmtId="3" fontId="9" fillId="0" borderId="13" xfId="0" applyNumberFormat="1" applyFont="1" applyBorder="1" applyAlignment="1">
      <alignment horizontal="right" vertical="center" wrapText="1"/>
    </xf>
    <xf numFmtId="3" fontId="9" fillId="0" borderId="14" xfId="0" applyNumberFormat="1" applyFont="1" applyBorder="1" applyAlignment="1">
      <alignment horizontal="left" vertical="center" wrapText="1"/>
    </xf>
    <xf numFmtId="3" fontId="9" fillId="0" borderId="14" xfId="0" applyNumberFormat="1" applyFont="1" applyBorder="1" applyAlignment="1">
      <alignment horizontal="right" vertical="center" wrapText="1"/>
    </xf>
    <xf numFmtId="3" fontId="9" fillId="0" borderId="15" xfId="0" applyNumberFormat="1" applyFont="1" applyBorder="1" applyAlignment="1">
      <alignment horizontal="right" vertical="center" wrapText="1"/>
    </xf>
    <xf numFmtId="0" fontId="2" fillId="3" borderId="0" xfId="0" applyFont="1" applyFill="1" applyAlignment="1">
      <alignment horizontal="right"/>
    </xf>
    <xf numFmtId="0" fontId="2" fillId="3" borderId="0" xfId="0" applyFont="1" applyFill="1"/>
    <xf numFmtId="10" fontId="2" fillId="3" borderId="0" xfId="0" applyNumberFormat="1" applyFont="1" applyFill="1" applyAlignment="1">
      <alignment horizontal="right"/>
    </xf>
    <xf numFmtId="0" fontId="6" fillId="3" borderId="3" xfId="0" applyFont="1" applyFill="1" applyBorder="1" applyAlignment="1">
      <alignment vertical="center" wrapText="1"/>
    </xf>
    <xf numFmtId="0" fontId="6" fillId="3" borderId="2" xfId="0" applyFont="1" applyFill="1" applyBorder="1" applyAlignment="1">
      <alignment vertical="center" wrapText="1"/>
    </xf>
    <xf numFmtId="10" fontId="6" fillId="3" borderId="4" xfId="0" applyNumberFormat="1" applyFont="1" applyFill="1" applyBorder="1" applyAlignment="1">
      <alignment vertical="center" wrapText="1"/>
    </xf>
    <xf numFmtId="0" fontId="5" fillId="3" borderId="7" xfId="0" applyFont="1" applyFill="1" applyBorder="1" applyAlignment="1">
      <alignment vertical="center" wrapText="1"/>
    </xf>
    <xf numFmtId="0" fontId="5" fillId="3" borderId="6" xfId="0" applyFont="1" applyFill="1" applyBorder="1" applyAlignment="1">
      <alignment vertical="center" wrapText="1"/>
    </xf>
    <xf numFmtId="0" fontId="12" fillId="3" borderId="7" xfId="0" applyFont="1" applyFill="1" applyBorder="1" applyAlignment="1">
      <alignment vertical="center" wrapText="1"/>
    </xf>
    <xf numFmtId="10" fontId="5" fillId="3" borderId="8" xfId="0" applyNumberFormat="1" applyFont="1" applyFill="1" applyBorder="1" applyAlignment="1">
      <alignment vertical="center" wrapText="1"/>
    </xf>
    <xf numFmtId="0" fontId="6" fillId="3" borderId="5" xfId="0" applyFont="1" applyFill="1" applyBorder="1" applyAlignment="1">
      <alignment vertical="center" wrapText="1"/>
    </xf>
    <xf numFmtId="0" fontId="11" fillId="3" borderId="0" xfId="0" applyFont="1" applyFill="1" applyAlignment="1">
      <alignment vertical="center" wrapText="1"/>
    </xf>
    <xf numFmtId="0" fontId="11" fillId="3" borderId="11" xfId="0" applyFont="1" applyFill="1" applyBorder="1" applyAlignment="1">
      <alignment vertical="center" wrapText="1"/>
    </xf>
    <xf numFmtId="0" fontId="11" fillId="3" borderId="10" xfId="0" applyFont="1" applyFill="1" applyBorder="1" applyAlignment="1">
      <alignment vertical="center" wrapText="1"/>
    </xf>
    <xf numFmtId="10" fontId="11" fillId="3" borderId="11" xfId="0" applyNumberFormat="1" applyFont="1" applyFill="1" applyBorder="1" applyAlignment="1">
      <alignment vertical="center" wrapText="1"/>
    </xf>
    <xf numFmtId="0" fontId="6" fillId="3" borderId="9" xfId="0" applyFont="1" applyFill="1" applyBorder="1" applyAlignment="1">
      <alignment vertical="center" wrapText="1"/>
    </xf>
    <xf numFmtId="0" fontId="11" fillId="3" borderId="14" xfId="0" applyFont="1" applyFill="1" applyBorder="1" applyAlignment="1">
      <alignment vertical="center" wrapText="1"/>
    </xf>
    <xf numFmtId="0" fontId="11" fillId="3" borderId="15" xfId="0" applyFont="1" applyFill="1" applyBorder="1" applyAlignment="1">
      <alignment vertical="center" wrapText="1"/>
    </xf>
    <xf numFmtId="0" fontId="11" fillId="3" borderId="13" xfId="0" applyFont="1" applyFill="1" applyBorder="1" applyAlignment="1">
      <alignment vertical="center" wrapText="1"/>
    </xf>
    <xf numFmtId="10" fontId="11" fillId="3" borderId="15" xfId="0" applyNumberFormat="1" applyFont="1" applyFill="1" applyBorder="1" applyAlignment="1">
      <alignment vertical="center" wrapText="1"/>
    </xf>
    <xf numFmtId="0" fontId="6" fillId="3" borderId="12" xfId="0" applyFont="1" applyFill="1" applyBorder="1" applyAlignment="1">
      <alignment vertical="center" wrapText="1"/>
    </xf>
    <xf numFmtId="10" fontId="5" fillId="3" borderId="0" xfId="2" applyNumberFormat="1" applyFont="1" applyFill="1" applyBorder="1" applyAlignment="1">
      <alignment horizontal="right" vertical="center" wrapText="1"/>
    </xf>
    <xf numFmtId="10" fontId="5" fillId="3" borderId="11" xfId="2" applyNumberFormat="1" applyFont="1" applyFill="1" applyBorder="1" applyAlignment="1">
      <alignment horizontal="right" vertical="center" wrapText="1"/>
    </xf>
    <xf numFmtId="164" fontId="5" fillId="3" borderId="0" xfId="1" applyNumberFormat="1" applyFont="1" applyFill="1" applyBorder="1" applyAlignment="1">
      <alignment horizontal="right" vertical="center" wrapText="1"/>
    </xf>
    <xf numFmtId="10" fontId="5" fillId="3" borderId="10" xfId="0" applyNumberFormat="1" applyFont="1" applyFill="1" applyBorder="1" applyAlignment="1">
      <alignment horizontal="right" vertical="center" wrapText="1"/>
    </xf>
    <xf numFmtId="10" fontId="5" fillId="3" borderId="0" xfId="0" applyNumberFormat="1" applyFont="1" applyFill="1" applyAlignment="1">
      <alignment horizontal="right" vertical="center" wrapText="1"/>
    </xf>
    <xf numFmtId="10" fontId="5" fillId="3" borderId="11" xfId="0" applyNumberFormat="1" applyFont="1" applyFill="1" applyBorder="1" applyAlignment="1">
      <alignment horizontal="right" vertical="center" wrapText="1"/>
    </xf>
    <xf numFmtId="3" fontId="5" fillId="3" borderId="10" xfId="0" applyNumberFormat="1" applyFont="1" applyFill="1" applyBorder="1" applyAlignment="1">
      <alignment horizontal="right" vertical="center" wrapText="1"/>
    </xf>
    <xf numFmtId="10" fontId="5" fillId="3" borderId="0" xfId="1" applyNumberFormat="1" applyFont="1" applyFill="1" applyBorder="1" applyAlignment="1">
      <alignment horizontal="right" vertical="center" wrapText="1"/>
    </xf>
    <xf numFmtId="165" fontId="5" fillId="3" borderId="0" xfId="1" applyNumberFormat="1" applyFont="1" applyFill="1" applyBorder="1" applyAlignment="1">
      <alignment horizontal="right" vertical="center" wrapText="1"/>
    </xf>
    <xf numFmtId="3" fontId="5" fillId="3" borderId="0" xfId="0" applyNumberFormat="1" applyFont="1" applyFill="1" applyAlignment="1">
      <alignment horizontal="right" vertical="center" wrapText="1"/>
    </xf>
    <xf numFmtId="0" fontId="5" fillId="3" borderId="0" xfId="0" applyFont="1" applyFill="1" applyAlignment="1">
      <alignment horizontal="right" vertical="center" wrapText="1"/>
    </xf>
    <xf numFmtId="166" fontId="5" fillId="3" borderId="0" xfId="2" applyNumberFormat="1" applyFont="1" applyFill="1" applyBorder="1" applyAlignment="1">
      <alignment horizontal="right" vertical="center" wrapText="1"/>
    </xf>
    <xf numFmtId="0" fontId="5" fillId="3" borderId="10" xfId="0" applyFont="1" applyFill="1" applyBorder="1" applyAlignment="1">
      <alignment horizontal="right" vertical="center" wrapText="1"/>
    </xf>
    <xf numFmtId="0" fontId="5" fillId="3" borderId="0" xfId="0" applyFont="1" applyFill="1"/>
    <xf numFmtId="2" fontId="5" fillId="3" borderId="0" xfId="0" applyNumberFormat="1" applyFont="1" applyFill="1" applyAlignment="1">
      <alignment horizontal="right" vertical="center" wrapText="1"/>
    </xf>
    <xf numFmtId="164" fontId="5" fillId="3" borderId="0" xfId="1" applyNumberFormat="1" applyFont="1" applyFill="1" applyBorder="1"/>
    <xf numFmtId="164" fontId="5" fillId="3" borderId="10" xfId="0" applyNumberFormat="1" applyFont="1" applyFill="1" applyBorder="1" applyAlignment="1">
      <alignment horizontal="right" vertical="center" wrapText="1"/>
    </xf>
    <xf numFmtId="167" fontId="5" fillId="3" borderId="0" xfId="0" applyNumberFormat="1" applyFont="1" applyFill="1" applyAlignment="1">
      <alignment horizontal="right" vertical="center" wrapText="1"/>
    </xf>
    <xf numFmtId="167" fontId="5" fillId="3" borderId="0" xfId="0" applyNumberFormat="1" applyFont="1" applyFill="1"/>
    <xf numFmtId="164" fontId="5" fillId="3" borderId="0" xfId="0" applyNumberFormat="1" applyFont="1" applyFill="1" applyAlignment="1">
      <alignment horizontal="right" vertical="center" wrapText="1"/>
    </xf>
    <xf numFmtId="0" fontId="12" fillId="3" borderId="0" xfId="0" applyFont="1" applyFill="1"/>
    <xf numFmtId="3" fontId="12" fillId="3" borderId="0" xfId="0" applyNumberFormat="1" applyFont="1" applyFill="1" applyAlignment="1">
      <alignment horizontal="right" vertical="center" wrapText="1"/>
    </xf>
    <xf numFmtId="43" fontId="5" fillId="3" borderId="10" xfId="1" applyFont="1" applyFill="1" applyBorder="1" applyAlignment="1">
      <alignment horizontal="right" vertical="center" wrapText="1"/>
    </xf>
    <xf numFmtId="43" fontId="5" fillId="3" borderId="0" xfId="1" applyFont="1" applyFill="1" applyBorder="1" applyAlignment="1">
      <alignment horizontal="right" vertical="center" wrapText="1"/>
    </xf>
    <xf numFmtId="10" fontId="5" fillId="3" borderId="14" xfId="2" applyNumberFormat="1" applyFont="1" applyFill="1" applyBorder="1" applyAlignment="1">
      <alignment horizontal="right" vertical="center" wrapText="1"/>
    </xf>
    <xf numFmtId="10" fontId="5" fillId="3" borderId="15" xfId="2" applyNumberFormat="1" applyFont="1" applyFill="1" applyBorder="1" applyAlignment="1">
      <alignment horizontal="right" vertical="center" wrapText="1"/>
    </xf>
    <xf numFmtId="10" fontId="5" fillId="3" borderId="13" xfId="0" applyNumberFormat="1" applyFont="1" applyFill="1" applyBorder="1" applyAlignment="1">
      <alignment horizontal="right" vertical="center" wrapText="1"/>
    </xf>
    <xf numFmtId="10" fontId="5" fillId="3" borderId="14" xfId="0" applyNumberFormat="1" applyFont="1" applyFill="1" applyBorder="1" applyAlignment="1">
      <alignment horizontal="right" vertical="center" wrapText="1"/>
    </xf>
    <xf numFmtId="10" fontId="5" fillId="3" borderId="15" xfId="0" applyNumberFormat="1" applyFont="1" applyFill="1" applyBorder="1" applyAlignment="1">
      <alignment horizontal="right" vertical="center" wrapText="1"/>
    </xf>
    <xf numFmtId="3" fontId="5" fillId="3" borderId="13" xfId="0" applyNumberFormat="1" applyFont="1" applyFill="1" applyBorder="1" applyAlignment="1">
      <alignment horizontal="right" vertical="center" wrapText="1"/>
    </xf>
    <xf numFmtId="10" fontId="5" fillId="3" borderId="14" xfId="1" applyNumberFormat="1" applyFont="1" applyFill="1" applyBorder="1" applyAlignment="1">
      <alignment horizontal="right" vertical="center" wrapText="1"/>
    </xf>
    <xf numFmtId="165" fontId="5" fillId="3" borderId="14" xfId="1" applyNumberFormat="1" applyFont="1" applyFill="1" applyBorder="1" applyAlignment="1">
      <alignment horizontal="right" vertical="center" wrapText="1"/>
    </xf>
    <xf numFmtId="3" fontId="5" fillId="3" borderId="14" xfId="0" applyNumberFormat="1" applyFont="1" applyFill="1" applyBorder="1" applyAlignment="1">
      <alignment horizontal="right" vertical="center" wrapText="1"/>
    </xf>
    <xf numFmtId="0" fontId="5" fillId="3" borderId="14" xfId="0" applyFont="1" applyFill="1" applyBorder="1" applyAlignment="1">
      <alignment horizontal="right" vertical="center" wrapText="1"/>
    </xf>
    <xf numFmtId="166" fontId="5" fillId="3" borderId="14" xfId="2" applyNumberFormat="1" applyFont="1" applyFill="1" applyBorder="1" applyAlignment="1">
      <alignment horizontal="right" vertical="center" wrapText="1"/>
    </xf>
    <xf numFmtId="0" fontId="5" fillId="3" borderId="13" xfId="0" applyFont="1" applyFill="1" applyBorder="1" applyAlignment="1">
      <alignment horizontal="right" vertical="center" wrapText="1"/>
    </xf>
    <xf numFmtId="0" fontId="5" fillId="3" borderId="14" xfId="0" applyFont="1" applyFill="1" applyBorder="1"/>
    <xf numFmtId="2" fontId="5" fillId="3" borderId="14" xfId="0" applyNumberFormat="1" applyFont="1" applyFill="1" applyBorder="1" applyAlignment="1">
      <alignment horizontal="right" vertical="center" wrapText="1"/>
    </xf>
    <xf numFmtId="3" fontId="2" fillId="3" borderId="0" xfId="0" applyNumberFormat="1" applyFont="1" applyFill="1"/>
    <xf numFmtId="10" fontId="2" fillId="3" borderId="0" xfId="0" applyNumberFormat="1" applyFont="1" applyFill="1"/>
    <xf numFmtId="10" fontId="5" fillId="4" borderId="0" xfId="2" applyNumberFormat="1" applyFont="1" applyFill="1" applyBorder="1" applyAlignment="1">
      <alignment horizontal="right" vertical="center" wrapText="1"/>
    </xf>
    <xf numFmtId="0" fontId="6" fillId="5" borderId="3" xfId="0" applyFont="1" applyFill="1" applyBorder="1" applyAlignment="1">
      <alignment vertical="center" wrapText="1"/>
    </xf>
    <xf numFmtId="0" fontId="6" fillId="5" borderId="4" xfId="0" applyFont="1" applyFill="1" applyBorder="1" applyAlignment="1">
      <alignment vertical="center" wrapText="1"/>
    </xf>
    <xf numFmtId="0" fontId="5" fillId="5" borderId="7" xfId="0" applyFont="1" applyFill="1" applyBorder="1" applyAlignment="1">
      <alignment vertical="center" wrapText="1"/>
    </xf>
    <xf numFmtId="0" fontId="5" fillId="5" borderId="8" xfId="0" applyFont="1" applyFill="1" applyBorder="1" applyAlignment="1">
      <alignment vertical="center" wrapText="1"/>
    </xf>
    <xf numFmtId="0" fontId="11" fillId="5" borderId="0" xfId="0" applyFont="1" applyFill="1" applyAlignment="1">
      <alignment vertical="center" wrapText="1"/>
    </xf>
    <xf numFmtId="0" fontId="11" fillId="5" borderId="11" xfId="0" applyFont="1" applyFill="1" applyBorder="1" applyAlignment="1">
      <alignment vertical="center" wrapText="1"/>
    </xf>
    <xf numFmtId="0" fontId="11" fillId="5" borderId="14" xfId="0" applyFont="1" applyFill="1" applyBorder="1" applyAlignment="1">
      <alignment vertical="center" wrapText="1"/>
    </xf>
    <xf numFmtId="0" fontId="11" fillId="5" borderId="15" xfId="0" applyFont="1" applyFill="1" applyBorder="1" applyAlignment="1">
      <alignment vertical="center" wrapText="1"/>
    </xf>
    <xf numFmtId="10" fontId="5" fillId="5" borderId="0" xfId="2" applyNumberFormat="1" applyFont="1" applyFill="1" applyBorder="1" applyAlignment="1">
      <alignment horizontal="right" vertical="center" wrapText="1"/>
    </xf>
    <xf numFmtId="10" fontId="5" fillId="5" borderId="11" xfId="2" applyNumberFormat="1" applyFont="1" applyFill="1" applyBorder="1" applyAlignment="1">
      <alignment horizontal="right" vertical="center" wrapText="1"/>
    </xf>
    <xf numFmtId="10" fontId="5" fillId="5" borderId="14" xfId="2" applyNumberFormat="1" applyFont="1" applyFill="1" applyBorder="1" applyAlignment="1">
      <alignment horizontal="right" vertical="center" wrapText="1"/>
    </xf>
    <xf numFmtId="10" fontId="5" fillId="5" borderId="15" xfId="2" applyNumberFormat="1" applyFont="1" applyFill="1" applyBorder="1" applyAlignment="1">
      <alignment horizontal="right" vertical="center" wrapText="1"/>
    </xf>
    <xf numFmtId="10" fontId="13" fillId="5" borderId="0" xfId="2" applyNumberFormat="1" applyFont="1" applyFill="1" applyBorder="1" applyAlignment="1">
      <alignment horizontal="right" vertical="center" wrapText="1"/>
    </xf>
    <xf numFmtId="0" fontId="2" fillId="5" borderId="0" xfId="0" applyFont="1" applyFill="1" applyAlignment="1">
      <alignment horizontal="right"/>
    </xf>
    <xf numFmtId="0" fontId="6" fillId="2" borderId="2" xfId="0" applyFont="1" applyFill="1" applyBorder="1" applyAlignment="1">
      <alignment vertical="center" wrapText="1"/>
    </xf>
    <xf numFmtId="0" fontId="6" fillId="2" borderId="3" xfId="0" applyFont="1" applyFill="1" applyBorder="1" applyAlignment="1">
      <alignment vertical="center" wrapText="1"/>
    </xf>
    <xf numFmtId="0" fontId="6" fillId="2" borderId="4" xfId="0" applyFont="1" applyFill="1" applyBorder="1" applyAlignment="1">
      <alignment vertical="center" wrapText="1"/>
    </xf>
    <xf numFmtId="0" fontId="5" fillId="2" borderId="6" xfId="0" applyFont="1" applyFill="1" applyBorder="1" applyAlignment="1">
      <alignment vertical="center" wrapText="1"/>
    </xf>
    <xf numFmtId="0" fontId="5" fillId="2" borderId="7" xfId="0" applyFont="1" applyFill="1" applyBorder="1" applyAlignment="1">
      <alignment vertical="center" wrapText="1"/>
    </xf>
    <xf numFmtId="0" fontId="5" fillId="2" borderId="8" xfId="0" applyFont="1" applyFill="1" applyBorder="1" applyAlignment="1">
      <alignment vertical="center" wrapText="1"/>
    </xf>
    <xf numFmtId="0" fontId="11" fillId="2" borderId="10" xfId="0" applyFont="1" applyFill="1" applyBorder="1" applyAlignment="1">
      <alignment vertical="center" wrapText="1"/>
    </xf>
    <xf numFmtId="0" fontId="11" fillId="2" borderId="0" xfId="0" applyFont="1" applyFill="1" applyAlignment="1">
      <alignment vertical="center" wrapText="1"/>
    </xf>
    <xf numFmtId="0" fontId="11" fillId="2" borderId="11" xfId="0" applyFont="1" applyFill="1" applyBorder="1" applyAlignment="1">
      <alignment vertical="center" wrapText="1"/>
    </xf>
    <xf numFmtId="0" fontId="11" fillId="2" borderId="13" xfId="0" applyFont="1" applyFill="1" applyBorder="1" applyAlignment="1">
      <alignment vertical="center" wrapText="1"/>
    </xf>
    <xf numFmtId="0" fontId="11" fillId="2" borderId="14" xfId="0" applyFont="1" applyFill="1" applyBorder="1" applyAlignment="1">
      <alignment vertical="center" wrapText="1"/>
    </xf>
    <xf numFmtId="0" fontId="11" fillId="2" borderId="15" xfId="0" applyFont="1" applyFill="1" applyBorder="1" applyAlignment="1">
      <alignment vertical="center" wrapText="1"/>
    </xf>
    <xf numFmtId="10" fontId="5" fillId="2" borderId="10" xfId="2" applyNumberFormat="1" applyFont="1" applyFill="1" applyBorder="1" applyAlignment="1">
      <alignment horizontal="right" vertical="center" wrapText="1"/>
    </xf>
    <xf numFmtId="10" fontId="5" fillId="2" borderId="0" xfId="2" applyNumberFormat="1" applyFont="1" applyFill="1" applyBorder="1" applyAlignment="1">
      <alignment horizontal="right" vertical="center" wrapText="1"/>
    </xf>
    <xf numFmtId="164" fontId="5" fillId="2" borderId="0" xfId="1" applyNumberFormat="1" applyFont="1" applyFill="1" applyBorder="1" applyAlignment="1">
      <alignment horizontal="right" vertical="center" wrapText="1"/>
    </xf>
    <xf numFmtId="0" fontId="5" fillId="2" borderId="11" xfId="0" applyFont="1" applyFill="1" applyBorder="1" applyAlignment="1">
      <alignment horizontal="right" vertical="center" wrapText="1"/>
    </xf>
    <xf numFmtId="10" fontId="5" fillId="2" borderId="14" xfId="2" applyNumberFormat="1" applyFont="1" applyFill="1" applyBorder="1" applyAlignment="1">
      <alignment horizontal="right" vertical="center" wrapText="1"/>
    </xf>
    <xf numFmtId="164" fontId="5" fillId="2" borderId="14" xfId="1" applyNumberFormat="1" applyFont="1" applyFill="1" applyBorder="1" applyAlignment="1">
      <alignment horizontal="right" vertical="center" wrapText="1"/>
    </xf>
    <xf numFmtId="0" fontId="5" fillId="2" borderId="15" xfId="0" applyFont="1" applyFill="1" applyBorder="1" applyAlignment="1">
      <alignment horizontal="right" vertical="center" wrapText="1"/>
    </xf>
    <xf numFmtId="10" fontId="13" fillId="2" borderId="0" xfId="2" applyNumberFormat="1" applyFont="1" applyFill="1" applyBorder="1" applyAlignment="1">
      <alignment horizontal="right" vertical="center" wrapText="1"/>
    </xf>
    <xf numFmtId="0" fontId="2" fillId="2" borderId="0" xfId="0" applyFont="1" applyFill="1" applyAlignment="1">
      <alignment horizontal="right"/>
    </xf>
    <xf numFmtId="0" fontId="2" fillId="2" borderId="0" xfId="0" applyFont="1" applyFill="1"/>
    <xf numFmtId="0" fontId="5" fillId="6" borderId="2" xfId="0" applyFont="1" applyFill="1" applyBorder="1" applyAlignment="1">
      <alignment vertical="center" wrapText="1"/>
    </xf>
    <xf numFmtId="0" fontId="5" fillId="6" borderId="3" xfId="0" applyFont="1" applyFill="1" applyBorder="1" applyAlignment="1">
      <alignment vertical="center" wrapText="1"/>
    </xf>
    <xf numFmtId="0" fontId="5" fillId="6" borderId="4" xfId="0" applyFont="1" applyFill="1" applyBorder="1" applyAlignment="1">
      <alignment vertical="center" wrapText="1"/>
    </xf>
    <xf numFmtId="0" fontId="5" fillId="6" borderId="6" xfId="0" applyFont="1" applyFill="1" applyBorder="1" applyAlignment="1">
      <alignment vertical="center" wrapText="1"/>
    </xf>
    <xf numFmtId="0" fontId="5" fillId="6" borderId="7" xfId="0" applyFont="1" applyFill="1" applyBorder="1" applyAlignment="1">
      <alignment vertical="center" wrapText="1"/>
    </xf>
    <xf numFmtId="0" fontId="5" fillId="6" borderId="8" xfId="0" applyFont="1" applyFill="1" applyBorder="1" applyAlignment="1">
      <alignment vertical="center" wrapText="1"/>
    </xf>
    <xf numFmtId="0" fontId="11" fillId="6" borderId="10" xfId="0" applyFont="1" applyFill="1" applyBorder="1" applyAlignment="1">
      <alignment vertical="center" wrapText="1"/>
    </xf>
    <xf numFmtId="0" fontId="11" fillId="6" borderId="0" xfId="0" applyFont="1" applyFill="1" applyAlignment="1">
      <alignment vertical="center" wrapText="1"/>
    </xf>
    <xf numFmtId="0" fontId="11" fillId="6" borderId="11" xfId="0" applyFont="1" applyFill="1" applyBorder="1" applyAlignment="1">
      <alignment vertical="center" wrapText="1"/>
    </xf>
    <xf numFmtId="0" fontId="11" fillId="6" borderId="13" xfId="0" applyFont="1" applyFill="1" applyBorder="1" applyAlignment="1">
      <alignment vertical="center" wrapText="1"/>
    </xf>
    <xf numFmtId="0" fontId="11" fillId="6" borderId="14" xfId="0" applyFont="1" applyFill="1" applyBorder="1" applyAlignment="1">
      <alignment vertical="center" wrapText="1"/>
    </xf>
    <xf numFmtId="0" fontId="11" fillId="6" borderId="15" xfId="0" applyFont="1" applyFill="1" applyBorder="1" applyAlignment="1">
      <alignment vertical="center" wrapText="1"/>
    </xf>
    <xf numFmtId="10" fontId="5" fillId="6" borderId="0" xfId="2" applyNumberFormat="1" applyFont="1" applyFill="1" applyBorder="1" applyAlignment="1">
      <alignment horizontal="right" vertical="center" wrapText="1"/>
    </xf>
    <xf numFmtId="164" fontId="5" fillId="6" borderId="0" xfId="1" applyNumberFormat="1" applyFont="1" applyFill="1" applyBorder="1" applyAlignment="1">
      <alignment horizontal="right" vertical="center" wrapText="1"/>
    </xf>
    <xf numFmtId="10" fontId="13" fillId="6" borderId="0" xfId="2" applyNumberFormat="1" applyFont="1" applyFill="1" applyBorder="1" applyAlignment="1">
      <alignment horizontal="right" vertical="center" wrapText="1"/>
    </xf>
    <xf numFmtId="0" fontId="2" fillId="6" borderId="0" xfId="0" applyFont="1" applyFill="1" applyAlignment="1">
      <alignment horizontal="right"/>
    </xf>
    <xf numFmtId="0" fontId="6" fillId="3" borderId="22" xfId="0" applyFont="1" applyFill="1" applyBorder="1" applyAlignment="1">
      <alignment vertical="center" wrapText="1"/>
    </xf>
    <xf numFmtId="0" fontId="6" fillId="3" borderId="21" xfId="0" applyFont="1" applyFill="1" applyBorder="1" applyAlignment="1">
      <alignment vertical="center" wrapText="1"/>
    </xf>
    <xf numFmtId="0" fontId="6" fillId="3" borderId="23" xfId="0" applyFont="1" applyFill="1" applyBorder="1" applyAlignment="1">
      <alignment vertical="center" wrapText="1"/>
    </xf>
    <xf numFmtId="0" fontId="6" fillId="3" borderId="24" xfId="0" applyFont="1" applyFill="1" applyBorder="1" applyAlignment="1">
      <alignment vertical="center" wrapText="1"/>
    </xf>
    <xf numFmtId="10" fontId="5" fillId="3" borderId="23" xfId="2" applyNumberFormat="1" applyFont="1" applyFill="1" applyBorder="1" applyAlignment="1">
      <alignment horizontal="right" vertical="center" wrapText="1"/>
    </xf>
    <xf numFmtId="0" fontId="2" fillId="6" borderId="0" xfId="0" applyFont="1" applyFill="1"/>
    <xf numFmtId="0" fontId="6" fillId="6" borderId="3" xfId="0" applyFont="1" applyFill="1" applyBorder="1" applyAlignment="1">
      <alignment vertical="center" wrapText="1"/>
    </xf>
    <xf numFmtId="0" fontId="5" fillId="6" borderId="0" xfId="0" applyFont="1" applyFill="1" applyAlignment="1">
      <alignment horizontal="right" vertical="center" wrapText="1"/>
    </xf>
    <xf numFmtId="3" fontId="5" fillId="6" borderId="0" xfId="0" applyNumberFormat="1" applyFont="1" applyFill="1" applyAlignment="1">
      <alignment horizontal="right" vertical="center" wrapText="1"/>
    </xf>
    <xf numFmtId="0" fontId="5" fillId="6" borderId="14" xfId="0" applyFont="1" applyFill="1" applyBorder="1" applyAlignment="1">
      <alignment horizontal="right" vertical="center" wrapText="1"/>
    </xf>
    <xf numFmtId="3" fontId="5" fillId="6" borderId="14" xfId="0" applyNumberFormat="1" applyFont="1" applyFill="1" applyBorder="1" applyAlignment="1">
      <alignment horizontal="right" vertical="center" wrapText="1"/>
    </xf>
    <xf numFmtId="10" fontId="5" fillId="6" borderId="14" xfId="2" applyNumberFormat="1" applyFont="1" applyFill="1" applyBorder="1" applyAlignment="1">
      <alignment horizontal="right" vertical="center" wrapText="1"/>
    </xf>
    <xf numFmtId="166" fontId="5" fillId="6" borderId="0" xfId="2" applyNumberFormat="1" applyFont="1" applyFill="1" applyBorder="1" applyAlignment="1">
      <alignment horizontal="right" vertical="center" wrapText="1"/>
    </xf>
    <xf numFmtId="166" fontId="5" fillId="6" borderId="14" xfId="2" applyNumberFormat="1" applyFont="1" applyFill="1" applyBorder="1" applyAlignment="1">
      <alignment horizontal="right" vertical="center" wrapText="1"/>
    </xf>
    <xf numFmtId="10" fontId="2" fillId="6" borderId="0" xfId="0" applyNumberFormat="1" applyFont="1" applyFill="1" applyAlignment="1">
      <alignment horizontal="right"/>
    </xf>
    <xf numFmtId="10" fontId="6" fillId="6" borderId="4" xfId="0" applyNumberFormat="1" applyFont="1" applyFill="1" applyBorder="1" applyAlignment="1">
      <alignment vertical="center" wrapText="1"/>
    </xf>
    <xf numFmtId="10" fontId="5" fillId="6" borderId="8" xfId="0" applyNumberFormat="1" applyFont="1" applyFill="1" applyBorder="1" applyAlignment="1">
      <alignment vertical="center" wrapText="1"/>
    </xf>
    <xf numFmtId="10" fontId="11" fillId="6" borderId="11" xfId="0" applyNumberFormat="1" applyFont="1" applyFill="1" applyBorder="1" applyAlignment="1">
      <alignment vertical="center" wrapText="1"/>
    </xf>
    <xf numFmtId="10" fontId="11" fillId="6" borderId="15" xfId="0" applyNumberFormat="1" applyFont="1" applyFill="1" applyBorder="1" applyAlignment="1">
      <alignment vertical="center" wrapText="1"/>
    </xf>
    <xf numFmtId="10" fontId="5" fillId="6" borderId="11" xfId="2" applyNumberFormat="1" applyFont="1" applyFill="1" applyBorder="1" applyAlignment="1">
      <alignment horizontal="right" vertical="center" wrapText="1"/>
    </xf>
    <xf numFmtId="10" fontId="5" fillId="6" borderId="15" xfId="2" applyNumberFormat="1" applyFont="1" applyFill="1" applyBorder="1" applyAlignment="1">
      <alignment horizontal="right" vertical="center" wrapText="1"/>
    </xf>
    <xf numFmtId="0" fontId="12" fillId="6" borderId="7" xfId="0" applyFont="1" applyFill="1" applyBorder="1" applyAlignment="1">
      <alignment vertical="center" wrapText="1"/>
    </xf>
    <xf numFmtId="10" fontId="2" fillId="6" borderId="0" xfId="0" applyNumberFormat="1" applyFont="1" applyFill="1"/>
    <xf numFmtId="165" fontId="5" fillId="6" borderId="0" xfId="1" applyNumberFormat="1" applyFont="1" applyFill="1" applyBorder="1" applyAlignment="1">
      <alignment horizontal="right" vertical="center" wrapText="1"/>
    </xf>
    <xf numFmtId="165" fontId="5" fillId="6" borderId="14" xfId="1" applyNumberFormat="1" applyFont="1" applyFill="1" applyBorder="1" applyAlignment="1">
      <alignment horizontal="right" vertical="center" wrapText="1"/>
    </xf>
    <xf numFmtId="10" fontId="5" fillId="6" borderId="0" xfId="0" applyNumberFormat="1" applyFont="1" applyFill="1" applyAlignment="1">
      <alignment horizontal="right" vertical="center" wrapText="1"/>
    </xf>
    <xf numFmtId="10" fontId="5" fillId="6" borderId="14" xfId="0" applyNumberFormat="1" applyFont="1" applyFill="1" applyBorder="1" applyAlignment="1">
      <alignment horizontal="right" vertical="center" wrapText="1"/>
    </xf>
    <xf numFmtId="0" fontId="6" fillId="6" borderId="2" xfId="0" applyFont="1" applyFill="1" applyBorder="1" applyAlignment="1">
      <alignment vertical="center" wrapText="1"/>
    </xf>
    <xf numFmtId="10" fontId="5" fillId="6" borderId="10" xfId="0" applyNumberFormat="1" applyFont="1" applyFill="1" applyBorder="1" applyAlignment="1">
      <alignment horizontal="right" vertical="center" wrapText="1"/>
    </xf>
    <xf numFmtId="10" fontId="5" fillId="6" borderId="13" xfId="0" applyNumberFormat="1" applyFont="1" applyFill="1" applyBorder="1" applyAlignment="1">
      <alignment horizontal="right" vertical="center" wrapText="1"/>
    </xf>
    <xf numFmtId="10" fontId="5" fillId="6" borderId="0" xfId="1" applyNumberFormat="1" applyFont="1" applyFill="1" applyBorder="1" applyAlignment="1">
      <alignment horizontal="right" vertical="center" wrapText="1"/>
    </xf>
    <xf numFmtId="10" fontId="5" fillId="6" borderId="14" xfId="1" applyNumberFormat="1" applyFont="1" applyFill="1" applyBorder="1" applyAlignment="1">
      <alignment horizontal="right" vertical="center" wrapText="1"/>
    </xf>
    <xf numFmtId="10" fontId="5" fillId="7" borderId="0" xfId="2" applyNumberFormat="1" applyFont="1" applyFill="1" applyBorder="1" applyAlignment="1">
      <alignment horizontal="right" vertical="center" wrapText="1"/>
    </xf>
    <xf numFmtId="0" fontId="16" fillId="8" borderId="7" xfId="0" applyFont="1" applyFill="1" applyBorder="1" applyAlignment="1">
      <alignment vertical="center" wrapText="1"/>
    </xf>
    <xf numFmtId="0" fontId="16" fillId="0" borderId="0" xfId="0" applyFont="1" applyFill="1" applyBorder="1" applyAlignment="1">
      <alignment vertical="center"/>
    </xf>
    <xf numFmtId="0" fontId="18" fillId="8" borderId="14" xfId="0" applyFont="1" applyFill="1" applyBorder="1" applyAlignment="1">
      <alignment vertical="center" wrapText="1"/>
    </xf>
    <xf numFmtId="0" fontId="19" fillId="8" borderId="14" xfId="0" applyFont="1" applyFill="1" applyBorder="1" applyAlignment="1">
      <alignment vertical="center" wrapText="1"/>
    </xf>
    <xf numFmtId="0" fontId="19" fillId="8" borderId="13" xfId="0" applyFont="1" applyFill="1" applyBorder="1" applyAlignment="1">
      <alignment vertical="center" wrapText="1"/>
    </xf>
    <xf numFmtId="0" fontId="19" fillId="8" borderId="15" xfId="0" applyFont="1" applyFill="1" applyBorder="1" applyAlignment="1">
      <alignment vertical="center" wrapText="1"/>
    </xf>
    <xf numFmtId="3" fontId="17" fillId="0" borderId="0" xfId="0" applyNumberFormat="1" applyFont="1" applyFill="1" applyBorder="1" applyAlignment="1">
      <alignment horizontal="left" vertical="center"/>
    </xf>
    <xf numFmtId="0" fontId="18" fillId="8" borderId="13" xfId="0" applyFont="1" applyFill="1" applyBorder="1" applyAlignment="1">
      <alignment vertical="center" wrapText="1"/>
    </xf>
    <xf numFmtId="0" fontId="16" fillId="0" borderId="7" xfId="0" applyFont="1" applyFill="1" applyBorder="1" applyAlignment="1">
      <alignment vertical="center"/>
    </xf>
    <xf numFmtId="0" fontId="16" fillId="0" borderId="14" xfId="0" applyFont="1" applyFill="1" applyBorder="1" applyAlignment="1">
      <alignment vertical="center"/>
    </xf>
    <xf numFmtId="0" fontId="18" fillId="8" borderId="15" xfId="0" applyFont="1" applyFill="1" applyBorder="1" applyAlignment="1">
      <alignment vertical="center" wrapText="1"/>
    </xf>
    <xf numFmtId="0" fontId="16" fillId="0" borderId="10" xfId="0" applyFont="1" applyFill="1" applyBorder="1" applyAlignment="1">
      <alignment vertical="center"/>
    </xf>
    <xf numFmtId="0" fontId="17" fillId="8" borderId="6" xfId="0" applyFont="1" applyFill="1" applyBorder="1" applyAlignment="1">
      <alignment vertical="center" wrapText="1"/>
    </xf>
    <xf numFmtId="0" fontId="17" fillId="8" borderId="7" xfId="0" applyFont="1" applyFill="1" applyBorder="1" applyAlignment="1">
      <alignment vertical="center" wrapText="1"/>
    </xf>
    <xf numFmtId="0" fontId="17" fillId="8" borderId="8" xfId="0" applyFont="1" applyFill="1" applyBorder="1" applyAlignment="1">
      <alignment vertical="center" wrapText="1"/>
    </xf>
    <xf numFmtId="0" fontId="16" fillId="8" borderId="8" xfId="0" applyFont="1" applyFill="1" applyBorder="1" applyAlignment="1">
      <alignment vertical="center" wrapText="1"/>
    </xf>
    <xf numFmtId="0" fontId="16" fillId="0" borderId="0" xfId="0" applyFont="1" applyFill="1" applyAlignment="1">
      <alignment vertical="center"/>
    </xf>
    <xf numFmtId="0" fontId="16" fillId="8" borderId="14" xfId="0" applyFont="1" applyFill="1" applyBorder="1" applyAlignment="1">
      <alignment vertical="center" wrapText="1"/>
    </xf>
    <xf numFmtId="0" fontId="16" fillId="8" borderId="15" xfId="0" applyFont="1" applyFill="1" applyBorder="1" applyAlignment="1">
      <alignment vertical="center" wrapText="1"/>
    </xf>
    <xf numFmtId="0" fontId="16" fillId="0" borderId="11" xfId="0" applyFont="1" applyFill="1" applyBorder="1" applyAlignment="1">
      <alignment vertical="center"/>
    </xf>
    <xf numFmtId="10" fontId="16" fillId="0" borderId="10" xfId="2" applyNumberFormat="1" applyFont="1" applyFill="1" applyBorder="1" applyAlignment="1">
      <alignment vertical="center"/>
    </xf>
    <xf numFmtId="10" fontId="16" fillId="0" borderId="0" xfId="2" applyNumberFormat="1" applyFont="1" applyFill="1" applyBorder="1" applyAlignment="1">
      <alignment vertical="center"/>
    </xf>
    <xf numFmtId="10" fontId="16" fillId="0" borderId="11" xfId="2" applyNumberFormat="1" applyFont="1" applyFill="1" applyBorder="1" applyAlignment="1">
      <alignment vertical="center"/>
    </xf>
    <xf numFmtId="164" fontId="16" fillId="0" borderId="11" xfId="0" applyNumberFormat="1" applyFont="1" applyFill="1" applyBorder="1" applyAlignment="1">
      <alignment vertical="center"/>
    </xf>
    <xf numFmtId="0" fontId="16" fillId="0" borderId="13" xfId="0" applyFont="1" applyFill="1" applyBorder="1" applyAlignment="1">
      <alignment vertical="center"/>
    </xf>
    <xf numFmtId="0" fontId="16" fillId="0" borderId="15" xfId="0" applyFont="1" applyFill="1" applyBorder="1" applyAlignment="1">
      <alignment vertical="center"/>
    </xf>
    <xf numFmtId="10" fontId="16" fillId="0" borderId="13" xfId="2" applyNumberFormat="1" applyFont="1" applyFill="1" applyBorder="1" applyAlignment="1">
      <alignment vertical="center"/>
    </xf>
    <xf numFmtId="10" fontId="16" fillId="0" borderId="14" xfId="2" applyNumberFormat="1" applyFont="1" applyFill="1" applyBorder="1" applyAlignment="1">
      <alignment vertical="center"/>
    </xf>
    <xf numFmtId="10" fontId="16" fillId="0" borderId="15" xfId="2" applyNumberFormat="1" applyFont="1" applyFill="1" applyBorder="1" applyAlignment="1">
      <alignment vertical="center"/>
    </xf>
    <xf numFmtId="164" fontId="16" fillId="0" borderId="15" xfId="0" applyNumberFormat="1" applyFont="1" applyFill="1" applyBorder="1" applyAlignment="1">
      <alignment vertical="center"/>
    </xf>
    <xf numFmtId="10" fontId="16" fillId="0" borderId="0" xfId="2" applyNumberFormat="1" applyFont="1" applyFill="1" applyAlignment="1">
      <alignment vertical="center"/>
    </xf>
    <xf numFmtId="164" fontId="16" fillId="0" borderId="0" xfId="0" applyNumberFormat="1" applyFont="1" applyFill="1" applyAlignment="1">
      <alignment vertical="center"/>
    </xf>
    <xf numFmtId="0" fontId="16" fillId="0" borderId="0" xfId="0" applyFont="1" applyFill="1" applyBorder="1"/>
    <xf numFmtId="10" fontId="16" fillId="0" borderId="0" xfId="2" applyNumberFormat="1" applyFont="1" applyFill="1" applyBorder="1"/>
    <xf numFmtId="164" fontId="16" fillId="0" borderId="0" xfId="0" applyNumberFormat="1" applyFont="1" applyFill="1" applyBorder="1"/>
    <xf numFmtId="0" fontId="16" fillId="0" borderId="10" xfId="0" applyFont="1" applyFill="1" applyBorder="1"/>
    <xf numFmtId="0" fontId="16" fillId="0" borderId="11" xfId="0" applyFont="1" applyFill="1" applyBorder="1"/>
    <xf numFmtId="0" fontId="16" fillId="0" borderId="13" xfId="0" applyFont="1" applyFill="1" applyBorder="1"/>
    <xf numFmtId="0" fontId="16" fillId="0" borderId="14" xfId="0" applyFont="1" applyFill="1" applyBorder="1"/>
    <xf numFmtId="0" fontId="16" fillId="0" borderId="15" xfId="0" applyFont="1" applyFill="1" applyBorder="1"/>
    <xf numFmtId="10" fontId="16" fillId="0" borderId="14" xfId="2" applyNumberFormat="1" applyFont="1" applyFill="1" applyBorder="1"/>
    <xf numFmtId="164" fontId="16" fillId="0" borderId="14" xfId="0" applyNumberFormat="1" applyFont="1" applyFill="1" applyBorder="1"/>
    <xf numFmtId="0" fontId="16" fillId="0" borderId="0" xfId="0" applyFont="1" applyFill="1" applyAlignment="1">
      <alignment vertical="center" wrapText="1"/>
    </xf>
    <xf numFmtId="0" fontId="16" fillId="0" borderId="0" xfId="0" applyFont="1" applyFill="1"/>
    <xf numFmtId="0" fontId="16" fillId="0" borderId="7" xfId="0" applyFont="1" applyFill="1" applyBorder="1" applyAlignment="1">
      <alignment vertical="center" wrapText="1"/>
    </xf>
    <xf numFmtId="0" fontId="19" fillId="0" borderId="0" xfId="0" applyFont="1" applyFill="1" applyAlignment="1">
      <alignment vertical="center"/>
    </xf>
    <xf numFmtId="0" fontId="19" fillId="0" borderId="11" xfId="0" applyFont="1" applyFill="1" applyBorder="1" applyAlignment="1">
      <alignment vertical="center"/>
    </xf>
    <xf numFmtId="0" fontId="19" fillId="0" borderId="15" xfId="0" applyFont="1" applyFill="1" applyBorder="1" applyAlignment="1">
      <alignment vertical="center"/>
    </xf>
    <xf numFmtId="0" fontId="19" fillId="0" borderId="0" xfId="0" applyFont="1" applyFill="1" applyBorder="1" applyAlignment="1">
      <alignment vertical="center"/>
    </xf>
    <xf numFmtId="0" fontId="19" fillId="0" borderId="14" xfId="0" applyFont="1" applyFill="1" applyBorder="1" applyAlignment="1">
      <alignment vertical="center"/>
    </xf>
    <xf numFmtId="0" fontId="16" fillId="0" borderId="10" xfId="0" applyFont="1" applyFill="1" applyBorder="1" applyAlignment="1">
      <alignment vertical="center" wrapText="1"/>
    </xf>
    <xf numFmtId="0" fontId="16" fillId="0" borderId="0" xfId="0" applyFont="1" applyFill="1" applyBorder="1" applyAlignment="1">
      <alignment vertical="center" wrapText="1"/>
    </xf>
    <xf numFmtId="0" fontId="19" fillId="0" borderId="0" xfId="0" applyFont="1" applyFill="1" applyBorder="1" applyAlignment="1">
      <alignment vertical="center" wrapText="1"/>
    </xf>
    <xf numFmtId="0" fontId="19" fillId="0" borderId="11" xfId="0" applyFont="1" applyFill="1" applyBorder="1" applyAlignment="1">
      <alignment vertical="center" wrapText="1"/>
    </xf>
    <xf numFmtId="164" fontId="16" fillId="0" borderId="0" xfId="0" applyNumberFormat="1" applyFont="1" applyFill="1" applyBorder="1" applyAlignment="1">
      <alignment vertical="center" wrapText="1"/>
    </xf>
    <xf numFmtId="0" fontId="16" fillId="0" borderId="11" xfId="0" applyFont="1" applyFill="1" applyBorder="1" applyAlignment="1">
      <alignment vertical="center" wrapText="1"/>
    </xf>
    <xf numFmtId="1" fontId="16" fillId="0" borderId="0" xfId="0" applyNumberFormat="1" applyFont="1" applyFill="1" applyAlignment="1">
      <alignment vertical="center"/>
    </xf>
    <xf numFmtId="0" fontId="16" fillId="0" borderId="13" xfId="0" applyFont="1" applyFill="1" applyBorder="1" applyAlignment="1">
      <alignment vertical="center" wrapText="1"/>
    </xf>
    <xf numFmtId="0" fontId="16" fillId="0" borderId="14" xfId="0" applyFont="1" applyFill="1" applyBorder="1" applyAlignment="1">
      <alignment vertical="center" wrapText="1"/>
    </xf>
    <xf numFmtId="0" fontId="19" fillId="0" borderId="14" xfId="0" applyFont="1" applyFill="1" applyBorder="1" applyAlignment="1">
      <alignment vertical="center" wrapText="1"/>
    </xf>
    <xf numFmtId="0" fontId="19" fillId="0" borderId="15" xfId="0" applyFont="1" applyFill="1" applyBorder="1" applyAlignment="1">
      <alignment vertical="center" wrapText="1"/>
    </xf>
    <xf numFmtId="164" fontId="16" fillId="0" borderId="0" xfId="0" applyNumberFormat="1" applyFont="1" applyFill="1" applyBorder="1" applyAlignment="1">
      <alignment vertical="center"/>
    </xf>
    <xf numFmtId="164" fontId="16" fillId="0" borderId="14" xfId="0" applyNumberFormat="1" applyFont="1" applyFill="1" applyBorder="1" applyAlignment="1">
      <alignment vertical="center"/>
    </xf>
    <xf numFmtId="0" fontId="19" fillId="0" borderId="0" xfId="0" applyFont="1" applyFill="1" applyAlignment="1">
      <alignment vertical="center" wrapText="1"/>
    </xf>
    <xf numFmtId="0" fontId="19" fillId="0" borderId="0" xfId="0" applyFont="1" applyFill="1" applyAlignment="1">
      <alignment wrapText="1"/>
    </xf>
    <xf numFmtId="0" fontId="19" fillId="8" borderId="14" xfId="0" applyFont="1" applyFill="1" applyBorder="1" applyAlignment="1">
      <alignment horizontal="left" vertical="center" wrapText="1"/>
    </xf>
    <xf numFmtId="0" fontId="19" fillId="8" borderId="15" xfId="0" applyFont="1" applyFill="1" applyBorder="1" applyAlignment="1">
      <alignment horizontal="left" vertical="center" wrapText="1"/>
    </xf>
    <xf numFmtId="0" fontId="19" fillId="0" borderId="7" xfId="0" applyFont="1" applyFill="1" applyBorder="1" applyAlignment="1">
      <alignment vertical="center" wrapText="1"/>
    </xf>
    <xf numFmtId="0" fontId="19" fillId="0" borderId="8" xfId="0" applyFont="1" applyFill="1" applyBorder="1" applyAlignment="1">
      <alignment vertical="center" wrapText="1"/>
    </xf>
    <xf numFmtId="0" fontId="16" fillId="0" borderId="6" xfId="0" applyFont="1" applyFill="1" applyBorder="1" applyAlignment="1">
      <alignment vertical="center"/>
    </xf>
    <xf numFmtId="1" fontId="16" fillId="0" borderId="7" xfId="0" applyNumberFormat="1" applyFont="1" applyFill="1" applyBorder="1" applyAlignment="1">
      <alignment vertical="center"/>
    </xf>
    <xf numFmtId="0" fontId="16" fillId="0" borderId="8" xfId="0" applyFont="1" applyFill="1" applyBorder="1" applyAlignment="1">
      <alignment vertical="center"/>
    </xf>
    <xf numFmtId="1" fontId="16" fillId="0" borderId="0" xfId="0" applyNumberFormat="1" applyFont="1" applyFill="1" applyBorder="1" applyAlignment="1">
      <alignment vertical="center"/>
    </xf>
    <xf numFmtId="1" fontId="16" fillId="0" borderId="14" xfId="0" applyNumberFormat="1" applyFont="1" applyFill="1" applyBorder="1" applyAlignment="1">
      <alignment vertical="center"/>
    </xf>
    <xf numFmtId="168" fontId="16" fillId="0" borderId="0" xfId="0" applyNumberFormat="1" applyFont="1" applyFill="1" applyAlignment="1">
      <alignment vertical="center"/>
    </xf>
    <xf numFmtId="164" fontId="16" fillId="0" borderId="11" xfId="0" applyNumberFormat="1" applyFont="1" applyFill="1" applyBorder="1" applyAlignment="1">
      <alignment vertical="center" wrapText="1"/>
    </xf>
    <xf numFmtId="164" fontId="16" fillId="0" borderId="15" xfId="0" applyNumberFormat="1" applyFont="1" applyFill="1" applyBorder="1" applyAlignment="1">
      <alignment vertical="center" wrapText="1"/>
    </xf>
    <xf numFmtId="0" fontId="27" fillId="11" borderId="1" xfId="0" applyFont="1" applyFill="1" applyBorder="1" applyAlignment="1" applyProtection="1">
      <alignment vertical="center" wrapText="1"/>
    </xf>
    <xf numFmtId="0" fontId="22" fillId="0" borderId="4" xfId="0" applyFont="1" applyBorder="1" applyAlignment="1" applyProtection="1">
      <alignment vertical="center" wrapText="1"/>
    </xf>
    <xf numFmtId="0" fontId="0" fillId="0" borderId="0" xfId="0" applyAlignment="1" applyProtection="1">
      <alignment vertical="center" wrapText="1"/>
    </xf>
    <xf numFmtId="0" fontId="27" fillId="11" borderId="12" xfId="0" applyFont="1" applyFill="1" applyBorder="1" applyAlignment="1" applyProtection="1">
      <alignment vertical="center" wrapText="1"/>
    </xf>
    <xf numFmtId="0" fontId="22" fillId="0" borderId="15" xfId="0" applyFont="1" applyBorder="1" applyAlignment="1" applyProtection="1">
      <alignment vertical="center" wrapText="1"/>
    </xf>
    <xf numFmtId="15" fontId="21" fillId="0" borderId="15" xfId="0" applyNumberFormat="1" applyFont="1" applyBorder="1" applyAlignment="1" applyProtection="1">
      <alignment horizontal="left" vertical="center" wrapText="1"/>
    </xf>
    <xf numFmtId="0" fontId="27" fillId="11" borderId="13" xfId="0" applyFont="1" applyFill="1" applyBorder="1" applyAlignment="1" applyProtection="1">
      <alignment vertical="center" wrapText="1"/>
    </xf>
    <xf numFmtId="0" fontId="22" fillId="0" borderId="12" xfId="0" applyFont="1" applyBorder="1" applyAlignment="1" applyProtection="1">
      <alignment vertical="center" wrapText="1"/>
    </xf>
    <xf numFmtId="0" fontId="28" fillId="11" borderId="13" xfId="0" applyFont="1" applyFill="1" applyBorder="1" applyAlignment="1" applyProtection="1">
      <alignment vertical="center" wrapText="1"/>
    </xf>
    <xf numFmtId="0" fontId="25" fillId="0" borderId="12" xfId="0" applyFont="1" applyBorder="1" applyAlignment="1" applyProtection="1">
      <alignment vertical="center" wrapText="1"/>
    </xf>
    <xf numFmtId="0" fontId="26" fillId="0" borderId="0" xfId="0" applyFont="1" applyAlignment="1" applyProtection="1">
      <alignment vertical="center" wrapText="1"/>
    </xf>
    <xf numFmtId="0" fontId="27" fillId="11" borderId="13" xfId="0" applyFont="1" applyFill="1" applyBorder="1" applyAlignment="1" applyProtection="1">
      <alignment horizontal="left" vertical="center" wrapText="1"/>
    </xf>
    <xf numFmtId="0" fontId="23" fillId="0" borderId="12" xfId="6" applyBorder="1" applyAlignment="1" applyProtection="1">
      <alignment vertical="center" wrapText="1"/>
    </xf>
    <xf numFmtId="0" fontId="16" fillId="0" borderId="0" xfId="0" applyFont="1" applyAlignment="1" applyProtection="1">
      <alignment vertical="center" wrapText="1"/>
    </xf>
    <xf numFmtId="0" fontId="7" fillId="5" borderId="13" xfId="0" applyFont="1" applyFill="1" applyBorder="1" applyAlignment="1">
      <alignment horizontal="center"/>
    </xf>
    <xf numFmtId="0" fontId="7" fillId="5" borderId="14" xfId="0" applyFont="1" applyFill="1" applyBorder="1" applyAlignment="1">
      <alignment horizontal="center"/>
    </xf>
    <xf numFmtId="0" fontId="7" fillId="5" borderId="15" xfId="0" applyFont="1" applyFill="1" applyBorder="1" applyAlignment="1">
      <alignment horizontal="center"/>
    </xf>
    <xf numFmtId="0" fontId="7" fillId="2" borderId="13" xfId="0" applyFont="1" applyFill="1" applyBorder="1" applyAlignment="1">
      <alignment horizontal="center"/>
    </xf>
    <xf numFmtId="0" fontId="7" fillId="2" borderId="14" xfId="0" applyFont="1" applyFill="1" applyBorder="1" applyAlignment="1">
      <alignment horizontal="center"/>
    </xf>
    <xf numFmtId="0" fontId="7" fillId="2" borderId="15" xfId="0" applyFont="1" applyFill="1" applyBorder="1" applyAlignment="1">
      <alignment horizontal="center"/>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7" fillId="3" borderId="14" xfId="0" applyFont="1" applyFill="1" applyBorder="1" applyAlignment="1">
      <alignment horizontal="center"/>
    </xf>
    <xf numFmtId="0" fontId="7" fillId="3" borderId="15" xfId="0" applyFont="1" applyFill="1" applyBorder="1" applyAlignment="1">
      <alignment horizontal="center"/>
    </xf>
    <xf numFmtId="0" fontId="20" fillId="9" borderId="2" xfId="0" applyFont="1" applyFill="1" applyBorder="1" applyAlignment="1">
      <alignment horizontal="center" vertical="center" wrapText="1"/>
    </xf>
    <xf numFmtId="0" fontId="20" fillId="9" borderId="3" xfId="0" applyFont="1" applyFill="1" applyBorder="1" applyAlignment="1">
      <alignment horizontal="center" vertical="center" wrapText="1"/>
    </xf>
    <xf numFmtId="0" fontId="20" fillId="9" borderId="4" xfId="0" applyFont="1" applyFill="1" applyBorder="1" applyAlignment="1">
      <alignment horizontal="center" vertical="center" wrapText="1"/>
    </xf>
    <xf numFmtId="0" fontId="16" fillId="8" borderId="3" xfId="0" applyFont="1" applyFill="1" applyBorder="1" applyAlignment="1">
      <alignment horizontal="left" vertical="center"/>
    </xf>
    <xf numFmtId="0" fontId="16" fillId="8" borderId="2" xfId="0" applyFont="1" applyFill="1" applyBorder="1" applyAlignment="1">
      <alignment horizontal="left" vertical="center"/>
    </xf>
    <xf numFmtId="0" fontId="16" fillId="8" borderId="4" xfId="0" applyFont="1" applyFill="1" applyBorder="1" applyAlignment="1">
      <alignment horizontal="left" vertical="center"/>
    </xf>
    <xf numFmtId="0" fontId="16" fillId="8" borderId="2" xfId="0" applyFont="1" applyFill="1" applyBorder="1" applyAlignment="1">
      <alignment horizontal="center" vertical="center"/>
    </xf>
    <xf numFmtId="0" fontId="16" fillId="8" borderId="3" xfId="0" applyFont="1" applyFill="1" applyBorder="1" applyAlignment="1">
      <alignment horizontal="center" vertical="center"/>
    </xf>
    <xf numFmtId="0" fontId="16" fillId="8" borderId="4" xfId="0" applyFont="1" applyFill="1" applyBorder="1" applyAlignment="1">
      <alignment horizontal="center" vertical="center"/>
    </xf>
    <xf numFmtId="0" fontId="20" fillId="10" borderId="4" xfId="0" applyFont="1" applyFill="1" applyBorder="1" applyAlignment="1">
      <alignment horizontal="center" vertical="center"/>
    </xf>
    <xf numFmtId="0" fontId="20" fillId="10" borderId="1" xfId="0" applyFont="1" applyFill="1" applyBorder="1" applyAlignment="1">
      <alignment horizontal="center" vertical="center"/>
    </xf>
  </cellXfs>
  <cellStyles count="7">
    <cellStyle name="Comma" xfId="1" builtinId="3"/>
    <cellStyle name="Hyperlink" xfId="6" builtinId="8"/>
    <cellStyle name="Normal" xfId="0" builtinId="0"/>
    <cellStyle name="Normal 3" xfId="3" xr:uid="{CD94004D-0347-4828-BD50-B6F6D120E093}"/>
    <cellStyle name="Normal 7" xfId="4" xr:uid="{AF4CFD5E-1A04-4BCB-97BE-5878A280F3F5}"/>
    <cellStyle name="Normal 8" xfId="5" xr:uid="{DBAF925D-3FD1-4EBC-A1B5-8D4E400AA268}"/>
    <cellStyle name="Percent" xfId="2" builtinId="5"/>
  </cellStyles>
  <dxfs count="3">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E7E6E6"/>
      <color rgb="FFA9D0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hyperlink" Target="https://themimu.info/environmental-analysis" TargetMode="External"/><Relationship Id="rId1" Type="http://schemas.openxmlformats.org/officeDocument/2006/relationships/hyperlink" Target="https://themimu.info/sites/themimu.info/files/documents/Methodology_Guide_Analytical_Brief_Climate_Environmental_Degradation_and_Disaster_Risk_in_Myanmar_Jun2022.pdf" TargetMode="External"/></Relationships>
</file>

<file path=xl/drawings/drawing1.xml><?xml version="1.0" encoding="utf-8"?>
<xdr:wsDr xmlns:xdr="http://schemas.openxmlformats.org/drawingml/2006/spreadsheetDrawing" xmlns:a="http://schemas.openxmlformats.org/drawingml/2006/main">
  <xdr:twoCellAnchor>
    <xdr:from>
      <xdr:col>1</xdr:col>
      <xdr:colOff>2746587</xdr:colOff>
      <xdr:row>2</xdr:row>
      <xdr:rowOff>2167274</xdr:rowOff>
    </xdr:from>
    <xdr:to>
      <xdr:col>1</xdr:col>
      <xdr:colOff>4226137</xdr:colOff>
      <xdr:row>3</xdr:row>
      <xdr:rowOff>38508</xdr:rowOff>
    </xdr:to>
    <xdr:sp macro="" textlink="">
      <xdr:nvSpPr>
        <xdr:cNvPr id="2" name="TextBox 1">
          <a:hlinkClick xmlns:r="http://schemas.openxmlformats.org/officeDocument/2006/relationships" r:id="rId1"/>
          <a:extLst>
            <a:ext uri="{FF2B5EF4-FFF2-40B4-BE49-F238E27FC236}">
              <a16:creationId xmlns:a16="http://schemas.microsoft.com/office/drawing/2014/main" id="{A631ABF4-3CF5-458E-A72C-9C16DAFE8E4E}"/>
            </a:ext>
          </a:extLst>
        </xdr:cNvPr>
        <xdr:cNvSpPr txBox="1"/>
      </xdr:nvSpPr>
      <xdr:spPr>
        <a:xfrm>
          <a:off x="3861365" y="3155052"/>
          <a:ext cx="1479550" cy="263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5">
                  <a:lumMod val="50000"/>
                </a:schemeClr>
              </a:solidFill>
            </a:rPr>
            <a:t>Methodology guide.</a:t>
          </a:r>
        </a:p>
      </xdr:txBody>
    </xdr:sp>
    <xdr:clientData/>
  </xdr:twoCellAnchor>
  <xdr:twoCellAnchor>
    <xdr:from>
      <xdr:col>1</xdr:col>
      <xdr:colOff>8354179</xdr:colOff>
      <xdr:row>1</xdr:row>
      <xdr:rowOff>181076</xdr:rowOff>
    </xdr:from>
    <xdr:to>
      <xdr:col>1</xdr:col>
      <xdr:colOff>11325981</xdr:colOff>
      <xdr:row>1</xdr:row>
      <xdr:rowOff>437193</xdr:rowOff>
    </xdr:to>
    <xdr:sp macro="" textlink="">
      <xdr:nvSpPr>
        <xdr:cNvPr id="3" name="TextBox 2">
          <a:hlinkClick xmlns:r="http://schemas.openxmlformats.org/officeDocument/2006/relationships" r:id="rId2"/>
          <a:extLst>
            <a:ext uri="{FF2B5EF4-FFF2-40B4-BE49-F238E27FC236}">
              <a16:creationId xmlns:a16="http://schemas.microsoft.com/office/drawing/2014/main" id="{0F24C291-2EC5-449A-84DC-A9952C0A2219}"/>
            </a:ext>
          </a:extLst>
        </xdr:cNvPr>
        <xdr:cNvSpPr txBox="1"/>
      </xdr:nvSpPr>
      <xdr:spPr>
        <a:xfrm>
          <a:off x="9468957" y="371576"/>
          <a:ext cx="2971802" cy="256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5">
                  <a:lumMod val="50000"/>
                </a:schemeClr>
              </a:solidFill>
            </a:rPr>
            <a:t>https://themimu.info/environmental-analysis.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hyperlink" Target="mailto:info.mimu@undp.or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6C3B0-B8EB-4B9D-A985-5B2AF8F68E7A}">
  <sheetPr codeName="Sheet2"/>
  <dimension ref="A1:DQ338"/>
  <sheetViews>
    <sheetView topLeftCell="AD1" zoomScale="80" zoomScaleNormal="80" zoomScalePageLayoutView="115" workbookViewId="0">
      <selection activeCell="AT6" sqref="AT6"/>
    </sheetView>
  </sheetViews>
  <sheetFormatPr defaultColWidth="8.81640625" defaultRowHeight="14" x14ac:dyDescent="0.3"/>
  <cols>
    <col min="1" max="1" width="9.7265625" style="1" customWidth="1"/>
    <col min="2" max="2" width="6.7265625" style="1" customWidth="1"/>
    <col min="3" max="3" width="10.1796875" style="1" bestFit="1" customWidth="1"/>
    <col min="4" max="4" width="10.26953125" style="1" customWidth="1"/>
    <col min="5" max="5" width="15.26953125" style="1" customWidth="1"/>
    <col min="6" max="6" width="10.7265625" style="1" customWidth="1"/>
    <col min="7" max="7" width="17.81640625" style="1" bestFit="1" customWidth="1"/>
    <col min="8" max="8" width="8.1796875" style="1" customWidth="1"/>
    <col min="9" max="9" width="8" style="1" customWidth="1"/>
    <col min="10" max="11" width="9.1796875" style="120" customWidth="1"/>
    <col min="12" max="12" width="13.453125" style="120" customWidth="1"/>
    <col min="13" max="18" width="9.1796875" style="120" customWidth="1"/>
    <col min="19" max="19" width="15.54296875" style="141" customWidth="1"/>
    <col min="20" max="20" width="12.54296875" style="141" customWidth="1"/>
    <col min="21" max="21" width="14.1796875" style="141" customWidth="1"/>
    <col min="22" max="22" width="15.81640625" style="142" customWidth="1"/>
    <col min="23" max="23" width="8.7265625" style="158" customWidth="1"/>
    <col min="24" max="24" width="9.26953125" style="158" customWidth="1"/>
    <col min="25" max="25" width="10" style="158" customWidth="1"/>
    <col min="26" max="26" width="11.81640625" style="158" customWidth="1"/>
    <col min="27" max="38" width="5.6328125" style="46" customWidth="1"/>
    <col min="39" max="39" width="8.90625" style="46" customWidth="1"/>
    <col min="40" max="40" width="5.6328125" style="46" customWidth="1"/>
    <col min="41" max="41" width="10" style="46" customWidth="1"/>
    <col min="42" max="95" width="5.6328125" style="46" customWidth="1"/>
    <col min="96" max="118" width="5.6328125" style="45" customWidth="1"/>
    <col min="119" max="119" width="10.7265625" style="47" customWidth="1"/>
    <col min="120" max="120" width="5.6328125" style="47" customWidth="1"/>
    <col min="121" max="16384" width="8.81640625" style="1"/>
  </cols>
  <sheetData>
    <row r="1" spans="1:120" ht="20.5" thickBot="1" x14ac:dyDescent="0.45">
      <c r="A1" s="2" t="s">
        <v>20</v>
      </c>
      <c r="J1" s="283" t="s">
        <v>21</v>
      </c>
      <c r="K1" s="284"/>
      <c r="L1" s="284"/>
      <c r="M1" s="284"/>
      <c r="N1" s="284"/>
      <c r="O1" s="284"/>
      <c r="P1" s="284"/>
      <c r="Q1" s="284"/>
      <c r="R1" s="285"/>
      <c r="S1" s="286" t="s">
        <v>22</v>
      </c>
      <c r="T1" s="287"/>
      <c r="U1" s="287"/>
      <c r="V1" s="288"/>
      <c r="W1" s="289" t="s">
        <v>23</v>
      </c>
      <c r="X1" s="290"/>
      <c r="Y1" s="290"/>
      <c r="Z1" s="291"/>
      <c r="AA1" s="292" t="s">
        <v>24</v>
      </c>
      <c r="AB1" s="292"/>
      <c r="AC1" s="292"/>
      <c r="AD1" s="292"/>
      <c r="AE1" s="292"/>
      <c r="AF1" s="292"/>
      <c r="AG1" s="292"/>
      <c r="AH1" s="292"/>
      <c r="AI1" s="292"/>
      <c r="AJ1" s="292"/>
      <c r="AK1" s="292"/>
      <c r="AL1" s="293"/>
    </row>
    <row r="2" spans="1:120" s="25" customFormat="1" ht="96" customHeight="1" thickBot="1" x14ac:dyDescent="0.4">
      <c r="A2" s="21" t="s">
        <v>25</v>
      </c>
      <c r="B2" s="22" t="s">
        <v>26</v>
      </c>
      <c r="C2" s="23" t="s">
        <v>27</v>
      </c>
      <c r="D2" s="23" t="s">
        <v>28</v>
      </c>
      <c r="E2" s="23" t="s">
        <v>29</v>
      </c>
      <c r="F2" s="23" t="s">
        <v>30</v>
      </c>
      <c r="G2" s="23" t="s">
        <v>31</v>
      </c>
      <c r="H2" s="23" t="s">
        <v>32</v>
      </c>
      <c r="I2" s="24" t="s">
        <v>33</v>
      </c>
      <c r="J2" s="107" t="s">
        <v>34</v>
      </c>
      <c r="K2" s="107" t="s">
        <v>35</v>
      </c>
      <c r="L2" s="107" t="s">
        <v>36</v>
      </c>
      <c r="M2" s="107" t="s">
        <v>37</v>
      </c>
      <c r="N2" s="107" t="s">
        <v>38</v>
      </c>
      <c r="O2" s="107" t="s">
        <v>39</v>
      </c>
      <c r="P2" s="107" t="s">
        <v>40</v>
      </c>
      <c r="Q2" s="107" t="s">
        <v>41</v>
      </c>
      <c r="R2" s="108" t="s">
        <v>42</v>
      </c>
      <c r="S2" s="121" t="s">
        <v>43</v>
      </c>
      <c r="T2" s="122" t="s">
        <v>44</v>
      </c>
      <c r="U2" s="122" t="s">
        <v>45</v>
      </c>
      <c r="V2" s="123" t="s">
        <v>46</v>
      </c>
      <c r="W2" s="143" t="s">
        <v>47</v>
      </c>
      <c r="X2" s="144" t="s">
        <v>48</v>
      </c>
      <c r="Y2" s="144" t="s">
        <v>49</v>
      </c>
      <c r="Z2" s="145" t="s">
        <v>50</v>
      </c>
      <c r="AA2" s="48" t="s">
        <v>51</v>
      </c>
      <c r="AB2" s="48" t="s">
        <v>52</v>
      </c>
      <c r="AC2" s="48" t="s">
        <v>53</v>
      </c>
      <c r="AD2" s="48" t="s">
        <v>38</v>
      </c>
      <c r="AE2" s="48" t="s">
        <v>54</v>
      </c>
      <c r="AF2" s="48" t="s">
        <v>55</v>
      </c>
      <c r="AG2" s="48" t="s">
        <v>56</v>
      </c>
      <c r="AH2" s="48" t="s">
        <v>39</v>
      </c>
      <c r="AI2" s="48" t="s">
        <v>57</v>
      </c>
      <c r="AJ2" s="48" t="s">
        <v>58</v>
      </c>
      <c r="AK2" s="48" t="s">
        <v>59</v>
      </c>
      <c r="AL2" s="48" t="s">
        <v>36</v>
      </c>
      <c r="AM2" s="49" t="s">
        <v>60</v>
      </c>
      <c r="AN2" s="48" t="s">
        <v>54</v>
      </c>
      <c r="AO2" s="48" t="s">
        <v>61</v>
      </c>
      <c r="AP2" s="48" t="s">
        <v>927</v>
      </c>
      <c r="AQ2" s="48" t="s">
        <v>62</v>
      </c>
      <c r="AR2" s="48" t="s">
        <v>63</v>
      </c>
      <c r="AS2" s="48" t="s">
        <v>64</v>
      </c>
      <c r="AT2" s="48" t="s">
        <v>55</v>
      </c>
      <c r="AU2" s="48" t="s">
        <v>65</v>
      </c>
      <c r="AV2" s="48" t="s">
        <v>928</v>
      </c>
      <c r="AW2" s="48" t="s">
        <v>66</v>
      </c>
      <c r="AX2" s="48" t="s">
        <v>67</v>
      </c>
      <c r="AY2" s="48" t="s">
        <v>68</v>
      </c>
      <c r="AZ2" s="48" t="s">
        <v>69</v>
      </c>
      <c r="BA2" s="48" t="s">
        <v>70</v>
      </c>
      <c r="BB2" s="48" t="s">
        <v>71</v>
      </c>
      <c r="BC2" s="48" t="s">
        <v>929</v>
      </c>
      <c r="BD2" s="48" t="s">
        <v>72</v>
      </c>
      <c r="BE2" s="48" t="s">
        <v>73</v>
      </c>
      <c r="BF2" s="48" t="s">
        <v>56</v>
      </c>
      <c r="BG2" s="48" t="s">
        <v>52</v>
      </c>
      <c r="BH2" s="48" t="s">
        <v>74</v>
      </c>
      <c r="BI2" s="48" t="s">
        <v>930</v>
      </c>
      <c r="BJ2" s="48" t="s">
        <v>75</v>
      </c>
      <c r="BK2" s="48" t="s">
        <v>76</v>
      </c>
      <c r="BL2" s="48" t="s">
        <v>77</v>
      </c>
      <c r="BM2" s="48" t="s">
        <v>78</v>
      </c>
      <c r="BN2" s="48" t="s">
        <v>79</v>
      </c>
      <c r="BO2" s="48" t="s">
        <v>80</v>
      </c>
      <c r="BP2" s="48" t="s">
        <v>81</v>
      </c>
      <c r="BQ2" s="48" t="s">
        <v>82</v>
      </c>
      <c r="BR2" s="48" t="s">
        <v>83</v>
      </c>
      <c r="BS2" s="48" t="s">
        <v>53</v>
      </c>
      <c r="BT2" s="48" t="s">
        <v>38</v>
      </c>
      <c r="BU2" s="48" t="s">
        <v>84</v>
      </c>
      <c r="BV2" s="49" t="s">
        <v>931</v>
      </c>
      <c r="BW2" s="48" t="s">
        <v>85</v>
      </c>
      <c r="BX2" s="48" t="s">
        <v>86</v>
      </c>
      <c r="BY2" s="48" t="s">
        <v>87</v>
      </c>
      <c r="BZ2" s="48" t="s">
        <v>88</v>
      </c>
      <c r="CA2" s="49" t="s">
        <v>932</v>
      </c>
      <c r="CB2" s="48" t="s">
        <v>89</v>
      </c>
      <c r="CC2" s="48" t="s">
        <v>59</v>
      </c>
      <c r="CD2" s="48" t="s">
        <v>40</v>
      </c>
      <c r="CE2" s="49" t="s">
        <v>933</v>
      </c>
      <c r="CF2" s="48" t="s">
        <v>90</v>
      </c>
      <c r="CG2" s="48" t="s">
        <v>91</v>
      </c>
      <c r="CH2" s="48" t="s">
        <v>57</v>
      </c>
      <c r="CI2" s="48" t="s">
        <v>934</v>
      </c>
      <c r="CJ2" s="48" t="s">
        <v>92</v>
      </c>
      <c r="CK2" s="48" t="s">
        <v>93</v>
      </c>
      <c r="CL2" s="48" t="s">
        <v>94</v>
      </c>
      <c r="CM2" s="48" t="s">
        <v>95</v>
      </c>
      <c r="CN2" s="48" t="s">
        <v>58</v>
      </c>
      <c r="CO2" s="49" t="s">
        <v>935</v>
      </c>
      <c r="CP2" s="48" t="s">
        <v>96</v>
      </c>
      <c r="CQ2" s="48" t="s">
        <v>39</v>
      </c>
      <c r="CR2" s="49" t="s">
        <v>97</v>
      </c>
      <c r="CS2" s="48" t="s">
        <v>98</v>
      </c>
      <c r="CT2" s="48" t="s">
        <v>99</v>
      </c>
      <c r="CU2" s="48" t="s">
        <v>100</v>
      </c>
      <c r="CV2" s="48" t="s">
        <v>101</v>
      </c>
      <c r="CW2" s="48" t="s">
        <v>102</v>
      </c>
      <c r="CX2" s="48" t="s">
        <v>103</v>
      </c>
      <c r="CY2" s="48" t="s">
        <v>104</v>
      </c>
      <c r="CZ2" s="48" t="s">
        <v>105</v>
      </c>
      <c r="DA2" s="48" t="s">
        <v>106</v>
      </c>
      <c r="DB2" s="48" t="s">
        <v>107</v>
      </c>
      <c r="DC2" s="48" t="s">
        <v>108</v>
      </c>
      <c r="DD2" s="48" t="s">
        <v>109</v>
      </c>
      <c r="DE2" s="48" t="s">
        <v>110</v>
      </c>
      <c r="DF2" s="48" t="s">
        <v>111</v>
      </c>
      <c r="DG2" s="48" t="s">
        <v>112</v>
      </c>
      <c r="DH2" s="48" t="s">
        <v>113</v>
      </c>
      <c r="DI2" s="48" t="s">
        <v>114</v>
      </c>
      <c r="DJ2" s="48" t="s">
        <v>115</v>
      </c>
      <c r="DK2" s="48" t="s">
        <v>116</v>
      </c>
      <c r="DL2" s="48" t="s">
        <v>117</v>
      </c>
      <c r="DM2" s="48" t="s">
        <v>118</v>
      </c>
      <c r="DN2" s="48" t="s">
        <v>119</v>
      </c>
      <c r="DO2" s="50" t="s">
        <v>36</v>
      </c>
      <c r="DP2" s="159" t="s">
        <v>120</v>
      </c>
    </row>
    <row r="3" spans="1:120" s="29" customFormat="1" ht="25" customHeight="1" x14ac:dyDescent="0.35">
      <c r="A3" s="26" t="s">
        <v>121</v>
      </c>
      <c r="B3" s="27"/>
      <c r="C3" s="27"/>
      <c r="D3" s="27"/>
      <c r="E3" s="27"/>
      <c r="F3" s="27"/>
      <c r="G3" s="27"/>
      <c r="H3" s="27"/>
      <c r="I3" s="28"/>
      <c r="J3" s="109"/>
      <c r="K3" s="109"/>
      <c r="L3" s="109"/>
      <c r="M3" s="109" t="s">
        <v>122</v>
      </c>
      <c r="N3" s="109" t="s">
        <v>123</v>
      </c>
      <c r="O3" s="109"/>
      <c r="P3" s="109" t="s">
        <v>122</v>
      </c>
      <c r="Q3" s="109" t="s">
        <v>124</v>
      </c>
      <c r="R3" s="110" t="s">
        <v>125</v>
      </c>
      <c r="S3" s="124"/>
      <c r="T3" s="125"/>
      <c r="U3" s="125"/>
      <c r="V3" s="126"/>
      <c r="W3" s="146"/>
      <c r="X3" s="147"/>
      <c r="Y3" s="147"/>
      <c r="Z3" s="148"/>
      <c r="AA3" s="51"/>
      <c r="AB3" s="51" t="s">
        <v>125</v>
      </c>
      <c r="AC3" s="51" t="s">
        <v>123</v>
      </c>
      <c r="AD3" s="51" t="s">
        <v>123</v>
      </c>
      <c r="AE3" s="51" t="s">
        <v>126</v>
      </c>
      <c r="AF3" s="51"/>
      <c r="AG3" s="51"/>
      <c r="AH3" s="51"/>
      <c r="AI3" s="51"/>
      <c r="AJ3" s="51"/>
      <c r="AK3" s="51" t="s">
        <v>122</v>
      </c>
      <c r="AL3" s="51"/>
      <c r="AM3" s="52" t="s">
        <v>127</v>
      </c>
      <c r="AN3" s="51" t="s">
        <v>126</v>
      </c>
      <c r="AO3" s="51"/>
      <c r="AP3" s="51"/>
      <c r="AQ3" s="51"/>
      <c r="AR3" s="51"/>
      <c r="AS3" s="51"/>
      <c r="AT3" s="51"/>
      <c r="AU3" s="51"/>
      <c r="AV3" s="51"/>
      <c r="AW3" s="51"/>
      <c r="AX3" s="51"/>
      <c r="AY3" s="51"/>
      <c r="AZ3" s="51"/>
      <c r="BA3" s="51"/>
      <c r="BB3" s="51"/>
      <c r="BC3" s="51"/>
      <c r="BD3" s="51"/>
      <c r="BE3" s="51"/>
      <c r="BF3" s="51"/>
      <c r="BG3" s="51" t="s">
        <v>125</v>
      </c>
      <c r="BH3" s="51" t="s">
        <v>125</v>
      </c>
      <c r="BI3" s="51" t="s">
        <v>123</v>
      </c>
      <c r="BJ3" s="51" t="s">
        <v>123</v>
      </c>
      <c r="BK3" s="51" t="s">
        <v>123</v>
      </c>
      <c r="BL3" s="51" t="s">
        <v>123</v>
      </c>
      <c r="BM3" s="51" t="s">
        <v>123</v>
      </c>
      <c r="BN3" s="51" t="s">
        <v>123</v>
      </c>
      <c r="BO3" s="51" t="s">
        <v>123</v>
      </c>
      <c r="BP3" s="51" t="s">
        <v>123</v>
      </c>
      <c r="BQ3" s="51" t="s">
        <v>123</v>
      </c>
      <c r="BR3" s="51" t="s">
        <v>123</v>
      </c>
      <c r="BS3" s="53" t="s">
        <v>123</v>
      </c>
      <c r="BT3" s="53" t="s">
        <v>123</v>
      </c>
      <c r="BU3" s="53" t="s">
        <v>123</v>
      </c>
      <c r="BV3" s="52" t="s">
        <v>122</v>
      </c>
      <c r="BW3" s="51" t="s">
        <v>122</v>
      </c>
      <c r="BX3" s="51" t="s">
        <v>122</v>
      </c>
      <c r="BY3" s="51" t="s">
        <v>122</v>
      </c>
      <c r="BZ3" s="51" t="s">
        <v>122</v>
      </c>
      <c r="CA3" s="52" t="s">
        <v>122</v>
      </c>
      <c r="CB3" s="51" t="s">
        <v>122</v>
      </c>
      <c r="CC3" s="51" t="s">
        <v>122</v>
      </c>
      <c r="CD3" s="51" t="s">
        <v>122</v>
      </c>
      <c r="CE3" s="52"/>
      <c r="CF3" s="51"/>
      <c r="CG3" s="51"/>
      <c r="CH3" s="51"/>
      <c r="CI3" s="51"/>
      <c r="CJ3" s="51"/>
      <c r="CK3" s="51"/>
      <c r="CL3" s="51"/>
      <c r="CM3" s="51"/>
      <c r="CN3" s="51"/>
      <c r="CO3" s="52"/>
      <c r="CP3" s="51"/>
      <c r="CQ3" s="51"/>
      <c r="CR3" s="52"/>
      <c r="CS3" s="51"/>
      <c r="CT3" s="51"/>
      <c r="CU3" s="51"/>
      <c r="CV3" s="51"/>
      <c r="CW3" s="51"/>
      <c r="CX3" s="51"/>
      <c r="CY3" s="51"/>
      <c r="CZ3" s="51"/>
      <c r="DA3" s="51"/>
      <c r="DB3" s="51"/>
      <c r="DC3" s="51"/>
      <c r="DD3" s="51"/>
      <c r="DE3" s="51"/>
      <c r="DF3" s="51"/>
      <c r="DG3" s="51"/>
      <c r="DH3" s="51"/>
      <c r="DI3" s="51"/>
      <c r="DJ3" s="51"/>
      <c r="DK3" s="51"/>
      <c r="DL3" s="51"/>
      <c r="DM3" s="51"/>
      <c r="DN3" s="51"/>
      <c r="DO3" s="54"/>
      <c r="DP3" s="160"/>
    </row>
    <row r="4" spans="1:120" s="29" customFormat="1" ht="18.5" customHeight="1" x14ac:dyDescent="0.35">
      <c r="A4" s="30" t="s">
        <v>128</v>
      </c>
      <c r="B4" s="31" t="s">
        <v>129</v>
      </c>
      <c r="C4" s="31" t="s">
        <v>129</v>
      </c>
      <c r="D4" s="31" t="s">
        <v>129</v>
      </c>
      <c r="E4" s="31" t="s">
        <v>129</v>
      </c>
      <c r="F4" s="31" t="s">
        <v>129</v>
      </c>
      <c r="G4" s="31" t="s">
        <v>129</v>
      </c>
      <c r="H4" s="31" t="s">
        <v>129</v>
      </c>
      <c r="I4" s="32" t="s">
        <v>129</v>
      </c>
      <c r="J4" s="111" t="s">
        <v>130</v>
      </c>
      <c r="K4" s="111" t="s">
        <v>131</v>
      </c>
      <c r="L4" s="111" t="s">
        <v>132</v>
      </c>
      <c r="M4" s="111" t="s">
        <v>133</v>
      </c>
      <c r="N4" s="111" t="s">
        <v>134</v>
      </c>
      <c r="O4" s="111" t="s">
        <v>131</v>
      </c>
      <c r="P4" s="111" t="s">
        <v>135</v>
      </c>
      <c r="Q4" s="111" t="s">
        <v>129</v>
      </c>
      <c r="R4" s="112" t="s">
        <v>134</v>
      </c>
      <c r="S4" s="127" t="s">
        <v>18</v>
      </c>
      <c r="T4" s="128" t="s">
        <v>18</v>
      </c>
      <c r="U4" s="128" t="s">
        <v>18</v>
      </c>
      <c r="V4" s="129" t="s">
        <v>18</v>
      </c>
      <c r="W4" s="149" t="s">
        <v>18</v>
      </c>
      <c r="X4" s="150" t="s">
        <v>18</v>
      </c>
      <c r="Y4" s="150" t="s">
        <v>18</v>
      </c>
      <c r="Z4" s="151" t="s">
        <v>18</v>
      </c>
      <c r="AA4" s="56" t="s">
        <v>129</v>
      </c>
      <c r="AB4" s="56" t="s">
        <v>136</v>
      </c>
      <c r="AC4" s="56" t="s">
        <v>136</v>
      </c>
      <c r="AD4" s="56" t="s">
        <v>136</v>
      </c>
      <c r="AE4" s="56" t="s">
        <v>129</v>
      </c>
      <c r="AF4" s="56" t="s">
        <v>131</v>
      </c>
      <c r="AG4" s="56" t="s">
        <v>131</v>
      </c>
      <c r="AH4" s="56" t="s">
        <v>131</v>
      </c>
      <c r="AI4" s="56" t="s">
        <v>130</v>
      </c>
      <c r="AJ4" s="56" t="s">
        <v>130</v>
      </c>
      <c r="AK4" s="56" t="s">
        <v>137</v>
      </c>
      <c r="AL4" s="57" t="s">
        <v>132</v>
      </c>
      <c r="AM4" s="58" t="s">
        <v>129</v>
      </c>
      <c r="AN4" s="56" t="s">
        <v>129</v>
      </c>
      <c r="AO4" s="56" t="s">
        <v>129</v>
      </c>
      <c r="AP4" s="56" t="s">
        <v>131</v>
      </c>
      <c r="AQ4" s="56" t="s">
        <v>131</v>
      </c>
      <c r="AR4" s="56" t="s">
        <v>131</v>
      </c>
      <c r="AS4" s="56" t="s">
        <v>131</v>
      </c>
      <c r="AT4" s="56" t="s">
        <v>131</v>
      </c>
      <c r="AU4" s="56" t="s">
        <v>131</v>
      </c>
      <c r="AV4" s="56" t="s">
        <v>131</v>
      </c>
      <c r="AW4" s="56" t="s">
        <v>131</v>
      </c>
      <c r="AX4" s="56" t="s">
        <v>131</v>
      </c>
      <c r="AY4" s="56" t="s">
        <v>131</v>
      </c>
      <c r="AZ4" s="56" t="s">
        <v>131</v>
      </c>
      <c r="BA4" s="56" t="s">
        <v>131</v>
      </c>
      <c r="BB4" s="56" t="s">
        <v>131</v>
      </c>
      <c r="BC4" s="56" t="s">
        <v>131</v>
      </c>
      <c r="BD4" s="56" t="s">
        <v>131</v>
      </c>
      <c r="BE4" s="56" t="s">
        <v>131</v>
      </c>
      <c r="BF4" s="56" t="s">
        <v>131</v>
      </c>
      <c r="BG4" s="56" t="s">
        <v>136</v>
      </c>
      <c r="BH4" s="56" t="s">
        <v>136</v>
      </c>
      <c r="BI4" s="56" t="s">
        <v>136</v>
      </c>
      <c r="BJ4" s="56" t="s">
        <v>136</v>
      </c>
      <c r="BK4" s="56" t="s">
        <v>136</v>
      </c>
      <c r="BL4" s="56" t="s">
        <v>136</v>
      </c>
      <c r="BM4" s="56" t="s">
        <v>136</v>
      </c>
      <c r="BN4" s="56" t="s">
        <v>136</v>
      </c>
      <c r="BO4" s="56" t="s">
        <v>136</v>
      </c>
      <c r="BP4" s="56" t="s">
        <v>136</v>
      </c>
      <c r="BQ4" s="56" t="s">
        <v>136</v>
      </c>
      <c r="BR4" s="56" t="s">
        <v>136</v>
      </c>
      <c r="BS4" s="56" t="s">
        <v>136</v>
      </c>
      <c r="BT4" s="56" t="s">
        <v>136</v>
      </c>
      <c r="BU4" s="56" t="s">
        <v>136</v>
      </c>
      <c r="BV4" s="58" t="s">
        <v>133</v>
      </c>
      <c r="BW4" s="56" t="s">
        <v>133</v>
      </c>
      <c r="BX4" s="56" t="s">
        <v>133</v>
      </c>
      <c r="BY4" s="56" t="s">
        <v>133</v>
      </c>
      <c r="BZ4" s="56" t="s">
        <v>133</v>
      </c>
      <c r="CA4" s="58" t="s">
        <v>137</v>
      </c>
      <c r="CB4" s="56" t="s">
        <v>137</v>
      </c>
      <c r="CC4" s="56" t="s">
        <v>137</v>
      </c>
      <c r="CD4" s="56" t="s">
        <v>137</v>
      </c>
      <c r="CE4" s="58" t="s">
        <v>130</v>
      </c>
      <c r="CF4" s="56" t="s">
        <v>130</v>
      </c>
      <c r="CG4" s="56" t="s">
        <v>130</v>
      </c>
      <c r="CH4" s="56" t="s">
        <v>130</v>
      </c>
      <c r="CI4" s="56" t="s">
        <v>130</v>
      </c>
      <c r="CJ4" s="56" t="s">
        <v>130</v>
      </c>
      <c r="CK4" s="56" t="s">
        <v>130</v>
      </c>
      <c r="CL4" s="56" t="s">
        <v>130</v>
      </c>
      <c r="CM4" s="56" t="s">
        <v>130</v>
      </c>
      <c r="CN4" s="56" t="s">
        <v>130</v>
      </c>
      <c r="CO4" s="58" t="s">
        <v>138</v>
      </c>
      <c r="CP4" s="56" t="s">
        <v>138</v>
      </c>
      <c r="CQ4" s="56" t="s">
        <v>138</v>
      </c>
      <c r="CR4" s="58" t="s">
        <v>132</v>
      </c>
      <c r="CS4" s="56" t="s">
        <v>132</v>
      </c>
      <c r="CT4" s="56" t="s">
        <v>132</v>
      </c>
      <c r="CU4" s="56" t="s">
        <v>132</v>
      </c>
      <c r="CV4" s="56" t="s">
        <v>132</v>
      </c>
      <c r="CW4" s="56" t="s">
        <v>132</v>
      </c>
      <c r="CX4" s="56" t="s">
        <v>132</v>
      </c>
      <c r="CY4" s="56" t="s">
        <v>132</v>
      </c>
      <c r="CZ4" s="56" t="s">
        <v>132</v>
      </c>
      <c r="DA4" s="56" t="s">
        <v>132</v>
      </c>
      <c r="DB4" s="56" t="s">
        <v>132</v>
      </c>
      <c r="DC4" s="56" t="s">
        <v>132</v>
      </c>
      <c r="DD4" s="56" t="s">
        <v>132</v>
      </c>
      <c r="DE4" s="56" t="s">
        <v>132</v>
      </c>
      <c r="DF4" s="56" t="s">
        <v>132</v>
      </c>
      <c r="DG4" s="56" t="s">
        <v>132</v>
      </c>
      <c r="DH4" s="56" t="s">
        <v>132</v>
      </c>
      <c r="DI4" s="56" t="s">
        <v>132</v>
      </c>
      <c r="DJ4" s="56" t="s">
        <v>132</v>
      </c>
      <c r="DK4" s="56" t="s">
        <v>132</v>
      </c>
      <c r="DL4" s="56" t="s">
        <v>132</v>
      </c>
      <c r="DM4" s="56" t="s">
        <v>132</v>
      </c>
      <c r="DN4" s="56" t="s">
        <v>132</v>
      </c>
      <c r="DO4" s="59" t="s">
        <v>132</v>
      </c>
      <c r="DP4" s="161"/>
    </row>
    <row r="5" spans="1:120" s="29" customFormat="1" ht="23.5" customHeight="1" thickBot="1" x14ac:dyDescent="0.4">
      <c r="A5" s="33" t="s">
        <v>139</v>
      </c>
      <c r="B5" s="34" t="s">
        <v>140</v>
      </c>
      <c r="C5" s="34" t="s">
        <v>141</v>
      </c>
      <c r="D5" s="34" t="s">
        <v>140</v>
      </c>
      <c r="E5" s="34" t="s">
        <v>141</v>
      </c>
      <c r="F5" s="34" t="s">
        <v>140</v>
      </c>
      <c r="G5" s="34" t="s">
        <v>141</v>
      </c>
      <c r="H5" s="34" t="s">
        <v>142</v>
      </c>
      <c r="I5" s="35" t="s">
        <v>142</v>
      </c>
      <c r="J5" s="113" t="s">
        <v>143</v>
      </c>
      <c r="K5" s="113" t="s">
        <v>143</v>
      </c>
      <c r="L5" s="113" t="s">
        <v>143</v>
      </c>
      <c r="M5" s="113" t="s">
        <v>143</v>
      </c>
      <c r="N5" s="113" t="s">
        <v>143</v>
      </c>
      <c r="O5" s="113" t="s">
        <v>143</v>
      </c>
      <c r="P5" s="113" t="s">
        <v>143</v>
      </c>
      <c r="Q5" s="113" t="s">
        <v>144</v>
      </c>
      <c r="R5" s="114" t="s">
        <v>145</v>
      </c>
      <c r="S5" s="130" t="s">
        <v>143</v>
      </c>
      <c r="T5" s="131" t="s">
        <v>143</v>
      </c>
      <c r="U5" s="131" t="s">
        <v>143</v>
      </c>
      <c r="V5" s="132" t="s">
        <v>143</v>
      </c>
      <c r="W5" s="152" t="s">
        <v>146</v>
      </c>
      <c r="X5" s="153" t="s">
        <v>146</v>
      </c>
      <c r="Y5" s="153" t="s">
        <v>146</v>
      </c>
      <c r="Z5" s="154" t="s">
        <v>146</v>
      </c>
      <c r="AA5" s="61" t="s">
        <v>147</v>
      </c>
      <c r="AB5" s="61" t="s">
        <v>145</v>
      </c>
      <c r="AC5" s="61" t="s">
        <v>143</v>
      </c>
      <c r="AD5" s="61" t="s">
        <v>143</v>
      </c>
      <c r="AE5" s="61" t="s">
        <v>144</v>
      </c>
      <c r="AF5" s="61" t="s">
        <v>143</v>
      </c>
      <c r="AG5" s="61" t="s">
        <v>148</v>
      </c>
      <c r="AH5" s="61" t="s">
        <v>143</v>
      </c>
      <c r="AI5" s="61" t="s">
        <v>143</v>
      </c>
      <c r="AJ5" s="61" t="s">
        <v>143</v>
      </c>
      <c r="AK5" s="61" t="s">
        <v>143</v>
      </c>
      <c r="AL5" s="62" t="s">
        <v>143</v>
      </c>
      <c r="AM5" s="63" t="s">
        <v>149</v>
      </c>
      <c r="AN5" s="61" t="s">
        <v>144</v>
      </c>
      <c r="AO5" s="61" t="s">
        <v>143</v>
      </c>
      <c r="AP5" s="61" t="s">
        <v>150</v>
      </c>
      <c r="AQ5" s="61" t="s">
        <v>150</v>
      </c>
      <c r="AR5" s="61" t="s">
        <v>150</v>
      </c>
      <c r="AS5" s="61" t="s">
        <v>150</v>
      </c>
      <c r="AT5" s="61" t="s">
        <v>143</v>
      </c>
      <c r="AU5" s="61" t="s">
        <v>143</v>
      </c>
      <c r="AV5" s="61" t="s">
        <v>151</v>
      </c>
      <c r="AW5" s="61" t="s">
        <v>151</v>
      </c>
      <c r="AX5" s="61" t="s">
        <v>151</v>
      </c>
      <c r="AY5" s="61" t="s">
        <v>151</v>
      </c>
      <c r="AZ5" s="61" t="s">
        <v>151</v>
      </c>
      <c r="BA5" s="61" t="s">
        <v>148</v>
      </c>
      <c r="BB5" s="61" t="s">
        <v>148</v>
      </c>
      <c r="BC5" s="61" t="s">
        <v>152</v>
      </c>
      <c r="BD5" s="61" t="s">
        <v>152</v>
      </c>
      <c r="BE5" s="61" t="s">
        <v>152</v>
      </c>
      <c r="BF5" s="61" t="s">
        <v>148</v>
      </c>
      <c r="BG5" s="61" t="s">
        <v>145</v>
      </c>
      <c r="BH5" s="61" t="s">
        <v>145</v>
      </c>
      <c r="BI5" s="61" t="s">
        <v>153</v>
      </c>
      <c r="BJ5" s="61" t="s">
        <v>153</v>
      </c>
      <c r="BK5" s="61" t="s">
        <v>153</v>
      </c>
      <c r="BL5" s="61" t="s">
        <v>153</v>
      </c>
      <c r="BM5" s="61" t="s">
        <v>153</v>
      </c>
      <c r="BN5" s="61" t="s">
        <v>153</v>
      </c>
      <c r="BO5" s="61" t="s">
        <v>153</v>
      </c>
      <c r="BP5" s="61" t="s">
        <v>153</v>
      </c>
      <c r="BQ5" s="61" t="s">
        <v>153</v>
      </c>
      <c r="BR5" s="61" t="s">
        <v>153</v>
      </c>
      <c r="BS5" s="61" t="s">
        <v>143</v>
      </c>
      <c r="BT5" s="61" t="s">
        <v>143</v>
      </c>
      <c r="BU5" s="61" t="s">
        <v>143</v>
      </c>
      <c r="BV5" s="63" t="s">
        <v>154</v>
      </c>
      <c r="BW5" s="61" t="s">
        <v>154</v>
      </c>
      <c r="BX5" s="61" t="s">
        <v>143</v>
      </c>
      <c r="BY5" s="61" t="s">
        <v>143</v>
      </c>
      <c r="BZ5" s="61" t="s">
        <v>143</v>
      </c>
      <c r="CA5" s="63" t="s">
        <v>155</v>
      </c>
      <c r="CB5" s="61" t="s">
        <v>155</v>
      </c>
      <c r="CC5" s="61" t="s">
        <v>143</v>
      </c>
      <c r="CD5" s="61" t="s">
        <v>143</v>
      </c>
      <c r="CE5" s="63" t="s">
        <v>156</v>
      </c>
      <c r="CF5" s="61" t="s">
        <v>156</v>
      </c>
      <c r="CG5" s="61" t="s">
        <v>156</v>
      </c>
      <c r="CH5" s="61" t="s">
        <v>143</v>
      </c>
      <c r="CI5" s="61" t="s">
        <v>157</v>
      </c>
      <c r="CJ5" s="61" t="s">
        <v>157</v>
      </c>
      <c r="CK5" s="61" t="s">
        <v>157</v>
      </c>
      <c r="CL5" s="61" t="s">
        <v>157</v>
      </c>
      <c r="CM5" s="61" t="s">
        <v>157</v>
      </c>
      <c r="CN5" s="61" t="s">
        <v>143</v>
      </c>
      <c r="CO5" s="63" t="s">
        <v>158</v>
      </c>
      <c r="CP5" s="61" t="s">
        <v>158</v>
      </c>
      <c r="CQ5" s="61" t="s">
        <v>143</v>
      </c>
      <c r="CR5" s="63" t="s">
        <v>159</v>
      </c>
      <c r="CS5" s="61" t="s">
        <v>159</v>
      </c>
      <c r="CT5" s="61" t="s">
        <v>159</v>
      </c>
      <c r="CU5" s="61" t="s">
        <v>159</v>
      </c>
      <c r="CV5" s="61" t="s">
        <v>159</v>
      </c>
      <c r="CW5" s="61" t="s">
        <v>159</v>
      </c>
      <c r="CX5" s="61" t="s">
        <v>159</v>
      </c>
      <c r="CY5" s="61" t="s">
        <v>159</v>
      </c>
      <c r="CZ5" s="61"/>
      <c r="DA5" s="61"/>
      <c r="DB5" s="61"/>
      <c r="DC5" s="61" t="s">
        <v>143</v>
      </c>
      <c r="DD5" s="61" t="s">
        <v>143</v>
      </c>
      <c r="DE5" s="61" t="s">
        <v>143</v>
      </c>
      <c r="DF5" s="61" t="s">
        <v>143</v>
      </c>
      <c r="DG5" s="61" t="s">
        <v>143</v>
      </c>
      <c r="DH5" s="61" t="s">
        <v>143</v>
      </c>
      <c r="DI5" s="61" t="s">
        <v>143</v>
      </c>
      <c r="DJ5" s="61" t="s">
        <v>143</v>
      </c>
      <c r="DK5" s="61" t="s">
        <v>143</v>
      </c>
      <c r="DL5" s="61" t="s">
        <v>143</v>
      </c>
      <c r="DM5" s="61" t="s">
        <v>143</v>
      </c>
      <c r="DN5" s="61" t="s">
        <v>143</v>
      </c>
      <c r="DO5" s="64" t="s">
        <v>143</v>
      </c>
      <c r="DP5" s="162"/>
    </row>
    <row r="6" spans="1:120" ht="17.149999999999999" customHeight="1" x14ac:dyDescent="0.3">
      <c r="A6" s="30"/>
      <c r="B6" s="36" t="s">
        <v>160</v>
      </c>
      <c r="C6" s="37" t="s">
        <v>161</v>
      </c>
      <c r="D6" s="36" t="s">
        <v>162</v>
      </c>
      <c r="E6" s="37" t="s">
        <v>163</v>
      </c>
      <c r="F6" s="36" t="s">
        <v>164</v>
      </c>
      <c r="G6" s="37" t="s">
        <v>163</v>
      </c>
      <c r="H6" s="36">
        <v>29</v>
      </c>
      <c r="I6" s="38">
        <v>31</v>
      </c>
      <c r="J6" s="115">
        <f t="shared" ref="J6:J69" si="0">(CH6+CN6)/2</f>
        <v>0.87167956494457222</v>
      </c>
      <c r="K6" s="115">
        <f t="shared" ref="K6:K69" si="1">(AU6+BB6)/2</f>
        <v>0.58090737958966365</v>
      </c>
      <c r="L6" s="115">
        <f t="shared" ref="L6:L69" si="2">DO6</f>
        <v>2.2286886579513568E-2</v>
      </c>
      <c r="M6" s="115">
        <f t="shared" ref="M6:M69" si="3">BZ6</f>
        <v>0.36255404628802701</v>
      </c>
      <c r="N6" s="115">
        <f t="shared" ref="N6:N69" si="4">BT6</f>
        <v>0.60243872682792143</v>
      </c>
      <c r="O6" s="115">
        <f t="shared" ref="O6:O69" si="5">CQ6</f>
        <v>0.50915555893593956</v>
      </c>
      <c r="P6" s="115">
        <f t="shared" ref="P6:P69" si="6">CD6</f>
        <v>0.78378525092962026</v>
      </c>
      <c r="Q6" s="115">
        <f t="shared" ref="Q6:Q69" si="7">AO6</f>
        <v>0.54558680193784115</v>
      </c>
      <c r="R6" s="116">
        <f t="shared" ref="R6:R69" si="8">BH6</f>
        <v>0.92278625342769105</v>
      </c>
      <c r="S6" s="133">
        <f t="shared" ref="S6:S69" si="9">AVERAGE(J6:L6,M6:R6)</f>
        <v>0.57790894105119883</v>
      </c>
      <c r="T6" s="134">
        <f>1-S6</f>
        <v>0.42209105894880117</v>
      </c>
      <c r="U6" s="135">
        <f t="shared" ref="U6:U69" si="10">T6*AM6</f>
        <v>134057.80868637504</v>
      </c>
      <c r="V6" s="136">
        <v>6</v>
      </c>
      <c r="W6" s="155">
        <f t="shared" ref="W6:W69" si="11">L6-1</f>
        <v>-0.97771311342048639</v>
      </c>
      <c r="X6" s="155">
        <f t="shared" ref="X6:X69" si="12">AVERAGE(J6:K6,W6,M6:R6)</f>
        <v>0.46679782994008778</v>
      </c>
      <c r="Y6" s="155">
        <f t="shared" ref="Y6:Y69" si="13">1-X6</f>
        <v>0.53320217005991222</v>
      </c>
      <c r="Z6" s="156">
        <f t="shared" ref="Z6:Z69" si="14">Y6*AM6</f>
        <v>169347.14201970835</v>
      </c>
      <c r="AA6" s="69">
        <v>0.77614261785116057</v>
      </c>
      <c r="AB6" s="70">
        <f t="shared" ref="AB6:AB69" si="15">BG6</f>
        <v>0.94217290017382793</v>
      </c>
      <c r="AC6" s="70">
        <f t="shared" ref="AC6:AC69" si="16">BS6</f>
        <v>9.2097574757443637E-2</v>
      </c>
      <c r="AD6" s="70">
        <f t="shared" ref="AD6:AD69" si="17">BT6</f>
        <v>0.60243872682792143</v>
      </c>
      <c r="AE6" s="70">
        <f t="shared" ref="AE6:AE69" si="18">AN6</f>
        <v>0.4544131980621588</v>
      </c>
      <c r="AF6" s="70">
        <f t="shared" ref="AF6:AF69" si="19">AT6</f>
        <v>0.11309919948280124</v>
      </c>
      <c r="AG6" s="70">
        <f t="shared" ref="AG6:AG69" si="20">BF6</f>
        <v>0.26799262231180238</v>
      </c>
      <c r="AH6" s="70">
        <f t="shared" ref="AH6:AH69" si="21">CQ6</f>
        <v>0.50915555893593956</v>
      </c>
      <c r="AI6" s="70">
        <f t="shared" ref="AI6:AI69" si="22">CH6</f>
        <v>0.8360555988667262</v>
      </c>
      <c r="AJ6" s="70">
        <f t="shared" ref="AJ6:AJ69" si="23">CN6</f>
        <v>0.90730353102241823</v>
      </c>
      <c r="AK6" s="70">
        <f t="shared" ref="AK6:AK69" si="24">CC6</f>
        <v>0.21621474907037971</v>
      </c>
      <c r="AL6" s="71">
        <f>DO6</f>
        <v>2.2286886579513568E-2</v>
      </c>
      <c r="AM6" s="72">
        <v>317604</v>
      </c>
      <c r="AN6" s="66">
        <v>0.4544131980621588</v>
      </c>
      <c r="AO6" s="74">
        <f t="shared" ref="AO6:AO69" si="25">1-AN6</f>
        <v>0.54558680193784115</v>
      </c>
      <c r="AP6" s="75">
        <v>52591</v>
      </c>
      <c r="AQ6" s="75">
        <v>5698</v>
      </c>
      <c r="AR6" s="76">
        <v>182</v>
      </c>
      <c r="AS6" s="76">
        <v>68</v>
      </c>
      <c r="AT6" s="77">
        <f t="shared" ref="AT6:AT69" si="26">(AQ6+AR6+AS6)/AP6</f>
        <v>0.11309919948280124</v>
      </c>
      <c r="AU6" s="66">
        <f t="shared" ref="AU6:AU69" si="27">1-AT6</f>
        <v>0.88690080051719877</v>
      </c>
      <c r="AV6" s="75">
        <v>52591</v>
      </c>
      <c r="AW6" s="76">
        <v>236</v>
      </c>
      <c r="AX6" s="75">
        <v>32761</v>
      </c>
      <c r="AY6" s="76">
        <v>27</v>
      </c>
      <c r="AZ6" s="75">
        <v>5109</v>
      </c>
      <c r="BA6" s="66">
        <f t="shared" ref="BA6:BA69" si="28">(AW6+AX6+AZ6+AY6)/AV6</f>
        <v>0.72508604133787147</v>
      </c>
      <c r="BB6" s="66">
        <f t="shared" ref="BB6:BB69" si="29">1-BA6</f>
        <v>0.27491395866212853</v>
      </c>
      <c r="BC6" s="68">
        <v>52591</v>
      </c>
      <c r="BD6" s="68">
        <v>9382</v>
      </c>
      <c r="BE6" s="68">
        <v>4712</v>
      </c>
      <c r="BF6" s="66">
        <f t="shared" ref="BF6:BF69" si="30">(BD6+BE6)/BC6</f>
        <v>0.26799262231180238</v>
      </c>
      <c r="BG6" s="70">
        <v>0.94217290017382793</v>
      </c>
      <c r="BH6" s="70">
        <v>0.92278625342769105</v>
      </c>
      <c r="BI6" s="75">
        <v>155737</v>
      </c>
      <c r="BJ6" s="75">
        <v>14343</v>
      </c>
      <c r="BK6" s="75">
        <v>47572</v>
      </c>
      <c r="BL6" s="75">
        <v>42231</v>
      </c>
      <c r="BM6" s="75">
        <v>27755</v>
      </c>
      <c r="BN6" s="76">
        <v>416</v>
      </c>
      <c r="BO6" s="75">
        <v>20269</v>
      </c>
      <c r="BP6" s="76">
        <v>1254</v>
      </c>
      <c r="BQ6" s="76">
        <v>484</v>
      </c>
      <c r="BR6" s="76">
        <v>1413</v>
      </c>
      <c r="BS6" s="66">
        <f t="shared" ref="BS6:BS69" si="31">BJ6/BI6</f>
        <v>9.2097574757443637E-2</v>
      </c>
      <c r="BT6" s="66">
        <f t="shared" ref="BT6:BT32" si="32">(BR6+BL6+BM6+BN6+BO6+BP6+BQ6)/BI6</f>
        <v>0.60243872682792143</v>
      </c>
      <c r="BU6" s="66">
        <f t="shared" ref="BU6:BU32" si="33">(BR6+BQ6+BP6+BO6+BN6+BM6)/BI6</f>
        <v>0.33127002574853759</v>
      </c>
      <c r="BV6" s="72">
        <v>257901</v>
      </c>
      <c r="BW6" s="75">
        <v>9724</v>
      </c>
      <c r="BX6" s="66">
        <f t="shared" ref="BX6:BX69" si="34">BW6/BV6</f>
        <v>3.770439044439533E-2</v>
      </c>
      <c r="BY6" s="74">
        <f t="shared" ref="BY6:BY69" si="35">1/BX6</f>
        <v>26.522110242698478</v>
      </c>
      <c r="BZ6" s="66">
        <f>BY6/(MAX(BY6:BY335))</f>
        <v>0.36255404628802701</v>
      </c>
      <c r="CA6" s="72">
        <v>257901</v>
      </c>
      <c r="CB6" s="75">
        <v>55762</v>
      </c>
      <c r="CC6" s="66">
        <f t="shared" ref="CC6:CC69" si="36">CB6/CA6</f>
        <v>0.21621474907037971</v>
      </c>
      <c r="CD6" s="66">
        <f t="shared" ref="CD6:CD69" si="37">1-CC6</f>
        <v>0.78378525092962026</v>
      </c>
      <c r="CE6" s="72">
        <v>52591</v>
      </c>
      <c r="CF6" s="76">
        <v>518</v>
      </c>
      <c r="CG6" s="75">
        <v>43451</v>
      </c>
      <c r="CH6" s="66">
        <f t="shared" ref="CH6:CH69" si="38">(CF6+CG6)/CE6</f>
        <v>0.8360555988667262</v>
      </c>
      <c r="CI6" s="75">
        <v>52591</v>
      </c>
      <c r="CJ6" s="75">
        <v>2231</v>
      </c>
      <c r="CK6" s="75">
        <v>26291</v>
      </c>
      <c r="CL6" s="75">
        <v>13799</v>
      </c>
      <c r="CM6" s="75">
        <v>5395</v>
      </c>
      <c r="CN6" s="66">
        <f t="shared" ref="CN6:CN69" si="39">(CJ6+CK6+CL6+CM6)/CI6</f>
        <v>0.90730353102241823</v>
      </c>
      <c r="CO6" s="72">
        <v>52591</v>
      </c>
      <c r="CP6" s="75">
        <v>26777</v>
      </c>
      <c r="CQ6" s="66">
        <f t="shared" ref="CQ6:CQ69" si="40">CP6/CO6</f>
        <v>0.50915555893593956</v>
      </c>
      <c r="CR6" s="78" t="b">
        <v>1</v>
      </c>
      <c r="CS6" s="76" t="b">
        <v>1</v>
      </c>
      <c r="CT6" s="76">
        <v>1</v>
      </c>
      <c r="CU6" s="76">
        <v>2</v>
      </c>
      <c r="CV6" s="79">
        <v>7</v>
      </c>
      <c r="CW6" s="79">
        <v>3</v>
      </c>
      <c r="CX6" s="79">
        <v>14</v>
      </c>
      <c r="CY6" s="79">
        <v>4</v>
      </c>
      <c r="CZ6" s="76">
        <v>24</v>
      </c>
      <c r="DA6" s="76">
        <v>1177</v>
      </c>
      <c r="DB6" s="76">
        <v>5926</v>
      </c>
      <c r="DC6" s="66">
        <f t="shared" ref="DC6:DC69" si="41">CV6/(SUM($CV$6:$CV$335))</f>
        <v>2.8925619834710745E-2</v>
      </c>
      <c r="DD6" s="66">
        <f t="shared" ref="DD6:DD69" si="42">CT6/(SUM($CT$6:$CT$335))</f>
        <v>2.4875621890547263E-3</v>
      </c>
      <c r="DE6" s="66">
        <f t="shared" ref="DE6:DE69" si="43">CU6/(SUM($CU$6:$CU$335))</f>
        <v>3.0303030303030304E-2</v>
      </c>
      <c r="DF6" s="66">
        <f t="shared" ref="DF6:DF69" si="44">CY6/(SUM($CY$6:$CY$335))</f>
        <v>3.6529680365296802E-3</v>
      </c>
      <c r="DG6" s="66">
        <f t="shared" ref="DG6:DG69" si="45">DB6/(SUM($DB$6:$DB$335))</f>
        <v>2.4132398335247312E-2</v>
      </c>
      <c r="DH6" s="66">
        <f t="shared" ref="DH6:DH18" si="46">DB6/MAX($DB$6:$DB$335)</f>
        <v>5.9951237771505461E-2</v>
      </c>
      <c r="DI6" s="66">
        <f t="shared" ref="DI6:DI69" si="47">CU6/(MAX($CU$6:$CU$335))</f>
        <v>0.2</v>
      </c>
      <c r="DJ6" s="66">
        <f t="shared" ref="DJ6:DJ69" si="48">CT6/(MAX($CT$6:$CT$335))</f>
        <v>2.0833333333333332E-2</v>
      </c>
      <c r="DK6" s="66">
        <f t="shared" ref="DK6:DK69" si="49">CY6/(MAX($CY$6:$CY$335))</f>
        <v>8.6956521739130436E-3</v>
      </c>
      <c r="DL6" s="66">
        <f t="shared" ref="DL6:DL69" si="50">(DD6+DE6+DF6+DG6)/4</f>
        <v>1.5143989715965506E-2</v>
      </c>
      <c r="DM6" s="66">
        <f t="shared" ref="DM6:DM69" si="51">(DI6+DJ6+DK6+DH6)/4</f>
        <v>7.2370055819687973E-2</v>
      </c>
      <c r="DN6" s="80">
        <f t="shared" ref="DN6:DN69" si="52">IF(DM6=0,620,1/DM6)</f>
        <v>13.817869679298411</v>
      </c>
      <c r="DO6" s="67">
        <f t="shared" ref="DO6:DO69" si="53">DN6/(MAX($DN$6:$DN$335))</f>
        <v>2.2286886579513568E-2</v>
      </c>
      <c r="DP6" s="163">
        <f>1/DN6/(MAX($DN$6:$DN$335))</f>
        <v>1.167258964833677E-4</v>
      </c>
    </row>
    <row r="7" spans="1:120" x14ac:dyDescent="0.3">
      <c r="A7" s="30"/>
      <c r="B7" s="36" t="s">
        <v>160</v>
      </c>
      <c r="C7" s="37" t="s">
        <v>161</v>
      </c>
      <c r="D7" s="36" t="s">
        <v>162</v>
      </c>
      <c r="E7" s="37" t="s">
        <v>163</v>
      </c>
      <c r="F7" s="36" t="s">
        <v>165</v>
      </c>
      <c r="G7" s="37" t="s">
        <v>166</v>
      </c>
      <c r="H7" s="36">
        <v>40</v>
      </c>
      <c r="I7" s="38">
        <v>13</v>
      </c>
      <c r="J7" s="115">
        <f t="shared" si="0"/>
        <v>0.70463692038495185</v>
      </c>
      <c r="K7" s="115">
        <f t="shared" si="1"/>
        <v>0.42639982502187229</v>
      </c>
      <c r="L7" s="115">
        <f t="shared" si="2"/>
        <v>8.7743254557553253E-3</v>
      </c>
      <c r="M7" s="115">
        <f t="shared" si="3"/>
        <v>0.12618049731799891</v>
      </c>
      <c r="N7" s="115">
        <f t="shared" si="4"/>
        <v>0.39242193775529388</v>
      </c>
      <c r="O7" s="115">
        <f t="shared" si="5"/>
        <v>0.11933508311461068</v>
      </c>
      <c r="P7" s="115">
        <f t="shared" si="6"/>
        <v>0.71132776230269268</v>
      </c>
      <c r="Q7" s="115">
        <f t="shared" si="7"/>
        <v>0.4263586243108427</v>
      </c>
      <c r="R7" s="116">
        <f t="shared" si="8"/>
        <v>0.78189559608989212</v>
      </c>
      <c r="S7" s="133">
        <f t="shared" si="9"/>
        <v>0.41081450797265673</v>
      </c>
      <c r="T7" s="134">
        <f t="shared" ref="T7:T70" si="54">1-S7</f>
        <v>0.58918549202734327</v>
      </c>
      <c r="U7" s="135">
        <f t="shared" si="10"/>
        <v>73968.703411080787</v>
      </c>
      <c r="V7" s="136">
        <v>2</v>
      </c>
      <c r="W7" s="155">
        <f t="shared" si="11"/>
        <v>-0.99122567454424471</v>
      </c>
      <c r="X7" s="155">
        <f t="shared" si="12"/>
        <v>0.29970339686154562</v>
      </c>
      <c r="Y7" s="155">
        <f t="shared" si="13"/>
        <v>0.70029660313845432</v>
      </c>
      <c r="Z7" s="156">
        <f t="shared" si="14"/>
        <v>87918.036744414116</v>
      </c>
      <c r="AA7" s="69">
        <v>0.21232396609953483</v>
      </c>
      <c r="AB7" s="70">
        <f t="shared" si="15"/>
        <v>0.81920896540863997</v>
      </c>
      <c r="AC7" s="70">
        <f t="shared" si="16"/>
        <v>0.26928269897967905</v>
      </c>
      <c r="AD7" s="70">
        <f t="shared" si="17"/>
        <v>0.39242193775529388</v>
      </c>
      <c r="AE7" s="70">
        <f t="shared" si="18"/>
        <v>0.5736413756891573</v>
      </c>
      <c r="AF7" s="70">
        <f t="shared" si="19"/>
        <v>0.3068241469816273</v>
      </c>
      <c r="AG7" s="70">
        <f t="shared" si="20"/>
        <v>0.60284339457567804</v>
      </c>
      <c r="AH7" s="70">
        <f t="shared" si="21"/>
        <v>0.11933508311461068</v>
      </c>
      <c r="AI7" s="70">
        <f t="shared" si="22"/>
        <v>0.81054243219597555</v>
      </c>
      <c r="AJ7" s="70">
        <f t="shared" si="23"/>
        <v>0.59873140857392826</v>
      </c>
      <c r="AK7" s="70">
        <f t="shared" si="24"/>
        <v>0.28867223769730732</v>
      </c>
      <c r="AL7" s="71">
        <f t="shared" ref="AL7:AL70" si="55">DO7</f>
        <v>8.7743254557553253E-3</v>
      </c>
      <c r="AM7" s="72">
        <v>125544</v>
      </c>
      <c r="AN7" s="73">
        <v>0.5736413756891573</v>
      </c>
      <c r="AO7" s="74">
        <f t="shared" si="25"/>
        <v>0.4263586243108427</v>
      </c>
      <c r="AP7" s="75">
        <v>22860</v>
      </c>
      <c r="AQ7" s="75">
        <v>6929</v>
      </c>
      <c r="AR7" s="76">
        <v>74</v>
      </c>
      <c r="AS7" s="76">
        <v>11</v>
      </c>
      <c r="AT7" s="77">
        <f t="shared" si="26"/>
        <v>0.3068241469816273</v>
      </c>
      <c r="AU7" s="77">
        <f t="shared" si="27"/>
        <v>0.6931758530183727</v>
      </c>
      <c r="AV7" s="75">
        <v>22860</v>
      </c>
      <c r="AW7" s="76">
        <v>194</v>
      </c>
      <c r="AX7" s="75">
        <v>16932</v>
      </c>
      <c r="AY7" s="76">
        <v>31</v>
      </c>
      <c r="AZ7" s="75">
        <v>2054</v>
      </c>
      <c r="BA7" s="66">
        <f t="shared" si="28"/>
        <v>0.84037620297462812</v>
      </c>
      <c r="BB7" s="66">
        <f t="shared" si="29"/>
        <v>0.15962379702537188</v>
      </c>
      <c r="BC7" s="68">
        <v>22860</v>
      </c>
      <c r="BD7" s="68">
        <v>9637</v>
      </c>
      <c r="BE7" s="68">
        <v>4144</v>
      </c>
      <c r="BF7" s="66">
        <f t="shared" si="30"/>
        <v>0.60284339457567804</v>
      </c>
      <c r="BG7" s="70">
        <v>0.81920896540863997</v>
      </c>
      <c r="BH7" s="70">
        <v>0.78189559608989212</v>
      </c>
      <c r="BI7" s="75">
        <v>58511</v>
      </c>
      <c r="BJ7" s="75">
        <v>15756</v>
      </c>
      <c r="BK7" s="75">
        <v>19794</v>
      </c>
      <c r="BL7" s="75">
        <v>13436</v>
      </c>
      <c r="BM7" s="75">
        <v>6286</v>
      </c>
      <c r="BN7" s="76">
        <v>118</v>
      </c>
      <c r="BO7" s="75">
        <v>2443</v>
      </c>
      <c r="BP7" s="76">
        <v>251</v>
      </c>
      <c r="BQ7" s="76">
        <v>71</v>
      </c>
      <c r="BR7" s="76">
        <v>356</v>
      </c>
      <c r="BS7" s="66">
        <f t="shared" si="31"/>
        <v>0.26928269897967905</v>
      </c>
      <c r="BT7" s="66">
        <f t="shared" si="32"/>
        <v>0.39242193775529388</v>
      </c>
      <c r="BU7" s="66">
        <f t="shared" si="33"/>
        <v>0.16278990275332844</v>
      </c>
      <c r="BV7" s="72">
        <v>96930</v>
      </c>
      <c r="BW7" s="75">
        <v>10501</v>
      </c>
      <c r="BX7" s="66">
        <f t="shared" si="34"/>
        <v>0.10833591251418549</v>
      </c>
      <c r="BY7" s="74">
        <f t="shared" si="35"/>
        <v>9.2305494714789074</v>
      </c>
      <c r="BZ7" s="66">
        <f t="shared" ref="BZ7:BZ70" si="56">BY7/(MAX($BY$6:$BY$335))</f>
        <v>0.12618049731799891</v>
      </c>
      <c r="CA7" s="72">
        <v>96930</v>
      </c>
      <c r="CB7" s="75">
        <v>27981</v>
      </c>
      <c r="CC7" s="66">
        <f t="shared" si="36"/>
        <v>0.28867223769730732</v>
      </c>
      <c r="CD7" s="66">
        <f t="shared" si="37"/>
        <v>0.71132776230269268</v>
      </c>
      <c r="CE7" s="72">
        <v>22860</v>
      </c>
      <c r="CF7" s="76">
        <v>162</v>
      </c>
      <c r="CG7" s="75">
        <v>18367</v>
      </c>
      <c r="CH7" s="66">
        <f t="shared" si="38"/>
        <v>0.81054243219597555</v>
      </c>
      <c r="CI7" s="75">
        <v>22860</v>
      </c>
      <c r="CJ7" s="76">
        <v>189</v>
      </c>
      <c r="CK7" s="75">
        <v>2899</v>
      </c>
      <c r="CL7" s="75">
        <v>9980</v>
      </c>
      <c r="CM7" s="76">
        <v>619</v>
      </c>
      <c r="CN7" s="66">
        <f t="shared" si="39"/>
        <v>0.59873140857392826</v>
      </c>
      <c r="CO7" s="72">
        <v>22860</v>
      </c>
      <c r="CP7" s="75">
        <v>2728</v>
      </c>
      <c r="CQ7" s="66">
        <f t="shared" si="40"/>
        <v>0.11933508311461068</v>
      </c>
      <c r="CR7" s="78" t="b">
        <v>1</v>
      </c>
      <c r="CS7" s="76" t="b">
        <v>1</v>
      </c>
      <c r="CT7" s="76">
        <v>10</v>
      </c>
      <c r="CU7" s="76">
        <v>2</v>
      </c>
      <c r="CV7" s="79">
        <v>8</v>
      </c>
      <c r="CW7" s="79">
        <v>1</v>
      </c>
      <c r="CX7" s="79">
        <v>21</v>
      </c>
      <c r="CY7" s="79">
        <v>0</v>
      </c>
      <c r="CZ7" s="76">
        <v>23</v>
      </c>
      <c r="DA7" s="76">
        <v>6246</v>
      </c>
      <c r="DB7" s="76">
        <v>32318</v>
      </c>
      <c r="DC7" s="66">
        <f t="shared" si="41"/>
        <v>3.3057851239669422E-2</v>
      </c>
      <c r="DD7" s="66">
        <f t="shared" si="42"/>
        <v>2.4875621890547265E-2</v>
      </c>
      <c r="DE7" s="66">
        <f t="shared" si="43"/>
        <v>3.0303030303030304E-2</v>
      </c>
      <c r="DF7" s="66">
        <f t="shared" si="44"/>
        <v>0</v>
      </c>
      <c r="DG7" s="66">
        <f t="shared" si="45"/>
        <v>0.13160831073211654</v>
      </c>
      <c r="DH7" s="66">
        <f t="shared" si="46"/>
        <v>0.32694973039141301</v>
      </c>
      <c r="DI7" s="66">
        <f t="shared" si="47"/>
        <v>0.2</v>
      </c>
      <c r="DJ7" s="66">
        <f t="shared" si="48"/>
        <v>0.20833333333333334</v>
      </c>
      <c r="DK7" s="66">
        <f t="shared" si="49"/>
        <v>0</v>
      </c>
      <c r="DL7" s="66">
        <f t="shared" si="50"/>
        <v>4.6696740731423526E-2</v>
      </c>
      <c r="DM7" s="66">
        <f t="shared" si="51"/>
        <v>0.18382076593118657</v>
      </c>
      <c r="DN7" s="80">
        <f t="shared" si="52"/>
        <v>5.4400817825683019</v>
      </c>
      <c r="DO7" s="67">
        <f t="shared" si="53"/>
        <v>8.7743254557553253E-3</v>
      </c>
      <c r="DP7" s="163">
        <f t="shared" ref="DP7:DP70" si="57">1/DN7/(MAX($DN$6:$DN$335))</f>
        <v>2.9648510634062351E-4</v>
      </c>
    </row>
    <row r="8" spans="1:120" ht="17.149999999999999" customHeight="1" x14ac:dyDescent="0.3">
      <c r="A8" s="30"/>
      <c r="B8" s="39" t="s">
        <v>160</v>
      </c>
      <c r="C8" s="37" t="s">
        <v>161</v>
      </c>
      <c r="D8" s="36" t="s">
        <v>162</v>
      </c>
      <c r="E8" s="37" t="s">
        <v>163</v>
      </c>
      <c r="F8" s="36" t="s">
        <v>167</v>
      </c>
      <c r="G8" s="37" t="s">
        <v>168</v>
      </c>
      <c r="H8" s="36">
        <v>63</v>
      </c>
      <c r="I8" s="38">
        <v>4</v>
      </c>
      <c r="J8" s="115">
        <f t="shared" si="0"/>
        <v>0.49473684210526314</v>
      </c>
      <c r="K8" s="115">
        <f t="shared" si="1"/>
        <v>7.8947368421052655E-2</v>
      </c>
      <c r="L8" s="115">
        <f t="shared" si="2"/>
        <v>1</v>
      </c>
      <c r="M8" s="115">
        <f t="shared" si="3"/>
        <v>5.6122920680051404E-2</v>
      </c>
      <c r="N8" s="115">
        <f t="shared" si="4"/>
        <v>0.37281795511221943</v>
      </c>
      <c r="O8" s="115">
        <f t="shared" si="5"/>
        <v>0.1649122807017544</v>
      </c>
      <c r="P8" s="115">
        <f t="shared" si="6"/>
        <v>0.75642965204236012</v>
      </c>
      <c r="Q8" s="115">
        <f t="shared" si="7"/>
        <v>0.43767313019390586</v>
      </c>
      <c r="R8" s="116">
        <f t="shared" si="8"/>
        <v>0.76126126126126126</v>
      </c>
      <c r="S8" s="133">
        <f t="shared" si="9"/>
        <v>0.45810015672420751</v>
      </c>
      <c r="T8" s="134">
        <f t="shared" si="54"/>
        <v>0.54189984327579244</v>
      </c>
      <c r="U8" s="135">
        <f t="shared" si="10"/>
        <v>938.57052855367249</v>
      </c>
      <c r="V8" s="136">
        <v>2</v>
      </c>
      <c r="W8" s="155">
        <f t="shared" si="11"/>
        <v>0</v>
      </c>
      <c r="X8" s="155">
        <f t="shared" si="12"/>
        <v>0.34698904561309646</v>
      </c>
      <c r="Y8" s="155">
        <f t="shared" si="13"/>
        <v>0.6530109543869036</v>
      </c>
      <c r="Z8" s="156">
        <f t="shared" si="14"/>
        <v>1131.0149729981169</v>
      </c>
      <c r="AA8" s="69">
        <v>0.25692840646651272</v>
      </c>
      <c r="AB8" s="70">
        <f t="shared" si="15"/>
        <v>0.80846063454759109</v>
      </c>
      <c r="AC8" s="70">
        <f t="shared" si="16"/>
        <v>0.20199501246882792</v>
      </c>
      <c r="AD8" s="70">
        <f t="shared" si="17"/>
        <v>0.37281795511221943</v>
      </c>
      <c r="AE8" s="70">
        <f t="shared" si="18"/>
        <v>0.56232686980609414</v>
      </c>
      <c r="AF8" s="70">
        <f t="shared" si="19"/>
        <v>0.85263157894736841</v>
      </c>
      <c r="AG8" s="70">
        <f t="shared" si="20"/>
        <v>0.91228070175438591</v>
      </c>
      <c r="AH8" s="70">
        <f t="shared" si="21"/>
        <v>0.1649122807017544</v>
      </c>
      <c r="AI8" s="70">
        <f t="shared" si="22"/>
        <v>0.45614035087719296</v>
      </c>
      <c r="AJ8" s="70">
        <f t="shared" si="23"/>
        <v>0.53333333333333333</v>
      </c>
      <c r="AK8" s="70">
        <f t="shared" si="24"/>
        <v>0.24357034795763993</v>
      </c>
      <c r="AL8" s="71">
        <f t="shared" si="55"/>
        <v>1</v>
      </c>
      <c r="AM8" s="72">
        <v>1732</v>
      </c>
      <c r="AN8" s="73">
        <v>0.56232686980609414</v>
      </c>
      <c r="AO8" s="74">
        <f t="shared" si="25"/>
        <v>0.43767313019390586</v>
      </c>
      <c r="AP8" s="76">
        <v>285</v>
      </c>
      <c r="AQ8" s="76">
        <v>243</v>
      </c>
      <c r="AR8" s="76">
        <v>0</v>
      </c>
      <c r="AS8" s="76">
        <v>0</v>
      </c>
      <c r="AT8" s="77">
        <f t="shared" si="26"/>
        <v>0.85263157894736841</v>
      </c>
      <c r="AU8" s="77">
        <f t="shared" si="27"/>
        <v>0.14736842105263159</v>
      </c>
      <c r="AV8" s="76">
        <v>285</v>
      </c>
      <c r="AW8" s="76">
        <v>1</v>
      </c>
      <c r="AX8" s="76">
        <v>274</v>
      </c>
      <c r="AY8" s="76">
        <v>0</v>
      </c>
      <c r="AZ8" s="76">
        <v>7</v>
      </c>
      <c r="BA8" s="66">
        <f t="shared" si="28"/>
        <v>0.98947368421052628</v>
      </c>
      <c r="BB8" s="66">
        <f t="shared" si="29"/>
        <v>1.0526315789473717E-2</v>
      </c>
      <c r="BC8" s="68">
        <v>285</v>
      </c>
      <c r="BD8" s="68">
        <v>252</v>
      </c>
      <c r="BE8" s="68">
        <v>8</v>
      </c>
      <c r="BF8" s="66">
        <f t="shared" si="30"/>
        <v>0.91228070175438591</v>
      </c>
      <c r="BG8" s="70">
        <v>0.80846063454759109</v>
      </c>
      <c r="BH8" s="70">
        <v>0.76126126126126126</v>
      </c>
      <c r="BI8" s="76">
        <v>802</v>
      </c>
      <c r="BJ8" s="76">
        <v>162</v>
      </c>
      <c r="BK8" s="76">
        <v>341</v>
      </c>
      <c r="BL8" s="76">
        <v>165</v>
      </c>
      <c r="BM8" s="76">
        <v>72</v>
      </c>
      <c r="BN8" s="76">
        <v>1</v>
      </c>
      <c r="BO8" s="76">
        <v>47</v>
      </c>
      <c r="BP8" s="76">
        <v>14</v>
      </c>
      <c r="BQ8" s="76">
        <v>0</v>
      </c>
      <c r="BR8" s="76">
        <v>0</v>
      </c>
      <c r="BS8" s="66">
        <f t="shared" si="31"/>
        <v>0.20199501246882792</v>
      </c>
      <c r="BT8" s="66">
        <f t="shared" si="32"/>
        <v>0.37281795511221943</v>
      </c>
      <c r="BU8" s="66">
        <f t="shared" si="33"/>
        <v>0.16708229426433915</v>
      </c>
      <c r="BV8" s="78">
        <v>1322</v>
      </c>
      <c r="BW8" s="76">
        <v>322</v>
      </c>
      <c r="BX8" s="66">
        <f t="shared" si="34"/>
        <v>0.24357034795763993</v>
      </c>
      <c r="BY8" s="74">
        <f t="shared" si="35"/>
        <v>4.1055900621118013</v>
      </c>
      <c r="BZ8" s="66">
        <f t="shared" si="56"/>
        <v>5.6122920680051404E-2</v>
      </c>
      <c r="CA8" s="78">
        <v>1322</v>
      </c>
      <c r="CB8" s="76">
        <v>322</v>
      </c>
      <c r="CC8" s="66">
        <f t="shared" si="36"/>
        <v>0.24357034795763993</v>
      </c>
      <c r="CD8" s="66">
        <f t="shared" si="37"/>
        <v>0.75642965204236012</v>
      </c>
      <c r="CE8" s="78">
        <v>285</v>
      </c>
      <c r="CF8" s="76">
        <v>0</v>
      </c>
      <c r="CG8" s="76">
        <v>130</v>
      </c>
      <c r="CH8" s="66">
        <f t="shared" si="38"/>
        <v>0.45614035087719296</v>
      </c>
      <c r="CI8" s="76">
        <v>285</v>
      </c>
      <c r="CJ8" s="76">
        <v>58</v>
      </c>
      <c r="CK8" s="76">
        <v>0</v>
      </c>
      <c r="CL8" s="76">
        <v>94</v>
      </c>
      <c r="CM8" s="76">
        <v>0</v>
      </c>
      <c r="CN8" s="66">
        <f t="shared" si="39"/>
        <v>0.53333333333333333</v>
      </c>
      <c r="CO8" s="78">
        <v>285</v>
      </c>
      <c r="CP8" s="76">
        <v>47</v>
      </c>
      <c r="CQ8" s="66">
        <f t="shared" si="40"/>
        <v>0.1649122807017544</v>
      </c>
      <c r="CR8" s="78" t="b">
        <v>0</v>
      </c>
      <c r="CS8" s="76" t="b">
        <v>0</v>
      </c>
      <c r="CT8" s="76"/>
      <c r="CU8" s="76"/>
      <c r="CV8" s="76"/>
      <c r="CW8" s="76"/>
      <c r="CX8" s="76"/>
      <c r="CY8" s="76"/>
      <c r="CZ8" s="76"/>
      <c r="DA8" s="76"/>
      <c r="DB8" s="76"/>
      <c r="DC8" s="66">
        <f t="shared" si="41"/>
        <v>0</v>
      </c>
      <c r="DD8" s="66">
        <f t="shared" si="42"/>
        <v>0</v>
      </c>
      <c r="DE8" s="66">
        <f t="shared" si="43"/>
        <v>0</v>
      </c>
      <c r="DF8" s="66">
        <f t="shared" si="44"/>
        <v>0</v>
      </c>
      <c r="DG8" s="66">
        <f t="shared" si="45"/>
        <v>0</v>
      </c>
      <c r="DH8" s="66">
        <f t="shared" si="46"/>
        <v>0</v>
      </c>
      <c r="DI8" s="66">
        <f t="shared" si="47"/>
        <v>0</v>
      </c>
      <c r="DJ8" s="66">
        <f t="shared" si="48"/>
        <v>0</v>
      </c>
      <c r="DK8" s="66">
        <f t="shared" si="49"/>
        <v>0</v>
      </c>
      <c r="DL8" s="66">
        <f t="shared" si="50"/>
        <v>0</v>
      </c>
      <c r="DM8" s="66">
        <f t="shared" si="51"/>
        <v>0</v>
      </c>
      <c r="DN8" s="80">
        <f t="shared" si="52"/>
        <v>620</v>
      </c>
      <c r="DO8" s="67">
        <f>DN8/(MAX($DN$6:$DN$335))</f>
        <v>1</v>
      </c>
      <c r="DP8" s="163">
        <f t="shared" si="57"/>
        <v>2.6014568158168575E-6</v>
      </c>
    </row>
    <row r="9" spans="1:120" ht="17.149999999999999" customHeight="1" x14ac:dyDescent="0.3">
      <c r="A9" s="30"/>
      <c r="B9" s="39" t="s">
        <v>160</v>
      </c>
      <c r="C9" s="37" t="s">
        <v>161</v>
      </c>
      <c r="D9" s="36" t="s">
        <v>162</v>
      </c>
      <c r="E9" s="37" t="s">
        <v>163</v>
      </c>
      <c r="F9" s="36" t="s">
        <v>169</v>
      </c>
      <c r="G9" s="37" t="s">
        <v>170</v>
      </c>
      <c r="H9" s="36">
        <v>17</v>
      </c>
      <c r="I9" s="38">
        <v>10</v>
      </c>
      <c r="J9" s="115">
        <f t="shared" si="0"/>
        <v>0.8279197936210132</v>
      </c>
      <c r="K9" s="115">
        <f t="shared" si="1"/>
        <v>0.37042682926829268</v>
      </c>
      <c r="L9" s="115">
        <f t="shared" si="2"/>
        <v>2.2770398481973434E-2</v>
      </c>
      <c r="M9" s="115">
        <f t="shared" si="3"/>
        <v>0.13382213025508671</v>
      </c>
      <c r="N9" s="115">
        <f t="shared" si="4"/>
        <v>0.46530780317068149</v>
      </c>
      <c r="O9" s="115">
        <f t="shared" si="5"/>
        <v>0.16381332082551595</v>
      </c>
      <c r="P9" s="115">
        <f t="shared" si="6"/>
        <v>0.7330749796600009</v>
      </c>
      <c r="Q9" s="115">
        <f t="shared" si="7"/>
        <v>0.5071238892860791</v>
      </c>
      <c r="R9" s="116">
        <f t="shared" si="8"/>
        <v>0.80743134087237478</v>
      </c>
      <c r="S9" s="133">
        <f t="shared" si="9"/>
        <v>0.44796560949344649</v>
      </c>
      <c r="T9" s="134">
        <f t="shared" si="54"/>
        <v>0.55203439050655345</v>
      </c>
      <c r="U9" s="135">
        <f t="shared" si="10"/>
        <v>33132.552083812829</v>
      </c>
      <c r="V9" s="136">
        <v>4</v>
      </c>
      <c r="W9" s="155">
        <f t="shared" si="11"/>
        <v>-0.97722960151802651</v>
      </c>
      <c r="X9" s="155">
        <f t="shared" si="12"/>
        <v>0.33685449838233539</v>
      </c>
      <c r="Y9" s="155">
        <f t="shared" si="13"/>
        <v>0.66314550161766461</v>
      </c>
      <c r="Z9" s="156">
        <f t="shared" si="14"/>
        <v>39801.32986159061</v>
      </c>
      <c r="AA9" s="69">
        <v>0.62338592778953328</v>
      </c>
      <c r="AB9" s="70">
        <f t="shared" si="15"/>
        <v>0.85819940708378839</v>
      </c>
      <c r="AC9" s="70">
        <f t="shared" si="16"/>
        <v>0.17383844622881064</v>
      </c>
      <c r="AD9" s="70">
        <f t="shared" si="17"/>
        <v>0.46530780317068149</v>
      </c>
      <c r="AE9" s="70">
        <f t="shared" si="18"/>
        <v>0.4928761107139209</v>
      </c>
      <c r="AF9" s="70">
        <f t="shared" si="19"/>
        <v>0.36608818011257038</v>
      </c>
      <c r="AG9" s="70">
        <f t="shared" si="20"/>
        <v>0.47959662288930582</v>
      </c>
      <c r="AH9" s="70">
        <f t="shared" si="21"/>
        <v>0.16381332082551595</v>
      </c>
      <c r="AI9" s="70">
        <f t="shared" si="22"/>
        <v>0.87781425891181986</v>
      </c>
      <c r="AJ9" s="70">
        <f t="shared" si="23"/>
        <v>0.77802532833020643</v>
      </c>
      <c r="AK9" s="70">
        <f t="shared" si="24"/>
        <v>0.26692502033999915</v>
      </c>
      <c r="AL9" s="71">
        <f t="shared" si="55"/>
        <v>2.2770398481973434E-2</v>
      </c>
      <c r="AM9" s="72">
        <v>60019</v>
      </c>
      <c r="AN9" s="73">
        <v>0.4928761107139209</v>
      </c>
      <c r="AO9" s="74">
        <f t="shared" si="25"/>
        <v>0.5071238892860791</v>
      </c>
      <c r="AP9" s="75">
        <v>8528</v>
      </c>
      <c r="AQ9" s="75">
        <v>3080</v>
      </c>
      <c r="AR9" s="76">
        <v>29</v>
      </c>
      <c r="AS9" s="76">
        <v>13</v>
      </c>
      <c r="AT9" s="77">
        <f t="shared" si="26"/>
        <v>0.36608818011257038</v>
      </c>
      <c r="AU9" s="77">
        <f t="shared" si="27"/>
        <v>0.63391181988742962</v>
      </c>
      <c r="AV9" s="75">
        <v>8528</v>
      </c>
      <c r="AW9" s="76">
        <v>46</v>
      </c>
      <c r="AX9" s="75">
        <v>6390</v>
      </c>
      <c r="AY9" s="76">
        <v>7</v>
      </c>
      <c r="AZ9" s="76">
        <v>1173</v>
      </c>
      <c r="BA9" s="66">
        <f t="shared" si="28"/>
        <v>0.89305816135084426</v>
      </c>
      <c r="BB9" s="66">
        <f t="shared" si="29"/>
        <v>0.10694183864915574</v>
      </c>
      <c r="BC9" s="68">
        <v>8528</v>
      </c>
      <c r="BD9" s="68">
        <v>3970</v>
      </c>
      <c r="BE9" s="68">
        <v>120</v>
      </c>
      <c r="BF9" s="66">
        <f t="shared" si="30"/>
        <v>0.47959662288930582</v>
      </c>
      <c r="BG9" s="70">
        <v>0.85819940708378839</v>
      </c>
      <c r="BH9" s="70">
        <v>0.80743134087237478</v>
      </c>
      <c r="BI9" s="75">
        <v>29142</v>
      </c>
      <c r="BJ9" s="75">
        <v>5066</v>
      </c>
      <c r="BK9" s="75">
        <v>10516</v>
      </c>
      <c r="BL9" s="75">
        <v>8027</v>
      </c>
      <c r="BM9" s="75">
        <v>3841</v>
      </c>
      <c r="BN9" s="76">
        <v>48</v>
      </c>
      <c r="BO9" s="76">
        <v>1449</v>
      </c>
      <c r="BP9" s="76">
        <v>56</v>
      </c>
      <c r="BQ9" s="76">
        <v>32</v>
      </c>
      <c r="BR9" s="76">
        <v>107</v>
      </c>
      <c r="BS9" s="66">
        <f t="shared" si="31"/>
        <v>0.17383844622881064</v>
      </c>
      <c r="BT9" s="66">
        <f t="shared" si="32"/>
        <v>0.46530780317068149</v>
      </c>
      <c r="BU9" s="66">
        <f t="shared" si="33"/>
        <v>0.18986342735570655</v>
      </c>
      <c r="BV9" s="72">
        <v>46706</v>
      </c>
      <c r="BW9" s="75">
        <v>4771</v>
      </c>
      <c r="BX9" s="66">
        <f t="shared" si="34"/>
        <v>0.10214961675159509</v>
      </c>
      <c r="BY9" s="74">
        <f t="shared" si="35"/>
        <v>9.7895619367009008</v>
      </c>
      <c r="BZ9" s="66">
        <f t="shared" si="56"/>
        <v>0.13382213025508671</v>
      </c>
      <c r="CA9" s="72">
        <v>46706</v>
      </c>
      <c r="CB9" s="75">
        <v>12467</v>
      </c>
      <c r="CC9" s="66">
        <f t="shared" si="36"/>
        <v>0.26692502033999915</v>
      </c>
      <c r="CD9" s="66">
        <f t="shared" si="37"/>
        <v>0.7330749796600009</v>
      </c>
      <c r="CE9" s="72">
        <v>8528</v>
      </c>
      <c r="CF9" s="76">
        <v>197</v>
      </c>
      <c r="CG9" s="75">
        <v>7289</v>
      </c>
      <c r="CH9" s="66">
        <f t="shared" si="38"/>
        <v>0.87781425891181986</v>
      </c>
      <c r="CI9" s="75">
        <v>8528</v>
      </c>
      <c r="CJ9" s="76">
        <v>77</v>
      </c>
      <c r="CK9" s="75">
        <v>4948</v>
      </c>
      <c r="CL9" s="76">
        <v>1338</v>
      </c>
      <c r="CM9" s="76">
        <v>272</v>
      </c>
      <c r="CN9" s="66">
        <f t="shared" si="39"/>
        <v>0.77802532833020643</v>
      </c>
      <c r="CO9" s="72">
        <v>8528</v>
      </c>
      <c r="CP9" s="75">
        <v>1397</v>
      </c>
      <c r="CQ9" s="66">
        <f t="shared" si="40"/>
        <v>0.16381332082551595</v>
      </c>
      <c r="CR9" s="78" t="b">
        <v>1</v>
      </c>
      <c r="CS9" s="76" t="b">
        <v>1</v>
      </c>
      <c r="CT9" s="76">
        <v>4</v>
      </c>
      <c r="CU9" s="76">
        <v>1</v>
      </c>
      <c r="CV9" s="79"/>
      <c r="CW9" s="79"/>
      <c r="CX9" s="79">
        <v>5</v>
      </c>
      <c r="CY9" s="79">
        <v>46</v>
      </c>
      <c r="CZ9" s="76"/>
      <c r="DA9" s="76"/>
      <c r="DB9" s="76"/>
      <c r="DC9" s="66">
        <f t="shared" si="41"/>
        <v>0</v>
      </c>
      <c r="DD9" s="66">
        <f t="shared" si="42"/>
        <v>9.9502487562189053E-3</v>
      </c>
      <c r="DE9" s="66">
        <f t="shared" si="43"/>
        <v>1.5151515151515152E-2</v>
      </c>
      <c r="DF9" s="66">
        <f t="shared" si="44"/>
        <v>4.2009132420091327E-2</v>
      </c>
      <c r="DG9" s="66">
        <f t="shared" si="45"/>
        <v>0</v>
      </c>
      <c r="DH9" s="66">
        <f t="shared" si="46"/>
        <v>0</v>
      </c>
      <c r="DI9" s="66">
        <f t="shared" si="47"/>
        <v>0.1</v>
      </c>
      <c r="DJ9" s="66">
        <f t="shared" si="48"/>
        <v>8.3333333333333329E-2</v>
      </c>
      <c r="DK9" s="66">
        <f t="shared" si="49"/>
        <v>0.1</v>
      </c>
      <c r="DL9" s="66">
        <f t="shared" si="50"/>
        <v>1.6777724081956345E-2</v>
      </c>
      <c r="DM9" s="66">
        <f t="shared" si="51"/>
        <v>7.0833333333333331E-2</v>
      </c>
      <c r="DN9" s="80">
        <f t="shared" si="52"/>
        <v>14.117647058823529</v>
      </c>
      <c r="DO9" s="67">
        <f t="shared" si="53"/>
        <v>2.2770398481973434E-2</v>
      </c>
      <c r="DP9" s="163">
        <f t="shared" si="57"/>
        <v>1.1424731182795699E-4</v>
      </c>
    </row>
    <row r="10" spans="1:120" ht="17.149999999999999" customHeight="1" x14ac:dyDescent="0.3">
      <c r="A10" s="30"/>
      <c r="B10" s="39" t="s">
        <v>160</v>
      </c>
      <c r="C10" s="37" t="s">
        <v>161</v>
      </c>
      <c r="D10" s="36" t="s">
        <v>162</v>
      </c>
      <c r="E10" s="37" t="s">
        <v>163</v>
      </c>
      <c r="F10" s="36" t="s">
        <v>171</v>
      </c>
      <c r="G10" s="37" t="s">
        <v>172</v>
      </c>
      <c r="H10" s="36">
        <v>40</v>
      </c>
      <c r="I10" s="38">
        <v>7</v>
      </c>
      <c r="J10" s="115">
        <f t="shared" si="0"/>
        <v>0.23396854204476708</v>
      </c>
      <c r="K10" s="115">
        <f t="shared" si="1"/>
        <v>0.44116757410768304</v>
      </c>
      <c r="L10" s="115">
        <f t="shared" si="2"/>
        <v>0.23549578310382618</v>
      </c>
      <c r="M10" s="115">
        <f t="shared" si="3"/>
        <v>8.8443936844200988E-2</v>
      </c>
      <c r="N10" s="115">
        <f t="shared" si="4"/>
        <v>0.28101857866701313</v>
      </c>
      <c r="O10" s="115">
        <f t="shared" si="5"/>
        <v>0.33787053841500303</v>
      </c>
      <c r="P10" s="115">
        <f t="shared" si="6"/>
        <v>0.58284653975671774</v>
      </c>
      <c r="Q10" s="115">
        <f t="shared" si="7"/>
        <v>0.25324324324324321</v>
      </c>
      <c r="R10" s="116">
        <f t="shared" si="8"/>
        <v>0.53507968492397873</v>
      </c>
      <c r="S10" s="133">
        <f t="shared" si="9"/>
        <v>0.33212604678960367</v>
      </c>
      <c r="T10" s="134">
        <f t="shared" si="54"/>
        <v>0.66787395321039633</v>
      </c>
      <c r="U10" s="135">
        <f t="shared" si="10"/>
        <v>13383.526148383133</v>
      </c>
      <c r="V10" s="136">
        <v>1</v>
      </c>
      <c r="W10" s="155">
        <f t="shared" si="11"/>
        <v>-0.76450421689617376</v>
      </c>
      <c r="X10" s="155">
        <f t="shared" si="12"/>
        <v>0.22101493567849256</v>
      </c>
      <c r="Y10" s="155">
        <f t="shared" si="13"/>
        <v>0.77898506432150749</v>
      </c>
      <c r="Z10" s="156">
        <f t="shared" si="14"/>
        <v>15610.081703938689</v>
      </c>
      <c r="AA10" s="69">
        <v>0.13922850441638804</v>
      </c>
      <c r="AB10" s="70">
        <f t="shared" si="15"/>
        <v>0.6058688674919761</v>
      </c>
      <c r="AC10" s="70">
        <f t="shared" si="16"/>
        <v>0.51669481616214108</v>
      </c>
      <c r="AD10" s="70">
        <f t="shared" si="17"/>
        <v>0.28101857866701313</v>
      </c>
      <c r="AE10" s="70">
        <f t="shared" si="18"/>
        <v>0.74675675675675679</v>
      </c>
      <c r="AF10" s="70">
        <f t="shared" si="19"/>
        <v>0.19177253478523895</v>
      </c>
      <c r="AG10" s="70">
        <f t="shared" si="20"/>
        <v>0.23321234119782214</v>
      </c>
      <c r="AH10" s="70">
        <f t="shared" si="21"/>
        <v>0.33787053841500303</v>
      </c>
      <c r="AI10" s="70">
        <f t="shared" si="22"/>
        <v>0.41681790683605563</v>
      </c>
      <c r="AJ10" s="70">
        <f t="shared" si="23"/>
        <v>5.1119177253478525E-2</v>
      </c>
      <c r="AK10" s="70">
        <f t="shared" si="24"/>
        <v>0.41715346024328226</v>
      </c>
      <c r="AL10" s="71">
        <f t="shared" si="55"/>
        <v>0.23549578310382618</v>
      </c>
      <c r="AM10" s="72">
        <v>20039</v>
      </c>
      <c r="AN10" s="73">
        <v>0.74675675675675679</v>
      </c>
      <c r="AO10" s="74">
        <f t="shared" si="25"/>
        <v>0.25324324324324321</v>
      </c>
      <c r="AP10" s="75">
        <v>3306</v>
      </c>
      <c r="AQ10" s="76">
        <v>578</v>
      </c>
      <c r="AR10" s="76">
        <v>49</v>
      </c>
      <c r="AS10" s="76">
        <v>7</v>
      </c>
      <c r="AT10" s="77">
        <f t="shared" si="26"/>
        <v>0.19177253478523895</v>
      </c>
      <c r="AU10" s="77">
        <f t="shared" si="27"/>
        <v>0.80822746521476108</v>
      </c>
      <c r="AV10" s="75">
        <v>3306</v>
      </c>
      <c r="AW10" s="76">
        <v>12</v>
      </c>
      <c r="AX10" s="76">
        <v>874</v>
      </c>
      <c r="AY10" s="76">
        <v>10</v>
      </c>
      <c r="AZ10" s="75">
        <v>2165</v>
      </c>
      <c r="BA10" s="66">
        <f t="shared" si="28"/>
        <v>0.925892316999395</v>
      </c>
      <c r="BB10" s="66">
        <f t="shared" si="29"/>
        <v>7.4107683000604996E-2</v>
      </c>
      <c r="BC10" s="68">
        <v>3306</v>
      </c>
      <c r="BD10" s="68">
        <v>559</v>
      </c>
      <c r="BE10" s="68">
        <v>212</v>
      </c>
      <c r="BF10" s="66">
        <f t="shared" si="30"/>
        <v>0.23321234119782214</v>
      </c>
      <c r="BG10" s="70">
        <v>0.6058688674919761</v>
      </c>
      <c r="BH10" s="70">
        <v>0.53507968492397873</v>
      </c>
      <c r="BI10" s="75">
        <v>7697</v>
      </c>
      <c r="BJ10" s="75">
        <v>3977</v>
      </c>
      <c r="BK10" s="76">
        <v>1557</v>
      </c>
      <c r="BL10" s="76">
        <v>1070</v>
      </c>
      <c r="BM10" s="76">
        <v>718</v>
      </c>
      <c r="BN10" s="76">
        <v>26</v>
      </c>
      <c r="BO10" s="76">
        <v>329</v>
      </c>
      <c r="BP10" s="76">
        <v>9</v>
      </c>
      <c r="BQ10" s="76">
        <v>5</v>
      </c>
      <c r="BR10" s="76">
        <v>6</v>
      </c>
      <c r="BS10" s="66">
        <f t="shared" si="31"/>
        <v>0.51669481616214108</v>
      </c>
      <c r="BT10" s="66">
        <f t="shared" si="32"/>
        <v>0.28101857866701313</v>
      </c>
      <c r="BU10" s="66">
        <f t="shared" si="33"/>
        <v>0.14200337793945694</v>
      </c>
      <c r="BV10" s="72">
        <v>14551</v>
      </c>
      <c r="BW10" s="76">
        <v>2249</v>
      </c>
      <c r="BX10" s="66">
        <f t="shared" si="34"/>
        <v>0.15455982406707444</v>
      </c>
      <c r="BY10" s="74">
        <f t="shared" si="35"/>
        <v>6.4699866607381056</v>
      </c>
      <c r="BZ10" s="66">
        <f t="shared" si="56"/>
        <v>8.8443936844200988E-2</v>
      </c>
      <c r="CA10" s="72">
        <v>14551</v>
      </c>
      <c r="CB10" s="75">
        <v>6070</v>
      </c>
      <c r="CC10" s="66">
        <f t="shared" si="36"/>
        <v>0.41715346024328226</v>
      </c>
      <c r="CD10" s="66">
        <f t="shared" si="37"/>
        <v>0.58284653975671774</v>
      </c>
      <c r="CE10" s="72">
        <v>3306</v>
      </c>
      <c r="CF10" s="76">
        <v>24</v>
      </c>
      <c r="CG10" s="76">
        <v>1354</v>
      </c>
      <c r="CH10" s="66">
        <f t="shared" si="38"/>
        <v>0.41681790683605563</v>
      </c>
      <c r="CI10" s="75">
        <v>3306</v>
      </c>
      <c r="CJ10" s="76">
        <v>137</v>
      </c>
      <c r="CK10" s="76">
        <v>2</v>
      </c>
      <c r="CL10" s="76">
        <v>14</v>
      </c>
      <c r="CM10" s="76">
        <v>16</v>
      </c>
      <c r="CN10" s="66">
        <f t="shared" si="39"/>
        <v>5.1119177253478525E-2</v>
      </c>
      <c r="CO10" s="72">
        <v>3306</v>
      </c>
      <c r="CP10" s="76">
        <v>1117</v>
      </c>
      <c r="CQ10" s="66">
        <f t="shared" si="40"/>
        <v>0.33787053841500303</v>
      </c>
      <c r="CR10" s="78" t="b">
        <v>1</v>
      </c>
      <c r="CS10" s="76" t="b">
        <v>1</v>
      </c>
      <c r="CT10" s="76">
        <v>0</v>
      </c>
      <c r="CU10" s="76"/>
      <c r="CV10" s="79">
        <v>1</v>
      </c>
      <c r="CW10" s="79"/>
      <c r="CX10" s="79">
        <v>1</v>
      </c>
      <c r="CY10" s="79">
        <v>0</v>
      </c>
      <c r="CZ10" s="76">
        <v>6</v>
      </c>
      <c r="DA10" s="76">
        <v>501</v>
      </c>
      <c r="DB10" s="76">
        <v>2708</v>
      </c>
      <c r="DC10" s="66">
        <f t="shared" si="41"/>
        <v>4.1322314049586778E-3</v>
      </c>
      <c r="DD10" s="66">
        <f t="shared" si="42"/>
        <v>0</v>
      </c>
      <c r="DE10" s="66">
        <f t="shared" si="43"/>
        <v>0</v>
      </c>
      <c r="DF10" s="66">
        <f t="shared" si="44"/>
        <v>0</v>
      </c>
      <c r="DG10" s="66">
        <f t="shared" si="45"/>
        <v>1.1027764882188613E-2</v>
      </c>
      <c r="DH10" s="66">
        <f t="shared" si="46"/>
        <v>2.7395874432203305E-2</v>
      </c>
      <c r="DI10" s="66">
        <f t="shared" si="47"/>
        <v>0</v>
      </c>
      <c r="DJ10" s="66">
        <f t="shared" si="48"/>
        <v>0</v>
      </c>
      <c r="DK10" s="66">
        <f t="shared" si="49"/>
        <v>0</v>
      </c>
      <c r="DL10" s="66">
        <f t="shared" si="50"/>
        <v>2.7569412205471532E-3</v>
      </c>
      <c r="DM10" s="66">
        <f t="shared" si="51"/>
        <v>6.8489686080508263E-3</v>
      </c>
      <c r="DN10" s="80">
        <f t="shared" si="52"/>
        <v>146.00738552437224</v>
      </c>
      <c r="DO10" s="67">
        <f t="shared" si="53"/>
        <v>0.23549578310382618</v>
      </c>
      <c r="DP10" s="163">
        <f t="shared" si="57"/>
        <v>1.1046723561372299E-5</v>
      </c>
    </row>
    <row r="11" spans="1:120" ht="17.149999999999999" customHeight="1" x14ac:dyDescent="0.3">
      <c r="A11" s="30"/>
      <c r="B11" s="39" t="s">
        <v>160</v>
      </c>
      <c r="C11" s="37" t="s">
        <v>161</v>
      </c>
      <c r="D11" s="36" t="s">
        <v>162</v>
      </c>
      <c r="E11" s="37" t="s">
        <v>163</v>
      </c>
      <c r="F11" s="36" t="s">
        <v>173</v>
      </c>
      <c r="G11" s="37" t="s">
        <v>174</v>
      </c>
      <c r="H11" s="36">
        <v>25</v>
      </c>
      <c r="I11" s="38">
        <v>1</v>
      </c>
      <c r="J11" s="115">
        <f t="shared" si="0"/>
        <v>0.18825722273998136</v>
      </c>
      <c r="K11" s="115">
        <f t="shared" si="1"/>
        <v>0.20223671947809879</v>
      </c>
      <c r="L11" s="115">
        <f t="shared" si="2"/>
        <v>1</v>
      </c>
      <c r="M11" s="115">
        <f t="shared" si="3"/>
        <v>6.0252621918966395E-2</v>
      </c>
      <c r="N11" s="115">
        <f t="shared" si="4"/>
        <v>0.23647848401105409</v>
      </c>
      <c r="O11" s="115">
        <f t="shared" si="5"/>
        <v>0.14165890027958994</v>
      </c>
      <c r="P11" s="115">
        <f t="shared" si="6"/>
        <v>0.68193717277486909</v>
      </c>
      <c r="Q11" s="115">
        <f t="shared" si="7"/>
        <v>0.16420990566037741</v>
      </c>
      <c r="R11" s="116">
        <f t="shared" si="8"/>
        <v>0.67720090293453727</v>
      </c>
      <c r="S11" s="133">
        <f t="shared" si="9"/>
        <v>0.37247021442194161</v>
      </c>
      <c r="T11" s="134">
        <f t="shared" si="54"/>
        <v>0.62752978557805839</v>
      </c>
      <c r="U11" s="135">
        <f t="shared" si="10"/>
        <v>4090.2391423977847</v>
      </c>
      <c r="V11" s="136">
        <v>2</v>
      </c>
      <c r="W11" s="155">
        <f t="shared" si="11"/>
        <v>0</v>
      </c>
      <c r="X11" s="155">
        <f t="shared" si="12"/>
        <v>0.26135910331083045</v>
      </c>
      <c r="Y11" s="155">
        <f t="shared" si="13"/>
        <v>0.73864089668916955</v>
      </c>
      <c r="Z11" s="156">
        <f t="shared" si="14"/>
        <v>4814.4613646200069</v>
      </c>
      <c r="AA11" s="69">
        <v>5.6459036514268181E-2</v>
      </c>
      <c r="AB11" s="70">
        <f t="shared" si="15"/>
        <v>0.7276200873362445</v>
      </c>
      <c r="AC11" s="70">
        <f t="shared" si="16"/>
        <v>0.52941176470588236</v>
      </c>
      <c r="AD11" s="70">
        <f t="shared" si="17"/>
        <v>0.23647848401105409</v>
      </c>
      <c r="AE11" s="70">
        <f t="shared" si="18"/>
        <v>0.83579009433962259</v>
      </c>
      <c r="AF11" s="70">
        <f t="shared" si="19"/>
        <v>0.60205032618825727</v>
      </c>
      <c r="AG11" s="70">
        <f t="shared" si="20"/>
        <v>0.53308480894687793</v>
      </c>
      <c r="AH11" s="70">
        <f t="shared" si="21"/>
        <v>0.14165890027958994</v>
      </c>
      <c r="AI11" s="70">
        <f t="shared" si="22"/>
        <v>0.24324324324324326</v>
      </c>
      <c r="AJ11" s="70">
        <f t="shared" si="23"/>
        <v>0.13327120223671948</v>
      </c>
      <c r="AK11" s="70">
        <f t="shared" si="24"/>
        <v>0.31806282722513091</v>
      </c>
      <c r="AL11" s="71">
        <f t="shared" si="55"/>
        <v>1</v>
      </c>
      <c r="AM11" s="72">
        <v>6518</v>
      </c>
      <c r="AN11" s="73">
        <v>0.83579009433962259</v>
      </c>
      <c r="AO11" s="74">
        <f t="shared" si="25"/>
        <v>0.16420990566037741</v>
      </c>
      <c r="AP11" s="75">
        <v>1073</v>
      </c>
      <c r="AQ11" s="76">
        <v>494</v>
      </c>
      <c r="AR11" s="76">
        <v>71</v>
      </c>
      <c r="AS11" s="76">
        <v>81</v>
      </c>
      <c r="AT11" s="77">
        <f t="shared" si="26"/>
        <v>0.60205032618825727</v>
      </c>
      <c r="AU11" s="77">
        <f t="shared" si="27"/>
        <v>0.39794967381174273</v>
      </c>
      <c r="AV11" s="75">
        <v>1073</v>
      </c>
      <c r="AW11" s="76">
        <v>3</v>
      </c>
      <c r="AX11" s="76">
        <v>545</v>
      </c>
      <c r="AY11" s="76">
        <v>2</v>
      </c>
      <c r="AZ11" s="76">
        <v>516</v>
      </c>
      <c r="BA11" s="66">
        <f t="shared" si="28"/>
        <v>0.99347623485554515</v>
      </c>
      <c r="BB11" s="66">
        <f t="shared" si="29"/>
        <v>6.5237651444548517E-3</v>
      </c>
      <c r="BC11" s="68">
        <v>1073</v>
      </c>
      <c r="BD11" s="68">
        <v>562</v>
      </c>
      <c r="BE11" s="68">
        <v>10</v>
      </c>
      <c r="BF11" s="66">
        <f t="shared" si="30"/>
        <v>0.53308480894687793</v>
      </c>
      <c r="BG11" s="70">
        <v>0.7276200873362445</v>
      </c>
      <c r="BH11" s="70">
        <v>0.67720090293453727</v>
      </c>
      <c r="BI11" s="75">
        <v>2533</v>
      </c>
      <c r="BJ11" s="76">
        <v>1341</v>
      </c>
      <c r="BK11" s="76">
        <v>593</v>
      </c>
      <c r="BL11" s="76">
        <v>366</v>
      </c>
      <c r="BM11" s="76">
        <v>183</v>
      </c>
      <c r="BN11" s="76">
        <v>2</v>
      </c>
      <c r="BO11" s="76">
        <v>29</v>
      </c>
      <c r="BP11" s="76">
        <v>14</v>
      </c>
      <c r="BQ11" s="76">
        <v>1</v>
      </c>
      <c r="BR11" s="76">
        <v>4</v>
      </c>
      <c r="BS11" s="66">
        <f t="shared" si="31"/>
        <v>0.52941176470588236</v>
      </c>
      <c r="BT11" s="66">
        <f t="shared" si="32"/>
        <v>0.23647848401105409</v>
      </c>
      <c r="BU11" s="66">
        <f t="shared" si="33"/>
        <v>9.198578760363206E-2</v>
      </c>
      <c r="BV11" s="72">
        <v>4584</v>
      </c>
      <c r="BW11" s="76">
        <v>1040</v>
      </c>
      <c r="BX11" s="66">
        <f t="shared" si="34"/>
        <v>0.2268760907504363</v>
      </c>
      <c r="BY11" s="74">
        <f t="shared" si="35"/>
        <v>4.407692307692308</v>
      </c>
      <c r="BZ11" s="66">
        <f t="shared" si="56"/>
        <v>6.0252621918966395E-2</v>
      </c>
      <c r="CA11" s="72">
        <v>4584</v>
      </c>
      <c r="CB11" s="75">
        <v>1458</v>
      </c>
      <c r="CC11" s="66">
        <f t="shared" si="36"/>
        <v>0.31806282722513091</v>
      </c>
      <c r="CD11" s="66">
        <f t="shared" si="37"/>
        <v>0.68193717277486909</v>
      </c>
      <c r="CE11" s="72">
        <v>1073</v>
      </c>
      <c r="CF11" s="76">
        <v>4</v>
      </c>
      <c r="CG11" s="76">
        <v>257</v>
      </c>
      <c r="CH11" s="66">
        <f t="shared" si="38"/>
        <v>0.24324324324324326</v>
      </c>
      <c r="CI11" s="75">
        <v>1073</v>
      </c>
      <c r="CJ11" s="76">
        <v>142</v>
      </c>
      <c r="CK11" s="76">
        <v>0</v>
      </c>
      <c r="CL11" s="76">
        <v>1</v>
      </c>
      <c r="CM11" s="76">
        <v>0</v>
      </c>
      <c r="CN11" s="66">
        <f t="shared" si="39"/>
        <v>0.13327120223671948</v>
      </c>
      <c r="CO11" s="72">
        <v>1073</v>
      </c>
      <c r="CP11" s="76">
        <v>152</v>
      </c>
      <c r="CQ11" s="66">
        <f t="shared" si="40"/>
        <v>0.14165890027958994</v>
      </c>
      <c r="CR11" s="78" t="b">
        <v>1</v>
      </c>
      <c r="CS11" s="76" t="b">
        <v>0</v>
      </c>
      <c r="CT11" s="76"/>
      <c r="CU11" s="76"/>
      <c r="CV11" s="76"/>
      <c r="CW11" s="76"/>
      <c r="CX11" s="76"/>
      <c r="CY11" s="76"/>
      <c r="CZ11" s="76"/>
      <c r="DA11" s="76"/>
      <c r="DB11" s="76"/>
      <c r="DC11" s="66">
        <f t="shared" si="41"/>
        <v>0</v>
      </c>
      <c r="DD11" s="66">
        <f t="shared" si="42"/>
        <v>0</v>
      </c>
      <c r="DE11" s="66">
        <f t="shared" si="43"/>
        <v>0</v>
      </c>
      <c r="DF11" s="66">
        <f t="shared" si="44"/>
        <v>0</v>
      </c>
      <c r="DG11" s="66">
        <f t="shared" si="45"/>
        <v>0</v>
      </c>
      <c r="DH11" s="66">
        <f t="shared" si="46"/>
        <v>0</v>
      </c>
      <c r="DI11" s="66">
        <f t="shared" si="47"/>
        <v>0</v>
      </c>
      <c r="DJ11" s="66">
        <f t="shared" si="48"/>
        <v>0</v>
      </c>
      <c r="DK11" s="66">
        <f t="shared" si="49"/>
        <v>0</v>
      </c>
      <c r="DL11" s="66">
        <f t="shared" si="50"/>
        <v>0</v>
      </c>
      <c r="DM11" s="66">
        <f t="shared" si="51"/>
        <v>0</v>
      </c>
      <c r="DN11" s="80">
        <f t="shared" si="52"/>
        <v>620</v>
      </c>
      <c r="DO11" s="67">
        <f t="shared" si="53"/>
        <v>1</v>
      </c>
      <c r="DP11" s="163">
        <f t="shared" si="57"/>
        <v>2.6014568158168575E-6</v>
      </c>
    </row>
    <row r="12" spans="1:120" ht="17.149999999999999" customHeight="1" x14ac:dyDescent="0.3">
      <c r="A12" s="30"/>
      <c r="B12" s="39" t="s">
        <v>160</v>
      </c>
      <c r="C12" s="37" t="s">
        <v>161</v>
      </c>
      <c r="D12" s="36" t="s">
        <v>175</v>
      </c>
      <c r="E12" s="37" t="s">
        <v>176</v>
      </c>
      <c r="F12" s="36" t="s">
        <v>177</v>
      </c>
      <c r="G12" s="37" t="s">
        <v>176</v>
      </c>
      <c r="H12" s="36">
        <v>37</v>
      </c>
      <c r="I12" s="38">
        <v>9</v>
      </c>
      <c r="J12" s="115">
        <f t="shared" si="0"/>
        <v>0.89606784109837978</v>
      </c>
      <c r="K12" s="115">
        <f t="shared" si="1"/>
        <v>0.4389354399071223</v>
      </c>
      <c r="L12" s="115">
        <f t="shared" si="2"/>
        <v>8.1267054039733874E-2</v>
      </c>
      <c r="M12" s="115">
        <f t="shared" si="3"/>
        <v>0.14870928215207496</v>
      </c>
      <c r="N12" s="115">
        <f t="shared" si="4"/>
        <v>0.44971633380611031</v>
      </c>
      <c r="O12" s="115">
        <f t="shared" si="5"/>
        <v>0.2997577103629297</v>
      </c>
      <c r="P12" s="115">
        <f t="shared" si="6"/>
        <v>0.77730269018350262</v>
      </c>
      <c r="Q12" s="115">
        <f t="shared" si="7"/>
        <v>0.50825829765858699</v>
      </c>
      <c r="R12" s="116">
        <f t="shared" si="8"/>
        <v>0.94007464939484597</v>
      </c>
      <c r="S12" s="133">
        <f t="shared" si="9"/>
        <v>0.50445436651147624</v>
      </c>
      <c r="T12" s="134">
        <f t="shared" si="54"/>
        <v>0.49554563348852376</v>
      </c>
      <c r="U12" s="135">
        <f t="shared" si="10"/>
        <v>103713.73672408011</v>
      </c>
      <c r="V12" s="136">
        <v>6</v>
      </c>
      <c r="W12" s="155">
        <f t="shared" si="11"/>
        <v>-0.91873294596026611</v>
      </c>
      <c r="X12" s="155">
        <f t="shared" si="12"/>
        <v>0.39334325540036519</v>
      </c>
      <c r="Y12" s="155">
        <f t="shared" si="13"/>
        <v>0.60665674459963481</v>
      </c>
      <c r="Z12" s="156">
        <f t="shared" si="14"/>
        <v>126968.40339074677</v>
      </c>
      <c r="AA12" s="69">
        <v>0.27063624027674255</v>
      </c>
      <c r="AB12" s="70">
        <f t="shared" si="15"/>
        <v>0.95612258059621102</v>
      </c>
      <c r="AC12" s="70">
        <f t="shared" si="16"/>
        <v>9.5737340437765939E-2</v>
      </c>
      <c r="AD12" s="70">
        <f t="shared" si="17"/>
        <v>0.44971633380611031</v>
      </c>
      <c r="AE12" s="70">
        <f t="shared" si="18"/>
        <v>0.49174170234141296</v>
      </c>
      <c r="AF12" s="70">
        <f t="shared" si="19"/>
        <v>0.2481702084700419</v>
      </c>
      <c r="AG12" s="70">
        <f t="shared" si="20"/>
        <v>0.21578920801574883</v>
      </c>
      <c r="AH12" s="70">
        <f t="shared" si="21"/>
        <v>0.2997577103629297</v>
      </c>
      <c r="AI12" s="70">
        <f t="shared" si="22"/>
        <v>0.94240573418807738</v>
      </c>
      <c r="AJ12" s="70">
        <f t="shared" si="23"/>
        <v>0.84972994800868207</v>
      </c>
      <c r="AK12" s="70">
        <f t="shared" si="24"/>
        <v>0.22269730981649741</v>
      </c>
      <c r="AL12" s="71">
        <f t="shared" si="55"/>
        <v>8.1267054039733874E-2</v>
      </c>
      <c r="AM12" s="72">
        <v>209292</v>
      </c>
      <c r="AN12" s="73">
        <v>0.49174170234141296</v>
      </c>
      <c r="AO12" s="74">
        <f t="shared" si="25"/>
        <v>0.50825829765858699</v>
      </c>
      <c r="AP12" s="75">
        <v>39622</v>
      </c>
      <c r="AQ12" s="75">
        <v>9740</v>
      </c>
      <c r="AR12" s="76">
        <v>60</v>
      </c>
      <c r="AS12" s="76">
        <v>33</v>
      </c>
      <c r="AT12" s="77">
        <f t="shared" si="26"/>
        <v>0.2481702084700419</v>
      </c>
      <c r="AU12" s="77">
        <f t="shared" si="27"/>
        <v>0.7518297915299581</v>
      </c>
      <c r="AV12" s="75">
        <v>39622</v>
      </c>
      <c r="AW12" s="76">
        <v>151</v>
      </c>
      <c r="AX12" s="75">
        <v>25790</v>
      </c>
      <c r="AY12" s="76">
        <v>35</v>
      </c>
      <c r="AZ12" s="75">
        <v>8652</v>
      </c>
      <c r="BA12" s="66">
        <f t="shared" si="28"/>
        <v>0.87395891171571349</v>
      </c>
      <c r="BB12" s="66">
        <f t="shared" si="29"/>
        <v>0.12604108828428651</v>
      </c>
      <c r="BC12" s="68">
        <v>39622</v>
      </c>
      <c r="BD12" s="68">
        <v>7412</v>
      </c>
      <c r="BE12" s="68">
        <v>1138</v>
      </c>
      <c r="BF12" s="66">
        <f t="shared" si="30"/>
        <v>0.21578920801574883</v>
      </c>
      <c r="BG12" s="70">
        <v>0.95612258059621102</v>
      </c>
      <c r="BH12" s="70">
        <v>0.94007464939484597</v>
      </c>
      <c r="BI12" s="75">
        <v>104348</v>
      </c>
      <c r="BJ12" s="75">
        <v>9990</v>
      </c>
      <c r="BK12" s="75">
        <v>47431</v>
      </c>
      <c r="BL12" s="75">
        <v>25553</v>
      </c>
      <c r="BM12" s="75">
        <v>10715</v>
      </c>
      <c r="BN12" s="76">
        <v>165</v>
      </c>
      <c r="BO12" s="75">
        <v>8469</v>
      </c>
      <c r="BP12" s="76">
        <v>334</v>
      </c>
      <c r="BQ12" s="76">
        <v>133</v>
      </c>
      <c r="BR12" s="76">
        <v>1558</v>
      </c>
      <c r="BS12" s="66">
        <f t="shared" si="31"/>
        <v>9.5737340437765939E-2</v>
      </c>
      <c r="BT12" s="66">
        <f t="shared" si="32"/>
        <v>0.44971633380611031</v>
      </c>
      <c r="BU12" s="66">
        <f t="shared" si="33"/>
        <v>0.20483382527695787</v>
      </c>
      <c r="BV12" s="72">
        <v>168390</v>
      </c>
      <c r="BW12" s="75">
        <v>15479</v>
      </c>
      <c r="BX12" s="66">
        <f t="shared" si="34"/>
        <v>9.1923510897321689E-2</v>
      </c>
      <c r="BY12" s="74">
        <f t="shared" si="35"/>
        <v>10.87860972931068</v>
      </c>
      <c r="BZ12" s="66">
        <f t="shared" si="56"/>
        <v>0.14870928215207496</v>
      </c>
      <c r="CA12" s="72">
        <v>168390</v>
      </c>
      <c r="CB12" s="75">
        <v>37500</v>
      </c>
      <c r="CC12" s="66">
        <f t="shared" si="36"/>
        <v>0.22269730981649741</v>
      </c>
      <c r="CD12" s="66">
        <f t="shared" si="37"/>
        <v>0.77730269018350262</v>
      </c>
      <c r="CE12" s="72">
        <v>39622</v>
      </c>
      <c r="CF12" s="76">
        <v>426</v>
      </c>
      <c r="CG12" s="75">
        <v>36914</v>
      </c>
      <c r="CH12" s="66">
        <f t="shared" si="38"/>
        <v>0.94240573418807738</v>
      </c>
      <c r="CI12" s="75">
        <v>39622</v>
      </c>
      <c r="CJ12" s="75">
        <v>1778</v>
      </c>
      <c r="CK12" s="75">
        <v>15190</v>
      </c>
      <c r="CL12" s="75">
        <v>15890</v>
      </c>
      <c r="CM12" s="76">
        <v>810</v>
      </c>
      <c r="CN12" s="66">
        <f t="shared" si="39"/>
        <v>0.84972994800868207</v>
      </c>
      <c r="CO12" s="72">
        <v>39622</v>
      </c>
      <c r="CP12" s="75">
        <v>11877</v>
      </c>
      <c r="CQ12" s="66">
        <f t="shared" si="40"/>
        <v>0.2997577103629297</v>
      </c>
      <c r="CR12" s="78" t="b">
        <v>1</v>
      </c>
      <c r="CS12" s="76" t="b">
        <v>1</v>
      </c>
      <c r="CT12" s="76">
        <v>3</v>
      </c>
      <c r="CU12" s="76"/>
      <c r="CV12" s="79"/>
      <c r="CW12" s="79">
        <v>1</v>
      </c>
      <c r="CX12" s="79">
        <v>4</v>
      </c>
      <c r="CY12" s="79">
        <v>6</v>
      </c>
      <c r="CZ12" s="76">
        <v>4</v>
      </c>
      <c r="DA12" s="76">
        <v>81</v>
      </c>
      <c r="DB12" s="76">
        <v>380</v>
      </c>
      <c r="DC12" s="66">
        <f t="shared" si="41"/>
        <v>0</v>
      </c>
      <c r="DD12" s="66">
        <f t="shared" si="42"/>
        <v>7.462686567164179E-3</v>
      </c>
      <c r="DE12" s="66">
        <f t="shared" si="43"/>
        <v>0</v>
      </c>
      <c r="DF12" s="66">
        <f t="shared" si="44"/>
        <v>5.4794520547945206E-3</v>
      </c>
      <c r="DG12" s="66">
        <f t="shared" si="45"/>
        <v>1.5474706998639856E-3</v>
      </c>
      <c r="DH12" s="66">
        <f t="shared" si="46"/>
        <v>3.844325068034437E-3</v>
      </c>
      <c r="DI12" s="66">
        <f t="shared" si="47"/>
        <v>0</v>
      </c>
      <c r="DJ12" s="66">
        <f t="shared" si="48"/>
        <v>6.25E-2</v>
      </c>
      <c r="DK12" s="66">
        <f t="shared" si="49"/>
        <v>1.3043478260869565E-2</v>
      </c>
      <c r="DL12" s="66">
        <f t="shared" si="50"/>
        <v>3.6224023304556709E-3</v>
      </c>
      <c r="DM12" s="66">
        <f t="shared" si="51"/>
        <v>1.9846950832225999E-2</v>
      </c>
      <c r="DN12" s="80">
        <f t="shared" si="52"/>
        <v>50.385573504635005</v>
      </c>
      <c r="DO12" s="67">
        <f t="shared" si="53"/>
        <v>8.1267054039733874E-2</v>
      </c>
      <c r="DP12" s="163">
        <f t="shared" si="57"/>
        <v>3.2011211019719353E-5</v>
      </c>
    </row>
    <row r="13" spans="1:120" ht="17.149999999999999" customHeight="1" x14ac:dyDescent="0.3">
      <c r="A13" s="30"/>
      <c r="B13" s="39" t="s">
        <v>160</v>
      </c>
      <c r="C13" s="37" t="s">
        <v>161</v>
      </c>
      <c r="D13" s="36" t="s">
        <v>175</v>
      </c>
      <c r="E13" s="37" t="s">
        <v>176</v>
      </c>
      <c r="F13" s="36" t="s">
        <v>178</v>
      </c>
      <c r="G13" s="37" t="s">
        <v>179</v>
      </c>
      <c r="H13" s="36">
        <v>36</v>
      </c>
      <c r="I13" s="38">
        <v>14</v>
      </c>
      <c r="J13" s="115">
        <f t="shared" si="0"/>
        <v>0.86555144991565591</v>
      </c>
      <c r="K13" s="115">
        <f t="shared" si="1"/>
        <v>0.39965057434332074</v>
      </c>
      <c r="L13" s="115">
        <f t="shared" si="2"/>
        <v>7.2009132234244447E-2</v>
      </c>
      <c r="M13" s="115">
        <f t="shared" si="3"/>
        <v>0.16744924491145305</v>
      </c>
      <c r="N13" s="115">
        <f t="shared" si="4"/>
        <v>0.46115964567229262</v>
      </c>
      <c r="O13" s="115">
        <f t="shared" si="5"/>
        <v>0.43445256647120251</v>
      </c>
      <c r="P13" s="115">
        <f t="shared" si="6"/>
        <v>0.74408417845069752</v>
      </c>
      <c r="Q13" s="115">
        <f t="shared" si="7"/>
        <v>0.47203438186696456</v>
      </c>
      <c r="R13" s="116">
        <f t="shared" si="8"/>
        <v>0.91486718080548413</v>
      </c>
      <c r="S13" s="133">
        <f t="shared" si="9"/>
        <v>0.50347315051903507</v>
      </c>
      <c r="T13" s="134">
        <f t="shared" si="54"/>
        <v>0.49652684948096493</v>
      </c>
      <c r="U13" s="135">
        <f t="shared" si="10"/>
        <v>65843.432455971793</v>
      </c>
      <c r="V13" s="136">
        <v>6</v>
      </c>
      <c r="W13" s="155">
        <f t="shared" si="11"/>
        <v>-0.92799086776575557</v>
      </c>
      <c r="X13" s="155">
        <f t="shared" si="12"/>
        <v>0.39236203940792391</v>
      </c>
      <c r="Y13" s="155">
        <f t="shared" si="13"/>
        <v>0.60763796059207609</v>
      </c>
      <c r="Z13" s="156">
        <f t="shared" si="14"/>
        <v>80577.654678194027</v>
      </c>
      <c r="AA13" s="69">
        <v>0.18861607142857142</v>
      </c>
      <c r="AB13" s="70">
        <f t="shared" si="15"/>
        <v>0.93354164447442867</v>
      </c>
      <c r="AC13" s="70">
        <f t="shared" si="16"/>
        <v>0.12714022168351399</v>
      </c>
      <c r="AD13" s="70">
        <f t="shared" si="17"/>
        <v>0.46115964567229262</v>
      </c>
      <c r="AE13" s="70">
        <f t="shared" si="18"/>
        <v>0.52796561813303544</v>
      </c>
      <c r="AF13" s="70">
        <f t="shared" si="19"/>
        <v>0.33601092457225479</v>
      </c>
      <c r="AG13" s="70">
        <f t="shared" si="20"/>
        <v>0.37729938147642383</v>
      </c>
      <c r="AH13" s="70">
        <f t="shared" si="21"/>
        <v>0.43445256647120251</v>
      </c>
      <c r="AI13" s="70">
        <f t="shared" si="22"/>
        <v>0.92039521246686484</v>
      </c>
      <c r="AJ13" s="70">
        <f t="shared" si="23"/>
        <v>0.81070768736444698</v>
      </c>
      <c r="AK13" s="70">
        <f t="shared" si="24"/>
        <v>0.25591582154930248</v>
      </c>
      <c r="AL13" s="71">
        <f t="shared" si="55"/>
        <v>7.2009132234244447E-2</v>
      </c>
      <c r="AM13" s="72">
        <v>132608</v>
      </c>
      <c r="AN13" s="73">
        <v>0.52796561813303544</v>
      </c>
      <c r="AO13" s="74">
        <f t="shared" si="25"/>
        <v>0.47203438186696456</v>
      </c>
      <c r="AP13" s="75">
        <v>24898</v>
      </c>
      <c r="AQ13" s="75">
        <v>8324</v>
      </c>
      <c r="AR13" s="76">
        <v>28</v>
      </c>
      <c r="AS13" s="76">
        <v>14</v>
      </c>
      <c r="AT13" s="77">
        <f t="shared" si="26"/>
        <v>0.33601092457225479</v>
      </c>
      <c r="AU13" s="77">
        <f t="shared" si="27"/>
        <v>0.66398907542774521</v>
      </c>
      <c r="AV13" s="75">
        <v>24898</v>
      </c>
      <c r="AW13" s="76">
        <v>107</v>
      </c>
      <c r="AX13" s="75">
        <v>17809</v>
      </c>
      <c r="AY13" s="76">
        <v>7</v>
      </c>
      <c r="AZ13" s="75">
        <v>3606</v>
      </c>
      <c r="BA13" s="66">
        <f t="shared" si="28"/>
        <v>0.86468792674110373</v>
      </c>
      <c r="BB13" s="66">
        <f t="shared" si="29"/>
        <v>0.13531207325889627</v>
      </c>
      <c r="BC13" s="68">
        <v>24898</v>
      </c>
      <c r="BD13" s="68">
        <v>8900</v>
      </c>
      <c r="BE13" s="68">
        <v>494</v>
      </c>
      <c r="BF13" s="66">
        <f t="shared" si="30"/>
        <v>0.37729938147642383</v>
      </c>
      <c r="BG13" s="70">
        <v>0.93354164447442867</v>
      </c>
      <c r="BH13" s="70">
        <v>0.91486718080548413</v>
      </c>
      <c r="BI13" s="75">
        <v>65589</v>
      </c>
      <c r="BJ13" s="75">
        <v>8339</v>
      </c>
      <c r="BK13" s="75">
        <v>27003</v>
      </c>
      <c r="BL13" s="75">
        <v>16797</v>
      </c>
      <c r="BM13" s="75">
        <v>8211</v>
      </c>
      <c r="BN13" s="76">
        <v>102</v>
      </c>
      <c r="BO13" s="75">
        <v>4792</v>
      </c>
      <c r="BP13" s="76">
        <v>172</v>
      </c>
      <c r="BQ13" s="76">
        <v>27</v>
      </c>
      <c r="BR13" s="76">
        <v>146</v>
      </c>
      <c r="BS13" s="66">
        <f t="shared" si="31"/>
        <v>0.12714022168351399</v>
      </c>
      <c r="BT13" s="66">
        <f t="shared" si="32"/>
        <v>0.46115964567229262</v>
      </c>
      <c r="BU13" s="66">
        <f t="shared" si="33"/>
        <v>0.2050648736830871</v>
      </c>
      <c r="BV13" s="72">
        <v>105015</v>
      </c>
      <c r="BW13" s="75">
        <v>8573</v>
      </c>
      <c r="BX13" s="66">
        <f t="shared" si="34"/>
        <v>8.1635956768080747E-2</v>
      </c>
      <c r="BY13" s="74">
        <f t="shared" si="35"/>
        <v>12.249504257552783</v>
      </c>
      <c r="BZ13" s="66">
        <f t="shared" si="56"/>
        <v>0.16744924491145305</v>
      </c>
      <c r="CA13" s="72">
        <v>105015</v>
      </c>
      <c r="CB13" s="75">
        <v>26875</v>
      </c>
      <c r="CC13" s="66">
        <f t="shared" si="36"/>
        <v>0.25591582154930248</v>
      </c>
      <c r="CD13" s="66">
        <f t="shared" si="37"/>
        <v>0.74408417845069752</v>
      </c>
      <c r="CE13" s="72">
        <v>24898</v>
      </c>
      <c r="CF13" s="76">
        <v>103</v>
      </c>
      <c r="CG13" s="75">
        <v>22813</v>
      </c>
      <c r="CH13" s="66">
        <f t="shared" si="38"/>
        <v>0.92039521246686484</v>
      </c>
      <c r="CI13" s="75">
        <v>24898</v>
      </c>
      <c r="CJ13" s="76">
        <v>691</v>
      </c>
      <c r="CK13" s="75">
        <v>9504</v>
      </c>
      <c r="CL13" s="75">
        <v>8471</v>
      </c>
      <c r="CM13" s="75">
        <v>1519</v>
      </c>
      <c r="CN13" s="66">
        <f t="shared" si="39"/>
        <v>0.81070768736444698</v>
      </c>
      <c r="CO13" s="72">
        <v>24898</v>
      </c>
      <c r="CP13" s="75">
        <v>10817</v>
      </c>
      <c r="CQ13" s="66">
        <f t="shared" si="40"/>
        <v>0.43445256647120251</v>
      </c>
      <c r="CR13" s="78" t="b">
        <v>1</v>
      </c>
      <c r="CS13" s="76" t="b">
        <v>1</v>
      </c>
      <c r="CT13" s="76">
        <v>4</v>
      </c>
      <c r="CU13" s="76"/>
      <c r="CV13" s="79"/>
      <c r="CW13" s="79"/>
      <c r="CX13" s="79">
        <v>4</v>
      </c>
      <c r="CY13" s="79">
        <v>1</v>
      </c>
      <c r="CZ13" s="76">
        <v>5</v>
      </c>
      <c r="DA13" s="76">
        <v>92</v>
      </c>
      <c r="DB13" s="76">
        <v>404</v>
      </c>
      <c r="DC13" s="66">
        <f t="shared" si="41"/>
        <v>0</v>
      </c>
      <c r="DD13" s="66">
        <f t="shared" si="42"/>
        <v>9.9502487562189053E-3</v>
      </c>
      <c r="DE13" s="66">
        <f t="shared" si="43"/>
        <v>0</v>
      </c>
      <c r="DF13" s="66">
        <f t="shared" si="44"/>
        <v>9.1324200913242006E-4</v>
      </c>
      <c r="DG13" s="66">
        <f t="shared" si="45"/>
        <v>1.6452056914343424E-3</v>
      </c>
      <c r="DH13" s="66">
        <f t="shared" si="46"/>
        <v>4.0871245460155593E-3</v>
      </c>
      <c r="DI13" s="66">
        <f t="shared" si="47"/>
        <v>0</v>
      </c>
      <c r="DJ13" s="66">
        <f t="shared" si="48"/>
        <v>8.3333333333333329E-2</v>
      </c>
      <c r="DK13" s="66">
        <f t="shared" si="49"/>
        <v>2.1739130434782609E-3</v>
      </c>
      <c r="DL13" s="66">
        <f t="shared" si="50"/>
        <v>3.127174114196417E-3</v>
      </c>
      <c r="DM13" s="66">
        <f t="shared" si="51"/>
        <v>2.2398592730706789E-2</v>
      </c>
      <c r="DN13" s="80">
        <f t="shared" si="52"/>
        <v>44.645661985231555</v>
      </c>
      <c r="DO13" s="67">
        <f t="shared" si="53"/>
        <v>7.2009132234244447E-2</v>
      </c>
      <c r="DP13" s="163">
        <f t="shared" si="57"/>
        <v>3.6126762468881916E-5</v>
      </c>
    </row>
    <row r="14" spans="1:120" ht="17.149999999999999" customHeight="1" x14ac:dyDescent="0.3">
      <c r="A14" s="30"/>
      <c r="B14" s="39" t="s">
        <v>160</v>
      </c>
      <c r="C14" s="37" t="s">
        <v>161</v>
      </c>
      <c r="D14" s="36" t="s">
        <v>175</v>
      </c>
      <c r="E14" s="37" t="s">
        <v>176</v>
      </c>
      <c r="F14" s="36" t="s">
        <v>180</v>
      </c>
      <c r="G14" s="37" t="s">
        <v>181</v>
      </c>
      <c r="H14" s="36">
        <v>15</v>
      </c>
      <c r="I14" s="38">
        <v>6</v>
      </c>
      <c r="J14" s="115">
        <f t="shared" si="0"/>
        <v>0.78819065298100022</v>
      </c>
      <c r="K14" s="115">
        <f t="shared" si="1"/>
        <v>0.44163572832496178</v>
      </c>
      <c r="L14" s="115">
        <f t="shared" si="2"/>
        <v>7.8898893765494086E-3</v>
      </c>
      <c r="M14" s="115">
        <f t="shared" si="3"/>
        <v>0.31517277312117459</v>
      </c>
      <c r="N14" s="115">
        <f t="shared" si="4"/>
        <v>0.55936664961055205</v>
      </c>
      <c r="O14" s="115">
        <f t="shared" si="5"/>
        <v>0.14593797772439399</v>
      </c>
      <c r="P14" s="115">
        <f t="shared" si="6"/>
        <v>0.82493354673585795</v>
      </c>
      <c r="Q14" s="115">
        <f t="shared" si="7"/>
        <v>0.72442219702006172</v>
      </c>
      <c r="R14" s="116">
        <f t="shared" si="8"/>
        <v>0.92407841386749989</v>
      </c>
      <c r="S14" s="133">
        <f t="shared" si="9"/>
        <v>0.52573642541800569</v>
      </c>
      <c r="T14" s="134">
        <f t="shared" si="54"/>
        <v>0.47426357458199431</v>
      </c>
      <c r="U14" s="135">
        <f t="shared" si="10"/>
        <v>157317.02179744418</v>
      </c>
      <c r="V14" s="136">
        <v>5</v>
      </c>
      <c r="W14" s="155">
        <f t="shared" si="11"/>
        <v>-0.99211011062345056</v>
      </c>
      <c r="X14" s="155">
        <f t="shared" si="12"/>
        <v>0.41462531430689464</v>
      </c>
      <c r="Y14" s="155">
        <f t="shared" si="13"/>
        <v>0.58537468569310536</v>
      </c>
      <c r="Z14" s="156">
        <f t="shared" si="14"/>
        <v>194173.46624188859</v>
      </c>
      <c r="AA14" s="69">
        <v>0.19853907653719535</v>
      </c>
      <c r="AB14" s="70">
        <f t="shared" si="15"/>
        <v>0.94371438837842003</v>
      </c>
      <c r="AC14" s="70">
        <f t="shared" si="16"/>
        <v>7.9345045198703737E-2</v>
      </c>
      <c r="AD14" s="70">
        <f t="shared" si="17"/>
        <v>0.55936664961055205</v>
      </c>
      <c r="AE14" s="70">
        <f t="shared" si="18"/>
        <v>0.27557780297993822</v>
      </c>
      <c r="AF14" s="70">
        <f t="shared" si="19"/>
        <v>0.18950644245468443</v>
      </c>
      <c r="AG14" s="70">
        <f t="shared" si="20"/>
        <v>0.17460144136274297</v>
      </c>
      <c r="AH14" s="70">
        <f t="shared" si="21"/>
        <v>0.14593797772439399</v>
      </c>
      <c r="AI14" s="70">
        <f t="shared" si="22"/>
        <v>0.86418977942782271</v>
      </c>
      <c r="AJ14" s="70">
        <f t="shared" si="23"/>
        <v>0.71219152653417772</v>
      </c>
      <c r="AK14" s="70">
        <f t="shared" si="24"/>
        <v>0.17506645326414202</v>
      </c>
      <c r="AL14" s="71">
        <f t="shared" si="55"/>
        <v>7.8898893765494086E-3</v>
      </c>
      <c r="AM14" s="72">
        <v>331708</v>
      </c>
      <c r="AN14" s="73">
        <v>0.27557780297993822</v>
      </c>
      <c r="AO14" s="74">
        <f t="shared" si="25"/>
        <v>0.72442219702006172</v>
      </c>
      <c r="AP14" s="75">
        <v>36632</v>
      </c>
      <c r="AQ14" s="75">
        <v>6859</v>
      </c>
      <c r="AR14" s="76">
        <v>35</v>
      </c>
      <c r="AS14" s="76">
        <v>48</v>
      </c>
      <c r="AT14" s="77">
        <f t="shared" si="26"/>
        <v>0.18950644245468443</v>
      </c>
      <c r="AU14" s="77">
        <f t="shared" si="27"/>
        <v>0.8104935575453156</v>
      </c>
      <c r="AV14" s="75">
        <v>36632</v>
      </c>
      <c r="AW14" s="76">
        <v>216</v>
      </c>
      <c r="AX14" s="75">
        <v>23637</v>
      </c>
      <c r="AY14" s="76">
        <v>34</v>
      </c>
      <c r="AZ14" s="75">
        <v>10079</v>
      </c>
      <c r="BA14" s="66">
        <f t="shared" si="28"/>
        <v>0.92722210089539203</v>
      </c>
      <c r="BB14" s="66">
        <f t="shared" si="29"/>
        <v>7.2777899104607968E-2</v>
      </c>
      <c r="BC14" s="68">
        <v>36632</v>
      </c>
      <c r="BD14" s="68">
        <v>5735</v>
      </c>
      <c r="BE14" s="68">
        <v>661</v>
      </c>
      <c r="BF14" s="66">
        <f t="shared" si="30"/>
        <v>0.17460144136274297</v>
      </c>
      <c r="BG14" s="70">
        <v>0.94371438837842003</v>
      </c>
      <c r="BH14" s="70">
        <v>0.92407841386749989</v>
      </c>
      <c r="BI14" s="75">
        <v>175890</v>
      </c>
      <c r="BJ14" s="75">
        <v>13956</v>
      </c>
      <c r="BK14" s="75">
        <v>63547</v>
      </c>
      <c r="BL14" s="75">
        <v>56960</v>
      </c>
      <c r="BM14" s="75">
        <v>27524</v>
      </c>
      <c r="BN14" s="76">
        <v>332</v>
      </c>
      <c r="BO14" s="75">
        <v>12410</v>
      </c>
      <c r="BP14" s="76">
        <v>312</v>
      </c>
      <c r="BQ14" s="76">
        <v>129</v>
      </c>
      <c r="BR14" s="76">
        <v>720</v>
      </c>
      <c r="BS14" s="66">
        <f t="shared" si="31"/>
        <v>7.9345045198703737E-2</v>
      </c>
      <c r="BT14" s="66">
        <f t="shared" si="32"/>
        <v>0.55936664961055205</v>
      </c>
      <c r="BU14" s="66">
        <f t="shared" si="33"/>
        <v>0.23552788674739894</v>
      </c>
      <c r="BV14" s="72">
        <v>283658</v>
      </c>
      <c r="BW14" s="75">
        <v>12303</v>
      </c>
      <c r="BX14" s="66">
        <f t="shared" si="34"/>
        <v>4.3372652983522414E-2</v>
      </c>
      <c r="BY14" s="74">
        <f t="shared" si="35"/>
        <v>23.056002600991626</v>
      </c>
      <c r="BZ14" s="66">
        <f t="shared" si="56"/>
        <v>0.31517277312117459</v>
      </c>
      <c r="CA14" s="72">
        <v>283658</v>
      </c>
      <c r="CB14" s="75">
        <v>49659</v>
      </c>
      <c r="CC14" s="66">
        <f t="shared" si="36"/>
        <v>0.17506645326414202</v>
      </c>
      <c r="CD14" s="66">
        <f t="shared" si="37"/>
        <v>0.82493354673585795</v>
      </c>
      <c r="CE14" s="72">
        <v>36632</v>
      </c>
      <c r="CF14" s="76">
        <v>642</v>
      </c>
      <c r="CG14" s="75">
        <v>31015</v>
      </c>
      <c r="CH14" s="66">
        <f t="shared" si="38"/>
        <v>0.86418977942782271</v>
      </c>
      <c r="CI14" s="75">
        <v>36632</v>
      </c>
      <c r="CJ14" s="75">
        <v>5884</v>
      </c>
      <c r="CK14" s="75">
        <v>2314</v>
      </c>
      <c r="CL14" s="75">
        <v>10122</v>
      </c>
      <c r="CM14" s="75">
        <v>7769</v>
      </c>
      <c r="CN14" s="66">
        <f t="shared" si="39"/>
        <v>0.71219152653417772</v>
      </c>
      <c r="CO14" s="72">
        <v>36632</v>
      </c>
      <c r="CP14" s="75">
        <v>5346</v>
      </c>
      <c r="CQ14" s="66">
        <f t="shared" si="40"/>
        <v>0.14593797772439399</v>
      </c>
      <c r="CR14" s="78" t="b">
        <v>1</v>
      </c>
      <c r="CS14" s="76" t="b">
        <v>1</v>
      </c>
      <c r="CT14" s="76">
        <v>22</v>
      </c>
      <c r="CU14" s="76">
        <v>3</v>
      </c>
      <c r="CV14" s="79">
        <v>13</v>
      </c>
      <c r="CW14" s="79">
        <v>6</v>
      </c>
      <c r="CX14" s="79">
        <v>48</v>
      </c>
      <c r="CY14" s="79">
        <v>10</v>
      </c>
      <c r="CZ14" s="76">
        <v>26</v>
      </c>
      <c r="DA14" s="76">
        <v>797</v>
      </c>
      <c r="DB14" s="76">
        <v>3720</v>
      </c>
      <c r="DC14" s="66">
        <f t="shared" si="41"/>
        <v>5.3719008264462811E-2</v>
      </c>
      <c r="DD14" s="66">
        <f t="shared" si="42"/>
        <v>5.4726368159203981E-2</v>
      </c>
      <c r="DE14" s="66">
        <f t="shared" si="43"/>
        <v>4.5454545454545456E-2</v>
      </c>
      <c r="DF14" s="66">
        <f t="shared" si="44"/>
        <v>9.1324200913242004E-3</v>
      </c>
      <c r="DG14" s="66">
        <f t="shared" si="45"/>
        <v>1.5148923693405331E-2</v>
      </c>
      <c r="DH14" s="66">
        <f t="shared" si="46"/>
        <v>3.7633919087073961E-2</v>
      </c>
      <c r="DI14" s="66">
        <f t="shared" si="47"/>
        <v>0.3</v>
      </c>
      <c r="DJ14" s="66">
        <f t="shared" si="48"/>
        <v>0.45833333333333331</v>
      </c>
      <c r="DK14" s="66">
        <f t="shared" si="49"/>
        <v>2.1739130434782608E-2</v>
      </c>
      <c r="DL14" s="66">
        <f t="shared" si="50"/>
        <v>3.1115564349619741E-2</v>
      </c>
      <c r="DM14" s="66">
        <f t="shared" si="51"/>
        <v>0.20442659571379745</v>
      </c>
      <c r="DN14" s="80">
        <f t="shared" si="52"/>
        <v>4.8917314134606338</v>
      </c>
      <c r="DO14" s="67">
        <f t="shared" si="53"/>
        <v>7.8898893765494086E-3</v>
      </c>
      <c r="DP14" s="163">
        <f t="shared" si="57"/>
        <v>3.2972031566741526E-4</v>
      </c>
    </row>
    <row r="15" spans="1:120" ht="17.149999999999999" customHeight="1" x14ac:dyDescent="0.3">
      <c r="A15" s="30"/>
      <c r="B15" s="39" t="s">
        <v>160</v>
      </c>
      <c r="C15" s="37" t="s">
        <v>161</v>
      </c>
      <c r="D15" s="36" t="s">
        <v>182</v>
      </c>
      <c r="E15" s="37" t="s">
        <v>183</v>
      </c>
      <c r="F15" s="36" t="s">
        <v>184</v>
      </c>
      <c r="G15" s="37" t="s">
        <v>183</v>
      </c>
      <c r="H15" s="36">
        <v>45</v>
      </c>
      <c r="I15" s="38">
        <v>13</v>
      </c>
      <c r="J15" s="115">
        <f t="shared" si="0"/>
        <v>0.88233102934481189</v>
      </c>
      <c r="K15" s="115">
        <f t="shared" si="1"/>
        <v>0.48143702661313686</v>
      </c>
      <c r="L15" s="115">
        <f t="shared" si="2"/>
        <v>2.5671876670172841E-2</v>
      </c>
      <c r="M15" s="115">
        <f t="shared" si="3"/>
        <v>0.13384977984031571</v>
      </c>
      <c r="N15" s="115">
        <f t="shared" si="4"/>
        <v>0.48068356094354781</v>
      </c>
      <c r="O15" s="115">
        <f t="shared" si="5"/>
        <v>0.41045486527875502</v>
      </c>
      <c r="P15" s="115">
        <f t="shared" si="6"/>
        <v>0.77516183301027686</v>
      </c>
      <c r="Q15" s="115">
        <f t="shared" si="7"/>
        <v>0.53055687983836175</v>
      </c>
      <c r="R15" s="116">
        <f t="shared" si="8"/>
        <v>0.92979822106963317</v>
      </c>
      <c r="S15" s="133">
        <f t="shared" si="9"/>
        <v>0.51666056362322366</v>
      </c>
      <c r="T15" s="134">
        <f t="shared" si="54"/>
        <v>0.48333943637677634</v>
      </c>
      <c r="U15" s="135">
        <f t="shared" si="10"/>
        <v>65674.712596567246</v>
      </c>
      <c r="V15" s="136">
        <v>6</v>
      </c>
      <c r="W15" s="155">
        <f t="shared" si="11"/>
        <v>-0.97432812332982721</v>
      </c>
      <c r="X15" s="155">
        <f t="shared" si="12"/>
        <v>0.40554945251211238</v>
      </c>
      <c r="Y15" s="155">
        <f t="shared" si="13"/>
        <v>0.59445054748788762</v>
      </c>
      <c r="Z15" s="156">
        <f t="shared" si="14"/>
        <v>80772.157041011698</v>
      </c>
      <c r="AA15" s="69">
        <v>0.4319789221133819</v>
      </c>
      <c r="AB15" s="70">
        <f t="shared" si="15"/>
        <v>0.94741027083894014</v>
      </c>
      <c r="AC15" s="70">
        <f t="shared" si="16"/>
        <v>7.9500474695099688E-2</v>
      </c>
      <c r="AD15" s="70">
        <f t="shared" si="17"/>
        <v>0.48068356094354781</v>
      </c>
      <c r="AE15" s="70">
        <f t="shared" si="18"/>
        <v>0.46944312016163819</v>
      </c>
      <c r="AF15" s="70">
        <f t="shared" si="19"/>
        <v>0.19796366044451802</v>
      </c>
      <c r="AG15" s="70">
        <f t="shared" si="20"/>
        <v>0.23604155457141673</v>
      </c>
      <c r="AH15" s="70">
        <f t="shared" si="21"/>
        <v>0.41045486527875502</v>
      </c>
      <c r="AI15" s="70">
        <f t="shared" si="22"/>
        <v>0.90290136997640824</v>
      </c>
      <c r="AJ15" s="70">
        <f t="shared" si="23"/>
        <v>0.86176068871321554</v>
      </c>
      <c r="AK15" s="70">
        <f t="shared" si="24"/>
        <v>0.22483816698972314</v>
      </c>
      <c r="AL15" s="71">
        <f t="shared" si="55"/>
        <v>2.5671876670172841E-2</v>
      </c>
      <c r="AM15" s="72">
        <v>135877</v>
      </c>
      <c r="AN15" s="73">
        <v>0.46944312016163819</v>
      </c>
      <c r="AO15" s="74">
        <f t="shared" si="25"/>
        <v>0.53055687983836175</v>
      </c>
      <c r="AP15" s="75">
        <v>24161</v>
      </c>
      <c r="AQ15" s="75">
        <v>4725</v>
      </c>
      <c r="AR15" s="76">
        <v>40</v>
      </c>
      <c r="AS15" s="76">
        <v>18</v>
      </c>
      <c r="AT15" s="77">
        <f t="shared" si="26"/>
        <v>0.19796366044451802</v>
      </c>
      <c r="AU15" s="77">
        <f t="shared" si="27"/>
        <v>0.80203633955548193</v>
      </c>
      <c r="AV15" s="75">
        <v>24161</v>
      </c>
      <c r="AW15" s="76">
        <v>98</v>
      </c>
      <c r="AX15" s="75">
        <v>14241</v>
      </c>
      <c r="AY15" s="76">
        <v>17</v>
      </c>
      <c r="AZ15" s="75">
        <v>5919</v>
      </c>
      <c r="BA15" s="66">
        <f t="shared" si="28"/>
        <v>0.8391622863292082</v>
      </c>
      <c r="BB15" s="66">
        <f t="shared" si="29"/>
        <v>0.1608377136707918</v>
      </c>
      <c r="BC15" s="68">
        <v>24161</v>
      </c>
      <c r="BD15" s="68">
        <v>3788</v>
      </c>
      <c r="BE15" s="68">
        <v>1915</v>
      </c>
      <c r="BF15" s="66">
        <f t="shared" si="30"/>
        <v>0.23604155457141673</v>
      </c>
      <c r="BG15" s="70">
        <v>0.94741027083894014</v>
      </c>
      <c r="BH15" s="70">
        <v>0.92979822106963317</v>
      </c>
      <c r="BI15" s="75">
        <v>68465</v>
      </c>
      <c r="BJ15" s="75">
        <v>5443</v>
      </c>
      <c r="BK15" s="75">
        <v>30112</v>
      </c>
      <c r="BL15" s="75">
        <v>16171</v>
      </c>
      <c r="BM15" s="75">
        <v>9238</v>
      </c>
      <c r="BN15" s="76">
        <v>220</v>
      </c>
      <c r="BO15" s="75">
        <v>5810</v>
      </c>
      <c r="BP15" s="76">
        <v>581</v>
      </c>
      <c r="BQ15" s="76">
        <v>258</v>
      </c>
      <c r="BR15" s="76">
        <v>632</v>
      </c>
      <c r="BS15" s="66">
        <f t="shared" si="31"/>
        <v>7.9500474695099688E-2</v>
      </c>
      <c r="BT15" s="66">
        <f t="shared" si="32"/>
        <v>0.48068356094354781</v>
      </c>
      <c r="BU15" s="66">
        <f t="shared" si="33"/>
        <v>0.24448988534287591</v>
      </c>
      <c r="BV15" s="72">
        <v>109372</v>
      </c>
      <c r="BW15" s="75">
        <v>11170</v>
      </c>
      <c r="BX15" s="66">
        <f t="shared" si="34"/>
        <v>0.10212851552499726</v>
      </c>
      <c r="BY15" s="74">
        <f t="shared" si="35"/>
        <v>9.7915846016114596</v>
      </c>
      <c r="BZ15" s="66">
        <f t="shared" si="56"/>
        <v>0.13384977984031571</v>
      </c>
      <c r="CA15" s="72">
        <v>109372</v>
      </c>
      <c r="CB15" s="75">
        <v>24591</v>
      </c>
      <c r="CC15" s="66">
        <f t="shared" si="36"/>
        <v>0.22483816698972314</v>
      </c>
      <c r="CD15" s="66">
        <f t="shared" si="37"/>
        <v>0.77516183301027686</v>
      </c>
      <c r="CE15" s="72">
        <v>24161</v>
      </c>
      <c r="CF15" s="76">
        <v>280</v>
      </c>
      <c r="CG15" s="75">
        <v>21535</v>
      </c>
      <c r="CH15" s="66">
        <f t="shared" si="38"/>
        <v>0.90290136997640824</v>
      </c>
      <c r="CI15" s="75">
        <v>24161</v>
      </c>
      <c r="CJ15" s="76">
        <v>191</v>
      </c>
      <c r="CK15" s="75">
        <v>14790</v>
      </c>
      <c r="CL15" s="75">
        <v>2181</v>
      </c>
      <c r="CM15" s="75">
        <v>3659</v>
      </c>
      <c r="CN15" s="66">
        <f t="shared" si="39"/>
        <v>0.86176068871321554</v>
      </c>
      <c r="CO15" s="72">
        <v>24161</v>
      </c>
      <c r="CP15" s="75">
        <v>9917</v>
      </c>
      <c r="CQ15" s="66">
        <f t="shared" si="40"/>
        <v>0.41045486527875502</v>
      </c>
      <c r="CR15" s="78" t="b">
        <v>0</v>
      </c>
      <c r="CS15" s="76" t="b">
        <v>1</v>
      </c>
      <c r="CT15" s="76">
        <v>3</v>
      </c>
      <c r="CU15" s="76">
        <v>1</v>
      </c>
      <c r="CV15" s="79"/>
      <c r="CW15" s="79"/>
      <c r="CX15" s="79">
        <v>5</v>
      </c>
      <c r="CY15" s="79">
        <v>3</v>
      </c>
      <c r="CZ15" s="76">
        <v>11</v>
      </c>
      <c r="DA15" s="76">
        <v>1481</v>
      </c>
      <c r="DB15" s="76">
        <v>8134</v>
      </c>
      <c r="DC15" s="66">
        <f t="shared" si="41"/>
        <v>0</v>
      </c>
      <c r="DD15" s="66">
        <f t="shared" si="42"/>
        <v>7.462686567164179E-3</v>
      </c>
      <c r="DE15" s="66">
        <f t="shared" si="43"/>
        <v>1.5151515151515152E-2</v>
      </c>
      <c r="DF15" s="66">
        <f t="shared" si="44"/>
        <v>2.7397260273972603E-3</v>
      </c>
      <c r="DG15" s="66">
        <f t="shared" si="45"/>
        <v>3.3124017559720151E-2</v>
      </c>
      <c r="DH15" s="66">
        <f t="shared" si="46"/>
        <v>8.2288789745768712E-2</v>
      </c>
      <c r="DI15" s="66">
        <f t="shared" si="47"/>
        <v>0.1</v>
      </c>
      <c r="DJ15" s="66">
        <f t="shared" si="48"/>
        <v>6.25E-2</v>
      </c>
      <c r="DK15" s="66">
        <f t="shared" si="49"/>
        <v>6.5217391304347823E-3</v>
      </c>
      <c r="DL15" s="66">
        <f t="shared" si="50"/>
        <v>1.4619486326449185E-2</v>
      </c>
      <c r="DM15" s="66">
        <f t="shared" si="51"/>
        <v>6.2827632219050869E-2</v>
      </c>
      <c r="DN15" s="80">
        <f t="shared" si="52"/>
        <v>15.916563535507162</v>
      </c>
      <c r="DO15" s="67">
        <f t="shared" si="53"/>
        <v>2.5671876670172841E-2</v>
      </c>
      <c r="DP15" s="163">
        <f t="shared" si="57"/>
        <v>1.013348906758885E-4</v>
      </c>
    </row>
    <row r="16" spans="1:120" ht="17.149999999999999" customHeight="1" x14ac:dyDescent="0.3">
      <c r="A16" s="30"/>
      <c r="B16" s="39" t="s">
        <v>160</v>
      </c>
      <c r="C16" s="37" t="s">
        <v>161</v>
      </c>
      <c r="D16" s="36" t="s">
        <v>182</v>
      </c>
      <c r="E16" s="37" t="s">
        <v>183</v>
      </c>
      <c r="F16" s="36" t="s">
        <v>185</v>
      </c>
      <c r="G16" s="37" t="s">
        <v>186</v>
      </c>
      <c r="H16" s="36">
        <v>37</v>
      </c>
      <c r="I16" s="38">
        <v>8</v>
      </c>
      <c r="J16" s="115">
        <f t="shared" si="0"/>
        <v>0.83093676674087003</v>
      </c>
      <c r="K16" s="115">
        <f t="shared" si="1"/>
        <v>0.3120750857349136</v>
      </c>
      <c r="L16" s="115">
        <f t="shared" si="2"/>
        <v>0.29388137356919874</v>
      </c>
      <c r="M16" s="115">
        <f t="shared" si="3"/>
        <v>8.1066343193468809E-2</v>
      </c>
      <c r="N16" s="115">
        <f t="shared" si="4"/>
        <v>0.36024749325317595</v>
      </c>
      <c r="O16" s="115">
        <f t="shared" si="5"/>
        <v>0.21484868539799049</v>
      </c>
      <c r="P16" s="115">
        <f t="shared" si="6"/>
        <v>0.71075560062444132</v>
      </c>
      <c r="Q16" s="115">
        <f t="shared" si="7"/>
        <v>0.48760179491440914</v>
      </c>
      <c r="R16" s="116">
        <f t="shared" si="8"/>
        <v>0.96339049025200496</v>
      </c>
      <c r="S16" s="133">
        <f t="shared" si="9"/>
        <v>0.47275595929783037</v>
      </c>
      <c r="T16" s="134">
        <f t="shared" si="54"/>
        <v>0.52724404070216968</v>
      </c>
      <c r="U16" s="135">
        <f t="shared" si="10"/>
        <v>49974.29915391445</v>
      </c>
      <c r="V16" s="136">
        <v>4</v>
      </c>
      <c r="W16" s="155">
        <f t="shared" si="11"/>
        <v>-0.70611862643080126</v>
      </c>
      <c r="X16" s="155">
        <f t="shared" si="12"/>
        <v>0.36164484818671927</v>
      </c>
      <c r="Y16" s="155">
        <f t="shared" si="13"/>
        <v>0.63835515181328073</v>
      </c>
      <c r="Z16" s="156">
        <f t="shared" si="14"/>
        <v>60505.854709470004</v>
      </c>
      <c r="AA16" s="69">
        <v>0.218623396353815</v>
      </c>
      <c r="AB16" s="70">
        <f t="shared" si="15"/>
        <v>0.97275905517400485</v>
      </c>
      <c r="AC16" s="70">
        <f t="shared" si="16"/>
        <v>4.7545911314917609E-2</v>
      </c>
      <c r="AD16" s="70">
        <f t="shared" si="17"/>
        <v>0.36024749325317595</v>
      </c>
      <c r="AE16" s="70">
        <f t="shared" si="18"/>
        <v>0.51239820508559086</v>
      </c>
      <c r="AF16" s="70">
        <f t="shared" si="19"/>
        <v>0.44937127729980147</v>
      </c>
      <c r="AG16" s="70">
        <f t="shared" si="20"/>
        <v>5.739726851573311E-2</v>
      </c>
      <c r="AH16" s="70">
        <f t="shared" si="21"/>
        <v>0.21484868539799049</v>
      </c>
      <c r="AI16" s="70">
        <f t="shared" si="22"/>
        <v>0.79249142650863369</v>
      </c>
      <c r="AJ16" s="70">
        <f t="shared" si="23"/>
        <v>0.86938210697310636</v>
      </c>
      <c r="AK16" s="70">
        <f t="shared" si="24"/>
        <v>0.28924439937555874</v>
      </c>
      <c r="AL16" s="71">
        <f t="shared" si="55"/>
        <v>0.29388137356919874</v>
      </c>
      <c r="AM16" s="72">
        <v>94784</v>
      </c>
      <c r="AN16" s="73">
        <v>0.51239820508559086</v>
      </c>
      <c r="AO16" s="74">
        <f t="shared" si="25"/>
        <v>0.48760179491440914</v>
      </c>
      <c r="AP16" s="75">
        <v>16621</v>
      </c>
      <c r="AQ16" s="75">
        <v>7438</v>
      </c>
      <c r="AR16" s="76">
        <v>21</v>
      </c>
      <c r="AS16" s="76">
        <v>10</v>
      </c>
      <c r="AT16" s="77">
        <f t="shared" si="26"/>
        <v>0.44937127729980147</v>
      </c>
      <c r="AU16" s="77">
        <f t="shared" si="27"/>
        <v>0.55062872270019847</v>
      </c>
      <c r="AV16" s="75">
        <v>16621</v>
      </c>
      <c r="AW16" s="76">
        <v>56</v>
      </c>
      <c r="AX16" s="75">
        <v>8526</v>
      </c>
      <c r="AY16" s="76">
        <v>9</v>
      </c>
      <c r="AZ16" s="75">
        <v>6808</v>
      </c>
      <c r="BA16" s="66">
        <f t="shared" si="28"/>
        <v>0.92647855123037126</v>
      </c>
      <c r="BB16" s="66">
        <f t="shared" si="29"/>
        <v>7.3521448769628739E-2</v>
      </c>
      <c r="BC16" s="68">
        <v>16621</v>
      </c>
      <c r="BD16" s="68">
        <v>793</v>
      </c>
      <c r="BE16" s="68">
        <v>161</v>
      </c>
      <c r="BF16" s="66">
        <f t="shared" si="30"/>
        <v>5.739726851573311E-2</v>
      </c>
      <c r="BG16" s="70">
        <v>0.97275905517400485</v>
      </c>
      <c r="BH16" s="70">
        <v>0.96339049025200496</v>
      </c>
      <c r="BI16" s="75">
        <v>45577</v>
      </c>
      <c r="BJ16" s="75">
        <v>2167</v>
      </c>
      <c r="BK16" s="75">
        <v>26991</v>
      </c>
      <c r="BL16" s="75">
        <v>8907</v>
      </c>
      <c r="BM16" s="75">
        <v>4208</v>
      </c>
      <c r="BN16" s="76">
        <v>70</v>
      </c>
      <c r="BO16" s="75">
        <v>2415</v>
      </c>
      <c r="BP16" s="76">
        <v>68</v>
      </c>
      <c r="BQ16" s="76">
        <v>30</v>
      </c>
      <c r="BR16" s="76">
        <v>721</v>
      </c>
      <c r="BS16" s="66">
        <f t="shared" si="31"/>
        <v>4.7545911314917609E-2</v>
      </c>
      <c r="BT16" s="66">
        <f t="shared" si="32"/>
        <v>0.36024749325317595</v>
      </c>
      <c r="BU16" s="66">
        <f t="shared" si="33"/>
        <v>0.16481997498738399</v>
      </c>
      <c r="BV16" s="72">
        <v>74947</v>
      </c>
      <c r="BW16" s="75">
        <v>12638</v>
      </c>
      <c r="BX16" s="66">
        <f t="shared" si="34"/>
        <v>0.16862582891910283</v>
      </c>
      <c r="BY16" s="74">
        <f t="shared" si="35"/>
        <v>5.9302896027852512</v>
      </c>
      <c r="BZ16" s="66">
        <f t="shared" si="56"/>
        <v>8.1066343193468809E-2</v>
      </c>
      <c r="CA16" s="72">
        <v>74947</v>
      </c>
      <c r="CB16" s="75">
        <v>21678</v>
      </c>
      <c r="CC16" s="66">
        <f t="shared" si="36"/>
        <v>0.28924439937555874</v>
      </c>
      <c r="CD16" s="66">
        <f t="shared" si="37"/>
        <v>0.71075560062444132</v>
      </c>
      <c r="CE16" s="72">
        <v>16621</v>
      </c>
      <c r="CF16" s="76">
        <v>57</v>
      </c>
      <c r="CG16" s="75">
        <v>13115</v>
      </c>
      <c r="CH16" s="66">
        <f t="shared" si="38"/>
        <v>0.79249142650863369</v>
      </c>
      <c r="CI16" s="75">
        <v>16621</v>
      </c>
      <c r="CJ16" s="76">
        <v>73</v>
      </c>
      <c r="CK16" s="75">
        <v>13536</v>
      </c>
      <c r="CL16" s="76">
        <v>660</v>
      </c>
      <c r="CM16" s="76">
        <v>181</v>
      </c>
      <c r="CN16" s="66">
        <f t="shared" si="39"/>
        <v>0.86938210697310636</v>
      </c>
      <c r="CO16" s="72">
        <v>16621</v>
      </c>
      <c r="CP16" s="75">
        <v>3571</v>
      </c>
      <c r="CQ16" s="66">
        <f t="shared" si="40"/>
        <v>0.21484868539799049</v>
      </c>
      <c r="CR16" s="78" t="b">
        <v>0</v>
      </c>
      <c r="CS16" s="76" t="b">
        <v>0</v>
      </c>
      <c r="CT16" s="76"/>
      <c r="CU16" s="76"/>
      <c r="CV16" s="76"/>
      <c r="CW16" s="76"/>
      <c r="CX16" s="76"/>
      <c r="CY16" s="76"/>
      <c r="CZ16" s="76">
        <v>4</v>
      </c>
      <c r="DA16" s="76">
        <v>502</v>
      </c>
      <c r="DB16" s="76">
        <v>2170</v>
      </c>
      <c r="DC16" s="66">
        <f t="shared" si="41"/>
        <v>0</v>
      </c>
      <c r="DD16" s="66">
        <f t="shared" si="42"/>
        <v>0</v>
      </c>
      <c r="DE16" s="66">
        <f t="shared" si="43"/>
        <v>0</v>
      </c>
      <c r="DF16" s="66">
        <f t="shared" si="44"/>
        <v>0</v>
      </c>
      <c r="DG16" s="66">
        <f t="shared" si="45"/>
        <v>8.8368721544864436E-3</v>
      </c>
      <c r="DH16" s="66">
        <f t="shared" si="46"/>
        <v>2.1953119467459811E-2</v>
      </c>
      <c r="DI16" s="66">
        <f t="shared" si="47"/>
        <v>0</v>
      </c>
      <c r="DJ16" s="66">
        <f t="shared" si="48"/>
        <v>0</v>
      </c>
      <c r="DK16" s="66">
        <f t="shared" si="49"/>
        <v>0</v>
      </c>
      <c r="DL16" s="66">
        <f t="shared" si="50"/>
        <v>2.2092180386216109E-3</v>
      </c>
      <c r="DM16" s="66">
        <f t="shared" si="51"/>
        <v>5.4882798668649526E-3</v>
      </c>
      <c r="DN16" s="80">
        <f t="shared" si="52"/>
        <v>182.20645161290324</v>
      </c>
      <c r="DO16" s="67">
        <f t="shared" si="53"/>
        <v>0.29388137356919874</v>
      </c>
      <c r="DP16" s="163">
        <f t="shared" si="57"/>
        <v>8.8520643013950845E-6</v>
      </c>
    </row>
    <row r="17" spans="1:120" ht="17.149999999999999" customHeight="1" x14ac:dyDescent="0.3">
      <c r="A17" s="30"/>
      <c r="B17" s="39" t="s">
        <v>160</v>
      </c>
      <c r="C17" s="37" t="s">
        <v>161</v>
      </c>
      <c r="D17" s="36" t="s">
        <v>182</v>
      </c>
      <c r="E17" s="37" t="s">
        <v>183</v>
      </c>
      <c r="F17" s="36" t="s">
        <v>187</v>
      </c>
      <c r="G17" s="37" t="s">
        <v>188</v>
      </c>
      <c r="H17" s="36">
        <v>53</v>
      </c>
      <c r="I17" s="38">
        <v>13</v>
      </c>
      <c r="J17" s="115">
        <f t="shared" si="0"/>
        <v>0.85747776879547288</v>
      </c>
      <c r="K17" s="115">
        <f t="shared" si="1"/>
        <v>0.48528698464025871</v>
      </c>
      <c r="L17" s="115">
        <f t="shared" si="2"/>
        <v>4.036218864842793E-2</v>
      </c>
      <c r="M17" s="115">
        <f t="shared" si="3"/>
        <v>7.3716548433264667E-2</v>
      </c>
      <c r="N17" s="115">
        <f t="shared" si="4"/>
        <v>0.36273272325654782</v>
      </c>
      <c r="O17" s="115">
        <f t="shared" si="5"/>
        <v>0.28084074373484236</v>
      </c>
      <c r="P17" s="115">
        <f t="shared" si="6"/>
        <v>0.79015233297349163</v>
      </c>
      <c r="Q17" s="115">
        <f t="shared" si="7"/>
        <v>0.48733662208208306</v>
      </c>
      <c r="R17" s="116">
        <f t="shared" si="8"/>
        <v>0.79200951248513674</v>
      </c>
      <c r="S17" s="133">
        <f t="shared" si="9"/>
        <v>0.46332393611661399</v>
      </c>
      <c r="T17" s="134">
        <f t="shared" si="54"/>
        <v>0.53667606388338607</v>
      </c>
      <c r="U17" s="135">
        <f t="shared" si="10"/>
        <v>48501.025921333247</v>
      </c>
      <c r="V17" s="136">
        <v>2</v>
      </c>
      <c r="W17" s="155">
        <f t="shared" si="11"/>
        <v>-0.95963781135157211</v>
      </c>
      <c r="X17" s="155">
        <f t="shared" si="12"/>
        <v>0.35221282500550288</v>
      </c>
      <c r="Y17" s="155">
        <f t="shared" si="13"/>
        <v>0.64778717499449712</v>
      </c>
      <c r="Z17" s="156">
        <f t="shared" si="14"/>
        <v>58542.470365777684</v>
      </c>
      <c r="AA17" s="69">
        <v>0.33374129764440347</v>
      </c>
      <c r="AB17" s="70">
        <f t="shared" si="15"/>
        <v>0.82734104192495506</v>
      </c>
      <c r="AC17" s="70">
        <f t="shared" si="16"/>
        <v>0.29320135880710985</v>
      </c>
      <c r="AD17" s="70">
        <f t="shared" si="17"/>
        <v>0.36273272325654782</v>
      </c>
      <c r="AE17" s="70">
        <f t="shared" si="18"/>
        <v>0.51266337791791694</v>
      </c>
      <c r="AF17" s="70">
        <f t="shared" si="19"/>
        <v>0.22506063055780112</v>
      </c>
      <c r="AG17" s="70">
        <f t="shared" si="20"/>
        <v>0.44785772029102666</v>
      </c>
      <c r="AH17" s="70">
        <f t="shared" si="21"/>
        <v>0.28084074373484236</v>
      </c>
      <c r="AI17" s="70">
        <f t="shared" si="22"/>
        <v>0.86354082457558612</v>
      </c>
      <c r="AJ17" s="70">
        <f t="shared" si="23"/>
        <v>0.85141471301535976</v>
      </c>
      <c r="AK17" s="70">
        <f t="shared" si="24"/>
        <v>0.20984766702650834</v>
      </c>
      <c r="AL17" s="71">
        <f t="shared" si="55"/>
        <v>4.036218864842793E-2</v>
      </c>
      <c r="AM17" s="72">
        <v>90373</v>
      </c>
      <c r="AN17" s="73">
        <v>0.51266337791791694</v>
      </c>
      <c r="AO17" s="74">
        <f t="shared" si="25"/>
        <v>0.48733662208208306</v>
      </c>
      <c r="AP17" s="75">
        <v>12370</v>
      </c>
      <c r="AQ17" s="75">
        <v>2751</v>
      </c>
      <c r="AR17" s="76">
        <v>26</v>
      </c>
      <c r="AS17" s="76">
        <v>7</v>
      </c>
      <c r="AT17" s="77">
        <f t="shared" si="26"/>
        <v>0.22506063055780112</v>
      </c>
      <c r="AU17" s="77">
        <f t="shared" si="27"/>
        <v>0.77493936944219888</v>
      </c>
      <c r="AV17" s="75">
        <v>12370</v>
      </c>
      <c r="AW17" s="76">
        <v>41</v>
      </c>
      <c r="AX17" s="75">
        <v>7864</v>
      </c>
      <c r="AY17" s="76">
        <v>29</v>
      </c>
      <c r="AZ17" s="75">
        <v>2016</v>
      </c>
      <c r="BA17" s="66">
        <f t="shared" si="28"/>
        <v>0.80436540016168145</v>
      </c>
      <c r="BB17" s="66">
        <f t="shared" si="29"/>
        <v>0.19563459983831855</v>
      </c>
      <c r="BC17" s="68">
        <v>12370</v>
      </c>
      <c r="BD17" s="68">
        <v>3116</v>
      </c>
      <c r="BE17" s="68">
        <v>2424</v>
      </c>
      <c r="BF17" s="66">
        <f t="shared" si="30"/>
        <v>0.44785772029102666</v>
      </c>
      <c r="BG17" s="70">
        <v>0.82734104192495506</v>
      </c>
      <c r="BH17" s="70">
        <v>0.79200951248513674</v>
      </c>
      <c r="BI17" s="75">
        <v>31690</v>
      </c>
      <c r="BJ17" s="81">
        <v>9291.5510605973104</v>
      </c>
      <c r="BK17" s="75">
        <v>13020</v>
      </c>
      <c r="BL17" s="75">
        <v>6371</v>
      </c>
      <c r="BM17" s="75">
        <v>2737</v>
      </c>
      <c r="BN17" s="76">
        <v>45</v>
      </c>
      <c r="BO17" s="76">
        <v>1461</v>
      </c>
      <c r="BP17" s="76">
        <v>41</v>
      </c>
      <c r="BQ17" s="76">
        <v>17</v>
      </c>
      <c r="BR17" s="76">
        <v>823</v>
      </c>
      <c r="BS17" s="66">
        <f t="shared" si="31"/>
        <v>0.29320135880710985</v>
      </c>
      <c r="BT17" s="66">
        <f t="shared" si="32"/>
        <v>0.36273272325654782</v>
      </c>
      <c r="BU17" s="66">
        <f t="shared" si="33"/>
        <v>0.16169138529504576</v>
      </c>
      <c r="BV17" s="72">
        <v>50022</v>
      </c>
      <c r="BW17" s="75">
        <v>9276</v>
      </c>
      <c r="BX17" s="66">
        <f t="shared" si="34"/>
        <v>0.18543840710087561</v>
      </c>
      <c r="BY17" s="74">
        <f t="shared" si="35"/>
        <v>5.3926261319534285</v>
      </c>
      <c r="BZ17" s="66">
        <f t="shared" si="56"/>
        <v>7.3716548433264667E-2</v>
      </c>
      <c r="CA17" s="82">
        <v>78065.368421531413</v>
      </c>
      <c r="CB17" s="83">
        <v>16381.835438823224</v>
      </c>
      <c r="CC17" s="66">
        <f t="shared" si="36"/>
        <v>0.20984766702650834</v>
      </c>
      <c r="CD17" s="66">
        <f t="shared" si="37"/>
        <v>0.79015233297349163</v>
      </c>
      <c r="CE17" s="72">
        <v>12370</v>
      </c>
      <c r="CF17" s="76">
        <v>56</v>
      </c>
      <c r="CG17" s="75">
        <v>10626</v>
      </c>
      <c r="CH17" s="66">
        <f t="shared" si="38"/>
        <v>0.86354082457558612</v>
      </c>
      <c r="CI17" s="75">
        <v>12370</v>
      </c>
      <c r="CJ17" s="76">
        <v>1006</v>
      </c>
      <c r="CK17" s="75">
        <v>5454</v>
      </c>
      <c r="CL17" s="75">
        <v>3259</v>
      </c>
      <c r="CM17" s="76">
        <v>813</v>
      </c>
      <c r="CN17" s="66">
        <f t="shared" si="39"/>
        <v>0.85141471301535976</v>
      </c>
      <c r="CO17" s="72">
        <v>12370</v>
      </c>
      <c r="CP17" s="75">
        <v>3474</v>
      </c>
      <c r="CQ17" s="66">
        <f t="shared" si="40"/>
        <v>0.28084074373484236</v>
      </c>
      <c r="CR17" s="78" t="b">
        <v>1</v>
      </c>
      <c r="CS17" s="76" t="b">
        <v>0</v>
      </c>
      <c r="CT17" s="76"/>
      <c r="CU17" s="76"/>
      <c r="CV17" s="76"/>
      <c r="CW17" s="76"/>
      <c r="CX17" s="76"/>
      <c r="CY17" s="76"/>
      <c r="CZ17" s="76">
        <v>20</v>
      </c>
      <c r="DA17" s="76">
        <v>3080</v>
      </c>
      <c r="DB17" s="76">
        <v>15800</v>
      </c>
      <c r="DC17" s="66">
        <f t="shared" si="41"/>
        <v>0</v>
      </c>
      <c r="DD17" s="66">
        <f t="shared" si="42"/>
        <v>0</v>
      </c>
      <c r="DE17" s="66">
        <f t="shared" si="43"/>
        <v>0</v>
      </c>
      <c r="DF17" s="66">
        <f t="shared" si="44"/>
        <v>0</v>
      </c>
      <c r="DG17" s="66">
        <f t="shared" si="45"/>
        <v>6.4342202783818345E-2</v>
      </c>
      <c r="DH17" s="66">
        <f t="shared" si="46"/>
        <v>0.15984298967090554</v>
      </c>
      <c r="DI17" s="66">
        <f t="shared" si="47"/>
        <v>0</v>
      </c>
      <c r="DJ17" s="66">
        <f t="shared" si="48"/>
        <v>0</v>
      </c>
      <c r="DK17" s="66">
        <f t="shared" si="49"/>
        <v>0</v>
      </c>
      <c r="DL17" s="66">
        <f t="shared" si="50"/>
        <v>1.6085550695954586E-2</v>
      </c>
      <c r="DM17" s="66">
        <f t="shared" si="51"/>
        <v>3.9960747417726386E-2</v>
      </c>
      <c r="DN17" s="80">
        <f t="shared" si="52"/>
        <v>25.024556962025315</v>
      </c>
      <c r="DO17" s="67">
        <f t="shared" si="53"/>
        <v>4.036218864842793E-2</v>
      </c>
      <c r="DP17" s="163">
        <f t="shared" si="57"/>
        <v>6.4452818415687717E-5</v>
      </c>
    </row>
    <row r="18" spans="1:120" ht="17.149999999999999" customHeight="1" x14ac:dyDescent="0.3">
      <c r="A18" s="30"/>
      <c r="B18" s="39" t="s">
        <v>160</v>
      </c>
      <c r="C18" s="37" t="s">
        <v>161</v>
      </c>
      <c r="D18" s="36" t="s">
        <v>182</v>
      </c>
      <c r="E18" s="37" t="s">
        <v>183</v>
      </c>
      <c r="F18" s="36" t="s">
        <v>189</v>
      </c>
      <c r="G18" s="37" t="s">
        <v>190</v>
      </c>
      <c r="H18" s="36">
        <v>40</v>
      </c>
      <c r="I18" s="38">
        <v>4</v>
      </c>
      <c r="J18" s="115">
        <f t="shared" si="0"/>
        <v>0.80258669698692442</v>
      </c>
      <c r="K18" s="115">
        <f t="shared" si="1"/>
        <v>0.47029562251279133</v>
      </c>
      <c r="L18" s="115">
        <f t="shared" si="2"/>
        <v>6.0713006859949804E-3</v>
      </c>
      <c r="M18" s="115">
        <f t="shared" si="3"/>
        <v>0.13591320524920689</v>
      </c>
      <c r="N18" s="115">
        <f t="shared" si="4"/>
        <v>0.34334796428030878</v>
      </c>
      <c r="O18" s="115">
        <f t="shared" si="5"/>
        <v>0.25061588023498199</v>
      </c>
      <c r="P18" s="115">
        <f t="shared" si="6"/>
        <v>0.72759625489634083</v>
      </c>
      <c r="Q18" s="115">
        <f t="shared" si="7"/>
        <v>0.49096331643304503</v>
      </c>
      <c r="R18" s="116">
        <f t="shared" si="8"/>
        <v>0.86868799464942592</v>
      </c>
      <c r="S18" s="133">
        <f t="shared" si="9"/>
        <v>0.45511980399211338</v>
      </c>
      <c r="T18" s="134">
        <f t="shared" si="54"/>
        <v>0.54488019600788662</v>
      </c>
      <c r="U18" s="135">
        <f t="shared" si="10"/>
        <v>39278.233809424513</v>
      </c>
      <c r="V18" s="136">
        <v>6</v>
      </c>
      <c r="W18" s="155">
        <f t="shared" si="11"/>
        <v>-0.99392869931400507</v>
      </c>
      <c r="X18" s="155">
        <f t="shared" si="12"/>
        <v>0.34400869288100222</v>
      </c>
      <c r="Y18" s="155">
        <f t="shared" si="13"/>
        <v>0.65599130711899778</v>
      </c>
      <c r="Z18" s="156">
        <f t="shared" si="14"/>
        <v>47287.789364980075</v>
      </c>
      <c r="AA18" s="69">
        <v>0.15385777693833222</v>
      </c>
      <c r="AB18" s="70">
        <f t="shared" si="15"/>
        <v>0.89258105457482406</v>
      </c>
      <c r="AC18" s="70">
        <f t="shared" si="16"/>
        <v>0.21109397162587995</v>
      </c>
      <c r="AD18" s="70">
        <f t="shared" si="17"/>
        <v>0.34334796428030878</v>
      </c>
      <c r="AE18" s="70">
        <f t="shared" si="18"/>
        <v>0.50903668356695497</v>
      </c>
      <c r="AF18" s="70">
        <f t="shared" si="19"/>
        <v>0.22986545385635779</v>
      </c>
      <c r="AG18" s="70">
        <f t="shared" si="20"/>
        <v>0.34252416145537234</v>
      </c>
      <c r="AH18" s="70">
        <f t="shared" si="21"/>
        <v>0.25061588023498199</v>
      </c>
      <c r="AI18" s="70">
        <f t="shared" si="22"/>
        <v>0.90903922683342808</v>
      </c>
      <c r="AJ18" s="70">
        <f t="shared" si="23"/>
        <v>0.69613416714042065</v>
      </c>
      <c r="AK18" s="70">
        <f t="shared" si="24"/>
        <v>0.27240374510365911</v>
      </c>
      <c r="AL18" s="71">
        <f t="shared" si="55"/>
        <v>6.0713006859949804E-3</v>
      </c>
      <c r="AM18" s="72">
        <v>72086</v>
      </c>
      <c r="AN18" s="73">
        <v>0.50903668356695497</v>
      </c>
      <c r="AO18" s="74">
        <f t="shared" si="25"/>
        <v>0.49096331643304503</v>
      </c>
      <c r="AP18" s="75">
        <v>10554</v>
      </c>
      <c r="AQ18" s="75">
        <v>2394</v>
      </c>
      <c r="AR18" s="76">
        <v>25</v>
      </c>
      <c r="AS18" s="76">
        <v>7</v>
      </c>
      <c r="AT18" s="77">
        <f t="shared" si="26"/>
        <v>0.22986545385635779</v>
      </c>
      <c r="AU18" s="77">
        <f t="shared" si="27"/>
        <v>0.77013454614364218</v>
      </c>
      <c r="AV18" s="75">
        <v>10554</v>
      </c>
      <c r="AW18" s="76">
        <v>59</v>
      </c>
      <c r="AX18" s="75">
        <v>5741</v>
      </c>
      <c r="AY18" s="76">
        <v>29</v>
      </c>
      <c r="AZ18" s="75">
        <v>2926</v>
      </c>
      <c r="BA18" s="66">
        <f t="shared" si="28"/>
        <v>0.82954330111805952</v>
      </c>
      <c r="BB18" s="66">
        <f t="shared" si="29"/>
        <v>0.17045669888194048</v>
      </c>
      <c r="BC18" s="68">
        <v>10554</v>
      </c>
      <c r="BD18" s="68">
        <v>2979</v>
      </c>
      <c r="BE18" s="68">
        <v>636</v>
      </c>
      <c r="BF18" s="66">
        <f t="shared" si="30"/>
        <v>0.34252416145537234</v>
      </c>
      <c r="BG18" s="70">
        <v>0.89258105457482406</v>
      </c>
      <c r="BH18" s="70">
        <v>0.86868799464942592</v>
      </c>
      <c r="BI18" s="75">
        <v>26428</v>
      </c>
      <c r="BJ18" s="81">
        <v>5578.791482128755</v>
      </c>
      <c r="BK18" s="75">
        <v>12850</v>
      </c>
      <c r="BL18" s="75">
        <v>5733</v>
      </c>
      <c r="BM18" s="76">
        <v>1867</v>
      </c>
      <c r="BN18" s="76">
        <v>36</v>
      </c>
      <c r="BO18" s="76">
        <v>937</v>
      </c>
      <c r="BP18" s="76">
        <v>23</v>
      </c>
      <c r="BQ18" s="76">
        <v>15</v>
      </c>
      <c r="BR18" s="76">
        <v>463</v>
      </c>
      <c r="BS18" s="66">
        <f t="shared" si="31"/>
        <v>0.21109397162587995</v>
      </c>
      <c r="BT18" s="66">
        <f t="shared" si="32"/>
        <v>0.34334796428030878</v>
      </c>
      <c r="BU18" s="66">
        <f t="shared" si="33"/>
        <v>0.12641894959891026</v>
      </c>
      <c r="BV18" s="72">
        <v>41868</v>
      </c>
      <c r="BW18" s="75">
        <v>4211</v>
      </c>
      <c r="BX18" s="66">
        <f t="shared" si="34"/>
        <v>0.10057800706983853</v>
      </c>
      <c r="BY18" s="74">
        <f t="shared" si="35"/>
        <v>9.9425314652101644</v>
      </c>
      <c r="BZ18" s="66">
        <f t="shared" si="56"/>
        <v>0.13591320524920689</v>
      </c>
      <c r="CA18" s="82">
        <v>62269.575839246267</v>
      </c>
      <c r="CB18" s="83">
        <v>16962.465664627009</v>
      </c>
      <c r="CC18" s="66">
        <f t="shared" si="36"/>
        <v>0.27240374510365911</v>
      </c>
      <c r="CD18" s="66">
        <f t="shared" si="37"/>
        <v>0.72759625489634083</v>
      </c>
      <c r="CE18" s="72">
        <v>10554</v>
      </c>
      <c r="CF18" s="76">
        <v>97</v>
      </c>
      <c r="CG18" s="75">
        <v>9497</v>
      </c>
      <c r="CH18" s="66">
        <f t="shared" si="38"/>
        <v>0.90903922683342808</v>
      </c>
      <c r="CI18" s="75">
        <v>10554</v>
      </c>
      <c r="CJ18" s="76">
        <v>406</v>
      </c>
      <c r="CK18" s="75">
        <v>2751</v>
      </c>
      <c r="CL18" s="75">
        <v>3966</v>
      </c>
      <c r="CM18" s="76">
        <v>224</v>
      </c>
      <c r="CN18" s="66">
        <f t="shared" si="39"/>
        <v>0.69613416714042065</v>
      </c>
      <c r="CO18" s="72">
        <v>10554</v>
      </c>
      <c r="CP18" s="75">
        <v>2645</v>
      </c>
      <c r="CQ18" s="66">
        <f t="shared" si="40"/>
        <v>0.25061588023498199</v>
      </c>
      <c r="CR18" s="78" t="b">
        <v>1</v>
      </c>
      <c r="CS18" s="76" t="b">
        <v>1</v>
      </c>
      <c r="CT18" s="76">
        <v>34</v>
      </c>
      <c r="CU18" s="76">
        <v>2</v>
      </c>
      <c r="CV18" s="79"/>
      <c r="CW18" s="79">
        <v>3</v>
      </c>
      <c r="CX18" s="79">
        <v>41</v>
      </c>
      <c r="CY18" s="79">
        <v>10</v>
      </c>
      <c r="CZ18" s="76">
        <v>11</v>
      </c>
      <c r="DA18" s="76">
        <v>2798</v>
      </c>
      <c r="DB18" s="76">
        <v>13104</v>
      </c>
      <c r="DC18" s="66">
        <f t="shared" si="41"/>
        <v>0</v>
      </c>
      <c r="DD18" s="66">
        <f t="shared" si="42"/>
        <v>8.45771144278607E-2</v>
      </c>
      <c r="DE18" s="66">
        <f t="shared" si="43"/>
        <v>3.0303030303030304E-2</v>
      </c>
      <c r="DF18" s="66">
        <f t="shared" si="44"/>
        <v>9.1324200913242004E-3</v>
      </c>
      <c r="DG18" s="66">
        <f t="shared" si="45"/>
        <v>5.3363305397414906E-2</v>
      </c>
      <c r="DH18" s="66">
        <f t="shared" si="46"/>
        <v>0.13256851497769279</v>
      </c>
      <c r="DI18" s="66">
        <f t="shared" si="47"/>
        <v>0.2</v>
      </c>
      <c r="DJ18" s="66">
        <f t="shared" si="48"/>
        <v>0.70833333333333337</v>
      </c>
      <c r="DK18" s="66">
        <f t="shared" si="49"/>
        <v>2.1739130434782608E-2</v>
      </c>
      <c r="DL18" s="66">
        <f t="shared" si="50"/>
        <v>4.4343967554907528E-2</v>
      </c>
      <c r="DM18" s="66">
        <f t="shared" si="51"/>
        <v>0.26566024468645222</v>
      </c>
      <c r="DN18" s="80">
        <f t="shared" si="52"/>
        <v>3.7642064253168876</v>
      </c>
      <c r="DO18" s="67">
        <f t="shared" si="53"/>
        <v>6.0713006859949804E-3</v>
      </c>
      <c r="DP18" s="163">
        <f t="shared" si="57"/>
        <v>4.2848426562331005E-4</v>
      </c>
    </row>
    <row r="19" spans="1:120" ht="17.149999999999999" customHeight="1" x14ac:dyDescent="0.3">
      <c r="A19" s="30"/>
      <c r="B19" s="39" t="s">
        <v>160</v>
      </c>
      <c r="C19" s="37" t="s">
        <v>161</v>
      </c>
      <c r="D19" s="36" t="s">
        <v>191</v>
      </c>
      <c r="E19" s="37" t="s">
        <v>192</v>
      </c>
      <c r="F19" s="36" t="s">
        <v>193</v>
      </c>
      <c r="G19" s="37" t="s">
        <v>192</v>
      </c>
      <c r="H19" s="36">
        <v>14</v>
      </c>
      <c r="I19" s="38">
        <v>10</v>
      </c>
      <c r="J19" s="115">
        <f t="shared" si="0"/>
        <v>0.59657451363678671</v>
      </c>
      <c r="K19" s="115">
        <f t="shared" si="1"/>
        <v>0.14991157032486269</v>
      </c>
      <c r="L19" s="115">
        <f t="shared" si="2"/>
        <v>0.4006828663865406</v>
      </c>
      <c r="M19" s="115">
        <f t="shared" si="3"/>
        <v>0.11487682437657065</v>
      </c>
      <c r="N19" s="115">
        <f t="shared" si="4"/>
        <v>0.45989965553392242</v>
      </c>
      <c r="O19" s="115">
        <f t="shared" si="5"/>
        <v>9.1408358931397191E-2</v>
      </c>
      <c r="P19" s="115">
        <f t="shared" si="6"/>
        <v>0.77429279737925538</v>
      </c>
      <c r="Q19" s="115">
        <f t="shared" si="7"/>
        <v>0.32160180159371743</v>
      </c>
      <c r="R19" s="116">
        <f t="shared" si="8"/>
        <v>0.83885185981509347</v>
      </c>
      <c r="S19" s="133">
        <f t="shared" si="9"/>
        <v>0.41645558310868291</v>
      </c>
      <c r="T19" s="134">
        <f t="shared" si="54"/>
        <v>0.58354441689131709</v>
      </c>
      <c r="U19" s="135">
        <f t="shared" si="10"/>
        <v>35639.975261637192</v>
      </c>
      <c r="V19" s="136">
        <v>4</v>
      </c>
      <c r="W19" s="155">
        <f t="shared" si="11"/>
        <v>-0.5993171336134594</v>
      </c>
      <c r="X19" s="155">
        <f t="shared" si="12"/>
        <v>0.30534447199757181</v>
      </c>
      <c r="Y19" s="155">
        <f t="shared" si="13"/>
        <v>0.69465552800242825</v>
      </c>
      <c r="Z19" s="156">
        <f t="shared" si="14"/>
        <v>42426.086372748308</v>
      </c>
      <c r="AA19" s="69">
        <v>0.26161277118297177</v>
      </c>
      <c r="AB19" s="70">
        <f t="shared" si="15"/>
        <v>0.87993467364982825</v>
      </c>
      <c r="AC19" s="70">
        <f t="shared" si="16"/>
        <v>0.18728470870151265</v>
      </c>
      <c r="AD19" s="70">
        <f t="shared" si="17"/>
        <v>0.45989965553392242</v>
      </c>
      <c r="AE19" s="70">
        <f t="shared" si="18"/>
        <v>0.67839819840628257</v>
      </c>
      <c r="AF19" s="70">
        <f t="shared" si="19"/>
        <v>0.73359396816531697</v>
      </c>
      <c r="AG19" s="70">
        <f t="shared" si="20"/>
        <v>0.55906171460485898</v>
      </c>
      <c r="AH19" s="70">
        <f t="shared" si="21"/>
        <v>9.1408358931397191E-2</v>
      </c>
      <c r="AI19" s="70">
        <f t="shared" si="22"/>
        <v>0.8451084427068789</v>
      </c>
      <c r="AJ19" s="70">
        <f t="shared" si="23"/>
        <v>0.34804058456669457</v>
      </c>
      <c r="AK19" s="70">
        <f t="shared" si="24"/>
        <v>0.22570720262074462</v>
      </c>
      <c r="AL19" s="71">
        <f t="shared" si="55"/>
        <v>0.4006828663865406</v>
      </c>
      <c r="AM19" s="72">
        <v>61075</v>
      </c>
      <c r="AN19" s="73">
        <v>0.67839819840628257</v>
      </c>
      <c r="AO19" s="74">
        <f t="shared" si="25"/>
        <v>0.32160180159371743</v>
      </c>
      <c r="AP19" s="75">
        <v>10743</v>
      </c>
      <c r="AQ19" s="75">
        <v>7844</v>
      </c>
      <c r="AR19" s="76">
        <v>26</v>
      </c>
      <c r="AS19" s="76">
        <v>11</v>
      </c>
      <c r="AT19" s="77">
        <f t="shared" si="26"/>
        <v>0.73359396816531697</v>
      </c>
      <c r="AU19" s="77">
        <f t="shared" si="27"/>
        <v>0.26640603183468303</v>
      </c>
      <c r="AV19" s="75">
        <v>10743</v>
      </c>
      <c r="AW19" s="76">
        <v>29</v>
      </c>
      <c r="AX19" s="75">
        <v>7012</v>
      </c>
      <c r="AY19" s="76">
        <v>10</v>
      </c>
      <c r="AZ19" s="75">
        <v>3333</v>
      </c>
      <c r="BA19" s="66">
        <f t="shared" si="28"/>
        <v>0.96658289118495766</v>
      </c>
      <c r="BB19" s="66">
        <f t="shared" si="29"/>
        <v>3.341710881504234E-2</v>
      </c>
      <c r="BC19" s="68">
        <v>10743</v>
      </c>
      <c r="BD19" s="68">
        <v>5972</v>
      </c>
      <c r="BE19" s="68">
        <v>34</v>
      </c>
      <c r="BF19" s="66">
        <f t="shared" si="30"/>
        <v>0.55906171460485898</v>
      </c>
      <c r="BG19" s="70">
        <v>0.87993467364982825</v>
      </c>
      <c r="BH19" s="70">
        <v>0.83885185981509347</v>
      </c>
      <c r="BI19" s="75">
        <v>26708</v>
      </c>
      <c r="BJ19" s="75">
        <v>5002</v>
      </c>
      <c r="BK19" s="75">
        <v>9423</v>
      </c>
      <c r="BL19" s="75">
        <v>7001</v>
      </c>
      <c r="BM19" s="75">
        <v>3844</v>
      </c>
      <c r="BN19" s="76">
        <v>63</v>
      </c>
      <c r="BO19" s="76">
        <v>1264</v>
      </c>
      <c r="BP19" s="76">
        <v>80</v>
      </c>
      <c r="BQ19" s="76">
        <v>15</v>
      </c>
      <c r="BR19" s="76">
        <v>16</v>
      </c>
      <c r="BS19" s="66">
        <f t="shared" si="31"/>
        <v>0.18728470870151265</v>
      </c>
      <c r="BT19" s="66">
        <f t="shared" si="32"/>
        <v>0.45989965553392242</v>
      </c>
      <c r="BU19" s="66">
        <f t="shared" si="33"/>
        <v>0.19776845888872249</v>
      </c>
      <c r="BV19" s="72">
        <v>45178</v>
      </c>
      <c r="BW19" s="75">
        <v>5376</v>
      </c>
      <c r="BX19" s="66">
        <f t="shared" si="34"/>
        <v>0.1189959714905485</v>
      </c>
      <c r="BY19" s="74">
        <f t="shared" si="35"/>
        <v>8.4036458333333339</v>
      </c>
      <c r="BZ19" s="66">
        <f t="shared" si="56"/>
        <v>0.11487682437657065</v>
      </c>
      <c r="CA19" s="72">
        <v>45178</v>
      </c>
      <c r="CB19" s="75">
        <v>10197</v>
      </c>
      <c r="CC19" s="66">
        <f t="shared" si="36"/>
        <v>0.22570720262074462</v>
      </c>
      <c r="CD19" s="66">
        <f t="shared" si="37"/>
        <v>0.77429279737925538</v>
      </c>
      <c r="CE19" s="72">
        <v>10743</v>
      </c>
      <c r="CF19" s="76">
        <v>90</v>
      </c>
      <c r="CG19" s="75">
        <v>8989</v>
      </c>
      <c r="CH19" s="66">
        <f t="shared" si="38"/>
        <v>0.8451084427068789</v>
      </c>
      <c r="CI19" s="75">
        <v>10743</v>
      </c>
      <c r="CJ19" s="75">
        <v>1012</v>
      </c>
      <c r="CK19" s="76">
        <v>53</v>
      </c>
      <c r="CL19" s="75">
        <v>2673</v>
      </c>
      <c r="CM19" s="76">
        <v>1</v>
      </c>
      <c r="CN19" s="66">
        <f t="shared" si="39"/>
        <v>0.34804058456669457</v>
      </c>
      <c r="CO19" s="72">
        <v>10743</v>
      </c>
      <c r="CP19" s="76">
        <v>982</v>
      </c>
      <c r="CQ19" s="66">
        <f t="shared" si="40"/>
        <v>9.1408358931397191E-2</v>
      </c>
      <c r="CR19" s="78" t="b">
        <v>0</v>
      </c>
      <c r="CS19" s="76" t="b">
        <v>0</v>
      </c>
      <c r="CT19" s="76"/>
      <c r="CU19" s="76"/>
      <c r="CV19" s="76"/>
      <c r="CW19" s="76"/>
      <c r="CX19" s="76"/>
      <c r="CY19" s="76"/>
      <c r="CZ19" s="76">
        <v>3</v>
      </c>
      <c r="DA19" s="76">
        <v>83</v>
      </c>
      <c r="DB19" s="76">
        <v>388</v>
      </c>
      <c r="DC19" s="66">
        <f t="shared" si="41"/>
        <v>0</v>
      </c>
      <c r="DD19" s="66">
        <f t="shared" si="42"/>
        <v>0</v>
      </c>
      <c r="DE19" s="66">
        <f t="shared" si="43"/>
        <v>0</v>
      </c>
      <c r="DF19" s="66">
        <f t="shared" si="44"/>
        <v>0</v>
      </c>
      <c r="DG19" s="66">
        <f t="shared" si="45"/>
        <v>1.5800490303874378E-3</v>
      </c>
      <c r="DH19" s="66">
        <v>1.6101544249715698E-2</v>
      </c>
      <c r="DI19" s="66">
        <f t="shared" si="47"/>
        <v>0</v>
      </c>
      <c r="DJ19" s="66">
        <f t="shared" si="48"/>
        <v>0</v>
      </c>
      <c r="DK19" s="66">
        <f t="shared" si="49"/>
        <v>0</v>
      </c>
      <c r="DL19" s="66">
        <f t="shared" si="50"/>
        <v>3.9501225759685946E-4</v>
      </c>
      <c r="DM19" s="66">
        <f t="shared" si="51"/>
        <v>4.0253860624289246E-3</v>
      </c>
      <c r="DN19" s="80">
        <f t="shared" si="52"/>
        <v>248.42337715965519</v>
      </c>
      <c r="DO19" s="67">
        <f t="shared" si="53"/>
        <v>0.4006828663865406</v>
      </c>
      <c r="DP19" s="163">
        <f t="shared" si="57"/>
        <v>6.4925581652079433E-6</v>
      </c>
    </row>
    <row r="20" spans="1:120" ht="17.149999999999999" customHeight="1" x14ac:dyDescent="0.3">
      <c r="A20" s="30"/>
      <c r="B20" s="39" t="s">
        <v>160</v>
      </c>
      <c r="C20" s="37" t="s">
        <v>161</v>
      </c>
      <c r="D20" s="36" t="s">
        <v>191</v>
      </c>
      <c r="E20" s="37" t="s">
        <v>192</v>
      </c>
      <c r="F20" s="36" t="s">
        <v>194</v>
      </c>
      <c r="G20" s="37" t="s">
        <v>195</v>
      </c>
      <c r="H20" s="36">
        <v>40</v>
      </c>
      <c r="I20" s="38">
        <v>3</v>
      </c>
      <c r="J20" s="115">
        <f t="shared" si="0"/>
        <v>0.3068893528183716</v>
      </c>
      <c r="K20" s="115">
        <f t="shared" si="1"/>
        <v>0.12212943632567852</v>
      </c>
      <c r="L20" s="115">
        <f t="shared" si="2"/>
        <v>0.11918655870018199</v>
      </c>
      <c r="M20" s="115">
        <f t="shared" si="3"/>
        <v>0.30588365251377947</v>
      </c>
      <c r="N20" s="115">
        <f t="shared" si="4"/>
        <v>0.39677145284621917</v>
      </c>
      <c r="O20" s="115">
        <f t="shared" si="5"/>
        <v>0.25052192066805845</v>
      </c>
      <c r="P20" s="115">
        <f t="shared" si="6"/>
        <v>0.78128286014721349</v>
      </c>
      <c r="Q20" s="115">
        <f t="shared" si="7"/>
        <v>0.36284372904091211</v>
      </c>
      <c r="R20" s="116">
        <f t="shared" si="8"/>
        <v>0.70175438596491224</v>
      </c>
      <c r="S20" s="133">
        <f t="shared" si="9"/>
        <v>0.37191814989170302</v>
      </c>
      <c r="T20" s="134">
        <f t="shared" si="54"/>
        <v>0.62808185010829698</v>
      </c>
      <c r="U20" s="135">
        <f t="shared" si="10"/>
        <v>1599.096390375724</v>
      </c>
      <c r="V20" s="136">
        <v>2</v>
      </c>
      <c r="W20" s="155">
        <f t="shared" si="11"/>
        <v>-0.88081344129981798</v>
      </c>
      <c r="X20" s="155">
        <f t="shared" si="12"/>
        <v>0.26080703878059186</v>
      </c>
      <c r="Y20" s="155">
        <f t="shared" si="13"/>
        <v>0.73919296121940814</v>
      </c>
      <c r="Z20" s="156">
        <f t="shared" si="14"/>
        <v>1881.9852792646132</v>
      </c>
      <c r="AA20" s="69">
        <v>0.44658287509819322</v>
      </c>
      <c r="AB20" s="70">
        <f t="shared" si="15"/>
        <v>0.7669636737491432</v>
      </c>
      <c r="AC20" s="70">
        <f t="shared" si="16"/>
        <v>0.28377230246389124</v>
      </c>
      <c r="AD20" s="70">
        <f t="shared" si="17"/>
        <v>0.39677145284621917</v>
      </c>
      <c r="AE20" s="70">
        <f t="shared" si="18"/>
        <v>0.63715627095908789</v>
      </c>
      <c r="AF20" s="70">
        <f t="shared" si="19"/>
        <v>0.77870563674321502</v>
      </c>
      <c r="AG20" s="70">
        <f t="shared" si="20"/>
        <v>0.79958246346555328</v>
      </c>
      <c r="AH20" s="70">
        <f t="shared" si="21"/>
        <v>0.25052192066805845</v>
      </c>
      <c r="AI20" s="70">
        <f t="shared" si="22"/>
        <v>0.50939457202505223</v>
      </c>
      <c r="AJ20" s="70">
        <f t="shared" si="23"/>
        <v>0.10438413361169102</v>
      </c>
      <c r="AK20" s="70">
        <f t="shared" si="24"/>
        <v>0.21871713985278654</v>
      </c>
      <c r="AL20" s="71">
        <f t="shared" si="55"/>
        <v>0.11918655870018199</v>
      </c>
      <c r="AM20" s="72">
        <v>2546</v>
      </c>
      <c r="AN20" s="73">
        <v>0.63715627095908789</v>
      </c>
      <c r="AO20" s="74">
        <f t="shared" si="25"/>
        <v>0.36284372904091211</v>
      </c>
      <c r="AP20" s="76">
        <v>479</v>
      </c>
      <c r="AQ20" s="76">
        <v>373</v>
      </c>
      <c r="AR20" s="76">
        <v>0</v>
      </c>
      <c r="AS20" s="76">
        <v>0</v>
      </c>
      <c r="AT20" s="77">
        <f t="shared" si="26"/>
        <v>0.77870563674321502</v>
      </c>
      <c r="AU20" s="77">
        <f t="shared" si="27"/>
        <v>0.22129436325678498</v>
      </c>
      <c r="AV20" s="76">
        <v>479</v>
      </c>
      <c r="AW20" s="76">
        <v>2</v>
      </c>
      <c r="AX20" s="76">
        <v>423</v>
      </c>
      <c r="AY20" s="76">
        <v>0</v>
      </c>
      <c r="AZ20" s="76">
        <v>43</v>
      </c>
      <c r="BA20" s="66">
        <f t="shared" si="28"/>
        <v>0.97703549060542794</v>
      </c>
      <c r="BB20" s="66">
        <f t="shared" si="29"/>
        <v>2.2964509394572064E-2</v>
      </c>
      <c r="BC20" s="68">
        <v>479</v>
      </c>
      <c r="BD20" s="68">
        <v>374</v>
      </c>
      <c r="BE20" s="68">
        <v>9</v>
      </c>
      <c r="BF20" s="66">
        <f t="shared" si="30"/>
        <v>0.79958246346555328</v>
      </c>
      <c r="BG20" s="70">
        <v>0.7669636737491432</v>
      </c>
      <c r="BH20" s="70">
        <v>0.70175438596491224</v>
      </c>
      <c r="BI20" s="76">
        <v>1177</v>
      </c>
      <c r="BJ20" s="76">
        <v>334</v>
      </c>
      <c r="BK20" s="76">
        <v>376</v>
      </c>
      <c r="BL20" s="76">
        <v>221</v>
      </c>
      <c r="BM20" s="76">
        <v>154</v>
      </c>
      <c r="BN20" s="76">
        <v>1</v>
      </c>
      <c r="BO20" s="76">
        <v>86</v>
      </c>
      <c r="BP20" s="76">
        <v>2</v>
      </c>
      <c r="BQ20" s="76">
        <v>3</v>
      </c>
      <c r="BR20" s="76">
        <v>0</v>
      </c>
      <c r="BS20" s="66">
        <f t="shared" si="31"/>
        <v>0.28377230246389124</v>
      </c>
      <c r="BT20" s="66">
        <f t="shared" si="32"/>
        <v>0.39677145284621917</v>
      </c>
      <c r="BU20" s="66">
        <f t="shared" si="33"/>
        <v>0.20900594732370434</v>
      </c>
      <c r="BV20" s="78">
        <v>1902</v>
      </c>
      <c r="BW20" s="76">
        <v>85</v>
      </c>
      <c r="BX20" s="66">
        <f t="shared" si="34"/>
        <v>4.4689800210304942E-2</v>
      </c>
      <c r="BY20" s="74">
        <f t="shared" si="35"/>
        <v>22.376470588235293</v>
      </c>
      <c r="BZ20" s="66">
        <f t="shared" si="56"/>
        <v>0.30588365251377947</v>
      </c>
      <c r="CA20" s="72">
        <v>1902</v>
      </c>
      <c r="CB20" s="76">
        <v>416</v>
      </c>
      <c r="CC20" s="66">
        <f t="shared" si="36"/>
        <v>0.21871713985278654</v>
      </c>
      <c r="CD20" s="66">
        <f t="shared" si="37"/>
        <v>0.78128286014721349</v>
      </c>
      <c r="CE20" s="78">
        <v>479</v>
      </c>
      <c r="CF20" s="76">
        <v>2</v>
      </c>
      <c r="CG20" s="76">
        <v>242</v>
      </c>
      <c r="CH20" s="66">
        <f t="shared" si="38"/>
        <v>0.50939457202505223</v>
      </c>
      <c r="CI20" s="76">
        <v>479</v>
      </c>
      <c r="CJ20" s="76">
        <v>34</v>
      </c>
      <c r="CK20" s="76">
        <v>0</v>
      </c>
      <c r="CL20" s="76">
        <v>16</v>
      </c>
      <c r="CM20" s="76">
        <v>0</v>
      </c>
      <c r="CN20" s="66">
        <f t="shared" si="39"/>
        <v>0.10438413361169102</v>
      </c>
      <c r="CO20" s="78">
        <v>479</v>
      </c>
      <c r="CP20" s="76">
        <v>120</v>
      </c>
      <c r="CQ20" s="66">
        <f t="shared" si="40"/>
        <v>0.25052192066805845</v>
      </c>
      <c r="CR20" s="78" t="b">
        <v>0</v>
      </c>
      <c r="CS20" s="76" t="b">
        <v>1</v>
      </c>
      <c r="CT20" s="76">
        <v>2</v>
      </c>
      <c r="CU20" s="76"/>
      <c r="CV20" s="79"/>
      <c r="CW20" s="79"/>
      <c r="CX20" s="79">
        <v>2</v>
      </c>
      <c r="CY20" s="79">
        <v>0</v>
      </c>
      <c r="CZ20" s="76">
        <v>3</v>
      </c>
      <c r="DA20" s="76">
        <v>166</v>
      </c>
      <c r="DB20" s="76">
        <v>1232</v>
      </c>
      <c r="DC20" s="66">
        <f t="shared" si="41"/>
        <v>0</v>
      </c>
      <c r="DD20" s="66">
        <f t="shared" si="42"/>
        <v>4.9751243781094526E-3</v>
      </c>
      <c r="DE20" s="66">
        <f t="shared" si="43"/>
        <v>0</v>
      </c>
      <c r="DF20" s="66">
        <f t="shared" si="44"/>
        <v>0</v>
      </c>
      <c r="DG20" s="66">
        <f t="shared" si="45"/>
        <v>5.0170629006116583E-3</v>
      </c>
      <c r="DH20" s="66">
        <f t="shared" ref="DH20:DH83" si="58">DB20/MAX($DB$6:$DB$335)</f>
        <v>1.2463706536364281E-2</v>
      </c>
      <c r="DI20" s="66">
        <f t="shared" si="47"/>
        <v>0</v>
      </c>
      <c r="DJ20" s="66">
        <f t="shared" si="48"/>
        <v>4.1666666666666664E-2</v>
      </c>
      <c r="DK20" s="66">
        <f t="shared" si="49"/>
        <v>0</v>
      </c>
      <c r="DL20" s="66">
        <f t="shared" si="50"/>
        <v>2.4980468196802779E-3</v>
      </c>
      <c r="DM20" s="66">
        <f t="shared" si="51"/>
        <v>1.3532593300757737E-2</v>
      </c>
      <c r="DN20" s="80">
        <f t="shared" si="52"/>
        <v>73.895666394112837</v>
      </c>
      <c r="DO20" s="67">
        <f t="shared" si="53"/>
        <v>0.11918655870018199</v>
      </c>
      <c r="DP20" s="163">
        <f t="shared" si="57"/>
        <v>2.1826763388318932E-5</v>
      </c>
    </row>
    <row r="21" spans="1:120" ht="17.149999999999999" customHeight="1" x14ac:dyDescent="0.3">
      <c r="A21" s="30"/>
      <c r="B21" s="39" t="s">
        <v>160</v>
      </c>
      <c r="C21" s="37" t="s">
        <v>161</v>
      </c>
      <c r="D21" s="36" t="s">
        <v>191</v>
      </c>
      <c r="E21" s="37" t="s">
        <v>192</v>
      </c>
      <c r="F21" s="36" t="s">
        <v>196</v>
      </c>
      <c r="G21" s="37" t="s">
        <v>197</v>
      </c>
      <c r="H21" s="36">
        <v>26</v>
      </c>
      <c r="I21" s="38">
        <v>4</v>
      </c>
      <c r="J21" s="115">
        <f t="shared" si="0"/>
        <v>0.6337987201861548</v>
      </c>
      <c r="K21" s="115">
        <f t="shared" si="1"/>
        <v>8.4060500290866758E-2</v>
      </c>
      <c r="L21" s="115">
        <f t="shared" si="2"/>
        <v>1</v>
      </c>
      <c r="M21" s="115">
        <f t="shared" si="3"/>
        <v>9.6925020834489686E-2</v>
      </c>
      <c r="N21" s="115">
        <f t="shared" si="4"/>
        <v>0.44287797763733594</v>
      </c>
      <c r="O21" s="115">
        <f t="shared" si="5"/>
        <v>0.17335660267597441</v>
      </c>
      <c r="P21" s="115">
        <f t="shared" si="6"/>
        <v>0.87466956927382988</v>
      </c>
      <c r="Q21" s="115">
        <f t="shared" si="7"/>
        <v>0.29589151993523577</v>
      </c>
      <c r="R21" s="116">
        <f t="shared" si="8"/>
        <v>0.83774319066147873</v>
      </c>
      <c r="S21" s="133">
        <f t="shared" si="9"/>
        <v>0.49325812238837408</v>
      </c>
      <c r="T21" s="134">
        <f t="shared" si="54"/>
        <v>0.50674187761162592</v>
      </c>
      <c r="U21" s="135">
        <f t="shared" si="10"/>
        <v>4488.7195518837825</v>
      </c>
      <c r="V21" s="136">
        <v>4</v>
      </c>
      <c r="W21" s="155">
        <f t="shared" si="11"/>
        <v>0</v>
      </c>
      <c r="X21" s="155">
        <f t="shared" si="12"/>
        <v>0.38214701127726292</v>
      </c>
      <c r="Y21" s="155">
        <f t="shared" si="13"/>
        <v>0.61785298872273708</v>
      </c>
      <c r="Z21" s="156">
        <f t="shared" si="14"/>
        <v>5472.9417741060051</v>
      </c>
      <c r="AA21" s="69">
        <v>0.26134567622488147</v>
      </c>
      <c r="AB21" s="70">
        <f t="shared" si="15"/>
        <v>0.87162299410928301</v>
      </c>
      <c r="AC21" s="70">
        <f t="shared" si="16"/>
        <v>0.16966456003889158</v>
      </c>
      <c r="AD21" s="70">
        <f t="shared" si="17"/>
        <v>0.44287797763733594</v>
      </c>
      <c r="AE21" s="70">
        <f t="shared" si="18"/>
        <v>0.70410848006476423</v>
      </c>
      <c r="AF21" s="70">
        <f t="shared" si="19"/>
        <v>0.87027341477603259</v>
      </c>
      <c r="AG21" s="70">
        <f t="shared" si="20"/>
        <v>0.63467132053519493</v>
      </c>
      <c r="AH21" s="70">
        <f t="shared" si="21"/>
        <v>0.17335660267597441</v>
      </c>
      <c r="AI21" s="70">
        <f t="shared" si="22"/>
        <v>0.78650378126817921</v>
      </c>
      <c r="AJ21" s="70">
        <f t="shared" si="23"/>
        <v>0.48109365910413032</v>
      </c>
      <c r="AK21" s="70">
        <f t="shared" si="24"/>
        <v>0.12533043072617012</v>
      </c>
      <c r="AL21" s="71">
        <f t="shared" si="55"/>
        <v>1</v>
      </c>
      <c r="AM21" s="72">
        <v>8858</v>
      </c>
      <c r="AN21" s="73">
        <v>0.70410848006476423</v>
      </c>
      <c r="AO21" s="74">
        <f t="shared" si="25"/>
        <v>0.29589151993523577</v>
      </c>
      <c r="AP21" s="75">
        <v>1719</v>
      </c>
      <c r="AQ21" s="75">
        <v>1494</v>
      </c>
      <c r="AR21" s="76">
        <v>2</v>
      </c>
      <c r="AS21" s="76">
        <v>0</v>
      </c>
      <c r="AT21" s="77">
        <f t="shared" si="26"/>
        <v>0.87027341477603259</v>
      </c>
      <c r="AU21" s="77">
        <f t="shared" si="27"/>
        <v>0.12972658522396741</v>
      </c>
      <c r="AV21" s="75">
        <v>1719</v>
      </c>
      <c r="AW21" s="76">
        <v>5</v>
      </c>
      <c r="AX21" s="75">
        <v>1330</v>
      </c>
      <c r="AY21" s="76">
        <v>0</v>
      </c>
      <c r="AZ21" s="76">
        <v>318</v>
      </c>
      <c r="BA21" s="66">
        <f t="shared" si="28"/>
        <v>0.96160558464223389</v>
      </c>
      <c r="BB21" s="66">
        <f t="shared" si="29"/>
        <v>3.839441535776611E-2</v>
      </c>
      <c r="BC21" s="68">
        <v>1719</v>
      </c>
      <c r="BD21" s="68">
        <v>1090</v>
      </c>
      <c r="BE21" s="68">
        <v>1</v>
      </c>
      <c r="BF21" s="66">
        <f t="shared" si="30"/>
        <v>0.63467132053519493</v>
      </c>
      <c r="BG21" s="70">
        <v>0.87162299410928301</v>
      </c>
      <c r="BH21" s="70">
        <v>0.83774319066147873</v>
      </c>
      <c r="BI21" s="75">
        <v>4114</v>
      </c>
      <c r="BJ21" s="76">
        <v>698</v>
      </c>
      <c r="BK21" s="76">
        <v>1594</v>
      </c>
      <c r="BL21" s="76">
        <v>1039</v>
      </c>
      <c r="BM21" s="76">
        <v>505</v>
      </c>
      <c r="BN21" s="76">
        <v>28</v>
      </c>
      <c r="BO21" s="76">
        <v>219</v>
      </c>
      <c r="BP21" s="76">
        <v>17</v>
      </c>
      <c r="BQ21" s="76">
        <v>10</v>
      </c>
      <c r="BR21" s="76">
        <v>4</v>
      </c>
      <c r="BS21" s="66">
        <f t="shared" si="31"/>
        <v>0.16966456003889158</v>
      </c>
      <c r="BT21" s="66">
        <f t="shared" si="32"/>
        <v>0.44287797763733594</v>
      </c>
      <c r="BU21" s="66">
        <f t="shared" si="33"/>
        <v>0.19032571706368498</v>
      </c>
      <c r="BV21" s="72">
        <v>6431</v>
      </c>
      <c r="BW21" s="76">
        <v>907</v>
      </c>
      <c r="BX21" s="66">
        <f t="shared" si="34"/>
        <v>0.14103560877002022</v>
      </c>
      <c r="BY21" s="74">
        <f t="shared" si="35"/>
        <v>7.090407938257993</v>
      </c>
      <c r="BZ21" s="66">
        <f t="shared" si="56"/>
        <v>9.6925020834489686E-2</v>
      </c>
      <c r="CA21" s="72">
        <v>6431</v>
      </c>
      <c r="CB21" s="76">
        <v>806</v>
      </c>
      <c r="CC21" s="66">
        <f t="shared" si="36"/>
        <v>0.12533043072617012</v>
      </c>
      <c r="CD21" s="66">
        <f t="shared" si="37"/>
        <v>0.87466956927382988</v>
      </c>
      <c r="CE21" s="72">
        <v>1719</v>
      </c>
      <c r="CF21" s="76">
        <v>69</v>
      </c>
      <c r="CG21" s="75">
        <v>1283</v>
      </c>
      <c r="CH21" s="66">
        <f t="shared" si="38"/>
        <v>0.78650378126817921</v>
      </c>
      <c r="CI21" s="75">
        <v>1719</v>
      </c>
      <c r="CJ21" s="76">
        <v>146</v>
      </c>
      <c r="CK21" s="76">
        <v>47</v>
      </c>
      <c r="CL21" s="76">
        <v>634</v>
      </c>
      <c r="CM21" s="76">
        <v>0</v>
      </c>
      <c r="CN21" s="66">
        <f t="shared" si="39"/>
        <v>0.48109365910413032</v>
      </c>
      <c r="CO21" s="72">
        <v>1719</v>
      </c>
      <c r="CP21" s="76">
        <v>298</v>
      </c>
      <c r="CQ21" s="66">
        <f t="shared" si="40"/>
        <v>0.17335660267597441</v>
      </c>
      <c r="CR21" s="78" t="b">
        <v>0</v>
      </c>
      <c r="CS21" s="76" t="b">
        <v>0</v>
      </c>
      <c r="CT21" s="76"/>
      <c r="CU21" s="76"/>
      <c r="CV21" s="76"/>
      <c r="CW21" s="76"/>
      <c r="CX21" s="76"/>
      <c r="CY21" s="76"/>
      <c r="CZ21" s="76"/>
      <c r="DA21" s="76"/>
      <c r="DB21" s="76"/>
      <c r="DC21" s="66">
        <f t="shared" si="41"/>
        <v>0</v>
      </c>
      <c r="DD21" s="66">
        <f t="shared" si="42"/>
        <v>0</v>
      </c>
      <c r="DE21" s="66">
        <f t="shared" si="43"/>
        <v>0</v>
      </c>
      <c r="DF21" s="66">
        <f t="shared" si="44"/>
        <v>0</v>
      </c>
      <c r="DG21" s="66">
        <f t="shared" si="45"/>
        <v>0</v>
      </c>
      <c r="DH21" s="66">
        <f t="shared" si="58"/>
        <v>0</v>
      </c>
      <c r="DI21" s="66">
        <f t="shared" si="47"/>
        <v>0</v>
      </c>
      <c r="DJ21" s="66">
        <f t="shared" si="48"/>
        <v>0</v>
      </c>
      <c r="DK21" s="66">
        <f t="shared" si="49"/>
        <v>0</v>
      </c>
      <c r="DL21" s="66">
        <f t="shared" si="50"/>
        <v>0</v>
      </c>
      <c r="DM21" s="66">
        <f t="shared" si="51"/>
        <v>0</v>
      </c>
      <c r="DN21" s="80">
        <f t="shared" si="52"/>
        <v>620</v>
      </c>
      <c r="DO21" s="67">
        <f t="shared" si="53"/>
        <v>1</v>
      </c>
      <c r="DP21" s="163">
        <f t="shared" si="57"/>
        <v>2.6014568158168575E-6</v>
      </c>
    </row>
    <row r="22" spans="1:120" ht="17.149999999999999" customHeight="1" x14ac:dyDescent="0.3">
      <c r="A22" s="30"/>
      <c r="B22" s="39" t="s">
        <v>160</v>
      </c>
      <c r="C22" s="37" t="s">
        <v>161</v>
      </c>
      <c r="D22" s="36" t="s">
        <v>191</v>
      </c>
      <c r="E22" s="37" t="s">
        <v>192</v>
      </c>
      <c r="F22" s="36" t="s">
        <v>198</v>
      </c>
      <c r="G22" s="37" t="s">
        <v>199</v>
      </c>
      <c r="H22" s="36">
        <v>13</v>
      </c>
      <c r="I22" s="38">
        <v>6</v>
      </c>
      <c r="J22" s="115">
        <f t="shared" si="0"/>
        <v>0.2863036303630363</v>
      </c>
      <c r="K22" s="115">
        <f t="shared" si="1"/>
        <v>4.0016501650165015E-2</v>
      </c>
      <c r="L22" s="115">
        <f t="shared" si="2"/>
        <v>1</v>
      </c>
      <c r="M22" s="115">
        <f t="shared" si="3"/>
        <v>0.1102375064159395</v>
      </c>
      <c r="N22" s="115">
        <f t="shared" si="4"/>
        <v>0.52906976744186052</v>
      </c>
      <c r="O22" s="115">
        <f t="shared" si="5"/>
        <v>0.1476897689768977</v>
      </c>
      <c r="P22" s="115">
        <f t="shared" si="6"/>
        <v>0.91953352769679297</v>
      </c>
      <c r="Q22" s="115">
        <f t="shared" si="7"/>
        <v>0.27487786063255337</v>
      </c>
      <c r="R22" s="116">
        <f t="shared" si="8"/>
        <v>0.85050311451844751</v>
      </c>
      <c r="S22" s="133">
        <f t="shared" si="9"/>
        <v>0.46202574196618812</v>
      </c>
      <c r="T22" s="134">
        <f t="shared" si="54"/>
        <v>0.53797425803381183</v>
      </c>
      <c r="U22" s="135">
        <f t="shared" si="10"/>
        <v>3831.9906399748415</v>
      </c>
      <c r="V22" s="136">
        <v>4</v>
      </c>
      <c r="W22" s="155">
        <f t="shared" si="11"/>
        <v>0</v>
      </c>
      <c r="X22" s="155">
        <f t="shared" si="12"/>
        <v>0.35091463085507696</v>
      </c>
      <c r="Y22" s="155">
        <f t="shared" si="13"/>
        <v>0.64908536914492299</v>
      </c>
      <c r="Z22" s="156">
        <f t="shared" si="14"/>
        <v>4623.4350844192868</v>
      </c>
      <c r="AA22" s="69">
        <v>0.31391267724273481</v>
      </c>
      <c r="AB22" s="70">
        <f t="shared" si="15"/>
        <v>0.8928231939163499</v>
      </c>
      <c r="AC22" s="70">
        <f t="shared" si="16"/>
        <v>0.13630490956072353</v>
      </c>
      <c r="AD22" s="70">
        <f t="shared" si="17"/>
        <v>0.52906976744186052</v>
      </c>
      <c r="AE22" s="70">
        <f t="shared" si="18"/>
        <v>0.72512213936744663</v>
      </c>
      <c r="AF22" s="70">
        <f t="shared" si="19"/>
        <v>0.92161716171617158</v>
      </c>
      <c r="AG22" s="70">
        <f t="shared" si="20"/>
        <v>0.73267326732673266</v>
      </c>
      <c r="AH22" s="70">
        <f t="shared" si="21"/>
        <v>0.1476897689768977</v>
      </c>
      <c r="AI22" s="70">
        <f t="shared" si="22"/>
        <v>0.47854785478547857</v>
      </c>
      <c r="AJ22" s="70">
        <f t="shared" si="23"/>
        <v>9.405940594059406E-2</v>
      </c>
      <c r="AK22" s="70">
        <f t="shared" si="24"/>
        <v>8.0466472303206998E-2</v>
      </c>
      <c r="AL22" s="71">
        <f t="shared" si="55"/>
        <v>1</v>
      </c>
      <c r="AM22" s="72">
        <v>7123</v>
      </c>
      <c r="AN22" s="73">
        <v>0.72512213936744663</v>
      </c>
      <c r="AO22" s="74">
        <f t="shared" si="25"/>
        <v>0.27487786063255337</v>
      </c>
      <c r="AP22" s="76">
        <v>1212</v>
      </c>
      <c r="AQ22" s="76">
        <v>1053</v>
      </c>
      <c r="AR22" s="76">
        <v>10</v>
      </c>
      <c r="AS22" s="76">
        <v>54</v>
      </c>
      <c r="AT22" s="77">
        <f t="shared" si="26"/>
        <v>0.92161716171617158</v>
      </c>
      <c r="AU22" s="77">
        <f t="shared" si="27"/>
        <v>7.8382838283828415E-2</v>
      </c>
      <c r="AV22" s="76">
        <v>1212</v>
      </c>
      <c r="AW22" s="76">
        <v>1</v>
      </c>
      <c r="AX22" s="76">
        <v>942</v>
      </c>
      <c r="AY22" s="76">
        <v>0</v>
      </c>
      <c r="AZ22" s="76">
        <v>267</v>
      </c>
      <c r="BA22" s="66">
        <f t="shared" si="28"/>
        <v>0.99834983498349839</v>
      </c>
      <c r="BB22" s="66">
        <f t="shared" si="29"/>
        <v>1.6501650165016146E-3</v>
      </c>
      <c r="BC22" s="68">
        <v>1212</v>
      </c>
      <c r="BD22" s="68">
        <v>885</v>
      </c>
      <c r="BE22" s="68">
        <v>3</v>
      </c>
      <c r="BF22" s="66">
        <f t="shared" si="30"/>
        <v>0.73267326732673266</v>
      </c>
      <c r="BG22" s="70">
        <v>0.8928231939163499</v>
      </c>
      <c r="BH22" s="70">
        <v>0.85050311451844751</v>
      </c>
      <c r="BI22" s="75">
        <v>3096</v>
      </c>
      <c r="BJ22" s="76">
        <v>422</v>
      </c>
      <c r="BK22" s="76">
        <v>1036</v>
      </c>
      <c r="BL22" s="76">
        <v>875</v>
      </c>
      <c r="BM22" s="76">
        <v>630</v>
      </c>
      <c r="BN22" s="76">
        <v>4</v>
      </c>
      <c r="BO22" s="76">
        <v>117</v>
      </c>
      <c r="BP22" s="76">
        <v>4</v>
      </c>
      <c r="BQ22" s="76">
        <v>4</v>
      </c>
      <c r="BR22" s="76">
        <v>4</v>
      </c>
      <c r="BS22" s="66">
        <f t="shared" si="31"/>
        <v>0.13630490956072353</v>
      </c>
      <c r="BT22" s="66">
        <f t="shared" si="32"/>
        <v>0.52906976744186052</v>
      </c>
      <c r="BU22" s="66">
        <f t="shared" si="33"/>
        <v>0.24644702842377261</v>
      </c>
      <c r="BV22" s="72">
        <v>5145</v>
      </c>
      <c r="BW22" s="76">
        <v>638</v>
      </c>
      <c r="BX22" s="66">
        <f t="shared" si="34"/>
        <v>0.1240038872691934</v>
      </c>
      <c r="BY22" s="74">
        <f t="shared" si="35"/>
        <v>8.0642633228840115</v>
      </c>
      <c r="BZ22" s="66">
        <f t="shared" si="56"/>
        <v>0.1102375064159395</v>
      </c>
      <c r="CA22" s="72">
        <v>5145</v>
      </c>
      <c r="CB22" s="76">
        <v>414</v>
      </c>
      <c r="CC22" s="66">
        <f t="shared" si="36"/>
        <v>8.0466472303206998E-2</v>
      </c>
      <c r="CD22" s="66">
        <f t="shared" si="37"/>
        <v>0.91953352769679297</v>
      </c>
      <c r="CE22" s="78">
        <v>1212</v>
      </c>
      <c r="CF22" s="76">
        <v>0</v>
      </c>
      <c r="CG22" s="76">
        <v>580</v>
      </c>
      <c r="CH22" s="66">
        <f t="shared" si="38"/>
        <v>0.47854785478547857</v>
      </c>
      <c r="CI22" s="76">
        <v>1212</v>
      </c>
      <c r="CJ22" s="76">
        <v>2</v>
      </c>
      <c r="CK22" s="76">
        <v>52</v>
      </c>
      <c r="CL22" s="76">
        <v>60</v>
      </c>
      <c r="CM22" s="76">
        <v>0</v>
      </c>
      <c r="CN22" s="66">
        <f t="shared" si="39"/>
        <v>9.405940594059406E-2</v>
      </c>
      <c r="CO22" s="78">
        <v>1212</v>
      </c>
      <c r="CP22" s="76">
        <v>179</v>
      </c>
      <c r="CQ22" s="66">
        <f t="shared" si="40"/>
        <v>0.1476897689768977</v>
      </c>
      <c r="CR22" s="78" t="b">
        <v>0</v>
      </c>
      <c r="CS22" s="76" t="b">
        <v>0</v>
      </c>
      <c r="CT22" s="76"/>
      <c r="CU22" s="76"/>
      <c r="CV22" s="76"/>
      <c r="CW22" s="76"/>
      <c r="CX22" s="76"/>
      <c r="CY22" s="76"/>
      <c r="CZ22" s="76"/>
      <c r="DA22" s="76"/>
      <c r="DB22" s="76"/>
      <c r="DC22" s="66">
        <f t="shared" si="41"/>
        <v>0</v>
      </c>
      <c r="DD22" s="66">
        <f t="shared" si="42"/>
        <v>0</v>
      </c>
      <c r="DE22" s="66">
        <f t="shared" si="43"/>
        <v>0</v>
      </c>
      <c r="DF22" s="66">
        <f t="shared" si="44"/>
        <v>0</v>
      </c>
      <c r="DG22" s="66">
        <f t="shared" si="45"/>
        <v>0</v>
      </c>
      <c r="DH22" s="66">
        <f t="shared" si="58"/>
        <v>0</v>
      </c>
      <c r="DI22" s="66">
        <f t="shared" si="47"/>
        <v>0</v>
      </c>
      <c r="DJ22" s="66">
        <f t="shared" si="48"/>
        <v>0</v>
      </c>
      <c r="DK22" s="66">
        <f t="shared" si="49"/>
        <v>0</v>
      </c>
      <c r="DL22" s="66">
        <f t="shared" si="50"/>
        <v>0</v>
      </c>
      <c r="DM22" s="66">
        <f t="shared" si="51"/>
        <v>0</v>
      </c>
      <c r="DN22" s="80">
        <f t="shared" si="52"/>
        <v>620</v>
      </c>
      <c r="DO22" s="67">
        <f t="shared" si="53"/>
        <v>1</v>
      </c>
      <c r="DP22" s="163">
        <f t="shared" si="57"/>
        <v>2.6014568158168575E-6</v>
      </c>
    </row>
    <row r="23" spans="1:120" ht="17.149999999999999" customHeight="1" x14ac:dyDescent="0.3">
      <c r="A23" s="30"/>
      <c r="B23" s="39" t="s">
        <v>160</v>
      </c>
      <c r="C23" s="37" t="s">
        <v>161</v>
      </c>
      <c r="D23" s="36" t="s">
        <v>191</v>
      </c>
      <c r="E23" s="37" t="s">
        <v>192</v>
      </c>
      <c r="F23" s="36" t="s">
        <v>200</v>
      </c>
      <c r="G23" s="37" t="s">
        <v>201</v>
      </c>
      <c r="H23" s="36">
        <v>24</v>
      </c>
      <c r="I23" s="38">
        <v>4</v>
      </c>
      <c r="J23" s="115">
        <f t="shared" si="0"/>
        <v>4.0619520748100525E-2</v>
      </c>
      <c r="K23" s="115">
        <f t="shared" si="1"/>
        <v>2.3670368205727654E-2</v>
      </c>
      <c r="L23" s="115">
        <f t="shared" si="2"/>
        <v>1</v>
      </c>
      <c r="M23" s="115">
        <f t="shared" si="3"/>
        <v>7.585145192826491E-2</v>
      </c>
      <c r="N23" s="115">
        <f t="shared" si="4"/>
        <v>0.43153290224419932</v>
      </c>
      <c r="O23" s="115">
        <f t="shared" si="5"/>
        <v>8.5330216247808302E-2</v>
      </c>
      <c r="P23" s="115">
        <f t="shared" si="6"/>
        <v>0.83147250895302294</v>
      </c>
      <c r="Q23" s="115">
        <f t="shared" si="7"/>
        <v>0.48485671601249491</v>
      </c>
      <c r="R23" s="116">
        <f t="shared" si="8"/>
        <v>0.79656160458452718</v>
      </c>
      <c r="S23" s="133">
        <f t="shared" si="9"/>
        <v>0.41887725432490508</v>
      </c>
      <c r="T23" s="134">
        <f t="shared" si="54"/>
        <v>0.58112274567509492</v>
      </c>
      <c r="U23" s="135">
        <f t="shared" si="10"/>
        <v>6772.9856008432316</v>
      </c>
      <c r="V23" s="136">
        <v>4</v>
      </c>
      <c r="W23" s="155">
        <f t="shared" si="11"/>
        <v>0</v>
      </c>
      <c r="X23" s="155">
        <f t="shared" si="12"/>
        <v>0.30776614321379397</v>
      </c>
      <c r="Y23" s="155">
        <f t="shared" si="13"/>
        <v>0.69223385678620608</v>
      </c>
      <c r="Z23" s="156">
        <f t="shared" si="14"/>
        <v>8067.9856008432316</v>
      </c>
      <c r="AA23" s="69">
        <v>3.8610038610038609E-2</v>
      </c>
      <c r="AB23" s="70">
        <f t="shared" si="15"/>
        <v>0.8120377454730936</v>
      </c>
      <c r="AC23" s="70">
        <f t="shared" si="16"/>
        <v>0.29060479269684292</v>
      </c>
      <c r="AD23" s="70">
        <f t="shared" si="17"/>
        <v>0.43153290224419932</v>
      </c>
      <c r="AE23" s="70">
        <f t="shared" si="18"/>
        <v>0.51514328398750509</v>
      </c>
      <c r="AF23" s="70">
        <f t="shared" si="19"/>
        <v>0.95499707773232023</v>
      </c>
      <c r="AG23" s="70">
        <f t="shared" si="20"/>
        <v>0.85622443015780247</v>
      </c>
      <c r="AH23" s="70">
        <f t="shared" si="21"/>
        <v>8.5330216247808302E-2</v>
      </c>
      <c r="AI23" s="70">
        <f t="shared" si="22"/>
        <v>5.3769725306838108E-2</v>
      </c>
      <c r="AJ23" s="70">
        <f t="shared" si="23"/>
        <v>2.7469316189362946E-2</v>
      </c>
      <c r="AK23" s="70">
        <f t="shared" si="24"/>
        <v>0.16852749104697703</v>
      </c>
      <c r="AL23" s="71">
        <f t="shared" si="55"/>
        <v>1</v>
      </c>
      <c r="AM23" s="72">
        <v>11655</v>
      </c>
      <c r="AN23" s="73">
        <v>0.51514328398750509</v>
      </c>
      <c r="AO23" s="74">
        <f t="shared" si="25"/>
        <v>0.48485671601249491</v>
      </c>
      <c r="AP23" s="75">
        <v>1711</v>
      </c>
      <c r="AQ23" s="75">
        <v>1320</v>
      </c>
      <c r="AR23" s="76">
        <v>313</v>
      </c>
      <c r="AS23" s="76">
        <v>1</v>
      </c>
      <c r="AT23" s="77">
        <f t="shared" si="26"/>
        <v>0.95499707773232023</v>
      </c>
      <c r="AU23" s="77">
        <f t="shared" si="27"/>
        <v>4.5002922267679768E-2</v>
      </c>
      <c r="AV23" s="75">
        <v>1711</v>
      </c>
      <c r="AW23" s="76">
        <v>1</v>
      </c>
      <c r="AX23" s="75">
        <v>1519</v>
      </c>
      <c r="AY23" s="76">
        <v>2</v>
      </c>
      <c r="AZ23" s="76">
        <v>185</v>
      </c>
      <c r="BA23" s="66">
        <f t="shared" si="28"/>
        <v>0.99766218585622446</v>
      </c>
      <c r="BB23" s="66">
        <f t="shared" si="29"/>
        <v>2.3378141437755406E-3</v>
      </c>
      <c r="BC23" s="68">
        <v>1711</v>
      </c>
      <c r="BD23" s="68">
        <v>1461</v>
      </c>
      <c r="BE23" s="68">
        <v>4</v>
      </c>
      <c r="BF23" s="66">
        <f t="shared" si="30"/>
        <v>0.85622443015780247</v>
      </c>
      <c r="BG23" s="70">
        <v>0.8120377454730936</v>
      </c>
      <c r="BH23" s="70">
        <v>0.79656160458452718</v>
      </c>
      <c r="BI23" s="75">
        <v>5258</v>
      </c>
      <c r="BJ23" s="76">
        <v>1528</v>
      </c>
      <c r="BK23" s="76">
        <v>1461</v>
      </c>
      <c r="BL23" s="76">
        <v>1627</v>
      </c>
      <c r="BM23" s="76">
        <v>589</v>
      </c>
      <c r="BN23" s="76">
        <v>6</v>
      </c>
      <c r="BO23" s="76">
        <v>43</v>
      </c>
      <c r="BP23" s="76">
        <v>0</v>
      </c>
      <c r="BQ23" s="76">
        <v>0</v>
      </c>
      <c r="BR23" s="76">
        <v>4</v>
      </c>
      <c r="BS23" s="66">
        <f t="shared" si="31"/>
        <v>0.29060479269684292</v>
      </c>
      <c r="BT23" s="66">
        <f t="shared" si="32"/>
        <v>0.43153290224419932</v>
      </c>
      <c r="BU23" s="66">
        <f t="shared" si="33"/>
        <v>0.12209965766451122</v>
      </c>
      <c r="BV23" s="72">
        <v>9494</v>
      </c>
      <c r="BW23" s="76">
        <v>1711</v>
      </c>
      <c r="BX23" s="66">
        <f t="shared" si="34"/>
        <v>0.18021908573836107</v>
      </c>
      <c r="BY23" s="74">
        <f t="shared" si="35"/>
        <v>5.5488018702513147</v>
      </c>
      <c r="BZ23" s="66">
        <f t="shared" si="56"/>
        <v>7.585145192826491E-2</v>
      </c>
      <c r="CA23" s="72">
        <v>9494</v>
      </c>
      <c r="CB23" s="75">
        <v>1600</v>
      </c>
      <c r="CC23" s="66">
        <f t="shared" si="36"/>
        <v>0.16852749104697703</v>
      </c>
      <c r="CD23" s="66">
        <f t="shared" si="37"/>
        <v>0.83147250895302294</v>
      </c>
      <c r="CE23" s="72">
        <v>1711</v>
      </c>
      <c r="CF23" s="76">
        <v>13</v>
      </c>
      <c r="CG23" s="76">
        <v>79</v>
      </c>
      <c r="CH23" s="66">
        <f t="shared" si="38"/>
        <v>5.3769725306838108E-2</v>
      </c>
      <c r="CI23" s="75">
        <v>1711</v>
      </c>
      <c r="CJ23" s="76">
        <v>43</v>
      </c>
      <c r="CK23" s="76">
        <v>0</v>
      </c>
      <c r="CL23" s="76">
        <v>4</v>
      </c>
      <c r="CM23" s="76">
        <v>0</v>
      </c>
      <c r="CN23" s="66">
        <f t="shared" si="39"/>
        <v>2.7469316189362946E-2</v>
      </c>
      <c r="CO23" s="72">
        <v>1711</v>
      </c>
      <c r="CP23" s="76">
        <v>146</v>
      </c>
      <c r="CQ23" s="66">
        <f t="shared" si="40"/>
        <v>8.5330216247808302E-2</v>
      </c>
      <c r="CR23" s="78" t="b">
        <v>0</v>
      </c>
      <c r="CS23" s="76" t="b">
        <v>0</v>
      </c>
      <c r="CT23" s="76"/>
      <c r="CU23" s="76"/>
      <c r="CV23" s="76"/>
      <c r="CW23" s="76"/>
      <c r="CX23" s="76"/>
      <c r="CY23" s="76"/>
      <c r="CZ23" s="76"/>
      <c r="DA23" s="76"/>
      <c r="DB23" s="76"/>
      <c r="DC23" s="66">
        <f t="shared" si="41"/>
        <v>0</v>
      </c>
      <c r="DD23" s="66">
        <f t="shared" si="42"/>
        <v>0</v>
      </c>
      <c r="DE23" s="66">
        <f t="shared" si="43"/>
        <v>0</v>
      </c>
      <c r="DF23" s="66">
        <f t="shared" si="44"/>
        <v>0</v>
      </c>
      <c r="DG23" s="66">
        <f t="shared" si="45"/>
        <v>0</v>
      </c>
      <c r="DH23" s="66">
        <f t="shared" si="58"/>
        <v>0</v>
      </c>
      <c r="DI23" s="66">
        <f t="shared" si="47"/>
        <v>0</v>
      </c>
      <c r="DJ23" s="66">
        <f t="shared" si="48"/>
        <v>0</v>
      </c>
      <c r="DK23" s="66">
        <f t="shared" si="49"/>
        <v>0</v>
      </c>
      <c r="DL23" s="66">
        <f t="shared" si="50"/>
        <v>0</v>
      </c>
      <c r="DM23" s="66">
        <f t="shared" si="51"/>
        <v>0</v>
      </c>
      <c r="DN23" s="80">
        <f t="shared" si="52"/>
        <v>620</v>
      </c>
      <c r="DO23" s="67">
        <f t="shared" si="53"/>
        <v>1</v>
      </c>
      <c r="DP23" s="163">
        <f t="shared" si="57"/>
        <v>2.6014568158168575E-6</v>
      </c>
    </row>
    <row r="24" spans="1:120" ht="17.149999999999999" customHeight="1" x14ac:dyDescent="0.3">
      <c r="A24" s="30"/>
      <c r="B24" s="39" t="s">
        <v>202</v>
      </c>
      <c r="C24" s="37" t="s">
        <v>203</v>
      </c>
      <c r="D24" s="36" t="s">
        <v>204</v>
      </c>
      <c r="E24" s="37" t="s">
        <v>205</v>
      </c>
      <c r="F24" s="36" t="s">
        <v>206</v>
      </c>
      <c r="G24" s="37" t="s">
        <v>205</v>
      </c>
      <c r="H24" s="36">
        <v>12</v>
      </c>
      <c r="I24" s="38">
        <v>13</v>
      </c>
      <c r="J24" s="115">
        <f t="shared" si="0"/>
        <v>0.81824872617474997</v>
      </c>
      <c r="K24" s="115">
        <f t="shared" si="1"/>
        <v>0.57333459143234577</v>
      </c>
      <c r="L24" s="115">
        <f t="shared" si="2"/>
        <v>1</v>
      </c>
      <c r="M24" s="115">
        <f t="shared" si="3"/>
        <v>0.13751148006467001</v>
      </c>
      <c r="N24" s="115">
        <f t="shared" si="4"/>
        <v>0.49986551696859427</v>
      </c>
      <c r="O24" s="115">
        <f t="shared" si="5"/>
        <v>0.67650500094357424</v>
      </c>
      <c r="P24" s="115">
        <f t="shared" si="6"/>
        <v>0.92502601558971942</v>
      </c>
      <c r="Q24" s="115">
        <f t="shared" si="7"/>
        <v>0.50806119232913916</v>
      </c>
      <c r="R24" s="116">
        <f t="shared" si="8"/>
        <v>0.81775414195131935</v>
      </c>
      <c r="S24" s="133">
        <f t="shared" si="9"/>
        <v>0.66181185171712353</v>
      </c>
      <c r="T24" s="134">
        <f t="shared" si="54"/>
        <v>0.33818814828287647</v>
      </c>
      <c r="U24" s="135">
        <f t="shared" si="10"/>
        <v>43423.696427669624</v>
      </c>
      <c r="V24" s="136">
        <v>6</v>
      </c>
      <c r="W24" s="155">
        <f t="shared" si="11"/>
        <v>0</v>
      </c>
      <c r="X24" s="155">
        <f t="shared" si="12"/>
        <v>0.55070074060601248</v>
      </c>
      <c r="Y24" s="155">
        <f t="shared" si="13"/>
        <v>0.44929925939398752</v>
      </c>
      <c r="Z24" s="156">
        <f t="shared" si="14"/>
        <v>57690.47420544739</v>
      </c>
      <c r="AA24" s="69">
        <v>0.39991121564473803</v>
      </c>
      <c r="AB24" s="70">
        <f t="shared" si="15"/>
        <v>0.85898365728652937</v>
      </c>
      <c r="AC24" s="70">
        <f t="shared" si="16"/>
        <v>0.18102998180523694</v>
      </c>
      <c r="AD24" s="70">
        <f t="shared" si="17"/>
        <v>0.49986551696859427</v>
      </c>
      <c r="AE24" s="70">
        <f t="shared" si="18"/>
        <v>0.4919388076708609</v>
      </c>
      <c r="AF24" s="70">
        <f t="shared" si="19"/>
        <v>0.15221739950934138</v>
      </c>
      <c r="AG24" s="70">
        <f t="shared" si="20"/>
        <v>5.6727684468767692E-2</v>
      </c>
      <c r="AH24" s="70">
        <f t="shared" si="21"/>
        <v>0.67650500094357424</v>
      </c>
      <c r="AI24" s="70">
        <f t="shared" si="22"/>
        <v>0.95127382525004722</v>
      </c>
      <c r="AJ24" s="70">
        <f t="shared" si="23"/>
        <v>0.68522362709945273</v>
      </c>
      <c r="AK24" s="70">
        <f t="shared" si="24"/>
        <v>7.4973984410280581E-2</v>
      </c>
      <c r="AL24" s="71">
        <f t="shared" si="55"/>
        <v>1</v>
      </c>
      <c r="AM24" s="72">
        <v>128401</v>
      </c>
      <c r="AN24" s="73">
        <v>0.4919388076708609</v>
      </c>
      <c r="AO24" s="74">
        <f t="shared" si="25"/>
        <v>0.50806119232913916</v>
      </c>
      <c r="AP24" s="75">
        <v>26495</v>
      </c>
      <c r="AQ24" s="75">
        <v>3983</v>
      </c>
      <c r="AR24" s="76">
        <v>22</v>
      </c>
      <c r="AS24" s="76">
        <v>28</v>
      </c>
      <c r="AT24" s="77">
        <f t="shared" si="26"/>
        <v>0.15221739950934138</v>
      </c>
      <c r="AU24" s="77">
        <f t="shared" si="27"/>
        <v>0.84778260049065857</v>
      </c>
      <c r="AV24" s="75">
        <v>26495</v>
      </c>
      <c r="AW24" s="76">
        <v>110</v>
      </c>
      <c r="AX24" s="75">
        <v>6801</v>
      </c>
      <c r="AY24" s="76">
        <v>28</v>
      </c>
      <c r="AZ24" s="75">
        <v>11637</v>
      </c>
      <c r="BA24" s="66">
        <f t="shared" si="28"/>
        <v>0.70111341762596713</v>
      </c>
      <c r="BB24" s="66">
        <f t="shared" si="29"/>
        <v>0.29888658237403287</v>
      </c>
      <c r="BC24" s="68">
        <v>26495</v>
      </c>
      <c r="BD24" s="68">
        <v>1341</v>
      </c>
      <c r="BE24" s="68">
        <v>162</v>
      </c>
      <c r="BF24" s="66">
        <f t="shared" si="30"/>
        <v>5.6727684468767692E-2</v>
      </c>
      <c r="BG24" s="70">
        <v>0.85898365728652937</v>
      </c>
      <c r="BH24" s="70">
        <v>0.81775414195131935</v>
      </c>
      <c r="BI24" s="75">
        <v>63205</v>
      </c>
      <c r="BJ24" s="75">
        <v>11442</v>
      </c>
      <c r="BK24" s="75">
        <v>20169</v>
      </c>
      <c r="BL24" s="75">
        <v>13523</v>
      </c>
      <c r="BM24" s="75">
        <v>10217</v>
      </c>
      <c r="BN24" s="76">
        <v>232</v>
      </c>
      <c r="BO24" s="75">
        <v>6891</v>
      </c>
      <c r="BP24" s="76">
        <v>346</v>
      </c>
      <c r="BQ24" s="76">
        <v>204</v>
      </c>
      <c r="BR24" s="76">
        <v>181</v>
      </c>
      <c r="BS24" s="66">
        <f t="shared" si="31"/>
        <v>0.18102998180523694</v>
      </c>
      <c r="BT24" s="66">
        <f t="shared" si="32"/>
        <v>0.49986551696859427</v>
      </c>
      <c r="BU24" s="66">
        <f t="shared" si="33"/>
        <v>0.28591092476861008</v>
      </c>
      <c r="BV24" s="72">
        <v>101862</v>
      </c>
      <c r="BW24" s="75">
        <v>10126</v>
      </c>
      <c r="BX24" s="66">
        <f t="shared" si="34"/>
        <v>9.9409004339204021E-2</v>
      </c>
      <c r="BY24" s="74">
        <f t="shared" si="35"/>
        <v>10.05945091842781</v>
      </c>
      <c r="BZ24" s="66">
        <f t="shared" si="56"/>
        <v>0.13751148006467001</v>
      </c>
      <c r="CA24" s="72">
        <v>101862</v>
      </c>
      <c r="CB24" s="75">
        <v>7637</v>
      </c>
      <c r="CC24" s="66">
        <f t="shared" si="36"/>
        <v>7.4973984410280581E-2</v>
      </c>
      <c r="CD24" s="66">
        <f t="shared" si="37"/>
        <v>0.92502601558971942</v>
      </c>
      <c r="CE24" s="72">
        <v>26495</v>
      </c>
      <c r="CF24" s="76">
        <v>423</v>
      </c>
      <c r="CG24" s="75">
        <v>24781</v>
      </c>
      <c r="CH24" s="66">
        <f t="shared" si="38"/>
        <v>0.95127382525004722</v>
      </c>
      <c r="CI24" s="75">
        <v>26495</v>
      </c>
      <c r="CJ24" s="75">
        <v>5544</v>
      </c>
      <c r="CK24" s="75">
        <v>1291</v>
      </c>
      <c r="CL24" s="75">
        <v>6695</v>
      </c>
      <c r="CM24" s="75">
        <v>4625</v>
      </c>
      <c r="CN24" s="66">
        <f t="shared" si="39"/>
        <v>0.68522362709945273</v>
      </c>
      <c r="CO24" s="72">
        <v>26495</v>
      </c>
      <c r="CP24" s="75">
        <v>17924</v>
      </c>
      <c r="CQ24" s="66">
        <f t="shared" si="40"/>
        <v>0.67650500094357424</v>
      </c>
      <c r="CR24" s="78" t="b">
        <v>1</v>
      </c>
      <c r="CS24" s="76" t="b">
        <v>1</v>
      </c>
      <c r="CT24" s="76">
        <v>0</v>
      </c>
      <c r="CU24" s="76"/>
      <c r="CV24" s="79">
        <v>1</v>
      </c>
      <c r="CW24" s="79"/>
      <c r="CX24" s="79">
        <v>1</v>
      </c>
      <c r="CY24" s="79">
        <v>0</v>
      </c>
      <c r="CZ24" s="76"/>
      <c r="DA24" s="76"/>
      <c r="DB24" s="76"/>
      <c r="DC24" s="66">
        <f t="shared" si="41"/>
        <v>4.1322314049586778E-3</v>
      </c>
      <c r="DD24" s="66">
        <f t="shared" si="42"/>
        <v>0</v>
      </c>
      <c r="DE24" s="66">
        <f t="shared" si="43"/>
        <v>0</v>
      </c>
      <c r="DF24" s="66">
        <f t="shared" si="44"/>
        <v>0</v>
      </c>
      <c r="DG24" s="66">
        <f t="shared" si="45"/>
        <v>0</v>
      </c>
      <c r="DH24" s="66">
        <f t="shared" si="58"/>
        <v>0</v>
      </c>
      <c r="DI24" s="66">
        <f t="shared" si="47"/>
        <v>0</v>
      </c>
      <c r="DJ24" s="66">
        <f t="shared" si="48"/>
        <v>0</v>
      </c>
      <c r="DK24" s="66">
        <f t="shared" si="49"/>
        <v>0</v>
      </c>
      <c r="DL24" s="66">
        <f t="shared" si="50"/>
        <v>0</v>
      </c>
      <c r="DM24" s="66">
        <f t="shared" si="51"/>
        <v>0</v>
      </c>
      <c r="DN24" s="80">
        <f t="shared" si="52"/>
        <v>620</v>
      </c>
      <c r="DO24" s="67">
        <f t="shared" si="53"/>
        <v>1</v>
      </c>
      <c r="DP24" s="163">
        <f t="shared" si="57"/>
        <v>2.6014568158168575E-6</v>
      </c>
    </row>
    <row r="25" spans="1:120" ht="17.149999999999999" customHeight="1" x14ac:dyDescent="0.3">
      <c r="A25" s="30"/>
      <c r="B25" s="39" t="s">
        <v>202</v>
      </c>
      <c r="C25" s="37" t="s">
        <v>203</v>
      </c>
      <c r="D25" s="36" t="s">
        <v>204</v>
      </c>
      <c r="E25" s="37" t="s">
        <v>205</v>
      </c>
      <c r="F25" s="36" t="s">
        <v>207</v>
      </c>
      <c r="G25" s="37" t="s">
        <v>208</v>
      </c>
      <c r="H25" s="36">
        <v>26</v>
      </c>
      <c r="I25" s="38">
        <v>1</v>
      </c>
      <c r="J25" s="115">
        <f t="shared" si="0"/>
        <v>0.71404834821137686</v>
      </c>
      <c r="K25" s="115">
        <f t="shared" si="1"/>
        <v>0.55095458395777674</v>
      </c>
      <c r="L25" s="115">
        <f t="shared" si="2"/>
        <v>1</v>
      </c>
      <c r="M25" s="115">
        <f t="shared" si="3"/>
        <v>7.0716244777277351E-2</v>
      </c>
      <c r="N25" s="115">
        <f t="shared" si="4"/>
        <v>0.36346895826025954</v>
      </c>
      <c r="O25" s="115">
        <f t="shared" si="5"/>
        <v>0.389457222910015</v>
      </c>
      <c r="P25" s="115">
        <f t="shared" si="6"/>
        <v>0.91008025187796238</v>
      </c>
      <c r="Q25" s="115">
        <f t="shared" si="7"/>
        <v>0.33395872420262662</v>
      </c>
      <c r="R25" s="116">
        <f t="shared" si="8"/>
        <v>0.73813407598965586</v>
      </c>
      <c r="S25" s="133">
        <f t="shared" si="9"/>
        <v>0.56342426779855004</v>
      </c>
      <c r="T25" s="134">
        <f t="shared" si="54"/>
        <v>0.43657573220144996</v>
      </c>
      <c r="U25" s="135">
        <f t="shared" si="10"/>
        <v>34577.234566087041</v>
      </c>
      <c r="V25" s="136">
        <v>3</v>
      </c>
      <c r="W25" s="155">
        <f t="shared" si="11"/>
        <v>0</v>
      </c>
      <c r="X25" s="155">
        <f t="shared" si="12"/>
        <v>0.45231315668743893</v>
      </c>
      <c r="Y25" s="155">
        <f t="shared" si="13"/>
        <v>0.54768684331256101</v>
      </c>
      <c r="Z25" s="156">
        <f t="shared" si="14"/>
        <v>43377.345677198144</v>
      </c>
      <c r="AA25" s="69">
        <v>7.0971326119619704E-2</v>
      </c>
      <c r="AB25" s="70">
        <f t="shared" si="15"/>
        <v>0.79342063907805138</v>
      </c>
      <c r="AC25" s="70">
        <f t="shared" si="16"/>
        <v>0.26213024669706536</v>
      </c>
      <c r="AD25" s="70">
        <f t="shared" si="17"/>
        <v>0.36346895826025954</v>
      </c>
      <c r="AE25" s="70">
        <f t="shared" si="18"/>
        <v>0.66604127579737338</v>
      </c>
      <c r="AF25" s="70">
        <f t="shared" si="19"/>
        <v>9.9758910536261153E-2</v>
      </c>
      <c r="AG25" s="70">
        <f t="shared" si="20"/>
        <v>0.11070567537629504</v>
      </c>
      <c r="AH25" s="70">
        <f t="shared" si="21"/>
        <v>0.389457222910015</v>
      </c>
      <c r="AI25" s="70">
        <f t="shared" si="22"/>
        <v>0.92102691079689847</v>
      </c>
      <c r="AJ25" s="70">
        <f t="shared" si="23"/>
        <v>0.50706978562585525</v>
      </c>
      <c r="AK25" s="70">
        <f t="shared" si="24"/>
        <v>8.991974812203761E-2</v>
      </c>
      <c r="AL25" s="71">
        <f t="shared" si="55"/>
        <v>1</v>
      </c>
      <c r="AM25" s="72">
        <v>79201</v>
      </c>
      <c r="AN25" s="73">
        <v>0.66604127579737338</v>
      </c>
      <c r="AO25" s="74">
        <f t="shared" si="25"/>
        <v>0.33395872420262662</v>
      </c>
      <c r="AP25" s="75">
        <v>15347</v>
      </c>
      <c r="AQ25" s="75">
        <v>1506</v>
      </c>
      <c r="AR25" s="76">
        <v>13</v>
      </c>
      <c r="AS25" s="76">
        <v>12</v>
      </c>
      <c r="AT25" s="77">
        <f t="shared" si="26"/>
        <v>9.9758910536261153E-2</v>
      </c>
      <c r="AU25" s="77">
        <f t="shared" si="27"/>
        <v>0.90024108946373882</v>
      </c>
      <c r="AV25" s="75">
        <v>15347</v>
      </c>
      <c r="AW25" s="76">
        <v>34</v>
      </c>
      <c r="AX25" s="75">
        <v>3620</v>
      </c>
      <c r="AY25" s="76">
        <v>16</v>
      </c>
      <c r="AZ25" s="75">
        <v>8582</v>
      </c>
      <c r="BA25" s="66">
        <f t="shared" si="28"/>
        <v>0.79833192154818533</v>
      </c>
      <c r="BB25" s="66">
        <f t="shared" si="29"/>
        <v>0.20166807845181467</v>
      </c>
      <c r="BC25" s="68">
        <v>15347</v>
      </c>
      <c r="BD25" s="68">
        <v>1656</v>
      </c>
      <c r="BE25" s="68">
        <v>43</v>
      </c>
      <c r="BF25" s="66">
        <f t="shared" si="30"/>
        <v>0.11070567537629504</v>
      </c>
      <c r="BG25" s="70">
        <v>0.79342063907805138</v>
      </c>
      <c r="BH25" s="70">
        <v>0.73813407598965586</v>
      </c>
      <c r="BI25" s="75">
        <v>34212</v>
      </c>
      <c r="BJ25" s="75">
        <v>8968</v>
      </c>
      <c r="BK25" s="75">
        <v>12809</v>
      </c>
      <c r="BL25" s="75">
        <v>7135</v>
      </c>
      <c r="BM25" s="75">
        <v>3842</v>
      </c>
      <c r="BN25" s="76">
        <v>108</v>
      </c>
      <c r="BO25" s="76">
        <v>1177</v>
      </c>
      <c r="BP25" s="76">
        <v>60</v>
      </c>
      <c r="BQ25" s="76">
        <v>80</v>
      </c>
      <c r="BR25" s="76">
        <v>33</v>
      </c>
      <c r="BS25" s="66">
        <f t="shared" si="31"/>
        <v>0.26213024669706536</v>
      </c>
      <c r="BT25" s="66">
        <f t="shared" si="32"/>
        <v>0.36346895826025954</v>
      </c>
      <c r="BU25" s="66">
        <f t="shared" si="33"/>
        <v>0.15491640360107564</v>
      </c>
      <c r="BV25" s="72">
        <v>58441</v>
      </c>
      <c r="BW25" s="75">
        <v>11297</v>
      </c>
      <c r="BX25" s="66">
        <f t="shared" si="34"/>
        <v>0.1933060693691073</v>
      </c>
      <c r="BY25" s="74">
        <f t="shared" si="35"/>
        <v>5.1731433123838189</v>
      </c>
      <c r="BZ25" s="66">
        <f t="shared" si="56"/>
        <v>7.0716244777277351E-2</v>
      </c>
      <c r="CA25" s="72">
        <v>58441</v>
      </c>
      <c r="CB25" s="75">
        <v>5255</v>
      </c>
      <c r="CC25" s="66">
        <f t="shared" si="36"/>
        <v>8.991974812203761E-2</v>
      </c>
      <c r="CD25" s="66">
        <f t="shared" si="37"/>
        <v>0.91008025187796238</v>
      </c>
      <c r="CE25" s="72">
        <v>15347</v>
      </c>
      <c r="CF25" s="76">
        <v>52</v>
      </c>
      <c r="CG25" s="75">
        <v>14083</v>
      </c>
      <c r="CH25" s="66">
        <f t="shared" si="38"/>
        <v>0.92102691079689847</v>
      </c>
      <c r="CI25" s="75">
        <v>15347</v>
      </c>
      <c r="CJ25" s="75">
        <v>1588</v>
      </c>
      <c r="CK25" s="76">
        <v>644</v>
      </c>
      <c r="CL25" s="75">
        <v>5322</v>
      </c>
      <c r="CM25" s="76">
        <v>228</v>
      </c>
      <c r="CN25" s="66">
        <f t="shared" si="39"/>
        <v>0.50706978562585525</v>
      </c>
      <c r="CO25" s="72">
        <v>15347</v>
      </c>
      <c r="CP25" s="75">
        <v>5977</v>
      </c>
      <c r="CQ25" s="66">
        <f t="shared" si="40"/>
        <v>0.389457222910015</v>
      </c>
      <c r="CR25" s="78" t="b">
        <v>1</v>
      </c>
      <c r="CS25" s="76" t="b">
        <v>0</v>
      </c>
      <c r="CT25" s="76"/>
      <c r="CU25" s="76"/>
      <c r="CV25" s="76"/>
      <c r="CW25" s="76"/>
      <c r="CX25" s="76"/>
      <c r="CY25" s="76"/>
      <c r="CZ25" s="76"/>
      <c r="DA25" s="76"/>
      <c r="DB25" s="76"/>
      <c r="DC25" s="66">
        <f t="shared" si="41"/>
        <v>0</v>
      </c>
      <c r="DD25" s="66">
        <f t="shared" si="42"/>
        <v>0</v>
      </c>
      <c r="DE25" s="66">
        <f t="shared" si="43"/>
        <v>0</v>
      </c>
      <c r="DF25" s="66">
        <f t="shared" si="44"/>
        <v>0</v>
      </c>
      <c r="DG25" s="66">
        <f t="shared" si="45"/>
        <v>0</v>
      </c>
      <c r="DH25" s="66">
        <f t="shared" si="58"/>
        <v>0</v>
      </c>
      <c r="DI25" s="66">
        <f t="shared" si="47"/>
        <v>0</v>
      </c>
      <c r="DJ25" s="66">
        <f t="shared" si="48"/>
        <v>0</v>
      </c>
      <c r="DK25" s="66">
        <f t="shared" si="49"/>
        <v>0</v>
      </c>
      <c r="DL25" s="66">
        <f t="shared" si="50"/>
        <v>0</v>
      </c>
      <c r="DM25" s="66">
        <f t="shared" si="51"/>
        <v>0</v>
      </c>
      <c r="DN25" s="80">
        <f t="shared" si="52"/>
        <v>620</v>
      </c>
      <c r="DO25" s="67">
        <f t="shared" si="53"/>
        <v>1</v>
      </c>
      <c r="DP25" s="163">
        <f t="shared" si="57"/>
        <v>2.6014568158168575E-6</v>
      </c>
    </row>
    <row r="26" spans="1:120" ht="17.149999999999999" customHeight="1" x14ac:dyDescent="0.3">
      <c r="A26" s="30"/>
      <c r="B26" s="39" t="s">
        <v>202</v>
      </c>
      <c r="C26" s="37" t="s">
        <v>203</v>
      </c>
      <c r="D26" s="36" t="s">
        <v>204</v>
      </c>
      <c r="E26" s="37" t="s">
        <v>205</v>
      </c>
      <c r="F26" s="36" t="s">
        <v>209</v>
      </c>
      <c r="G26" s="37" t="s">
        <v>210</v>
      </c>
      <c r="H26" s="36">
        <v>14</v>
      </c>
      <c r="I26" s="38">
        <v>5</v>
      </c>
      <c r="J26" s="115">
        <f t="shared" si="0"/>
        <v>0.66049069373942471</v>
      </c>
      <c r="K26" s="115">
        <f t="shared" si="1"/>
        <v>0.50076142131979695</v>
      </c>
      <c r="L26" s="115">
        <f t="shared" si="2"/>
        <v>1</v>
      </c>
      <c r="M26" s="115">
        <f t="shared" si="3"/>
        <v>5.0907859228048934E-2</v>
      </c>
      <c r="N26" s="115">
        <f t="shared" si="4"/>
        <v>0.2747165622770158</v>
      </c>
      <c r="O26" s="115">
        <f t="shared" si="5"/>
        <v>0.20930626057529611</v>
      </c>
      <c r="P26" s="115">
        <f t="shared" si="6"/>
        <v>0.90986903648269413</v>
      </c>
      <c r="Q26" s="115">
        <f t="shared" si="7"/>
        <v>0.30121496451341268</v>
      </c>
      <c r="R26" s="116">
        <f t="shared" si="8"/>
        <v>0.64636454737779758</v>
      </c>
      <c r="S26" s="133">
        <f t="shared" si="9"/>
        <v>0.50595903839038747</v>
      </c>
      <c r="T26" s="134">
        <f t="shared" si="54"/>
        <v>0.49404096160961253</v>
      </c>
      <c r="U26" s="135">
        <f t="shared" si="10"/>
        <v>14511.959206320758</v>
      </c>
      <c r="V26" s="136">
        <v>3</v>
      </c>
      <c r="W26" s="155">
        <f t="shared" si="11"/>
        <v>0</v>
      </c>
      <c r="X26" s="155">
        <f t="shared" si="12"/>
        <v>0.39484792727927631</v>
      </c>
      <c r="Y26" s="155">
        <f t="shared" si="13"/>
        <v>0.60515207272072369</v>
      </c>
      <c r="Z26" s="156">
        <f t="shared" si="14"/>
        <v>17775.736984098538</v>
      </c>
      <c r="AA26" s="69">
        <v>0.1443453394158099</v>
      </c>
      <c r="AB26" s="70">
        <f t="shared" si="15"/>
        <v>0.70834572601272972</v>
      </c>
      <c r="AC26" s="70">
        <f t="shared" si="16"/>
        <v>0.35027352731308969</v>
      </c>
      <c r="AD26" s="70">
        <f t="shared" si="17"/>
        <v>0.2747165622770158</v>
      </c>
      <c r="AE26" s="70">
        <f t="shared" si="18"/>
        <v>0.69878503548658732</v>
      </c>
      <c r="AF26" s="70">
        <f t="shared" si="19"/>
        <v>0.16074450084602368</v>
      </c>
      <c r="AG26" s="70">
        <f t="shared" si="20"/>
        <v>0.38612521150592216</v>
      </c>
      <c r="AH26" s="70">
        <f t="shared" si="21"/>
        <v>0.20930626057529611</v>
      </c>
      <c r="AI26" s="70">
        <f t="shared" si="22"/>
        <v>0.70219966159052449</v>
      </c>
      <c r="AJ26" s="70">
        <f t="shared" si="23"/>
        <v>0.61878172588832492</v>
      </c>
      <c r="AK26" s="70">
        <f t="shared" si="24"/>
        <v>9.0130963517305887E-2</v>
      </c>
      <c r="AL26" s="71">
        <f t="shared" si="55"/>
        <v>1</v>
      </c>
      <c r="AM26" s="72">
        <v>29374</v>
      </c>
      <c r="AN26" s="73">
        <v>0.69878503548658732</v>
      </c>
      <c r="AO26" s="74">
        <f t="shared" si="25"/>
        <v>0.30121496451341268</v>
      </c>
      <c r="AP26" s="75">
        <v>5910</v>
      </c>
      <c r="AQ26" s="76">
        <v>847</v>
      </c>
      <c r="AR26" s="76">
        <v>63</v>
      </c>
      <c r="AS26" s="76">
        <v>40</v>
      </c>
      <c r="AT26" s="77">
        <f t="shared" si="26"/>
        <v>0.16074450084602368</v>
      </c>
      <c r="AU26" s="77">
        <f t="shared" si="27"/>
        <v>0.83925549915397635</v>
      </c>
      <c r="AV26" s="75">
        <v>5910</v>
      </c>
      <c r="AW26" s="76">
        <v>14</v>
      </c>
      <c r="AX26" s="75">
        <v>2442</v>
      </c>
      <c r="AY26" s="76">
        <v>9</v>
      </c>
      <c r="AZ26" s="75">
        <v>2486</v>
      </c>
      <c r="BA26" s="66">
        <f t="shared" si="28"/>
        <v>0.83773265651438245</v>
      </c>
      <c r="BB26" s="66">
        <f t="shared" si="29"/>
        <v>0.16226734348561755</v>
      </c>
      <c r="BC26" s="68">
        <v>5910</v>
      </c>
      <c r="BD26" s="68">
        <v>2265</v>
      </c>
      <c r="BE26" s="68">
        <v>17</v>
      </c>
      <c r="BF26" s="66">
        <f t="shared" si="30"/>
        <v>0.38612521150592216</v>
      </c>
      <c r="BG26" s="70">
        <v>0.70834572601272972</v>
      </c>
      <c r="BH26" s="70">
        <v>0.64636454737779758</v>
      </c>
      <c r="BI26" s="75">
        <v>12613</v>
      </c>
      <c r="BJ26" s="75">
        <v>4418</v>
      </c>
      <c r="BK26" s="75">
        <v>4730</v>
      </c>
      <c r="BL26" s="76">
        <v>1982</v>
      </c>
      <c r="BM26" s="76">
        <v>1029</v>
      </c>
      <c r="BN26" s="76">
        <v>30</v>
      </c>
      <c r="BO26" s="76">
        <v>367</v>
      </c>
      <c r="BP26" s="76">
        <v>36</v>
      </c>
      <c r="BQ26" s="76">
        <v>15</v>
      </c>
      <c r="BR26" s="76">
        <v>6</v>
      </c>
      <c r="BS26" s="66">
        <f t="shared" si="31"/>
        <v>0.35027352731308969</v>
      </c>
      <c r="BT26" s="66">
        <f t="shared" si="32"/>
        <v>0.2747165622770158</v>
      </c>
      <c r="BU26" s="66">
        <f t="shared" si="33"/>
        <v>0.11757710298897962</v>
      </c>
      <c r="BV26" s="72">
        <v>21380</v>
      </c>
      <c r="BW26" s="75">
        <v>5741</v>
      </c>
      <c r="BX26" s="66">
        <f t="shared" si="34"/>
        <v>0.26852198316183351</v>
      </c>
      <c r="BY26" s="74">
        <f t="shared" si="35"/>
        <v>3.7240898798118791</v>
      </c>
      <c r="BZ26" s="66">
        <f t="shared" si="56"/>
        <v>5.0907859228048934E-2</v>
      </c>
      <c r="CA26" s="72">
        <v>21380</v>
      </c>
      <c r="CB26" s="75">
        <v>1927</v>
      </c>
      <c r="CC26" s="66">
        <f t="shared" si="36"/>
        <v>9.0130963517305887E-2</v>
      </c>
      <c r="CD26" s="66">
        <f t="shared" si="37"/>
        <v>0.90986903648269413</v>
      </c>
      <c r="CE26" s="72">
        <v>5910</v>
      </c>
      <c r="CF26" s="76">
        <v>7</v>
      </c>
      <c r="CG26" s="75">
        <v>4143</v>
      </c>
      <c r="CH26" s="66">
        <f t="shared" si="38"/>
        <v>0.70219966159052449</v>
      </c>
      <c r="CI26" s="75">
        <v>5910</v>
      </c>
      <c r="CJ26" s="75">
        <v>2968</v>
      </c>
      <c r="CK26" s="76">
        <v>2</v>
      </c>
      <c r="CL26" s="76">
        <v>572</v>
      </c>
      <c r="CM26" s="76">
        <v>115</v>
      </c>
      <c r="CN26" s="66">
        <f t="shared" si="39"/>
        <v>0.61878172588832492</v>
      </c>
      <c r="CO26" s="72">
        <v>5910</v>
      </c>
      <c r="CP26" s="75">
        <v>1237</v>
      </c>
      <c r="CQ26" s="66">
        <f t="shared" si="40"/>
        <v>0.20930626057529611</v>
      </c>
      <c r="CR26" s="78" t="b">
        <v>1</v>
      </c>
      <c r="CS26" s="76" t="b">
        <v>1</v>
      </c>
      <c r="CT26" s="76">
        <v>0</v>
      </c>
      <c r="CU26" s="76"/>
      <c r="CV26" s="79">
        <v>1</v>
      </c>
      <c r="CW26" s="79"/>
      <c r="CX26" s="79">
        <v>1</v>
      </c>
      <c r="CY26" s="79">
        <v>0</v>
      </c>
      <c r="CZ26" s="76"/>
      <c r="DA26" s="76"/>
      <c r="DB26" s="76"/>
      <c r="DC26" s="66">
        <f t="shared" si="41"/>
        <v>4.1322314049586778E-3</v>
      </c>
      <c r="DD26" s="66">
        <f t="shared" si="42"/>
        <v>0</v>
      </c>
      <c r="DE26" s="66">
        <f t="shared" si="43"/>
        <v>0</v>
      </c>
      <c r="DF26" s="66">
        <f t="shared" si="44"/>
        <v>0</v>
      </c>
      <c r="DG26" s="66">
        <f t="shared" si="45"/>
        <v>0</v>
      </c>
      <c r="DH26" s="66">
        <f t="shared" si="58"/>
        <v>0</v>
      </c>
      <c r="DI26" s="66">
        <f t="shared" si="47"/>
        <v>0</v>
      </c>
      <c r="DJ26" s="66">
        <f t="shared" si="48"/>
        <v>0</v>
      </c>
      <c r="DK26" s="66">
        <f t="shared" si="49"/>
        <v>0</v>
      </c>
      <c r="DL26" s="66">
        <f t="shared" si="50"/>
        <v>0</v>
      </c>
      <c r="DM26" s="66">
        <f t="shared" si="51"/>
        <v>0</v>
      </c>
      <c r="DN26" s="80">
        <f t="shared" si="52"/>
        <v>620</v>
      </c>
      <c r="DO26" s="67">
        <f t="shared" si="53"/>
        <v>1</v>
      </c>
      <c r="DP26" s="163">
        <f t="shared" si="57"/>
        <v>2.6014568158168575E-6</v>
      </c>
    </row>
    <row r="27" spans="1:120" ht="17.149999999999999" customHeight="1" x14ac:dyDescent="0.3">
      <c r="A27" s="30"/>
      <c r="B27" s="39" t="s">
        <v>202</v>
      </c>
      <c r="C27" s="37" t="s">
        <v>203</v>
      </c>
      <c r="D27" s="36" t="s">
        <v>204</v>
      </c>
      <c r="E27" s="37" t="s">
        <v>205</v>
      </c>
      <c r="F27" s="36" t="s">
        <v>211</v>
      </c>
      <c r="G27" s="37" t="s">
        <v>212</v>
      </c>
      <c r="H27" s="36">
        <v>3</v>
      </c>
      <c r="I27" s="38">
        <v>4</v>
      </c>
      <c r="J27" s="115">
        <f t="shared" si="0"/>
        <v>0.50462304409672831</v>
      </c>
      <c r="K27" s="115">
        <f t="shared" si="1"/>
        <v>0.19807965860597443</v>
      </c>
      <c r="L27" s="115">
        <f t="shared" si="2"/>
        <v>1</v>
      </c>
      <c r="M27" s="115">
        <f t="shared" si="3"/>
        <v>7.2125844345083859E-2</v>
      </c>
      <c r="N27" s="115">
        <f t="shared" si="4"/>
        <v>0.17227179135209333</v>
      </c>
      <c r="O27" s="115">
        <f t="shared" si="5"/>
        <v>0.23826458036984352</v>
      </c>
      <c r="P27" s="115">
        <f t="shared" si="6"/>
        <v>0.95699781007366114</v>
      </c>
      <c r="Q27" s="115">
        <f t="shared" si="7"/>
        <v>0.34601634320735442</v>
      </c>
      <c r="R27" s="116">
        <f t="shared" si="8"/>
        <v>0.37536231884057969</v>
      </c>
      <c r="S27" s="133">
        <f t="shared" si="9"/>
        <v>0.42930459898792428</v>
      </c>
      <c r="T27" s="134">
        <f t="shared" si="54"/>
        <v>0.57069540101207572</v>
      </c>
      <c r="U27" s="135">
        <f t="shared" si="10"/>
        <v>3847.6283936234145</v>
      </c>
      <c r="V27" s="136">
        <v>2</v>
      </c>
      <c r="W27" s="155">
        <f t="shared" si="11"/>
        <v>0</v>
      </c>
      <c r="X27" s="155">
        <f t="shared" si="12"/>
        <v>0.31819348787681317</v>
      </c>
      <c r="Y27" s="155">
        <f t="shared" si="13"/>
        <v>0.68180651212318688</v>
      </c>
      <c r="Z27" s="156">
        <f t="shared" si="14"/>
        <v>4596.7395047345262</v>
      </c>
      <c r="AA27" s="69">
        <v>0.23331355680806878</v>
      </c>
      <c r="AB27" s="70">
        <f t="shared" si="15"/>
        <v>0.4302151075537769</v>
      </c>
      <c r="AC27" s="70">
        <f t="shared" si="16"/>
        <v>0.6726149622512011</v>
      </c>
      <c r="AD27" s="70">
        <f t="shared" si="17"/>
        <v>0.17227179135209333</v>
      </c>
      <c r="AE27" s="70">
        <f t="shared" si="18"/>
        <v>0.65398365679264558</v>
      </c>
      <c r="AF27" s="70">
        <f t="shared" si="19"/>
        <v>0.6095305832147937</v>
      </c>
      <c r="AG27" s="70">
        <f t="shared" si="20"/>
        <v>0.62446657183499288</v>
      </c>
      <c r="AH27" s="70">
        <f t="shared" si="21"/>
        <v>0.23826458036984352</v>
      </c>
      <c r="AI27" s="70">
        <f t="shared" si="22"/>
        <v>0.59530583214793742</v>
      </c>
      <c r="AJ27" s="70">
        <f t="shared" si="23"/>
        <v>0.41394025604551921</v>
      </c>
      <c r="AK27" s="70">
        <f t="shared" si="24"/>
        <v>4.3002189926338842E-2</v>
      </c>
      <c r="AL27" s="71">
        <f t="shared" si="55"/>
        <v>1</v>
      </c>
      <c r="AM27" s="72">
        <v>6742</v>
      </c>
      <c r="AN27" s="73">
        <v>0.65398365679264558</v>
      </c>
      <c r="AO27" s="74">
        <f t="shared" si="25"/>
        <v>0.34601634320735442</v>
      </c>
      <c r="AP27" s="75">
        <v>1406</v>
      </c>
      <c r="AQ27" s="76">
        <v>849</v>
      </c>
      <c r="AR27" s="76">
        <v>8</v>
      </c>
      <c r="AS27" s="76">
        <v>0</v>
      </c>
      <c r="AT27" s="77">
        <f t="shared" si="26"/>
        <v>0.6095305832147937</v>
      </c>
      <c r="AU27" s="77">
        <f t="shared" si="27"/>
        <v>0.3904694167852063</v>
      </c>
      <c r="AV27" s="75">
        <v>1406</v>
      </c>
      <c r="AW27" s="76">
        <v>2</v>
      </c>
      <c r="AX27" s="76">
        <v>982</v>
      </c>
      <c r="AY27" s="76">
        <v>0</v>
      </c>
      <c r="AZ27" s="76">
        <v>414</v>
      </c>
      <c r="BA27" s="66">
        <f t="shared" si="28"/>
        <v>0.99431009957325744</v>
      </c>
      <c r="BB27" s="66">
        <f t="shared" si="29"/>
        <v>5.6899004267425557E-3</v>
      </c>
      <c r="BC27" s="68">
        <v>1406</v>
      </c>
      <c r="BD27" s="68">
        <v>876</v>
      </c>
      <c r="BE27" s="68">
        <v>2</v>
      </c>
      <c r="BF27" s="66">
        <f t="shared" si="30"/>
        <v>0.62446657183499288</v>
      </c>
      <c r="BG27" s="70">
        <v>0.4302151075537769</v>
      </c>
      <c r="BH27" s="70">
        <v>0.37536231884057969</v>
      </c>
      <c r="BI27" s="75">
        <v>2914</v>
      </c>
      <c r="BJ27" s="75">
        <v>1960</v>
      </c>
      <c r="BK27" s="76">
        <v>452</v>
      </c>
      <c r="BL27" s="76">
        <v>225</v>
      </c>
      <c r="BM27" s="76">
        <v>158</v>
      </c>
      <c r="BN27" s="76">
        <v>4</v>
      </c>
      <c r="BO27" s="76">
        <v>101</v>
      </c>
      <c r="BP27" s="76">
        <v>1</v>
      </c>
      <c r="BQ27" s="76">
        <v>2</v>
      </c>
      <c r="BR27" s="76">
        <v>11</v>
      </c>
      <c r="BS27" s="66">
        <f t="shared" si="31"/>
        <v>0.6726149622512011</v>
      </c>
      <c r="BT27" s="66">
        <f t="shared" si="32"/>
        <v>0.17227179135209333</v>
      </c>
      <c r="BU27" s="66">
        <f t="shared" si="33"/>
        <v>9.5058339052848315E-2</v>
      </c>
      <c r="BV27" s="72">
        <v>5023</v>
      </c>
      <c r="BW27" s="76">
        <v>952</v>
      </c>
      <c r="BX27" s="66">
        <f t="shared" si="34"/>
        <v>0.18952817041608599</v>
      </c>
      <c r="BY27" s="74">
        <f t="shared" si="35"/>
        <v>5.276260504201681</v>
      </c>
      <c r="BZ27" s="66">
        <f t="shared" si="56"/>
        <v>7.2125844345083859E-2</v>
      </c>
      <c r="CA27" s="72">
        <v>5023</v>
      </c>
      <c r="CB27" s="76">
        <v>216</v>
      </c>
      <c r="CC27" s="66">
        <f t="shared" si="36"/>
        <v>4.3002189926338842E-2</v>
      </c>
      <c r="CD27" s="66">
        <f t="shared" si="37"/>
        <v>0.95699781007366114</v>
      </c>
      <c r="CE27" s="72">
        <v>1406</v>
      </c>
      <c r="CF27" s="76">
        <v>1</v>
      </c>
      <c r="CG27" s="76">
        <v>836</v>
      </c>
      <c r="CH27" s="66">
        <f t="shared" si="38"/>
        <v>0.59530583214793742</v>
      </c>
      <c r="CI27" s="75">
        <v>1406</v>
      </c>
      <c r="CJ27" s="76">
        <v>436</v>
      </c>
      <c r="CK27" s="76">
        <v>6</v>
      </c>
      <c r="CL27" s="76">
        <v>140</v>
      </c>
      <c r="CM27" s="76">
        <v>0</v>
      </c>
      <c r="CN27" s="66">
        <f t="shared" si="39"/>
        <v>0.41394025604551921</v>
      </c>
      <c r="CO27" s="72">
        <v>1406</v>
      </c>
      <c r="CP27" s="76">
        <v>335</v>
      </c>
      <c r="CQ27" s="66">
        <f t="shared" si="40"/>
        <v>0.23826458036984352</v>
      </c>
      <c r="CR27" s="78" t="b">
        <v>1</v>
      </c>
      <c r="CS27" s="76" t="b">
        <v>0</v>
      </c>
      <c r="CT27" s="76"/>
      <c r="CU27" s="76"/>
      <c r="CV27" s="76"/>
      <c r="CW27" s="76"/>
      <c r="CX27" s="76"/>
      <c r="CY27" s="76"/>
      <c r="CZ27" s="76"/>
      <c r="DA27" s="76"/>
      <c r="DB27" s="76"/>
      <c r="DC27" s="66">
        <f t="shared" si="41"/>
        <v>0</v>
      </c>
      <c r="DD27" s="66">
        <f t="shared" si="42"/>
        <v>0</v>
      </c>
      <c r="DE27" s="66">
        <f t="shared" si="43"/>
        <v>0</v>
      </c>
      <c r="DF27" s="66">
        <f t="shared" si="44"/>
        <v>0</v>
      </c>
      <c r="DG27" s="66">
        <f t="shared" si="45"/>
        <v>0</v>
      </c>
      <c r="DH27" s="66">
        <f t="shared" si="58"/>
        <v>0</v>
      </c>
      <c r="DI27" s="66">
        <f t="shared" si="47"/>
        <v>0</v>
      </c>
      <c r="DJ27" s="66">
        <f t="shared" si="48"/>
        <v>0</v>
      </c>
      <c r="DK27" s="66">
        <f t="shared" si="49"/>
        <v>0</v>
      </c>
      <c r="DL27" s="66">
        <f t="shared" si="50"/>
        <v>0</v>
      </c>
      <c r="DM27" s="66">
        <f t="shared" si="51"/>
        <v>0</v>
      </c>
      <c r="DN27" s="80">
        <f t="shared" si="52"/>
        <v>620</v>
      </c>
      <c r="DO27" s="67">
        <f t="shared" si="53"/>
        <v>1</v>
      </c>
      <c r="DP27" s="163">
        <f t="shared" si="57"/>
        <v>2.6014568158168575E-6</v>
      </c>
    </row>
    <row r="28" spans="1:120" ht="17.149999999999999" customHeight="1" x14ac:dyDescent="0.3">
      <c r="A28" s="30"/>
      <c r="B28" s="39" t="s">
        <v>202</v>
      </c>
      <c r="C28" s="37" t="s">
        <v>203</v>
      </c>
      <c r="D28" s="36" t="s">
        <v>213</v>
      </c>
      <c r="E28" s="37" t="s">
        <v>214</v>
      </c>
      <c r="F28" s="36" t="s">
        <v>215</v>
      </c>
      <c r="G28" s="37" t="s">
        <v>216</v>
      </c>
      <c r="H28" s="36">
        <v>7</v>
      </c>
      <c r="I28" s="38">
        <v>4</v>
      </c>
      <c r="J28" s="115">
        <f t="shared" si="0"/>
        <v>0.62734262373858729</v>
      </c>
      <c r="K28" s="115">
        <f t="shared" si="1"/>
        <v>0.42695819317635753</v>
      </c>
      <c r="L28" s="115">
        <f t="shared" si="2"/>
        <v>1</v>
      </c>
      <c r="M28" s="115">
        <f t="shared" si="3"/>
        <v>0.15483834042247294</v>
      </c>
      <c r="N28" s="115">
        <f t="shared" si="4"/>
        <v>0.41654384672070743</v>
      </c>
      <c r="O28" s="115">
        <f t="shared" si="5"/>
        <v>0.45218644882268139</v>
      </c>
      <c r="P28" s="115">
        <f t="shared" si="6"/>
        <v>0.95495900258339883</v>
      </c>
      <c r="Q28" s="115">
        <f t="shared" si="7"/>
        <v>0.57018367073334231</v>
      </c>
      <c r="R28" s="116">
        <f t="shared" si="8"/>
        <v>0.81697009102730822</v>
      </c>
      <c r="S28" s="133">
        <f t="shared" si="9"/>
        <v>0.60222024635831728</v>
      </c>
      <c r="T28" s="134">
        <f t="shared" si="54"/>
        <v>0.39777975364168272</v>
      </c>
      <c r="U28" s="135">
        <f t="shared" si="10"/>
        <v>4373.9861710439436</v>
      </c>
      <c r="V28" s="136">
        <v>6</v>
      </c>
      <c r="W28" s="155">
        <f t="shared" si="11"/>
        <v>0</v>
      </c>
      <c r="X28" s="155">
        <f t="shared" si="12"/>
        <v>0.49110913524720623</v>
      </c>
      <c r="Y28" s="155">
        <f t="shared" si="13"/>
        <v>0.50889086475279377</v>
      </c>
      <c r="Z28" s="156">
        <f t="shared" si="14"/>
        <v>5595.7639488217201</v>
      </c>
      <c r="AA28" s="69">
        <v>0.49781738814114218</v>
      </c>
      <c r="AB28" s="70">
        <f t="shared" si="15"/>
        <v>0.85943579766536971</v>
      </c>
      <c r="AC28" s="70">
        <f t="shared" si="16"/>
        <v>0.17722918201915991</v>
      </c>
      <c r="AD28" s="70">
        <f t="shared" si="17"/>
        <v>0.41654384672070743</v>
      </c>
      <c r="AE28" s="70">
        <f t="shared" si="18"/>
        <v>0.42981632926665775</v>
      </c>
      <c r="AF28" s="70">
        <f t="shared" si="19"/>
        <v>0.32484382508409421</v>
      </c>
      <c r="AG28" s="70">
        <f t="shared" si="20"/>
        <v>0.2071119654012494</v>
      </c>
      <c r="AH28" s="70">
        <f t="shared" si="21"/>
        <v>0.45218644882268139</v>
      </c>
      <c r="AI28" s="70">
        <f t="shared" si="22"/>
        <v>0.89428159538683327</v>
      </c>
      <c r="AJ28" s="70">
        <f t="shared" si="23"/>
        <v>0.3604036520903412</v>
      </c>
      <c r="AK28" s="70">
        <f t="shared" si="24"/>
        <v>4.5040997416601149E-2</v>
      </c>
      <c r="AL28" s="71">
        <f t="shared" si="55"/>
        <v>1</v>
      </c>
      <c r="AM28" s="72">
        <v>10996</v>
      </c>
      <c r="AN28" s="73">
        <v>0.42981632926665775</v>
      </c>
      <c r="AO28" s="74">
        <f t="shared" si="25"/>
        <v>0.57018367073334231</v>
      </c>
      <c r="AP28" s="75">
        <v>2081</v>
      </c>
      <c r="AQ28" s="76">
        <v>658</v>
      </c>
      <c r="AR28" s="76">
        <v>3</v>
      </c>
      <c r="AS28" s="76">
        <v>15</v>
      </c>
      <c r="AT28" s="77">
        <f t="shared" si="26"/>
        <v>0.32484382508409421</v>
      </c>
      <c r="AU28" s="77">
        <f t="shared" si="27"/>
        <v>0.67515617491590585</v>
      </c>
      <c r="AV28" s="75">
        <v>2081</v>
      </c>
      <c r="AW28" s="76">
        <v>10</v>
      </c>
      <c r="AX28" s="76">
        <v>586</v>
      </c>
      <c r="AY28" s="76">
        <v>0</v>
      </c>
      <c r="AZ28" s="76">
        <v>1113</v>
      </c>
      <c r="BA28" s="66">
        <f t="shared" si="28"/>
        <v>0.8212397885631908</v>
      </c>
      <c r="BB28" s="66">
        <f t="shared" si="29"/>
        <v>0.1787602114368092</v>
      </c>
      <c r="BC28" s="68">
        <v>2081</v>
      </c>
      <c r="BD28" s="68">
        <v>416</v>
      </c>
      <c r="BE28" s="68">
        <v>15</v>
      </c>
      <c r="BF28" s="66">
        <f t="shared" si="30"/>
        <v>0.2071119654012494</v>
      </c>
      <c r="BG28" s="70">
        <v>0.85943579766536971</v>
      </c>
      <c r="BH28" s="70">
        <v>0.81697009102730822</v>
      </c>
      <c r="BI28" s="75">
        <v>5428</v>
      </c>
      <c r="BJ28" s="76">
        <v>962</v>
      </c>
      <c r="BK28" s="76">
        <v>2205</v>
      </c>
      <c r="BL28" s="76">
        <v>1091</v>
      </c>
      <c r="BM28" s="76">
        <v>615</v>
      </c>
      <c r="BN28" s="76">
        <v>30</v>
      </c>
      <c r="BO28" s="76">
        <v>403</v>
      </c>
      <c r="BP28" s="76">
        <v>24</v>
      </c>
      <c r="BQ28" s="76">
        <v>14</v>
      </c>
      <c r="BR28" s="76">
        <v>84</v>
      </c>
      <c r="BS28" s="66">
        <f t="shared" si="31"/>
        <v>0.17722918201915991</v>
      </c>
      <c r="BT28" s="66">
        <f t="shared" si="32"/>
        <v>0.41654384672070743</v>
      </c>
      <c r="BU28" s="66">
        <f t="shared" si="33"/>
        <v>0.21554900515843772</v>
      </c>
      <c r="BV28" s="72">
        <v>8903</v>
      </c>
      <c r="BW28" s="76">
        <v>786</v>
      </c>
      <c r="BX28" s="66">
        <f t="shared" si="34"/>
        <v>8.8284847804110972E-2</v>
      </c>
      <c r="BY28" s="74">
        <f t="shared" si="35"/>
        <v>11.326972010178118</v>
      </c>
      <c r="BZ28" s="66">
        <f t="shared" si="56"/>
        <v>0.15483834042247294</v>
      </c>
      <c r="CA28" s="72">
        <v>8903</v>
      </c>
      <c r="CB28" s="76">
        <v>401</v>
      </c>
      <c r="CC28" s="66">
        <f t="shared" si="36"/>
        <v>4.5040997416601149E-2</v>
      </c>
      <c r="CD28" s="66">
        <f t="shared" si="37"/>
        <v>0.95495900258339883</v>
      </c>
      <c r="CE28" s="72">
        <v>2081</v>
      </c>
      <c r="CF28" s="76">
        <v>6</v>
      </c>
      <c r="CG28" s="75">
        <v>1855</v>
      </c>
      <c r="CH28" s="66">
        <f t="shared" si="38"/>
        <v>0.89428159538683327</v>
      </c>
      <c r="CI28" s="75">
        <v>2081</v>
      </c>
      <c r="CJ28" s="76">
        <v>532</v>
      </c>
      <c r="CK28" s="76">
        <v>11</v>
      </c>
      <c r="CL28" s="76">
        <v>150</v>
      </c>
      <c r="CM28" s="76">
        <v>57</v>
      </c>
      <c r="CN28" s="66">
        <f t="shared" si="39"/>
        <v>0.3604036520903412</v>
      </c>
      <c r="CO28" s="72">
        <v>2081</v>
      </c>
      <c r="CP28" s="76">
        <v>941</v>
      </c>
      <c r="CQ28" s="66">
        <f t="shared" si="40"/>
        <v>0.45218644882268139</v>
      </c>
      <c r="CR28" s="78" t="b">
        <v>1</v>
      </c>
      <c r="CS28" s="76" t="b">
        <v>0</v>
      </c>
      <c r="CT28" s="76"/>
      <c r="CU28" s="76"/>
      <c r="CV28" s="76"/>
      <c r="CW28" s="76"/>
      <c r="CX28" s="76"/>
      <c r="CY28" s="76"/>
      <c r="CZ28" s="76"/>
      <c r="DA28" s="76"/>
      <c r="DB28" s="76"/>
      <c r="DC28" s="66">
        <f t="shared" si="41"/>
        <v>0</v>
      </c>
      <c r="DD28" s="66">
        <f t="shared" si="42"/>
        <v>0</v>
      </c>
      <c r="DE28" s="66">
        <f t="shared" si="43"/>
        <v>0</v>
      </c>
      <c r="DF28" s="66">
        <f t="shared" si="44"/>
        <v>0</v>
      </c>
      <c r="DG28" s="66">
        <f t="shared" si="45"/>
        <v>0</v>
      </c>
      <c r="DH28" s="66">
        <f t="shared" si="58"/>
        <v>0</v>
      </c>
      <c r="DI28" s="66">
        <f t="shared" si="47"/>
        <v>0</v>
      </c>
      <c r="DJ28" s="66">
        <f t="shared" si="48"/>
        <v>0</v>
      </c>
      <c r="DK28" s="66">
        <f t="shared" si="49"/>
        <v>0</v>
      </c>
      <c r="DL28" s="66">
        <f t="shared" si="50"/>
        <v>0</v>
      </c>
      <c r="DM28" s="66">
        <f t="shared" si="51"/>
        <v>0</v>
      </c>
      <c r="DN28" s="80">
        <f t="shared" si="52"/>
        <v>620</v>
      </c>
      <c r="DO28" s="67">
        <f t="shared" si="53"/>
        <v>1</v>
      </c>
      <c r="DP28" s="163">
        <f t="shared" si="57"/>
        <v>2.6014568158168575E-6</v>
      </c>
    </row>
    <row r="29" spans="1:120" ht="17.149999999999999" customHeight="1" x14ac:dyDescent="0.3">
      <c r="A29" s="30"/>
      <c r="B29" s="39" t="s">
        <v>202</v>
      </c>
      <c r="C29" s="37" t="s">
        <v>203</v>
      </c>
      <c r="D29" s="36" t="s">
        <v>213</v>
      </c>
      <c r="E29" s="37" t="s">
        <v>214</v>
      </c>
      <c r="F29" s="36" t="s">
        <v>217</v>
      </c>
      <c r="G29" s="37" t="s">
        <v>218</v>
      </c>
      <c r="H29" s="36">
        <v>8</v>
      </c>
      <c r="I29" s="38">
        <v>2</v>
      </c>
      <c r="J29" s="115">
        <f t="shared" si="0"/>
        <v>0.54510881047961124</v>
      </c>
      <c r="K29" s="115">
        <f t="shared" si="1"/>
        <v>0.47390661314177057</v>
      </c>
      <c r="L29" s="115">
        <f t="shared" si="2"/>
        <v>1</v>
      </c>
      <c r="M29" s="115">
        <f t="shared" si="3"/>
        <v>0.15906184883980631</v>
      </c>
      <c r="N29" s="115">
        <f t="shared" si="4"/>
        <v>0.43311991694064716</v>
      </c>
      <c r="O29" s="115">
        <f t="shared" si="5"/>
        <v>0.25565180646524405</v>
      </c>
      <c r="P29" s="115">
        <f t="shared" si="6"/>
        <v>0.83124747678643518</v>
      </c>
      <c r="Q29" s="115">
        <f t="shared" si="7"/>
        <v>0.49882593774459627</v>
      </c>
      <c r="R29" s="116">
        <f t="shared" si="8"/>
        <v>0.88030407740152039</v>
      </c>
      <c r="S29" s="133">
        <f t="shared" si="9"/>
        <v>0.56413627642218123</v>
      </c>
      <c r="T29" s="134">
        <f t="shared" si="54"/>
        <v>0.43586372357781877</v>
      </c>
      <c r="U29" s="135">
        <f t="shared" si="10"/>
        <v>11155.496141250695</v>
      </c>
      <c r="V29" s="136">
        <v>6</v>
      </c>
      <c r="W29" s="155">
        <f t="shared" si="11"/>
        <v>0</v>
      </c>
      <c r="X29" s="155">
        <f t="shared" si="12"/>
        <v>0.45302516531107018</v>
      </c>
      <c r="Y29" s="155">
        <f t="shared" si="13"/>
        <v>0.54697483468892982</v>
      </c>
      <c r="Z29" s="156">
        <f t="shared" si="14"/>
        <v>13999.27391902847</v>
      </c>
      <c r="AA29" s="69">
        <v>0.12299757755723997</v>
      </c>
      <c r="AB29" s="70">
        <f t="shared" si="15"/>
        <v>0.89055032090673225</v>
      </c>
      <c r="AC29" s="70">
        <f t="shared" si="16"/>
        <v>0.1625713791313376</v>
      </c>
      <c r="AD29" s="70">
        <f t="shared" si="17"/>
        <v>0.43311991694064716</v>
      </c>
      <c r="AE29" s="70">
        <f t="shared" si="18"/>
        <v>0.50117406225540373</v>
      </c>
      <c r="AF29" s="70">
        <f t="shared" si="19"/>
        <v>0.25121487428692163</v>
      </c>
      <c r="AG29" s="70">
        <f t="shared" si="20"/>
        <v>0.5493344601732516</v>
      </c>
      <c r="AH29" s="70">
        <f t="shared" si="21"/>
        <v>0.25565180646524405</v>
      </c>
      <c r="AI29" s="70">
        <f t="shared" si="22"/>
        <v>0.73357278681597293</v>
      </c>
      <c r="AJ29" s="70">
        <f t="shared" si="23"/>
        <v>0.35664483414324955</v>
      </c>
      <c r="AK29" s="70">
        <f t="shared" si="24"/>
        <v>0.16875252321356479</v>
      </c>
      <c r="AL29" s="71">
        <f t="shared" si="55"/>
        <v>1</v>
      </c>
      <c r="AM29" s="72">
        <v>25594</v>
      </c>
      <c r="AN29" s="73">
        <v>0.50117406225540373</v>
      </c>
      <c r="AO29" s="74">
        <f t="shared" si="25"/>
        <v>0.49882593774459627</v>
      </c>
      <c r="AP29" s="75">
        <v>4733</v>
      </c>
      <c r="AQ29" s="76">
        <v>720</v>
      </c>
      <c r="AR29" s="76">
        <v>462</v>
      </c>
      <c r="AS29" s="76">
        <v>7</v>
      </c>
      <c r="AT29" s="77">
        <f t="shared" si="26"/>
        <v>0.25121487428692163</v>
      </c>
      <c r="AU29" s="77">
        <f t="shared" si="27"/>
        <v>0.74878512571307843</v>
      </c>
      <c r="AV29" s="75">
        <v>4733</v>
      </c>
      <c r="AW29" s="76">
        <v>30</v>
      </c>
      <c r="AX29" s="75">
        <v>2584</v>
      </c>
      <c r="AY29" s="76">
        <v>0</v>
      </c>
      <c r="AZ29" s="75">
        <v>1177</v>
      </c>
      <c r="BA29" s="66">
        <f t="shared" si="28"/>
        <v>0.80097189942953728</v>
      </c>
      <c r="BB29" s="66">
        <f t="shared" si="29"/>
        <v>0.19902810057046272</v>
      </c>
      <c r="BC29" s="68">
        <v>4733</v>
      </c>
      <c r="BD29" s="68">
        <v>2589</v>
      </c>
      <c r="BE29" s="68">
        <v>11</v>
      </c>
      <c r="BF29" s="66">
        <f t="shared" si="30"/>
        <v>0.5493344601732516</v>
      </c>
      <c r="BG29" s="70">
        <v>0.89055032090673225</v>
      </c>
      <c r="BH29" s="70">
        <v>0.88030407740152039</v>
      </c>
      <c r="BI29" s="75">
        <v>11558</v>
      </c>
      <c r="BJ29" s="76">
        <v>1879</v>
      </c>
      <c r="BK29" s="75">
        <v>4673</v>
      </c>
      <c r="BL29" s="75">
        <v>2927</v>
      </c>
      <c r="BM29" s="76">
        <v>1456</v>
      </c>
      <c r="BN29" s="76">
        <v>18</v>
      </c>
      <c r="BO29" s="76">
        <v>449</v>
      </c>
      <c r="BP29" s="76">
        <v>20</v>
      </c>
      <c r="BQ29" s="76">
        <v>21</v>
      </c>
      <c r="BR29" s="76">
        <v>115</v>
      </c>
      <c r="BS29" s="66">
        <f t="shared" si="31"/>
        <v>0.1625713791313376</v>
      </c>
      <c r="BT29" s="66">
        <f t="shared" si="32"/>
        <v>0.43311991694064716</v>
      </c>
      <c r="BU29" s="66">
        <f t="shared" si="33"/>
        <v>0.17987541097075618</v>
      </c>
      <c r="BV29" s="72">
        <v>19816</v>
      </c>
      <c r="BW29" s="76">
        <v>1703</v>
      </c>
      <c r="BX29" s="66">
        <f t="shared" si="34"/>
        <v>8.5940654016955997E-2</v>
      </c>
      <c r="BY29" s="74">
        <f t="shared" si="35"/>
        <v>11.635936582501468</v>
      </c>
      <c r="BZ29" s="66">
        <f t="shared" si="56"/>
        <v>0.15906184883980631</v>
      </c>
      <c r="CA29" s="72">
        <v>19816</v>
      </c>
      <c r="CB29" s="75">
        <v>3344</v>
      </c>
      <c r="CC29" s="66">
        <f t="shared" si="36"/>
        <v>0.16875252321356479</v>
      </c>
      <c r="CD29" s="66">
        <f t="shared" si="37"/>
        <v>0.83124747678643518</v>
      </c>
      <c r="CE29" s="72">
        <v>4733</v>
      </c>
      <c r="CF29" s="76">
        <v>40</v>
      </c>
      <c r="CG29" s="75">
        <v>3432</v>
      </c>
      <c r="CH29" s="66">
        <f t="shared" si="38"/>
        <v>0.73357278681597293</v>
      </c>
      <c r="CI29" s="75">
        <v>4733</v>
      </c>
      <c r="CJ29" s="75">
        <v>1570</v>
      </c>
      <c r="CK29" s="76">
        <v>81</v>
      </c>
      <c r="CL29" s="76">
        <v>9</v>
      </c>
      <c r="CM29" s="76">
        <v>28</v>
      </c>
      <c r="CN29" s="66">
        <f t="shared" si="39"/>
        <v>0.35664483414324955</v>
      </c>
      <c r="CO29" s="72">
        <v>4733</v>
      </c>
      <c r="CP29" s="75">
        <v>1210</v>
      </c>
      <c r="CQ29" s="66">
        <f t="shared" si="40"/>
        <v>0.25565180646524405</v>
      </c>
      <c r="CR29" s="78" t="b">
        <v>1</v>
      </c>
      <c r="CS29" s="76" t="b">
        <v>0</v>
      </c>
      <c r="CT29" s="76"/>
      <c r="CU29" s="76"/>
      <c r="CV29" s="76"/>
      <c r="CW29" s="76"/>
      <c r="CX29" s="76"/>
      <c r="CY29" s="76"/>
      <c r="CZ29" s="76"/>
      <c r="DA29" s="76"/>
      <c r="DB29" s="76"/>
      <c r="DC29" s="66">
        <f t="shared" si="41"/>
        <v>0</v>
      </c>
      <c r="DD29" s="66">
        <f t="shared" si="42"/>
        <v>0</v>
      </c>
      <c r="DE29" s="66">
        <f t="shared" si="43"/>
        <v>0</v>
      </c>
      <c r="DF29" s="66">
        <f t="shared" si="44"/>
        <v>0</v>
      </c>
      <c r="DG29" s="66">
        <f t="shared" si="45"/>
        <v>0</v>
      </c>
      <c r="DH29" s="66">
        <f t="shared" si="58"/>
        <v>0</v>
      </c>
      <c r="DI29" s="66">
        <f t="shared" si="47"/>
        <v>0</v>
      </c>
      <c r="DJ29" s="66">
        <f t="shared" si="48"/>
        <v>0</v>
      </c>
      <c r="DK29" s="66">
        <f t="shared" si="49"/>
        <v>0</v>
      </c>
      <c r="DL29" s="66">
        <f t="shared" si="50"/>
        <v>0</v>
      </c>
      <c r="DM29" s="66">
        <f t="shared" si="51"/>
        <v>0</v>
      </c>
      <c r="DN29" s="80">
        <f t="shared" si="52"/>
        <v>620</v>
      </c>
      <c r="DO29" s="67">
        <f t="shared" si="53"/>
        <v>1</v>
      </c>
      <c r="DP29" s="163">
        <f t="shared" si="57"/>
        <v>2.6014568158168575E-6</v>
      </c>
    </row>
    <row r="30" spans="1:120" ht="17.149999999999999" customHeight="1" x14ac:dyDescent="0.3">
      <c r="A30" s="30"/>
      <c r="B30" s="39" t="s">
        <v>202</v>
      </c>
      <c r="C30" s="37" t="s">
        <v>203</v>
      </c>
      <c r="D30" s="36" t="s">
        <v>213</v>
      </c>
      <c r="E30" s="37" t="s">
        <v>214</v>
      </c>
      <c r="F30" s="36" t="s">
        <v>219</v>
      </c>
      <c r="G30" s="37" t="s">
        <v>220</v>
      </c>
      <c r="H30" s="36">
        <v>4</v>
      </c>
      <c r="I30" s="38">
        <v>2</v>
      </c>
      <c r="J30" s="115">
        <f t="shared" si="0"/>
        <v>0.71543778801843327</v>
      </c>
      <c r="K30" s="115">
        <f t="shared" si="1"/>
        <v>0.34677419354838712</v>
      </c>
      <c r="L30" s="115">
        <f t="shared" si="2"/>
        <v>1</v>
      </c>
      <c r="M30" s="115">
        <f t="shared" si="3"/>
        <v>7.9321489859823791E-2</v>
      </c>
      <c r="N30" s="115">
        <f t="shared" si="4"/>
        <v>0.45490324696621842</v>
      </c>
      <c r="O30" s="115">
        <f t="shared" si="5"/>
        <v>0.15898617511520738</v>
      </c>
      <c r="P30" s="115">
        <f t="shared" si="6"/>
        <v>0.90501866445458312</v>
      </c>
      <c r="Q30" s="115">
        <f t="shared" si="7"/>
        <v>0.45340681362725455</v>
      </c>
      <c r="R30" s="116">
        <f t="shared" si="8"/>
        <v>0.89476778365667253</v>
      </c>
      <c r="S30" s="133">
        <f t="shared" si="9"/>
        <v>0.5565129061385089</v>
      </c>
      <c r="T30" s="134">
        <f t="shared" si="54"/>
        <v>0.4434870938614911</v>
      </c>
      <c r="U30" s="135">
        <f t="shared" si="10"/>
        <v>2802.3949461107622</v>
      </c>
      <c r="V30" s="136">
        <v>4</v>
      </c>
      <c r="W30" s="155">
        <f t="shared" si="11"/>
        <v>0</v>
      </c>
      <c r="X30" s="155">
        <f t="shared" si="12"/>
        <v>0.4454017950273978</v>
      </c>
      <c r="Y30" s="155">
        <f t="shared" si="13"/>
        <v>0.55459820497260215</v>
      </c>
      <c r="Z30" s="156">
        <f t="shared" si="14"/>
        <v>3504.5060572218731</v>
      </c>
      <c r="AA30" s="69">
        <v>0.16031017566070582</v>
      </c>
      <c r="AB30" s="70">
        <f t="shared" si="15"/>
        <v>0.91156267887807674</v>
      </c>
      <c r="AC30" s="70">
        <f t="shared" si="16"/>
        <v>0.15250901935060676</v>
      </c>
      <c r="AD30" s="70">
        <f t="shared" si="17"/>
        <v>0.45490324696621842</v>
      </c>
      <c r="AE30" s="70">
        <f t="shared" si="18"/>
        <v>0.54659318637274545</v>
      </c>
      <c r="AF30" s="70">
        <f t="shared" si="19"/>
        <v>0.3955453149001536</v>
      </c>
      <c r="AG30" s="70">
        <f t="shared" si="20"/>
        <v>0.1889400921658986</v>
      </c>
      <c r="AH30" s="70">
        <f t="shared" si="21"/>
        <v>0.15898617511520738</v>
      </c>
      <c r="AI30" s="70">
        <f t="shared" si="22"/>
        <v>0.82795698924731187</v>
      </c>
      <c r="AJ30" s="70">
        <f t="shared" si="23"/>
        <v>0.60291858678955457</v>
      </c>
      <c r="AK30" s="70">
        <f t="shared" si="24"/>
        <v>9.4981335545416837E-2</v>
      </c>
      <c r="AL30" s="71">
        <f t="shared" si="55"/>
        <v>1</v>
      </c>
      <c r="AM30" s="72">
        <v>6319</v>
      </c>
      <c r="AN30" s="73">
        <v>0.54659318637274545</v>
      </c>
      <c r="AO30" s="74">
        <f t="shared" si="25"/>
        <v>0.45340681362725455</v>
      </c>
      <c r="AP30" s="75">
        <v>1302</v>
      </c>
      <c r="AQ30" s="76">
        <v>508</v>
      </c>
      <c r="AR30" s="76">
        <v>3</v>
      </c>
      <c r="AS30" s="76">
        <v>4</v>
      </c>
      <c r="AT30" s="77">
        <f t="shared" si="26"/>
        <v>0.3955453149001536</v>
      </c>
      <c r="AU30" s="77">
        <f t="shared" si="27"/>
        <v>0.60445468509984646</v>
      </c>
      <c r="AV30" s="75">
        <v>1302</v>
      </c>
      <c r="AW30" s="76">
        <v>2</v>
      </c>
      <c r="AX30" s="76">
        <v>337</v>
      </c>
      <c r="AY30" s="76">
        <v>1</v>
      </c>
      <c r="AZ30" s="76">
        <v>846</v>
      </c>
      <c r="BA30" s="66">
        <f t="shared" si="28"/>
        <v>0.91090629800307221</v>
      </c>
      <c r="BB30" s="66">
        <f t="shared" si="29"/>
        <v>8.9093701996927788E-2</v>
      </c>
      <c r="BC30" s="68">
        <v>1302</v>
      </c>
      <c r="BD30" s="68">
        <v>242</v>
      </c>
      <c r="BE30" s="68">
        <v>4</v>
      </c>
      <c r="BF30" s="66">
        <f t="shared" si="30"/>
        <v>0.1889400921658986</v>
      </c>
      <c r="BG30" s="70">
        <v>0.91156267887807674</v>
      </c>
      <c r="BH30" s="70">
        <v>0.89476778365667253</v>
      </c>
      <c r="BI30" s="75">
        <v>3049</v>
      </c>
      <c r="BJ30" s="76">
        <v>465</v>
      </c>
      <c r="BK30" s="76">
        <v>1197</v>
      </c>
      <c r="BL30" s="76">
        <v>563</v>
      </c>
      <c r="BM30" s="76">
        <v>237</v>
      </c>
      <c r="BN30" s="76">
        <v>12</v>
      </c>
      <c r="BO30" s="76">
        <v>128</v>
      </c>
      <c r="BP30" s="76">
        <v>1</v>
      </c>
      <c r="BQ30" s="76">
        <v>2</v>
      </c>
      <c r="BR30" s="76">
        <v>444</v>
      </c>
      <c r="BS30" s="66">
        <f t="shared" si="31"/>
        <v>0.15250901935060676</v>
      </c>
      <c r="BT30" s="66">
        <f t="shared" si="32"/>
        <v>0.45490324696621842</v>
      </c>
      <c r="BU30" s="66">
        <f t="shared" si="33"/>
        <v>0.27025254181698916</v>
      </c>
      <c r="BV30" s="72">
        <v>4822</v>
      </c>
      <c r="BW30" s="76">
        <v>831</v>
      </c>
      <c r="BX30" s="66">
        <f t="shared" si="34"/>
        <v>0.17233513065118208</v>
      </c>
      <c r="BY30" s="74">
        <f t="shared" si="35"/>
        <v>5.8026474127557162</v>
      </c>
      <c r="BZ30" s="66">
        <f t="shared" si="56"/>
        <v>7.9321489859823791E-2</v>
      </c>
      <c r="CA30" s="72">
        <v>4822</v>
      </c>
      <c r="CB30" s="76">
        <v>458</v>
      </c>
      <c r="CC30" s="66">
        <f t="shared" si="36"/>
        <v>9.4981335545416837E-2</v>
      </c>
      <c r="CD30" s="66">
        <f t="shared" si="37"/>
        <v>0.90501866445458312</v>
      </c>
      <c r="CE30" s="72">
        <v>1302</v>
      </c>
      <c r="CF30" s="76">
        <v>13</v>
      </c>
      <c r="CG30" s="75">
        <v>1065</v>
      </c>
      <c r="CH30" s="66">
        <f t="shared" si="38"/>
        <v>0.82795698924731187</v>
      </c>
      <c r="CI30" s="75">
        <v>1302</v>
      </c>
      <c r="CJ30" s="76">
        <v>541</v>
      </c>
      <c r="CK30" s="76">
        <v>2</v>
      </c>
      <c r="CL30" s="76">
        <v>241</v>
      </c>
      <c r="CM30" s="76">
        <v>1</v>
      </c>
      <c r="CN30" s="66">
        <f t="shared" si="39"/>
        <v>0.60291858678955457</v>
      </c>
      <c r="CO30" s="72">
        <v>1302</v>
      </c>
      <c r="CP30" s="76">
        <v>207</v>
      </c>
      <c r="CQ30" s="66">
        <f t="shared" si="40"/>
        <v>0.15898617511520738</v>
      </c>
      <c r="CR30" s="78" t="b">
        <v>1</v>
      </c>
      <c r="CS30" s="76" t="b">
        <v>0</v>
      </c>
      <c r="CT30" s="76"/>
      <c r="CU30" s="76"/>
      <c r="CV30" s="76"/>
      <c r="CW30" s="76"/>
      <c r="CX30" s="76"/>
      <c r="CY30" s="76"/>
      <c r="CZ30" s="76"/>
      <c r="DA30" s="76"/>
      <c r="DB30" s="76"/>
      <c r="DC30" s="66">
        <f t="shared" si="41"/>
        <v>0</v>
      </c>
      <c r="DD30" s="66">
        <f t="shared" si="42"/>
        <v>0</v>
      </c>
      <c r="DE30" s="66">
        <f t="shared" si="43"/>
        <v>0</v>
      </c>
      <c r="DF30" s="66">
        <f t="shared" si="44"/>
        <v>0</v>
      </c>
      <c r="DG30" s="66">
        <f t="shared" si="45"/>
        <v>0</v>
      </c>
      <c r="DH30" s="66">
        <f t="shared" si="58"/>
        <v>0</v>
      </c>
      <c r="DI30" s="66">
        <f t="shared" si="47"/>
        <v>0</v>
      </c>
      <c r="DJ30" s="66">
        <f t="shared" si="48"/>
        <v>0</v>
      </c>
      <c r="DK30" s="66">
        <f t="shared" si="49"/>
        <v>0</v>
      </c>
      <c r="DL30" s="66">
        <f t="shared" si="50"/>
        <v>0</v>
      </c>
      <c r="DM30" s="66">
        <f t="shared" si="51"/>
        <v>0</v>
      </c>
      <c r="DN30" s="80">
        <f t="shared" si="52"/>
        <v>620</v>
      </c>
      <c r="DO30" s="67">
        <f t="shared" si="53"/>
        <v>1</v>
      </c>
      <c r="DP30" s="163">
        <f t="shared" si="57"/>
        <v>2.6014568158168575E-6</v>
      </c>
    </row>
    <row r="31" spans="1:120" ht="17.149999999999999" customHeight="1" x14ac:dyDescent="0.3">
      <c r="A31" s="30"/>
      <c r="B31" s="39" t="s">
        <v>221</v>
      </c>
      <c r="C31" s="37" t="s">
        <v>222</v>
      </c>
      <c r="D31" s="36" t="s">
        <v>223</v>
      </c>
      <c r="E31" s="37" t="s">
        <v>224</v>
      </c>
      <c r="F31" s="36" t="s">
        <v>225</v>
      </c>
      <c r="G31" s="37" t="s">
        <v>224</v>
      </c>
      <c r="H31" s="36">
        <v>91</v>
      </c>
      <c r="I31" s="38">
        <v>9</v>
      </c>
      <c r="J31" s="115">
        <f t="shared" si="0"/>
        <v>0.74392636523649891</v>
      </c>
      <c r="K31" s="115">
        <f t="shared" si="1"/>
        <v>0.43863022298956239</v>
      </c>
      <c r="L31" s="115">
        <f t="shared" si="2"/>
        <v>0.30967741935483872</v>
      </c>
      <c r="M31" s="115">
        <f t="shared" si="3"/>
        <v>0.19100036028853865</v>
      </c>
      <c r="N31" s="115">
        <f t="shared" si="4"/>
        <v>0.33660718925532768</v>
      </c>
      <c r="O31" s="115">
        <f t="shared" si="5"/>
        <v>0.38154870679507158</v>
      </c>
      <c r="P31" s="115">
        <f t="shared" si="6"/>
        <v>0.63571553092513922</v>
      </c>
      <c r="Q31" s="115">
        <f t="shared" si="7"/>
        <v>0.40859560749546642</v>
      </c>
      <c r="R31" s="116">
        <f t="shared" si="8"/>
        <v>0.76160819368940191</v>
      </c>
      <c r="S31" s="133">
        <f t="shared" si="9"/>
        <v>0.46747884400331619</v>
      </c>
      <c r="T31" s="134">
        <f t="shared" si="54"/>
        <v>0.53252115599668381</v>
      </c>
      <c r="U31" s="135">
        <f t="shared" si="10"/>
        <v>224497.60633930197</v>
      </c>
      <c r="V31" s="136">
        <v>3</v>
      </c>
      <c r="W31" s="155">
        <f t="shared" si="11"/>
        <v>-0.69032258064516128</v>
      </c>
      <c r="X31" s="155">
        <f t="shared" si="12"/>
        <v>0.35636773289220502</v>
      </c>
      <c r="Y31" s="155">
        <f t="shared" si="13"/>
        <v>0.64363226710779498</v>
      </c>
      <c r="Z31" s="156">
        <f t="shared" si="14"/>
        <v>271339.27300596866</v>
      </c>
      <c r="AA31" s="69">
        <v>0.17823874755381605</v>
      </c>
      <c r="AB31" s="70">
        <f t="shared" si="15"/>
        <v>0.79904377536747007</v>
      </c>
      <c r="AC31" s="70">
        <f t="shared" si="16"/>
        <v>0.2663161325982511</v>
      </c>
      <c r="AD31" s="70">
        <f t="shared" si="17"/>
        <v>0.33660718925532768</v>
      </c>
      <c r="AE31" s="70">
        <f t="shared" si="18"/>
        <v>0.59140439250453358</v>
      </c>
      <c r="AF31" s="70">
        <f t="shared" si="19"/>
        <v>0.2915008352298844</v>
      </c>
      <c r="AG31" s="70">
        <f t="shared" si="20"/>
        <v>0.13844636030359767</v>
      </c>
      <c r="AH31" s="70">
        <f t="shared" si="21"/>
        <v>0.38154870679507158</v>
      </c>
      <c r="AI31" s="70">
        <f t="shared" si="22"/>
        <v>0.74626949336861104</v>
      </c>
      <c r="AJ31" s="70">
        <f t="shared" si="23"/>
        <v>0.74158323710438689</v>
      </c>
      <c r="AK31" s="70">
        <f t="shared" si="24"/>
        <v>0.36428446907486078</v>
      </c>
      <c r="AL31" s="71">
        <f t="shared" si="55"/>
        <v>0.30967741935483872</v>
      </c>
      <c r="AM31" s="72">
        <v>421575</v>
      </c>
      <c r="AN31" s="73">
        <v>0.59140439250453358</v>
      </c>
      <c r="AO31" s="74">
        <f t="shared" si="25"/>
        <v>0.40859560749546642</v>
      </c>
      <c r="AP31" s="75">
        <v>89197</v>
      </c>
      <c r="AQ31" s="75">
        <v>25862</v>
      </c>
      <c r="AR31" s="76">
        <v>73</v>
      </c>
      <c r="AS31" s="76">
        <v>66</v>
      </c>
      <c r="AT31" s="77">
        <f t="shared" si="26"/>
        <v>0.2915008352298844</v>
      </c>
      <c r="AU31" s="77">
        <f t="shared" si="27"/>
        <v>0.70849916477011554</v>
      </c>
      <c r="AV31" s="75">
        <v>89197</v>
      </c>
      <c r="AW31" s="75">
        <v>12062</v>
      </c>
      <c r="AX31" s="75">
        <v>14671</v>
      </c>
      <c r="AY31" s="76">
        <v>121</v>
      </c>
      <c r="AZ31" s="75">
        <v>47290</v>
      </c>
      <c r="BA31" s="66">
        <f t="shared" si="28"/>
        <v>0.83123871879099076</v>
      </c>
      <c r="BB31" s="66">
        <f t="shared" si="29"/>
        <v>0.16876128120900924</v>
      </c>
      <c r="BC31" s="75">
        <v>89197</v>
      </c>
      <c r="BD31" s="75">
        <v>11918</v>
      </c>
      <c r="BE31" s="76">
        <v>431</v>
      </c>
      <c r="BF31" s="66">
        <f t="shared" si="30"/>
        <v>0.13844636030359767</v>
      </c>
      <c r="BG31" s="70">
        <v>0.79904377536747007</v>
      </c>
      <c r="BH31" s="70">
        <v>0.76160819368940191</v>
      </c>
      <c r="BI31" s="75">
        <v>211677</v>
      </c>
      <c r="BJ31" s="75">
        <v>56373</v>
      </c>
      <c r="BK31" s="75">
        <v>84052</v>
      </c>
      <c r="BL31" s="75">
        <v>35796</v>
      </c>
      <c r="BM31" s="75">
        <v>18260</v>
      </c>
      <c r="BN31" s="76">
        <v>473</v>
      </c>
      <c r="BO31" s="75">
        <v>12540</v>
      </c>
      <c r="BP31" s="76">
        <v>938</v>
      </c>
      <c r="BQ31" s="76">
        <v>239</v>
      </c>
      <c r="BR31" s="76">
        <v>3006</v>
      </c>
      <c r="BS31" s="66">
        <f t="shared" si="31"/>
        <v>0.2663161325982511</v>
      </c>
      <c r="BT31" s="66">
        <f t="shared" si="32"/>
        <v>0.33660718925532768</v>
      </c>
      <c r="BU31" s="66">
        <f t="shared" si="33"/>
        <v>0.167500484228329</v>
      </c>
      <c r="BV31" s="72">
        <v>326967</v>
      </c>
      <c r="BW31" s="75">
        <v>23401</v>
      </c>
      <c r="BX31" s="66">
        <f t="shared" si="34"/>
        <v>7.1569913783348163E-2</v>
      </c>
      <c r="BY31" s="74">
        <f t="shared" si="35"/>
        <v>13.972351608905603</v>
      </c>
      <c r="BZ31" s="66">
        <f t="shared" si="56"/>
        <v>0.19100036028853865</v>
      </c>
      <c r="CA31" s="72">
        <v>326967</v>
      </c>
      <c r="CB31" s="75">
        <v>119109</v>
      </c>
      <c r="CC31" s="66">
        <f t="shared" si="36"/>
        <v>0.36428446907486078</v>
      </c>
      <c r="CD31" s="66">
        <f t="shared" si="37"/>
        <v>0.63571553092513922</v>
      </c>
      <c r="CE31" s="72">
        <v>89197</v>
      </c>
      <c r="CF31" s="75">
        <v>1756</v>
      </c>
      <c r="CG31" s="75">
        <v>64809</v>
      </c>
      <c r="CH31" s="66">
        <f t="shared" si="38"/>
        <v>0.74626949336861104</v>
      </c>
      <c r="CI31" s="75">
        <v>89197</v>
      </c>
      <c r="CJ31" s="76">
        <v>299</v>
      </c>
      <c r="CK31" s="75">
        <v>4952</v>
      </c>
      <c r="CL31" s="75">
        <v>49114</v>
      </c>
      <c r="CM31" s="75">
        <v>11782</v>
      </c>
      <c r="CN31" s="66">
        <f t="shared" si="39"/>
        <v>0.74158323710438689</v>
      </c>
      <c r="CO31" s="72">
        <v>89197</v>
      </c>
      <c r="CP31" s="75">
        <v>34033</v>
      </c>
      <c r="CQ31" s="66">
        <f t="shared" si="40"/>
        <v>0.38154870679507158</v>
      </c>
      <c r="CR31" s="78" t="b">
        <v>1</v>
      </c>
      <c r="CS31" s="76" t="b">
        <v>1</v>
      </c>
      <c r="CT31" s="76">
        <v>1</v>
      </c>
      <c r="CU31" s="76"/>
      <c r="CV31" s="79"/>
      <c r="CW31" s="79"/>
      <c r="CX31" s="79">
        <v>1</v>
      </c>
      <c r="CY31" s="79">
        <v>0</v>
      </c>
      <c r="CZ31" s="76"/>
      <c r="DA31" s="76"/>
      <c r="DB31" s="76"/>
      <c r="DC31" s="66">
        <f t="shared" si="41"/>
        <v>0</v>
      </c>
      <c r="DD31" s="66">
        <f t="shared" si="42"/>
        <v>2.4875621890547263E-3</v>
      </c>
      <c r="DE31" s="66">
        <f t="shared" si="43"/>
        <v>0</v>
      </c>
      <c r="DF31" s="66">
        <f t="shared" si="44"/>
        <v>0</v>
      </c>
      <c r="DG31" s="66">
        <f t="shared" si="45"/>
        <v>0</v>
      </c>
      <c r="DH31" s="66">
        <f t="shared" si="58"/>
        <v>0</v>
      </c>
      <c r="DI31" s="66">
        <f t="shared" si="47"/>
        <v>0</v>
      </c>
      <c r="DJ31" s="66">
        <f t="shared" si="48"/>
        <v>2.0833333333333332E-2</v>
      </c>
      <c r="DK31" s="66">
        <f t="shared" si="49"/>
        <v>0</v>
      </c>
      <c r="DL31" s="66">
        <f t="shared" si="50"/>
        <v>6.2189054726368158E-4</v>
      </c>
      <c r="DM31" s="66">
        <f t="shared" si="51"/>
        <v>5.208333333333333E-3</v>
      </c>
      <c r="DN31" s="80">
        <f t="shared" si="52"/>
        <v>192</v>
      </c>
      <c r="DO31" s="67">
        <f t="shared" si="53"/>
        <v>0.30967741935483872</v>
      </c>
      <c r="DP31" s="163">
        <f t="shared" si="57"/>
        <v>8.4005376344086021E-6</v>
      </c>
    </row>
    <row r="32" spans="1:120" ht="17.149999999999999" customHeight="1" x14ac:dyDescent="0.3">
      <c r="A32" s="30"/>
      <c r="B32" s="39" t="s">
        <v>221</v>
      </c>
      <c r="C32" s="37" t="s">
        <v>222</v>
      </c>
      <c r="D32" s="36" t="s">
        <v>223</v>
      </c>
      <c r="E32" s="37" t="s">
        <v>224</v>
      </c>
      <c r="F32" s="36" t="s">
        <v>226</v>
      </c>
      <c r="G32" s="37" t="s">
        <v>227</v>
      </c>
      <c r="H32" s="36">
        <v>72</v>
      </c>
      <c r="I32" s="38">
        <v>13</v>
      </c>
      <c r="J32" s="115">
        <f t="shared" si="0"/>
        <v>0.61407191265060246</v>
      </c>
      <c r="K32" s="115">
        <f t="shared" si="1"/>
        <v>0.32317394578313252</v>
      </c>
      <c r="L32" s="115">
        <f t="shared" si="2"/>
        <v>0.1032258064516129</v>
      </c>
      <c r="M32" s="115">
        <f t="shared" si="3"/>
        <v>0.14984258812319923</v>
      </c>
      <c r="N32" s="115">
        <f t="shared" si="4"/>
        <v>0.16051062467485694</v>
      </c>
      <c r="O32" s="115">
        <f t="shared" si="5"/>
        <v>8.4318524096385544E-2</v>
      </c>
      <c r="P32" s="115">
        <f t="shared" si="6"/>
        <v>0.52494715974152406</v>
      </c>
      <c r="Q32" s="115">
        <f t="shared" si="7"/>
        <v>0.30733325227306507</v>
      </c>
      <c r="R32" s="116">
        <f t="shared" si="8"/>
        <v>0.51975605161533389</v>
      </c>
      <c r="S32" s="133">
        <f t="shared" si="9"/>
        <v>0.30968665171219029</v>
      </c>
      <c r="T32" s="134">
        <f t="shared" si="54"/>
        <v>0.69031334828780966</v>
      </c>
      <c r="U32" s="135">
        <f t="shared" si="10"/>
        <v>183542.5839828077</v>
      </c>
      <c r="V32" s="136">
        <v>1</v>
      </c>
      <c r="W32" s="155">
        <f t="shared" si="11"/>
        <v>-0.89677419354838706</v>
      </c>
      <c r="X32" s="155">
        <f t="shared" si="12"/>
        <v>0.19857554060107918</v>
      </c>
      <c r="Y32" s="155">
        <f t="shared" si="13"/>
        <v>0.80142445939892082</v>
      </c>
      <c r="Z32" s="156">
        <f t="shared" si="14"/>
        <v>213085.13953836326</v>
      </c>
      <c r="AA32" s="69">
        <v>6.0613126826461264E-2</v>
      </c>
      <c r="AB32" s="70">
        <f t="shared" si="15"/>
        <v>0.55322269638059107</v>
      </c>
      <c r="AC32" s="70">
        <f t="shared" si="16"/>
        <v>0.54601624714874541</v>
      </c>
      <c r="AD32" s="70">
        <f t="shared" si="17"/>
        <v>0.16051062467485694</v>
      </c>
      <c r="AE32" s="70">
        <f t="shared" si="18"/>
        <v>0.69266674772693493</v>
      </c>
      <c r="AF32" s="70">
        <f t="shared" si="19"/>
        <v>0.41219879518072289</v>
      </c>
      <c r="AG32" s="70">
        <f t="shared" si="20"/>
        <v>0.14196159638554218</v>
      </c>
      <c r="AH32" s="70">
        <f t="shared" si="21"/>
        <v>8.4318524096385544E-2</v>
      </c>
      <c r="AI32" s="70">
        <f t="shared" si="22"/>
        <v>0.5716114457831325</v>
      </c>
      <c r="AJ32" s="70">
        <f t="shared" si="23"/>
        <v>0.65653237951807231</v>
      </c>
      <c r="AK32" s="70">
        <f t="shared" si="24"/>
        <v>0.47505284025847588</v>
      </c>
      <c r="AL32" s="71">
        <f t="shared" si="55"/>
        <v>0.1032258064516129</v>
      </c>
      <c r="AM32" s="72">
        <v>265883</v>
      </c>
      <c r="AN32" s="73">
        <v>0.69266674772693493</v>
      </c>
      <c r="AO32" s="74">
        <f t="shared" si="25"/>
        <v>0.30733325227306507</v>
      </c>
      <c r="AP32" s="75">
        <v>53120</v>
      </c>
      <c r="AQ32" s="75">
        <v>21832</v>
      </c>
      <c r="AR32" s="76">
        <v>32</v>
      </c>
      <c r="AS32" s="76">
        <v>32</v>
      </c>
      <c r="AT32" s="77">
        <f t="shared" si="26"/>
        <v>0.41219879518072289</v>
      </c>
      <c r="AU32" s="77">
        <f t="shared" si="27"/>
        <v>0.58780120481927711</v>
      </c>
      <c r="AV32" s="75">
        <v>53120</v>
      </c>
      <c r="AW32" s="75">
        <v>6001</v>
      </c>
      <c r="AX32" s="75">
        <v>9300</v>
      </c>
      <c r="AY32" s="76">
        <v>46</v>
      </c>
      <c r="AZ32" s="75">
        <v>34663</v>
      </c>
      <c r="BA32" s="66">
        <f t="shared" si="28"/>
        <v>0.94145331325301207</v>
      </c>
      <c r="BB32" s="66">
        <f t="shared" si="29"/>
        <v>5.854668674698793E-2</v>
      </c>
      <c r="BC32" s="75">
        <v>53120</v>
      </c>
      <c r="BD32" s="75">
        <v>7430</v>
      </c>
      <c r="BE32" s="76">
        <v>111</v>
      </c>
      <c r="BF32" s="66">
        <f t="shared" si="30"/>
        <v>0.14196159638554218</v>
      </c>
      <c r="BG32" s="70">
        <v>0.55322269638059107</v>
      </c>
      <c r="BH32" s="70">
        <v>0.51975605161533389</v>
      </c>
      <c r="BI32" s="75">
        <v>124945</v>
      </c>
      <c r="BJ32" s="75">
        <v>68222</v>
      </c>
      <c r="BK32" s="75">
        <v>36668</v>
      </c>
      <c r="BL32" s="75">
        <v>12353</v>
      </c>
      <c r="BM32" s="75">
        <v>4523</v>
      </c>
      <c r="BN32" s="76">
        <v>82</v>
      </c>
      <c r="BO32" s="75">
        <v>2181</v>
      </c>
      <c r="BP32" s="76">
        <v>102</v>
      </c>
      <c r="BQ32" s="76">
        <v>35</v>
      </c>
      <c r="BR32" s="76">
        <v>779</v>
      </c>
      <c r="BS32" s="66">
        <f t="shared" si="31"/>
        <v>0.54601624714874541</v>
      </c>
      <c r="BT32" s="66">
        <f t="shared" si="32"/>
        <v>0.16051062467485694</v>
      </c>
      <c r="BU32" s="66">
        <f t="shared" si="33"/>
        <v>6.1643122974108608E-2</v>
      </c>
      <c r="BV32" s="72">
        <v>198239</v>
      </c>
      <c r="BW32" s="75">
        <v>18085</v>
      </c>
      <c r="BX32" s="66">
        <f t="shared" si="34"/>
        <v>9.1228264872199719E-2</v>
      </c>
      <c r="BY32" s="74">
        <f t="shared" si="35"/>
        <v>10.961515067735693</v>
      </c>
      <c r="BZ32" s="66">
        <f t="shared" si="56"/>
        <v>0.14984258812319923</v>
      </c>
      <c r="CA32" s="72">
        <v>198239</v>
      </c>
      <c r="CB32" s="75">
        <v>94174</v>
      </c>
      <c r="CC32" s="66">
        <f t="shared" si="36"/>
        <v>0.47505284025847588</v>
      </c>
      <c r="CD32" s="66">
        <f t="shared" si="37"/>
        <v>0.52494715974152406</v>
      </c>
      <c r="CE32" s="72">
        <v>53120</v>
      </c>
      <c r="CF32" s="76">
        <v>619</v>
      </c>
      <c r="CG32" s="75">
        <v>29745</v>
      </c>
      <c r="CH32" s="66">
        <f t="shared" si="38"/>
        <v>0.5716114457831325</v>
      </c>
      <c r="CI32" s="75">
        <v>53120</v>
      </c>
      <c r="CJ32" s="76">
        <v>821</v>
      </c>
      <c r="CK32" s="76">
        <v>1238</v>
      </c>
      <c r="CL32" s="75">
        <v>32195</v>
      </c>
      <c r="CM32" s="76">
        <v>621</v>
      </c>
      <c r="CN32" s="66">
        <f t="shared" si="39"/>
        <v>0.65653237951807231</v>
      </c>
      <c r="CO32" s="72">
        <v>53120</v>
      </c>
      <c r="CP32" s="75">
        <v>4479</v>
      </c>
      <c r="CQ32" s="66">
        <f t="shared" si="40"/>
        <v>8.4318524096385544E-2</v>
      </c>
      <c r="CR32" s="78" t="b">
        <v>1</v>
      </c>
      <c r="CS32" s="76" t="b">
        <v>1</v>
      </c>
      <c r="CT32" s="76">
        <v>3</v>
      </c>
      <c r="CU32" s="76"/>
      <c r="CV32" s="79"/>
      <c r="CW32" s="79"/>
      <c r="CX32" s="79">
        <v>4</v>
      </c>
      <c r="CY32" s="79">
        <v>0</v>
      </c>
      <c r="CZ32" s="76"/>
      <c r="DA32" s="76"/>
      <c r="DB32" s="76"/>
      <c r="DC32" s="66">
        <f t="shared" si="41"/>
        <v>0</v>
      </c>
      <c r="DD32" s="66">
        <f t="shared" si="42"/>
        <v>7.462686567164179E-3</v>
      </c>
      <c r="DE32" s="66">
        <f t="shared" si="43"/>
        <v>0</v>
      </c>
      <c r="DF32" s="66">
        <f t="shared" si="44"/>
        <v>0</v>
      </c>
      <c r="DG32" s="66">
        <f t="shared" si="45"/>
        <v>0</v>
      </c>
      <c r="DH32" s="66">
        <f t="shared" si="58"/>
        <v>0</v>
      </c>
      <c r="DI32" s="66">
        <f t="shared" si="47"/>
        <v>0</v>
      </c>
      <c r="DJ32" s="66">
        <f t="shared" si="48"/>
        <v>6.25E-2</v>
      </c>
      <c r="DK32" s="66">
        <f t="shared" si="49"/>
        <v>0</v>
      </c>
      <c r="DL32" s="66">
        <f t="shared" si="50"/>
        <v>1.8656716417910447E-3</v>
      </c>
      <c r="DM32" s="66">
        <f t="shared" si="51"/>
        <v>1.5625E-2</v>
      </c>
      <c r="DN32" s="80">
        <f t="shared" si="52"/>
        <v>64</v>
      </c>
      <c r="DO32" s="67">
        <f t="shared" si="53"/>
        <v>0.1032258064516129</v>
      </c>
      <c r="DP32" s="163">
        <f t="shared" si="57"/>
        <v>2.5201612903225806E-5</v>
      </c>
    </row>
    <row r="33" spans="1:120" ht="17.149999999999999" customHeight="1" x14ac:dyDescent="0.3">
      <c r="A33" s="30"/>
      <c r="B33" s="39" t="s">
        <v>221</v>
      </c>
      <c r="C33" s="37" t="s">
        <v>222</v>
      </c>
      <c r="D33" s="36" t="s">
        <v>228</v>
      </c>
      <c r="E33" s="37" t="s">
        <v>229</v>
      </c>
      <c r="F33" s="36" t="s">
        <v>230</v>
      </c>
      <c r="G33" s="37" t="s">
        <v>229</v>
      </c>
      <c r="H33" s="36">
        <v>33</v>
      </c>
      <c r="I33" s="38">
        <v>8</v>
      </c>
      <c r="J33" s="115">
        <f t="shared" si="0"/>
        <v>0.59620116887111663</v>
      </c>
      <c r="K33" s="115">
        <f t="shared" si="1"/>
        <v>0.27522300830513685</v>
      </c>
      <c r="L33" s="115">
        <f t="shared" si="2"/>
        <v>2.6696329254727477E-2</v>
      </c>
      <c r="M33" s="115">
        <f t="shared" si="3"/>
        <v>0.24559941460922055</v>
      </c>
      <c r="N33" s="115" t="e">
        <f t="shared" si="4"/>
        <v>#REF!</v>
      </c>
      <c r="O33" s="115">
        <f t="shared" si="5"/>
        <v>0.10381421101199631</v>
      </c>
      <c r="P33" s="115">
        <f t="shared" si="6"/>
        <v>0.59642377183813655</v>
      </c>
      <c r="Q33" s="115">
        <f t="shared" si="7"/>
        <v>0.39280958721704395</v>
      </c>
      <c r="R33" s="116">
        <f t="shared" si="8"/>
        <v>0.80936266215454045</v>
      </c>
      <c r="S33" s="133" t="e">
        <f t="shared" si="9"/>
        <v>#REF!</v>
      </c>
      <c r="T33" s="134" t="e">
        <f t="shared" si="54"/>
        <v>#REF!</v>
      </c>
      <c r="U33" s="135" t="e">
        <f t="shared" si="10"/>
        <v>#REF!</v>
      </c>
      <c r="V33" s="136">
        <v>4</v>
      </c>
      <c r="W33" s="155">
        <f t="shared" si="11"/>
        <v>-0.97330367074527258</v>
      </c>
      <c r="X33" s="155" t="e">
        <f t="shared" si="12"/>
        <v>#REF!</v>
      </c>
      <c r="Y33" s="155" t="e">
        <f t="shared" si="13"/>
        <v>#REF!</v>
      </c>
      <c r="Z33" s="156" t="e">
        <f t="shared" si="14"/>
        <v>#REF!</v>
      </c>
      <c r="AA33" s="69">
        <v>0.49365825851503492</v>
      </c>
      <c r="AB33" s="70">
        <f t="shared" si="15"/>
        <v>0.84318001586042823</v>
      </c>
      <c r="AC33" s="70">
        <f t="shared" si="16"/>
        <v>0.2150592758731176</v>
      </c>
      <c r="AD33" s="70" t="e">
        <f t="shared" si="17"/>
        <v>#REF!</v>
      </c>
      <c r="AE33" s="70">
        <f t="shared" si="18"/>
        <v>0.60719041278295605</v>
      </c>
      <c r="AF33" s="70">
        <f t="shared" si="19"/>
        <v>0.56813288219009539</v>
      </c>
      <c r="AG33" s="70">
        <f t="shared" si="20"/>
        <v>0.24438634266379575</v>
      </c>
      <c r="AH33" s="70">
        <f t="shared" si="21"/>
        <v>0.10381421101199631</v>
      </c>
      <c r="AI33" s="70">
        <f t="shared" si="22"/>
        <v>0.75484466318055987</v>
      </c>
      <c r="AJ33" s="70">
        <f t="shared" si="23"/>
        <v>0.43755767456167333</v>
      </c>
      <c r="AK33" s="70">
        <f t="shared" si="24"/>
        <v>0.40357622816186345</v>
      </c>
      <c r="AL33" s="71">
        <f t="shared" si="55"/>
        <v>2.6696329254727477E-2</v>
      </c>
      <c r="AM33" s="72">
        <f>35085+69753</f>
        <v>104838</v>
      </c>
      <c r="AN33" s="73">
        <v>0.60719041278295605</v>
      </c>
      <c r="AO33" s="74">
        <f t="shared" si="25"/>
        <v>0.39280958721704395</v>
      </c>
      <c r="AP33" s="75">
        <v>6502</v>
      </c>
      <c r="AQ33" s="75">
        <v>3675</v>
      </c>
      <c r="AR33" s="76">
        <v>10</v>
      </c>
      <c r="AS33" s="76">
        <v>9</v>
      </c>
      <c r="AT33" s="77">
        <f t="shared" si="26"/>
        <v>0.56813288219009539</v>
      </c>
      <c r="AU33" s="77">
        <f t="shared" si="27"/>
        <v>0.43186711780990461</v>
      </c>
      <c r="AV33" s="75">
        <v>6502</v>
      </c>
      <c r="AW33" s="76">
        <v>165</v>
      </c>
      <c r="AX33" s="75">
        <v>2463</v>
      </c>
      <c r="AY33" s="76">
        <v>8</v>
      </c>
      <c r="AZ33" s="76">
        <v>3095</v>
      </c>
      <c r="BA33" s="66">
        <f t="shared" si="28"/>
        <v>0.88142110119963091</v>
      </c>
      <c r="BB33" s="66">
        <f t="shared" si="29"/>
        <v>0.11857889880036909</v>
      </c>
      <c r="BC33" s="75">
        <v>6502</v>
      </c>
      <c r="BD33" s="75">
        <v>1556</v>
      </c>
      <c r="BE33" s="76">
        <v>33</v>
      </c>
      <c r="BF33" s="66">
        <f t="shared" si="30"/>
        <v>0.24438634266379575</v>
      </c>
      <c r="BG33" s="70">
        <v>0.84318001586042823</v>
      </c>
      <c r="BH33" s="70">
        <v>0.80936266215454045</v>
      </c>
      <c r="BI33" s="81">
        <v>52640.202398149784</v>
      </c>
      <c r="BJ33" s="83">
        <v>11320.763809560442</v>
      </c>
      <c r="BK33" s="75">
        <v>6601</v>
      </c>
      <c r="BL33" s="76">
        <v>3230</v>
      </c>
      <c r="BM33" s="76">
        <v>1549</v>
      </c>
      <c r="BN33" s="76">
        <v>40</v>
      </c>
      <c r="BO33" s="76">
        <v>740</v>
      </c>
      <c r="BP33" s="76">
        <v>49</v>
      </c>
      <c r="BQ33" s="76">
        <v>5</v>
      </c>
      <c r="BR33" s="76">
        <v>35</v>
      </c>
      <c r="BS33" s="66">
        <f t="shared" si="31"/>
        <v>0.2150592758731176</v>
      </c>
      <c r="BT33" s="66" t="e">
        <f>#REF!/BI33</f>
        <v>#REF!</v>
      </c>
      <c r="BU33" s="66" t="e">
        <f>#REF!/BI33</f>
        <v>#REF!</v>
      </c>
      <c r="BV33" s="72">
        <v>26788</v>
      </c>
      <c r="BW33" s="76">
        <v>1491</v>
      </c>
      <c r="BX33" s="66">
        <f t="shared" si="34"/>
        <v>5.5659250410631626E-2</v>
      </c>
      <c r="BY33" s="74">
        <f t="shared" si="35"/>
        <v>17.966465459423205</v>
      </c>
      <c r="BZ33" s="66">
        <f t="shared" si="56"/>
        <v>0.24559941460922055</v>
      </c>
      <c r="CA33" s="82">
        <v>81310.718961038961</v>
      </c>
      <c r="CB33" s="83">
        <v>32815.073267425418</v>
      </c>
      <c r="CC33" s="66">
        <f t="shared" si="36"/>
        <v>0.40357622816186345</v>
      </c>
      <c r="CD33" s="66">
        <f t="shared" si="37"/>
        <v>0.59642377183813655</v>
      </c>
      <c r="CE33" s="72">
        <v>6502</v>
      </c>
      <c r="CF33" s="76">
        <v>21</v>
      </c>
      <c r="CG33" s="75">
        <v>4887</v>
      </c>
      <c r="CH33" s="66">
        <f t="shared" si="38"/>
        <v>0.75484466318055987</v>
      </c>
      <c r="CI33" s="75">
        <v>6502</v>
      </c>
      <c r="CJ33" s="76">
        <v>949</v>
      </c>
      <c r="CK33" s="76">
        <v>316</v>
      </c>
      <c r="CL33" s="76">
        <v>1548</v>
      </c>
      <c r="CM33" s="76">
        <v>32</v>
      </c>
      <c r="CN33" s="66">
        <f t="shared" si="39"/>
        <v>0.43755767456167333</v>
      </c>
      <c r="CO33" s="72">
        <v>6502</v>
      </c>
      <c r="CP33" s="76">
        <v>675</v>
      </c>
      <c r="CQ33" s="66">
        <f t="shared" si="40"/>
        <v>0.10381421101199631</v>
      </c>
      <c r="CR33" s="78" t="b">
        <v>1</v>
      </c>
      <c r="CS33" s="76" t="b">
        <v>1</v>
      </c>
      <c r="CT33" s="76">
        <v>2</v>
      </c>
      <c r="CU33" s="76">
        <v>2</v>
      </c>
      <c r="CV33" s="79"/>
      <c r="CW33" s="79"/>
      <c r="CX33" s="79">
        <v>6</v>
      </c>
      <c r="CY33" s="79">
        <v>0</v>
      </c>
      <c r="CZ33" s="76"/>
      <c r="DA33" s="76"/>
      <c r="DB33" s="76"/>
      <c r="DC33" s="66">
        <f t="shared" si="41"/>
        <v>0</v>
      </c>
      <c r="DD33" s="66">
        <f t="shared" si="42"/>
        <v>4.9751243781094526E-3</v>
      </c>
      <c r="DE33" s="66">
        <f t="shared" si="43"/>
        <v>3.0303030303030304E-2</v>
      </c>
      <c r="DF33" s="66">
        <f t="shared" si="44"/>
        <v>0</v>
      </c>
      <c r="DG33" s="66">
        <f t="shared" si="45"/>
        <v>0</v>
      </c>
      <c r="DH33" s="66">
        <f t="shared" si="58"/>
        <v>0</v>
      </c>
      <c r="DI33" s="66">
        <f t="shared" si="47"/>
        <v>0.2</v>
      </c>
      <c r="DJ33" s="66">
        <f t="shared" si="48"/>
        <v>4.1666666666666664E-2</v>
      </c>
      <c r="DK33" s="66">
        <f t="shared" si="49"/>
        <v>0</v>
      </c>
      <c r="DL33" s="66">
        <f t="shared" si="50"/>
        <v>8.8195386702849387E-3</v>
      </c>
      <c r="DM33" s="66">
        <f t="shared" si="51"/>
        <v>6.0416666666666667E-2</v>
      </c>
      <c r="DN33" s="80">
        <f t="shared" si="52"/>
        <v>16.551724137931036</v>
      </c>
      <c r="DO33" s="67">
        <f t="shared" si="53"/>
        <v>2.6696329254727477E-2</v>
      </c>
      <c r="DP33" s="163">
        <f t="shared" si="57"/>
        <v>9.7446236559139778E-5</v>
      </c>
    </row>
    <row r="34" spans="1:120" ht="17.149999999999999" customHeight="1" x14ac:dyDescent="0.3">
      <c r="A34" s="30"/>
      <c r="B34" s="39" t="s">
        <v>221</v>
      </c>
      <c r="C34" s="37" t="s">
        <v>222</v>
      </c>
      <c r="D34" s="36" t="s">
        <v>223</v>
      </c>
      <c r="E34" s="37" t="s">
        <v>224</v>
      </c>
      <c r="F34" s="36" t="s">
        <v>231</v>
      </c>
      <c r="G34" s="37" t="s">
        <v>232</v>
      </c>
      <c r="H34" s="36">
        <v>59</v>
      </c>
      <c r="I34" s="38">
        <v>19</v>
      </c>
      <c r="J34" s="115">
        <f t="shared" si="0"/>
        <v>0.44208463949843257</v>
      </c>
      <c r="K34" s="115">
        <f t="shared" si="1"/>
        <v>0.44315569487983281</v>
      </c>
      <c r="L34" s="115">
        <f t="shared" si="2"/>
        <v>0.15483870967741936</v>
      </c>
      <c r="M34" s="115">
        <f t="shared" si="3"/>
        <v>0.12059179287814097</v>
      </c>
      <c r="N34" s="115">
        <f t="shared" si="4"/>
        <v>0.40712280534805156</v>
      </c>
      <c r="O34" s="115">
        <f t="shared" si="5"/>
        <v>0.18646812957157785</v>
      </c>
      <c r="P34" s="115">
        <f t="shared" si="6"/>
        <v>0.76447307481790239</v>
      </c>
      <c r="Q34" s="115">
        <f t="shared" si="7"/>
        <v>0.36361547570653419</v>
      </c>
      <c r="R34" s="116">
        <f t="shared" si="8"/>
        <v>0.91344295643329376</v>
      </c>
      <c r="S34" s="133">
        <f t="shared" si="9"/>
        <v>0.42175480875679833</v>
      </c>
      <c r="T34" s="134">
        <f t="shared" si="54"/>
        <v>0.57824519124320162</v>
      </c>
      <c r="U34" s="135">
        <f t="shared" si="10"/>
        <v>55541.607109292003</v>
      </c>
      <c r="V34" s="136">
        <v>4</v>
      </c>
      <c r="W34" s="155">
        <f t="shared" si="11"/>
        <v>-0.84516129032258069</v>
      </c>
      <c r="X34" s="155">
        <f t="shared" si="12"/>
        <v>0.31064369764568728</v>
      </c>
      <c r="Y34" s="155">
        <f t="shared" si="13"/>
        <v>0.68935630235431278</v>
      </c>
      <c r="Z34" s="156">
        <f t="shared" si="14"/>
        <v>66214.051553736455</v>
      </c>
      <c r="AA34" s="69">
        <v>0.22017240661308457</v>
      </c>
      <c r="AB34" s="70">
        <f t="shared" si="15"/>
        <v>0.92477815699658705</v>
      </c>
      <c r="AC34" s="70">
        <f t="shared" si="16"/>
        <v>9.7254603416282059E-2</v>
      </c>
      <c r="AD34" s="70">
        <f t="shared" si="17"/>
        <v>0.40712280534805156</v>
      </c>
      <c r="AE34" s="70">
        <f t="shared" si="18"/>
        <v>0.63638452429346581</v>
      </c>
      <c r="AF34" s="70">
        <f t="shared" si="19"/>
        <v>0.24723092998955068</v>
      </c>
      <c r="AG34" s="70">
        <f t="shared" si="20"/>
        <v>0.41347962382445141</v>
      </c>
      <c r="AH34" s="70">
        <f t="shared" si="21"/>
        <v>0.18646812957157785</v>
      </c>
      <c r="AI34" s="70">
        <f t="shared" si="22"/>
        <v>0.64811912225705326</v>
      </c>
      <c r="AJ34" s="70">
        <f t="shared" si="23"/>
        <v>0.23605015673981192</v>
      </c>
      <c r="AK34" s="70">
        <f t="shared" si="24"/>
        <v>0.23552692518209759</v>
      </c>
      <c r="AL34" s="71">
        <f t="shared" si="55"/>
        <v>0.15483870967741936</v>
      </c>
      <c r="AM34" s="72">
        <v>96052</v>
      </c>
      <c r="AN34" s="73">
        <v>0.63638452429346581</v>
      </c>
      <c r="AO34" s="74">
        <f t="shared" si="25"/>
        <v>0.36361547570653419</v>
      </c>
      <c r="AP34" s="75">
        <v>19140</v>
      </c>
      <c r="AQ34" s="76">
        <v>3020</v>
      </c>
      <c r="AR34" s="76">
        <v>1685</v>
      </c>
      <c r="AS34" s="76">
        <v>27</v>
      </c>
      <c r="AT34" s="77">
        <f t="shared" si="26"/>
        <v>0.24723092998955068</v>
      </c>
      <c r="AU34" s="77">
        <f t="shared" si="27"/>
        <v>0.75276907001044935</v>
      </c>
      <c r="AV34" s="75">
        <v>19140</v>
      </c>
      <c r="AW34" s="76">
        <v>86</v>
      </c>
      <c r="AX34" s="75">
        <v>10587</v>
      </c>
      <c r="AY34" s="76">
        <v>21</v>
      </c>
      <c r="AZ34" s="75">
        <v>5890</v>
      </c>
      <c r="BA34" s="66">
        <f t="shared" si="28"/>
        <v>0.86645768025078373</v>
      </c>
      <c r="BB34" s="66">
        <f t="shared" si="29"/>
        <v>0.13354231974921627</v>
      </c>
      <c r="BC34" s="75">
        <v>19140</v>
      </c>
      <c r="BD34" s="75">
        <v>7554</v>
      </c>
      <c r="BE34" s="76">
        <v>360</v>
      </c>
      <c r="BF34" s="66">
        <f t="shared" si="30"/>
        <v>0.41347962382445141</v>
      </c>
      <c r="BG34" s="70">
        <v>0.92477815699658705</v>
      </c>
      <c r="BH34" s="70">
        <v>0.91344295643329376</v>
      </c>
      <c r="BI34" s="75">
        <v>42034</v>
      </c>
      <c r="BJ34" s="76">
        <v>4088</v>
      </c>
      <c r="BK34" s="75">
        <v>20833</v>
      </c>
      <c r="BL34" s="75">
        <v>10342</v>
      </c>
      <c r="BM34" s="75">
        <v>4972</v>
      </c>
      <c r="BN34" s="76">
        <v>112</v>
      </c>
      <c r="BO34" s="76">
        <v>1451</v>
      </c>
      <c r="BP34" s="76">
        <v>100</v>
      </c>
      <c r="BQ34" s="76">
        <v>72</v>
      </c>
      <c r="BR34" s="76">
        <v>64</v>
      </c>
      <c r="BS34" s="66">
        <f t="shared" si="31"/>
        <v>9.7254603416282059E-2</v>
      </c>
      <c r="BT34" s="66">
        <f t="shared" ref="BT34:BT65" si="59">(BR34+BL34+BM34+BN34+BO34+BP34+BQ34)/BI34</f>
        <v>0.40712280534805156</v>
      </c>
      <c r="BU34" s="66">
        <f t="shared" ref="BU34:BU65" si="60">(BR34+BQ34+BP34+BO34+BN34+BM34)/BI34</f>
        <v>0.16108388447447305</v>
      </c>
      <c r="BV34" s="72">
        <v>71253</v>
      </c>
      <c r="BW34" s="76">
        <v>8077</v>
      </c>
      <c r="BX34" s="66">
        <f t="shared" si="34"/>
        <v>0.11335663059800991</v>
      </c>
      <c r="BY34" s="74">
        <f t="shared" si="35"/>
        <v>8.8217159836572989</v>
      </c>
      <c r="BZ34" s="66">
        <f t="shared" si="56"/>
        <v>0.12059179287814097</v>
      </c>
      <c r="CA34" s="72">
        <v>71253</v>
      </c>
      <c r="CB34" s="75">
        <v>16782</v>
      </c>
      <c r="CC34" s="66">
        <f t="shared" si="36"/>
        <v>0.23552692518209759</v>
      </c>
      <c r="CD34" s="66">
        <f t="shared" si="37"/>
        <v>0.76447307481790239</v>
      </c>
      <c r="CE34" s="72">
        <v>19140</v>
      </c>
      <c r="CF34" s="76">
        <v>63</v>
      </c>
      <c r="CG34" s="75">
        <v>12342</v>
      </c>
      <c r="CH34" s="66">
        <f t="shared" si="38"/>
        <v>0.64811912225705326</v>
      </c>
      <c r="CI34" s="75">
        <v>19140</v>
      </c>
      <c r="CJ34" s="75">
        <v>2925</v>
      </c>
      <c r="CK34" s="76">
        <v>76</v>
      </c>
      <c r="CL34" s="76">
        <v>1115</v>
      </c>
      <c r="CM34" s="76">
        <v>402</v>
      </c>
      <c r="CN34" s="66">
        <f t="shared" si="39"/>
        <v>0.23605015673981192</v>
      </c>
      <c r="CO34" s="72">
        <v>19140</v>
      </c>
      <c r="CP34" s="75">
        <v>3569</v>
      </c>
      <c r="CQ34" s="66">
        <f t="shared" si="40"/>
        <v>0.18646812957157785</v>
      </c>
      <c r="CR34" s="78" t="b">
        <v>1</v>
      </c>
      <c r="CS34" s="76" t="b">
        <v>1</v>
      </c>
      <c r="CT34" s="76">
        <v>2</v>
      </c>
      <c r="CU34" s="76"/>
      <c r="CV34" s="79"/>
      <c r="CW34" s="79"/>
      <c r="CX34" s="79">
        <v>2</v>
      </c>
      <c r="CY34" s="79">
        <v>0</v>
      </c>
      <c r="CZ34" s="76"/>
      <c r="DA34" s="76"/>
      <c r="DB34" s="76"/>
      <c r="DC34" s="66">
        <f t="shared" si="41"/>
        <v>0</v>
      </c>
      <c r="DD34" s="66">
        <f t="shared" si="42"/>
        <v>4.9751243781094526E-3</v>
      </c>
      <c r="DE34" s="66">
        <f t="shared" si="43"/>
        <v>0</v>
      </c>
      <c r="DF34" s="66">
        <f t="shared" si="44"/>
        <v>0</v>
      </c>
      <c r="DG34" s="66">
        <f t="shared" si="45"/>
        <v>0</v>
      </c>
      <c r="DH34" s="66">
        <f t="shared" si="58"/>
        <v>0</v>
      </c>
      <c r="DI34" s="66">
        <f t="shared" si="47"/>
        <v>0</v>
      </c>
      <c r="DJ34" s="66">
        <f t="shared" si="48"/>
        <v>4.1666666666666664E-2</v>
      </c>
      <c r="DK34" s="66">
        <f t="shared" si="49"/>
        <v>0</v>
      </c>
      <c r="DL34" s="66">
        <f t="shared" si="50"/>
        <v>1.2437810945273632E-3</v>
      </c>
      <c r="DM34" s="66">
        <f t="shared" si="51"/>
        <v>1.0416666666666666E-2</v>
      </c>
      <c r="DN34" s="80">
        <f t="shared" si="52"/>
        <v>96</v>
      </c>
      <c r="DO34" s="67">
        <f t="shared" si="53"/>
        <v>0.15483870967741936</v>
      </c>
      <c r="DP34" s="163">
        <f t="shared" si="57"/>
        <v>1.6801075268817204E-5</v>
      </c>
    </row>
    <row r="35" spans="1:120" ht="17.149999999999999" customHeight="1" x14ac:dyDescent="0.3">
      <c r="A35" s="30"/>
      <c r="B35" s="39" t="s">
        <v>221</v>
      </c>
      <c r="C35" s="37" t="s">
        <v>222</v>
      </c>
      <c r="D35" s="36" t="s">
        <v>233</v>
      </c>
      <c r="E35" s="37" t="s">
        <v>234</v>
      </c>
      <c r="F35" s="36" t="s">
        <v>235</v>
      </c>
      <c r="G35" s="37" t="s">
        <v>234</v>
      </c>
      <c r="H35" s="36">
        <v>17</v>
      </c>
      <c r="I35" s="38">
        <v>8</v>
      </c>
      <c r="J35" s="115">
        <f t="shared" si="0"/>
        <v>0.82944838240639762</v>
      </c>
      <c r="K35" s="115">
        <f t="shared" si="1"/>
        <v>0.44800754271174115</v>
      </c>
      <c r="L35" s="115">
        <f t="shared" si="2"/>
        <v>0.1032258064516129</v>
      </c>
      <c r="M35" s="115">
        <f t="shared" si="3"/>
        <v>0.20532734654309384</v>
      </c>
      <c r="N35" s="115">
        <f t="shared" si="4"/>
        <v>0.39475461069526968</v>
      </c>
      <c r="O35" s="115">
        <f t="shared" si="5"/>
        <v>0.59746455834242096</v>
      </c>
      <c r="P35" s="115">
        <f t="shared" si="6"/>
        <v>0.60914218523213726</v>
      </c>
      <c r="Q35" s="115">
        <f t="shared" si="7"/>
        <v>0.48278623491988171</v>
      </c>
      <c r="R35" s="116">
        <f t="shared" si="8"/>
        <v>0.81083490587064089</v>
      </c>
      <c r="S35" s="133">
        <f t="shared" si="9"/>
        <v>0.49788795257479951</v>
      </c>
      <c r="T35" s="134">
        <f t="shared" si="54"/>
        <v>0.50211204742520055</v>
      </c>
      <c r="U35" s="135">
        <f t="shared" si="10"/>
        <v>105714.67046490172</v>
      </c>
      <c r="V35" s="136">
        <v>6</v>
      </c>
      <c r="W35" s="155">
        <f t="shared" si="11"/>
        <v>-0.89677419354838706</v>
      </c>
      <c r="X35" s="155">
        <f t="shared" si="12"/>
        <v>0.38677684146368846</v>
      </c>
      <c r="Y35" s="155">
        <f t="shared" si="13"/>
        <v>0.61322315853631149</v>
      </c>
      <c r="Z35" s="156">
        <f t="shared" si="14"/>
        <v>129108.00379823502</v>
      </c>
      <c r="AA35" s="69">
        <v>0.55371900826446285</v>
      </c>
      <c r="AB35" s="70">
        <f t="shared" si="15"/>
        <v>0.83624980175063623</v>
      </c>
      <c r="AC35" s="70">
        <f t="shared" si="16"/>
        <v>0.19785477274481056</v>
      </c>
      <c r="AD35" s="70">
        <f t="shared" si="17"/>
        <v>0.39475461069526968</v>
      </c>
      <c r="AE35" s="70">
        <f t="shared" si="18"/>
        <v>0.51721376508011829</v>
      </c>
      <c r="AF35" s="70">
        <f t="shared" si="19"/>
        <v>0.2906897491821156</v>
      </c>
      <c r="AG35" s="70">
        <f t="shared" si="20"/>
        <v>0.11620774263904035</v>
      </c>
      <c r="AH35" s="70">
        <f t="shared" si="21"/>
        <v>0.59746455834242096</v>
      </c>
      <c r="AI35" s="70">
        <f t="shared" si="22"/>
        <v>0.84719193020719741</v>
      </c>
      <c r="AJ35" s="70">
        <f t="shared" si="23"/>
        <v>0.81170483460559795</v>
      </c>
      <c r="AK35" s="70">
        <f t="shared" si="24"/>
        <v>0.39085781476786274</v>
      </c>
      <c r="AL35" s="71">
        <f t="shared" si="55"/>
        <v>0.1032258064516129</v>
      </c>
      <c r="AM35" s="72">
        <v>210540</v>
      </c>
      <c r="AN35" s="73">
        <v>0.51721376508011829</v>
      </c>
      <c r="AO35" s="74">
        <f t="shared" si="25"/>
        <v>0.48278623491988171</v>
      </c>
      <c r="AP35" s="75">
        <v>44016</v>
      </c>
      <c r="AQ35" s="75">
        <v>12490</v>
      </c>
      <c r="AR35" s="76">
        <v>97</v>
      </c>
      <c r="AS35" s="76">
        <v>208</v>
      </c>
      <c r="AT35" s="77">
        <f t="shared" si="26"/>
        <v>0.2906897491821156</v>
      </c>
      <c r="AU35" s="77">
        <f t="shared" si="27"/>
        <v>0.70931025081788435</v>
      </c>
      <c r="AV35" s="75">
        <v>44016</v>
      </c>
      <c r="AW35" s="75">
        <v>1768</v>
      </c>
      <c r="AX35" s="75">
        <v>10835</v>
      </c>
      <c r="AY35" s="76">
        <v>51</v>
      </c>
      <c r="AZ35" s="75">
        <v>23144</v>
      </c>
      <c r="BA35" s="66">
        <f t="shared" si="28"/>
        <v>0.81329516539440205</v>
      </c>
      <c r="BB35" s="66">
        <f t="shared" si="29"/>
        <v>0.18670483460559795</v>
      </c>
      <c r="BC35" s="75">
        <v>44016</v>
      </c>
      <c r="BD35" s="75">
        <v>4905</v>
      </c>
      <c r="BE35" s="76">
        <v>210</v>
      </c>
      <c r="BF35" s="66">
        <f t="shared" si="30"/>
        <v>0.11620774263904035</v>
      </c>
      <c r="BG35" s="70">
        <v>0.83624980175063623</v>
      </c>
      <c r="BH35" s="70">
        <v>0.81083490587064089</v>
      </c>
      <c r="BI35" s="75">
        <v>103672</v>
      </c>
      <c r="BJ35" s="75">
        <v>20512</v>
      </c>
      <c r="BK35" s="75">
        <v>42235</v>
      </c>
      <c r="BL35" s="75">
        <v>22251</v>
      </c>
      <c r="BM35" s="75">
        <v>11339</v>
      </c>
      <c r="BN35" s="76">
        <v>174</v>
      </c>
      <c r="BO35" s="75">
        <v>5988</v>
      </c>
      <c r="BP35" s="76">
        <v>207</v>
      </c>
      <c r="BQ35" s="76">
        <v>82</v>
      </c>
      <c r="BR35" s="76">
        <v>884</v>
      </c>
      <c r="BS35" s="66">
        <f t="shared" si="31"/>
        <v>0.19785477274481056</v>
      </c>
      <c r="BT35" s="66">
        <f t="shared" si="59"/>
        <v>0.39475461069526968</v>
      </c>
      <c r="BU35" s="66">
        <f t="shared" si="60"/>
        <v>0.18012578131028628</v>
      </c>
      <c r="BV35" s="72">
        <v>163287</v>
      </c>
      <c r="BW35" s="75">
        <v>10871</v>
      </c>
      <c r="BX35" s="66">
        <f t="shared" si="34"/>
        <v>6.6576028710185128E-2</v>
      </c>
      <c r="BY35" s="74">
        <f t="shared" si="35"/>
        <v>15.020421304387822</v>
      </c>
      <c r="BZ35" s="66">
        <f t="shared" si="56"/>
        <v>0.20532734654309384</v>
      </c>
      <c r="CA35" s="72">
        <v>163287</v>
      </c>
      <c r="CB35" s="75">
        <v>63822</v>
      </c>
      <c r="CC35" s="66">
        <f t="shared" si="36"/>
        <v>0.39085781476786274</v>
      </c>
      <c r="CD35" s="66">
        <f t="shared" si="37"/>
        <v>0.60914218523213726</v>
      </c>
      <c r="CE35" s="72">
        <v>44016</v>
      </c>
      <c r="CF35" s="76">
        <v>585</v>
      </c>
      <c r="CG35" s="75">
        <v>36705</v>
      </c>
      <c r="CH35" s="66">
        <f t="shared" si="38"/>
        <v>0.84719193020719741</v>
      </c>
      <c r="CI35" s="75">
        <v>44016</v>
      </c>
      <c r="CJ35" s="75">
        <v>5654</v>
      </c>
      <c r="CK35" s="75">
        <v>3220</v>
      </c>
      <c r="CL35" s="75">
        <v>11539</v>
      </c>
      <c r="CM35" s="75">
        <v>15315</v>
      </c>
      <c r="CN35" s="66">
        <f t="shared" si="39"/>
        <v>0.81170483460559795</v>
      </c>
      <c r="CO35" s="72">
        <v>44016</v>
      </c>
      <c r="CP35" s="75">
        <v>26298</v>
      </c>
      <c r="CQ35" s="66">
        <f t="shared" si="40"/>
        <v>0.59746455834242096</v>
      </c>
      <c r="CR35" s="78" t="b">
        <v>1</v>
      </c>
      <c r="CS35" s="76" t="b">
        <v>1</v>
      </c>
      <c r="CT35" s="76">
        <v>3</v>
      </c>
      <c r="CU35" s="76"/>
      <c r="CV35" s="79"/>
      <c r="CW35" s="79"/>
      <c r="CX35" s="79">
        <v>3</v>
      </c>
      <c r="CY35" s="79">
        <v>0</v>
      </c>
      <c r="CZ35" s="76"/>
      <c r="DA35" s="76"/>
      <c r="DB35" s="76"/>
      <c r="DC35" s="66">
        <f t="shared" si="41"/>
        <v>0</v>
      </c>
      <c r="DD35" s="66">
        <f t="shared" si="42"/>
        <v>7.462686567164179E-3</v>
      </c>
      <c r="DE35" s="66">
        <f t="shared" si="43"/>
        <v>0</v>
      </c>
      <c r="DF35" s="66">
        <f t="shared" si="44"/>
        <v>0</v>
      </c>
      <c r="DG35" s="66">
        <f t="shared" si="45"/>
        <v>0</v>
      </c>
      <c r="DH35" s="66">
        <f t="shared" si="58"/>
        <v>0</v>
      </c>
      <c r="DI35" s="66">
        <f t="shared" si="47"/>
        <v>0</v>
      </c>
      <c r="DJ35" s="66">
        <f t="shared" si="48"/>
        <v>6.25E-2</v>
      </c>
      <c r="DK35" s="66">
        <f t="shared" si="49"/>
        <v>0</v>
      </c>
      <c r="DL35" s="66">
        <f t="shared" si="50"/>
        <v>1.8656716417910447E-3</v>
      </c>
      <c r="DM35" s="66">
        <f t="shared" si="51"/>
        <v>1.5625E-2</v>
      </c>
      <c r="DN35" s="80">
        <f t="shared" si="52"/>
        <v>64</v>
      </c>
      <c r="DO35" s="67">
        <f t="shared" si="53"/>
        <v>0.1032258064516129</v>
      </c>
      <c r="DP35" s="163">
        <f t="shared" si="57"/>
        <v>2.5201612903225806E-5</v>
      </c>
    </row>
    <row r="36" spans="1:120" ht="17.149999999999999" customHeight="1" x14ac:dyDescent="0.3">
      <c r="A36" s="30"/>
      <c r="B36" s="39" t="s">
        <v>221</v>
      </c>
      <c r="C36" s="37" t="s">
        <v>222</v>
      </c>
      <c r="D36" s="36" t="s">
        <v>236</v>
      </c>
      <c r="E36" s="37" t="s">
        <v>237</v>
      </c>
      <c r="F36" s="36" t="s">
        <v>238</v>
      </c>
      <c r="G36" s="37" t="s">
        <v>237</v>
      </c>
      <c r="H36" s="36">
        <v>53</v>
      </c>
      <c r="I36" s="38">
        <v>11</v>
      </c>
      <c r="J36" s="115">
        <f t="shared" si="0"/>
        <v>0.68981054112268669</v>
      </c>
      <c r="K36" s="115">
        <f t="shared" si="1"/>
        <v>0.37796166864477559</v>
      </c>
      <c r="L36" s="115">
        <f t="shared" si="2"/>
        <v>2.8859727087363413E-2</v>
      </c>
      <c r="M36" s="115">
        <f t="shared" si="3"/>
        <v>0.13015912168976601</v>
      </c>
      <c r="N36" s="115">
        <f t="shared" si="4"/>
        <v>0.27473044785037254</v>
      </c>
      <c r="O36" s="115">
        <f t="shared" si="5"/>
        <v>0.14257769572288892</v>
      </c>
      <c r="P36" s="115">
        <f t="shared" si="6"/>
        <v>0.60857021487486285</v>
      </c>
      <c r="Q36" s="115">
        <f t="shared" si="7"/>
        <v>0.39656871493641022</v>
      </c>
      <c r="R36" s="116">
        <f t="shared" si="8"/>
        <v>0.69552832063597203</v>
      </c>
      <c r="S36" s="133">
        <f t="shared" si="9"/>
        <v>0.37164071695167755</v>
      </c>
      <c r="T36" s="134">
        <f t="shared" si="54"/>
        <v>0.62835928304832245</v>
      </c>
      <c r="U36" s="135">
        <f t="shared" si="10"/>
        <v>138453.94114543346</v>
      </c>
      <c r="V36" s="136">
        <v>1</v>
      </c>
      <c r="W36" s="155">
        <f t="shared" si="11"/>
        <v>-0.9711402729126366</v>
      </c>
      <c r="X36" s="155">
        <f t="shared" si="12"/>
        <v>0.26052960584056645</v>
      </c>
      <c r="Y36" s="155">
        <f t="shared" si="13"/>
        <v>0.73947039415943361</v>
      </c>
      <c r="Z36" s="156">
        <f t="shared" si="14"/>
        <v>162936.38558987793</v>
      </c>
      <c r="AA36" s="69">
        <v>0.19492425411405909</v>
      </c>
      <c r="AB36" s="70">
        <f t="shared" si="15"/>
        <v>0.74308111050626025</v>
      </c>
      <c r="AC36" s="70">
        <f t="shared" si="16"/>
        <v>0.31344999592616396</v>
      </c>
      <c r="AD36" s="70">
        <f t="shared" si="17"/>
        <v>0.27473044785037254</v>
      </c>
      <c r="AE36" s="70">
        <f t="shared" si="18"/>
        <v>0.60343128506358978</v>
      </c>
      <c r="AF36" s="70">
        <f t="shared" si="19"/>
        <v>0.37674183480592555</v>
      </c>
      <c r="AG36" s="70">
        <f t="shared" si="20"/>
        <v>7.8464987471976791E-2</v>
      </c>
      <c r="AH36" s="70">
        <f t="shared" si="21"/>
        <v>0.14257769572288892</v>
      </c>
      <c r="AI36" s="70">
        <f t="shared" si="22"/>
        <v>0.70541562266473257</v>
      </c>
      <c r="AJ36" s="70">
        <f t="shared" si="23"/>
        <v>0.67420545958064093</v>
      </c>
      <c r="AK36" s="70">
        <f t="shared" si="24"/>
        <v>0.39142978512513715</v>
      </c>
      <c r="AL36" s="71">
        <f t="shared" si="55"/>
        <v>2.8859727087363413E-2</v>
      </c>
      <c r="AM36" s="72">
        <v>220342</v>
      </c>
      <c r="AN36" s="73">
        <v>0.60343128506358978</v>
      </c>
      <c r="AO36" s="74">
        <f t="shared" si="25"/>
        <v>0.39656871493641022</v>
      </c>
      <c r="AP36" s="75">
        <v>45498</v>
      </c>
      <c r="AQ36" s="75">
        <v>17088</v>
      </c>
      <c r="AR36" s="76">
        <v>31</v>
      </c>
      <c r="AS36" s="76">
        <v>22</v>
      </c>
      <c r="AT36" s="77">
        <f t="shared" si="26"/>
        <v>0.37674183480592555</v>
      </c>
      <c r="AU36" s="77">
        <f t="shared" si="27"/>
        <v>0.62325816519407451</v>
      </c>
      <c r="AV36" s="75">
        <v>45498</v>
      </c>
      <c r="AW36" s="75">
        <v>8098</v>
      </c>
      <c r="AX36" s="75">
        <v>4779</v>
      </c>
      <c r="AY36" s="76">
        <v>36</v>
      </c>
      <c r="AZ36" s="75">
        <v>26549</v>
      </c>
      <c r="BA36" s="66">
        <f t="shared" si="28"/>
        <v>0.86733482790452332</v>
      </c>
      <c r="BB36" s="66">
        <f t="shared" si="29"/>
        <v>0.13266517209547668</v>
      </c>
      <c r="BC36" s="75">
        <v>45498</v>
      </c>
      <c r="BD36" s="75">
        <v>3465</v>
      </c>
      <c r="BE36" s="76">
        <v>105</v>
      </c>
      <c r="BF36" s="66">
        <f t="shared" si="30"/>
        <v>7.8464987471976791E-2</v>
      </c>
      <c r="BG36" s="70">
        <v>0.74308111050626025</v>
      </c>
      <c r="BH36" s="70">
        <v>0.69552832063597203</v>
      </c>
      <c r="BI36" s="75">
        <v>110461</v>
      </c>
      <c r="BJ36" s="75">
        <v>34624</v>
      </c>
      <c r="BK36" s="75">
        <v>45490</v>
      </c>
      <c r="BL36" s="75">
        <v>17500</v>
      </c>
      <c r="BM36" s="75">
        <v>7085</v>
      </c>
      <c r="BN36" s="76">
        <v>165</v>
      </c>
      <c r="BO36" s="75">
        <v>4135</v>
      </c>
      <c r="BP36" s="76">
        <v>195</v>
      </c>
      <c r="BQ36" s="76">
        <v>68</v>
      </c>
      <c r="BR36" s="76">
        <v>1199</v>
      </c>
      <c r="BS36" s="66">
        <f t="shared" si="31"/>
        <v>0.31344999592616396</v>
      </c>
      <c r="BT36" s="66">
        <f t="shared" si="59"/>
        <v>0.27473044785037254</v>
      </c>
      <c r="BU36" s="66">
        <f t="shared" si="60"/>
        <v>0.1163034917301129</v>
      </c>
      <c r="BV36" s="72">
        <v>169494</v>
      </c>
      <c r="BW36" s="75">
        <v>17801</v>
      </c>
      <c r="BX36" s="66">
        <f t="shared" si="34"/>
        <v>0.105024366644247</v>
      </c>
      <c r="BY36" s="74">
        <f t="shared" si="35"/>
        <v>9.5215999101174091</v>
      </c>
      <c r="BZ36" s="66">
        <f t="shared" si="56"/>
        <v>0.13015912168976601</v>
      </c>
      <c r="CA36" s="72">
        <v>169494</v>
      </c>
      <c r="CB36" s="75">
        <v>66345</v>
      </c>
      <c r="CC36" s="66">
        <f t="shared" si="36"/>
        <v>0.39142978512513715</v>
      </c>
      <c r="CD36" s="66">
        <f t="shared" si="37"/>
        <v>0.60857021487486285</v>
      </c>
      <c r="CE36" s="72">
        <v>45498</v>
      </c>
      <c r="CF36" s="76">
        <v>788</v>
      </c>
      <c r="CG36" s="75">
        <v>31307</v>
      </c>
      <c r="CH36" s="66">
        <f t="shared" si="38"/>
        <v>0.70541562266473257</v>
      </c>
      <c r="CI36" s="75">
        <v>45498</v>
      </c>
      <c r="CJ36" s="75">
        <v>1166</v>
      </c>
      <c r="CK36" s="75">
        <v>1081</v>
      </c>
      <c r="CL36" s="75">
        <v>27216</v>
      </c>
      <c r="CM36" s="75">
        <v>1212</v>
      </c>
      <c r="CN36" s="66">
        <f t="shared" si="39"/>
        <v>0.67420545958064093</v>
      </c>
      <c r="CO36" s="72">
        <v>45498</v>
      </c>
      <c r="CP36" s="75">
        <v>6487</v>
      </c>
      <c r="CQ36" s="66">
        <f t="shared" si="40"/>
        <v>0.14257769572288892</v>
      </c>
      <c r="CR36" s="78" t="b">
        <v>1</v>
      </c>
      <c r="CS36" s="76" t="b">
        <v>1</v>
      </c>
      <c r="CT36" s="76">
        <v>10</v>
      </c>
      <c r="CU36" s="76"/>
      <c r="CV36" s="79">
        <v>2</v>
      </c>
      <c r="CW36" s="79"/>
      <c r="CX36" s="79">
        <v>12</v>
      </c>
      <c r="CY36" s="79">
        <v>7</v>
      </c>
      <c r="CZ36" s="76"/>
      <c r="DA36" s="76"/>
      <c r="DB36" s="76"/>
      <c r="DC36" s="66">
        <f t="shared" si="41"/>
        <v>8.2644628099173556E-3</v>
      </c>
      <c r="DD36" s="66">
        <f t="shared" si="42"/>
        <v>2.4875621890547265E-2</v>
      </c>
      <c r="DE36" s="66">
        <f t="shared" si="43"/>
        <v>0</v>
      </c>
      <c r="DF36" s="66">
        <f t="shared" si="44"/>
        <v>6.392694063926941E-3</v>
      </c>
      <c r="DG36" s="66">
        <f t="shared" si="45"/>
        <v>0</v>
      </c>
      <c r="DH36" s="66">
        <f t="shared" si="58"/>
        <v>0</v>
      </c>
      <c r="DI36" s="66">
        <f t="shared" si="47"/>
        <v>0</v>
      </c>
      <c r="DJ36" s="66">
        <f t="shared" si="48"/>
        <v>0.20833333333333334</v>
      </c>
      <c r="DK36" s="66">
        <f t="shared" si="49"/>
        <v>1.5217391304347827E-2</v>
      </c>
      <c r="DL36" s="66">
        <f t="shared" si="50"/>
        <v>7.8170789886185515E-3</v>
      </c>
      <c r="DM36" s="66">
        <f t="shared" si="51"/>
        <v>5.5887681159420291E-2</v>
      </c>
      <c r="DN36" s="80">
        <f t="shared" si="52"/>
        <v>17.893030794165316</v>
      </c>
      <c r="DO36" s="67">
        <f t="shared" si="53"/>
        <v>2.8859727087363413E-2</v>
      </c>
      <c r="DP36" s="163">
        <f t="shared" si="57"/>
        <v>9.0141421224871433E-5</v>
      </c>
    </row>
    <row r="37" spans="1:120" ht="17.149999999999999" customHeight="1" x14ac:dyDescent="0.3">
      <c r="A37" s="30"/>
      <c r="B37" s="39" t="s">
        <v>221</v>
      </c>
      <c r="C37" s="37" t="s">
        <v>222</v>
      </c>
      <c r="D37" s="36" t="s">
        <v>236</v>
      </c>
      <c r="E37" s="37" t="s">
        <v>237</v>
      </c>
      <c r="F37" s="36" t="s">
        <v>239</v>
      </c>
      <c r="G37" s="37" t="s">
        <v>240</v>
      </c>
      <c r="H37" s="36">
        <v>51</v>
      </c>
      <c r="I37" s="38">
        <v>16</v>
      </c>
      <c r="J37" s="115">
        <f t="shared" si="0"/>
        <v>0.50469664610030063</v>
      </c>
      <c r="K37" s="115">
        <f t="shared" si="1"/>
        <v>0.36192849232716345</v>
      </c>
      <c r="L37" s="115">
        <f t="shared" si="2"/>
        <v>1</v>
      </c>
      <c r="M37" s="115">
        <f t="shared" si="3"/>
        <v>8.6471761148857657E-2</v>
      </c>
      <c r="N37" s="115">
        <f t="shared" si="4"/>
        <v>0.25369915533457138</v>
      </c>
      <c r="O37" s="115">
        <f t="shared" si="5"/>
        <v>0.14364815693719349</v>
      </c>
      <c r="P37" s="115">
        <f t="shared" si="6"/>
        <v>0.53058342893628951</v>
      </c>
      <c r="Q37" s="115">
        <f t="shared" si="7"/>
        <v>0.38452528273917852</v>
      </c>
      <c r="R37" s="116">
        <f t="shared" si="8"/>
        <v>0.654036163040147</v>
      </c>
      <c r="S37" s="133">
        <f t="shared" si="9"/>
        <v>0.435509898507078</v>
      </c>
      <c r="T37" s="134">
        <f t="shared" si="54"/>
        <v>0.564490101492922</v>
      </c>
      <c r="U37" s="135">
        <f t="shared" si="10"/>
        <v>143859.73787536967</v>
      </c>
      <c r="V37" s="136">
        <v>1</v>
      </c>
      <c r="W37" s="155">
        <f t="shared" si="11"/>
        <v>0</v>
      </c>
      <c r="X37" s="155">
        <f t="shared" si="12"/>
        <v>0.32439878739596689</v>
      </c>
      <c r="Y37" s="155">
        <f t="shared" si="13"/>
        <v>0.67560121260403316</v>
      </c>
      <c r="Z37" s="156">
        <f t="shared" si="14"/>
        <v>172176.29343092526</v>
      </c>
      <c r="AA37" s="69">
        <v>0.15660646108087534</v>
      </c>
      <c r="AB37" s="70">
        <f t="shared" si="15"/>
        <v>0.68729963959218021</v>
      </c>
      <c r="AC37" s="70">
        <f t="shared" si="16"/>
        <v>0.37315898023979255</v>
      </c>
      <c r="AD37" s="70">
        <f t="shared" si="17"/>
        <v>0.25369915533457138</v>
      </c>
      <c r="AE37" s="70">
        <f t="shared" si="18"/>
        <v>0.61547471726082148</v>
      </c>
      <c r="AF37" s="70">
        <f t="shared" si="19"/>
        <v>0.44443126087644358</v>
      </c>
      <c r="AG37" s="70">
        <f t="shared" si="20"/>
        <v>0.19360069609239045</v>
      </c>
      <c r="AH37" s="70">
        <f t="shared" si="21"/>
        <v>0.14364815693719349</v>
      </c>
      <c r="AI37" s="70">
        <f t="shared" si="22"/>
        <v>0.56664293624426509</v>
      </c>
      <c r="AJ37" s="70">
        <f t="shared" si="23"/>
        <v>0.44275035595633605</v>
      </c>
      <c r="AK37" s="70">
        <f t="shared" si="24"/>
        <v>0.46941657106371049</v>
      </c>
      <c r="AL37" s="71">
        <f t="shared" si="55"/>
        <v>1</v>
      </c>
      <c r="AM37" s="72">
        <v>254849</v>
      </c>
      <c r="AN37" s="73">
        <v>0.61547471726082148</v>
      </c>
      <c r="AO37" s="74">
        <f t="shared" si="25"/>
        <v>0.38452528273917852</v>
      </c>
      <c r="AP37" s="75">
        <v>50568</v>
      </c>
      <c r="AQ37" s="75">
        <v>22355</v>
      </c>
      <c r="AR37" s="76">
        <v>84</v>
      </c>
      <c r="AS37" s="76">
        <v>35</v>
      </c>
      <c r="AT37" s="77">
        <f t="shared" si="26"/>
        <v>0.44443126087644358</v>
      </c>
      <c r="AU37" s="77">
        <f t="shared" si="27"/>
        <v>0.55556873912355642</v>
      </c>
      <c r="AV37" s="75">
        <v>50568</v>
      </c>
      <c r="AW37" s="75">
        <v>5500</v>
      </c>
      <c r="AX37" s="75">
        <v>13332</v>
      </c>
      <c r="AY37" s="76">
        <v>52</v>
      </c>
      <c r="AZ37" s="75">
        <v>23174</v>
      </c>
      <c r="BA37" s="66">
        <f t="shared" si="28"/>
        <v>0.83171175446922951</v>
      </c>
      <c r="BB37" s="66">
        <f t="shared" si="29"/>
        <v>0.16828824553077049</v>
      </c>
      <c r="BC37" s="75">
        <v>50568</v>
      </c>
      <c r="BD37" s="75">
        <v>9654</v>
      </c>
      <c r="BE37" s="76">
        <v>136</v>
      </c>
      <c r="BF37" s="66">
        <f t="shared" si="30"/>
        <v>0.19360069609239045</v>
      </c>
      <c r="BG37" s="70">
        <v>0.68729963959218021</v>
      </c>
      <c r="BH37" s="70">
        <v>0.654036163040147</v>
      </c>
      <c r="BI37" s="75">
        <v>116851</v>
      </c>
      <c r="BJ37" s="75">
        <v>43604</v>
      </c>
      <c r="BK37" s="75">
        <v>43602</v>
      </c>
      <c r="BL37" s="75">
        <v>14192</v>
      </c>
      <c r="BM37" s="75">
        <v>5981</v>
      </c>
      <c r="BN37" s="76">
        <v>120</v>
      </c>
      <c r="BO37" s="76">
        <v>2421</v>
      </c>
      <c r="BP37" s="76">
        <v>106</v>
      </c>
      <c r="BQ37" s="76">
        <v>61</v>
      </c>
      <c r="BR37" s="76">
        <v>6764</v>
      </c>
      <c r="BS37" s="66">
        <f t="shared" si="31"/>
        <v>0.37315898023979255</v>
      </c>
      <c r="BT37" s="66">
        <f t="shared" si="59"/>
        <v>0.25369915533457138</v>
      </c>
      <c r="BU37" s="66">
        <f t="shared" si="60"/>
        <v>0.13224533808011912</v>
      </c>
      <c r="BV37" s="72">
        <v>192637</v>
      </c>
      <c r="BW37" s="75">
        <v>30453</v>
      </c>
      <c r="BX37" s="66">
        <f t="shared" si="34"/>
        <v>0.15808489542507409</v>
      </c>
      <c r="BY37" s="74">
        <f t="shared" si="35"/>
        <v>6.3257150362854242</v>
      </c>
      <c r="BZ37" s="66">
        <f t="shared" si="56"/>
        <v>8.6471761148857657E-2</v>
      </c>
      <c r="CA37" s="72">
        <v>192637</v>
      </c>
      <c r="CB37" s="75">
        <v>90427</v>
      </c>
      <c r="CC37" s="66">
        <f t="shared" si="36"/>
        <v>0.46941657106371049</v>
      </c>
      <c r="CD37" s="66">
        <f t="shared" si="37"/>
        <v>0.53058342893628951</v>
      </c>
      <c r="CE37" s="72">
        <v>50568</v>
      </c>
      <c r="CF37" s="76">
        <v>356</v>
      </c>
      <c r="CG37" s="75">
        <v>28298</v>
      </c>
      <c r="CH37" s="66">
        <f t="shared" si="38"/>
        <v>0.56664293624426509</v>
      </c>
      <c r="CI37" s="75">
        <v>50568</v>
      </c>
      <c r="CJ37" s="76">
        <v>2082</v>
      </c>
      <c r="CK37" s="76">
        <v>1102</v>
      </c>
      <c r="CL37" s="75">
        <v>12602</v>
      </c>
      <c r="CM37" s="76">
        <v>6603</v>
      </c>
      <c r="CN37" s="66">
        <f t="shared" si="39"/>
        <v>0.44275035595633605</v>
      </c>
      <c r="CO37" s="72">
        <v>50568</v>
      </c>
      <c r="CP37" s="76">
        <v>7264</v>
      </c>
      <c r="CQ37" s="66">
        <f t="shared" si="40"/>
        <v>0.14364815693719349</v>
      </c>
      <c r="CR37" s="78" t="b">
        <v>1</v>
      </c>
      <c r="CS37" s="76" t="b">
        <v>0</v>
      </c>
      <c r="CT37" s="76"/>
      <c r="CU37" s="76"/>
      <c r="CV37" s="76"/>
      <c r="CW37" s="76"/>
      <c r="CX37" s="76"/>
      <c r="CY37" s="76"/>
      <c r="CZ37" s="76"/>
      <c r="DA37" s="76"/>
      <c r="DB37" s="76"/>
      <c r="DC37" s="66">
        <f t="shared" si="41"/>
        <v>0</v>
      </c>
      <c r="DD37" s="66">
        <f t="shared" si="42"/>
        <v>0</v>
      </c>
      <c r="DE37" s="66">
        <f t="shared" si="43"/>
        <v>0</v>
      </c>
      <c r="DF37" s="66">
        <f t="shared" si="44"/>
        <v>0</v>
      </c>
      <c r="DG37" s="66">
        <f t="shared" si="45"/>
        <v>0</v>
      </c>
      <c r="DH37" s="66">
        <f t="shared" si="58"/>
        <v>0</v>
      </c>
      <c r="DI37" s="66">
        <f t="shared" si="47"/>
        <v>0</v>
      </c>
      <c r="DJ37" s="66">
        <f t="shared" si="48"/>
        <v>0</v>
      </c>
      <c r="DK37" s="66">
        <f t="shared" si="49"/>
        <v>0</v>
      </c>
      <c r="DL37" s="66">
        <f t="shared" si="50"/>
        <v>0</v>
      </c>
      <c r="DM37" s="66">
        <f t="shared" si="51"/>
        <v>0</v>
      </c>
      <c r="DN37" s="80">
        <f t="shared" si="52"/>
        <v>620</v>
      </c>
      <c r="DO37" s="67">
        <f t="shared" si="53"/>
        <v>1</v>
      </c>
      <c r="DP37" s="163">
        <f t="shared" si="57"/>
        <v>2.6014568158168575E-6</v>
      </c>
    </row>
    <row r="38" spans="1:120" ht="17.149999999999999" customHeight="1" x14ac:dyDescent="0.3">
      <c r="A38" s="30"/>
      <c r="B38" s="39" t="s">
        <v>241</v>
      </c>
      <c r="C38" s="37" t="s">
        <v>242</v>
      </c>
      <c r="D38" s="36" t="s">
        <v>243</v>
      </c>
      <c r="E38" s="37" t="s">
        <v>244</v>
      </c>
      <c r="F38" s="36" t="s">
        <v>245</v>
      </c>
      <c r="G38" s="37" t="s">
        <v>244</v>
      </c>
      <c r="H38" s="36">
        <v>86</v>
      </c>
      <c r="I38" s="38">
        <v>6</v>
      </c>
      <c r="J38" s="115">
        <f t="shared" si="0"/>
        <v>0.91678786619571995</v>
      </c>
      <c r="K38" s="115">
        <f t="shared" si="1"/>
        <v>0.53241221691252849</v>
      </c>
      <c r="L38" s="115">
        <f t="shared" si="2"/>
        <v>1</v>
      </c>
      <c r="M38" s="115">
        <f t="shared" si="3"/>
        <v>5.3464219761345064E-2</v>
      </c>
      <c r="N38" s="115">
        <f t="shared" si="4"/>
        <v>0.48496118265073684</v>
      </c>
      <c r="O38" s="115">
        <f t="shared" si="5"/>
        <v>0.33710783295242053</v>
      </c>
      <c r="P38" s="115">
        <f t="shared" si="6"/>
        <v>0.78200873845473151</v>
      </c>
      <c r="Q38" s="115">
        <f t="shared" si="7"/>
        <v>0.35704765678469796</v>
      </c>
      <c r="R38" s="116">
        <f t="shared" si="8"/>
        <v>0.84502239753961361</v>
      </c>
      <c r="S38" s="133">
        <f t="shared" si="9"/>
        <v>0.58986801236131059</v>
      </c>
      <c r="T38" s="134">
        <f t="shared" si="54"/>
        <v>0.41013198763868941</v>
      </c>
      <c r="U38" s="135">
        <f t="shared" si="10"/>
        <v>19717.91556970527</v>
      </c>
      <c r="V38" s="136">
        <v>6</v>
      </c>
      <c r="W38" s="155">
        <f t="shared" si="11"/>
        <v>0</v>
      </c>
      <c r="X38" s="155">
        <f t="shared" si="12"/>
        <v>0.47875690125019932</v>
      </c>
      <c r="Y38" s="155">
        <f t="shared" si="13"/>
        <v>0.52124309874980068</v>
      </c>
      <c r="Z38" s="156">
        <f t="shared" si="14"/>
        <v>25059.804458594168</v>
      </c>
      <c r="AA38" s="69">
        <v>0.26407637747779605</v>
      </c>
      <c r="AB38" s="70">
        <f t="shared" si="15"/>
        <v>0.88907434453021783</v>
      </c>
      <c r="AC38" s="70">
        <f t="shared" si="16"/>
        <v>0.14392636325600855</v>
      </c>
      <c r="AD38" s="70">
        <f t="shared" si="17"/>
        <v>0.48496118265073684</v>
      </c>
      <c r="AE38" s="70">
        <f t="shared" si="18"/>
        <v>0.64295234321530204</v>
      </c>
      <c r="AF38" s="70">
        <f t="shared" si="19"/>
        <v>6.201953043839601E-2</v>
      </c>
      <c r="AG38" s="70">
        <f t="shared" si="20"/>
        <v>7.5836276750467484E-3</v>
      </c>
      <c r="AH38" s="70">
        <f t="shared" si="21"/>
        <v>0.33710783295242053</v>
      </c>
      <c r="AI38" s="70">
        <f t="shared" si="22"/>
        <v>0.95169333056305838</v>
      </c>
      <c r="AJ38" s="70">
        <f t="shared" si="23"/>
        <v>0.88188240182838151</v>
      </c>
      <c r="AK38" s="70">
        <f t="shared" si="24"/>
        <v>0.21799126154526852</v>
      </c>
      <c r="AL38" s="71">
        <f t="shared" si="55"/>
        <v>1</v>
      </c>
      <c r="AM38" s="72">
        <v>48077</v>
      </c>
      <c r="AN38" s="73">
        <v>0.64295234321530204</v>
      </c>
      <c r="AO38" s="74">
        <f t="shared" si="25"/>
        <v>0.35704765678469796</v>
      </c>
      <c r="AP38" s="75">
        <v>9626</v>
      </c>
      <c r="AQ38" s="76">
        <v>569</v>
      </c>
      <c r="AR38" s="76">
        <v>6</v>
      </c>
      <c r="AS38" s="76">
        <v>22</v>
      </c>
      <c r="AT38" s="77">
        <f t="shared" si="26"/>
        <v>6.201953043839601E-2</v>
      </c>
      <c r="AU38" s="77">
        <f t="shared" si="27"/>
        <v>0.93798046956160397</v>
      </c>
      <c r="AV38" s="75">
        <v>9626</v>
      </c>
      <c r="AW38" s="76">
        <v>28</v>
      </c>
      <c r="AX38" s="76">
        <v>599</v>
      </c>
      <c r="AY38" s="76">
        <v>10</v>
      </c>
      <c r="AZ38" s="75">
        <v>7768</v>
      </c>
      <c r="BA38" s="66">
        <f t="shared" si="28"/>
        <v>0.87315603573654688</v>
      </c>
      <c r="BB38" s="66">
        <f t="shared" si="29"/>
        <v>0.12684396426345312</v>
      </c>
      <c r="BC38" s="75">
        <v>9626</v>
      </c>
      <c r="BD38" s="76">
        <v>31</v>
      </c>
      <c r="BE38" s="76">
        <v>42</v>
      </c>
      <c r="BF38" s="66">
        <f t="shared" si="30"/>
        <v>7.5836276750467484E-3</v>
      </c>
      <c r="BG38" s="70">
        <v>0.88907434453021783</v>
      </c>
      <c r="BH38" s="70">
        <v>0.84502239753961361</v>
      </c>
      <c r="BI38" s="75">
        <v>21511</v>
      </c>
      <c r="BJ38" s="75">
        <v>3096</v>
      </c>
      <c r="BK38" s="75">
        <v>7983</v>
      </c>
      <c r="BL38" s="75">
        <v>4932</v>
      </c>
      <c r="BM38" s="75">
        <v>3520</v>
      </c>
      <c r="BN38" s="76">
        <v>124</v>
      </c>
      <c r="BO38" s="76">
        <v>1619</v>
      </c>
      <c r="BP38" s="76">
        <v>182</v>
      </c>
      <c r="BQ38" s="76">
        <v>29</v>
      </c>
      <c r="BR38" s="76">
        <v>26</v>
      </c>
      <c r="BS38" s="66">
        <f t="shared" si="31"/>
        <v>0.14392636325600855</v>
      </c>
      <c r="BT38" s="66">
        <f t="shared" si="59"/>
        <v>0.48496118265073684</v>
      </c>
      <c r="BU38" s="66">
        <f t="shared" si="60"/>
        <v>0.25568313885918831</v>
      </c>
      <c r="BV38" s="72">
        <v>36162</v>
      </c>
      <c r="BW38" s="75">
        <v>9246</v>
      </c>
      <c r="BX38" s="66">
        <f t="shared" si="34"/>
        <v>0.25568276090924175</v>
      </c>
      <c r="BY38" s="74">
        <f t="shared" si="35"/>
        <v>3.9110966904607398</v>
      </c>
      <c r="BZ38" s="66">
        <f t="shared" si="56"/>
        <v>5.3464219761345064E-2</v>
      </c>
      <c r="CA38" s="72">
        <v>36162</v>
      </c>
      <c r="CB38" s="75">
        <v>7883</v>
      </c>
      <c r="CC38" s="66">
        <f t="shared" si="36"/>
        <v>0.21799126154526852</v>
      </c>
      <c r="CD38" s="66">
        <f t="shared" si="37"/>
        <v>0.78200873845473151</v>
      </c>
      <c r="CE38" s="72">
        <v>9626</v>
      </c>
      <c r="CF38" s="76">
        <v>49</v>
      </c>
      <c r="CG38" s="75">
        <v>9112</v>
      </c>
      <c r="CH38" s="66">
        <f t="shared" si="38"/>
        <v>0.95169333056305838</v>
      </c>
      <c r="CI38" s="75">
        <v>9626</v>
      </c>
      <c r="CJ38" s="75">
        <v>8425</v>
      </c>
      <c r="CK38" s="76">
        <v>4</v>
      </c>
      <c r="CL38" s="76">
        <v>56</v>
      </c>
      <c r="CM38" s="76">
        <v>4</v>
      </c>
      <c r="CN38" s="66">
        <f t="shared" si="39"/>
        <v>0.88188240182838151</v>
      </c>
      <c r="CO38" s="72">
        <v>9626</v>
      </c>
      <c r="CP38" s="75">
        <v>3245</v>
      </c>
      <c r="CQ38" s="66">
        <f t="shared" si="40"/>
        <v>0.33710783295242053</v>
      </c>
      <c r="CR38" s="78" t="b">
        <v>0</v>
      </c>
      <c r="CS38" s="76" t="b">
        <v>0</v>
      </c>
      <c r="CT38" s="76"/>
      <c r="CU38" s="76"/>
      <c r="CV38" s="76"/>
      <c r="CW38" s="76"/>
      <c r="CX38" s="76"/>
      <c r="CY38" s="76"/>
      <c r="CZ38" s="76"/>
      <c r="DA38" s="76"/>
      <c r="DB38" s="76"/>
      <c r="DC38" s="66">
        <f t="shared" si="41"/>
        <v>0</v>
      </c>
      <c r="DD38" s="66">
        <f t="shared" si="42"/>
        <v>0</v>
      </c>
      <c r="DE38" s="66">
        <f t="shared" si="43"/>
        <v>0</v>
      </c>
      <c r="DF38" s="66">
        <f t="shared" si="44"/>
        <v>0</v>
      </c>
      <c r="DG38" s="66">
        <f t="shared" si="45"/>
        <v>0</v>
      </c>
      <c r="DH38" s="66">
        <f t="shared" si="58"/>
        <v>0</v>
      </c>
      <c r="DI38" s="66">
        <f t="shared" si="47"/>
        <v>0</v>
      </c>
      <c r="DJ38" s="66">
        <f t="shared" si="48"/>
        <v>0</v>
      </c>
      <c r="DK38" s="66">
        <f t="shared" si="49"/>
        <v>0</v>
      </c>
      <c r="DL38" s="66">
        <f t="shared" si="50"/>
        <v>0</v>
      </c>
      <c r="DM38" s="66">
        <f t="shared" si="51"/>
        <v>0</v>
      </c>
      <c r="DN38" s="80">
        <f t="shared" si="52"/>
        <v>620</v>
      </c>
      <c r="DO38" s="67">
        <f t="shared" si="53"/>
        <v>1</v>
      </c>
      <c r="DP38" s="163">
        <f t="shared" si="57"/>
        <v>2.6014568158168575E-6</v>
      </c>
    </row>
    <row r="39" spans="1:120" ht="17.149999999999999" customHeight="1" x14ac:dyDescent="0.3">
      <c r="A39" s="30"/>
      <c r="B39" s="39" t="s">
        <v>241</v>
      </c>
      <c r="C39" s="37" t="s">
        <v>242</v>
      </c>
      <c r="D39" s="36" t="s">
        <v>246</v>
      </c>
      <c r="E39" s="37" t="s">
        <v>247</v>
      </c>
      <c r="F39" s="36" t="s">
        <v>248</v>
      </c>
      <c r="G39" s="37" t="s">
        <v>247</v>
      </c>
      <c r="H39" s="36">
        <v>30</v>
      </c>
      <c r="I39" s="38">
        <v>6</v>
      </c>
      <c r="J39" s="115">
        <f t="shared" si="0"/>
        <v>0.9467580921649692</v>
      </c>
      <c r="K39" s="115">
        <f t="shared" si="1"/>
        <v>0.52475547040435622</v>
      </c>
      <c r="L39" s="115">
        <f t="shared" si="2"/>
        <v>1</v>
      </c>
      <c r="M39" s="115">
        <f t="shared" si="3"/>
        <v>0.12303223421555604</v>
      </c>
      <c r="N39" s="115">
        <f t="shared" si="4"/>
        <v>0.47634206968732284</v>
      </c>
      <c r="O39" s="115">
        <f t="shared" si="5"/>
        <v>0.17959060199657154</v>
      </c>
      <c r="P39" s="115">
        <f t="shared" si="6"/>
        <v>0.79327468019647007</v>
      </c>
      <c r="Q39" s="115">
        <f t="shared" si="7"/>
        <v>0.41476678519138255</v>
      </c>
      <c r="R39" s="116">
        <f t="shared" si="8"/>
        <v>0.85202277494755774</v>
      </c>
      <c r="S39" s="133">
        <f t="shared" si="9"/>
        <v>0.59006030097824291</v>
      </c>
      <c r="T39" s="134">
        <f t="shared" si="54"/>
        <v>0.40993969902175709</v>
      </c>
      <c r="U39" s="135">
        <f t="shared" si="10"/>
        <v>19821.404327099997</v>
      </c>
      <c r="V39" s="136">
        <v>4</v>
      </c>
      <c r="W39" s="155">
        <f t="shared" si="11"/>
        <v>0</v>
      </c>
      <c r="X39" s="155">
        <f t="shared" si="12"/>
        <v>0.47894918986713175</v>
      </c>
      <c r="Y39" s="155">
        <f t="shared" si="13"/>
        <v>0.52105081013286825</v>
      </c>
      <c r="Z39" s="156">
        <f t="shared" si="14"/>
        <v>25193.848771544446</v>
      </c>
      <c r="AA39" s="69">
        <v>0.51551125082726668</v>
      </c>
      <c r="AB39" s="70">
        <f t="shared" si="15"/>
        <v>0.87880205896116048</v>
      </c>
      <c r="AC39" s="70">
        <f t="shared" si="16"/>
        <v>0.15376564476036805</v>
      </c>
      <c r="AD39" s="70">
        <f t="shared" si="17"/>
        <v>0.47634206968732284</v>
      </c>
      <c r="AE39" s="70">
        <f t="shared" si="18"/>
        <v>0.58523321480861745</v>
      </c>
      <c r="AF39" s="70">
        <f t="shared" si="19"/>
        <v>7.5426036099626906E-2</v>
      </c>
      <c r="AG39" s="70">
        <f t="shared" si="20"/>
        <v>7.6636079459513964E-3</v>
      </c>
      <c r="AH39" s="70">
        <f t="shared" si="21"/>
        <v>0.17959060199657154</v>
      </c>
      <c r="AI39" s="70">
        <f t="shared" si="22"/>
        <v>0.97388323081577088</v>
      </c>
      <c r="AJ39" s="70">
        <f t="shared" si="23"/>
        <v>0.91963295351416763</v>
      </c>
      <c r="AK39" s="70">
        <f t="shared" si="24"/>
        <v>0.20672531980352998</v>
      </c>
      <c r="AL39" s="71">
        <f t="shared" si="55"/>
        <v>1</v>
      </c>
      <c r="AM39" s="72">
        <v>48352</v>
      </c>
      <c r="AN39" s="73">
        <v>0.58523321480861745</v>
      </c>
      <c r="AO39" s="74">
        <f t="shared" si="25"/>
        <v>0.41476678519138255</v>
      </c>
      <c r="AP39" s="75">
        <v>9917</v>
      </c>
      <c r="AQ39" s="76">
        <v>168</v>
      </c>
      <c r="AR39" s="76">
        <v>54</v>
      </c>
      <c r="AS39" s="76">
        <v>526</v>
      </c>
      <c r="AT39" s="77">
        <f t="shared" si="26"/>
        <v>7.5426036099626906E-2</v>
      </c>
      <c r="AU39" s="77">
        <f t="shared" si="27"/>
        <v>0.92457396390037305</v>
      </c>
      <c r="AV39" s="75">
        <v>9917</v>
      </c>
      <c r="AW39" s="76">
        <v>21</v>
      </c>
      <c r="AX39" s="76">
        <v>340</v>
      </c>
      <c r="AY39" s="76">
        <v>7</v>
      </c>
      <c r="AZ39" s="75">
        <v>8310</v>
      </c>
      <c r="BA39" s="66">
        <f t="shared" si="28"/>
        <v>0.87506302309166073</v>
      </c>
      <c r="BB39" s="66">
        <f t="shared" si="29"/>
        <v>0.12493697690833927</v>
      </c>
      <c r="BC39" s="75">
        <v>9917</v>
      </c>
      <c r="BD39" s="76">
        <v>40</v>
      </c>
      <c r="BE39" s="76">
        <v>36</v>
      </c>
      <c r="BF39" s="66">
        <f t="shared" si="30"/>
        <v>7.6636079459513964E-3</v>
      </c>
      <c r="BG39" s="70">
        <v>0.87880205896116048</v>
      </c>
      <c r="BH39" s="70">
        <v>0.85202277494755774</v>
      </c>
      <c r="BI39" s="75">
        <v>22931</v>
      </c>
      <c r="BJ39" s="75">
        <v>3526</v>
      </c>
      <c r="BK39" s="75">
        <v>8482</v>
      </c>
      <c r="BL39" s="75">
        <v>4800</v>
      </c>
      <c r="BM39" s="75">
        <v>3474</v>
      </c>
      <c r="BN39" s="76">
        <v>169</v>
      </c>
      <c r="BO39" s="75">
        <v>2203</v>
      </c>
      <c r="BP39" s="76">
        <v>206</v>
      </c>
      <c r="BQ39" s="76">
        <v>27</v>
      </c>
      <c r="BR39" s="76">
        <v>44</v>
      </c>
      <c r="BS39" s="66">
        <f t="shared" si="31"/>
        <v>0.15376564476036805</v>
      </c>
      <c r="BT39" s="66">
        <f t="shared" si="59"/>
        <v>0.47634206968732284</v>
      </c>
      <c r="BU39" s="66">
        <f t="shared" si="60"/>
        <v>0.26701844664428065</v>
      </c>
      <c r="BV39" s="72">
        <v>37054</v>
      </c>
      <c r="BW39" s="75">
        <v>4117</v>
      </c>
      <c r="BX39" s="66">
        <f t="shared" si="34"/>
        <v>0.1111081124844821</v>
      </c>
      <c r="BY39" s="74">
        <f t="shared" si="35"/>
        <v>9.0002428953121214</v>
      </c>
      <c r="BZ39" s="66">
        <f t="shared" si="56"/>
        <v>0.12303223421555604</v>
      </c>
      <c r="CA39" s="72">
        <v>37054</v>
      </c>
      <c r="CB39" s="75">
        <v>7660</v>
      </c>
      <c r="CC39" s="66">
        <f t="shared" si="36"/>
        <v>0.20672531980352998</v>
      </c>
      <c r="CD39" s="66">
        <f t="shared" si="37"/>
        <v>0.79327468019647007</v>
      </c>
      <c r="CE39" s="72">
        <v>9917</v>
      </c>
      <c r="CF39" s="76">
        <v>38</v>
      </c>
      <c r="CG39" s="75">
        <v>9620</v>
      </c>
      <c r="CH39" s="66">
        <f t="shared" si="38"/>
        <v>0.97388323081577088</v>
      </c>
      <c r="CI39" s="75">
        <v>9917</v>
      </c>
      <c r="CJ39" s="75">
        <v>8777</v>
      </c>
      <c r="CK39" s="76">
        <v>67</v>
      </c>
      <c r="CL39" s="76">
        <v>139</v>
      </c>
      <c r="CM39" s="76">
        <v>137</v>
      </c>
      <c r="CN39" s="66">
        <f t="shared" si="39"/>
        <v>0.91963295351416763</v>
      </c>
      <c r="CO39" s="72">
        <v>9917</v>
      </c>
      <c r="CP39" s="75">
        <v>1781</v>
      </c>
      <c r="CQ39" s="66">
        <f t="shared" si="40"/>
        <v>0.17959060199657154</v>
      </c>
      <c r="CR39" s="78" t="b">
        <v>0</v>
      </c>
      <c r="CS39" s="76" t="b">
        <v>0</v>
      </c>
      <c r="CT39" s="76"/>
      <c r="CU39" s="76"/>
      <c r="CV39" s="76"/>
      <c r="CW39" s="76"/>
      <c r="CX39" s="76"/>
      <c r="CY39" s="76"/>
      <c r="CZ39" s="76"/>
      <c r="DA39" s="76"/>
      <c r="DB39" s="76"/>
      <c r="DC39" s="66">
        <f t="shared" si="41"/>
        <v>0</v>
      </c>
      <c r="DD39" s="66">
        <f t="shared" si="42"/>
        <v>0</v>
      </c>
      <c r="DE39" s="66">
        <f t="shared" si="43"/>
        <v>0</v>
      </c>
      <c r="DF39" s="66">
        <f t="shared" si="44"/>
        <v>0</v>
      </c>
      <c r="DG39" s="66">
        <f t="shared" si="45"/>
        <v>0</v>
      </c>
      <c r="DH39" s="66">
        <f t="shared" si="58"/>
        <v>0</v>
      </c>
      <c r="DI39" s="66">
        <f t="shared" si="47"/>
        <v>0</v>
      </c>
      <c r="DJ39" s="66">
        <f t="shared" si="48"/>
        <v>0</v>
      </c>
      <c r="DK39" s="66">
        <f t="shared" si="49"/>
        <v>0</v>
      </c>
      <c r="DL39" s="66">
        <f t="shared" si="50"/>
        <v>0</v>
      </c>
      <c r="DM39" s="66">
        <f t="shared" si="51"/>
        <v>0</v>
      </c>
      <c r="DN39" s="80">
        <f t="shared" si="52"/>
        <v>620</v>
      </c>
      <c r="DO39" s="67">
        <f t="shared" si="53"/>
        <v>1</v>
      </c>
      <c r="DP39" s="163">
        <f t="shared" si="57"/>
        <v>2.6014568158168575E-6</v>
      </c>
    </row>
    <row r="40" spans="1:120" ht="17.149999999999999" customHeight="1" x14ac:dyDescent="0.3">
      <c r="A40" s="30"/>
      <c r="B40" s="39" t="s">
        <v>241</v>
      </c>
      <c r="C40" s="37" t="s">
        <v>242</v>
      </c>
      <c r="D40" s="36" t="s">
        <v>246</v>
      </c>
      <c r="E40" s="37" t="s">
        <v>247</v>
      </c>
      <c r="F40" s="36" t="s">
        <v>249</v>
      </c>
      <c r="G40" s="37" t="s">
        <v>250</v>
      </c>
      <c r="H40" s="36">
        <v>37</v>
      </c>
      <c r="I40" s="38">
        <v>3</v>
      </c>
      <c r="J40" s="115">
        <f t="shared" si="0"/>
        <v>0.92762216315681867</v>
      </c>
      <c r="K40" s="115">
        <f t="shared" si="1"/>
        <v>0.46013085258638314</v>
      </c>
      <c r="L40" s="115">
        <f t="shared" si="2"/>
        <v>1</v>
      </c>
      <c r="M40" s="115">
        <f t="shared" si="3"/>
        <v>5.4008757380856573E-2</v>
      </c>
      <c r="N40" s="115">
        <f t="shared" si="4"/>
        <v>0.41191673974246551</v>
      </c>
      <c r="O40" s="115">
        <f t="shared" si="5"/>
        <v>0.2486199141279902</v>
      </c>
      <c r="P40" s="115">
        <f t="shared" si="6"/>
        <v>0.78409869773817686</v>
      </c>
      <c r="Q40" s="115">
        <f t="shared" si="7"/>
        <v>0.26666180545428031</v>
      </c>
      <c r="R40" s="116">
        <f t="shared" si="8"/>
        <v>0.80789721090567224</v>
      </c>
      <c r="S40" s="133">
        <f t="shared" si="9"/>
        <v>0.55121734901029373</v>
      </c>
      <c r="T40" s="134">
        <f t="shared" si="54"/>
        <v>0.44878265098970627</v>
      </c>
      <c r="U40" s="135">
        <f t="shared" si="10"/>
        <v>22606.977260955464</v>
      </c>
      <c r="V40" s="136">
        <v>4</v>
      </c>
      <c r="W40" s="155">
        <f t="shared" si="11"/>
        <v>0</v>
      </c>
      <c r="X40" s="155">
        <f t="shared" si="12"/>
        <v>0.44010623789918257</v>
      </c>
      <c r="Y40" s="155">
        <f t="shared" si="13"/>
        <v>0.55989376210081743</v>
      </c>
      <c r="Z40" s="156">
        <f t="shared" si="14"/>
        <v>28204.088372066577</v>
      </c>
      <c r="AA40" s="69">
        <v>0.15061341168062889</v>
      </c>
      <c r="AB40" s="70">
        <f t="shared" si="15"/>
        <v>0.84740834809343979</v>
      </c>
      <c r="AC40" s="70">
        <f t="shared" si="16"/>
        <v>0.20805833756403747</v>
      </c>
      <c r="AD40" s="70">
        <f t="shared" si="17"/>
        <v>0.41191673974246551</v>
      </c>
      <c r="AE40" s="70">
        <f t="shared" si="18"/>
        <v>0.73333819454571969</v>
      </c>
      <c r="AF40" s="70">
        <f t="shared" si="19"/>
        <v>0.12717235739112656</v>
      </c>
      <c r="AG40" s="70">
        <f t="shared" si="20"/>
        <v>1.8912287875690045E-2</v>
      </c>
      <c r="AH40" s="70">
        <f t="shared" si="21"/>
        <v>0.2486199141279902</v>
      </c>
      <c r="AI40" s="70">
        <f t="shared" si="22"/>
        <v>0.89020650173788596</v>
      </c>
      <c r="AJ40" s="70">
        <f t="shared" si="23"/>
        <v>0.96503782457575138</v>
      </c>
      <c r="AK40" s="70">
        <f t="shared" si="24"/>
        <v>0.21590130226182316</v>
      </c>
      <c r="AL40" s="71">
        <f t="shared" si="55"/>
        <v>1</v>
      </c>
      <c r="AM40" s="72">
        <v>50374</v>
      </c>
      <c r="AN40" s="73">
        <v>0.73333819454571969</v>
      </c>
      <c r="AO40" s="74">
        <f t="shared" si="25"/>
        <v>0.26666180545428031</v>
      </c>
      <c r="AP40" s="75">
        <v>9782</v>
      </c>
      <c r="AQ40" s="75">
        <v>1144</v>
      </c>
      <c r="AR40" s="76">
        <v>11</v>
      </c>
      <c r="AS40" s="76">
        <v>89</v>
      </c>
      <c r="AT40" s="77">
        <f t="shared" si="26"/>
        <v>0.12717235739112656</v>
      </c>
      <c r="AU40" s="77">
        <f t="shared" si="27"/>
        <v>0.87282764260887347</v>
      </c>
      <c r="AV40" s="75">
        <v>9782</v>
      </c>
      <c r="AW40" s="76">
        <v>17</v>
      </c>
      <c r="AX40" s="75">
        <v>1059</v>
      </c>
      <c r="AY40" s="76">
        <v>9</v>
      </c>
      <c r="AZ40" s="75">
        <v>8233</v>
      </c>
      <c r="BA40" s="66">
        <f t="shared" si="28"/>
        <v>0.95256593743610718</v>
      </c>
      <c r="BB40" s="66">
        <f t="shared" si="29"/>
        <v>4.743406256389282E-2</v>
      </c>
      <c r="BC40" s="75">
        <v>9782</v>
      </c>
      <c r="BD40" s="76">
        <v>154</v>
      </c>
      <c r="BE40" s="76">
        <v>31</v>
      </c>
      <c r="BF40" s="66">
        <f t="shared" si="30"/>
        <v>1.8912287875690045E-2</v>
      </c>
      <c r="BG40" s="70">
        <v>0.84740834809343979</v>
      </c>
      <c r="BH40" s="70">
        <v>0.80789721090567224</v>
      </c>
      <c r="BI40" s="75">
        <v>21667</v>
      </c>
      <c r="BJ40" s="75">
        <v>4508</v>
      </c>
      <c r="BK40" s="75">
        <v>8234</v>
      </c>
      <c r="BL40" s="75">
        <v>5123</v>
      </c>
      <c r="BM40" s="75">
        <v>2674</v>
      </c>
      <c r="BN40" s="76">
        <v>129</v>
      </c>
      <c r="BO40" s="76">
        <v>833</v>
      </c>
      <c r="BP40" s="76">
        <v>114</v>
      </c>
      <c r="BQ40" s="76">
        <v>41</v>
      </c>
      <c r="BR40" s="76">
        <v>11</v>
      </c>
      <c r="BS40" s="66">
        <f t="shared" si="31"/>
        <v>0.20805833756403747</v>
      </c>
      <c r="BT40" s="66">
        <f t="shared" si="59"/>
        <v>0.41191673974246551</v>
      </c>
      <c r="BU40" s="66">
        <f t="shared" si="60"/>
        <v>0.17547422347348501</v>
      </c>
      <c r="BV40" s="72">
        <v>36475</v>
      </c>
      <c r="BW40" s="75">
        <v>9232</v>
      </c>
      <c r="BX40" s="66">
        <f t="shared" si="34"/>
        <v>0.2531048663468129</v>
      </c>
      <c r="BY40" s="74">
        <f t="shared" si="35"/>
        <v>3.9509315424610052</v>
      </c>
      <c r="BZ40" s="66">
        <f t="shared" si="56"/>
        <v>5.4008757380856573E-2</v>
      </c>
      <c r="CA40" s="72">
        <v>36475</v>
      </c>
      <c r="CB40" s="75">
        <v>7875</v>
      </c>
      <c r="CC40" s="66">
        <f t="shared" si="36"/>
        <v>0.21590130226182316</v>
      </c>
      <c r="CD40" s="66">
        <f t="shared" si="37"/>
        <v>0.78409869773817686</v>
      </c>
      <c r="CE40" s="72">
        <v>9782</v>
      </c>
      <c r="CF40" s="76">
        <v>44</v>
      </c>
      <c r="CG40" s="75">
        <v>8664</v>
      </c>
      <c r="CH40" s="66">
        <f t="shared" si="38"/>
        <v>0.89020650173788596</v>
      </c>
      <c r="CI40" s="75">
        <v>9782</v>
      </c>
      <c r="CJ40" s="75">
        <v>9141</v>
      </c>
      <c r="CK40" s="76">
        <v>2</v>
      </c>
      <c r="CL40" s="76">
        <v>5</v>
      </c>
      <c r="CM40" s="76">
        <v>292</v>
      </c>
      <c r="CN40" s="66">
        <f t="shared" si="39"/>
        <v>0.96503782457575138</v>
      </c>
      <c r="CO40" s="72">
        <v>9782</v>
      </c>
      <c r="CP40" s="75">
        <v>2432</v>
      </c>
      <c r="CQ40" s="66">
        <f t="shared" si="40"/>
        <v>0.2486199141279902</v>
      </c>
      <c r="CR40" s="78" t="b">
        <v>0</v>
      </c>
      <c r="CS40" s="76" t="b">
        <v>0</v>
      </c>
      <c r="CT40" s="76"/>
      <c r="CU40" s="76"/>
      <c r="CV40" s="76"/>
      <c r="CW40" s="76"/>
      <c r="CX40" s="76"/>
      <c r="CY40" s="76"/>
      <c r="CZ40" s="76"/>
      <c r="DA40" s="76"/>
      <c r="DB40" s="76"/>
      <c r="DC40" s="66">
        <f t="shared" si="41"/>
        <v>0</v>
      </c>
      <c r="DD40" s="66">
        <f t="shared" si="42"/>
        <v>0</v>
      </c>
      <c r="DE40" s="66">
        <f t="shared" si="43"/>
        <v>0</v>
      </c>
      <c r="DF40" s="66">
        <f t="shared" si="44"/>
        <v>0</v>
      </c>
      <c r="DG40" s="66">
        <f t="shared" si="45"/>
        <v>0</v>
      </c>
      <c r="DH40" s="66">
        <f t="shared" si="58"/>
        <v>0</v>
      </c>
      <c r="DI40" s="66">
        <f t="shared" si="47"/>
        <v>0</v>
      </c>
      <c r="DJ40" s="66">
        <f t="shared" si="48"/>
        <v>0</v>
      </c>
      <c r="DK40" s="66">
        <f t="shared" si="49"/>
        <v>0</v>
      </c>
      <c r="DL40" s="66">
        <f t="shared" si="50"/>
        <v>0</v>
      </c>
      <c r="DM40" s="66">
        <f t="shared" si="51"/>
        <v>0</v>
      </c>
      <c r="DN40" s="80">
        <f t="shared" si="52"/>
        <v>620</v>
      </c>
      <c r="DO40" s="67">
        <f t="shared" si="53"/>
        <v>1</v>
      </c>
      <c r="DP40" s="163">
        <f t="shared" si="57"/>
        <v>2.6014568158168575E-6</v>
      </c>
    </row>
    <row r="41" spans="1:120" ht="17.149999999999999" customHeight="1" x14ac:dyDescent="0.3">
      <c r="A41" s="30"/>
      <c r="B41" s="39" t="s">
        <v>241</v>
      </c>
      <c r="C41" s="37" t="s">
        <v>242</v>
      </c>
      <c r="D41" s="36" t="s">
        <v>243</v>
      </c>
      <c r="E41" s="37" t="s">
        <v>244</v>
      </c>
      <c r="F41" s="36" t="s">
        <v>251</v>
      </c>
      <c r="G41" s="37" t="s">
        <v>252</v>
      </c>
      <c r="H41" s="36">
        <v>55</v>
      </c>
      <c r="I41" s="38">
        <v>4</v>
      </c>
      <c r="J41" s="115">
        <f t="shared" si="0"/>
        <v>0.92324456854866166</v>
      </c>
      <c r="K41" s="115">
        <f t="shared" si="1"/>
        <v>0.49264455492746712</v>
      </c>
      <c r="L41" s="115">
        <f t="shared" si="2"/>
        <v>1</v>
      </c>
      <c r="M41" s="115">
        <f t="shared" si="3"/>
        <v>4.7159894187721568E-2</v>
      </c>
      <c r="N41" s="115">
        <f t="shared" si="4"/>
        <v>0.42039883214895607</v>
      </c>
      <c r="O41" s="115">
        <f t="shared" si="5"/>
        <v>0.18838112102431384</v>
      </c>
      <c r="P41" s="115">
        <f t="shared" si="6"/>
        <v>0.73405110582152377</v>
      </c>
      <c r="Q41" s="115">
        <f t="shared" si="7"/>
        <v>0.26262396694214873</v>
      </c>
      <c r="R41" s="116">
        <f t="shared" si="8"/>
        <v>0.80820483189483949</v>
      </c>
      <c r="S41" s="133">
        <f t="shared" si="9"/>
        <v>0.54185654172173692</v>
      </c>
      <c r="T41" s="134">
        <f t="shared" si="54"/>
        <v>0.45814345827826308</v>
      </c>
      <c r="U41" s="135">
        <f t="shared" si="10"/>
        <v>40143.904244716243</v>
      </c>
      <c r="V41" s="136">
        <v>4</v>
      </c>
      <c r="W41" s="155">
        <f t="shared" si="11"/>
        <v>0</v>
      </c>
      <c r="X41" s="155">
        <f t="shared" si="12"/>
        <v>0.43074543061062581</v>
      </c>
      <c r="Y41" s="155">
        <f t="shared" si="13"/>
        <v>0.56925456938937424</v>
      </c>
      <c r="Z41" s="156">
        <f t="shared" si="14"/>
        <v>49879.793133605141</v>
      </c>
      <c r="AA41" s="69">
        <v>0.15352133572235599</v>
      </c>
      <c r="AB41" s="70">
        <f t="shared" si="15"/>
        <v>0.86678746785129757</v>
      </c>
      <c r="AC41" s="70">
        <f t="shared" si="16"/>
        <v>0.17476450173525038</v>
      </c>
      <c r="AD41" s="70">
        <f t="shared" si="17"/>
        <v>0.42039883214895607</v>
      </c>
      <c r="AE41" s="70">
        <f t="shared" si="18"/>
        <v>0.73737603305785127</v>
      </c>
      <c r="AF41" s="70">
        <f t="shared" si="19"/>
        <v>5.7345229176598789E-2</v>
      </c>
      <c r="AG41" s="70">
        <f t="shared" si="20"/>
        <v>1.2327181093781924E-2</v>
      </c>
      <c r="AH41" s="70">
        <f t="shared" si="21"/>
        <v>0.18838112102431384</v>
      </c>
      <c r="AI41" s="70">
        <f t="shared" si="22"/>
        <v>0.93495879588639919</v>
      </c>
      <c r="AJ41" s="70">
        <f t="shared" si="23"/>
        <v>0.91153034121092424</v>
      </c>
      <c r="AK41" s="70">
        <f t="shared" si="24"/>
        <v>0.26594889417847628</v>
      </c>
      <c r="AL41" s="71">
        <f t="shared" si="55"/>
        <v>1</v>
      </c>
      <c r="AM41" s="72">
        <v>87623</v>
      </c>
      <c r="AN41" s="73">
        <v>0.73737603305785127</v>
      </c>
      <c r="AO41" s="74">
        <f t="shared" si="25"/>
        <v>0.26262396694214873</v>
      </c>
      <c r="AP41" s="75">
        <v>14683</v>
      </c>
      <c r="AQ41" s="76">
        <v>625</v>
      </c>
      <c r="AR41" s="76">
        <v>24</v>
      </c>
      <c r="AS41" s="76">
        <v>193</v>
      </c>
      <c r="AT41" s="77">
        <f t="shared" si="26"/>
        <v>5.7345229176598789E-2</v>
      </c>
      <c r="AU41" s="77">
        <f t="shared" si="27"/>
        <v>0.94265477082340121</v>
      </c>
      <c r="AV41" s="75">
        <v>14683</v>
      </c>
      <c r="AW41" s="76">
        <v>53</v>
      </c>
      <c r="AX41" s="75">
        <v>1419</v>
      </c>
      <c r="AY41" s="76">
        <v>9</v>
      </c>
      <c r="AZ41" s="75">
        <v>12576</v>
      </c>
      <c r="BA41" s="66">
        <f t="shared" si="28"/>
        <v>0.95736566096846698</v>
      </c>
      <c r="BB41" s="66">
        <f t="shared" si="29"/>
        <v>4.263433903153302E-2</v>
      </c>
      <c r="BC41" s="75">
        <v>14683</v>
      </c>
      <c r="BD41" s="76">
        <v>106</v>
      </c>
      <c r="BE41" s="76">
        <v>75</v>
      </c>
      <c r="BF41" s="66">
        <f t="shared" si="30"/>
        <v>1.2327181093781924E-2</v>
      </c>
      <c r="BG41" s="70">
        <v>0.86678746785129757</v>
      </c>
      <c r="BH41" s="70">
        <v>0.80820483189483949</v>
      </c>
      <c r="BI41" s="75">
        <v>36306</v>
      </c>
      <c r="BJ41" s="75">
        <v>6345</v>
      </c>
      <c r="BK41" s="75">
        <v>14698</v>
      </c>
      <c r="BL41" s="75">
        <v>7435</v>
      </c>
      <c r="BM41" s="75">
        <v>5394</v>
      </c>
      <c r="BN41" s="76">
        <v>219</v>
      </c>
      <c r="BO41" s="76">
        <v>1898</v>
      </c>
      <c r="BP41" s="76">
        <v>222</v>
      </c>
      <c r="BQ41" s="76">
        <v>73</v>
      </c>
      <c r="BR41" s="76">
        <v>22</v>
      </c>
      <c r="BS41" s="66">
        <f t="shared" si="31"/>
        <v>0.17476450173525038</v>
      </c>
      <c r="BT41" s="66">
        <f t="shared" si="59"/>
        <v>0.42039883214895607</v>
      </c>
      <c r="BU41" s="66">
        <f t="shared" si="60"/>
        <v>0.21561174461521512</v>
      </c>
      <c r="BV41" s="72">
        <v>63437</v>
      </c>
      <c r="BW41" s="75">
        <v>18388</v>
      </c>
      <c r="BX41" s="66">
        <f t="shared" si="34"/>
        <v>0.28986238315178836</v>
      </c>
      <c r="BY41" s="74">
        <f t="shared" si="35"/>
        <v>3.4499129867304767</v>
      </c>
      <c r="BZ41" s="66">
        <f t="shared" si="56"/>
        <v>4.7159894187721568E-2</v>
      </c>
      <c r="CA41" s="72">
        <v>63437</v>
      </c>
      <c r="CB41" s="75">
        <v>16871</v>
      </c>
      <c r="CC41" s="66">
        <f t="shared" si="36"/>
        <v>0.26594889417847628</v>
      </c>
      <c r="CD41" s="66">
        <f t="shared" si="37"/>
        <v>0.73405110582152377</v>
      </c>
      <c r="CE41" s="72">
        <v>14683</v>
      </c>
      <c r="CF41" s="76">
        <v>85</v>
      </c>
      <c r="CG41" s="75">
        <v>13643</v>
      </c>
      <c r="CH41" s="66">
        <f t="shared" si="38"/>
        <v>0.93495879588639919</v>
      </c>
      <c r="CI41" s="75">
        <v>14683</v>
      </c>
      <c r="CJ41" s="75">
        <v>13215</v>
      </c>
      <c r="CK41" s="76">
        <v>14</v>
      </c>
      <c r="CL41" s="76">
        <v>143</v>
      </c>
      <c r="CM41" s="76">
        <v>12</v>
      </c>
      <c r="CN41" s="66">
        <f t="shared" si="39"/>
        <v>0.91153034121092424</v>
      </c>
      <c r="CO41" s="72">
        <v>14683</v>
      </c>
      <c r="CP41" s="75">
        <v>2766</v>
      </c>
      <c r="CQ41" s="66">
        <f t="shared" si="40"/>
        <v>0.18838112102431384</v>
      </c>
      <c r="CR41" s="78" t="b">
        <v>0</v>
      </c>
      <c r="CS41" s="76" t="b">
        <v>1</v>
      </c>
      <c r="CT41" s="76">
        <v>0</v>
      </c>
      <c r="CU41" s="76"/>
      <c r="CV41" s="79"/>
      <c r="CW41" s="79">
        <v>1</v>
      </c>
      <c r="CX41" s="79">
        <v>1</v>
      </c>
      <c r="CY41" s="79">
        <v>0</v>
      </c>
      <c r="CZ41" s="76"/>
      <c r="DA41" s="76"/>
      <c r="DB41" s="76"/>
      <c r="DC41" s="66">
        <f t="shared" si="41"/>
        <v>0</v>
      </c>
      <c r="DD41" s="66">
        <f t="shared" si="42"/>
        <v>0</v>
      </c>
      <c r="DE41" s="66">
        <f t="shared" si="43"/>
        <v>0</v>
      </c>
      <c r="DF41" s="66">
        <f t="shared" si="44"/>
        <v>0</v>
      </c>
      <c r="DG41" s="66">
        <f t="shared" si="45"/>
        <v>0</v>
      </c>
      <c r="DH41" s="66">
        <f t="shared" si="58"/>
        <v>0</v>
      </c>
      <c r="DI41" s="66">
        <f t="shared" si="47"/>
        <v>0</v>
      </c>
      <c r="DJ41" s="66">
        <f t="shared" si="48"/>
        <v>0</v>
      </c>
      <c r="DK41" s="66">
        <f t="shared" si="49"/>
        <v>0</v>
      </c>
      <c r="DL41" s="66">
        <f t="shared" si="50"/>
        <v>0</v>
      </c>
      <c r="DM41" s="66">
        <f t="shared" si="51"/>
        <v>0</v>
      </c>
      <c r="DN41" s="80">
        <f t="shared" si="52"/>
        <v>620</v>
      </c>
      <c r="DO41" s="67">
        <f t="shared" si="53"/>
        <v>1</v>
      </c>
      <c r="DP41" s="163">
        <f t="shared" si="57"/>
        <v>2.6014568158168575E-6</v>
      </c>
    </row>
    <row r="42" spans="1:120" ht="17.149999999999999" customHeight="1" x14ac:dyDescent="0.3">
      <c r="A42" s="30"/>
      <c r="B42" s="39" t="s">
        <v>241</v>
      </c>
      <c r="C42" s="37" t="s">
        <v>242</v>
      </c>
      <c r="D42" s="36" t="s">
        <v>243</v>
      </c>
      <c r="E42" s="37" t="s">
        <v>244</v>
      </c>
      <c r="F42" s="36" t="s">
        <v>253</v>
      </c>
      <c r="G42" s="37" t="s">
        <v>254</v>
      </c>
      <c r="H42" s="36">
        <v>31</v>
      </c>
      <c r="I42" s="38">
        <v>4</v>
      </c>
      <c r="J42" s="115">
        <f t="shared" si="0"/>
        <v>0.80651689941307425</v>
      </c>
      <c r="K42" s="115">
        <f t="shared" si="1"/>
        <v>0.37846589759158067</v>
      </c>
      <c r="L42" s="115">
        <f t="shared" si="2"/>
        <v>1</v>
      </c>
      <c r="M42" s="115">
        <f t="shared" si="3"/>
        <v>4.4001036192054269E-2</v>
      </c>
      <c r="N42" s="115">
        <f t="shared" si="4"/>
        <v>0.42114523352527189</v>
      </c>
      <c r="O42" s="115">
        <f t="shared" si="5"/>
        <v>0.12527828374822911</v>
      </c>
      <c r="P42" s="115">
        <f t="shared" si="6"/>
        <v>0.70078634014828123</v>
      </c>
      <c r="Q42" s="115">
        <f t="shared" si="7"/>
        <v>0.18958406975374098</v>
      </c>
      <c r="R42" s="116">
        <f t="shared" si="8"/>
        <v>0.809844615886124</v>
      </c>
      <c r="S42" s="133">
        <f t="shared" si="9"/>
        <v>0.49729137513981736</v>
      </c>
      <c r="T42" s="134">
        <f t="shared" si="54"/>
        <v>0.50270862486018264</v>
      </c>
      <c r="U42" s="135">
        <f t="shared" si="10"/>
        <v>16025.345543292902</v>
      </c>
      <c r="V42" s="136">
        <v>4</v>
      </c>
      <c r="W42" s="155">
        <f t="shared" si="11"/>
        <v>0</v>
      </c>
      <c r="X42" s="155">
        <f t="shared" si="12"/>
        <v>0.38618026402870625</v>
      </c>
      <c r="Y42" s="155">
        <f t="shared" si="13"/>
        <v>0.6138197359712938</v>
      </c>
      <c r="Z42" s="156">
        <f t="shared" si="14"/>
        <v>19567.345543292904</v>
      </c>
      <c r="AA42" s="69">
        <v>0.16396888136018573</v>
      </c>
      <c r="AB42" s="70">
        <f t="shared" si="15"/>
        <v>0.8729853531640559</v>
      </c>
      <c r="AC42" s="70">
        <f t="shared" si="16"/>
        <v>0.16714651311580295</v>
      </c>
      <c r="AD42" s="70">
        <f t="shared" si="17"/>
        <v>0.42114523352527189</v>
      </c>
      <c r="AE42" s="70">
        <f t="shared" si="18"/>
        <v>0.81041593024625902</v>
      </c>
      <c r="AF42" s="70">
        <f t="shared" si="19"/>
        <v>0.26411657559198543</v>
      </c>
      <c r="AG42" s="70">
        <f t="shared" si="20"/>
        <v>6.2335559603319164E-2</v>
      </c>
      <c r="AH42" s="70">
        <f t="shared" si="21"/>
        <v>0.12527828374822911</v>
      </c>
      <c r="AI42" s="70">
        <f t="shared" si="22"/>
        <v>0.82351750657761591</v>
      </c>
      <c r="AJ42" s="70">
        <f t="shared" si="23"/>
        <v>0.7895162922485327</v>
      </c>
      <c r="AK42" s="70">
        <f t="shared" si="24"/>
        <v>0.29921365985171872</v>
      </c>
      <c r="AL42" s="71">
        <f t="shared" si="55"/>
        <v>1</v>
      </c>
      <c r="AM42" s="72">
        <v>31878</v>
      </c>
      <c r="AN42" s="73">
        <v>0.81041593024625902</v>
      </c>
      <c r="AO42" s="74">
        <f t="shared" si="25"/>
        <v>0.18958406975374098</v>
      </c>
      <c r="AP42" s="75">
        <v>4941</v>
      </c>
      <c r="AQ42" s="75">
        <v>1237</v>
      </c>
      <c r="AR42" s="76">
        <v>10</v>
      </c>
      <c r="AS42" s="76">
        <v>58</v>
      </c>
      <c r="AT42" s="77">
        <f t="shared" si="26"/>
        <v>0.26411657559198543</v>
      </c>
      <c r="AU42" s="77">
        <f t="shared" si="27"/>
        <v>0.73588342440801457</v>
      </c>
      <c r="AV42" s="75">
        <v>4941</v>
      </c>
      <c r="AW42" s="76">
        <v>46</v>
      </c>
      <c r="AX42" s="76">
        <v>1645</v>
      </c>
      <c r="AY42" s="76">
        <v>8</v>
      </c>
      <c r="AZ42" s="75">
        <v>3138</v>
      </c>
      <c r="BA42" s="66">
        <f t="shared" si="28"/>
        <v>0.97895162922485324</v>
      </c>
      <c r="BB42" s="66">
        <f t="shared" si="29"/>
        <v>2.1048370775146763E-2</v>
      </c>
      <c r="BC42" s="75">
        <v>4941</v>
      </c>
      <c r="BD42" s="76">
        <v>249</v>
      </c>
      <c r="BE42" s="76">
        <v>59</v>
      </c>
      <c r="BF42" s="66">
        <f t="shared" si="30"/>
        <v>6.2335559603319164E-2</v>
      </c>
      <c r="BG42" s="70">
        <v>0.8729853531640559</v>
      </c>
      <c r="BH42" s="70">
        <v>0.809844615886124</v>
      </c>
      <c r="BI42" s="75">
        <v>12504</v>
      </c>
      <c r="BJ42" s="75">
        <v>2090</v>
      </c>
      <c r="BK42" s="75">
        <v>5148</v>
      </c>
      <c r="BL42" s="76">
        <v>2674</v>
      </c>
      <c r="BM42" s="76">
        <v>1885</v>
      </c>
      <c r="BN42" s="76">
        <v>77</v>
      </c>
      <c r="BO42" s="76">
        <v>551</v>
      </c>
      <c r="BP42" s="76">
        <v>61</v>
      </c>
      <c r="BQ42" s="76">
        <v>14</v>
      </c>
      <c r="BR42" s="76">
        <v>4</v>
      </c>
      <c r="BS42" s="66">
        <f t="shared" si="31"/>
        <v>0.16714651311580295</v>
      </c>
      <c r="BT42" s="66">
        <f t="shared" si="59"/>
        <v>0.42114523352527189</v>
      </c>
      <c r="BU42" s="66">
        <f t="shared" si="60"/>
        <v>0.20729366602687141</v>
      </c>
      <c r="BV42" s="72">
        <v>22255</v>
      </c>
      <c r="BW42" s="75">
        <v>6914</v>
      </c>
      <c r="BX42" s="66">
        <f t="shared" si="34"/>
        <v>0.31067175915524603</v>
      </c>
      <c r="BY42" s="74">
        <f t="shared" si="35"/>
        <v>3.2188313566676308</v>
      </c>
      <c r="BZ42" s="66">
        <f t="shared" si="56"/>
        <v>4.4001036192054269E-2</v>
      </c>
      <c r="CA42" s="72">
        <v>22255</v>
      </c>
      <c r="CB42" s="75">
        <v>6659</v>
      </c>
      <c r="CC42" s="66">
        <f t="shared" si="36"/>
        <v>0.29921365985171872</v>
      </c>
      <c r="CD42" s="66">
        <f t="shared" si="37"/>
        <v>0.70078634014828123</v>
      </c>
      <c r="CE42" s="72">
        <v>4941</v>
      </c>
      <c r="CF42" s="76">
        <v>109</v>
      </c>
      <c r="CG42" s="75">
        <v>3960</v>
      </c>
      <c r="CH42" s="66">
        <f t="shared" si="38"/>
        <v>0.82351750657761591</v>
      </c>
      <c r="CI42" s="75">
        <v>4941</v>
      </c>
      <c r="CJ42" s="75">
        <v>3446</v>
      </c>
      <c r="CK42" s="76">
        <v>21</v>
      </c>
      <c r="CL42" s="76">
        <v>433</v>
      </c>
      <c r="CM42" s="76">
        <v>1</v>
      </c>
      <c r="CN42" s="66">
        <f t="shared" si="39"/>
        <v>0.7895162922485327</v>
      </c>
      <c r="CO42" s="72">
        <v>4941</v>
      </c>
      <c r="CP42" s="76">
        <v>619</v>
      </c>
      <c r="CQ42" s="66">
        <f t="shared" si="40"/>
        <v>0.12527828374822911</v>
      </c>
      <c r="CR42" s="78" t="b">
        <v>0</v>
      </c>
      <c r="CS42" s="76" t="b">
        <v>0</v>
      </c>
      <c r="CT42" s="76"/>
      <c r="CU42" s="76"/>
      <c r="CV42" s="76"/>
      <c r="CW42" s="76"/>
      <c r="CX42" s="76"/>
      <c r="CY42" s="76"/>
      <c r="CZ42" s="76"/>
      <c r="DA42" s="76"/>
      <c r="DB42" s="76"/>
      <c r="DC42" s="66">
        <f t="shared" si="41"/>
        <v>0</v>
      </c>
      <c r="DD42" s="66">
        <f t="shared" si="42"/>
        <v>0</v>
      </c>
      <c r="DE42" s="66">
        <f t="shared" si="43"/>
        <v>0</v>
      </c>
      <c r="DF42" s="66">
        <f t="shared" si="44"/>
        <v>0</v>
      </c>
      <c r="DG42" s="66">
        <f t="shared" si="45"/>
        <v>0</v>
      </c>
      <c r="DH42" s="66">
        <f t="shared" si="58"/>
        <v>0</v>
      </c>
      <c r="DI42" s="66">
        <f t="shared" si="47"/>
        <v>0</v>
      </c>
      <c r="DJ42" s="66">
        <f t="shared" si="48"/>
        <v>0</v>
      </c>
      <c r="DK42" s="66">
        <f t="shared" si="49"/>
        <v>0</v>
      </c>
      <c r="DL42" s="66">
        <f t="shared" si="50"/>
        <v>0</v>
      </c>
      <c r="DM42" s="66">
        <f t="shared" si="51"/>
        <v>0</v>
      </c>
      <c r="DN42" s="80">
        <f t="shared" si="52"/>
        <v>620</v>
      </c>
      <c r="DO42" s="67">
        <f t="shared" si="53"/>
        <v>1</v>
      </c>
      <c r="DP42" s="163">
        <f t="shared" si="57"/>
        <v>2.6014568158168575E-6</v>
      </c>
    </row>
    <row r="43" spans="1:120" ht="17.149999999999999" customHeight="1" x14ac:dyDescent="0.3">
      <c r="A43" s="30"/>
      <c r="B43" s="39" t="s">
        <v>241</v>
      </c>
      <c r="C43" s="37" t="s">
        <v>242</v>
      </c>
      <c r="D43" s="36" t="s">
        <v>255</v>
      </c>
      <c r="E43" s="37" t="s">
        <v>256</v>
      </c>
      <c r="F43" s="36" t="s">
        <v>257</v>
      </c>
      <c r="G43" s="37" t="s">
        <v>256</v>
      </c>
      <c r="H43" s="36">
        <v>46</v>
      </c>
      <c r="I43" s="38">
        <v>4</v>
      </c>
      <c r="J43" s="115">
        <f t="shared" si="0"/>
        <v>0.60619572870218263</v>
      </c>
      <c r="K43" s="115">
        <f t="shared" si="1"/>
        <v>0.34850973949777048</v>
      </c>
      <c r="L43" s="115">
        <f t="shared" si="2"/>
        <v>1</v>
      </c>
      <c r="M43" s="115">
        <f t="shared" si="3"/>
        <v>6.4825062677295014E-2</v>
      </c>
      <c r="N43" s="115">
        <f t="shared" si="4"/>
        <v>0.32605042016806723</v>
      </c>
      <c r="O43" s="115">
        <f t="shared" si="5"/>
        <v>4.1422201361182819E-2</v>
      </c>
      <c r="P43" s="115">
        <f t="shared" si="6"/>
        <v>0.80530884134033109</v>
      </c>
      <c r="Q43" s="115">
        <f t="shared" si="7"/>
        <v>0.19090949640929566</v>
      </c>
      <c r="R43" s="116">
        <f t="shared" si="8"/>
        <v>0.58076439713166261</v>
      </c>
      <c r="S43" s="133">
        <f t="shared" si="9"/>
        <v>0.44044287636530965</v>
      </c>
      <c r="T43" s="134">
        <f t="shared" si="54"/>
        <v>0.55955712363469035</v>
      </c>
      <c r="U43" s="135">
        <f t="shared" si="10"/>
        <v>23837.133466837808</v>
      </c>
      <c r="V43" s="136">
        <v>3</v>
      </c>
      <c r="W43" s="155">
        <f t="shared" si="11"/>
        <v>0</v>
      </c>
      <c r="X43" s="155">
        <f t="shared" si="12"/>
        <v>0.32933176525419866</v>
      </c>
      <c r="Y43" s="155">
        <f t="shared" si="13"/>
        <v>0.67066823474580128</v>
      </c>
      <c r="Z43" s="156">
        <f t="shared" si="14"/>
        <v>28570.466800171136</v>
      </c>
      <c r="AA43" s="69">
        <v>0.27007042253521124</v>
      </c>
      <c r="AB43" s="70">
        <f t="shared" si="15"/>
        <v>0.69089368911478188</v>
      </c>
      <c r="AC43" s="70">
        <f t="shared" si="16"/>
        <v>0.38067226890756301</v>
      </c>
      <c r="AD43" s="70">
        <f t="shared" si="17"/>
        <v>0.32605042016806723</v>
      </c>
      <c r="AE43" s="70">
        <f t="shared" si="18"/>
        <v>0.80909050359070434</v>
      </c>
      <c r="AF43" s="70">
        <f t="shared" si="19"/>
        <v>0.34135179535320348</v>
      </c>
      <c r="AG43" s="70">
        <f t="shared" si="20"/>
        <v>0.19631541891574747</v>
      </c>
      <c r="AH43" s="70">
        <f t="shared" si="21"/>
        <v>4.1422201361182819E-2</v>
      </c>
      <c r="AI43" s="70">
        <f t="shared" si="22"/>
        <v>0.8493311429241962</v>
      </c>
      <c r="AJ43" s="70">
        <f t="shared" si="23"/>
        <v>0.36306031448016896</v>
      </c>
      <c r="AK43" s="70">
        <f t="shared" si="24"/>
        <v>0.19469115865966896</v>
      </c>
      <c r="AL43" s="71">
        <f t="shared" si="55"/>
        <v>1</v>
      </c>
      <c r="AM43" s="72">
        <v>42600</v>
      </c>
      <c r="AN43" s="73">
        <v>0.80909050359070434</v>
      </c>
      <c r="AO43" s="74">
        <f t="shared" si="25"/>
        <v>0.19090949640929566</v>
      </c>
      <c r="AP43" s="75">
        <v>8522</v>
      </c>
      <c r="AQ43" s="75">
        <v>2735</v>
      </c>
      <c r="AR43" s="76">
        <v>93</v>
      </c>
      <c r="AS43" s="76">
        <v>81</v>
      </c>
      <c r="AT43" s="77">
        <f t="shared" si="26"/>
        <v>0.34135179535320348</v>
      </c>
      <c r="AU43" s="77">
        <f t="shared" si="27"/>
        <v>0.65864820464679652</v>
      </c>
      <c r="AV43" s="75">
        <v>8522</v>
      </c>
      <c r="AW43" s="76">
        <v>55</v>
      </c>
      <c r="AX43" s="75">
        <v>3719</v>
      </c>
      <c r="AY43" s="76">
        <v>5</v>
      </c>
      <c r="AZ43" s="75">
        <v>4416</v>
      </c>
      <c r="BA43" s="66">
        <f t="shared" si="28"/>
        <v>0.96162872565125557</v>
      </c>
      <c r="BB43" s="66">
        <f t="shared" si="29"/>
        <v>3.8371274348744433E-2</v>
      </c>
      <c r="BC43" s="75">
        <v>8522</v>
      </c>
      <c r="BD43" s="75">
        <v>1643</v>
      </c>
      <c r="BE43" s="76">
        <v>30</v>
      </c>
      <c r="BF43" s="66">
        <f t="shared" si="30"/>
        <v>0.19631541891574747</v>
      </c>
      <c r="BG43" s="70">
        <v>0.69089368911478188</v>
      </c>
      <c r="BH43" s="70">
        <v>0.58076439713166261</v>
      </c>
      <c r="BI43" s="75">
        <v>17850</v>
      </c>
      <c r="BJ43" s="75">
        <v>6795</v>
      </c>
      <c r="BK43" s="75">
        <v>5235</v>
      </c>
      <c r="BL43" s="76">
        <v>2446</v>
      </c>
      <c r="BM43" s="76">
        <v>2044</v>
      </c>
      <c r="BN43" s="76">
        <v>64</v>
      </c>
      <c r="BO43" s="76">
        <v>1105</v>
      </c>
      <c r="BP43" s="76">
        <v>110</v>
      </c>
      <c r="BQ43" s="76">
        <v>34</v>
      </c>
      <c r="BR43" s="76">
        <v>17</v>
      </c>
      <c r="BS43" s="66">
        <f t="shared" si="31"/>
        <v>0.38067226890756301</v>
      </c>
      <c r="BT43" s="66">
        <f t="shared" si="59"/>
        <v>0.32605042016806723</v>
      </c>
      <c r="BU43" s="66">
        <f t="shared" si="60"/>
        <v>0.18901960784313726</v>
      </c>
      <c r="BV43" s="72">
        <v>29724</v>
      </c>
      <c r="BW43" s="75">
        <v>6268</v>
      </c>
      <c r="BX43" s="66">
        <f t="shared" si="34"/>
        <v>0.21087336832189477</v>
      </c>
      <c r="BY43" s="74">
        <f t="shared" si="35"/>
        <v>4.7421825143586469</v>
      </c>
      <c r="BZ43" s="66">
        <f t="shared" si="56"/>
        <v>6.4825062677295014E-2</v>
      </c>
      <c r="CA43" s="72">
        <v>29724</v>
      </c>
      <c r="CB43" s="75">
        <v>5787</v>
      </c>
      <c r="CC43" s="66">
        <f t="shared" si="36"/>
        <v>0.19469115865966896</v>
      </c>
      <c r="CD43" s="66">
        <f t="shared" si="37"/>
        <v>0.80530884134033109</v>
      </c>
      <c r="CE43" s="72">
        <v>8522</v>
      </c>
      <c r="CF43" s="76">
        <v>48</v>
      </c>
      <c r="CG43" s="75">
        <v>7190</v>
      </c>
      <c r="CH43" s="66">
        <f t="shared" si="38"/>
        <v>0.8493311429241962</v>
      </c>
      <c r="CI43" s="75">
        <v>8522</v>
      </c>
      <c r="CJ43" s="75">
        <v>3063</v>
      </c>
      <c r="CK43" s="76">
        <v>0</v>
      </c>
      <c r="CL43" s="76">
        <v>27</v>
      </c>
      <c r="CM43" s="76">
        <v>4</v>
      </c>
      <c r="CN43" s="66">
        <f t="shared" si="39"/>
        <v>0.36306031448016896</v>
      </c>
      <c r="CO43" s="72">
        <v>8522</v>
      </c>
      <c r="CP43" s="76">
        <v>353</v>
      </c>
      <c r="CQ43" s="66">
        <f t="shared" si="40"/>
        <v>4.1422201361182819E-2</v>
      </c>
      <c r="CR43" s="78" t="b">
        <v>0</v>
      </c>
      <c r="CS43" s="76" t="b">
        <v>0</v>
      </c>
      <c r="CT43" s="76"/>
      <c r="CU43" s="76"/>
      <c r="CV43" s="76"/>
      <c r="CW43" s="76"/>
      <c r="CX43" s="76"/>
      <c r="CY43" s="76"/>
      <c r="CZ43" s="76"/>
      <c r="DA43" s="76"/>
      <c r="DB43" s="76"/>
      <c r="DC43" s="66">
        <f t="shared" si="41"/>
        <v>0</v>
      </c>
      <c r="DD43" s="66">
        <f t="shared" si="42"/>
        <v>0</v>
      </c>
      <c r="DE43" s="66">
        <f t="shared" si="43"/>
        <v>0</v>
      </c>
      <c r="DF43" s="66">
        <f t="shared" si="44"/>
        <v>0</v>
      </c>
      <c r="DG43" s="66">
        <f t="shared" si="45"/>
        <v>0</v>
      </c>
      <c r="DH43" s="66">
        <f t="shared" si="58"/>
        <v>0</v>
      </c>
      <c r="DI43" s="66">
        <f t="shared" si="47"/>
        <v>0</v>
      </c>
      <c r="DJ43" s="66">
        <f t="shared" si="48"/>
        <v>0</v>
      </c>
      <c r="DK43" s="66">
        <f t="shared" si="49"/>
        <v>0</v>
      </c>
      <c r="DL43" s="66">
        <f t="shared" si="50"/>
        <v>0</v>
      </c>
      <c r="DM43" s="66">
        <f t="shared" si="51"/>
        <v>0</v>
      </c>
      <c r="DN43" s="80">
        <f t="shared" si="52"/>
        <v>620</v>
      </c>
      <c r="DO43" s="67">
        <f t="shared" si="53"/>
        <v>1</v>
      </c>
      <c r="DP43" s="163">
        <f t="shared" si="57"/>
        <v>2.6014568158168575E-6</v>
      </c>
    </row>
    <row r="44" spans="1:120" ht="17.149999999999999" customHeight="1" x14ac:dyDescent="0.3">
      <c r="A44" s="30"/>
      <c r="B44" s="39" t="s">
        <v>241</v>
      </c>
      <c r="C44" s="37" t="s">
        <v>242</v>
      </c>
      <c r="D44" s="36" t="s">
        <v>255</v>
      </c>
      <c r="E44" s="37" t="s">
        <v>256</v>
      </c>
      <c r="F44" s="36" t="s">
        <v>258</v>
      </c>
      <c r="G44" s="37" t="s">
        <v>259</v>
      </c>
      <c r="H44" s="36">
        <v>63</v>
      </c>
      <c r="I44" s="38">
        <v>5</v>
      </c>
      <c r="J44" s="115">
        <f t="shared" si="0"/>
        <v>0.86103180072856156</v>
      </c>
      <c r="K44" s="115">
        <f t="shared" si="1"/>
        <v>0.42389485084178397</v>
      </c>
      <c r="L44" s="115">
        <f t="shared" si="2"/>
        <v>1</v>
      </c>
      <c r="M44" s="115">
        <f t="shared" si="3"/>
        <v>6.247950663740745E-2</v>
      </c>
      <c r="N44" s="115">
        <f t="shared" si="4"/>
        <v>0.37175260451008835</v>
      </c>
      <c r="O44" s="115">
        <f t="shared" si="5"/>
        <v>0.13626070690164419</v>
      </c>
      <c r="P44" s="115">
        <f t="shared" si="6"/>
        <v>0.80220276008492575</v>
      </c>
      <c r="Q44" s="115">
        <f t="shared" si="7"/>
        <v>0.27845521187198286</v>
      </c>
      <c r="R44" s="116">
        <f t="shared" si="8"/>
        <v>0.69147687250528289</v>
      </c>
      <c r="S44" s="133">
        <f t="shared" si="9"/>
        <v>0.51417270156463091</v>
      </c>
      <c r="T44" s="134">
        <f t="shared" si="54"/>
        <v>0.48582729843536909</v>
      </c>
      <c r="U44" s="135">
        <f t="shared" si="10"/>
        <v>24947.717601954639</v>
      </c>
      <c r="V44" s="136">
        <v>3</v>
      </c>
      <c r="W44" s="155">
        <f t="shared" si="11"/>
        <v>0</v>
      </c>
      <c r="X44" s="155">
        <f t="shared" si="12"/>
        <v>0.40306159045351964</v>
      </c>
      <c r="Y44" s="155">
        <f t="shared" si="13"/>
        <v>0.59693840954648036</v>
      </c>
      <c r="Z44" s="156">
        <f t="shared" si="14"/>
        <v>30653.384268621314</v>
      </c>
      <c r="AA44" s="69">
        <v>0.21131039317637437</v>
      </c>
      <c r="AB44" s="70">
        <f t="shared" si="15"/>
        <v>0.76640368178829721</v>
      </c>
      <c r="AC44" s="70">
        <f t="shared" si="16"/>
        <v>0.29768341465558923</v>
      </c>
      <c r="AD44" s="70">
        <f t="shared" si="17"/>
        <v>0.37175260451008835</v>
      </c>
      <c r="AE44" s="70">
        <f t="shared" si="18"/>
        <v>0.72154478812801714</v>
      </c>
      <c r="AF44" s="70">
        <f t="shared" si="19"/>
        <v>0.1893275573496111</v>
      </c>
      <c r="AG44" s="70">
        <f t="shared" si="20"/>
        <v>0.12936890814216798</v>
      </c>
      <c r="AH44" s="70">
        <f t="shared" si="21"/>
        <v>0.13626070690164419</v>
      </c>
      <c r="AI44" s="70">
        <f t="shared" si="22"/>
        <v>0.83459682977257066</v>
      </c>
      <c r="AJ44" s="70">
        <f t="shared" si="23"/>
        <v>0.88746677168455257</v>
      </c>
      <c r="AK44" s="70">
        <f t="shared" si="24"/>
        <v>0.19779723991507431</v>
      </c>
      <c r="AL44" s="71">
        <f t="shared" si="55"/>
        <v>1</v>
      </c>
      <c r="AM44" s="72">
        <v>51351</v>
      </c>
      <c r="AN44" s="73">
        <v>0.72154478812801714</v>
      </c>
      <c r="AO44" s="74">
        <f t="shared" si="25"/>
        <v>0.27845521187198286</v>
      </c>
      <c r="AP44" s="75">
        <v>10157</v>
      </c>
      <c r="AQ44" s="75">
        <v>1560</v>
      </c>
      <c r="AR44" s="76">
        <v>251</v>
      </c>
      <c r="AS44" s="76">
        <v>112</v>
      </c>
      <c r="AT44" s="77">
        <f t="shared" si="26"/>
        <v>0.1893275573496111</v>
      </c>
      <c r="AU44" s="77">
        <f t="shared" si="27"/>
        <v>0.81067244265038885</v>
      </c>
      <c r="AV44" s="75">
        <v>10157</v>
      </c>
      <c r="AW44" s="76">
        <v>47</v>
      </c>
      <c r="AX44" s="75">
        <v>2676</v>
      </c>
      <c r="AY44" s="76">
        <v>9</v>
      </c>
      <c r="AZ44" s="75">
        <v>7048</v>
      </c>
      <c r="BA44" s="66">
        <f t="shared" si="28"/>
        <v>0.96288274096682092</v>
      </c>
      <c r="BB44" s="66">
        <f t="shared" si="29"/>
        <v>3.7117259033179084E-2</v>
      </c>
      <c r="BC44" s="75">
        <v>10157</v>
      </c>
      <c r="BD44" s="75">
        <v>1296</v>
      </c>
      <c r="BE44" s="76">
        <v>18</v>
      </c>
      <c r="BF44" s="66">
        <f t="shared" si="30"/>
        <v>0.12936890814216798</v>
      </c>
      <c r="BG44" s="70">
        <v>0.76640368178829721</v>
      </c>
      <c r="BH44" s="70">
        <v>0.69147687250528289</v>
      </c>
      <c r="BI44" s="75">
        <v>22749</v>
      </c>
      <c r="BJ44" s="75">
        <v>6772</v>
      </c>
      <c r="BK44" s="75">
        <v>7520</v>
      </c>
      <c r="BL44" s="75">
        <v>4096</v>
      </c>
      <c r="BM44" s="75">
        <v>3109</v>
      </c>
      <c r="BN44" s="76">
        <v>74</v>
      </c>
      <c r="BO44" s="76">
        <v>1082</v>
      </c>
      <c r="BP44" s="76">
        <v>74</v>
      </c>
      <c r="BQ44" s="76">
        <v>13</v>
      </c>
      <c r="BR44" s="76">
        <v>9</v>
      </c>
      <c r="BS44" s="66">
        <f t="shared" si="31"/>
        <v>0.29768341465558923</v>
      </c>
      <c r="BT44" s="66">
        <f t="shared" si="59"/>
        <v>0.37175260451008835</v>
      </c>
      <c r="BU44" s="66">
        <f t="shared" si="60"/>
        <v>0.19170073409820212</v>
      </c>
      <c r="BV44" s="72">
        <v>37680</v>
      </c>
      <c r="BW44" s="75">
        <v>8244</v>
      </c>
      <c r="BX44" s="66">
        <f t="shared" si="34"/>
        <v>0.21878980891719746</v>
      </c>
      <c r="BY44" s="74">
        <f t="shared" si="35"/>
        <v>4.5705967976710333</v>
      </c>
      <c r="BZ44" s="66">
        <f t="shared" si="56"/>
        <v>6.247950663740745E-2</v>
      </c>
      <c r="CA44" s="72">
        <v>37680</v>
      </c>
      <c r="CB44" s="75">
        <v>7453</v>
      </c>
      <c r="CC44" s="66">
        <f t="shared" si="36"/>
        <v>0.19779723991507431</v>
      </c>
      <c r="CD44" s="66">
        <f t="shared" si="37"/>
        <v>0.80220276008492575</v>
      </c>
      <c r="CE44" s="72">
        <v>10157</v>
      </c>
      <c r="CF44" s="76">
        <v>77</v>
      </c>
      <c r="CG44" s="75">
        <v>8400</v>
      </c>
      <c r="CH44" s="66">
        <f t="shared" si="38"/>
        <v>0.83459682977257066</v>
      </c>
      <c r="CI44" s="75">
        <v>10157</v>
      </c>
      <c r="CJ44" s="75">
        <v>8960</v>
      </c>
      <c r="CK44" s="76">
        <v>3</v>
      </c>
      <c r="CL44" s="76">
        <v>51</v>
      </c>
      <c r="CM44" s="76">
        <v>0</v>
      </c>
      <c r="CN44" s="66">
        <f t="shared" si="39"/>
        <v>0.88746677168455257</v>
      </c>
      <c r="CO44" s="72">
        <v>10157</v>
      </c>
      <c r="CP44" s="76">
        <v>1384</v>
      </c>
      <c r="CQ44" s="66">
        <f t="shared" si="40"/>
        <v>0.13626070690164419</v>
      </c>
      <c r="CR44" s="78" t="b">
        <v>0</v>
      </c>
      <c r="CS44" s="76" t="b">
        <v>0</v>
      </c>
      <c r="CT44" s="76"/>
      <c r="CU44" s="76"/>
      <c r="CV44" s="76"/>
      <c r="CW44" s="76"/>
      <c r="CX44" s="76"/>
      <c r="CY44" s="76"/>
      <c r="CZ44" s="76"/>
      <c r="DA44" s="76"/>
      <c r="DB44" s="76"/>
      <c r="DC44" s="66">
        <f t="shared" si="41"/>
        <v>0</v>
      </c>
      <c r="DD44" s="66">
        <f t="shared" si="42"/>
        <v>0</v>
      </c>
      <c r="DE44" s="66">
        <f t="shared" si="43"/>
        <v>0</v>
      </c>
      <c r="DF44" s="66">
        <f t="shared" si="44"/>
        <v>0</v>
      </c>
      <c r="DG44" s="66">
        <f t="shared" si="45"/>
        <v>0</v>
      </c>
      <c r="DH44" s="66">
        <f t="shared" si="58"/>
        <v>0</v>
      </c>
      <c r="DI44" s="66">
        <f t="shared" si="47"/>
        <v>0</v>
      </c>
      <c r="DJ44" s="66">
        <f t="shared" si="48"/>
        <v>0</v>
      </c>
      <c r="DK44" s="66">
        <f t="shared" si="49"/>
        <v>0</v>
      </c>
      <c r="DL44" s="66">
        <f t="shared" si="50"/>
        <v>0</v>
      </c>
      <c r="DM44" s="66">
        <f t="shared" si="51"/>
        <v>0</v>
      </c>
      <c r="DN44" s="80">
        <f t="shared" si="52"/>
        <v>620</v>
      </c>
      <c r="DO44" s="67">
        <f t="shared" si="53"/>
        <v>1</v>
      </c>
      <c r="DP44" s="163">
        <f t="shared" si="57"/>
        <v>2.6014568158168575E-6</v>
      </c>
    </row>
    <row r="45" spans="1:120" ht="17.149999999999999" customHeight="1" x14ac:dyDescent="0.3">
      <c r="A45" s="30"/>
      <c r="B45" s="39" t="s">
        <v>241</v>
      </c>
      <c r="C45" s="37" t="s">
        <v>242</v>
      </c>
      <c r="D45" s="36" t="s">
        <v>255</v>
      </c>
      <c r="E45" s="37" t="s">
        <v>256</v>
      </c>
      <c r="F45" s="36" t="s">
        <v>260</v>
      </c>
      <c r="G45" s="37" t="s">
        <v>261</v>
      </c>
      <c r="H45" s="36">
        <v>26</v>
      </c>
      <c r="I45" s="38">
        <v>2</v>
      </c>
      <c r="J45" s="115">
        <f t="shared" si="0"/>
        <v>0.53180789539854167</v>
      </c>
      <c r="K45" s="115">
        <f t="shared" si="1"/>
        <v>0.1962534573799346</v>
      </c>
      <c r="L45" s="115">
        <f t="shared" si="2"/>
        <v>1</v>
      </c>
      <c r="M45" s="115">
        <f t="shared" si="3"/>
        <v>7.7097702273485169E-2</v>
      </c>
      <c r="N45" s="115">
        <f t="shared" si="4"/>
        <v>0.34572922719349214</v>
      </c>
      <c r="O45" s="115">
        <f t="shared" si="5"/>
        <v>0.12119688207191351</v>
      </c>
      <c r="P45" s="115">
        <f t="shared" si="6"/>
        <v>0.76284825534216938</v>
      </c>
      <c r="Q45" s="115">
        <f t="shared" si="7"/>
        <v>0.16616260451876885</v>
      </c>
      <c r="R45" s="116">
        <f t="shared" si="8"/>
        <v>0.58775066065599257</v>
      </c>
      <c r="S45" s="133">
        <f t="shared" si="9"/>
        <v>0.4209829649815886</v>
      </c>
      <c r="T45" s="134">
        <f t="shared" si="54"/>
        <v>0.5790170350184114</v>
      </c>
      <c r="U45" s="135">
        <f t="shared" si="10"/>
        <v>12444.813133650716</v>
      </c>
      <c r="V45" s="136">
        <v>2</v>
      </c>
      <c r="W45" s="155">
        <f t="shared" si="11"/>
        <v>0</v>
      </c>
      <c r="X45" s="155">
        <f t="shared" si="12"/>
        <v>0.30987185387047755</v>
      </c>
      <c r="Y45" s="155">
        <f t="shared" si="13"/>
        <v>0.69012814612952245</v>
      </c>
      <c r="Z45" s="156">
        <f t="shared" si="14"/>
        <v>14832.924244761825</v>
      </c>
      <c r="AA45" s="69">
        <v>0.19350486204810868</v>
      </c>
      <c r="AB45" s="70">
        <f t="shared" si="15"/>
        <v>0.7090306834030683</v>
      </c>
      <c r="AC45" s="70">
        <f t="shared" si="16"/>
        <v>0.36420685647879142</v>
      </c>
      <c r="AD45" s="70">
        <f t="shared" si="17"/>
        <v>0.34572922719349214</v>
      </c>
      <c r="AE45" s="70">
        <f t="shared" si="18"/>
        <v>0.83383739548123115</v>
      </c>
      <c r="AF45" s="70">
        <f t="shared" si="19"/>
        <v>0.62962031682172492</v>
      </c>
      <c r="AG45" s="70">
        <f t="shared" si="20"/>
        <v>0.52753331657027913</v>
      </c>
      <c r="AH45" s="70">
        <f t="shared" si="21"/>
        <v>0.12119688207191351</v>
      </c>
      <c r="AI45" s="70">
        <f t="shared" si="22"/>
        <v>0.53985416142821219</v>
      </c>
      <c r="AJ45" s="70">
        <f t="shared" si="23"/>
        <v>0.52376162936887105</v>
      </c>
      <c r="AK45" s="70">
        <f t="shared" si="24"/>
        <v>0.23715174465783068</v>
      </c>
      <c r="AL45" s="71">
        <f t="shared" si="55"/>
        <v>1</v>
      </c>
      <c r="AM45" s="72">
        <v>21493</v>
      </c>
      <c r="AN45" s="73">
        <v>0.83383739548123115</v>
      </c>
      <c r="AO45" s="74">
        <f t="shared" si="25"/>
        <v>0.16616260451876885</v>
      </c>
      <c r="AP45" s="75">
        <v>3977</v>
      </c>
      <c r="AQ45" s="75">
        <v>2389</v>
      </c>
      <c r="AR45" s="76">
        <v>110</v>
      </c>
      <c r="AS45" s="76">
        <v>5</v>
      </c>
      <c r="AT45" s="77">
        <f t="shared" si="26"/>
        <v>0.62962031682172492</v>
      </c>
      <c r="AU45" s="77">
        <f t="shared" si="27"/>
        <v>0.37037968317827508</v>
      </c>
      <c r="AV45" s="75">
        <v>3977</v>
      </c>
      <c r="AW45" s="76">
        <v>19</v>
      </c>
      <c r="AX45" s="75">
        <v>2616</v>
      </c>
      <c r="AY45" s="76">
        <v>2</v>
      </c>
      <c r="AZ45" s="75">
        <v>1252</v>
      </c>
      <c r="BA45" s="66">
        <f t="shared" si="28"/>
        <v>0.97787276841840587</v>
      </c>
      <c r="BB45" s="66">
        <f t="shared" si="29"/>
        <v>2.2127231581594131E-2</v>
      </c>
      <c r="BC45" s="75">
        <v>3977</v>
      </c>
      <c r="BD45" s="75">
        <v>2087</v>
      </c>
      <c r="BE45" s="76">
        <v>11</v>
      </c>
      <c r="BF45" s="66">
        <f t="shared" si="30"/>
        <v>0.52753331657027913</v>
      </c>
      <c r="BG45" s="70">
        <v>0.7090306834030683</v>
      </c>
      <c r="BH45" s="70">
        <v>0.58775066065599257</v>
      </c>
      <c r="BI45" s="75">
        <v>8605</v>
      </c>
      <c r="BJ45" s="75">
        <v>3134</v>
      </c>
      <c r="BK45" s="75">
        <v>2496</v>
      </c>
      <c r="BL45" s="76">
        <v>1231</v>
      </c>
      <c r="BM45" s="76">
        <v>1118</v>
      </c>
      <c r="BN45" s="76">
        <v>11</v>
      </c>
      <c r="BO45" s="76">
        <v>519</v>
      </c>
      <c r="BP45" s="76">
        <v>48</v>
      </c>
      <c r="BQ45" s="76">
        <v>46</v>
      </c>
      <c r="BR45" s="76">
        <v>2</v>
      </c>
      <c r="BS45" s="66">
        <f t="shared" si="31"/>
        <v>0.36420685647879142</v>
      </c>
      <c r="BT45" s="66">
        <f t="shared" si="59"/>
        <v>0.34572922719349214</v>
      </c>
      <c r="BU45" s="66">
        <f t="shared" si="60"/>
        <v>0.20267286461359674</v>
      </c>
      <c r="BV45" s="72">
        <v>14788</v>
      </c>
      <c r="BW45" s="75">
        <v>2622</v>
      </c>
      <c r="BX45" s="66">
        <f t="shared" si="34"/>
        <v>0.17730592372193671</v>
      </c>
      <c r="BY45" s="74">
        <f t="shared" si="35"/>
        <v>5.6399694889397409</v>
      </c>
      <c r="BZ45" s="66">
        <f t="shared" si="56"/>
        <v>7.7097702273485169E-2</v>
      </c>
      <c r="CA45" s="72">
        <v>14788</v>
      </c>
      <c r="CB45" s="75">
        <v>3507</v>
      </c>
      <c r="CC45" s="66">
        <f t="shared" si="36"/>
        <v>0.23715174465783068</v>
      </c>
      <c r="CD45" s="66">
        <f t="shared" si="37"/>
        <v>0.76284825534216938</v>
      </c>
      <c r="CE45" s="72">
        <v>3977</v>
      </c>
      <c r="CF45" s="76">
        <v>5</v>
      </c>
      <c r="CG45" s="75">
        <v>2142</v>
      </c>
      <c r="CH45" s="66">
        <f t="shared" si="38"/>
        <v>0.53985416142821219</v>
      </c>
      <c r="CI45" s="75">
        <v>3977</v>
      </c>
      <c r="CJ45" s="75">
        <v>2035</v>
      </c>
      <c r="CK45" s="76">
        <v>5</v>
      </c>
      <c r="CL45" s="76">
        <v>41</v>
      </c>
      <c r="CM45" s="76">
        <v>2</v>
      </c>
      <c r="CN45" s="66">
        <f t="shared" si="39"/>
        <v>0.52376162936887105</v>
      </c>
      <c r="CO45" s="72">
        <v>3977</v>
      </c>
      <c r="CP45" s="76">
        <v>482</v>
      </c>
      <c r="CQ45" s="66">
        <f t="shared" si="40"/>
        <v>0.12119688207191351</v>
      </c>
      <c r="CR45" s="78" t="b">
        <v>0</v>
      </c>
      <c r="CS45" s="76" t="b">
        <v>0</v>
      </c>
      <c r="CT45" s="76"/>
      <c r="CU45" s="76"/>
      <c r="CV45" s="76"/>
      <c r="CW45" s="76"/>
      <c r="CX45" s="76"/>
      <c r="CY45" s="76"/>
      <c r="CZ45" s="76"/>
      <c r="DA45" s="76"/>
      <c r="DB45" s="76"/>
      <c r="DC45" s="66">
        <f t="shared" si="41"/>
        <v>0</v>
      </c>
      <c r="DD45" s="66">
        <f t="shared" si="42"/>
        <v>0</v>
      </c>
      <c r="DE45" s="66">
        <f t="shared" si="43"/>
        <v>0</v>
      </c>
      <c r="DF45" s="66">
        <f t="shared" si="44"/>
        <v>0</v>
      </c>
      <c r="DG45" s="66">
        <f t="shared" si="45"/>
        <v>0</v>
      </c>
      <c r="DH45" s="66">
        <f t="shared" si="58"/>
        <v>0</v>
      </c>
      <c r="DI45" s="66">
        <f t="shared" si="47"/>
        <v>0</v>
      </c>
      <c r="DJ45" s="66">
        <f t="shared" si="48"/>
        <v>0</v>
      </c>
      <c r="DK45" s="66">
        <f t="shared" si="49"/>
        <v>0</v>
      </c>
      <c r="DL45" s="66">
        <f t="shared" si="50"/>
        <v>0</v>
      </c>
      <c r="DM45" s="66">
        <f t="shared" si="51"/>
        <v>0</v>
      </c>
      <c r="DN45" s="80">
        <f t="shared" si="52"/>
        <v>620</v>
      </c>
      <c r="DO45" s="67">
        <f t="shared" si="53"/>
        <v>1</v>
      </c>
      <c r="DP45" s="163">
        <f t="shared" si="57"/>
        <v>2.6014568158168575E-6</v>
      </c>
    </row>
    <row r="46" spans="1:120" ht="17.149999999999999" customHeight="1" x14ac:dyDescent="0.3">
      <c r="A46" s="30"/>
      <c r="B46" s="39" t="s">
        <v>241</v>
      </c>
      <c r="C46" s="37" t="s">
        <v>242</v>
      </c>
      <c r="D46" s="36" t="s">
        <v>255</v>
      </c>
      <c r="E46" s="37" t="s">
        <v>256</v>
      </c>
      <c r="F46" s="36" t="s">
        <v>262</v>
      </c>
      <c r="G46" s="37" t="s">
        <v>263</v>
      </c>
      <c r="H46" s="36">
        <v>96</v>
      </c>
      <c r="I46" s="38">
        <v>6</v>
      </c>
      <c r="J46" s="115">
        <f t="shared" si="0"/>
        <v>0.26022238163558103</v>
      </c>
      <c r="K46" s="115">
        <f t="shared" si="1"/>
        <v>0.21374769419963108</v>
      </c>
      <c r="L46" s="115">
        <f t="shared" si="2"/>
        <v>6.1401557285873196E-2</v>
      </c>
      <c r="M46" s="115">
        <f t="shared" si="3"/>
        <v>6.483012386815705E-2</v>
      </c>
      <c r="N46" s="115">
        <f t="shared" si="4"/>
        <v>0.25084745762711863</v>
      </c>
      <c r="O46" s="115">
        <f t="shared" si="5"/>
        <v>5.1854888296782128E-2</v>
      </c>
      <c r="P46" s="115">
        <f t="shared" si="6"/>
        <v>0.65607875119829451</v>
      </c>
      <c r="Q46" s="115">
        <f t="shared" si="7"/>
        <v>0.26664805509026612</v>
      </c>
      <c r="R46" s="116">
        <f t="shared" si="8"/>
        <v>0.53600104445459884</v>
      </c>
      <c r="S46" s="133">
        <f t="shared" si="9"/>
        <v>0.26240355040625585</v>
      </c>
      <c r="T46" s="134">
        <f t="shared" si="54"/>
        <v>0.73759644959374415</v>
      </c>
      <c r="U46" s="135">
        <f t="shared" si="10"/>
        <v>71585.948222421648</v>
      </c>
      <c r="V46" s="136">
        <v>2</v>
      </c>
      <c r="W46" s="155">
        <f t="shared" si="11"/>
        <v>-0.93859844271412685</v>
      </c>
      <c r="X46" s="155">
        <f t="shared" si="12"/>
        <v>0.15129243929514472</v>
      </c>
      <c r="Y46" s="155">
        <f t="shared" si="13"/>
        <v>0.84870756070485531</v>
      </c>
      <c r="Z46" s="156">
        <f t="shared" si="14"/>
        <v>82369.61488908832</v>
      </c>
      <c r="AA46" s="69">
        <v>9.6916117997382867E-2</v>
      </c>
      <c r="AB46" s="70">
        <f t="shared" si="15"/>
        <v>0.65831240314220063</v>
      </c>
      <c r="AC46" s="70">
        <f t="shared" si="16"/>
        <v>0.40297820823244551</v>
      </c>
      <c r="AD46" s="70">
        <f t="shared" si="17"/>
        <v>0.25084745762711863</v>
      </c>
      <c r="AE46" s="70">
        <f t="shared" si="18"/>
        <v>0.73335194490973388</v>
      </c>
      <c r="AF46" s="70">
        <f t="shared" si="19"/>
        <v>0.58531461365033821</v>
      </c>
      <c r="AG46" s="70">
        <f t="shared" si="20"/>
        <v>0.79416888706702193</v>
      </c>
      <c r="AH46" s="70">
        <f t="shared" si="21"/>
        <v>5.1854888296782128E-2</v>
      </c>
      <c r="AI46" s="70">
        <f t="shared" si="22"/>
        <v>0.24287763886042221</v>
      </c>
      <c r="AJ46" s="70">
        <f t="shared" si="23"/>
        <v>0.27756712441073988</v>
      </c>
      <c r="AK46" s="70">
        <f t="shared" si="24"/>
        <v>0.34392124880170549</v>
      </c>
      <c r="AL46" s="71">
        <f t="shared" si="55"/>
        <v>6.1401557285873196E-2</v>
      </c>
      <c r="AM46" s="72">
        <v>97053</v>
      </c>
      <c r="AN46" s="73">
        <v>0.73335194490973388</v>
      </c>
      <c r="AO46" s="74">
        <f t="shared" si="25"/>
        <v>0.26664805509026612</v>
      </c>
      <c r="AP46" s="75">
        <v>19516</v>
      </c>
      <c r="AQ46" s="75">
        <v>8986</v>
      </c>
      <c r="AR46" s="76">
        <v>2415</v>
      </c>
      <c r="AS46" s="76">
        <v>22</v>
      </c>
      <c r="AT46" s="77">
        <f t="shared" si="26"/>
        <v>0.58531461365033821</v>
      </c>
      <c r="AU46" s="77">
        <f t="shared" si="27"/>
        <v>0.41468538634966179</v>
      </c>
      <c r="AV46" s="75">
        <v>19516</v>
      </c>
      <c r="AW46" s="76">
        <v>145</v>
      </c>
      <c r="AX46" s="75">
        <v>17081</v>
      </c>
      <c r="AY46" s="76">
        <v>21</v>
      </c>
      <c r="AZ46" s="75">
        <v>2019</v>
      </c>
      <c r="BA46" s="66">
        <f t="shared" si="28"/>
        <v>0.98718999795039963</v>
      </c>
      <c r="BB46" s="66">
        <f t="shared" si="29"/>
        <v>1.2810002049600366E-2</v>
      </c>
      <c r="BC46" s="75">
        <v>19516</v>
      </c>
      <c r="BD46" s="75">
        <v>15463</v>
      </c>
      <c r="BE46" s="76">
        <v>36</v>
      </c>
      <c r="BF46" s="66">
        <f t="shared" si="30"/>
        <v>0.79416888706702193</v>
      </c>
      <c r="BG46" s="70">
        <v>0.65831240314220063</v>
      </c>
      <c r="BH46" s="70">
        <v>0.53600104445459884</v>
      </c>
      <c r="BI46" s="75">
        <v>41300</v>
      </c>
      <c r="BJ46" s="75">
        <v>16643</v>
      </c>
      <c r="BK46" s="75">
        <v>14297</v>
      </c>
      <c r="BL46" s="75">
        <v>5325</v>
      </c>
      <c r="BM46" s="76">
        <v>3664</v>
      </c>
      <c r="BN46" s="76">
        <v>91</v>
      </c>
      <c r="BO46" s="76">
        <v>1153</v>
      </c>
      <c r="BP46" s="76">
        <v>65</v>
      </c>
      <c r="BQ46" s="76">
        <v>47</v>
      </c>
      <c r="BR46" s="76">
        <v>15</v>
      </c>
      <c r="BS46" s="66">
        <f t="shared" si="31"/>
        <v>0.40297820823244551</v>
      </c>
      <c r="BT46" s="66">
        <f t="shared" si="59"/>
        <v>0.25084745762711863</v>
      </c>
      <c r="BU46" s="66">
        <f t="shared" si="60"/>
        <v>0.12191283292978208</v>
      </c>
      <c r="BV46" s="72">
        <v>69891</v>
      </c>
      <c r="BW46" s="75">
        <v>14737</v>
      </c>
      <c r="BX46" s="66">
        <f t="shared" si="34"/>
        <v>0.21085690575324434</v>
      </c>
      <c r="BY46" s="74">
        <f t="shared" si="35"/>
        <v>4.7425527583633036</v>
      </c>
      <c r="BZ46" s="66">
        <f t="shared" si="56"/>
        <v>6.483012386815705E-2</v>
      </c>
      <c r="CA46" s="72">
        <v>69891</v>
      </c>
      <c r="CB46" s="75">
        <v>24037</v>
      </c>
      <c r="CC46" s="66">
        <f t="shared" si="36"/>
        <v>0.34392124880170549</v>
      </c>
      <c r="CD46" s="66">
        <f t="shared" si="37"/>
        <v>0.65607875119829451</v>
      </c>
      <c r="CE46" s="72">
        <v>19516</v>
      </c>
      <c r="CF46" s="76">
        <v>49</v>
      </c>
      <c r="CG46" s="75">
        <v>4691</v>
      </c>
      <c r="CH46" s="66">
        <f t="shared" si="38"/>
        <v>0.24287763886042221</v>
      </c>
      <c r="CI46" s="75">
        <v>19516</v>
      </c>
      <c r="CJ46" s="75">
        <v>5046</v>
      </c>
      <c r="CK46" s="76">
        <v>6</v>
      </c>
      <c r="CL46" s="76">
        <v>364</v>
      </c>
      <c r="CM46" s="76">
        <v>1</v>
      </c>
      <c r="CN46" s="66">
        <f t="shared" si="39"/>
        <v>0.27756712441073988</v>
      </c>
      <c r="CO46" s="72">
        <v>19516</v>
      </c>
      <c r="CP46" s="76">
        <v>1012</v>
      </c>
      <c r="CQ46" s="66">
        <f t="shared" si="40"/>
        <v>5.1854888296782128E-2</v>
      </c>
      <c r="CR46" s="78" t="b">
        <v>0</v>
      </c>
      <c r="CS46" s="76" t="b">
        <v>1</v>
      </c>
      <c r="CT46" s="76">
        <v>4</v>
      </c>
      <c r="CU46" s="76"/>
      <c r="CV46" s="79"/>
      <c r="CW46" s="79"/>
      <c r="CX46" s="79">
        <v>4</v>
      </c>
      <c r="CY46" s="79">
        <v>10</v>
      </c>
      <c r="CZ46" s="76"/>
      <c r="DA46" s="76"/>
      <c r="DB46" s="76"/>
      <c r="DC46" s="66">
        <f t="shared" si="41"/>
        <v>0</v>
      </c>
      <c r="DD46" s="66">
        <f t="shared" si="42"/>
        <v>9.9502487562189053E-3</v>
      </c>
      <c r="DE46" s="66">
        <f t="shared" si="43"/>
        <v>0</v>
      </c>
      <c r="DF46" s="66">
        <f t="shared" si="44"/>
        <v>9.1324200913242004E-3</v>
      </c>
      <c r="DG46" s="66">
        <f t="shared" si="45"/>
        <v>0</v>
      </c>
      <c r="DH46" s="66">
        <f t="shared" si="58"/>
        <v>0</v>
      </c>
      <c r="DI46" s="66">
        <f t="shared" si="47"/>
        <v>0</v>
      </c>
      <c r="DJ46" s="66">
        <f t="shared" si="48"/>
        <v>8.3333333333333329E-2</v>
      </c>
      <c r="DK46" s="66">
        <f t="shared" si="49"/>
        <v>2.1739130434782608E-2</v>
      </c>
      <c r="DL46" s="66">
        <f t="shared" si="50"/>
        <v>4.7706672118857764E-3</v>
      </c>
      <c r="DM46" s="66">
        <f t="shared" si="51"/>
        <v>2.6268115942028984E-2</v>
      </c>
      <c r="DN46" s="80">
        <f t="shared" si="52"/>
        <v>38.068965517241381</v>
      </c>
      <c r="DO46" s="67">
        <f t="shared" si="53"/>
        <v>6.1401557285873196E-2</v>
      </c>
      <c r="DP46" s="163">
        <f t="shared" si="57"/>
        <v>4.2367928938756425E-5</v>
      </c>
    </row>
    <row r="47" spans="1:120" ht="17.149999999999999" customHeight="1" x14ac:dyDescent="0.3">
      <c r="A47" s="30"/>
      <c r="B47" s="39" t="s">
        <v>264</v>
      </c>
      <c r="C47" s="37" t="s">
        <v>265</v>
      </c>
      <c r="D47" s="36" t="s">
        <v>266</v>
      </c>
      <c r="E47" s="37" t="s">
        <v>265</v>
      </c>
      <c r="F47" s="36" t="s">
        <v>267</v>
      </c>
      <c r="G47" s="37" t="s">
        <v>265</v>
      </c>
      <c r="H47" s="36">
        <v>81</v>
      </c>
      <c r="I47" s="38">
        <v>18</v>
      </c>
      <c r="J47" s="115">
        <f t="shared" si="0"/>
        <v>0.75911456334525584</v>
      </c>
      <c r="K47" s="115">
        <f t="shared" si="1"/>
        <v>0.44628739849254717</v>
      </c>
      <c r="L47" s="115">
        <f t="shared" si="2"/>
        <v>1</v>
      </c>
      <c r="M47" s="115">
        <f t="shared" si="3"/>
        <v>0.18964662306479546</v>
      </c>
      <c r="N47" s="115">
        <f t="shared" si="4"/>
        <v>0.39883040282401305</v>
      </c>
      <c r="O47" s="115">
        <f t="shared" si="5"/>
        <v>0.56254701195830714</v>
      </c>
      <c r="P47" s="115">
        <f t="shared" si="6"/>
        <v>0.77739720784986066</v>
      </c>
      <c r="Q47" s="115">
        <f t="shared" si="7"/>
        <v>0.6448348007602851</v>
      </c>
      <c r="R47" s="116">
        <f t="shared" si="8"/>
        <v>0.95658019680506901</v>
      </c>
      <c r="S47" s="133">
        <f t="shared" si="9"/>
        <v>0.63724868945557034</v>
      </c>
      <c r="T47" s="134">
        <f t="shared" si="54"/>
        <v>0.36275131054442966</v>
      </c>
      <c r="U47" s="135">
        <f t="shared" si="10"/>
        <v>111435.02609138553</v>
      </c>
      <c r="V47" s="136">
        <v>6</v>
      </c>
      <c r="W47" s="155">
        <f t="shared" si="11"/>
        <v>0</v>
      </c>
      <c r="X47" s="155">
        <f t="shared" si="12"/>
        <v>0.52613757834445929</v>
      </c>
      <c r="Y47" s="155">
        <f t="shared" si="13"/>
        <v>0.47386242165554071</v>
      </c>
      <c r="Z47" s="156">
        <f t="shared" si="14"/>
        <v>145567.69275805217</v>
      </c>
      <c r="AA47" s="69">
        <v>0.26508330240825018</v>
      </c>
      <c r="AB47" s="70">
        <f t="shared" si="15"/>
        <v>0.97020707705488318</v>
      </c>
      <c r="AC47" s="70">
        <f t="shared" si="16"/>
        <v>4.9051587390245538E-2</v>
      </c>
      <c r="AD47" s="70">
        <f t="shared" si="17"/>
        <v>0.39883040282401305</v>
      </c>
      <c r="AE47" s="70">
        <f t="shared" si="18"/>
        <v>0.35516519923971485</v>
      </c>
      <c r="AF47" s="70">
        <f t="shared" si="19"/>
        <v>0.28201034646853845</v>
      </c>
      <c r="AG47" s="70">
        <f t="shared" si="20"/>
        <v>0.44798366670248529</v>
      </c>
      <c r="AH47" s="70">
        <f t="shared" si="21"/>
        <v>0.56254701195830714</v>
      </c>
      <c r="AI47" s="70">
        <f t="shared" si="22"/>
        <v>0.81066269591514051</v>
      </c>
      <c r="AJ47" s="70">
        <f t="shared" si="23"/>
        <v>0.70756643077537107</v>
      </c>
      <c r="AK47" s="70">
        <f t="shared" si="24"/>
        <v>0.22260279215013931</v>
      </c>
      <c r="AL47" s="71">
        <f t="shared" si="55"/>
        <v>1</v>
      </c>
      <c r="AM47" s="72">
        <v>307194</v>
      </c>
      <c r="AN47" s="73">
        <v>0.35516519923971485</v>
      </c>
      <c r="AO47" s="74">
        <f t="shared" si="25"/>
        <v>0.6448348007602851</v>
      </c>
      <c r="AP47" s="75">
        <v>65143</v>
      </c>
      <c r="AQ47" s="75">
        <v>10941</v>
      </c>
      <c r="AR47" s="75">
        <v>7332</v>
      </c>
      <c r="AS47" s="76">
        <v>98</v>
      </c>
      <c r="AT47" s="77">
        <f t="shared" si="26"/>
        <v>0.28201034646853845</v>
      </c>
      <c r="AU47" s="77">
        <f t="shared" si="27"/>
        <v>0.7179896535314616</v>
      </c>
      <c r="AV47" s="75">
        <v>65143</v>
      </c>
      <c r="AW47" s="76">
        <v>635</v>
      </c>
      <c r="AX47" s="75">
        <v>45994</v>
      </c>
      <c r="AY47" s="76">
        <v>65</v>
      </c>
      <c r="AZ47" s="75">
        <v>7076</v>
      </c>
      <c r="BA47" s="66">
        <f t="shared" si="28"/>
        <v>0.82541485654636726</v>
      </c>
      <c r="BB47" s="66">
        <f t="shared" si="29"/>
        <v>0.17458514345363274</v>
      </c>
      <c r="BC47" s="75">
        <v>65143</v>
      </c>
      <c r="BD47" s="75">
        <v>8508</v>
      </c>
      <c r="BE47" s="75">
        <v>20675</v>
      </c>
      <c r="BF47" s="66">
        <f t="shared" si="30"/>
        <v>0.44798366670248529</v>
      </c>
      <c r="BG47" s="70">
        <v>0.97020707705488318</v>
      </c>
      <c r="BH47" s="70">
        <v>0.95658019680506901</v>
      </c>
      <c r="BI47" s="75">
        <v>179036</v>
      </c>
      <c r="BJ47" s="75">
        <v>8782</v>
      </c>
      <c r="BK47" s="75">
        <v>98849</v>
      </c>
      <c r="BL47" s="75">
        <v>29116</v>
      </c>
      <c r="BM47" s="75">
        <v>16694</v>
      </c>
      <c r="BN47" s="76">
        <v>967</v>
      </c>
      <c r="BO47" s="75">
        <v>16908</v>
      </c>
      <c r="BP47" s="76">
        <v>1067</v>
      </c>
      <c r="BQ47" s="76">
        <v>232</v>
      </c>
      <c r="BR47" s="75">
        <v>6421</v>
      </c>
      <c r="BS47" s="66">
        <f t="shared" si="31"/>
        <v>4.9051587390245538E-2</v>
      </c>
      <c r="BT47" s="66">
        <f t="shared" si="59"/>
        <v>0.39883040282401305</v>
      </c>
      <c r="BU47" s="66">
        <f t="shared" si="60"/>
        <v>0.23620389195469069</v>
      </c>
      <c r="BV47" s="72">
        <v>261304</v>
      </c>
      <c r="BW47" s="75">
        <v>18835</v>
      </c>
      <c r="BX47" s="66">
        <f t="shared" si="34"/>
        <v>7.2080794783087904E-2</v>
      </c>
      <c r="BY47" s="74">
        <f t="shared" si="35"/>
        <v>13.873320945049109</v>
      </c>
      <c r="BZ47" s="66">
        <f t="shared" si="56"/>
        <v>0.18964662306479546</v>
      </c>
      <c r="CA47" s="72">
        <v>261304</v>
      </c>
      <c r="CB47" s="75">
        <v>58167</v>
      </c>
      <c r="CC47" s="66">
        <f t="shared" si="36"/>
        <v>0.22260279215013931</v>
      </c>
      <c r="CD47" s="66">
        <f t="shared" si="37"/>
        <v>0.77739720784986066</v>
      </c>
      <c r="CE47" s="72">
        <v>65143</v>
      </c>
      <c r="CF47" s="75">
        <v>1484</v>
      </c>
      <c r="CG47" s="75">
        <v>51325</v>
      </c>
      <c r="CH47" s="66">
        <f t="shared" si="38"/>
        <v>0.81066269591514051</v>
      </c>
      <c r="CI47" s="75">
        <v>65143</v>
      </c>
      <c r="CJ47" s="75">
        <v>11098</v>
      </c>
      <c r="CK47" s="75">
        <v>24931</v>
      </c>
      <c r="CL47" s="75">
        <v>6827</v>
      </c>
      <c r="CM47" s="75">
        <v>3237</v>
      </c>
      <c r="CN47" s="66">
        <f t="shared" si="39"/>
        <v>0.70756643077537107</v>
      </c>
      <c r="CO47" s="72">
        <v>65143</v>
      </c>
      <c r="CP47" s="75">
        <v>36646</v>
      </c>
      <c r="CQ47" s="66">
        <f t="shared" si="40"/>
        <v>0.56254701195830714</v>
      </c>
      <c r="CR47" s="78" t="b">
        <v>0</v>
      </c>
      <c r="CS47" s="76" t="b">
        <v>1</v>
      </c>
      <c r="CT47" s="76">
        <v>0</v>
      </c>
      <c r="CU47" s="76"/>
      <c r="CV47" s="79">
        <v>2</v>
      </c>
      <c r="CW47" s="79"/>
      <c r="CX47" s="79">
        <v>2</v>
      </c>
      <c r="CY47" s="79">
        <v>0</v>
      </c>
      <c r="CZ47" s="76"/>
      <c r="DA47" s="76"/>
      <c r="DB47" s="76"/>
      <c r="DC47" s="66">
        <f t="shared" si="41"/>
        <v>8.2644628099173556E-3</v>
      </c>
      <c r="DD47" s="66">
        <f t="shared" si="42"/>
        <v>0</v>
      </c>
      <c r="DE47" s="66">
        <f t="shared" si="43"/>
        <v>0</v>
      </c>
      <c r="DF47" s="66">
        <f t="shared" si="44"/>
        <v>0</v>
      </c>
      <c r="DG47" s="66">
        <f t="shared" si="45"/>
        <v>0</v>
      </c>
      <c r="DH47" s="66">
        <f t="shared" si="58"/>
        <v>0</v>
      </c>
      <c r="DI47" s="66">
        <f t="shared" si="47"/>
        <v>0</v>
      </c>
      <c r="DJ47" s="66">
        <f t="shared" si="48"/>
        <v>0</v>
      </c>
      <c r="DK47" s="66">
        <f t="shared" si="49"/>
        <v>0</v>
      </c>
      <c r="DL47" s="66">
        <f t="shared" si="50"/>
        <v>0</v>
      </c>
      <c r="DM47" s="66">
        <f t="shared" si="51"/>
        <v>0</v>
      </c>
      <c r="DN47" s="80">
        <f t="shared" si="52"/>
        <v>620</v>
      </c>
      <c r="DO47" s="67">
        <f t="shared" si="53"/>
        <v>1</v>
      </c>
      <c r="DP47" s="163">
        <f t="shared" si="57"/>
        <v>2.6014568158168575E-6</v>
      </c>
    </row>
    <row r="48" spans="1:120" ht="17.149999999999999" customHeight="1" x14ac:dyDescent="0.3">
      <c r="A48" s="30"/>
      <c r="B48" s="39" t="s">
        <v>264</v>
      </c>
      <c r="C48" s="37" t="s">
        <v>265</v>
      </c>
      <c r="D48" s="36" t="s">
        <v>266</v>
      </c>
      <c r="E48" s="37" t="s">
        <v>265</v>
      </c>
      <c r="F48" s="36" t="s">
        <v>268</v>
      </c>
      <c r="G48" s="37" t="s">
        <v>269</v>
      </c>
      <c r="H48" s="36">
        <v>48</v>
      </c>
      <c r="I48" s="38">
        <v>4</v>
      </c>
      <c r="J48" s="115">
        <f t="shared" si="0"/>
        <v>0.70623221625039512</v>
      </c>
      <c r="K48" s="115">
        <f t="shared" si="1"/>
        <v>0.33040230793550424</v>
      </c>
      <c r="L48" s="115">
        <f t="shared" si="2"/>
        <v>1</v>
      </c>
      <c r="M48" s="115">
        <f t="shared" si="3"/>
        <v>0.13056476316858812</v>
      </c>
      <c r="N48" s="115">
        <f t="shared" si="4"/>
        <v>0.26574433924043034</v>
      </c>
      <c r="O48" s="115">
        <f t="shared" si="5"/>
        <v>0.27189377173569396</v>
      </c>
      <c r="P48" s="115">
        <f t="shared" si="6"/>
        <v>0.79936149043875671</v>
      </c>
      <c r="Q48" s="115">
        <f t="shared" si="7"/>
        <v>0.66550536929256499</v>
      </c>
      <c r="R48" s="116">
        <f t="shared" si="8"/>
        <v>0.93424928555726539</v>
      </c>
      <c r="S48" s="133">
        <f t="shared" si="9"/>
        <v>0.56710594929102198</v>
      </c>
      <c r="T48" s="134">
        <f t="shared" si="54"/>
        <v>0.43289405070897802</v>
      </c>
      <c r="U48" s="135">
        <f t="shared" si="10"/>
        <v>46313.602909150723</v>
      </c>
      <c r="V48" s="136">
        <v>6</v>
      </c>
      <c r="W48" s="155">
        <f t="shared" si="11"/>
        <v>0</v>
      </c>
      <c r="X48" s="155">
        <f t="shared" si="12"/>
        <v>0.45599483817991104</v>
      </c>
      <c r="Y48" s="155">
        <f t="shared" si="13"/>
        <v>0.54400516182008896</v>
      </c>
      <c r="Z48" s="156">
        <f t="shared" si="14"/>
        <v>58200.936242484036</v>
      </c>
      <c r="AA48" s="69">
        <v>0.15476791355878339</v>
      </c>
      <c r="AB48" s="70">
        <f t="shared" si="15"/>
        <v>0.95255555830835159</v>
      </c>
      <c r="AC48" s="70">
        <f t="shared" si="16"/>
        <v>8.5890491124349141E-2</v>
      </c>
      <c r="AD48" s="70">
        <f t="shared" si="17"/>
        <v>0.26574433924043034</v>
      </c>
      <c r="AE48" s="70">
        <f t="shared" si="18"/>
        <v>0.33449463070743507</v>
      </c>
      <c r="AF48" s="70">
        <f t="shared" si="19"/>
        <v>0.45297186215618085</v>
      </c>
      <c r="AG48" s="70">
        <f t="shared" si="20"/>
        <v>0.69431710401517543</v>
      </c>
      <c r="AH48" s="70">
        <f t="shared" si="21"/>
        <v>0.27189377173569396</v>
      </c>
      <c r="AI48" s="70">
        <f t="shared" si="22"/>
        <v>0.66586310464748655</v>
      </c>
      <c r="AJ48" s="70">
        <f t="shared" si="23"/>
        <v>0.7466013278533038</v>
      </c>
      <c r="AK48" s="70">
        <f t="shared" si="24"/>
        <v>0.20063850956124335</v>
      </c>
      <c r="AL48" s="71">
        <f t="shared" si="55"/>
        <v>1</v>
      </c>
      <c r="AM48" s="72">
        <v>106986</v>
      </c>
      <c r="AN48" s="73">
        <v>0.33449463070743507</v>
      </c>
      <c r="AO48" s="74">
        <f t="shared" si="25"/>
        <v>0.66550536929256499</v>
      </c>
      <c r="AP48" s="75">
        <v>25304</v>
      </c>
      <c r="AQ48" s="75">
        <v>7392</v>
      </c>
      <c r="AR48" s="75">
        <v>4048</v>
      </c>
      <c r="AS48" s="76">
        <v>22</v>
      </c>
      <c r="AT48" s="77">
        <f t="shared" si="26"/>
        <v>0.45297186215618085</v>
      </c>
      <c r="AU48" s="77">
        <f t="shared" si="27"/>
        <v>0.5470281378438191</v>
      </c>
      <c r="AV48" s="75">
        <v>25304</v>
      </c>
      <c r="AW48" s="76">
        <v>230</v>
      </c>
      <c r="AX48" s="75">
        <v>20546</v>
      </c>
      <c r="AY48" s="76">
        <v>33</v>
      </c>
      <c r="AZ48" s="75">
        <v>1616</v>
      </c>
      <c r="BA48" s="66">
        <f t="shared" si="28"/>
        <v>0.88622352197281062</v>
      </c>
      <c r="BB48" s="66">
        <f t="shared" si="29"/>
        <v>0.11377647802718938</v>
      </c>
      <c r="BC48" s="75">
        <v>25304</v>
      </c>
      <c r="BD48" s="75">
        <v>2000</v>
      </c>
      <c r="BE48" s="75">
        <v>15569</v>
      </c>
      <c r="BF48" s="66">
        <f t="shared" si="30"/>
        <v>0.69431710401517543</v>
      </c>
      <c r="BG48" s="70">
        <v>0.95255555830835159</v>
      </c>
      <c r="BH48" s="70">
        <v>0.93424928555726539</v>
      </c>
      <c r="BI48" s="75">
        <v>66643</v>
      </c>
      <c r="BJ48" s="75">
        <v>5724</v>
      </c>
      <c r="BK48" s="75">
        <v>43209</v>
      </c>
      <c r="BL48" s="75">
        <v>7564</v>
      </c>
      <c r="BM48" s="75">
        <v>4232</v>
      </c>
      <c r="BN48" s="76">
        <v>181</v>
      </c>
      <c r="BO48" s="75">
        <v>4249</v>
      </c>
      <c r="BP48" s="76">
        <v>168</v>
      </c>
      <c r="BQ48" s="76">
        <v>53</v>
      </c>
      <c r="BR48" s="76">
        <v>1263</v>
      </c>
      <c r="BS48" s="66">
        <f t="shared" si="31"/>
        <v>8.5890491124349141E-2</v>
      </c>
      <c r="BT48" s="66">
        <f t="shared" si="59"/>
        <v>0.26574433924043034</v>
      </c>
      <c r="BU48" s="66">
        <f t="shared" si="60"/>
        <v>0.15224404663655597</v>
      </c>
      <c r="BV48" s="72">
        <v>91463</v>
      </c>
      <c r="BW48" s="75">
        <v>9576</v>
      </c>
      <c r="BX48" s="66">
        <f t="shared" si="34"/>
        <v>0.10469807463127166</v>
      </c>
      <c r="BY48" s="74">
        <f t="shared" si="35"/>
        <v>9.5512740183792815</v>
      </c>
      <c r="BZ48" s="66">
        <f t="shared" si="56"/>
        <v>0.13056476316858812</v>
      </c>
      <c r="CA48" s="72">
        <v>91463</v>
      </c>
      <c r="CB48" s="75">
        <v>18351</v>
      </c>
      <c r="CC48" s="66">
        <f t="shared" si="36"/>
        <v>0.20063850956124335</v>
      </c>
      <c r="CD48" s="66">
        <f t="shared" si="37"/>
        <v>0.79936149043875671</v>
      </c>
      <c r="CE48" s="72">
        <v>25304</v>
      </c>
      <c r="CF48" s="76">
        <v>862</v>
      </c>
      <c r="CG48" s="75">
        <v>15987</v>
      </c>
      <c r="CH48" s="66">
        <f t="shared" si="38"/>
        <v>0.66586310464748655</v>
      </c>
      <c r="CI48" s="75">
        <v>25304</v>
      </c>
      <c r="CJ48" s="75">
        <v>1512</v>
      </c>
      <c r="CK48" s="75">
        <v>12396</v>
      </c>
      <c r="CL48" s="75">
        <v>4611</v>
      </c>
      <c r="CM48" s="76">
        <v>373</v>
      </c>
      <c r="CN48" s="66">
        <f t="shared" si="39"/>
        <v>0.7466013278533038</v>
      </c>
      <c r="CO48" s="72">
        <v>25304</v>
      </c>
      <c r="CP48" s="75">
        <v>6880</v>
      </c>
      <c r="CQ48" s="66">
        <f t="shared" si="40"/>
        <v>0.27189377173569396</v>
      </c>
      <c r="CR48" s="78" t="b">
        <v>0</v>
      </c>
      <c r="CS48" s="76" t="b">
        <v>0</v>
      </c>
      <c r="CT48" s="76"/>
      <c r="CU48" s="76"/>
      <c r="CV48" s="76"/>
      <c r="CW48" s="76"/>
      <c r="CX48" s="76"/>
      <c r="CY48" s="76"/>
      <c r="CZ48" s="76"/>
      <c r="DA48" s="76"/>
      <c r="DB48" s="76"/>
      <c r="DC48" s="66">
        <f t="shared" si="41"/>
        <v>0</v>
      </c>
      <c r="DD48" s="66">
        <f t="shared" si="42"/>
        <v>0</v>
      </c>
      <c r="DE48" s="66">
        <f t="shared" si="43"/>
        <v>0</v>
      </c>
      <c r="DF48" s="66">
        <f t="shared" si="44"/>
        <v>0</v>
      </c>
      <c r="DG48" s="66">
        <f t="shared" si="45"/>
        <v>0</v>
      </c>
      <c r="DH48" s="66">
        <f t="shared" si="58"/>
        <v>0</v>
      </c>
      <c r="DI48" s="66">
        <f t="shared" si="47"/>
        <v>0</v>
      </c>
      <c r="DJ48" s="66">
        <f t="shared" si="48"/>
        <v>0</v>
      </c>
      <c r="DK48" s="66">
        <f t="shared" si="49"/>
        <v>0</v>
      </c>
      <c r="DL48" s="66">
        <f t="shared" si="50"/>
        <v>0</v>
      </c>
      <c r="DM48" s="66">
        <f t="shared" si="51"/>
        <v>0</v>
      </c>
      <c r="DN48" s="80">
        <f t="shared" si="52"/>
        <v>620</v>
      </c>
      <c r="DO48" s="67">
        <f t="shared" si="53"/>
        <v>1</v>
      </c>
      <c r="DP48" s="163">
        <f t="shared" si="57"/>
        <v>2.6014568158168575E-6</v>
      </c>
    </row>
    <row r="49" spans="1:121" ht="17.149999999999999" customHeight="1" x14ac:dyDescent="0.3">
      <c r="A49" s="30"/>
      <c r="B49" s="39" t="s">
        <v>264</v>
      </c>
      <c r="C49" s="37" t="s">
        <v>265</v>
      </c>
      <c r="D49" s="36" t="s">
        <v>266</v>
      </c>
      <c r="E49" s="37" t="s">
        <v>265</v>
      </c>
      <c r="F49" s="36" t="s">
        <v>270</v>
      </c>
      <c r="G49" s="37" t="s">
        <v>271</v>
      </c>
      <c r="H49" s="36">
        <v>48</v>
      </c>
      <c r="I49" s="38">
        <v>4</v>
      </c>
      <c r="J49" s="115">
        <f t="shared" si="0"/>
        <v>0.68493941142527404</v>
      </c>
      <c r="K49" s="115">
        <f t="shared" si="1"/>
        <v>0.34850795482647762</v>
      </c>
      <c r="L49" s="115">
        <f t="shared" si="2"/>
        <v>1</v>
      </c>
      <c r="M49" s="115">
        <f t="shared" si="3"/>
        <v>0.11036958162862062</v>
      </c>
      <c r="N49" s="115">
        <f t="shared" si="4"/>
        <v>0.33910777249731716</v>
      </c>
      <c r="O49" s="115">
        <f t="shared" si="5"/>
        <v>0.10061000741900915</v>
      </c>
      <c r="P49" s="115">
        <f t="shared" si="6"/>
        <v>0.78006709254564177</v>
      </c>
      <c r="Q49" s="115">
        <f t="shared" si="7"/>
        <v>0.64925269474386038</v>
      </c>
      <c r="R49" s="116">
        <f t="shared" si="8"/>
        <v>0.95699697003703288</v>
      </c>
      <c r="S49" s="133">
        <f t="shared" si="9"/>
        <v>0.5522057205692481</v>
      </c>
      <c r="T49" s="134">
        <f t="shared" si="54"/>
        <v>0.4477942794307519</v>
      </c>
      <c r="U49" s="135">
        <f t="shared" si="10"/>
        <v>47650.237068505739</v>
      </c>
      <c r="V49" s="136">
        <v>5</v>
      </c>
      <c r="W49" s="155">
        <f t="shared" si="11"/>
        <v>0</v>
      </c>
      <c r="X49" s="155">
        <f t="shared" si="12"/>
        <v>0.44109460945813705</v>
      </c>
      <c r="Y49" s="155">
        <f t="shared" si="13"/>
        <v>0.55890539054186295</v>
      </c>
      <c r="Z49" s="156">
        <f t="shared" si="14"/>
        <v>59473.681512950177</v>
      </c>
      <c r="AA49" s="69">
        <v>7.3253704974109823E-2</v>
      </c>
      <c r="AB49" s="70">
        <f t="shared" si="15"/>
        <v>0.96822156311390162</v>
      </c>
      <c r="AC49" s="70">
        <f t="shared" si="16"/>
        <v>5.6277786294649704E-2</v>
      </c>
      <c r="AD49" s="70">
        <f t="shared" si="17"/>
        <v>0.33910777249731716</v>
      </c>
      <c r="AE49" s="70">
        <f t="shared" si="18"/>
        <v>0.35074730525613956</v>
      </c>
      <c r="AF49" s="70">
        <f t="shared" si="19"/>
        <v>0.37268155964059024</v>
      </c>
      <c r="AG49" s="70">
        <f t="shared" si="20"/>
        <v>0.68122990685021845</v>
      </c>
      <c r="AH49" s="70">
        <f t="shared" si="21"/>
        <v>0.10061000741900915</v>
      </c>
      <c r="AI49" s="70">
        <f t="shared" si="22"/>
        <v>0.59657076910394857</v>
      </c>
      <c r="AJ49" s="70">
        <f t="shared" si="23"/>
        <v>0.77330805374659961</v>
      </c>
      <c r="AK49" s="70">
        <f t="shared" si="24"/>
        <v>0.21993290745435826</v>
      </c>
      <c r="AL49" s="71">
        <f t="shared" si="55"/>
        <v>1</v>
      </c>
      <c r="AM49" s="72">
        <v>106411</v>
      </c>
      <c r="AN49" s="73">
        <v>0.35074730525613956</v>
      </c>
      <c r="AO49" s="74">
        <f t="shared" si="25"/>
        <v>0.64925269474386038</v>
      </c>
      <c r="AP49" s="75">
        <v>24262</v>
      </c>
      <c r="AQ49" s="75">
        <v>4291</v>
      </c>
      <c r="AR49" s="75">
        <v>4705</v>
      </c>
      <c r="AS49" s="76">
        <v>46</v>
      </c>
      <c r="AT49" s="77">
        <f t="shared" si="26"/>
        <v>0.37268155964059024</v>
      </c>
      <c r="AU49" s="77">
        <f t="shared" si="27"/>
        <v>0.62731844035940976</v>
      </c>
      <c r="AV49" s="75">
        <v>24262</v>
      </c>
      <c r="AW49" s="76">
        <v>373</v>
      </c>
      <c r="AX49" s="75">
        <v>19212</v>
      </c>
      <c r="AY49" s="76">
        <v>47</v>
      </c>
      <c r="AZ49" s="75">
        <v>2939</v>
      </c>
      <c r="BA49" s="66">
        <f t="shared" si="28"/>
        <v>0.93030253070645452</v>
      </c>
      <c r="BB49" s="66">
        <f t="shared" si="29"/>
        <v>6.9697469293545478E-2</v>
      </c>
      <c r="BC49" s="75">
        <v>24262</v>
      </c>
      <c r="BD49" s="75">
        <v>7278</v>
      </c>
      <c r="BE49" s="75">
        <v>9250</v>
      </c>
      <c r="BF49" s="66">
        <f t="shared" si="30"/>
        <v>0.68122990685021845</v>
      </c>
      <c r="BG49" s="70">
        <v>0.96822156311390162</v>
      </c>
      <c r="BH49" s="70">
        <v>0.95699697003703288</v>
      </c>
      <c r="BI49" s="75">
        <v>65230</v>
      </c>
      <c r="BJ49" s="75">
        <v>3671</v>
      </c>
      <c r="BK49" s="75">
        <v>39439</v>
      </c>
      <c r="BL49" s="75">
        <v>10177</v>
      </c>
      <c r="BM49" s="75">
        <v>4868</v>
      </c>
      <c r="BN49" s="76">
        <v>125</v>
      </c>
      <c r="BO49" s="75">
        <v>4730</v>
      </c>
      <c r="BP49" s="76">
        <v>100</v>
      </c>
      <c r="BQ49" s="76">
        <v>63</v>
      </c>
      <c r="BR49" s="75">
        <v>2057</v>
      </c>
      <c r="BS49" s="66">
        <f t="shared" si="31"/>
        <v>5.6277786294649704E-2</v>
      </c>
      <c r="BT49" s="66">
        <f t="shared" si="59"/>
        <v>0.33910777249731716</v>
      </c>
      <c r="BU49" s="66">
        <f t="shared" si="60"/>
        <v>0.18309060248351985</v>
      </c>
      <c r="BV49" s="72">
        <v>90323</v>
      </c>
      <c r="BW49" s="75">
        <v>11187</v>
      </c>
      <c r="BX49" s="66">
        <f t="shared" si="34"/>
        <v>0.12385549638519536</v>
      </c>
      <c r="BY49" s="74">
        <f t="shared" si="35"/>
        <v>8.073925091624206</v>
      </c>
      <c r="BZ49" s="66">
        <f t="shared" si="56"/>
        <v>0.11036958162862062</v>
      </c>
      <c r="CA49" s="72">
        <v>90323</v>
      </c>
      <c r="CB49" s="75">
        <v>19865</v>
      </c>
      <c r="CC49" s="66">
        <f t="shared" si="36"/>
        <v>0.21993290745435826</v>
      </c>
      <c r="CD49" s="66">
        <f t="shared" si="37"/>
        <v>0.78006709254564177</v>
      </c>
      <c r="CE49" s="72">
        <v>24262</v>
      </c>
      <c r="CF49" s="76">
        <v>484</v>
      </c>
      <c r="CG49" s="75">
        <v>13990</v>
      </c>
      <c r="CH49" s="66">
        <f t="shared" si="38"/>
        <v>0.59657076910394857</v>
      </c>
      <c r="CI49" s="75">
        <v>24262</v>
      </c>
      <c r="CJ49" s="75">
        <v>1466</v>
      </c>
      <c r="CK49" s="75">
        <v>13332</v>
      </c>
      <c r="CL49" s="75">
        <v>3958</v>
      </c>
      <c r="CM49" s="76">
        <v>6</v>
      </c>
      <c r="CN49" s="66">
        <f t="shared" si="39"/>
        <v>0.77330805374659961</v>
      </c>
      <c r="CO49" s="72">
        <v>24262</v>
      </c>
      <c r="CP49" s="75">
        <v>2441</v>
      </c>
      <c r="CQ49" s="66">
        <f t="shared" si="40"/>
        <v>0.10061000741900915</v>
      </c>
      <c r="CR49" s="78" t="b">
        <v>0</v>
      </c>
      <c r="CS49" s="76" t="b">
        <v>0</v>
      </c>
      <c r="CT49" s="76"/>
      <c r="CU49" s="76"/>
      <c r="CV49" s="76"/>
      <c r="CW49" s="76"/>
      <c r="CX49" s="76"/>
      <c r="CY49" s="76"/>
      <c r="CZ49" s="76"/>
      <c r="DA49" s="76"/>
      <c r="DB49" s="76"/>
      <c r="DC49" s="66">
        <f t="shared" si="41"/>
        <v>0</v>
      </c>
      <c r="DD49" s="66">
        <f t="shared" si="42"/>
        <v>0</v>
      </c>
      <c r="DE49" s="66">
        <f t="shared" si="43"/>
        <v>0</v>
      </c>
      <c r="DF49" s="66">
        <f t="shared" si="44"/>
        <v>0</v>
      </c>
      <c r="DG49" s="66">
        <f t="shared" si="45"/>
        <v>0</v>
      </c>
      <c r="DH49" s="66">
        <f t="shared" si="58"/>
        <v>0</v>
      </c>
      <c r="DI49" s="66">
        <f t="shared" si="47"/>
        <v>0</v>
      </c>
      <c r="DJ49" s="66">
        <f t="shared" si="48"/>
        <v>0</v>
      </c>
      <c r="DK49" s="66">
        <f t="shared" si="49"/>
        <v>0</v>
      </c>
      <c r="DL49" s="66">
        <f t="shared" si="50"/>
        <v>0</v>
      </c>
      <c r="DM49" s="66">
        <f t="shared" si="51"/>
        <v>0</v>
      </c>
      <c r="DN49" s="80">
        <f t="shared" si="52"/>
        <v>620</v>
      </c>
      <c r="DO49" s="67">
        <f t="shared" si="53"/>
        <v>1</v>
      </c>
      <c r="DP49" s="163">
        <f t="shared" si="57"/>
        <v>2.6014568158168575E-6</v>
      </c>
    </row>
    <row r="50" spans="1:121" ht="17.149999999999999" customHeight="1" x14ac:dyDescent="0.3">
      <c r="A50" s="30"/>
      <c r="B50" s="39" t="s">
        <v>264</v>
      </c>
      <c r="C50" s="37" t="s">
        <v>265</v>
      </c>
      <c r="D50" s="36" t="s">
        <v>272</v>
      </c>
      <c r="E50" s="37" t="s">
        <v>273</v>
      </c>
      <c r="F50" s="36" t="s">
        <v>274</v>
      </c>
      <c r="G50" s="37" t="s">
        <v>273</v>
      </c>
      <c r="H50" s="36">
        <v>72</v>
      </c>
      <c r="I50" s="38">
        <v>14</v>
      </c>
      <c r="J50" s="115">
        <f t="shared" si="0"/>
        <v>0.79755484580344516</v>
      </c>
      <c r="K50" s="115">
        <f t="shared" si="1"/>
        <v>0.41338115433617817</v>
      </c>
      <c r="L50" s="115">
        <f t="shared" si="2"/>
        <v>1</v>
      </c>
      <c r="M50" s="115">
        <f t="shared" si="3"/>
        <v>0.2058506393821006</v>
      </c>
      <c r="N50" s="115">
        <f t="shared" si="4"/>
        <v>0.40823806955176739</v>
      </c>
      <c r="O50" s="115">
        <f t="shared" si="5"/>
        <v>0.44943016213763376</v>
      </c>
      <c r="P50" s="115">
        <f t="shared" si="6"/>
        <v>0.71958973632860035</v>
      </c>
      <c r="Q50" s="115">
        <f t="shared" si="7"/>
        <v>0.64824761832052746</v>
      </c>
      <c r="R50" s="116">
        <f t="shared" si="8"/>
        <v>0.93341031562740573</v>
      </c>
      <c r="S50" s="133">
        <f t="shared" si="9"/>
        <v>0.61952250460973979</v>
      </c>
      <c r="T50" s="134">
        <f t="shared" si="54"/>
        <v>0.38047749539026021</v>
      </c>
      <c r="U50" s="135">
        <f t="shared" si="10"/>
        <v>101514.05911258915</v>
      </c>
      <c r="V50" s="136">
        <v>6</v>
      </c>
      <c r="W50" s="155">
        <f t="shared" si="11"/>
        <v>0</v>
      </c>
      <c r="X50" s="155">
        <f t="shared" si="12"/>
        <v>0.50841139349862863</v>
      </c>
      <c r="Y50" s="155">
        <f t="shared" si="13"/>
        <v>0.49158860650137137</v>
      </c>
      <c r="Z50" s="156">
        <f t="shared" si="14"/>
        <v>131159.28133481139</v>
      </c>
      <c r="AA50" s="69">
        <v>0.29886397283429594</v>
      </c>
      <c r="AB50" s="70">
        <f t="shared" si="15"/>
        <v>0.95205387966463917</v>
      </c>
      <c r="AC50" s="70">
        <f t="shared" si="16"/>
        <v>9.0523880393316478E-2</v>
      </c>
      <c r="AD50" s="70">
        <f t="shared" si="17"/>
        <v>0.40823806955176739</v>
      </c>
      <c r="AE50" s="70">
        <f t="shared" si="18"/>
        <v>0.35175238167947254</v>
      </c>
      <c r="AF50" s="70">
        <f t="shared" si="19"/>
        <v>0.31347190952405884</v>
      </c>
      <c r="AG50" s="70">
        <f t="shared" si="20"/>
        <v>0.68569035028011938</v>
      </c>
      <c r="AH50" s="70">
        <f t="shared" si="21"/>
        <v>0.44943016213763376</v>
      </c>
      <c r="AI50" s="70">
        <f t="shared" si="22"/>
        <v>0.78009319859678516</v>
      </c>
      <c r="AJ50" s="70">
        <f t="shared" si="23"/>
        <v>0.81501649301010526</v>
      </c>
      <c r="AK50" s="70">
        <f t="shared" si="24"/>
        <v>0.28041026367139971</v>
      </c>
      <c r="AL50" s="71">
        <f t="shared" si="55"/>
        <v>1</v>
      </c>
      <c r="AM50" s="72">
        <v>266807</v>
      </c>
      <c r="AN50" s="73">
        <v>0.35175238167947254</v>
      </c>
      <c r="AO50" s="74">
        <f t="shared" si="25"/>
        <v>0.64824761832052746</v>
      </c>
      <c r="AP50" s="75">
        <v>57297</v>
      </c>
      <c r="AQ50" s="75">
        <v>17250</v>
      </c>
      <c r="AR50" s="76">
        <v>657</v>
      </c>
      <c r="AS50" s="76">
        <v>54</v>
      </c>
      <c r="AT50" s="77">
        <f t="shared" si="26"/>
        <v>0.31347190952405884</v>
      </c>
      <c r="AU50" s="77">
        <f t="shared" si="27"/>
        <v>0.68652809047594121</v>
      </c>
      <c r="AV50" s="75">
        <v>57297</v>
      </c>
      <c r="AW50" s="76">
        <v>618</v>
      </c>
      <c r="AX50" s="75">
        <v>42486</v>
      </c>
      <c r="AY50" s="76">
        <v>38</v>
      </c>
      <c r="AZ50" s="75">
        <v>6120</v>
      </c>
      <c r="BA50" s="66">
        <f t="shared" si="28"/>
        <v>0.85976578180358487</v>
      </c>
      <c r="BB50" s="66">
        <f t="shared" si="29"/>
        <v>0.14023421819641513</v>
      </c>
      <c r="BC50" s="75">
        <v>57297</v>
      </c>
      <c r="BD50" s="75">
        <v>4988</v>
      </c>
      <c r="BE50" s="75">
        <v>34300</v>
      </c>
      <c r="BF50" s="66">
        <f t="shared" si="30"/>
        <v>0.68569035028011938</v>
      </c>
      <c r="BG50" s="70">
        <v>0.95205387966463917</v>
      </c>
      <c r="BH50" s="70">
        <v>0.93341031562740573</v>
      </c>
      <c r="BI50" s="75">
        <v>153871</v>
      </c>
      <c r="BJ50" s="75">
        <v>13929</v>
      </c>
      <c r="BK50" s="75">
        <v>77126</v>
      </c>
      <c r="BL50" s="75">
        <v>27155</v>
      </c>
      <c r="BM50" s="75">
        <v>13588</v>
      </c>
      <c r="BN50" s="76">
        <v>532</v>
      </c>
      <c r="BO50" s="75">
        <v>13229</v>
      </c>
      <c r="BP50" s="76">
        <v>779</v>
      </c>
      <c r="BQ50" s="76">
        <v>114</v>
      </c>
      <c r="BR50" s="75">
        <v>7419</v>
      </c>
      <c r="BS50" s="66">
        <f t="shared" si="31"/>
        <v>9.0523880393316478E-2</v>
      </c>
      <c r="BT50" s="66">
        <f t="shared" si="59"/>
        <v>0.40823806955176739</v>
      </c>
      <c r="BU50" s="66">
        <f t="shared" si="60"/>
        <v>0.23175907091004802</v>
      </c>
      <c r="BV50" s="72">
        <v>226001</v>
      </c>
      <c r="BW50" s="75">
        <v>15008</v>
      </c>
      <c r="BX50" s="66">
        <f t="shared" si="34"/>
        <v>6.6406785810682253E-2</v>
      </c>
      <c r="BY50" s="74">
        <f t="shared" si="35"/>
        <v>15.058702025586355</v>
      </c>
      <c r="BZ50" s="66">
        <f t="shared" si="56"/>
        <v>0.2058506393821006</v>
      </c>
      <c r="CA50" s="72">
        <v>226001</v>
      </c>
      <c r="CB50" s="75">
        <v>63373</v>
      </c>
      <c r="CC50" s="66">
        <f t="shared" si="36"/>
        <v>0.28041026367139971</v>
      </c>
      <c r="CD50" s="66">
        <f t="shared" si="37"/>
        <v>0.71958973632860035</v>
      </c>
      <c r="CE50" s="72">
        <v>57297</v>
      </c>
      <c r="CF50" s="76">
        <v>778</v>
      </c>
      <c r="CG50" s="75">
        <v>43919</v>
      </c>
      <c r="CH50" s="66">
        <f t="shared" si="38"/>
        <v>0.78009319859678516</v>
      </c>
      <c r="CI50" s="75">
        <v>57297</v>
      </c>
      <c r="CJ50" s="75">
        <v>6853</v>
      </c>
      <c r="CK50" s="75">
        <v>28867</v>
      </c>
      <c r="CL50" s="75">
        <v>6665</v>
      </c>
      <c r="CM50" s="75">
        <v>4313</v>
      </c>
      <c r="CN50" s="66">
        <f t="shared" si="39"/>
        <v>0.81501649301010526</v>
      </c>
      <c r="CO50" s="72">
        <v>57297</v>
      </c>
      <c r="CP50" s="75">
        <v>25751</v>
      </c>
      <c r="CQ50" s="66">
        <f t="shared" si="40"/>
        <v>0.44943016213763376</v>
      </c>
      <c r="CR50" s="78" t="b">
        <v>0</v>
      </c>
      <c r="CS50" s="76" t="b">
        <v>0</v>
      </c>
      <c r="CT50" s="76"/>
      <c r="CU50" s="76"/>
      <c r="CV50" s="76"/>
      <c r="CW50" s="76"/>
      <c r="CX50" s="76"/>
      <c r="CY50" s="76"/>
      <c r="CZ50" s="76"/>
      <c r="DA50" s="76"/>
      <c r="DB50" s="76"/>
      <c r="DC50" s="66">
        <f t="shared" si="41"/>
        <v>0</v>
      </c>
      <c r="DD50" s="66">
        <f t="shared" si="42"/>
        <v>0</v>
      </c>
      <c r="DE50" s="66">
        <f t="shared" si="43"/>
        <v>0</v>
      </c>
      <c r="DF50" s="66">
        <f t="shared" si="44"/>
        <v>0</v>
      </c>
      <c r="DG50" s="66">
        <f t="shared" si="45"/>
        <v>0</v>
      </c>
      <c r="DH50" s="66">
        <f t="shared" si="58"/>
        <v>0</v>
      </c>
      <c r="DI50" s="66">
        <f t="shared" si="47"/>
        <v>0</v>
      </c>
      <c r="DJ50" s="66">
        <f t="shared" si="48"/>
        <v>0</v>
      </c>
      <c r="DK50" s="66">
        <f t="shared" si="49"/>
        <v>0</v>
      </c>
      <c r="DL50" s="66">
        <f t="shared" si="50"/>
        <v>0</v>
      </c>
      <c r="DM50" s="66">
        <f t="shared" si="51"/>
        <v>0</v>
      </c>
      <c r="DN50" s="80">
        <f t="shared" si="52"/>
        <v>620</v>
      </c>
      <c r="DO50" s="67">
        <f t="shared" si="53"/>
        <v>1</v>
      </c>
      <c r="DP50" s="163">
        <f t="shared" si="57"/>
        <v>2.6014568158168575E-6</v>
      </c>
    </row>
    <row r="51" spans="1:121" ht="17.149999999999999" customHeight="1" x14ac:dyDescent="0.3">
      <c r="A51" s="30"/>
      <c r="B51" s="39" t="s">
        <v>264</v>
      </c>
      <c r="C51" s="37" t="s">
        <v>265</v>
      </c>
      <c r="D51" s="36" t="s">
        <v>272</v>
      </c>
      <c r="E51" s="37" t="s">
        <v>273</v>
      </c>
      <c r="F51" s="36" t="s">
        <v>275</v>
      </c>
      <c r="G51" s="37" t="s">
        <v>276</v>
      </c>
      <c r="H51" s="36">
        <v>59</v>
      </c>
      <c r="I51" s="38">
        <v>4</v>
      </c>
      <c r="J51" s="115">
        <f t="shared" si="0"/>
        <v>0.76163254046101025</v>
      </c>
      <c r="K51" s="115">
        <f t="shared" si="1"/>
        <v>0.36703040706228546</v>
      </c>
      <c r="L51" s="115">
        <f t="shared" si="2"/>
        <v>1</v>
      </c>
      <c r="M51" s="115">
        <f t="shared" si="3"/>
        <v>7.1171801999927675E-2</v>
      </c>
      <c r="N51" s="115">
        <f t="shared" si="4"/>
        <v>0.26119438666953548</v>
      </c>
      <c r="O51" s="115">
        <f t="shared" si="5"/>
        <v>0.1200649828347229</v>
      </c>
      <c r="P51" s="115">
        <f t="shared" si="6"/>
        <v>0.74360548393697568</v>
      </c>
      <c r="Q51" s="115">
        <f t="shared" si="7"/>
        <v>0.60826070946360622</v>
      </c>
      <c r="R51" s="116">
        <f t="shared" si="8"/>
        <v>0.94231947185734699</v>
      </c>
      <c r="S51" s="133">
        <f t="shared" si="9"/>
        <v>0.54169775380949003</v>
      </c>
      <c r="T51" s="134">
        <f t="shared" si="54"/>
        <v>0.45830224619050997</v>
      </c>
      <c r="U51" s="135">
        <f t="shared" si="10"/>
        <v>67121.572070323513</v>
      </c>
      <c r="V51" s="136">
        <v>5</v>
      </c>
      <c r="W51" s="155">
        <f t="shared" si="11"/>
        <v>0</v>
      </c>
      <c r="X51" s="155">
        <f t="shared" si="12"/>
        <v>0.43058664269837893</v>
      </c>
      <c r="Y51" s="155">
        <f t="shared" si="13"/>
        <v>0.56941335730162113</v>
      </c>
      <c r="Z51" s="156">
        <f t="shared" si="14"/>
        <v>83394.572070323527</v>
      </c>
      <c r="AA51" s="69">
        <v>7.7387902251172702E-2</v>
      </c>
      <c r="AB51" s="70">
        <f t="shared" si="15"/>
        <v>0.96015608760558591</v>
      </c>
      <c r="AC51" s="70">
        <f t="shared" si="16"/>
        <v>0.10955318080757369</v>
      </c>
      <c r="AD51" s="70">
        <f t="shared" si="17"/>
        <v>0.26119438666953548</v>
      </c>
      <c r="AE51" s="70">
        <f t="shared" si="18"/>
        <v>0.39173929053639378</v>
      </c>
      <c r="AF51" s="70">
        <f t="shared" si="19"/>
        <v>0.3862800392349191</v>
      </c>
      <c r="AG51" s="70">
        <f t="shared" si="20"/>
        <v>0.59241662579695931</v>
      </c>
      <c r="AH51" s="70">
        <f t="shared" si="21"/>
        <v>0.1200649828347229</v>
      </c>
      <c r="AI51" s="70">
        <f t="shared" si="22"/>
        <v>0.60964320745463463</v>
      </c>
      <c r="AJ51" s="70">
        <f t="shared" si="23"/>
        <v>0.91362187346738599</v>
      </c>
      <c r="AK51" s="70">
        <f t="shared" si="24"/>
        <v>0.25639451606302432</v>
      </c>
      <c r="AL51" s="71">
        <f t="shared" si="55"/>
        <v>1</v>
      </c>
      <c r="AM51" s="72">
        <v>146457</v>
      </c>
      <c r="AN51" s="73">
        <v>0.39173929053639378</v>
      </c>
      <c r="AO51" s="74">
        <f t="shared" si="25"/>
        <v>0.60826070946360622</v>
      </c>
      <c r="AP51" s="75">
        <v>32624</v>
      </c>
      <c r="AQ51" s="75">
        <v>12501</v>
      </c>
      <c r="AR51" s="76">
        <v>78</v>
      </c>
      <c r="AS51" s="76">
        <v>23</v>
      </c>
      <c r="AT51" s="77">
        <f t="shared" si="26"/>
        <v>0.3862800392349191</v>
      </c>
      <c r="AU51" s="77">
        <f t="shared" si="27"/>
        <v>0.61371996076508095</v>
      </c>
      <c r="AV51" s="75">
        <v>32624</v>
      </c>
      <c r="AW51" s="76">
        <v>177</v>
      </c>
      <c r="AX51" s="75">
        <v>26046</v>
      </c>
      <c r="AY51" s="76">
        <v>33</v>
      </c>
      <c r="AZ51" s="75">
        <v>2442</v>
      </c>
      <c r="BA51" s="66">
        <f t="shared" si="28"/>
        <v>0.87965914664051004</v>
      </c>
      <c r="BB51" s="66">
        <f t="shared" si="29"/>
        <v>0.12034085335948996</v>
      </c>
      <c r="BC51" s="75">
        <v>32624</v>
      </c>
      <c r="BD51" s="75">
        <v>13698</v>
      </c>
      <c r="BE51" s="75">
        <v>5629</v>
      </c>
      <c r="BF51" s="66">
        <f t="shared" si="30"/>
        <v>0.59241662579695931</v>
      </c>
      <c r="BG51" s="70">
        <v>0.96015608760558591</v>
      </c>
      <c r="BH51" s="70">
        <v>0.94231947185734699</v>
      </c>
      <c r="BI51" s="75">
        <v>83658</v>
      </c>
      <c r="BJ51" s="75">
        <v>9165</v>
      </c>
      <c r="BK51" s="75">
        <v>52642</v>
      </c>
      <c r="BL51" s="75">
        <v>10647</v>
      </c>
      <c r="BM51" s="75">
        <v>4096</v>
      </c>
      <c r="BN51" s="76">
        <v>197</v>
      </c>
      <c r="BO51" s="75">
        <v>3817</v>
      </c>
      <c r="BP51" s="76">
        <v>84</v>
      </c>
      <c r="BQ51" s="76">
        <v>47</v>
      </c>
      <c r="BR51" s="75">
        <v>2963</v>
      </c>
      <c r="BS51" s="66">
        <f t="shared" si="31"/>
        <v>0.10955318080757369</v>
      </c>
      <c r="BT51" s="66">
        <f t="shared" si="59"/>
        <v>0.26119438666953548</v>
      </c>
      <c r="BU51" s="66">
        <f t="shared" si="60"/>
        <v>0.13392622343350308</v>
      </c>
      <c r="BV51" s="72">
        <v>122175</v>
      </c>
      <c r="BW51" s="75">
        <v>23466</v>
      </c>
      <c r="BX51" s="66">
        <f t="shared" si="34"/>
        <v>0.19206875383670963</v>
      </c>
      <c r="BY51" s="74">
        <f t="shared" si="35"/>
        <v>5.2064689337765282</v>
      </c>
      <c r="BZ51" s="66">
        <f t="shared" si="56"/>
        <v>7.1171801999927675E-2</v>
      </c>
      <c r="CA51" s="72">
        <v>122175</v>
      </c>
      <c r="CB51" s="75">
        <v>31325</v>
      </c>
      <c r="CC51" s="66">
        <f t="shared" si="36"/>
        <v>0.25639451606302432</v>
      </c>
      <c r="CD51" s="66">
        <f t="shared" si="37"/>
        <v>0.74360548393697568</v>
      </c>
      <c r="CE51" s="72">
        <v>32624</v>
      </c>
      <c r="CF51" s="76">
        <v>453</v>
      </c>
      <c r="CG51" s="75">
        <v>19436</v>
      </c>
      <c r="CH51" s="66">
        <f t="shared" si="38"/>
        <v>0.60964320745463463</v>
      </c>
      <c r="CI51" s="75">
        <v>32624</v>
      </c>
      <c r="CJ51" s="75">
        <v>2989</v>
      </c>
      <c r="CK51" s="75">
        <v>20332</v>
      </c>
      <c r="CL51" s="75">
        <v>6351</v>
      </c>
      <c r="CM51" s="76">
        <v>134</v>
      </c>
      <c r="CN51" s="66">
        <f t="shared" si="39"/>
        <v>0.91362187346738599</v>
      </c>
      <c r="CO51" s="72">
        <v>32624</v>
      </c>
      <c r="CP51" s="75">
        <v>3917</v>
      </c>
      <c r="CQ51" s="66">
        <f t="shared" si="40"/>
        <v>0.1200649828347229</v>
      </c>
      <c r="CR51" s="78" t="b">
        <v>0</v>
      </c>
      <c r="CS51" s="76" t="b">
        <v>1</v>
      </c>
      <c r="CT51" s="76">
        <v>0</v>
      </c>
      <c r="CU51" s="76"/>
      <c r="CV51" s="79">
        <v>1</v>
      </c>
      <c r="CW51" s="79"/>
      <c r="CX51" s="79">
        <v>1</v>
      </c>
      <c r="CY51" s="79">
        <v>0</v>
      </c>
      <c r="CZ51" s="76"/>
      <c r="DA51" s="76"/>
      <c r="DB51" s="76"/>
      <c r="DC51" s="66">
        <f t="shared" si="41"/>
        <v>4.1322314049586778E-3</v>
      </c>
      <c r="DD51" s="66">
        <f t="shared" si="42"/>
        <v>0</v>
      </c>
      <c r="DE51" s="66">
        <f t="shared" si="43"/>
        <v>0</v>
      </c>
      <c r="DF51" s="66">
        <f t="shared" si="44"/>
        <v>0</v>
      </c>
      <c r="DG51" s="66">
        <f t="shared" si="45"/>
        <v>0</v>
      </c>
      <c r="DH51" s="66">
        <f t="shared" si="58"/>
        <v>0</v>
      </c>
      <c r="DI51" s="66">
        <f t="shared" si="47"/>
        <v>0</v>
      </c>
      <c r="DJ51" s="66">
        <f t="shared" si="48"/>
        <v>0</v>
      </c>
      <c r="DK51" s="66">
        <f t="shared" si="49"/>
        <v>0</v>
      </c>
      <c r="DL51" s="66">
        <f t="shared" si="50"/>
        <v>0</v>
      </c>
      <c r="DM51" s="66">
        <f t="shared" si="51"/>
        <v>0</v>
      </c>
      <c r="DN51" s="80">
        <f t="shared" si="52"/>
        <v>620</v>
      </c>
      <c r="DO51" s="67">
        <f t="shared" si="53"/>
        <v>1</v>
      </c>
      <c r="DP51" s="163">
        <f t="shared" si="57"/>
        <v>2.6014568158168575E-6</v>
      </c>
    </row>
    <row r="52" spans="1:121" s="40" customFormat="1" ht="17.149999999999999" customHeight="1" x14ac:dyDescent="0.3">
      <c r="A52" s="30"/>
      <c r="B52" s="39" t="s">
        <v>264</v>
      </c>
      <c r="C52" s="37" t="s">
        <v>265</v>
      </c>
      <c r="D52" s="36" t="s">
        <v>272</v>
      </c>
      <c r="E52" s="37" t="s">
        <v>273</v>
      </c>
      <c r="F52" s="36" t="s">
        <v>277</v>
      </c>
      <c r="G52" s="37" t="s">
        <v>278</v>
      </c>
      <c r="H52" s="36">
        <v>69</v>
      </c>
      <c r="I52" s="38">
        <v>3</v>
      </c>
      <c r="J52" s="115">
        <f t="shared" si="0"/>
        <v>0.63688131529371472</v>
      </c>
      <c r="K52" s="115">
        <f t="shared" si="1"/>
        <v>0.31815165268025342</v>
      </c>
      <c r="L52" s="115">
        <f t="shared" si="2"/>
        <v>1</v>
      </c>
      <c r="M52" s="115">
        <f t="shared" si="3"/>
        <v>9.3426616680489627E-2</v>
      </c>
      <c r="N52" s="115">
        <f t="shared" si="4"/>
        <v>0.28766879585232374</v>
      </c>
      <c r="O52" s="115">
        <f t="shared" si="5"/>
        <v>0.11463863675286864</v>
      </c>
      <c r="P52" s="115">
        <f t="shared" si="6"/>
        <v>0.71698465917313903</v>
      </c>
      <c r="Q52" s="115">
        <f t="shared" si="7"/>
        <v>0.63750654395641915</v>
      </c>
      <c r="R52" s="116">
        <f t="shared" si="8"/>
        <v>0.91811874306478558</v>
      </c>
      <c r="S52" s="133">
        <f t="shared" si="9"/>
        <v>0.52481966260599933</v>
      </c>
      <c r="T52" s="134">
        <f t="shared" si="54"/>
        <v>0.47518033739400067</v>
      </c>
      <c r="U52" s="135">
        <f t="shared" si="10"/>
        <v>93237.985082101237</v>
      </c>
      <c r="V52" s="136">
        <v>5</v>
      </c>
      <c r="W52" s="155">
        <f t="shared" si="11"/>
        <v>0</v>
      </c>
      <c r="X52" s="155">
        <f t="shared" si="12"/>
        <v>0.41370855149488822</v>
      </c>
      <c r="Y52" s="155">
        <f t="shared" si="13"/>
        <v>0.58629144850511183</v>
      </c>
      <c r="Z52" s="156">
        <f t="shared" si="14"/>
        <v>115039.76285987902</v>
      </c>
      <c r="AA52" s="69">
        <v>5.5112732906592736E-2</v>
      </c>
      <c r="AB52" s="70">
        <f t="shared" si="15"/>
        <v>0.94374104566113015</v>
      </c>
      <c r="AC52" s="70">
        <f t="shared" si="16"/>
        <v>0.10353941817319259</v>
      </c>
      <c r="AD52" s="70">
        <f t="shared" si="17"/>
        <v>0.28766879585232374</v>
      </c>
      <c r="AE52" s="70">
        <f t="shared" si="18"/>
        <v>0.36249345604358085</v>
      </c>
      <c r="AF52" s="70">
        <f t="shared" si="19"/>
        <v>0.46305017982531255</v>
      </c>
      <c r="AG52" s="70">
        <f t="shared" si="20"/>
        <v>0.77892190443569109</v>
      </c>
      <c r="AH52" s="70">
        <f t="shared" si="21"/>
        <v>0.11463863675286864</v>
      </c>
      <c r="AI52" s="70">
        <f t="shared" si="22"/>
        <v>0.60706028429525605</v>
      </c>
      <c r="AJ52" s="70">
        <f t="shared" si="23"/>
        <v>0.66670234629217329</v>
      </c>
      <c r="AK52" s="70">
        <f t="shared" si="24"/>
        <v>0.28301534082686092</v>
      </c>
      <c r="AL52" s="71">
        <f t="shared" si="55"/>
        <v>1</v>
      </c>
      <c r="AM52" s="72">
        <v>196216</v>
      </c>
      <c r="AN52" s="73">
        <v>0.36249345604358085</v>
      </c>
      <c r="AO52" s="74">
        <f t="shared" si="25"/>
        <v>0.63750654395641915</v>
      </c>
      <c r="AP52" s="75">
        <v>46712</v>
      </c>
      <c r="AQ52" s="75">
        <v>21353</v>
      </c>
      <c r="AR52" s="76">
        <v>241</v>
      </c>
      <c r="AS52" s="76">
        <v>36</v>
      </c>
      <c r="AT52" s="77">
        <f t="shared" si="26"/>
        <v>0.46305017982531255</v>
      </c>
      <c r="AU52" s="77">
        <f t="shared" si="27"/>
        <v>0.5369498201746874</v>
      </c>
      <c r="AV52" s="75">
        <v>46712</v>
      </c>
      <c r="AW52" s="76">
        <v>914</v>
      </c>
      <c r="AX52" s="75">
        <v>37265</v>
      </c>
      <c r="AY52" s="76">
        <v>34</v>
      </c>
      <c r="AZ52" s="75">
        <v>3858</v>
      </c>
      <c r="BA52" s="66">
        <f t="shared" si="28"/>
        <v>0.90064651481418057</v>
      </c>
      <c r="BB52" s="66">
        <f t="shared" si="29"/>
        <v>9.9353485185819435E-2</v>
      </c>
      <c r="BC52" s="75">
        <v>46712</v>
      </c>
      <c r="BD52" s="75">
        <v>4143</v>
      </c>
      <c r="BE52" s="75">
        <v>32242</v>
      </c>
      <c r="BF52" s="66">
        <f t="shared" si="30"/>
        <v>0.77892190443569109</v>
      </c>
      <c r="BG52" s="70">
        <v>0.94374104566113015</v>
      </c>
      <c r="BH52" s="70">
        <v>0.91811874306478558</v>
      </c>
      <c r="BI52" s="75">
        <v>118042</v>
      </c>
      <c r="BJ52" s="75">
        <v>12222</v>
      </c>
      <c r="BK52" s="75">
        <v>71863</v>
      </c>
      <c r="BL52" s="75">
        <v>16039</v>
      </c>
      <c r="BM52" s="75">
        <v>6244</v>
      </c>
      <c r="BN52" s="76">
        <v>257</v>
      </c>
      <c r="BO52" s="75">
        <v>6114</v>
      </c>
      <c r="BP52" s="76">
        <v>185</v>
      </c>
      <c r="BQ52" s="76">
        <v>296</v>
      </c>
      <c r="BR52" s="75">
        <v>4822</v>
      </c>
      <c r="BS52" s="66">
        <f t="shared" si="31"/>
        <v>0.10353941817319259</v>
      </c>
      <c r="BT52" s="66">
        <f t="shared" si="59"/>
        <v>0.28766879585232374</v>
      </c>
      <c r="BU52" s="66">
        <f t="shared" si="60"/>
        <v>0.15179342945731181</v>
      </c>
      <c r="BV52" s="72">
        <v>165832</v>
      </c>
      <c r="BW52" s="75">
        <v>24264</v>
      </c>
      <c r="BX52" s="66">
        <f t="shared" si="34"/>
        <v>0.14631675430556226</v>
      </c>
      <c r="BY52" s="74">
        <f t="shared" si="35"/>
        <v>6.8344873062973948</v>
      </c>
      <c r="BZ52" s="66">
        <f t="shared" si="56"/>
        <v>9.3426616680489627E-2</v>
      </c>
      <c r="CA52" s="72">
        <v>165832</v>
      </c>
      <c r="CB52" s="75">
        <v>46933</v>
      </c>
      <c r="CC52" s="66">
        <f t="shared" si="36"/>
        <v>0.28301534082686092</v>
      </c>
      <c r="CD52" s="66">
        <f t="shared" si="37"/>
        <v>0.71698465917313903</v>
      </c>
      <c r="CE52" s="72">
        <v>46712</v>
      </c>
      <c r="CF52" s="76">
        <v>607</v>
      </c>
      <c r="CG52" s="75">
        <v>27750</v>
      </c>
      <c r="CH52" s="66">
        <f t="shared" si="38"/>
        <v>0.60706028429525605</v>
      </c>
      <c r="CI52" s="75">
        <v>46712</v>
      </c>
      <c r="CJ52" s="76">
        <v>356</v>
      </c>
      <c r="CK52" s="75">
        <v>25674</v>
      </c>
      <c r="CL52" s="75">
        <v>4358</v>
      </c>
      <c r="CM52" s="76">
        <v>755</v>
      </c>
      <c r="CN52" s="66">
        <f t="shared" si="39"/>
        <v>0.66670234629217329</v>
      </c>
      <c r="CO52" s="72">
        <v>46712</v>
      </c>
      <c r="CP52" s="75">
        <v>5355</v>
      </c>
      <c r="CQ52" s="66">
        <f t="shared" si="40"/>
        <v>0.11463863675286864</v>
      </c>
      <c r="CR52" s="78" t="b">
        <v>0</v>
      </c>
      <c r="CS52" s="76" t="b">
        <v>0</v>
      </c>
      <c r="CT52" s="76"/>
      <c r="CU52" s="76"/>
      <c r="CV52" s="76"/>
      <c r="CW52" s="76"/>
      <c r="CX52" s="76"/>
      <c r="CY52" s="76"/>
      <c r="CZ52" s="76"/>
      <c r="DA52" s="76"/>
      <c r="DB52" s="76"/>
      <c r="DC52" s="66">
        <f t="shared" si="41"/>
        <v>0</v>
      </c>
      <c r="DD52" s="66">
        <f t="shared" si="42"/>
        <v>0</v>
      </c>
      <c r="DE52" s="66">
        <f t="shared" si="43"/>
        <v>0</v>
      </c>
      <c r="DF52" s="66">
        <f t="shared" si="44"/>
        <v>0</v>
      </c>
      <c r="DG52" s="66">
        <f t="shared" si="45"/>
        <v>0</v>
      </c>
      <c r="DH52" s="66">
        <f t="shared" si="58"/>
        <v>0</v>
      </c>
      <c r="DI52" s="66">
        <f t="shared" si="47"/>
        <v>0</v>
      </c>
      <c r="DJ52" s="66">
        <f t="shared" si="48"/>
        <v>0</v>
      </c>
      <c r="DK52" s="66">
        <f t="shared" si="49"/>
        <v>0</v>
      </c>
      <c r="DL52" s="66">
        <f t="shared" si="50"/>
        <v>0</v>
      </c>
      <c r="DM52" s="66">
        <f t="shared" si="51"/>
        <v>0</v>
      </c>
      <c r="DN52" s="80">
        <f t="shared" si="52"/>
        <v>620</v>
      </c>
      <c r="DO52" s="67">
        <f t="shared" si="53"/>
        <v>1</v>
      </c>
      <c r="DP52" s="163">
        <f t="shared" si="57"/>
        <v>2.6014568158168575E-6</v>
      </c>
      <c r="DQ52" s="1"/>
    </row>
    <row r="53" spans="1:121" s="40" customFormat="1" ht="17.149999999999999" customHeight="1" x14ac:dyDescent="0.3">
      <c r="A53" s="30"/>
      <c r="B53" s="39" t="s">
        <v>264</v>
      </c>
      <c r="C53" s="37" t="s">
        <v>265</v>
      </c>
      <c r="D53" s="36" t="s">
        <v>272</v>
      </c>
      <c r="E53" s="37" t="s">
        <v>273</v>
      </c>
      <c r="F53" s="36" t="s">
        <v>279</v>
      </c>
      <c r="G53" s="37" t="s">
        <v>280</v>
      </c>
      <c r="H53" s="36">
        <v>86</v>
      </c>
      <c r="I53" s="38">
        <v>5</v>
      </c>
      <c r="J53" s="115">
        <f t="shared" si="0"/>
        <v>0.70749763558686363</v>
      </c>
      <c r="K53" s="115">
        <f t="shared" si="1"/>
        <v>0.35636597854091251</v>
      </c>
      <c r="L53" s="115">
        <f t="shared" si="2"/>
        <v>1</v>
      </c>
      <c r="M53" s="115">
        <f t="shared" si="3"/>
        <v>6.691953139800999E-2</v>
      </c>
      <c r="N53" s="115">
        <f t="shared" si="4"/>
        <v>0.31525080091235774</v>
      </c>
      <c r="O53" s="115">
        <f t="shared" si="5"/>
        <v>0.19393079607344357</v>
      </c>
      <c r="P53" s="115">
        <f t="shared" si="6"/>
        <v>0.67432092901161267</v>
      </c>
      <c r="Q53" s="115">
        <f t="shared" si="7"/>
        <v>0.54230420225914455</v>
      </c>
      <c r="R53" s="116">
        <f t="shared" si="8"/>
        <v>0.94208615922253147</v>
      </c>
      <c r="S53" s="133">
        <f t="shared" si="9"/>
        <v>0.53318622588943076</v>
      </c>
      <c r="T53" s="134">
        <f t="shared" si="54"/>
        <v>0.46681377411056924</v>
      </c>
      <c r="U53" s="135">
        <f t="shared" si="10"/>
        <v>137971.94588989395</v>
      </c>
      <c r="V53" s="136">
        <v>4</v>
      </c>
      <c r="W53" s="155">
        <f t="shared" si="11"/>
        <v>0</v>
      </c>
      <c r="X53" s="155">
        <f t="shared" si="12"/>
        <v>0.42207511477831955</v>
      </c>
      <c r="Y53" s="155">
        <f t="shared" si="13"/>
        <v>0.57792488522168051</v>
      </c>
      <c r="Z53" s="156">
        <f t="shared" si="14"/>
        <v>170812.0570010051</v>
      </c>
      <c r="AA53" s="69">
        <v>8.4659342741430693E-2</v>
      </c>
      <c r="AB53" s="70">
        <f t="shared" si="15"/>
        <v>0.96145103564748224</v>
      </c>
      <c r="AC53" s="70">
        <f t="shared" si="16"/>
        <v>7.364494726650074E-2</v>
      </c>
      <c r="AD53" s="70">
        <f t="shared" si="17"/>
        <v>0.31525080091235774</v>
      </c>
      <c r="AE53" s="70">
        <f t="shared" si="18"/>
        <v>0.45769579774085545</v>
      </c>
      <c r="AF53" s="70">
        <f t="shared" si="19"/>
        <v>0.38455141375599255</v>
      </c>
      <c r="AG53" s="70">
        <f t="shared" si="20"/>
        <v>0.36260313733163746</v>
      </c>
      <c r="AH53" s="70">
        <f t="shared" si="21"/>
        <v>0.19393079607344357</v>
      </c>
      <c r="AI53" s="70">
        <f t="shared" si="22"/>
        <v>0.64990379284479671</v>
      </c>
      <c r="AJ53" s="70">
        <f t="shared" si="23"/>
        <v>0.76509147832893065</v>
      </c>
      <c r="AK53" s="70">
        <f t="shared" si="24"/>
        <v>0.32567907098838733</v>
      </c>
      <c r="AL53" s="71">
        <f t="shared" si="55"/>
        <v>1</v>
      </c>
      <c r="AM53" s="72">
        <v>295561</v>
      </c>
      <c r="AN53" s="73">
        <v>0.45769579774085545</v>
      </c>
      <c r="AO53" s="74">
        <f t="shared" si="25"/>
        <v>0.54230420225914455</v>
      </c>
      <c r="AP53" s="75">
        <v>61326</v>
      </c>
      <c r="AQ53" s="75">
        <v>22618</v>
      </c>
      <c r="AR53" s="76">
        <v>924</v>
      </c>
      <c r="AS53" s="76">
        <v>41</v>
      </c>
      <c r="AT53" s="77">
        <f t="shared" si="26"/>
        <v>0.38455141375599255</v>
      </c>
      <c r="AU53" s="77">
        <f t="shared" si="27"/>
        <v>0.61544858624400745</v>
      </c>
      <c r="AV53" s="75">
        <v>61326</v>
      </c>
      <c r="AW53" s="76">
        <v>374</v>
      </c>
      <c r="AX53" s="75">
        <v>45084</v>
      </c>
      <c r="AY53" s="76">
        <v>51</v>
      </c>
      <c r="AZ53" s="75">
        <v>9851</v>
      </c>
      <c r="BA53" s="66">
        <f t="shared" si="28"/>
        <v>0.90271662916218243</v>
      </c>
      <c r="BB53" s="66">
        <f t="shared" si="29"/>
        <v>9.7283370837817573E-2</v>
      </c>
      <c r="BC53" s="75">
        <v>61326</v>
      </c>
      <c r="BD53" s="75">
        <v>20413</v>
      </c>
      <c r="BE53" s="75">
        <v>1824</v>
      </c>
      <c r="BF53" s="66">
        <f t="shared" si="30"/>
        <v>0.36260313733163746</v>
      </c>
      <c r="BG53" s="70">
        <v>0.96145103564748224</v>
      </c>
      <c r="BH53" s="70">
        <v>0.94208615922253147</v>
      </c>
      <c r="BI53" s="75">
        <v>153887</v>
      </c>
      <c r="BJ53" s="75">
        <v>11333</v>
      </c>
      <c r="BK53" s="75">
        <v>94041</v>
      </c>
      <c r="BL53" s="75">
        <v>22569</v>
      </c>
      <c r="BM53" s="75">
        <v>8510</v>
      </c>
      <c r="BN53" s="76">
        <v>390</v>
      </c>
      <c r="BO53" s="75">
        <v>7809</v>
      </c>
      <c r="BP53" s="76">
        <v>233</v>
      </c>
      <c r="BQ53" s="76">
        <v>169</v>
      </c>
      <c r="BR53" s="75">
        <v>8833</v>
      </c>
      <c r="BS53" s="66">
        <f t="shared" si="31"/>
        <v>7.364494726650074E-2</v>
      </c>
      <c r="BT53" s="66">
        <f t="shared" si="59"/>
        <v>0.31525080091235774</v>
      </c>
      <c r="BU53" s="66">
        <f t="shared" si="60"/>
        <v>0.16859123902603859</v>
      </c>
      <c r="BV53" s="72">
        <v>239997</v>
      </c>
      <c r="BW53" s="75">
        <v>49025</v>
      </c>
      <c r="BX53" s="66">
        <f t="shared" si="34"/>
        <v>0.20427338675066772</v>
      </c>
      <c r="BY53" s="74">
        <f t="shared" si="35"/>
        <v>4.8954003059663433</v>
      </c>
      <c r="BZ53" s="66">
        <f t="shared" si="56"/>
        <v>6.691953139800999E-2</v>
      </c>
      <c r="CA53" s="72">
        <v>239997</v>
      </c>
      <c r="CB53" s="75">
        <v>78162</v>
      </c>
      <c r="CC53" s="66">
        <f t="shared" si="36"/>
        <v>0.32567907098838733</v>
      </c>
      <c r="CD53" s="66">
        <f t="shared" si="37"/>
        <v>0.67432092901161267</v>
      </c>
      <c r="CE53" s="72">
        <v>61326</v>
      </c>
      <c r="CF53" s="76">
        <v>787</v>
      </c>
      <c r="CG53" s="75">
        <v>39069</v>
      </c>
      <c r="CH53" s="66">
        <f t="shared" si="38"/>
        <v>0.64990379284479671</v>
      </c>
      <c r="CI53" s="75">
        <v>61326</v>
      </c>
      <c r="CJ53" s="75">
        <v>6216</v>
      </c>
      <c r="CK53" s="75">
        <v>22295</v>
      </c>
      <c r="CL53" s="75">
        <v>17491</v>
      </c>
      <c r="CM53" s="76">
        <v>918</v>
      </c>
      <c r="CN53" s="66">
        <f t="shared" si="39"/>
        <v>0.76509147832893065</v>
      </c>
      <c r="CO53" s="72">
        <v>61326</v>
      </c>
      <c r="CP53" s="75">
        <v>11893</v>
      </c>
      <c r="CQ53" s="66">
        <f t="shared" si="40"/>
        <v>0.19393079607344357</v>
      </c>
      <c r="CR53" s="78" t="b">
        <v>0</v>
      </c>
      <c r="CS53" s="76" t="b">
        <v>0</v>
      </c>
      <c r="CT53" s="76"/>
      <c r="CU53" s="76"/>
      <c r="CV53" s="76"/>
      <c r="CW53" s="76"/>
      <c r="CX53" s="76"/>
      <c r="CY53" s="76"/>
      <c r="CZ53" s="76"/>
      <c r="DA53" s="76"/>
      <c r="DB53" s="76"/>
      <c r="DC53" s="66">
        <f t="shared" si="41"/>
        <v>0</v>
      </c>
      <c r="DD53" s="66">
        <f t="shared" si="42"/>
        <v>0</v>
      </c>
      <c r="DE53" s="66">
        <f t="shared" si="43"/>
        <v>0</v>
      </c>
      <c r="DF53" s="66">
        <f t="shared" si="44"/>
        <v>0</v>
      </c>
      <c r="DG53" s="66">
        <f t="shared" si="45"/>
        <v>0</v>
      </c>
      <c r="DH53" s="66">
        <f t="shared" si="58"/>
        <v>0</v>
      </c>
      <c r="DI53" s="66">
        <f t="shared" si="47"/>
        <v>0</v>
      </c>
      <c r="DJ53" s="66">
        <f t="shared" si="48"/>
        <v>0</v>
      </c>
      <c r="DK53" s="66">
        <f t="shared" si="49"/>
        <v>0</v>
      </c>
      <c r="DL53" s="66">
        <f t="shared" si="50"/>
        <v>0</v>
      </c>
      <c r="DM53" s="66">
        <f t="shared" si="51"/>
        <v>0</v>
      </c>
      <c r="DN53" s="80">
        <f t="shared" si="52"/>
        <v>620</v>
      </c>
      <c r="DO53" s="67">
        <f t="shared" si="53"/>
        <v>1</v>
      </c>
      <c r="DP53" s="163">
        <f t="shared" si="57"/>
        <v>2.6014568158168575E-6</v>
      </c>
      <c r="DQ53" s="1"/>
    </row>
    <row r="54" spans="1:121" s="40" customFormat="1" ht="17.149999999999999" customHeight="1" x14ac:dyDescent="0.3">
      <c r="A54" s="30"/>
      <c r="B54" s="39" t="s">
        <v>264</v>
      </c>
      <c r="C54" s="37" t="s">
        <v>265</v>
      </c>
      <c r="D54" s="36" t="s">
        <v>272</v>
      </c>
      <c r="E54" s="37" t="s">
        <v>273</v>
      </c>
      <c r="F54" s="36" t="s">
        <v>281</v>
      </c>
      <c r="G54" s="37" t="s">
        <v>282</v>
      </c>
      <c r="H54" s="36">
        <v>34</v>
      </c>
      <c r="I54" s="38">
        <v>4</v>
      </c>
      <c r="J54" s="115">
        <f t="shared" si="0"/>
        <v>0.86396970713703691</v>
      </c>
      <c r="K54" s="115">
        <f t="shared" si="1"/>
        <v>0.35805013660547375</v>
      </c>
      <c r="L54" s="115">
        <f t="shared" si="2"/>
        <v>1</v>
      </c>
      <c r="M54" s="115">
        <f t="shared" si="3"/>
        <v>7.9396259310326983E-2</v>
      </c>
      <c r="N54" s="115">
        <f t="shared" si="4"/>
        <v>0.31276714700524827</v>
      </c>
      <c r="O54" s="115">
        <f t="shared" si="5"/>
        <v>0.27560753487034462</v>
      </c>
      <c r="P54" s="115">
        <f t="shared" si="6"/>
        <v>0.78515235062033562</v>
      </c>
      <c r="Q54" s="115">
        <f t="shared" si="7"/>
        <v>0.55855093193992378</v>
      </c>
      <c r="R54" s="116">
        <f t="shared" si="8"/>
        <v>0.92239892183288408</v>
      </c>
      <c r="S54" s="133">
        <f t="shared" si="9"/>
        <v>0.57287699881350829</v>
      </c>
      <c r="T54" s="134">
        <f t="shared" si="54"/>
        <v>0.42712300118649171</v>
      </c>
      <c r="U54" s="135">
        <f t="shared" si="10"/>
        <v>44457.951824498363</v>
      </c>
      <c r="V54" s="136">
        <v>6</v>
      </c>
      <c r="W54" s="155">
        <f t="shared" si="11"/>
        <v>0</v>
      </c>
      <c r="X54" s="155">
        <f t="shared" si="12"/>
        <v>0.46176588770239707</v>
      </c>
      <c r="Y54" s="155">
        <f t="shared" si="13"/>
        <v>0.53823411229760287</v>
      </c>
      <c r="Z54" s="156">
        <f t="shared" si="14"/>
        <v>56023.174046720589</v>
      </c>
      <c r="AA54" s="69">
        <v>0.11671005985377617</v>
      </c>
      <c r="AB54" s="70">
        <f t="shared" si="15"/>
        <v>0.95170562356810551</v>
      </c>
      <c r="AC54" s="70">
        <f t="shared" si="16"/>
        <v>8.8048045881652756E-2</v>
      </c>
      <c r="AD54" s="70">
        <f t="shared" si="17"/>
        <v>0.31276714700524827</v>
      </c>
      <c r="AE54" s="70">
        <f t="shared" si="18"/>
        <v>0.44144906806007617</v>
      </c>
      <c r="AF54" s="70">
        <f t="shared" si="19"/>
        <v>0.38541916311172891</v>
      </c>
      <c r="AG54" s="70">
        <f t="shared" si="20"/>
        <v>5.1478694339260896E-2</v>
      </c>
      <c r="AH54" s="70">
        <f t="shared" si="21"/>
        <v>0.27560753487034462</v>
      </c>
      <c r="AI54" s="70">
        <f t="shared" si="22"/>
        <v>0.91161386186071036</v>
      </c>
      <c r="AJ54" s="70">
        <f t="shared" si="23"/>
        <v>0.81632555241336335</v>
      </c>
      <c r="AK54" s="70">
        <f t="shared" si="24"/>
        <v>0.21484764937966441</v>
      </c>
      <c r="AL54" s="71">
        <f t="shared" si="55"/>
        <v>1</v>
      </c>
      <c r="AM54" s="72">
        <v>104087</v>
      </c>
      <c r="AN54" s="73">
        <v>0.44144906806007617</v>
      </c>
      <c r="AO54" s="74">
        <f t="shared" si="25"/>
        <v>0.55855093193992378</v>
      </c>
      <c r="AP54" s="75">
        <v>20863</v>
      </c>
      <c r="AQ54" s="75">
        <v>8009</v>
      </c>
      <c r="AR54" s="76">
        <v>21</v>
      </c>
      <c r="AS54" s="76">
        <v>11</v>
      </c>
      <c r="AT54" s="77">
        <f t="shared" si="26"/>
        <v>0.38541916311172891</v>
      </c>
      <c r="AU54" s="77">
        <f t="shared" si="27"/>
        <v>0.61458083688827103</v>
      </c>
      <c r="AV54" s="75">
        <v>20863</v>
      </c>
      <c r="AW54" s="76">
        <v>166</v>
      </c>
      <c r="AX54" s="75">
        <v>12688</v>
      </c>
      <c r="AY54" s="76">
        <v>8</v>
      </c>
      <c r="AZ54" s="75">
        <v>5883</v>
      </c>
      <c r="BA54" s="66">
        <f t="shared" si="28"/>
        <v>0.89848056367732354</v>
      </c>
      <c r="BB54" s="66">
        <f t="shared" si="29"/>
        <v>0.10151943632267646</v>
      </c>
      <c r="BC54" s="75">
        <v>20863</v>
      </c>
      <c r="BD54" s="76">
        <v>839</v>
      </c>
      <c r="BE54" s="76">
        <v>235</v>
      </c>
      <c r="BF54" s="66">
        <f t="shared" si="30"/>
        <v>5.1478694339260896E-2</v>
      </c>
      <c r="BG54" s="70">
        <v>0.95170562356810551</v>
      </c>
      <c r="BH54" s="70">
        <v>0.92239892183288408</v>
      </c>
      <c r="BI54" s="75">
        <v>55447</v>
      </c>
      <c r="BJ54" s="75">
        <v>4882</v>
      </c>
      <c r="BK54" s="75">
        <v>33223</v>
      </c>
      <c r="BL54" s="75">
        <v>9073</v>
      </c>
      <c r="BM54" s="75">
        <v>3820</v>
      </c>
      <c r="BN54" s="76">
        <v>73</v>
      </c>
      <c r="BO54" s="75">
        <v>2787</v>
      </c>
      <c r="BP54" s="76">
        <v>55</v>
      </c>
      <c r="BQ54" s="76">
        <v>22</v>
      </c>
      <c r="BR54" s="76">
        <v>1512</v>
      </c>
      <c r="BS54" s="66">
        <f t="shared" si="31"/>
        <v>8.8048045881652756E-2</v>
      </c>
      <c r="BT54" s="66">
        <f t="shared" si="59"/>
        <v>0.31276714700524827</v>
      </c>
      <c r="BU54" s="66">
        <f t="shared" si="60"/>
        <v>0.14913340667664618</v>
      </c>
      <c r="BV54" s="72">
        <v>84148</v>
      </c>
      <c r="BW54" s="75">
        <v>14488</v>
      </c>
      <c r="BX54" s="66">
        <f t="shared" si="34"/>
        <v>0.17217283833246186</v>
      </c>
      <c r="BY54" s="74">
        <f t="shared" si="35"/>
        <v>5.808117062396466</v>
      </c>
      <c r="BZ54" s="66">
        <f t="shared" si="56"/>
        <v>7.9396259310326983E-2</v>
      </c>
      <c r="CA54" s="72">
        <v>84148</v>
      </c>
      <c r="CB54" s="75">
        <v>18079</v>
      </c>
      <c r="CC54" s="66">
        <f t="shared" si="36"/>
        <v>0.21484764937966441</v>
      </c>
      <c r="CD54" s="66">
        <f t="shared" si="37"/>
        <v>0.78515235062033562</v>
      </c>
      <c r="CE54" s="72">
        <v>20863</v>
      </c>
      <c r="CF54" s="76">
        <v>53</v>
      </c>
      <c r="CG54" s="75">
        <v>18966</v>
      </c>
      <c r="CH54" s="66">
        <f t="shared" si="38"/>
        <v>0.91161386186071036</v>
      </c>
      <c r="CI54" s="75">
        <v>20863</v>
      </c>
      <c r="CJ54" s="76">
        <v>404</v>
      </c>
      <c r="CK54" s="75">
        <v>10093</v>
      </c>
      <c r="CL54" s="75">
        <v>6153</v>
      </c>
      <c r="CM54" s="76">
        <v>381</v>
      </c>
      <c r="CN54" s="66">
        <f t="shared" si="39"/>
        <v>0.81632555241336335</v>
      </c>
      <c r="CO54" s="72">
        <v>20863</v>
      </c>
      <c r="CP54" s="75">
        <v>5750</v>
      </c>
      <c r="CQ54" s="66">
        <f t="shared" si="40"/>
        <v>0.27560753487034462</v>
      </c>
      <c r="CR54" s="78" t="b">
        <v>0</v>
      </c>
      <c r="CS54" s="76" t="b">
        <v>0</v>
      </c>
      <c r="CT54" s="76"/>
      <c r="CU54" s="76"/>
      <c r="CV54" s="76"/>
      <c r="CW54" s="76"/>
      <c r="CX54" s="76"/>
      <c r="CY54" s="76"/>
      <c r="CZ54" s="76"/>
      <c r="DA54" s="76"/>
      <c r="DB54" s="76"/>
      <c r="DC54" s="66">
        <f t="shared" si="41"/>
        <v>0</v>
      </c>
      <c r="DD54" s="66">
        <f t="shared" si="42"/>
        <v>0</v>
      </c>
      <c r="DE54" s="66">
        <f t="shared" si="43"/>
        <v>0</v>
      </c>
      <c r="DF54" s="66">
        <f t="shared" si="44"/>
        <v>0</v>
      </c>
      <c r="DG54" s="66">
        <f t="shared" si="45"/>
        <v>0</v>
      </c>
      <c r="DH54" s="66">
        <f t="shared" si="58"/>
        <v>0</v>
      </c>
      <c r="DI54" s="66">
        <f t="shared" si="47"/>
        <v>0</v>
      </c>
      <c r="DJ54" s="66">
        <f t="shared" si="48"/>
        <v>0</v>
      </c>
      <c r="DK54" s="66">
        <f t="shared" si="49"/>
        <v>0</v>
      </c>
      <c r="DL54" s="66">
        <f t="shared" si="50"/>
        <v>0</v>
      </c>
      <c r="DM54" s="66">
        <f t="shared" si="51"/>
        <v>0</v>
      </c>
      <c r="DN54" s="80">
        <f t="shared" si="52"/>
        <v>620</v>
      </c>
      <c r="DO54" s="67">
        <f t="shared" si="53"/>
        <v>1</v>
      </c>
      <c r="DP54" s="163">
        <f t="shared" si="57"/>
        <v>2.6014568158168575E-6</v>
      </c>
      <c r="DQ54" s="1"/>
    </row>
    <row r="55" spans="1:121" s="40" customFormat="1" ht="17.149999999999999" customHeight="1" x14ac:dyDescent="0.3">
      <c r="A55" s="30"/>
      <c r="B55" s="39" t="s">
        <v>264</v>
      </c>
      <c r="C55" s="37" t="s">
        <v>265</v>
      </c>
      <c r="D55" s="36" t="s">
        <v>272</v>
      </c>
      <c r="E55" s="37" t="s">
        <v>273</v>
      </c>
      <c r="F55" s="36" t="s">
        <v>283</v>
      </c>
      <c r="G55" s="37" t="s">
        <v>284</v>
      </c>
      <c r="H55" s="36">
        <v>62</v>
      </c>
      <c r="I55" s="38">
        <v>5</v>
      </c>
      <c r="J55" s="115">
        <f t="shared" si="0"/>
        <v>0.86916543434573246</v>
      </c>
      <c r="K55" s="115">
        <f t="shared" si="1"/>
        <v>0.4347817844007128</v>
      </c>
      <c r="L55" s="115">
        <f t="shared" si="2"/>
        <v>1</v>
      </c>
      <c r="M55" s="115">
        <f t="shared" si="3"/>
        <v>9.9487706148801744E-2</v>
      </c>
      <c r="N55" s="115">
        <f t="shared" si="4"/>
        <v>0.31760124846593235</v>
      </c>
      <c r="O55" s="115">
        <f t="shared" si="5"/>
        <v>0.16399347817844007</v>
      </c>
      <c r="P55" s="115">
        <f t="shared" si="6"/>
        <v>0.75350695228901809</v>
      </c>
      <c r="Q55" s="115">
        <f t="shared" si="7"/>
        <v>0.55484879665388265</v>
      </c>
      <c r="R55" s="116">
        <f t="shared" si="8"/>
        <v>0.94723464823098824</v>
      </c>
      <c r="S55" s="133">
        <f t="shared" si="9"/>
        <v>0.57118000541261205</v>
      </c>
      <c r="T55" s="134">
        <f t="shared" si="54"/>
        <v>0.42881999458738795</v>
      </c>
      <c r="U55" s="135">
        <f t="shared" si="10"/>
        <v>50725.11715974212</v>
      </c>
      <c r="V55" s="136">
        <v>5</v>
      </c>
      <c r="W55" s="155">
        <f t="shared" si="11"/>
        <v>0</v>
      </c>
      <c r="X55" s="155">
        <f t="shared" si="12"/>
        <v>0.46006889430150089</v>
      </c>
      <c r="Y55" s="155">
        <f t="shared" si="13"/>
        <v>0.53993110569849911</v>
      </c>
      <c r="Z55" s="156">
        <f t="shared" si="14"/>
        <v>63868.450493075463</v>
      </c>
      <c r="AA55" s="69">
        <v>0.17294784005410432</v>
      </c>
      <c r="AB55" s="70">
        <f t="shared" si="15"/>
        <v>0.96269078575466371</v>
      </c>
      <c r="AC55" s="70">
        <f t="shared" si="16"/>
        <v>0.10468023211769518</v>
      </c>
      <c r="AD55" s="70">
        <f t="shared" si="17"/>
        <v>0.31760124846593235</v>
      </c>
      <c r="AE55" s="70">
        <f t="shared" si="18"/>
        <v>0.44515120334611735</v>
      </c>
      <c r="AF55" s="70">
        <f t="shared" si="19"/>
        <v>0.22697455731240285</v>
      </c>
      <c r="AG55" s="70">
        <f t="shared" si="20"/>
        <v>0.3534675615212528</v>
      </c>
      <c r="AH55" s="70">
        <f t="shared" si="21"/>
        <v>0.16399347817844007</v>
      </c>
      <c r="AI55" s="70">
        <f t="shared" si="22"/>
        <v>0.81295264095855613</v>
      </c>
      <c r="AJ55" s="70">
        <f t="shared" si="23"/>
        <v>0.92537822773290868</v>
      </c>
      <c r="AK55" s="70">
        <f t="shared" si="24"/>
        <v>0.24649304771098193</v>
      </c>
      <c r="AL55" s="71">
        <f t="shared" si="55"/>
        <v>1</v>
      </c>
      <c r="AM55" s="72">
        <v>118290</v>
      </c>
      <c r="AN55" s="73">
        <v>0.44515120334611735</v>
      </c>
      <c r="AO55" s="74">
        <f t="shared" si="25"/>
        <v>0.55484879665388265</v>
      </c>
      <c r="AP55" s="75">
        <v>26373</v>
      </c>
      <c r="AQ55" s="75">
        <v>5768</v>
      </c>
      <c r="AR55" s="76">
        <v>169</v>
      </c>
      <c r="AS55" s="76">
        <v>49</v>
      </c>
      <c r="AT55" s="77">
        <f t="shared" si="26"/>
        <v>0.22697455731240285</v>
      </c>
      <c r="AU55" s="77">
        <f t="shared" si="27"/>
        <v>0.7730254426875971</v>
      </c>
      <c r="AV55" s="75">
        <v>26373</v>
      </c>
      <c r="AW55" s="76">
        <v>203</v>
      </c>
      <c r="AX55" s="75">
        <v>16115</v>
      </c>
      <c r="AY55" s="76">
        <v>26</v>
      </c>
      <c r="AZ55" s="75">
        <v>7483</v>
      </c>
      <c r="BA55" s="66">
        <f t="shared" si="28"/>
        <v>0.9034618738861715</v>
      </c>
      <c r="BB55" s="66">
        <f t="shared" si="29"/>
        <v>9.6538126113828504E-2</v>
      </c>
      <c r="BC55" s="75">
        <v>26373</v>
      </c>
      <c r="BD55" s="75">
        <v>1305</v>
      </c>
      <c r="BE55" s="75">
        <v>8017</v>
      </c>
      <c r="BF55" s="66">
        <f t="shared" si="30"/>
        <v>0.3534675615212528</v>
      </c>
      <c r="BG55" s="70">
        <v>0.96269078575466371</v>
      </c>
      <c r="BH55" s="70">
        <v>0.94723464823098824</v>
      </c>
      <c r="BI55" s="75">
        <v>66001</v>
      </c>
      <c r="BJ55" s="75">
        <v>6909</v>
      </c>
      <c r="BK55" s="75">
        <v>38130</v>
      </c>
      <c r="BL55" s="75">
        <v>10773</v>
      </c>
      <c r="BM55" s="75">
        <v>4458</v>
      </c>
      <c r="BN55" s="76">
        <v>176</v>
      </c>
      <c r="BO55" s="75">
        <v>4593</v>
      </c>
      <c r="BP55" s="76">
        <v>104</v>
      </c>
      <c r="BQ55" s="76">
        <v>53</v>
      </c>
      <c r="BR55" s="76">
        <v>805</v>
      </c>
      <c r="BS55" s="66">
        <f t="shared" si="31"/>
        <v>0.10468023211769518</v>
      </c>
      <c r="BT55" s="66">
        <f t="shared" si="59"/>
        <v>0.31760124846593235</v>
      </c>
      <c r="BU55" s="66">
        <f t="shared" si="60"/>
        <v>0.15437644884168422</v>
      </c>
      <c r="BV55" s="72">
        <v>97378</v>
      </c>
      <c r="BW55" s="75">
        <v>13380</v>
      </c>
      <c r="BX55" s="66">
        <f t="shared" si="34"/>
        <v>0.13740269876152725</v>
      </c>
      <c r="BY55" s="74">
        <f t="shared" si="35"/>
        <v>7.2778774289985053</v>
      </c>
      <c r="BZ55" s="66">
        <f t="shared" si="56"/>
        <v>9.9487706148801744E-2</v>
      </c>
      <c r="CA55" s="72">
        <v>97378</v>
      </c>
      <c r="CB55" s="75">
        <v>24003</v>
      </c>
      <c r="CC55" s="66">
        <f t="shared" si="36"/>
        <v>0.24649304771098193</v>
      </c>
      <c r="CD55" s="66">
        <f t="shared" si="37"/>
        <v>0.75350695228901809</v>
      </c>
      <c r="CE55" s="72">
        <v>26373</v>
      </c>
      <c r="CF55" s="76">
        <v>222</v>
      </c>
      <c r="CG55" s="75">
        <v>21218</v>
      </c>
      <c r="CH55" s="66">
        <f t="shared" si="38"/>
        <v>0.81295264095855613</v>
      </c>
      <c r="CI55" s="75">
        <v>26373</v>
      </c>
      <c r="CJ55" s="76">
        <v>66</v>
      </c>
      <c r="CK55" s="75">
        <v>18526</v>
      </c>
      <c r="CL55" s="75">
        <v>5464</v>
      </c>
      <c r="CM55" s="76">
        <v>349</v>
      </c>
      <c r="CN55" s="66">
        <f t="shared" si="39"/>
        <v>0.92537822773290868</v>
      </c>
      <c r="CO55" s="72">
        <v>26373</v>
      </c>
      <c r="CP55" s="75">
        <v>4325</v>
      </c>
      <c r="CQ55" s="66">
        <f t="shared" si="40"/>
        <v>0.16399347817844007</v>
      </c>
      <c r="CR55" s="78" t="b">
        <v>0</v>
      </c>
      <c r="CS55" s="76" t="b">
        <v>0</v>
      </c>
      <c r="CT55" s="76"/>
      <c r="CU55" s="76"/>
      <c r="CV55" s="76"/>
      <c r="CW55" s="76"/>
      <c r="CX55" s="76"/>
      <c r="CY55" s="76"/>
      <c r="CZ55" s="76"/>
      <c r="DA55" s="76"/>
      <c r="DB55" s="76"/>
      <c r="DC55" s="66">
        <f t="shared" si="41"/>
        <v>0</v>
      </c>
      <c r="DD55" s="66">
        <f t="shared" si="42"/>
        <v>0</v>
      </c>
      <c r="DE55" s="66">
        <f t="shared" si="43"/>
        <v>0</v>
      </c>
      <c r="DF55" s="66">
        <f t="shared" si="44"/>
        <v>0</v>
      </c>
      <c r="DG55" s="66">
        <f t="shared" si="45"/>
        <v>0</v>
      </c>
      <c r="DH55" s="66">
        <f t="shared" si="58"/>
        <v>0</v>
      </c>
      <c r="DI55" s="66">
        <f t="shared" si="47"/>
        <v>0</v>
      </c>
      <c r="DJ55" s="66">
        <f t="shared" si="48"/>
        <v>0</v>
      </c>
      <c r="DK55" s="66">
        <f t="shared" si="49"/>
        <v>0</v>
      </c>
      <c r="DL55" s="66">
        <f t="shared" si="50"/>
        <v>0</v>
      </c>
      <c r="DM55" s="66">
        <f t="shared" si="51"/>
        <v>0</v>
      </c>
      <c r="DN55" s="80">
        <f t="shared" si="52"/>
        <v>620</v>
      </c>
      <c r="DO55" s="67">
        <f t="shared" si="53"/>
        <v>1</v>
      </c>
      <c r="DP55" s="163">
        <f t="shared" si="57"/>
        <v>2.6014568158168575E-6</v>
      </c>
      <c r="DQ55" s="1"/>
    </row>
    <row r="56" spans="1:121" s="40" customFormat="1" ht="17.149999999999999" customHeight="1" x14ac:dyDescent="0.3">
      <c r="A56" s="30"/>
      <c r="B56" s="39" t="s">
        <v>264</v>
      </c>
      <c r="C56" s="37" t="s">
        <v>265</v>
      </c>
      <c r="D56" s="36" t="s">
        <v>272</v>
      </c>
      <c r="E56" s="37" t="s">
        <v>273</v>
      </c>
      <c r="F56" s="36" t="s">
        <v>285</v>
      </c>
      <c r="G56" s="37" t="s">
        <v>286</v>
      </c>
      <c r="H56" s="36">
        <v>56</v>
      </c>
      <c r="I56" s="38">
        <v>2</v>
      </c>
      <c r="J56" s="115">
        <f t="shared" si="0"/>
        <v>0.76221782830779372</v>
      </c>
      <c r="K56" s="115">
        <f t="shared" si="1"/>
        <v>0.3747240072499588</v>
      </c>
      <c r="L56" s="115">
        <f t="shared" si="2"/>
        <v>1</v>
      </c>
      <c r="M56" s="115">
        <f t="shared" si="3"/>
        <v>9.0011526853272156E-2</v>
      </c>
      <c r="N56" s="115">
        <f t="shared" si="4"/>
        <v>0.26340615372815707</v>
      </c>
      <c r="O56" s="115">
        <f t="shared" si="5"/>
        <v>8.6867688251771297E-2</v>
      </c>
      <c r="P56" s="115">
        <f t="shared" si="6"/>
        <v>0.73558297217950508</v>
      </c>
      <c r="Q56" s="115">
        <f t="shared" si="7"/>
        <v>0.53981326472141389</v>
      </c>
      <c r="R56" s="116">
        <f t="shared" si="8"/>
        <v>0.86392998917358355</v>
      </c>
      <c r="S56" s="133">
        <f t="shared" si="9"/>
        <v>0.5240614922739395</v>
      </c>
      <c r="T56" s="134">
        <f t="shared" si="54"/>
        <v>0.4759385077260605</v>
      </c>
      <c r="U56" s="135">
        <f t="shared" si="10"/>
        <v>67019.280965445214</v>
      </c>
      <c r="V56" s="136">
        <v>4</v>
      </c>
      <c r="W56" s="155">
        <f t="shared" si="11"/>
        <v>0</v>
      </c>
      <c r="X56" s="155">
        <f t="shared" si="12"/>
        <v>0.41295038116282845</v>
      </c>
      <c r="Y56" s="155">
        <f t="shared" si="13"/>
        <v>0.58704961883717155</v>
      </c>
      <c r="Z56" s="156">
        <f t="shared" si="14"/>
        <v>82665.392076556309</v>
      </c>
      <c r="AA56" s="69">
        <v>3.0593331676312892E-2</v>
      </c>
      <c r="AB56" s="70">
        <f t="shared" si="15"/>
        <v>0.90808119102021578</v>
      </c>
      <c r="AC56" s="70">
        <f t="shared" si="16"/>
        <v>0.1587646524945992</v>
      </c>
      <c r="AD56" s="70">
        <f t="shared" si="17"/>
        <v>0.26340615372815707</v>
      </c>
      <c r="AE56" s="70">
        <f t="shared" si="18"/>
        <v>0.46018673527858611</v>
      </c>
      <c r="AF56" s="70">
        <f t="shared" si="19"/>
        <v>0.37004448838358872</v>
      </c>
      <c r="AG56" s="70">
        <f t="shared" si="20"/>
        <v>0.56922062942824192</v>
      </c>
      <c r="AH56" s="70">
        <f t="shared" si="21"/>
        <v>8.6867688251771297E-2</v>
      </c>
      <c r="AI56" s="70">
        <f t="shared" si="22"/>
        <v>0.63638161146811667</v>
      </c>
      <c r="AJ56" s="70">
        <f t="shared" si="23"/>
        <v>0.88805404514747077</v>
      </c>
      <c r="AK56" s="70">
        <f t="shared" si="24"/>
        <v>0.26441702782049492</v>
      </c>
      <c r="AL56" s="71">
        <f t="shared" si="55"/>
        <v>1</v>
      </c>
      <c r="AM56" s="72">
        <v>140815</v>
      </c>
      <c r="AN56" s="73">
        <v>0.46018673527858611</v>
      </c>
      <c r="AO56" s="74">
        <f t="shared" si="25"/>
        <v>0.53981326472141389</v>
      </c>
      <c r="AP56" s="75">
        <v>30345</v>
      </c>
      <c r="AQ56" s="75">
        <v>10649</v>
      </c>
      <c r="AR56" s="76">
        <v>549</v>
      </c>
      <c r="AS56" s="76">
        <v>31</v>
      </c>
      <c r="AT56" s="77">
        <f t="shared" si="26"/>
        <v>0.37004448838358872</v>
      </c>
      <c r="AU56" s="77">
        <f t="shared" si="27"/>
        <v>0.62995551161641128</v>
      </c>
      <c r="AV56" s="75">
        <v>30345</v>
      </c>
      <c r="AW56" s="75">
        <v>1023</v>
      </c>
      <c r="AX56" s="75">
        <v>19620</v>
      </c>
      <c r="AY56" s="76">
        <v>27</v>
      </c>
      <c r="AZ56" s="75">
        <v>6049</v>
      </c>
      <c r="BA56" s="66">
        <f t="shared" si="28"/>
        <v>0.88050749711649368</v>
      </c>
      <c r="BB56" s="66">
        <f t="shared" si="29"/>
        <v>0.11949250288350632</v>
      </c>
      <c r="BC56" s="75">
        <v>30345</v>
      </c>
      <c r="BD56" s="76">
        <v>487</v>
      </c>
      <c r="BE56" s="75">
        <v>16786</v>
      </c>
      <c r="BF56" s="66">
        <f t="shared" si="30"/>
        <v>0.56922062942824192</v>
      </c>
      <c r="BG56" s="70">
        <v>0.90808119102021578</v>
      </c>
      <c r="BH56" s="70">
        <v>0.86392998917358355</v>
      </c>
      <c r="BI56" s="75">
        <v>78229</v>
      </c>
      <c r="BJ56" s="75">
        <v>12420</v>
      </c>
      <c r="BK56" s="75">
        <v>45203</v>
      </c>
      <c r="BL56" s="75">
        <v>10816</v>
      </c>
      <c r="BM56" s="75">
        <v>4446</v>
      </c>
      <c r="BN56" s="76">
        <v>132</v>
      </c>
      <c r="BO56" s="75">
        <v>3688</v>
      </c>
      <c r="BP56" s="76">
        <v>98</v>
      </c>
      <c r="BQ56" s="76">
        <v>57</v>
      </c>
      <c r="BR56" s="76">
        <v>1369</v>
      </c>
      <c r="BS56" s="66">
        <f t="shared" si="31"/>
        <v>0.1587646524945992</v>
      </c>
      <c r="BT56" s="66">
        <f t="shared" si="59"/>
        <v>0.26340615372815707</v>
      </c>
      <c r="BU56" s="66">
        <f t="shared" si="60"/>
        <v>0.12514540643495378</v>
      </c>
      <c r="BV56" s="72">
        <v>114448</v>
      </c>
      <c r="BW56" s="75">
        <v>17381</v>
      </c>
      <c r="BX56" s="66">
        <f t="shared" si="34"/>
        <v>0.1518680973018314</v>
      </c>
      <c r="BY56" s="74">
        <f t="shared" si="35"/>
        <v>6.5846614118865423</v>
      </c>
      <c r="BZ56" s="66">
        <f t="shared" si="56"/>
        <v>9.0011526853272156E-2</v>
      </c>
      <c r="CA56" s="72">
        <v>114448</v>
      </c>
      <c r="CB56" s="75">
        <v>30262</v>
      </c>
      <c r="CC56" s="66">
        <f t="shared" si="36"/>
        <v>0.26441702782049492</v>
      </c>
      <c r="CD56" s="66">
        <f t="shared" si="37"/>
        <v>0.73558297217950508</v>
      </c>
      <c r="CE56" s="72">
        <v>30345</v>
      </c>
      <c r="CF56" s="76">
        <v>313</v>
      </c>
      <c r="CG56" s="75">
        <v>18998</v>
      </c>
      <c r="CH56" s="66">
        <f t="shared" si="38"/>
        <v>0.63638161146811667</v>
      </c>
      <c r="CI56" s="75">
        <v>30345</v>
      </c>
      <c r="CJ56" s="76">
        <v>891</v>
      </c>
      <c r="CK56" s="75">
        <v>21470</v>
      </c>
      <c r="CL56" s="75">
        <v>4581</v>
      </c>
      <c r="CM56" s="76">
        <v>6</v>
      </c>
      <c r="CN56" s="66">
        <f t="shared" si="39"/>
        <v>0.88805404514747077</v>
      </c>
      <c r="CO56" s="72">
        <v>30345</v>
      </c>
      <c r="CP56" s="75">
        <v>2636</v>
      </c>
      <c r="CQ56" s="66">
        <f t="shared" si="40"/>
        <v>8.6867688251771297E-2</v>
      </c>
      <c r="CR56" s="78" t="b">
        <v>0</v>
      </c>
      <c r="CS56" s="76" t="b">
        <v>0</v>
      </c>
      <c r="CT56" s="76"/>
      <c r="CU56" s="76"/>
      <c r="CV56" s="76"/>
      <c r="CW56" s="76"/>
      <c r="CX56" s="76"/>
      <c r="CY56" s="76"/>
      <c r="CZ56" s="76"/>
      <c r="DA56" s="76"/>
      <c r="DB56" s="76"/>
      <c r="DC56" s="66">
        <f t="shared" si="41"/>
        <v>0</v>
      </c>
      <c r="DD56" s="66">
        <f t="shared" si="42"/>
        <v>0</v>
      </c>
      <c r="DE56" s="66">
        <f t="shared" si="43"/>
        <v>0</v>
      </c>
      <c r="DF56" s="66">
        <f t="shared" si="44"/>
        <v>0</v>
      </c>
      <c r="DG56" s="66">
        <f t="shared" si="45"/>
        <v>0</v>
      </c>
      <c r="DH56" s="66">
        <f t="shared" si="58"/>
        <v>0</v>
      </c>
      <c r="DI56" s="66">
        <f t="shared" si="47"/>
        <v>0</v>
      </c>
      <c r="DJ56" s="66">
        <f t="shared" si="48"/>
        <v>0</v>
      </c>
      <c r="DK56" s="66">
        <f t="shared" si="49"/>
        <v>0</v>
      </c>
      <c r="DL56" s="66">
        <f t="shared" si="50"/>
        <v>0</v>
      </c>
      <c r="DM56" s="66">
        <f t="shared" si="51"/>
        <v>0</v>
      </c>
      <c r="DN56" s="80">
        <f t="shared" si="52"/>
        <v>620</v>
      </c>
      <c r="DO56" s="67">
        <f t="shared" si="53"/>
        <v>1</v>
      </c>
      <c r="DP56" s="163">
        <f t="shared" si="57"/>
        <v>2.6014568158168575E-6</v>
      </c>
      <c r="DQ56" s="1"/>
    </row>
    <row r="57" spans="1:121" s="40" customFormat="1" ht="17.149999999999999" customHeight="1" x14ac:dyDescent="0.3">
      <c r="A57" s="30"/>
      <c r="B57" s="39" t="s">
        <v>264</v>
      </c>
      <c r="C57" s="37" t="s">
        <v>265</v>
      </c>
      <c r="D57" s="36" t="s">
        <v>272</v>
      </c>
      <c r="E57" s="37" t="s">
        <v>273</v>
      </c>
      <c r="F57" s="36" t="s">
        <v>287</v>
      </c>
      <c r="G57" s="37" t="s">
        <v>288</v>
      </c>
      <c r="H57" s="36">
        <v>55</v>
      </c>
      <c r="I57" s="38">
        <v>4</v>
      </c>
      <c r="J57" s="115">
        <f t="shared" si="0"/>
        <v>0.89549767648941203</v>
      </c>
      <c r="K57" s="115">
        <f t="shared" si="1"/>
        <v>0.42546678910315272</v>
      </c>
      <c r="L57" s="115">
        <f t="shared" si="2"/>
        <v>1</v>
      </c>
      <c r="M57" s="115">
        <f t="shared" si="3"/>
        <v>6.7446511680937613E-2</v>
      </c>
      <c r="N57" s="115">
        <f t="shared" si="4"/>
        <v>0.27393473496404147</v>
      </c>
      <c r="O57" s="115">
        <f t="shared" si="5"/>
        <v>0.13437404346495255</v>
      </c>
      <c r="P57" s="115">
        <f t="shared" si="6"/>
        <v>0.73526530306996229</v>
      </c>
      <c r="Q57" s="115">
        <f t="shared" si="7"/>
        <v>0.51787141937874148</v>
      </c>
      <c r="R57" s="116">
        <f t="shared" si="8"/>
        <v>0.93919589798307623</v>
      </c>
      <c r="S57" s="133">
        <f t="shared" si="9"/>
        <v>0.55433915290380853</v>
      </c>
      <c r="T57" s="134">
        <f t="shared" si="54"/>
        <v>0.44566084709619147</v>
      </c>
      <c r="U57" s="135">
        <f t="shared" si="10"/>
        <v>73583.062464052171</v>
      </c>
      <c r="V57" s="136">
        <v>4</v>
      </c>
      <c r="W57" s="155">
        <f t="shared" si="11"/>
        <v>0</v>
      </c>
      <c r="X57" s="155">
        <f t="shared" si="12"/>
        <v>0.44322804179269737</v>
      </c>
      <c r="Y57" s="155">
        <f t="shared" si="13"/>
        <v>0.55677195820730263</v>
      </c>
      <c r="Z57" s="156">
        <f t="shared" si="14"/>
        <v>91928.618019607733</v>
      </c>
      <c r="AA57" s="69">
        <v>8.6978378050996299E-2</v>
      </c>
      <c r="AB57" s="70">
        <f t="shared" si="15"/>
        <v>0.95827405104424657</v>
      </c>
      <c r="AC57" s="70">
        <f t="shared" si="16"/>
        <v>8.5848963094307201E-2</v>
      </c>
      <c r="AD57" s="70">
        <f t="shared" si="17"/>
        <v>0.27393473496404147</v>
      </c>
      <c r="AE57" s="70">
        <f t="shared" si="18"/>
        <v>0.48212858062125852</v>
      </c>
      <c r="AF57" s="70">
        <f t="shared" si="19"/>
        <v>0.21398558588641234</v>
      </c>
      <c r="AG57" s="70">
        <f t="shared" si="20"/>
        <v>0.13529231711049894</v>
      </c>
      <c r="AH57" s="70">
        <f t="shared" si="21"/>
        <v>0.13437404346495255</v>
      </c>
      <c r="AI57" s="70">
        <f t="shared" si="22"/>
        <v>0.81656788268358516</v>
      </c>
      <c r="AJ57" s="70">
        <f t="shared" si="23"/>
        <v>0.97442747029523891</v>
      </c>
      <c r="AK57" s="70">
        <f t="shared" si="24"/>
        <v>0.26473469693003776</v>
      </c>
      <c r="AL57" s="71">
        <f t="shared" si="55"/>
        <v>1</v>
      </c>
      <c r="AM57" s="72">
        <v>165110</v>
      </c>
      <c r="AN57" s="73">
        <v>0.48212858062125852</v>
      </c>
      <c r="AO57" s="74">
        <f t="shared" si="25"/>
        <v>0.51787141937874148</v>
      </c>
      <c r="AP57" s="75">
        <v>35937</v>
      </c>
      <c r="AQ57" s="75">
        <v>7566</v>
      </c>
      <c r="AR57" s="76">
        <v>83</v>
      </c>
      <c r="AS57" s="76">
        <v>41</v>
      </c>
      <c r="AT57" s="77">
        <f t="shared" si="26"/>
        <v>0.21398558588641234</v>
      </c>
      <c r="AU57" s="77">
        <f t="shared" si="27"/>
        <v>0.78601441411358763</v>
      </c>
      <c r="AV57" s="75">
        <v>35937</v>
      </c>
      <c r="AW57" s="76">
        <v>316</v>
      </c>
      <c r="AX57" s="75">
        <v>18408</v>
      </c>
      <c r="AY57" s="76">
        <v>32</v>
      </c>
      <c r="AZ57" s="75">
        <v>14848</v>
      </c>
      <c r="BA57" s="66">
        <f t="shared" si="28"/>
        <v>0.93508083590728219</v>
      </c>
      <c r="BB57" s="66">
        <f t="shared" si="29"/>
        <v>6.4919164092717807E-2</v>
      </c>
      <c r="BC57" s="75">
        <v>35937</v>
      </c>
      <c r="BD57" s="76">
        <v>896</v>
      </c>
      <c r="BE57" s="75">
        <v>3966</v>
      </c>
      <c r="BF57" s="66">
        <f t="shared" si="30"/>
        <v>0.13529231711049894</v>
      </c>
      <c r="BG57" s="70">
        <v>0.95827405104424657</v>
      </c>
      <c r="BH57" s="70">
        <v>0.93919589798307623</v>
      </c>
      <c r="BI57" s="75">
        <v>90799</v>
      </c>
      <c r="BJ57" s="75">
        <v>7795</v>
      </c>
      <c r="BK57" s="75">
        <v>58131</v>
      </c>
      <c r="BL57" s="75">
        <v>13377</v>
      </c>
      <c r="BM57" s="75">
        <v>4960</v>
      </c>
      <c r="BN57" s="76">
        <v>154</v>
      </c>
      <c r="BO57" s="75">
        <v>4307</v>
      </c>
      <c r="BP57" s="76">
        <v>96</v>
      </c>
      <c r="BQ57" s="76">
        <v>44</v>
      </c>
      <c r="BR57" s="75">
        <v>1935</v>
      </c>
      <c r="BS57" s="66">
        <f t="shared" si="31"/>
        <v>8.5848963094307201E-2</v>
      </c>
      <c r="BT57" s="66">
        <f t="shared" si="59"/>
        <v>0.27393473496404147</v>
      </c>
      <c r="BU57" s="66">
        <f t="shared" si="60"/>
        <v>0.12660932389123228</v>
      </c>
      <c r="BV57" s="72">
        <v>133715</v>
      </c>
      <c r="BW57" s="75">
        <v>27101</v>
      </c>
      <c r="BX57" s="66">
        <f t="shared" si="34"/>
        <v>0.20267733612534122</v>
      </c>
      <c r="BY57" s="74">
        <f t="shared" si="35"/>
        <v>4.9339507767241058</v>
      </c>
      <c r="BZ57" s="66">
        <f t="shared" si="56"/>
        <v>6.7446511680937613E-2</v>
      </c>
      <c r="CA57" s="72">
        <v>133715</v>
      </c>
      <c r="CB57" s="75">
        <v>35399</v>
      </c>
      <c r="CC57" s="66">
        <f t="shared" si="36"/>
        <v>0.26473469693003776</v>
      </c>
      <c r="CD57" s="66">
        <f t="shared" si="37"/>
        <v>0.73526530306996229</v>
      </c>
      <c r="CE57" s="72">
        <v>35937</v>
      </c>
      <c r="CF57" s="76">
        <v>420</v>
      </c>
      <c r="CG57" s="75">
        <v>28925</v>
      </c>
      <c r="CH57" s="66">
        <f t="shared" si="38"/>
        <v>0.81656788268358516</v>
      </c>
      <c r="CI57" s="75">
        <v>35937</v>
      </c>
      <c r="CJ57" s="76">
        <v>45</v>
      </c>
      <c r="CK57" s="75">
        <v>31687</v>
      </c>
      <c r="CL57" s="75">
        <v>3272</v>
      </c>
      <c r="CM57" s="76">
        <v>14</v>
      </c>
      <c r="CN57" s="66">
        <f t="shared" si="39"/>
        <v>0.97442747029523891</v>
      </c>
      <c r="CO57" s="72">
        <v>35937</v>
      </c>
      <c r="CP57" s="75">
        <v>4829</v>
      </c>
      <c r="CQ57" s="66">
        <f t="shared" si="40"/>
        <v>0.13437404346495255</v>
      </c>
      <c r="CR57" s="78" t="b">
        <v>0</v>
      </c>
      <c r="CS57" s="76" t="b">
        <v>0</v>
      </c>
      <c r="CT57" s="76"/>
      <c r="CU57" s="76"/>
      <c r="CV57" s="76"/>
      <c r="CW57" s="76"/>
      <c r="CX57" s="76"/>
      <c r="CY57" s="76"/>
      <c r="CZ57" s="76"/>
      <c r="DA57" s="76"/>
      <c r="DB57" s="76"/>
      <c r="DC57" s="66">
        <f t="shared" si="41"/>
        <v>0</v>
      </c>
      <c r="DD57" s="66">
        <f t="shared" si="42"/>
        <v>0</v>
      </c>
      <c r="DE57" s="66">
        <f t="shared" si="43"/>
        <v>0</v>
      </c>
      <c r="DF57" s="66">
        <f t="shared" si="44"/>
        <v>0</v>
      </c>
      <c r="DG57" s="66">
        <f t="shared" si="45"/>
        <v>0</v>
      </c>
      <c r="DH57" s="66">
        <f t="shared" si="58"/>
        <v>0</v>
      </c>
      <c r="DI57" s="66">
        <f t="shared" si="47"/>
        <v>0</v>
      </c>
      <c r="DJ57" s="66">
        <f t="shared" si="48"/>
        <v>0</v>
      </c>
      <c r="DK57" s="66">
        <f t="shared" si="49"/>
        <v>0</v>
      </c>
      <c r="DL57" s="66">
        <f t="shared" si="50"/>
        <v>0</v>
      </c>
      <c r="DM57" s="66">
        <f t="shared" si="51"/>
        <v>0</v>
      </c>
      <c r="DN57" s="80">
        <f t="shared" si="52"/>
        <v>620</v>
      </c>
      <c r="DO57" s="67">
        <f t="shared" si="53"/>
        <v>1</v>
      </c>
      <c r="DP57" s="163">
        <f t="shared" si="57"/>
        <v>2.6014568158168575E-6</v>
      </c>
      <c r="DQ57" s="1"/>
    </row>
    <row r="58" spans="1:121" s="40" customFormat="1" ht="17.149999999999999" customHeight="1" x14ac:dyDescent="0.3">
      <c r="A58" s="30"/>
      <c r="B58" s="39" t="s">
        <v>264</v>
      </c>
      <c r="C58" s="37" t="s">
        <v>265</v>
      </c>
      <c r="D58" s="36" t="s">
        <v>289</v>
      </c>
      <c r="E58" s="37" t="s">
        <v>290</v>
      </c>
      <c r="F58" s="36" t="s">
        <v>291</v>
      </c>
      <c r="G58" s="37" t="s">
        <v>290</v>
      </c>
      <c r="H58" s="36">
        <v>57</v>
      </c>
      <c r="I58" s="38">
        <v>27</v>
      </c>
      <c r="J58" s="115">
        <f t="shared" si="0"/>
        <v>0.87680024222637631</v>
      </c>
      <c r="K58" s="115">
        <f t="shared" si="1"/>
        <v>0.46083568099839395</v>
      </c>
      <c r="L58" s="115">
        <f t="shared" si="2"/>
        <v>1</v>
      </c>
      <c r="M58" s="115">
        <f t="shared" si="3"/>
        <v>0.2580161330317165</v>
      </c>
      <c r="N58" s="115">
        <f t="shared" si="4"/>
        <v>0.44792293798916316</v>
      </c>
      <c r="O58" s="115">
        <f t="shared" si="5"/>
        <v>0.67275743134725252</v>
      </c>
      <c r="P58" s="115">
        <f t="shared" si="6"/>
        <v>0.76535315237143087</v>
      </c>
      <c r="Q58" s="115">
        <f t="shared" si="7"/>
        <v>0.66106460945033751</v>
      </c>
      <c r="R58" s="116">
        <f t="shared" si="8"/>
        <v>0.92138234980826583</v>
      </c>
      <c r="S58" s="133">
        <f t="shared" si="9"/>
        <v>0.67379250413588188</v>
      </c>
      <c r="T58" s="134">
        <f t="shared" si="54"/>
        <v>0.32620749586411812</v>
      </c>
      <c r="U58" s="135">
        <f t="shared" si="10"/>
        <v>121380.17817355903</v>
      </c>
      <c r="V58" s="136">
        <v>7</v>
      </c>
      <c r="W58" s="155">
        <f t="shared" si="11"/>
        <v>0</v>
      </c>
      <c r="X58" s="155">
        <f t="shared" si="12"/>
        <v>0.56268139302477083</v>
      </c>
      <c r="Y58" s="155">
        <f t="shared" si="13"/>
        <v>0.43731860697522917</v>
      </c>
      <c r="Z58" s="156">
        <f t="shared" si="14"/>
        <v>162724.0670624479</v>
      </c>
      <c r="AA58" s="69">
        <v>0.5576237251239603</v>
      </c>
      <c r="AB58" s="70">
        <f t="shared" si="15"/>
        <v>0.94494044264081467</v>
      </c>
      <c r="AC58" s="70">
        <f t="shared" si="16"/>
        <v>8.9596816676700788E-2</v>
      </c>
      <c r="AD58" s="70">
        <f t="shared" si="17"/>
        <v>0.44792293798916316</v>
      </c>
      <c r="AE58" s="70">
        <f t="shared" si="18"/>
        <v>0.33893539054966249</v>
      </c>
      <c r="AF58" s="70">
        <f t="shared" si="19"/>
        <v>0.28474763697638295</v>
      </c>
      <c r="AG58" s="70">
        <f t="shared" si="20"/>
        <v>0.49303599168005058</v>
      </c>
      <c r="AH58" s="70">
        <f t="shared" si="21"/>
        <v>0.67275743134725252</v>
      </c>
      <c r="AI58" s="70">
        <f t="shared" si="22"/>
        <v>0.82883547036676231</v>
      </c>
      <c r="AJ58" s="70">
        <f t="shared" si="23"/>
        <v>0.92476501408599032</v>
      </c>
      <c r="AK58" s="70">
        <f t="shared" si="24"/>
        <v>0.23464684762856911</v>
      </c>
      <c r="AL58" s="71">
        <f t="shared" si="55"/>
        <v>1</v>
      </c>
      <c r="AM58" s="72">
        <v>372095</v>
      </c>
      <c r="AN58" s="73">
        <v>0.33893539054966249</v>
      </c>
      <c r="AO58" s="74">
        <f t="shared" si="25"/>
        <v>0.66106460945033751</v>
      </c>
      <c r="AP58" s="75">
        <v>75962</v>
      </c>
      <c r="AQ58" s="75">
        <v>3143</v>
      </c>
      <c r="AR58" s="75">
        <v>18251</v>
      </c>
      <c r="AS58" s="76">
        <v>236</v>
      </c>
      <c r="AT58" s="77">
        <f t="shared" si="26"/>
        <v>0.28474763697638295</v>
      </c>
      <c r="AU58" s="77">
        <f t="shared" si="27"/>
        <v>0.71525236302361705</v>
      </c>
      <c r="AV58" s="75">
        <v>75962</v>
      </c>
      <c r="AW58" s="75">
        <v>1192</v>
      </c>
      <c r="AX58" s="75">
        <v>53331</v>
      </c>
      <c r="AY58" s="76">
        <v>79</v>
      </c>
      <c r="AZ58" s="75">
        <v>5680</v>
      </c>
      <c r="BA58" s="66">
        <f t="shared" si="28"/>
        <v>0.79358100102682916</v>
      </c>
      <c r="BB58" s="66">
        <f t="shared" si="29"/>
        <v>0.20641899897317084</v>
      </c>
      <c r="BC58" s="75">
        <v>75962</v>
      </c>
      <c r="BD58" s="75">
        <v>3464</v>
      </c>
      <c r="BE58" s="75">
        <v>33988</v>
      </c>
      <c r="BF58" s="66">
        <f t="shared" si="30"/>
        <v>0.49303599168005058</v>
      </c>
      <c r="BG58" s="70">
        <v>0.94494044264081467</v>
      </c>
      <c r="BH58" s="70">
        <v>0.92138234980826583</v>
      </c>
      <c r="BI58" s="75">
        <v>212608</v>
      </c>
      <c r="BJ58" s="75">
        <v>19049</v>
      </c>
      <c r="BK58" s="75">
        <v>98327</v>
      </c>
      <c r="BL58" s="75">
        <v>38014</v>
      </c>
      <c r="BM58" s="75">
        <v>23762</v>
      </c>
      <c r="BN58" s="76">
        <v>770</v>
      </c>
      <c r="BO58" s="75">
        <v>27823</v>
      </c>
      <c r="BP58" s="75">
        <v>2313</v>
      </c>
      <c r="BQ58" s="76">
        <v>243</v>
      </c>
      <c r="BR58" s="75">
        <v>2307</v>
      </c>
      <c r="BS58" s="66">
        <f t="shared" si="31"/>
        <v>8.9596816676700788E-2</v>
      </c>
      <c r="BT58" s="66">
        <f t="shared" si="59"/>
        <v>0.44792293798916316</v>
      </c>
      <c r="BU58" s="66">
        <f t="shared" si="60"/>
        <v>0.26912439795304033</v>
      </c>
      <c r="BV58" s="72">
        <v>318078</v>
      </c>
      <c r="BW58" s="75">
        <v>16852</v>
      </c>
      <c r="BX58" s="66">
        <f t="shared" si="34"/>
        <v>5.2980715422003409E-2</v>
      </c>
      <c r="BY58" s="74">
        <f t="shared" si="35"/>
        <v>18.874792309518156</v>
      </c>
      <c r="BZ58" s="66">
        <f t="shared" si="56"/>
        <v>0.2580161330317165</v>
      </c>
      <c r="CA58" s="72">
        <v>318078</v>
      </c>
      <c r="CB58" s="75">
        <v>74636</v>
      </c>
      <c r="CC58" s="66">
        <f t="shared" si="36"/>
        <v>0.23464684762856911</v>
      </c>
      <c r="CD58" s="66">
        <f t="shared" si="37"/>
        <v>0.76535315237143087</v>
      </c>
      <c r="CE58" s="72">
        <v>75962</v>
      </c>
      <c r="CF58" s="75">
        <v>1648</v>
      </c>
      <c r="CG58" s="75">
        <v>61312</v>
      </c>
      <c r="CH58" s="66">
        <f t="shared" si="38"/>
        <v>0.82883547036676231</v>
      </c>
      <c r="CI58" s="75">
        <v>75962</v>
      </c>
      <c r="CJ58" s="75">
        <v>9249</v>
      </c>
      <c r="CK58" s="75">
        <v>37135</v>
      </c>
      <c r="CL58" s="75">
        <v>15222</v>
      </c>
      <c r="CM58" s="75">
        <v>8641</v>
      </c>
      <c r="CN58" s="66">
        <f t="shared" si="39"/>
        <v>0.92476501408599032</v>
      </c>
      <c r="CO58" s="72">
        <v>75962</v>
      </c>
      <c r="CP58" s="75">
        <v>51104</v>
      </c>
      <c r="CQ58" s="66">
        <f t="shared" si="40"/>
        <v>0.67275743134725252</v>
      </c>
      <c r="CR58" s="78" t="b">
        <v>0</v>
      </c>
      <c r="CS58" s="76" t="b">
        <v>1</v>
      </c>
      <c r="CT58" s="76">
        <v>0</v>
      </c>
      <c r="CU58" s="76"/>
      <c r="CV58" s="79">
        <v>8</v>
      </c>
      <c r="CW58" s="79"/>
      <c r="CX58" s="79">
        <v>8</v>
      </c>
      <c r="CY58" s="79">
        <v>0</v>
      </c>
      <c r="CZ58" s="76"/>
      <c r="DA58" s="76"/>
      <c r="DB58" s="76"/>
      <c r="DC58" s="66">
        <f t="shared" si="41"/>
        <v>3.3057851239669422E-2</v>
      </c>
      <c r="DD58" s="66">
        <f t="shared" si="42"/>
        <v>0</v>
      </c>
      <c r="DE58" s="66">
        <f t="shared" si="43"/>
        <v>0</v>
      </c>
      <c r="DF58" s="66">
        <f t="shared" si="44"/>
        <v>0</v>
      </c>
      <c r="DG58" s="66">
        <f t="shared" si="45"/>
        <v>0</v>
      </c>
      <c r="DH58" s="66">
        <f t="shared" si="58"/>
        <v>0</v>
      </c>
      <c r="DI58" s="66">
        <f t="shared" si="47"/>
        <v>0</v>
      </c>
      <c r="DJ58" s="66">
        <f t="shared" si="48"/>
        <v>0</v>
      </c>
      <c r="DK58" s="66">
        <f t="shared" si="49"/>
        <v>0</v>
      </c>
      <c r="DL58" s="66">
        <f t="shared" si="50"/>
        <v>0</v>
      </c>
      <c r="DM58" s="66">
        <f t="shared" si="51"/>
        <v>0</v>
      </c>
      <c r="DN58" s="80">
        <f t="shared" si="52"/>
        <v>620</v>
      </c>
      <c r="DO58" s="67">
        <f t="shared" si="53"/>
        <v>1</v>
      </c>
      <c r="DP58" s="163">
        <f t="shared" si="57"/>
        <v>2.6014568158168575E-6</v>
      </c>
      <c r="DQ58" s="1"/>
    </row>
    <row r="59" spans="1:121" s="40" customFormat="1" ht="17.149999999999999" customHeight="1" x14ac:dyDescent="0.3">
      <c r="A59" s="30"/>
      <c r="B59" s="39" t="s">
        <v>264</v>
      </c>
      <c r="C59" s="37" t="s">
        <v>265</v>
      </c>
      <c r="D59" s="36" t="s">
        <v>289</v>
      </c>
      <c r="E59" s="37" t="s">
        <v>290</v>
      </c>
      <c r="F59" s="36" t="s">
        <v>292</v>
      </c>
      <c r="G59" s="37" t="s">
        <v>293</v>
      </c>
      <c r="H59" s="36">
        <v>54</v>
      </c>
      <c r="I59" s="38">
        <v>3</v>
      </c>
      <c r="J59" s="115">
        <f t="shared" si="0"/>
        <v>0.77542284036902431</v>
      </c>
      <c r="K59" s="115">
        <f t="shared" si="1"/>
        <v>0.43652152641878667</v>
      </c>
      <c r="L59" s="115">
        <f t="shared" si="2"/>
        <v>1</v>
      </c>
      <c r="M59" s="115">
        <f t="shared" si="3"/>
        <v>0.12116251587221814</v>
      </c>
      <c r="N59" s="115">
        <f t="shared" si="4"/>
        <v>0.29483723823346464</v>
      </c>
      <c r="O59" s="115">
        <f t="shared" si="5"/>
        <v>0.17147749510763211</v>
      </c>
      <c r="P59" s="115">
        <f t="shared" si="6"/>
        <v>0.81291392352900771</v>
      </c>
      <c r="Q59" s="115">
        <f t="shared" si="7"/>
        <v>0.57097716040800339</v>
      </c>
      <c r="R59" s="116">
        <f t="shared" si="8"/>
        <v>0.92102441929720069</v>
      </c>
      <c r="S59" s="133">
        <f t="shared" si="9"/>
        <v>0.56714856880392639</v>
      </c>
      <c r="T59" s="134">
        <f t="shared" si="54"/>
        <v>0.43285143119607361</v>
      </c>
      <c r="U59" s="135">
        <f t="shared" si="10"/>
        <v>53474.032958531738</v>
      </c>
      <c r="V59" s="136">
        <v>5</v>
      </c>
      <c r="W59" s="155">
        <f t="shared" si="11"/>
        <v>0</v>
      </c>
      <c r="X59" s="155">
        <f t="shared" si="12"/>
        <v>0.45603745769281523</v>
      </c>
      <c r="Y59" s="155">
        <f t="shared" si="13"/>
        <v>0.54396254230718477</v>
      </c>
      <c r="Z59" s="156">
        <f t="shared" si="14"/>
        <v>67200.5885140873</v>
      </c>
      <c r="AA59" s="69">
        <v>4.2172917054533389E-2</v>
      </c>
      <c r="AB59" s="70">
        <f t="shared" si="15"/>
        <v>0.94515871454526523</v>
      </c>
      <c r="AC59" s="70">
        <f t="shared" si="16"/>
        <v>0.11908217568594927</v>
      </c>
      <c r="AD59" s="70">
        <f t="shared" si="17"/>
        <v>0.29483723823346464</v>
      </c>
      <c r="AE59" s="70">
        <f t="shared" si="18"/>
        <v>0.42902283959199666</v>
      </c>
      <c r="AF59" s="70">
        <f t="shared" si="19"/>
        <v>0.36780123008107352</v>
      </c>
      <c r="AG59" s="70">
        <f t="shared" si="20"/>
        <v>0.68122728543472189</v>
      </c>
      <c r="AH59" s="70">
        <f t="shared" si="21"/>
        <v>0.17147749510763211</v>
      </c>
      <c r="AI59" s="70">
        <f t="shared" si="22"/>
        <v>0.68248532289628183</v>
      </c>
      <c r="AJ59" s="70">
        <f t="shared" si="23"/>
        <v>0.86836035784176679</v>
      </c>
      <c r="AK59" s="70">
        <f t="shared" si="24"/>
        <v>0.18708607647099224</v>
      </c>
      <c r="AL59" s="71">
        <f t="shared" si="55"/>
        <v>1</v>
      </c>
      <c r="AM59" s="72">
        <v>123539</v>
      </c>
      <c r="AN59" s="73">
        <v>0.42902283959199666</v>
      </c>
      <c r="AO59" s="74">
        <f t="shared" si="25"/>
        <v>0.57097716040800339</v>
      </c>
      <c r="AP59" s="75">
        <v>28616</v>
      </c>
      <c r="AQ59" s="75">
        <v>7497</v>
      </c>
      <c r="AR59" s="75">
        <v>3005</v>
      </c>
      <c r="AS59" s="76">
        <v>23</v>
      </c>
      <c r="AT59" s="77">
        <f t="shared" si="26"/>
        <v>0.36780123008107352</v>
      </c>
      <c r="AU59" s="77">
        <f t="shared" si="27"/>
        <v>0.63219876991892643</v>
      </c>
      <c r="AV59" s="75">
        <v>28616</v>
      </c>
      <c r="AW59" s="75">
        <v>1086</v>
      </c>
      <c r="AX59" s="75">
        <v>17694</v>
      </c>
      <c r="AY59" s="76">
        <v>23</v>
      </c>
      <c r="AZ59" s="75">
        <v>2921</v>
      </c>
      <c r="BA59" s="66">
        <f t="shared" si="28"/>
        <v>0.7591557170813531</v>
      </c>
      <c r="BB59" s="66">
        <f t="shared" si="29"/>
        <v>0.2408442829186469</v>
      </c>
      <c r="BC59" s="75">
        <v>28616</v>
      </c>
      <c r="BD59" s="76">
        <v>414</v>
      </c>
      <c r="BE59" s="75">
        <v>19080</v>
      </c>
      <c r="BF59" s="66">
        <f t="shared" si="30"/>
        <v>0.68122728543472189</v>
      </c>
      <c r="BG59" s="70">
        <v>0.94515871454526523</v>
      </c>
      <c r="BH59" s="70">
        <v>0.92102441929720069</v>
      </c>
      <c r="BI59" s="75">
        <v>72345</v>
      </c>
      <c r="BJ59" s="75">
        <v>8615</v>
      </c>
      <c r="BK59" s="75">
        <v>42400</v>
      </c>
      <c r="BL59" s="75">
        <v>9470</v>
      </c>
      <c r="BM59" s="75">
        <v>4394</v>
      </c>
      <c r="BN59" s="76">
        <v>134</v>
      </c>
      <c r="BO59" s="75">
        <v>3789</v>
      </c>
      <c r="BP59" s="76">
        <v>115</v>
      </c>
      <c r="BQ59" s="76">
        <v>29</v>
      </c>
      <c r="BR59" s="75">
        <v>3399</v>
      </c>
      <c r="BS59" s="66">
        <f t="shared" si="31"/>
        <v>0.11908217568594927</v>
      </c>
      <c r="BT59" s="66">
        <f t="shared" si="59"/>
        <v>0.29483723823346464</v>
      </c>
      <c r="BU59" s="66">
        <f t="shared" si="60"/>
        <v>0.16393669223857904</v>
      </c>
      <c r="BV59" s="72">
        <v>101921</v>
      </c>
      <c r="BW59" s="75">
        <v>11499</v>
      </c>
      <c r="BX59" s="66">
        <f t="shared" si="34"/>
        <v>0.11282267638661315</v>
      </c>
      <c r="BY59" s="74">
        <f t="shared" si="35"/>
        <v>8.8634663883815996</v>
      </c>
      <c r="BZ59" s="66">
        <f t="shared" si="56"/>
        <v>0.12116251587221814</v>
      </c>
      <c r="CA59" s="72">
        <v>101921</v>
      </c>
      <c r="CB59" s="75">
        <v>19068</v>
      </c>
      <c r="CC59" s="66">
        <f t="shared" si="36"/>
        <v>0.18708607647099224</v>
      </c>
      <c r="CD59" s="66">
        <f t="shared" si="37"/>
        <v>0.81291392352900771</v>
      </c>
      <c r="CE59" s="72">
        <v>28616</v>
      </c>
      <c r="CF59" s="76">
        <v>294</v>
      </c>
      <c r="CG59" s="75">
        <v>19236</v>
      </c>
      <c r="CH59" s="66">
        <f t="shared" si="38"/>
        <v>0.68248532289628183</v>
      </c>
      <c r="CI59" s="75">
        <v>28616</v>
      </c>
      <c r="CJ59" s="75">
        <v>1476</v>
      </c>
      <c r="CK59" s="75">
        <v>13637</v>
      </c>
      <c r="CL59" s="75">
        <v>9674</v>
      </c>
      <c r="CM59" s="76">
        <v>62</v>
      </c>
      <c r="CN59" s="66">
        <f t="shared" si="39"/>
        <v>0.86836035784176679</v>
      </c>
      <c r="CO59" s="72">
        <v>28616</v>
      </c>
      <c r="CP59" s="75">
        <v>4907</v>
      </c>
      <c r="CQ59" s="66">
        <f t="shared" si="40"/>
        <v>0.17147749510763211</v>
      </c>
      <c r="CR59" s="78" t="b">
        <v>0</v>
      </c>
      <c r="CS59" s="76" t="b">
        <v>0</v>
      </c>
      <c r="CT59" s="76"/>
      <c r="CU59" s="76"/>
      <c r="CV59" s="76"/>
      <c r="CW59" s="76"/>
      <c r="CX59" s="76"/>
      <c r="CY59" s="76"/>
      <c r="CZ59" s="76"/>
      <c r="DA59" s="76"/>
      <c r="DB59" s="76"/>
      <c r="DC59" s="66">
        <f t="shared" si="41"/>
        <v>0</v>
      </c>
      <c r="DD59" s="66">
        <f t="shared" si="42"/>
        <v>0</v>
      </c>
      <c r="DE59" s="66">
        <f t="shared" si="43"/>
        <v>0</v>
      </c>
      <c r="DF59" s="66">
        <f t="shared" si="44"/>
        <v>0</v>
      </c>
      <c r="DG59" s="66">
        <f t="shared" si="45"/>
        <v>0</v>
      </c>
      <c r="DH59" s="66">
        <f t="shared" si="58"/>
        <v>0</v>
      </c>
      <c r="DI59" s="66">
        <f t="shared" si="47"/>
        <v>0</v>
      </c>
      <c r="DJ59" s="66">
        <f t="shared" si="48"/>
        <v>0</v>
      </c>
      <c r="DK59" s="66">
        <f t="shared" si="49"/>
        <v>0</v>
      </c>
      <c r="DL59" s="66">
        <f t="shared" si="50"/>
        <v>0</v>
      </c>
      <c r="DM59" s="66">
        <f t="shared" si="51"/>
        <v>0</v>
      </c>
      <c r="DN59" s="80">
        <f t="shared" si="52"/>
        <v>620</v>
      </c>
      <c r="DO59" s="67">
        <f t="shared" si="53"/>
        <v>1</v>
      </c>
      <c r="DP59" s="163">
        <f t="shared" si="57"/>
        <v>2.6014568158168575E-6</v>
      </c>
      <c r="DQ59" s="1"/>
    </row>
    <row r="60" spans="1:121" s="40" customFormat="1" ht="17.149999999999999" customHeight="1" x14ac:dyDescent="0.3">
      <c r="A60" s="30"/>
      <c r="B60" s="39" t="s">
        <v>264</v>
      </c>
      <c r="C60" s="37" t="s">
        <v>265</v>
      </c>
      <c r="D60" s="36" t="s">
        <v>289</v>
      </c>
      <c r="E60" s="37" t="s">
        <v>290</v>
      </c>
      <c r="F60" s="36" t="s">
        <v>294</v>
      </c>
      <c r="G60" s="37" t="s">
        <v>295</v>
      </c>
      <c r="H60" s="36">
        <v>38</v>
      </c>
      <c r="I60" s="38">
        <v>3</v>
      </c>
      <c r="J60" s="115">
        <f t="shared" si="0"/>
        <v>0.77063021550391952</v>
      </c>
      <c r="K60" s="115">
        <f t="shared" si="1"/>
        <v>0.37010761147481108</v>
      </c>
      <c r="L60" s="115">
        <f t="shared" si="2"/>
        <v>1</v>
      </c>
      <c r="M60" s="115">
        <f t="shared" si="3"/>
        <v>0.17330784444210068</v>
      </c>
      <c r="N60" s="115">
        <f t="shared" si="4"/>
        <v>0.20295066650732776</v>
      </c>
      <c r="O60" s="115">
        <f t="shared" si="5"/>
        <v>8.8533618049506893E-2</v>
      </c>
      <c r="P60" s="115">
        <f t="shared" si="6"/>
        <v>0.71655488881044826</v>
      </c>
      <c r="Q60" s="115">
        <f t="shared" si="7"/>
        <v>0.61928147056841043</v>
      </c>
      <c r="R60" s="116">
        <f t="shared" si="8"/>
        <v>0.86694380292532713</v>
      </c>
      <c r="S60" s="133">
        <f t="shared" si="9"/>
        <v>0.53425667980909475</v>
      </c>
      <c r="T60" s="134">
        <f t="shared" si="54"/>
        <v>0.46574332019090525</v>
      </c>
      <c r="U60" s="135">
        <f t="shared" si="10"/>
        <v>72548.371242817127</v>
      </c>
      <c r="V60" s="136">
        <v>5</v>
      </c>
      <c r="W60" s="155">
        <f t="shared" si="11"/>
        <v>0</v>
      </c>
      <c r="X60" s="155">
        <f t="shared" si="12"/>
        <v>0.42314556869798348</v>
      </c>
      <c r="Y60" s="155">
        <f t="shared" si="13"/>
        <v>0.57685443130201652</v>
      </c>
      <c r="Z60" s="156">
        <f t="shared" si="14"/>
        <v>89856.037909483814</v>
      </c>
      <c r="AA60" s="69">
        <v>6.1090460874756849E-2</v>
      </c>
      <c r="AB60" s="70">
        <f t="shared" si="15"/>
        <v>0.90661218751372952</v>
      </c>
      <c r="AC60" s="70">
        <f t="shared" si="16"/>
        <v>0.26113833150455745</v>
      </c>
      <c r="AD60" s="70">
        <f t="shared" si="17"/>
        <v>0.20295066650732776</v>
      </c>
      <c r="AE60" s="70">
        <f t="shared" si="18"/>
        <v>0.38071852943158951</v>
      </c>
      <c r="AF60" s="70">
        <f t="shared" si="19"/>
        <v>0.47556966648871907</v>
      </c>
      <c r="AG60" s="70">
        <f t="shared" si="20"/>
        <v>0.8232980247815459</v>
      </c>
      <c r="AH60" s="70">
        <f t="shared" si="21"/>
        <v>8.8533618049506893E-2</v>
      </c>
      <c r="AI60" s="70">
        <f t="shared" si="22"/>
        <v>0.67809277626366216</v>
      </c>
      <c r="AJ60" s="70">
        <f t="shared" si="23"/>
        <v>0.86316765474417689</v>
      </c>
      <c r="AK60" s="70">
        <f t="shared" si="24"/>
        <v>0.28344511118955174</v>
      </c>
      <c r="AL60" s="71">
        <f t="shared" si="55"/>
        <v>1</v>
      </c>
      <c r="AM60" s="72">
        <v>155769</v>
      </c>
      <c r="AN60" s="73">
        <v>0.38071852943158951</v>
      </c>
      <c r="AO60" s="74">
        <f t="shared" si="25"/>
        <v>0.61928147056841043</v>
      </c>
      <c r="AP60" s="75">
        <v>35591</v>
      </c>
      <c r="AQ60" s="75">
        <v>16116</v>
      </c>
      <c r="AR60" s="76">
        <v>790</v>
      </c>
      <c r="AS60" s="76">
        <v>20</v>
      </c>
      <c r="AT60" s="77">
        <f t="shared" si="26"/>
        <v>0.47556966648871907</v>
      </c>
      <c r="AU60" s="77">
        <f t="shared" si="27"/>
        <v>0.52443033351128099</v>
      </c>
      <c r="AV60" s="75">
        <v>35591</v>
      </c>
      <c r="AW60" s="75">
        <v>1542</v>
      </c>
      <c r="AX60" s="75">
        <v>25371</v>
      </c>
      <c r="AY60" s="76">
        <v>20</v>
      </c>
      <c r="AZ60" s="76">
        <v>978</v>
      </c>
      <c r="BA60" s="66">
        <f t="shared" si="28"/>
        <v>0.78421511056165882</v>
      </c>
      <c r="BB60" s="66">
        <f t="shared" si="29"/>
        <v>0.21578488943834118</v>
      </c>
      <c r="BC60" s="75">
        <v>35591</v>
      </c>
      <c r="BD60" s="76">
        <v>389</v>
      </c>
      <c r="BE60" s="75">
        <v>28913</v>
      </c>
      <c r="BF60" s="66">
        <f t="shared" si="30"/>
        <v>0.8232980247815459</v>
      </c>
      <c r="BG60" s="70">
        <v>0.90661218751372952</v>
      </c>
      <c r="BH60" s="70">
        <v>0.86694380292532713</v>
      </c>
      <c r="BI60" s="75">
        <v>92047</v>
      </c>
      <c r="BJ60" s="75">
        <v>24037</v>
      </c>
      <c r="BK60" s="75">
        <v>49329</v>
      </c>
      <c r="BL60" s="75">
        <v>9887</v>
      </c>
      <c r="BM60" s="75">
        <v>4058</v>
      </c>
      <c r="BN60" s="76">
        <v>151</v>
      </c>
      <c r="BO60" s="75">
        <v>3660</v>
      </c>
      <c r="BP60" s="76">
        <v>119</v>
      </c>
      <c r="BQ60" s="76">
        <v>39</v>
      </c>
      <c r="BR60" s="76">
        <v>767</v>
      </c>
      <c r="BS60" s="66">
        <f t="shared" si="31"/>
        <v>0.26113833150455745</v>
      </c>
      <c r="BT60" s="66">
        <f t="shared" si="59"/>
        <v>0.20295066650732776</v>
      </c>
      <c r="BU60" s="66">
        <f t="shared" si="60"/>
        <v>9.55381489891034E-2</v>
      </c>
      <c r="BV60" s="72">
        <v>130318</v>
      </c>
      <c r="BW60" s="75">
        <v>10279</v>
      </c>
      <c r="BX60" s="66">
        <f t="shared" si="34"/>
        <v>7.8876287235838491E-2</v>
      </c>
      <c r="BY60" s="74">
        <f t="shared" si="35"/>
        <v>12.678081525440218</v>
      </c>
      <c r="BZ60" s="66">
        <f t="shared" si="56"/>
        <v>0.17330784444210068</v>
      </c>
      <c r="CA60" s="72">
        <v>130318</v>
      </c>
      <c r="CB60" s="75">
        <v>36938</v>
      </c>
      <c r="CC60" s="66">
        <f t="shared" si="36"/>
        <v>0.28344511118955174</v>
      </c>
      <c r="CD60" s="66">
        <f t="shared" si="37"/>
        <v>0.71655488881044826</v>
      </c>
      <c r="CE60" s="72">
        <v>35591</v>
      </c>
      <c r="CF60" s="76">
        <v>253</v>
      </c>
      <c r="CG60" s="75">
        <v>23881</v>
      </c>
      <c r="CH60" s="66">
        <f t="shared" si="38"/>
        <v>0.67809277626366216</v>
      </c>
      <c r="CI60" s="75">
        <v>35591</v>
      </c>
      <c r="CJ60" s="75">
        <v>8251</v>
      </c>
      <c r="CK60" s="75">
        <v>18904</v>
      </c>
      <c r="CL60" s="75">
        <v>3542</v>
      </c>
      <c r="CM60" s="76">
        <v>24</v>
      </c>
      <c r="CN60" s="66">
        <f t="shared" si="39"/>
        <v>0.86316765474417689</v>
      </c>
      <c r="CO60" s="72">
        <v>35591</v>
      </c>
      <c r="CP60" s="75">
        <v>3151</v>
      </c>
      <c r="CQ60" s="66">
        <f t="shared" si="40"/>
        <v>8.8533618049506893E-2</v>
      </c>
      <c r="CR60" s="78" t="b">
        <v>0</v>
      </c>
      <c r="CS60" s="76" t="b">
        <v>0</v>
      </c>
      <c r="CT60" s="76"/>
      <c r="CU60" s="76"/>
      <c r="CV60" s="76"/>
      <c r="CW60" s="76"/>
      <c r="CX60" s="76"/>
      <c r="CY60" s="76"/>
      <c r="CZ60" s="76"/>
      <c r="DA60" s="76"/>
      <c r="DB60" s="76"/>
      <c r="DC60" s="66">
        <f t="shared" si="41"/>
        <v>0</v>
      </c>
      <c r="DD60" s="66">
        <f t="shared" si="42"/>
        <v>0</v>
      </c>
      <c r="DE60" s="66">
        <f t="shared" si="43"/>
        <v>0</v>
      </c>
      <c r="DF60" s="66">
        <f t="shared" si="44"/>
        <v>0</v>
      </c>
      <c r="DG60" s="66">
        <f t="shared" si="45"/>
        <v>0</v>
      </c>
      <c r="DH60" s="66">
        <f t="shared" si="58"/>
        <v>0</v>
      </c>
      <c r="DI60" s="66">
        <f t="shared" si="47"/>
        <v>0</v>
      </c>
      <c r="DJ60" s="66">
        <f t="shared" si="48"/>
        <v>0</v>
      </c>
      <c r="DK60" s="66">
        <f t="shared" si="49"/>
        <v>0</v>
      </c>
      <c r="DL60" s="66">
        <f t="shared" si="50"/>
        <v>0</v>
      </c>
      <c r="DM60" s="66">
        <f t="shared" si="51"/>
        <v>0</v>
      </c>
      <c r="DN60" s="80">
        <f t="shared" si="52"/>
        <v>620</v>
      </c>
      <c r="DO60" s="67">
        <f t="shared" si="53"/>
        <v>1</v>
      </c>
      <c r="DP60" s="163">
        <f t="shared" si="57"/>
        <v>2.6014568158168575E-6</v>
      </c>
      <c r="DQ60" s="1"/>
    </row>
    <row r="61" spans="1:121" s="40" customFormat="1" ht="17.149999999999999" customHeight="1" x14ac:dyDescent="0.3">
      <c r="A61" s="30"/>
      <c r="B61" s="39" t="s">
        <v>264</v>
      </c>
      <c r="C61" s="37" t="s">
        <v>265</v>
      </c>
      <c r="D61" s="36" t="s">
        <v>289</v>
      </c>
      <c r="E61" s="37" t="s">
        <v>290</v>
      </c>
      <c r="F61" s="36" t="s">
        <v>296</v>
      </c>
      <c r="G61" s="37" t="s">
        <v>297</v>
      </c>
      <c r="H61" s="36">
        <v>26</v>
      </c>
      <c r="I61" s="38">
        <v>6</v>
      </c>
      <c r="J61" s="115">
        <f t="shared" si="0"/>
        <v>0.83219969199178645</v>
      </c>
      <c r="K61" s="115">
        <f t="shared" si="1"/>
        <v>0.38394079397672826</v>
      </c>
      <c r="L61" s="115">
        <f t="shared" si="2"/>
        <v>1</v>
      </c>
      <c r="M61" s="115">
        <f t="shared" si="3"/>
        <v>0.18490440745463732</v>
      </c>
      <c r="N61" s="115">
        <f t="shared" si="4"/>
        <v>0.32471048037032885</v>
      </c>
      <c r="O61" s="115">
        <f t="shared" si="5"/>
        <v>0.28794490075290896</v>
      </c>
      <c r="P61" s="115">
        <f t="shared" si="6"/>
        <v>0.75979068573851338</v>
      </c>
      <c r="Q61" s="115">
        <f t="shared" si="7"/>
        <v>0.64381468361464189</v>
      </c>
      <c r="R61" s="116">
        <f t="shared" si="8"/>
        <v>0.93707080682575039</v>
      </c>
      <c r="S61" s="133">
        <f t="shared" si="9"/>
        <v>0.59493071674725506</v>
      </c>
      <c r="T61" s="134">
        <f t="shared" si="54"/>
        <v>0.40506928325274494</v>
      </c>
      <c r="U61" s="135">
        <f t="shared" si="10"/>
        <v>42919.115907044586</v>
      </c>
      <c r="V61" s="136">
        <v>6</v>
      </c>
      <c r="W61" s="155">
        <f t="shared" si="11"/>
        <v>0</v>
      </c>
      <c r="X61" s="155">
        <f t="shared" si="12"/>
        <v>0.48381960563614396</v>
      </c>
      <c r="Y61" s="155">
        <f t="shared" si="13"/>
        <v>0.5161803943638561</v>
      </c>
      <c r="Z61" s="156">
        <f t="shared" si="14"/>
        <v>54691.893684822375</v>
      </c>
      <c r="AA61" s="69">
        <v>0.20696522108442264</v>
      </c>
      <c r="AB61" s="70">
        <f t="shared" si="15"/>
        <v>0.95228968089515131</v>
      </c>
      <c r="AC61" s="70">
        <f t="shared" si="16"/>
        <v>0.10686998446284698</v>
      </c>
      <c r="AD61" s="70">
        <f t="shared" si="17"/>
        <v>0.32471048037032885</v>
      </c>
      <c r="AE61" s="70">
        <f t="shared" si="18"/>
        <v>0.35618531638535805</v>
      </c>
      <c r="AF61" s="70">
        <f t="shared" si="19"/>
        <v>0.35249828884325807</v>
      </c>
      <c r="AG61" s="70">
        <f t="shared" si="20"/>
        <v>0.65614305270362761</v>
      </c>
      <c r="AH61" s="70">
        <f t="shared" si="21"/>
        <v>0.28794490075290896</v>
      </c>
      <c r="AI61" s="70">
        <f t="shared" si="22"/>
        <v>0.78306810403832994</v>
      </c>
      <c r="AJ61" s="70">
        <f t="shared" si="23"/>
        <v>0.88133127994524296</v>
      </c>
      <c r="AK61" s="70">
        <f t="shared" si="24"/>
        <v>0.24020931426148662</v>
      </c>
      <c r="AL61" s="71">
        <f t="shared" si="55"/>
        <v>1</v>
      </c>
      <c r="AM61" s="72">
        <v>105955</v>
      </c>
      <c r="AN61" s="73">
        <v>0.35618531638535805</v>
      </c>
      <c r="AO61" s="74">
        <f t="shared" si="25"/>
        <v>0.64381468361464189</v>
      </c>
      <c r="AP61" s="75">
        <v>23376</v>
      </c>
      <c r="AQ61" s="75">
        <v>4338</v>
      </c>
      <c r="AR61" s="75">
        <v>3882</v>
      </c>
      <c r="AS61" s="76">
        <v>20</v>
      </c>
      <c r="AT61" s="77">
        <f t="shared" si="26"/>
        <v>0.35249828884325807</v>
      </c>
      <c r="AU61" s="77">
        <f t="shared" si="27"/>
        <v>0.64750171115674193</v>
      </c>
      <c r="AV61" s="75">
        <v>23376</v>
      </c>
      <c r="AW61" s="76">
        <v>426</v>
      </c>
      <c r="AX61" s="75">
        <v>17742</v>
      </c>
      <c r="AY61" s="76">
        <v>30</v>
      </c>
      <c r="AZ61" s="75">
        <v>2364</v>
      </c>
      <c r="BA61" s="66">
        <f t="shared" si="28"/>
        <v>0.87962012320328542</v>
      </c>
      <c r="BB61" s="66">
        <f t="shared" si="29"/>
        <v>0.12037987679671458</v>
      </c>
      <c r="BC61" s="75">
        <v>23376</v>
      </c>
      <c r="BD61" s="75">
        <v>4604</v>
      </c>
      <c r="BE61" s="75">
        <v>10734</v>
      </c>
      <c r="BF61" s="66">
        <f t="shared" si="30"/>
        <v>0.65614305270362761</v>
      </c>
      <c r="BG61" s="70">
        <v>0.95228968089515131</v>
      </c>
      <c r="BH61" s="70">
        <v>0.93707080682575039</v>
      </c>
      <c r="BI61" s="75">
        <v>62431</v>
      </c>
      <c r="BJ61" s="75">
        <v>6672</v>
      </c>
      <c r="BK61" s="75">
        <v>35487</v>
      </c>
      <c r="BL61" s="75">
        <v>8956</v>
      </c>
      <c r="BM61" s="75">
        <v>4652</v>
      </c>
      <c r="BN61" s="76">
        <v>144</v>
      </c>
      <c r="BO61" s="75">
        <v>4053</v>
      </c>
      <c r="BP61" s="76">
        <v>188</v>
      </c>
      <c r="BQ61" s="76">
        <v>55</v>
      </c>
      <c r="BR61" s="75">
        <v>2224</v>
      </c>
      <c r="BS61" s="66">
        <f t="shared" si="31"/>
        <v>0.10686998446284698</v>
      </c>
      <c r="BT61" s="66">
        <f t="shared" si="59"/>
        <v>0.32471048037032885</v>
      </c>
      <c r="BU61" s="66">
        <f t="shared" si="60"/>
        <v>0.181256106741843</v>
      </c>
      <c r="BV61" s="72">
        <v>89626</v>
      </c>
      <c r="BW61" s="75">
        <v>6626</v>
      </c>
      <c r="BX61" s="66">
        <f t="shared" si="34"/>
        <v>7.3929440117822959E-2</v>
      </c>
      <c r="BY61" s="74">
        <f t="shared" si="35"/>
        <v>13.526411107757319</v>
      </c>
      <c r="BZ61" s="66">
        <f t="shared" si="56"/>
        <v>0.18490440745463732</v>
      </c>
      <c r="CA61" s="72">
        <v>89626</v>
      </c>
      <c r="CB61" s="75">
        <v>21529</v>
      </c>
      <c r="CC61" s="66">
        <f t="shared" si="36"/>
        <v>0.24020931426148662</v>
      </c>
      <c r="CD61" s="66">
        <f t="shared" si="37"/>
        <v>0.75979068573851338</v>
      </c>
      <c r="CE61" s="72">
        <v>23376</v>
      </c>
      <c r="CF61" s="76">
        <v>525</v>
      </c>
      <c r="CG61" s="75">
        <v>17780</v>
      </c>
      <c r="CH61" s="66">
        <f t="shared" si="38"/>
        <v>0.78306810403832994</v>
      </c>
      <c r="CI61" s="75">
        <v>23376</v>
      </c>
      <c r="CJ61" s="75">
        <v>2277</v>
      </c>
      <c r="CK61" s="75">
        <v>13872</v>
      </c>
      <c r="CL61" s="75">
        <v>4340</v>
      </c>
      <c r="CM61" s="76">
        <v>113</v>
      </c>
      <c r="CN61" s="66">
        <f t="shared" si="39"/>
        <v>0.88133127994524296</v>
      </c>
      <c r="CO61" s="72">
        <v>23376</v>
      </c>
      <c r="CP61" s="75">
        <v>6731</v>
      </c>
      <c r="CQ61" s="66">
        <f t="shared" si="40"/>
        <v>0.28794490075290896</v>
      </c>
      <c r="CR61" s="78" t="b">
        <v>0</v>
      </c>
      <c r="CS61" s="76" t="b">
        <v>0</v>
      </c>
      <c r="CT61" s="76"/>
      <c r="CU61" s="76"/>
      <c r="CV61" s="76"/>
      <c r="CW61" s="76"/>
      <c r="CX61" s="76"/>
      <c r="CY61" s="76"/>
      <c r="CZ61" s="76"/>
      <c r="DA61" s="76"/>
      <c r="DB61" s="76"/>
      <c r="DC61" s="66">
        <f t="shared" si="41"/>
        <v>0</v>
      </c>
      <c r="DD61" s="66">
        <f t="shared" si="42"/>
        <v>0</v>
      </c>
      <c r="DE61" s="66">
        <f t="shared" si="43"/>
        <v>0</v>
      </c>
      <c r="DF61" s="66">
        <f t="shared" si="44"/>
        <v>0</v>
      </c>
      <c r="DG61" s="66">
        <f t="shared" si="45"/>
        <v>0</v>
      </c>
      <c r="DH61" s="66">
        <f t="shared" si="58"/>
        <v>0</v>
      </c>
      <c r="DI61" s="66">
        <f t="shared" si="47"/>
        <v>0</v>
      </c>
      <c r="DJ61" s="66">
        <f t="shared" si="48"/>
        <v>0</v>
      </c>
      <c r="DK61" s="66">
        <f t="shared" si="49"/>
        <v>0</v>
      </c>
      <c r="DL61" s="66">
        <f t="shared" si="50"/>
        <v>0</v>
      </c>
      <c r="DM61" s="66">
        <f t="shared" si="51"/>
        <v>0</v>
      </c>
      <c r="DN61" s="80">
        <f t="shared" si="52"/>
        <v>620</v>
      </c>
      <c r="DO61" s="67">
        <f t="shared" si="53"/>
        <v>1</v>
      </c>
      <c r="DP61" s="163">
        <f t="shared" si="57"/>
        <v>2.6014568158168575E-6</v>
      </c>
      <c r="DQ61" s="1"/>
    </row>
    <row r="62" spans="1:121" ht="17.149999999999999" customHeight="1" x14ac:dyDescent="0.3">
      <c r="A62" s="30"/>
      <c r="B62" s="39" t="s">
        <v>264</v>
      </c>
      <c r="C62" s="37" t="s">
        <v>265</v>
      </c>
      <c r="D62" s="36" t="s">
        <v>298</v>
      </c>
      <c r="E62" s="37" t="s">
        <v>299</v>
      </c>
      <c r="F62" s="36" t="s">
        <v>300</v>
      </c>
      <c r="G62" s="37" t="s">
        <v>299</v>
      </c>
      <c r="H62" s="36">
        <v>42</v>
      </c>
      <c r="I62" s="38">
        <v>4</v>
      </c>
      <c r="J62" s="115">
        <f t="shared" si="0"/>
        <v>0.80995191656508192</v>
      </c>
      <c r="K62" s="115">
        <f t="shared" si="1"/>
        <v>0.33810781525125289</v>
      </c>
      <c r="L62" s="115">
        <f t="shared" si="2"/>
        <v>1</v>
      </c>
      <c r="M62" s="115">
        <f t="shared" si="3"/>
        <v>7.3470119099740119E-2</v>
      </c>
      <c r="N62" s="115">
        <f t="shared" si="4"/>
        <v>0.22364816881404079</v>
      </c>
      <c r="O62" s="115">
        <f t="shared" si="5"/>
        <v>0.13988216172287687</v>
      </c>
      <c r="P62" s="115">
        <f t="shared" si="6"/>
        <v>0.82218602628280024</v>
      </c>
      <c r="Q62" s="115">
        <f t="shared" si="7"/>
        <v>0.58650467129510586</v>
      </c>
      <c r="R62" s="116">
        <f t="shared" si="8"/>
        <v>0.9069376364091738</v>
      </c>
      <c r="S62" s="133">
        <f t="shared" si="9"/>
        <v>0.54452094616000801</v>
      </c>
      <c r="T62" s="134">
        <f t="shared" si="54"/>
        <v>0.45547905383999199</v>
      </c>
      <c r="U62" s="135">
        <f t="shared" si="10"/>
        <v>64441.176537282066</v>
      </c>
      <c r="V62" s="136">
        <v>5</v>
      </c>
      <c r="W62" s="155">
        <f t="shared" si="11"/>
        <v>0</v>
      </c>
      <c r="X62" s="155">
        <f t="shared" si="12"/>
        <v>0.43340983504889696</v>
      </c>
      <c r="Y62" s="155">
        <f t="shared" si="13"/>
        <v>0.56659016495110304</v>
      </c>
      <c r="Z62" s="156">
        <f t="shared" si="14"/>
        <v>80161.176537282052</v>
      </c>
      <c r="AA62" s="69">
        <v>3.396946564885496E-2</v>
      </c>
      <c r="AB62" s="70">
        <f t="shared" si="15"/>
        <v>0.94010708872221893</v>
      </c>
      <c r="AC62" s="70">
        <f t="shared" si="16"/>
        <v>0.20763163234249771</v>
      </c>
      <c r="AD62" s="70">
        <f t="shared" si="17"/>
        <v>0.22364816881404079</v>
      </c>
      <c r="AE62" s="70">
        <f t="shared" si="18"/>
        <v>0.41349532870489414</v>
      </c>
      <c r="AF62" s="70">
        <f t="shared" si="19"/>
        <v>0.41907083841256942</v>
      </c>
      <c r="AG62" s="70">
        <f t="shared" si="20"/>
        <v>0.55204523906271163</v>
      </c>
      <c r="AH62" s="70">
        <f t="shared" si="21"/>
        <v>0.13988216172287687</v>
      </c>
      <c r="AI62" s="70">
        <f t="shared" si="22"/>
        <v>0.71586753352295818</v>
      </c>
      <c r="AJ62" s="70">
        <f t="shared" si="23"/>
        <v>0.90403629960720577</v>
      </c>
      <c r="AK62" s="70">
        <f t="shared" si="24"/>
        <v>0.17781397371719979</v>
      </c>
      <c r="AL62" s="71">
        <f t="shared" si="55"/>
        <v>1</v>
      </c>
      <c r="AM62" s="72">
        <v>141480</v>
      </c>
      <c r="AN62" s="73">
        <v>0.41349532870489414</v>
      </c>
      <c r="AO62" s="74">
        <f t="shared" si="25"/>
        <v>0.58650467129510586</v>
      </c>
      <c r="AP62" s="75">
        <v>29532</v>
      </c>
      <c r="AQ62" s="75">
        <v>9841</v>
      </c>
      <c r="AR62" s="75">
        <v>2511</v>
      </c>
      <c r="AS62" s="76">
        <v>24</v>
      </c>
      <c r="AT62" s="77">
        <f t="shared" si="26"/>
        <v>0.41907083841256942</v>
      </c>
      <c r="AU62" s="77">
        <f t="shared" si="27"/>
        <v>0.58092916158743058</v>
      </c>
      <c r="AV62" s="75">
        <v>29532</v>
      </c>
      <c r="AW62" s="76">
        <v>816</v>
      </c>
      <c r="AX62" s="75">
        <v>21617</v>
      </c>
      <c r="AY62" s="76">
        <v>24</v>
      </c>
      <c r="AZ62" s="75">
        <v>4261</v>
      </c>
      <c r="BA62" s="66">
        <f t="shared" si="28"/>
        <v>0.9047135310849248</v>
      </c>
      <c r="BB62" s="66">
        <f t="shared" si="29"/>
        <v>9.5286468915075195E-2</v>
      </c>
      <c r="BC62" s="75">
        <v>29532</v>
      </c>
      <c r="BD62" s="75">
        <v>2967</v>
      </c>
      <c r="BE62" s="75">
        <v>13336</v>
      </c>
      <c r="BF62" s="66">
        <f t="shared" si="30"/>
        <v>0.55204523906271163</v>
      </c>
      <c r="BG62" s="70">
        <v>0.94010708872221893</v>
      </c>
      <c r="BH62" s="70">
        <v>0.9069376364091738</v>
      </c>
      <c r="BI62" s="75">
        <v>78856</v>
      </c>
      <c r="BJ62" s="75">
        <v>16373</v>
      </c>
      <c r="BK62" s="75">
        <v>44847</v>
      </c>
      <c r="BL62" s="75">
        <v>7885</v>
      </c>
      <c r="BM62" s="75">
        <v>4354</v>
      </c>
      <c r="BN62" s="76">
        <v>131</v>
      </c>
      <c r="BO62" s="75">
        <v>4741</v>
      </c>
      <c r="BP62" s="76">
        <v>172</v>
      </c>
      <c r="BQ62" s="76">
        <v>58</v>
      </c>
      <c r="BR62" s="76">
        <v>295</v>
      </c>
      <c r="BS62" s="66">
        <f t="shared" si="31"/>
        <v>0.20763163234249771</v>
      </c>
      <c r="BT62" s="66">
        <f t="shared" si="59"/>
        <v>0.22364816881404079</v>
      </c>
      <c r="BU62" s="66">
        <f t="shared" si="60"/>
        <v>0.1236557776199655</v>
      </c>
      <c r="BV62" s="72">
        <v>117263</v>
      </c>
      <c r="BW62" s="75">
        <v>21818</v>
      </c>
      <c r="BX62" s="66">
        <f t="shared" si="34"/>
        <v>0.18606039415672462</v>
      </c>
      <c r="BY62" s="74">
        <f t="shared" si="35"/>
        <v>5.374598954991292</v>
      </c>
      <c r="BZ62" s="66">
        <f t="shared" si="56"/>
        <v>7.3470119099740119E-2</v>
      </c>
      <c r="CA62" s="72">
        <v>117263</v>
      </c>
      <c r="CB62" s="75">
        <v>20851</v>
      </c>
      <c r="CC62" s="66">
        <f t="shared" si="36"/>
        <v>0.17781397371719979</v>
      </c>
      <c r="CD62" s="66">
        <f t="shared" si="37"/>
        <v>0.82218602628280024</v>
      </c>
      <c r="CE62" s="72">
        <v>29532</v>
      </c>
      <c r="CF62" s="76">
        <v>104</v>
      </c>
      <c r="CG62" s="75">
        <v>21037</v>
      </c>
      <c r="CH62" s="66">
        <f t="shared" si="38"/>
        <v>0.71586753352295818</v>
      </c>
      <c r="CI62" s="75">
        <v>29532</v>
      </c>
      <c r="CJ62" s="75">
        <v>1383</v>
      </c>
      <c r="CK62" s="75">
        <v>19466</v>
      </c>
      <c r="CL62" s="75">
        <v>5828</v>
      </c>
      <c r="CM62" s="76">
        <v>21</v>
      </c>
      <c r="CN62" s="66">
        <f t="shared" si="39"/>
        <v>0.90403629960720577</v>
      </c>
      <c r="CO62" s="72">
        <v>29532</v>
      </c>
      <c r="CP62" s="75">
        <v>4131</v>
      </c>
      <c r="CQ62" s="66">
        <f t="shared" si="40"/>
        <v>0.13988216172287687</v>
      </c>
      <c r="CR62" s="78" t="b">
        <v>0</v>
      </c>
      <c r="CS62" s="76" t="b">
        <v>0</v>
      </c>
      <c r="CT62" s="76"/>
      <c r="CU62" s="76"/>
      <c r="CV62" s="76"/>
      <c r="CW62" s="76"/>
      <c r="CX62" s="76"/>
      <c r="CY62" s="76"/>
      <c r="CZ62" s="76"/>
      <c r="DA62" s="76"/>
      <c r="DB62" s="76"/>
      <c r="DC62" s="66">
        <f t="shared" si="41"/>
        <v>0</v>
      </c>
      <c r="DD62" s="66">
        <f t="shared" si="42"/>
        <v>0</v>
      </c>
      <c r="DE62" s="66">
        <f t="shared" si="43"/>
        <v>0</v>
      </c>
      <c r="DF62" s="66">
        <f t="shared" si="44"/>
        <v>0</v>
      </c>
      <c r="DG62" s="66">
        <f t="shared" si="45"/>
        <v>0</v>
      </c>
      <c r="DH62" s="66">
        <f t="shared" si="58"/>
        <v>0</v>
      </c>
      <c r="DI62" s="66">
        <f t="shared" si="47"/>
        <v>0</v>
      </c>
      <c r="DJ62" s="66">
        <f t="shared" si="48"/>
        <v>0</v>
      </c>
      <c r="DK62" s="66">
        <f t="shared" si="49"/>
        <v>0</v>
      </c>
      <c r="DL62" s="66">
        <f t="shared" si="50"/>
        <v>0</v>
      </c>
      <c r="DM62" s="66">
        <f t="shared" si="51"/>
        <v>0</v>
      </c>
      <c r="DN62" s="80">
        <f t="shared" si="52"/>
        <v>620</v>
      </c>
      <c r="DO62" s="67">
        <f t="shared" si="53"/>
        <v>1</v>
      </c>
      <c r="DP62" s="163">
        <f t="shared" si="57"/>
        <v>2.6014568158168575E-6</v>
      </c>
    </row>
    <row r="63" spans="1:121" ht="17.149999999999999" customHeight="1" x14ac:dyDescent="0.3">
      <c r="A63" s="30"/>
      <c r="B63" s="39" t="s">
        <v>264</v>
      </c>
      <c r="C63" s="37" t="s">
        <v>265</v>
      </c>
      <c r="D63" s="36" t="s">
        <v>298</v>
      </c>
      <c r="E63" s="37" t="s">
        <v>299</v>
      </c>
      <c r="F63" s="36" t="s">
        <v>301</v>
      </c>
      <c r="G63" s="37" t="s">
        <v>302</v>
      </c>
      <c r="H63" s="36">
        <v>45</v>
      </c>
      <c r="I63" s="38">
        <v>3</v>
      </c>
      <c r="J63" s="115">
        <f t="shared" si="0"/>
        <v>0.77021524141942987</v>
      </c>
      <c r="K63" s="115">
        <f t="shared" si="1"/>
        <v>0.44223727885569586</v>
      </c>
      <c r="L63" s="115">
        <f t="shared" si="2"/>
        <v>1</v>
      </c>
      <c r="M63" s="115">
        <f t="shared" si="3"/>
        <v>7.3748673017681579E-2</v>
      </c>
      <c r="N63" s="115">
        <f t="shared" si="4"/>
        <v>0.25645568924784351</v>
      </c>
      <c r="O63" s="115">
        <f t="shared" si="5"/>
        <v>5.8926188276357663E-2</v>
      </c>
      <c r="P63" s="115">
        <f t="shared" si="6"/>
        <v>0.7307334851936218</v>
      </c>
      <c r="Q63" s="115">
        <f t="shared" si="7"/>
        <v>0.5432734595620573</v>
      </c>
      <c r="R63" s="116">
        <f t="shared" si="8"/>
        <v>0.91899809863800397</v>
      </c>
      <c r="S63" s="133">
        <f t="shared" si="9"/>
        <v>0.53273201269007697</v>
      </c>
      <c r="T63" s="134">
        <f t="shared" si="54"/>
        <v>0.46726798730992303</v>
      </c>
      <c r="U63" s="135">
        <f t="shared" si="10"/>
        <v>62866.702280664351</v>
      </c>
      <c r="V63" s="136">
        <v>4</v>
      </c>
      <c r="W63" s="155">
        <f t="shared" si="11"/>
        <v>0</v>
      </c>
      <c r="X63" s="155">
        <f t="shared" si="12"/>
        <v>0.42162090157896576</v>
      </c>
      <c r="Y63" s="155">
        <f t="shared" si="13"/>
        <v>0.57837909842103419</v>
      </c>
      <c r="Z63" s="156">
        <f t="shared" si="14"/>
        <v>77815.702280664365</v>
      </c>
      <c r="AA63" s="69">
        <v>3.6323499899658843E-2</v>
      </c>
      <c r="AB63" s="70">
        <f t="shared" si="15"/>
        <v>0.94177777777777782</v>
      </c>
      <c r="AC63" s="70">
        <f t="shared" si="16"/>
        <v>0.11999340695566178</v>
      </c>
      <c r="AD63" s="70">
        <f t="shared" si="17"/>
        <v>0.25645568924784351</v>
      </c>
      <c r="AE63" s="70">
        <f t="shared" si="18"/>
        <v>0.4567265404379427</v>
      </c>
      <c r="AF63" s="70">
        <f t="shared" si="19"/>
        <v>0.31519693392191084</v>
      </c>
      <c r="AG63" s="70">
        <f t="shared" si="20"/>
        <v>0.24576532183554051</v>
      </c>
      <c r="AH63" s="70">
        <f t="shared" si="21"/>
        <v>5.8926188276357663E-2</v>
      </c>
      <c r="AI63" s="70">
        <f t="shared" si="22"/>
        <v>0.75293433254628206</v>
      </c>
      <c r="AJ63" s="70">
        <f t="shared" si="23"/>
        <v>0.7874961502925778</v>
      </c>
      <c r="AK63" s="70">
        <f t="shared" si="24"/>
        <v>0.26926651480637814</v>
      </c>
      <c r="AL63" s="71">
        <f t="shared" si="55"/>
        <v>1</v>
      </c>
      <c r="AM63" s="72">
        <v>134541</v>
      </c>
      <c r="AN63" s="73">
        <v>0.4567265404379427</v>
      </c>
      <c r="AO63" s="74">
        <f t="shared" si="25"/>
        <v>0.5432734595620573</v>
      </c>
      <c r="AP63" s="75">
        <v>29223</v>
      </c>
      <c r="AQ63" s="75">
        <v>8345</v>
      </c>
      <c r="AR63" s="76">
        <v>831</v>
      </c>
      <c r="AS63" s="76">
        <v>35</v>
      </c>
      <c r="AT63" s="77">
        <f t="shared" si="26"/>
        <v>0.31519693392191084</v>
      </c>
      <c r="AU63" s="77">
        <f t="shared" si="27"/>
        <v>0.68480306607808916</v>
      </c>
      <c r="AV63" s="75">
        <v>29223</v>
      </c>
      <c r="AW63" s="76">
        <v>888</v>
      </c>
      <c r="AX63" s="75">
        <v>15462</v>
      </c>
      <c r="AY63" s="76">
        <v>28</v>
      </c>
      <c r="AZ63" s="75">
        <v>7010</v>
      </c>
      <c r="BA63" s="66">
        <f t="shared" si="28"/>
        <v>0.80032850836669744</v>
      </c>
      <c r="BB63" s="66">
        <f t="shared" si="29"/>
        <v>0.19967149163330256</v>
      </c>
      <c r="BC63" s="75">
        <v>29223</v>
      </c>
      <c r="BD63" s="75">
        <v>1190</v>
      </c>
      <c r="BE63" s="75">
        <v>5992</v>
      </c>
      <c r="BF63" s="66">
        <f t="shared" si="30"/>
        <v>0.24576532183554051</v>
      </c>
      <c r="BG63" s="70">
        <v>0.94177777777777782</v>
      </c>
      <c r="BH63" s="70">
        <v>0.91899809863800397</v>
      </c>
      <c r="BI63" s="75">
        <v>72804</v>
      </c>
      <c r="BJ63" s="75">
        <v>8736</v>
      </c>
      <c r="BK63" s="75">
        <v>45397</v>
      </c>
      <c r="BL63" s="75">
        <v>10140</v>
      </c>
      <c r="BM63" s="75">
        <v>4025</v>
      </c>
      <c r="BN63" s="76">
        <v>67</v>
      </c>
      <c r="BO63" s="75">
        <v>3605</v>
      </c>
      <c r="BP63" s="76">
        <v>94</v>
      </c>
      <c r="BQ63" s="76">
        <v>45</v>
      </c>
      <c r="BR63" s="76">
        <v>695</v>
      </c>
      <c r="BS63" s="66">
        <f t="shared" si="31"/>
        <v>0.11999340695566178</v>
      </c>
      <c r="BT63" s="66">
        <f t="shared" si="59"/>
        <v>0.25645568924784351</v>
      </c>
      <c r="BU63" s="66">
        <f t="shared" si="60"/>
        <v>0.11717762760287896</v>
      </c>
      <c r="BV63" s="72">
        <v>109750</v>
      </c>
      <c r="BW63" s="75">
        <v>20343</v>
      </c>
      <c r="BX63" s="66">
        <f t="shared" si="34"/>
        <v>0.18535763097949887</v>
      </c>
      <c r="BY63" s="74">
        <f t="shared" si="35"/>
        <v>5.3949761588752887</v>
      </c>
      <c r="BZ63" s="66">
        <f t="shared" si="56"/>
        <v>7.3748673017681579E-2</v>
      </c>
      <c r="CA63" s="72">
        <v>109750</v>
      </c>
      <c r="CB63" s="75">
        <v>29552</v>
      </c>
      <c r="CC63" s="66">
        <f t="shared" si="36"/>
        <v>0.26926651480637814</v>
      </c>
      <c r="CD63" s="66">
        <f t="shared" si="37"/>
        <v>0.7307334851936218</v>
      </c>
      <c r="CE63" s="72">
        <v>29223</v>
      </c>
      <c r="CF63" s="76">
        <v>255</v>
      </c>
      <c r="CG63" s="75">
        <v>21748</v>
      </c>
      <c r="CH63" s="66">
        <f t="shared" si="38"/>
        <v>0.75293433254628206</v>
      </c>
      <c r="CI63" s="75">
        <v>29223</v>
      </c>
      <c r="CJ63" s="76">
        <v>498</v>
      </c>
      <c r="CK63" s="75">
        <v>14383</v>
      </c>
      <c r="CL63" s="75">
        <v>8123</v>
      </c>
      <c r="CM63" s="76">
        <v>9</v>
      </c>
      <c r="CN63" s="66">
        <f t="shared" si="39"/>
        <v>0.7874961502925778</v>
      </c>
      <c r="CO63" s="72">
        <v>29223</v>
      </c>
      <c r="CP63" s="75">
        <v>1722</v>
      </c>
      <c r="CQ63" s="66">
        <f t="shared" si="40"/>
        <v>5.8926188276357663E-2</v>
      </c>
      <c r="CR63" s="78" t="b">
        <v>0</v>
      </c>
      <c r="CS63" s="76" t="b">
        <v>0</v>
      </c>
      <c r="CT63" s="76"/>
      <c r="CU63" s="76"/>
      <c r="CV63" s="76"/>
      <c r="CW63" s="76"/>
      <c r="CX63" s="76"/>
      <c r="CY63" s="76"/>
      <c r="CZ63" s="76"/>
      <c r="DA63" s="76"/>
      <c r="DB63" s="76"/>
      <c r="DC63" s="66">
        <f t="shared" si="41"/>
        <v>0</v>
      </c>
      <c r="DD63" s="66">
        <f t="shared" si="42"/>
        <v>0</v>
      </c>
      <c r="DE63" s="66">
        <f t="shared" si="43"/>
        <v>0</v>
      </c>
      <c r="DF63" s="66">
        <f t="shared" si="44"/>
        <v>0</v>
      </c>
      <c r="DG63" s="66">
        <f t="shared" si="45"/>
        <v>0</v>
      </c>
      <c r="DH63" s="66">
        <f t="shared" si="58"/>
        <v>0</v>
      </c>
      <c r="DI63" s="66">
        <f t="shared" si="47"/>
        <v>0</v>
      </c>
      <c r="DJ63" s="66">
        <f t="shared" si="48"/>
        <v>0</v>
      </c>
      <c r="DK63" s="66">
        <f t="shared" si="49"/>
        <v>0</v>
      </c>
      <c r="DL63" s="66">
        <f t="shared" si="50"/>
        <v>0</v>
      </c>
      <c r="DM63" s="66">
        <f t="shared" si="51"/>
        <v>0</v>
      </c>
      <c r="DN63" s="80">
        <f t="shared" si="52"/>
        <v>620</v>
      </c>
      <c r="DO63" s="67">
        <f t="shared" si="53"/>
        <v>1</v>
      </c>
      <c r="DP63" s="163">
        <f t="shared" si="57"/>
        <v>2.6014568158168575E-6</v>
      </c>
    </row>
    <row r="64" spans="1:121" ht="17.149999999999999" customHeight="1" x14ac:dyDescent="0.3">
      <c r="A64" s="30"/>
      <c r="B64" s="39" t="s">
        <v>264</v>
      </c>
      <c r="C64" s="37" t="s">
        <v>265</v>
      </c>
      <c r="D64" s="36" t="s">
        <v>298</v>
      </c>
      <c r="E64" s="37" t="s">
        <v>299</v>
      </c>
      <c r="F64" s="36" t="s">
        <v>303</v>
      </c>
      <c r="G64" s="37" t="s">
        <v>304</v>
      </c>
      <c r="H64" s="36">
        <v>39</v>
      </c>
      <c r="I64" s="38">
        <v>3</v>
      </c>
      <c r="J64" s="115">
        <f t="shared" si="0"/>
        <v>0.79623682321381339</v>
      </c>
      <c r="K64" s="115">
        <f t="shared" si="1"/>
        <v>0.34964295160010578</v>
      </c>
      <c r="L64" s="115">
        <f t="shared" si="2"/>
        <v>1</v>
      </c>
      <c r="M64" s="115">
        <f t="shared" si="3"/>
        <v>0.14620306255079762</v>
      </c>
      <c r="N64" s="115">
        <f t="shared" si="4"/>
        <v>0.31734845719740573</v>
      </c>
      <c r="O64" s="115">
        <f t="shared" si="5"/>
        <v>0.45373483961159178</v>
      </c>
      <c r="P64" s="115">
        <f t="shared" si="6"/>
        <v>0.75503172279160569</v>
      </c>
      <c r="Q64" s="115">
        <f t="shared" si="7"/>
        <v>0.62156182000440086</v>
      </c>
      <c r="R64" s="116">
        <f t="shared" si="8"/>
        <v>0.91522258589184957</v>
      </c>
      <c r="S64" s="133">
        <f t="shared" si="9"/>
        <v>0.59499802920684119</v>
      </c>
      <c r="T64" s="134">
        <f t="shared" si="54"/>
        <v>0.40500197079315881</v>
      </c>
      <c r="U64" s="135">
        <f t="shared" si="10"/>
        <v>49332.48005837309</v>
      </c>
      <c r="V64" s="136">
        <v>6</v>
      </c>
      <c r="W64" s="155">
        <f t="shared" si="11"/>
        <v>0</v>
      </c>
      <c r="X64" s="155">
        <f t="shared" si="12"/>
        <v>0.48388691809573003</v>
      </c>
      <c r="Y64" s="155">
        <f t="shared" si="13"/>
        <v>0.51611308190426997</v>
      </c>
      <c r="Z64" s="156">
        <f t="shared" si="14"/>
        <v>62866.702280595317</v>
      </c>
      <c r="AA64" s="69">
        <v>4.5588138710101145E-2</v>
      </c>
      <c r="AB64" s="70">
        <f t="shared" si="15"/>
        <v>0.93898589156363732</v>
      </c>
      <c r="AC64" s="70">
        <f t="shared" si="16"/>
        <v>0.14832804559620405</v>
      </c>
      <c r="AD64" s="70">
        <f t="shared" si="17"/>
        <v>0.31734845719740573</v>
      </c>
      <c r="AE64" s="70">
        <f t="shared" si="18"/>
        <v>0.37843817999559914</v>
      </c>
      <c r="AF64" s="70">
        <f t="shared" si="19"/>
        <v>0.37359730985755846</v>
      </c>
      <c r="AG64" s="70">
        <f t="shared" si="20"/>
        <v>0.60539539804284581</v>
      </c>
      <c r="AH64" s="70">
        <f t="shared" si="21"/>
        <v>0.45373483961159178</v>
      </c>
      <c r="AI64" s="70">
        <f t="shared" si="22"/>
        <v>0.72085993879170285</v>
      </c>
      <c r="AJ64" s="70">
        <f t="shared" si="23"/>
        <v>0.87161370763592394</v>
      </c>
      <c r="AK64" s="70">
        <f t="shared" si="24"/>
        <v>0.24496827720839434</v>
      </c>
      <c r="AL64" s="71">
        <f t="shared" si="55"/>
        <v>1</v>
      </c>
      <c r="AM64" s="72">
        <v>121808</v>
      </c>
      <c r="AN64" s="73">
        <v>0.37843817999559914</v>
      </c>
      <c r="AO64" s="74">
        <f t="shared" si="25"/>
        <v>0.62156182000440086</v>
      </c>
      <c r="AP64" s="75">
        <v>26467</v>
      </c>
      <c r="AQ64" s="75">
        <v>5208</v>
      </c>
      <c r="AR64" s="75">
        <v>4642</v>
      </c>
      <c r="AS64" s="76">
        <v>38</v>
      </c>
      <c r="AT64" s="77">
        <f t="shared" si="26"/>
        <v>0.37359730985755846</v>
      </c>
      <c r="AU64" s="77">
        <f t="shared" si="27"/>
        <v>0.62640269014244154</v>
      </c>
      <c r="AV64" s="75">
        <v>26467</v>
      </c>
      <c r="AW64" s="76">
        <v>409</v>
      </c>
      <c r="AX64" s="75">
        <v>19192</v>
      </c>
      <c r="AY64" s="76">
        <v>38</v>
      </c>
      <c r="AZ64" s="75">
        <v>4899</v>
      </c>
      <c r="BA64" s="66">
        <f t="shared" si="28"/>
        <v>0.92711678694222999</v>
      </c>
      <c r="BB64" s="66">
        <f t="shared" si="29"/>
        <v>7.2883213057770013E-2</v>
      </c>
      <c r="BC64" s="75">
        <v>26467</v>
      </c>
      <c r="BD64" s="75">
        <v>3439</v>
      </c>
      <c r="BE64" s="75">
        <v>12584</v>
      </c>
      <c r="BF64" s="66">
        <f t="shared" si="30"/>
        <v>0.60539539804284581</v>
      </c>
      <c r="BG64" s="70">
        <v>0.93898589156363732</v>
      </c>
      <c r="BH64" s="70">
        <v>0.91522258589184957</v>
      </c>
      <c r="BI64" s="75">
        <v>71234</v>
      </c>
      <c r="BJ64" s="75">
        <v>10566</v>
      </c>
      <c r="BK64" s="75">
        <v>38062</v>
      </c>
      <c r="BL64" s="75">
        <v>9690</v>
      </c>
      <c r="BM64" s="75">
        <v>5230</v>
      </c>
      <c r="BN64" s="76">
        <v>184</v>
      </c>
      <c r="BO64" s="75">
        <v>5520</v>
      </c>
      <c r="BP64" s="76">
        <v>190</v>
      </c>
      <c r="BQ64" s="76">
        <v>147</v>
      </c>
      <c r="BR64" s="76">
        <v>1645</v>
      </c>
      <c r="BS64" s="66">
        <f t="shared" si="31"/>
        <v>0.14832804559620405</v>
      </c>
      <c r="BT64" s="66">
        <f t="shared" si="59"/>
        <v>0.31734845719740573</v>
      </c>
      <c r="BU64" s="66">
        <f t="shared" si="60"/>
        <v>0.18131790998680405</v>
      </c>
      <c r="BV64" s="72">
        <v>102450</v>
      </c>
      <c r="BW64" s="75">
        <v>9579</v>
      </c>
      <c r="BX64" s="66">
        <f t="shared" si="34"/>
        <v>9.3499267935578334E-2</v>
      </c>
      <c r="BY64" s="74">
        <f t="shared" si="35"/>
        <v>10.695270905104916</v>
      </c>
      <c r="BZ64" s="66">
        <f t="shared" si="56"/>
        <v>0.14620306255079762</v>
      </c>
      <c r="CA64" s="72">
        <v>102450</v>
      </c>
      <c r="CB64" s="75">
        <v>25097</v>
      </c>
      <c r="CC64" s="66">
        <f t="shared" si="36"/>
        <v>0.24496827720839434</v>
      </c>
      <c r="CD64" s="66">
        <f t="shared" si="37"/>
        <v>0.75503172279160569</v>
      </c>
      <c r="CE64" s="72">
        <v>26467</v>
      </c>
      <c r="CF64" s="76">
        <v>473</v>
      </c>
      <c r="CG64" s="75">
        <v>18606</v>
      </c>
      <c r="CH64" s="66">
        <f t="shared" si="38"/>
        <v>0.72085993879170285</v>
      </c>
      <c r="CI64" s="75">
        <v>26467</v>
      </c>
      <c r="CJ64" s="75">
        <v>4021</v>
      </c>
      <c r="CK64" s="75">
        <v>11481</v>
      </c>
      <c r="CL64" s="75">
        <v>6579</v>
      </c>
      <c r="CM64" s="76">
        <v>988</v>
      </c>
      <c r="CN64" s="66">
        <f t="shared" si="39"/>
        <v>0.87161370763592394</v>
      </c>
      <c r="CO64" s="72">
        <v>26467</v>
      </c>
      <c r="CP64" s="75">
        <v>12009</v>
      </c>
      <c r="CQ64" s="66">
        <f t="shared" si="40"/>
        <v>0.45373483961159178</v>
      </c>
      <c r="CR64" s="78" t="b">
        <v>0</v>
      </c>
      <c r="CS64" s="76" t="b">
        <v>1</v>
      </c>
      <c r="CT64" s="76">
        <v>0</v>
      </c>
      <c r="CU64" s="76"/>
      <c r="CV64" s="79">
        <v>2</v>
      </c>
      <c r="CW64" s="79"/>
      <c r="CX64" s="79">
        <v>2</v>
      </c>
      <c r="CY64" s="79">
        <v>0</v>
      </c>
      <c r="CZ64" s="76"/>
      <c r="DA64" s="76"/>
      <c r="DB64" s="76"/>
      <c r="DC64" s="66">
        <f t="shared" si="41"/>
        <v>8.2644628099173556E-3</v>
      </c>
      <c r="DD64" s="66">
        <f t="shared" si="42"/>
        <v>0</v>
      </c>
      <c r="DE64" s="66">
        <f t="shared" si="43"/>
        <v>0</v>
      </c>
      <c r="DF64" s="66">
        <f t="shared" si="44"/>
        <v>0</v>
      </c>
      <c r="DG64" s="66">
        <f t="shared" si="45"/>
        <v>0</v>
      </c>
      <c r="DH64" s="66">
        <f t="shared" si="58"/>
        <v>0</v>
      </c>
      <c r="DI64" s="66">
        <f t="shared" si="47"/>
        <v>0</v>
      </c>
      <c r="DJ64" s="66">
        <f t="shared" si="48"/>
        <v>0</v>
      </c>
      <c r="DK64" s="66">
        <f t="shared" si="49"/>
        <v>0</v>
      </c>
      <c r="DL64" s="66">
        <f t="shared" si="50"/>
        <v>0</v>
      </c>
      <c r="DM64" s="66">
        <f t="shared" si="51"/>
        <v>0</v>
      </c>
      <c r="DN64" s="80">
        <f t="shared" si="52"/>
        <v>620</v>
      </c>
      <c r="DO64" s="67">
        <f t="shared" si="53"/>
        <v>1</v>
      </c>
      <c r="DP64" s="163">
        <f t="shared" si="57"/>
        <v>2.6014568158168575E-6</v>
      </c>
    </row>
    <row r="65" spans="1:120" ht="17.149999999999999" customHeight="1" x14ac:dyDescent="0.3">
      <c r="A65" s="30"/>
      <c r="B65" s="39" t="s">
        <v>264</v>
      </c>
      <c r="C65" s="37" t="s">
        <v>265</v>
      </c>
      <c r="D65" s="36" t="s">
        <v>298</v>
      </c>
      <c r="E65" s="37" t="s">
        <v>299</v>
      </c>
      <c r="F65" s="36" t="s">
        <v>305</v>
      </c>
      <c r="G65" s="37" t="s">
        <v>306</v>
      </c>
      <c r="H65" s="36">
        <v>59</v>
      </c>
      <c r="I65" s="38">
        <v>2</v>
      </c>
      <c r="J65" s="115">
        <f t="shared" si="0"/>
        <v>0.72337927198566221</v>
      </c>
      <c r="K65" s="115">
        <f t="shared" si="1"/>
        <v>0.28511834868055125</v>
      </c>
      <c r="L65" s="115">
        <f t="shared" si="2"/>
        <v>1</v>
      </c>
      <c r="M65" s="115">
        <f t="shared" si="3"/>
        <v>7.6875314267973102E-2</v>
      </c>
      <c r="N65" s="115">
        <f t="shared" si="4"/>
        <v>0.22645391199990203</v>
      </c>
      <c r="O65" s="115">
        <f t="shared" si="5"/>
        <v>0.19139731784191336</v>
      </c>
      <c r="P65" s="115">
        <f t="shared" si="6"/>
        <v>0.78935189109464798</v>
      </c>
      <c r="Q65" s="115">
        <f t="shared" si="7"/>
        <v>0.56386262678412025</v>
      </c>
      <c r="R65" s="116">
        <f t="shared" si="8"/>
        <v>0.83574405928248241</v>
      </c>
      <c r="S65" s="133">
        <f t="shared" si="9"/>
        <v>0.52135363799302814</v>
      </c>
      <c r="T65" s="134">
        <f t="shared" si="54"/>
        <v>0.47864636200697186</v>
      </c>
      <c r="U65" s="135">
        <f t="shared" si="10"/>
        <v>68927.94800717599</v>
      </c>
      <c r="V65" s="136">
        <v>5</v>
      </c>
      <c r="W65" s="155">
        <f t="shared" si="11"/>
        <v>0</v>
      </c>
      <c r="X65" s="155">
        <f t="shared" si="12"/>
        <v>0.41024252688191692</v>
      </c>
      <c r="Y65" s="155">
        <f t="shared" si="13"/>
        <v>0.58975747311808302</v>
      </c>
      <c r="Z65" s="156">
        <f t="shared" si="14"/>
        <v>84928.614673842661</v>
      </c>
      <c r="AA65" s="69">
        <v>2.8436315153535268E-2</v>
      </c>
      <c r="AB65" s="70">
        <f t="shared" si="15"/>
        <v>0.88514680483592401</v>
      </c>
      <c r="AC65" s="70">
        <f t="shared" si="16"/>
        <v>0.2389816186825702</v>
      </c>
      <c r="AD65" s="70">
        <f t="shared" si="17"/>
        <v>0.22645391199990203</v>
      </c>
      <c r="AE65" s="70">
        <f t="shared" si="18"/>
        <v>0.43613737321587981</v>
      </c>
      <c r="AF65" s="70">
        <f t="shared" si="19"/>
        <v>0.48000741610530867</v>
      </c>
      <c r="AG65" s="70">
        <f t="shared" si="20"/>
        <v>0.55892713676534211</v>
      </c>
      <c r="AH65" s="70">
        <f t="shared" si="21"/>
        <v>0.19139731784191336</v>
      </c>
      <c r="AI65" s="70">
        <f t="shared" si="22"/>
        <v>0.64146220876336446</v>
      </c>
      <c r="AJ65" s="70">
        <f t="shared" si="23"/>
        <v>0.80529633520795996</v>
      </c>
      <c r="AK65" s="70">
        <f t="shared" si="24"/>
        <v>0.21064810890535202</v>
      </c>
      <c r="AL65" s="71">
        <f t="shared" si="55"/>
        <v>1</v>
      </c>
      <c r="AM65" s="72">
        <v>144006</v>
      </c>
      <c r="AN65" s="73">
        <v>0.43613737321587981</v>
      </c>
      <c r="AO65" s="74">
        <f t="shared" si="25"/>
        <v>0.56386262678412025</v>
      </c>
      <c r="AP65" s="75">
        <v>32362</v>
      </c>
      <c r="AQ65" s="75">
        <v>12486</v>
      </c>
      <c r="AR65" s="75">
        <v>3034</v>
      </c>
      <c r="AS65" s="76">
        <v>14</v>
      </c>
      <c r="AT65" s="77">
        <f t="shared" si="26"/>
        <v>0.48000741610530867</v>
      </c>
      <c r="AU65" s="77">
        <f t="shared" si="27"/>
        <v>0.51999258389469127</v>
      </c>
      <c r="AV65" s="75">
        <v>32362</v>
      </c>
      <c r="AW65" s="76">
        <v>450</v>
      </c>
      <c r="AX65" s="75">
        <v>24347</v>
      </c>
      <c r="AY65" s="76">
        <v>35</v>
      </c>
      <c r="AZ65" s="75">
        <v>5904</v>
      </c>
      <c r="BA65" s="66">
        <f t="shared" si="28"/>
        <v>0.94975588653358878</v>
      </c>
      <c r="BB65" s="66">
        <f t="shared" si="29"/>
        <v>5.0244113466411222E-2</v>
      </c>
      <c r="BC65" s="75">
        <v>32362</v>
      </c>
      <c r="BD65" s="75">
        <v>9017</v>
      </c>
      <c r="BE65" s="75">
        <v>9071</v>
      </c>
      <c r="BF65" s="66">
        <f t="shared" si="30"/>
        <v>0.55892713676534211</v>
      </c>
      <c r="BG65" s="70">
        <v>0.88514680483592401</v>
      </c>
      <c r="BH65" s="70">
        <v>0.83574405928248241</v>
      </c>
      <c r="BI65" s="75">
        <v>81659</v>
      </c>
      <c r="BJ65" s="75">
        <v>19515</v>
      </c>
      <c r="BK65" s="75">
        <v>43652</v>
      </c>
      <c r="BL65" s="75">
        <v>9108</v>
      </c>
      <c r="BM65" s="75">
        <v>3835</v>
      </c>
      <c r="BN65" s="76">
        <v>239</v>
      </c>
      <c r="BO65" s="75">
        <v>4174</v>
      </c>
      <c r="BP65" s="76">
        <v>127</v>
      </c>
      <c r="BQ65" s="76">
        <v>72</v>
      </c>
      <c r="BR65" s="76">
        <v>937</v>
      </c>
      <c r="BS65" s="66">
        <f t="shared" si="31"/>
        <v>0.2389816186825702</v>
      </c>
      <c r="BT65" s="66">
        <f t="shared" si="59"/>
        <v>0.22645391199990203</v>
      </c>
      <c r="BU65" s="66">
        <f t="shared" si="60"/>
        <v>0.11491691056711446</v>
      </c>
      <c r="BV65" s="72">
        <v>117974</v>
      </c>
      <c r="BW65" s="75">
        <v>20978</v>
      </c>
      <c r="BX65" s="66">
        <f t="shared" si="34"/>
        <v>0.17781884143963925</v>
      </c>
      <c r="BY65" s="74">
        <f t="shared" si="35"/>
        <v>5.6237010201163118</v>
      </c>
      <c r="BZ65" s="66">
        <f t="shared" si="56"/>
        <v>7.6875314267973102E-2</v>
      </c>
      <c r="CA65" s="72">
        <v>117974</v>
      </c>
      <c r="CB65" s="75">
        <v>24851</v>
      </c>
      <c r="CC65" s="66">
        <f t="shared" si="36"/>
        <v>0.21064810890535202</v>
      </c>
      <c r="CD65" s="66">
        <f t="shared" si="37"/>
        <v>0.78935189109464798</v>
      </c>
      <c r="CE65" s="72">
        <v>32362</v>
      </c>
      <c r="CF65" s="76">
        <v>79</v>
      </c>
      <c r="CG65" s="75">
        <v>20680</v>
      </c>
      <c r="CH65" s="66">
        <f t="shared" si="38"/>
        <v>0.64146220876336446</v>
      </c>
      <c r="CI65" s="75">
        <v>32362</v>
      </c>
      <c r="CJ65" s="75">
        <v>2621</v>
      </c>
      <c r="CK65" s="75">
        <v>14983</v>
      </c>
      <c r="CL65" s="75">
        <v>8450</v>
      </c>
      <c r="CM65" s="76">
        <v>7</v>
      </c>
      <c r="CN65" s="66">
        <f t="shared" si="39"/>
        <v>0.80529633520795996</v>
      </c>
      <c r="CO65" s="72">
        <v>32362</v>
      </c>
      <c r="CP65" s="75">
        <v>6194</v>
      </c>
      <c r="CQ65" s="66">
        <f t="shared" si="40"/>
        <v>0.19139731784191336</v>
      </c>
      <c r="CR65" s="78" t="b">
        <v>0</v>
      </c>
      <c r="CS65" s="76" t="b">
        <v>0</v>
      </c>
      <c r="CT65" s="76"/>
      <c r="CU65" s="76"/>
      <c r="CV65" s="76"/>
      <c r="CW65" s="76"/>
      <c r="CX65" s="76"/>
      <c r="CY65" s="76"/>
      <c r="CZ65" s="76"/>
      <c r="DA65" s="76"/>
      <c r="DB65" s="76"/>
      <c r="DC65" s="66">
        <f t="shared" si="41"/>
        <v>0</v>
      </c>
      <c r="DD65" s="66">
        <f t="shared" si="42"/>
        <v>0</v>
      </c>
      <c r="DE65" s="66">
        <f t="shared" si="43"/>
        <v>0</v>
      </c>
      <c r="DF65" s="66">
        <f t="shared" si="44"/>
        <v>0</v>
      </c>
      <c r="DG65" s="66">
        <f t="shared" si="45"/>
        <v>0</v>
      </c>
      <c r="DH65" s="66">
        <f t="shared" si="58"/>
        <v>0</v>
      </c>
      <c r="DI65" s="66">
        <f t="shared" si="47"/>
        <v>0</v>
      </c>
      <c r="DJ65" s="66">
        <f t="shared" si="48"/>
        <v>0</v>
      </c>
      <c r="DK65" s="66">
        <f t="shared" si="49"/>
        <v>0</v>
      </c>
      <c r="DL65" s="66">
        <f t="shared" si="50"/>
        <v>0</v>
      </c>
      <c r="DM65" s="66">
        <f t="shared" si="51"/>
        <v>0</v>
      </c>
      <c r="DN65" s="80">
        <f t="shared" si="52"/>
        <v>620</v>
      </c>
      <c r="DO65" s="67">
        <f t="shared" si="53"/>
        <v>1</v>
      </c>
      <c r="DP65" s="163">
        <f t="shared" si="57"/>
        <v>2.6014568158168575E-6</v>
      </c>
    </row>
    <row r="66" spans="1:120" ht="17.149999999999999" customHeight="1" x14ac:dyDescent="0.3">
      <c r="A66" s="30"/>
      <c r="B66" s="39" t="s">
        <v>264</v>
      </c>
      <c r="C66" s="37" t="s">
        <v>265</v>
      </c>
      <c r="D66" s="36" t="s">
        <v>307</v>
      </c>
      <c r="E66" s="37" t="s">
        <v>308</v>
      </c>
      <c r="F66" s="36" t="s">
        <v>309</v>
      </c>
      <c r="G66" s="37" t="s">
        <v>308</v>
      </c>
      <c r="H66" s="36">
        <v>32</v>
      </c>
      <c r="I66" s="38">
        <v>10</v>
      </c>
      <c r="J66" s="115">
        <f t="shared" si="0"/>
        <v>0.81061293451393879</v>
      </c>
      <c r="K66" s="115">
        <f t="shared" si="1"/>
        <v>0.24215450079784734</v>
      </c>
      <c r="L66" s="115">
        <f t="shared" si="2"/>
        <v>1</v>
      </c>
      <c r="M66" s="115">
        <f t="shared" si="3"/>
        <v>8.2110408439424479E-2</v>
      </c>
      <c r="N66" s="115">
        <f t="shared" si="4"/>
        <v>0.37214623166538868</v>
      </c>
      <c r="O66" s="115">
        <f t="shared" si="5"/>
        <v>0.20399862332217389</v>
      </c>
      <c r="P66" s="115">
        <f t="shared" si="6"/>
        <v>0.68824510936450056</v>
      </c>
      <c r="Q66" s="115">
        <f t="shared" si="7"/>
        <v>0.47610604365387899</v>
      </c>
      <c r="R66" s="116">
        <f t="shared" si="8"/>
        <v>0.95600667897003266</v>
      </c>
      <c r="S66" s="133">
        <f t="shared" si="9"/>
        <v>0.53682005896968721</v>
      </c>
      <c r="T66" s="134">
        <f t="shared" si="54"/>
        <v>0.46317994103031279</v>
      </c>
      <c r="U66" s="135">
        <f t="shared" si="10"/>
        <v>77691.024228778479</v>
      </c>
      <c r="V66" s="136">
        <v>4</v>
      </c>
      <c r="W66" s="155">
        <f t="shared" si="11"/>
        <v>0</v>
      </c>
      <c r="X66" s="155">
        <f t="shared" si="12"/>
        <v>0.42570894785857616</v>
      </c>
      <c r="Y66" s="155">
        <f t="shared" si="13"/>
        <v>0.57429105214142384</v>
      </c>
      <c r="Z66" s="156">
        <f t="shared" si="14"/>
        <v>96328.135339889588</v>
      </c>
      <c r="AA66" s="69">
        <v>0.15937138564632097</v>
      </c>
      <c r="AB66" s="70">
        <f t="shared" si="15"/>
        <v>0.97023803965148536</v>
      </c>
      <c r="AC66" s="70">
        <f t="shared" si="16"/>
        <v>7.3190036854732993E-2</v>
      </c>
      <c r="AD66" s="70">
        <f t="shared" si="17"/>
        <v>0.37214623166538868</v>
      </c>
      <c r="AE66" s="70">
        <f t="shared" si="18"/>
        <v>0.52389395634612101</v>
      </c>
      <c r="AF66" s="70">
        <f t="shared" si="19"/>
        <v>0.5850254998279153</v>
      </c>
      <c r="AG66" s="70">
        <f t="shared" si="20"/>
        <v>4.1300334783016798E-2</v>
      </c>
      <c r="AH66" s="70">
        <f t="shared" si="21"/>
        <v>0.20399862332217389</v>
      </c>
      <c r="AI66" s="70">
        <f t="shared" si="22"/>
        <v>0.73699195894997027</v>
      </c>
      <c r="AJ66" s="70">
        <f t="shared" si="23"/>
        <v>0.88423391007790741</v>
      </c>
      <c r="AK66" s="70">
        <f t="shared" si="24"/>
        <v>0.31175489063549949</v>
      </c>
      <c r="AL66" s="71">
        <f t="shared" si="55"/>
        <v>1</v>
      </c>
      <c r="AM66" s="72">
        <v>167734</v>
      </c>
      <c r="AN66" s="73">
        <v>0.52389395634612101</v>
      </c>
      <c r="AO66" s="74">
        <f t="shared" si="25"/>
        <v>0.47610604365387899</v>
      </c>
      <c r="AP66" s="75">
        <v>31961</v>
      </c>
      <c r="AQ66" s="75">
        <v>18599</v>
      </c>
      <c r="AR66" s="76">
        <v>76</v>
      </c>
      <c r="AS66" s="76">
        <v>23</v>
      </c>
      <c r="AT66" s="77">
        <f t="shared" si="26"/>
        <v>0.5850254998279153</v>
      </c>
      <c r="AU66" s="77">
        <f t="shared" si="27"/>
        <v>0.4149745001720847</v>
      </c>
      <c r="AV66" s="75">
        <v>31961</v>
      </c>
      <c r="AW66" s="76">
        <v>317</v>
      </c>
      <c r="AX66" s="75">
        <v>19829</v>
      </c>
      <c r="AY66" s="76">
        <v>25</v>
      </c>
      <c r="AZ66" s="75">
        <v>9574</v>
      </c>
      <c r="BA66" s="66">
        <f t="shared" si="28"/>
        <v>0.93066549857639003</v>
      </c>
      <c r="BB66" s="66">
        <f t="shared" si="29"/>
        <v>6.9334501423609973E-2</v>
      </c>
      <c r="BC66" s="75">
        <v>31961</v>
      </c>
      <c r="BD66" s="75">
        <v>1114</v>
      </c>
      <c r="BE66" s="76">
        <v>206</v>
      </c>
      <c r="BF66" s="66">
        <f t="shared" si="30"/>
        <v>4.1300334783016798E-2</v>
      </c>
      <c r="BG66" s="70">
        <v>0.97023803965148536</v>
      </c>
      <c r="BH66" s="70">
        <v>0.95600667897003266</v>
      </c>
      <c r="BI66" s="75">
        <v>80858</v>
      </c>
      <c r="BJ66" s="75">
        <v>5918</v>
      </c>
      <c r="BK66" s="75">
        <v>44849</v>
      </c>
      <c r="BL66" s="75">
        <v>16417</v>
      </c>
      <c r="BM66" s="75">
        <v>7146</v>
      </c>
      <c r="BN66" s="76">
        <v>193</v>
      </c>
      <c r="BO66" s="75">
        <v>4647</v>
      </c>
      <c r="BP66" s="76">
        <v>105</v>
      </c>
      <c r="BQ66" s="76">
        <v>49</v>
      </c>
      <c r="BR66" s="76">
        <v>1534</v>
      </c>
      <c r="BS66" s="66">
        <f t="shared" si="31"/>
        <v>7.3190036854732993E-2</v>
      </c>
      <c r="BT66" s="66">
        <f t="shared" ref="BT66:BT97" si="61">(BR66+BL66+BM66+BN66+BO66+BP66+BQ66)/BI66</f>
        <v>0.37214623166538868</v>
      </c>
      <c r="BU66" s="66">
        <f t="shared" ref="BU66:BU97" si="62">(BR66+BQ66+BP66+BO66+BN66+BM66)/BI66</f>
        <v>0.16911128150584975</v>
      </c>
      <c r="BV66" s="72">
        <v>132447</v>
      </c>
      <c r="BW66" s="75">
        <v>22050</v>
      </c>
      <c r="BX66" s="66">
        <f t="shared" si="34"/>
        <v>0.16648168701442842</v>
      </c>
      <c r="BY66" s="74">
        <f t="shared" si="35"/>
        <v>6.0066666666666668</v>
      </c>
      <c r="BZ66" s="66">
        <f t="shared" si="56"/>
        <v>8.2110408439424479E-2</v>
      </c>
      <c r="CA66" s="72">
        <v>132447</v>
      </c>
      <c r="CB66" s="75">
        <v>41291</v>
      </c>
      <c r="CC66" s="66">
        <f t="shared" si="36"/>
        <v>0.31175489063549949</v>
      </c>
      <c r="CD66" s="66">
        <f t="shared" si="37"/>
        <v>0.68824510936450056</v>
      </c>
      <c r="CE66" s="72">
        <v>31961</v>
      </c>
      <c r="CF66" s="76">
        <v>255</v>
      </c>
      <c r="CG66" s="75">
        <v>23300</v>
      </c>
      <c r="CH66" s="66">
        <f t="shared" si="38"/>
        <v>0.73699195894997027</v>
      </c>
      <c r="CI66" s="75">
        <v>31961</v>
      </c>
      <c r="CJ66" s="75">
        <v>1211</v>
      </c>
      <c r="CK66" s="75">
        <v>20810</v>
      </c>
      <c r="CL66" s="75">
        <v>5579</v>
      </c>
      <c r="CM66" s="76">
        <v>661</v>
      </c>
      <c r="CN66" s="66">
        <f t="shared" si="39"/>
        <v>0.88423391007790741</v>
      </c>
      <c r="CO66" s="72">
        <v>31961</v>
      </c>
      <c r="CP66" s="75">
        <v>6520</v>
      </c>
      <c r="CQ66" s="66">
        <f t="shared" si="40"/>
        <v>0.20399862332217389</v>
      </c>
      <c r="CR66" s="78" t="b">
        <v>0</v>
      </c>
      <c r="CS66" s="76" t="b">
        <v>0</v>
      </c>
      <c r="CT66" s="76"/>
      <c r="CU66" s="76"/>
      <c r="CV66" s="76"/>
      <c r="CW66" s="76"/>
      <c r="CX66" s="76"/>
      <c r="CY66" s="76"/>
      <c r="CZ66" s="76"/>
      <c r="DA66" s="76"/>
      <c r="DB66" s="76"/>
      <c r="DC66" s="66">
        <f t="shared" si="41"/>
        <v>0</v>
      </c>
      <c r="DD66" s="66">
        <f t="shared" si="42"/>
        <v>0</v>
      </c>
      <c r="DE66" s="66">
        <f t="shared" si="43"/>
        <v>0</v>
      </c>
      <c r="DF66" s="66">
        <f t="shared" si="44"/>
        <v>0</v>
      </c>
      <c r="DG66" s="66">
        <f t="shared" si="45"/>
        <v>0</v>
      </c>
      <c r="DH66" s="66">
        <f t="shared" si="58"/>
        <v>0</v>
      </c>
      <c r="DI66" s="66">
        <f t="shared" si="47"/>
        <v>0</v>
      </c>
      <c r="DJ66" s="66">
        <f t="shared" si="48"/>
        <v>0</v>
      </c>
      <c r="DK66" s="66">
        <f t="shared" si="49"/>
        <v>0</v>
      </c>
      <c r="DL66" s="66">
        <f t="shared" si="50"/>
        <v>0</v>
      </c>
      <c r="DM66" s="66">
        <f t="shared" si="51"/>
        <v>0</v>
      </c>
      <c r="DN66" s="80">
        <f t="shared" si="52"/>
        <v>620</v>
      </c>
      <c r="DO66" s="67">
        <f t="shared" si="53"/>
        <v>1</v>
      </c>
      <c r="DP66" s="163">
        <f t="shared" si="57"/>
        <v>2.6014568158168575E-6</v>
      </c>
    </row>
    <row r="67" spans="1:120" ht="17.149999999999999" customHeight="1" x14ac:dyDescent="0.3">
      <c r="A67" s="30"/>
      <c r="B67" s="39" t="s">
        <v>264</v>
      </c>
      <c r="C67" s="37" t="s">
        <v>265</v>
      </c>
      <c r="D67" s="36" t="s">
        <v>307</v>
      </c>
      <c r="E67" s="37" t="s">
        <v>308</v>
      </c>
      <c r="F67" s="36" t="s">
        <v>310</v>
      </c>
      <c r="G67" s="37" t="s">
        <v>311</v>
      </c>
      <c r="H67" s="36">
        <v>39</v>
      </c>
      <c r="I67" s="38">
        <v>4</v>
      </c>
      <c r="J67" s="115">
        <f t="shared" si="0"/>
        <v>0.5833620318553594</v>
      </c>
      <c r="K67" s="115">
        <f t="shared" si="1"/>
        <v>0.32068445975032289</v>
      </c>
      <c r="L67" s="115">
        <f t="shared" si="2"/>
        <v>1</v>
      </c>
      <c r="M67" s="115">
        <f t="shared" si="3"/>
        <v>4.8390995771483307E-2</v>
      </c>
      <c r="N67" s="115">
        <f t="shared" si="4"/>
        <v>0.31850328947368423</v>
      </c>
      <c r="O67" s="115">
        <f t="shared" si="5"/>
        <v>0.40551011622901423</v>
      </c>
      <c r="P67" s="115">
        <f t="shared" si="6"/>
        <v>0.84868552657899998</v>
      </c>
      <c r="Q67" s="115">
        <f t="shared" si="7"/>
        <v>0.4748318100190303</v>
      </c>
      <c r="R67" s="116">
        <f t="shared" si="8"/>
        <v>0.94608205507299947</v>
      </c>
      <c r="S67" s="133">
        <f t="shared" si="9"/>
        <v>0.54956114275009926</v>
      </c>
      <c r="T67" s="134">
        <f t="shared" si="54"/>
        <v>0.45043885724990074</v>
      </c>
      <c r="U67" s="135">
        <f t="shared" si="10"/>
        <v>54172.479606016561</v>
      </c>
      <c r="V67" s="136">
        <v>6</v>
      </c>
      <c r="W67" s="155">
        <f t="shared" si="11"/>
        <v>0</v>
      </c>
      <c r="X67" s="155">
        <f t="shared" si="12"/>
        <v>0.43845003163898821</v>
      </c>
      <c r="Y67" s="155">
        <f t="shared" si="13"/>
        <v>0.56154996836101179</v>
      </c>
      <c r="Z67" s="156">
        <f t="shared" si="14"/>
        <v>67535.368494905444</v>
      </c>
      <c r="AA67" s="69">
        <v>7.0917798879151214E-2</v>
      </c>
      <c r="AB67" s="70">
        <f t="shared" si="15"/>
        <v>0.96350374287831175</v>
      </c>
      <c r="AC67" s="70">
        <f t="shared" si="16"/>
        <v>8.9161184210526309E-2</v>
      </c>
      <c r="AD67" s="70">
        <f t="shared" si="17"/>
        <v>0.31850328947368423</v>
      </c>
      <c r="AE67" s="70">
        <f t="shared" si="18"/>
        <v>0.5251681899809697</v>
      </c>
      <c r="AF67" s="70">
        <f t="shared" si="19"/>
        <v>0.45333620318553597</v>
      </c>
      <c r="AG67" s="70">
        <f t="shared" si="20"/>
        <v>0.10710288420146362</v>
      </c>
      <c r="AH67" s="70">
        <f t="shared" si="21"/>
        <v>0.40551011622901423</v>
      </c>
      <c r="AI67" s="70">
        <f t="shared" si="22"/>
        <v>0.31898407232027548</v>
      </c>
      <c r="AJ67" s="70">
        <f t="shared" si="23"/>
        <v>0.84773999139044343</v>
      </c>
      <c r="AK67" s="70">
        <f t="shared" si="24"/>
        <v>0.15131447342099999</v>
      </c>
      <c r="AL67" s="71">
        <f t="shared" si="55"/>
        <v>1</v>
      </c>
      <c r="AM67" s="72">
        <v>120266</v>
      </c>
      <c r="AN67" s="73">
        <v>0.5251681899809697</v>
      </c>
      <c r="AO67" s="74">
        <f t="shared" si="25"/>
        <v>0.4748318100190303</v>
      </c>
      <c r="AP67" s="75">
        <v>23230</v>
      </c>
      <c r="AQ67" s="75">
        <v>10461</v>
      </c>
      <c r="AR67" s="76">
        <v>50</v>
      </c>
      <c r="AS67" s="76">
        <v>20</v>
      </c>
      <c r="AT67" s="77">
        <f t="shared" si="26"/>
        <v>0.45333620318553597</v>
      </c>
      <c r="AU67" s="77">
        <f t="shared" si="27"/>
        <v>0.54666379681446409</v>
      </c>
      <c r="AV67" s="75">
        <v>23230</v>
      </c>
      <c r="AW67" s="76">
        <v>74</v>
      </c>
      <c r="AX67" s="75">
        <v>13429</v>
      </c>
      <c r="AY67" s="76">
        <v>38</v>
      </c>
      <c r="AZ67" s="75">
        <v>7489</v>
      </c>
      <c r="BA67" s="66">
        <f t="shared" si="28"/>
        <v>0.9052948773138183</v>
      </c>
      <c r="BB67" s="66">
        <f t="shared" si="29"/>
        <v>9.4705122686181697E-2</v>
      </c>
      <c r="BC67" s="75">
        <v>23230</v>
      </c>
      <c r="BD67" s="75">
        <v>2329</v>
      </c>
      <c r="BE67" s="76">
        <v>159</v>
      </c>
      <c r="BF67" s="66">
        <f t="shared" si="30"/>
        <v>0.10710288420146362</v>
      </c>
      <c r="BG67" s="70">
        <v>0.96350374287831175</v>
      </c>
      <c r="BH67" s="70">
        <v>0.94608205507299947</v>
      </c>
      <c r="BI67" s="75">
        <v>60800</v>
      </c>
      <c r="BJ67" s="75">
        <v>5421</v>
      </c>
      <c r="BK67" s="75">
        <v>36014</v>
      </c>
      <c r="BL67" s="75">
        <v>10830</v>
      </c>
      <c r="BM67" s="75">
        <v>4574</v>
      </c>
      <c r="BN67" s="76">
        <v>101</v>
      </c>
      <c r="BO67" s="75">
        <v>3460</v>
      </c>
      <c r="BP67" s="76">
        <v>90</v>
      </c>
      <c r="BQ67" s="76">
        <v>72</v>
      </c>
      <c r="BR67" s="76">
        <v>238</v>
      </c>
      <c r="BS67" s="66">
        <f t="shared" si="31"/>
        <v>8.9161184210526309E-2</v>
      </c>
      <c r="BT67" s="66">
        <f t="shared" si="61"/>
        <v>0.31850328947368423</v>
      </c>
      <c r="BU67" s="66">
        <f t="shared" si="62"/>
        <v>0.14037828947368422</v>
      </c>
      <c r="BV67" s="72">
        <v>94981</v>
      </c>
      <c r="BW67" s="75">
        <v>26831</v>
      </c>
      <c r="BX67" s="66">
        <f t="shared" si="34"/>
        <v>0.28248807656268093</v>
      </c>
      <c r="BY67" s="74">
        <f t="shared" si="35"/>
        <v>3.5399724199619844</v>
      </c>
      <c r="BZ67" s="66">
        <f t="shared" si="56"/>
        <v>4.8390995771483307E-2</v>
      </c>
      <c r="CA67" s="72">
        <v>94981</v>
      </c>
      <c r="CB67" s="75">
        <v>14372</v>
      </c>
      <c r="CC67" s="66">
        <f t="shared" si="36"/>
        <v>0.15131447342099999</v>
      </c>
      <c r="CD67" s="66">
        <f t="shared" si="37"/>
        <v>0.84868552657899998</v>
      </c>
      <c r="CE67" s="72">
        <v>23230</v>
      </c>
      <c r="CF67" s="76">
        <v>65</v>
      </c>
      <c r="CG67" s="75">
        <v>7345</v>
      </c>
      <c r="CH67" s="66">
        <f t="shared" si="38"/>
        <v>0.31898407232027548</v>
      </c>
      <c r="CI67" s="75">
        <v>23230</v>
      </c>
      <c r="CJ67" s="75">
        <v>3098</v>
      </c>
      <c r="CK67" s="75">
        <v>8545</v>
      </c>
      <c r="CL67" s="75">
        <v>7616</v>
      </c>
      <c r="CM67" s="76">
        <v>434</v>
      </c>
      <c r="CN67" s="66">
        <f t="shared" si="39"/>
        <v>0.84773999139044343</v>
      </c>
      <c r="CO67" s="72">
        <v>23230</v>
      </c>
      <c r="CP67" s="75">
        <v>9420</v>
      </c>
      <c r="CQ67" s="66">
        <f t="shared" si="40"/>
        <v>0.40551011622901423</v>
      </c>
      <c r="CR67" s="78" t="b">
        <v>0</v>
      </c>
      <c r="CS67" s="76" t="b">
        <v>0</v>
      </c>
      <c r="CT67" s="76"/>
      <c r="CU67" s="76"/>
      <c r="CV67" s="76"/>
      <c r="CW67" s="76"/>
      <c r="CX67" s="76"/>
      <c r="CY67" s="76"/>
      <c r="CZ67" s="76"/>
      <c r="DA67" s="76"/>
      <c r="DB67" s="76"/>
      <c r="DC67" s="66">
        <f t="shared" si="41"/>
        <v>0</v>
      </c>
      <c r="DD67" s="66">
        <f t="shared" si="42"/>
        <v>0</v>
      </c>
      <c r="DE67" s="66">
        <f t="shared" si="43"/>
        <v>0</v>
      </c>
      <c r="DF67" s="66">
        <f t="shared" si="44"/>
        <v>0</v>
      </c>
      <c r="DG67" s="66">
        <f t="shared" si="45"/>
        <v>0</v>
      </c>
      <c r="DH67" s="66">
        <f t="shared" si="58"/>
        <v>0</v>
      </c>
      <c r="DI67" s="66">
        <f t="shared" si="47"/>
        <v>0</v>
      </c>
      <c r="DJ67" s="66">
        <f t="shared" si="48"/>
        <v>0</v>
      </c>
      <c r="DK67" s="66">
        <f t="shared" si="49"/>
        <v>0</v>
      </c>
      <c r="DL67" s="66">
        <f t="shared" si="50"/>
        <v>0</v>
      </c>
      <c r="DM67" s="66">
        <f t="shared" si="51"/>
        <v>0</v>
      </c>
      <c r="DN67" s="80">
        <f t="shared" si="52"/>
        <v>620</v>
      </c>
      <c r="DO67" s="67">
        <f t="shared" si="53"/>
        <v>1</v>
      </c>
      <c r="DP67" s="163">
        <f t="shared" si="57"/>
        <v>2.6014568158168575E-6</v>
      </c>
    </row>
    <row r="68" spans="1:120" ht="17.149999999999999" customHeight="1" x14ac:dyDescent="0.3">
      <c r="A68" s="30"/>
      <c r="B68" s="39" t="s">
        <v>264</v>
      </c>
      <c r="C68" s="37" t="s">
        <v>265</v>
      </c>
      <c r="D68" s="36" t="s">
        <v>307</v>
      </c>
      <c r="E68" s="37" t="s">
        <v>308</v>
      </c>
      <c r="F68" s="36" t="s">
        <v>312</v>
      </c>
      <c r="G68" s="37" t="s">
        <v>313</v>
      </c>
      <c r="H68" s="36">
        <v>29</v>
      </c>
      <c r="I68" s="38">
        <v>4</v>
      </c>
      <c r="J68" s="115">
        <f t="shared" si="0"/>
        <v>0.82411231952707564</v>
      </c>
      <c r="K68" s="115">
        <f t="shared" si="1"/>
        <v>0.22714009625222631</v>
      </c>
      <c r="L68" s="115">
        <f t="shared" si="2"/>
        <v>1</v>
      </c>
      <c r="M68" s="115">
        <f t="shared" si="3"/>
        <v>9.2447925603938108E-2</v>
      </c>
      <c r="N68" s="115">
        <f t="shared" si="4"/>
        <v>0.32752681378521897</v>
      </c>
      <c r="O68" s="115">
        <f t="shared" si="5"/>
        <v>0.18651710940164462</v>
      </c>
      <c r="P68" s="115">
        <f t="shared" si="6"/>
        <v>0.74333247331555963</v>
      </c>
      <c r="Q68" s="115">
        <f t="shared" si="7"/>
        <v>0.53734669811320757</v>
      </c>
      <c r="R68" s="116">
        <f t="shared" si="8"/>
        <v>0.96070004430660172</v>
      </c>
      <c r="S68" s="133">
        <f t="shared" si="9"/>
        <v>0.54434705336727474</v>
      </c>
      <c r="T68" s="134">
        <f t="shared" si="54"/>
        <v>0.45565294663272526</v>
      </c>
      <c r="U68" s="135">
        <f t="shared" si="10"/>
        <v>59214.378679655812</v>
      </c>
      <c r="V68" s="136">
        <v>4</v>
      </c>
      <c r="W68" s="155">
        <f t="shared" si="11"/>
        <v>0</v>
      </c>
      <c r="X68" s="155">
        <f t="shared" si="12"/>
        <v>0.43323594225616363</v>
      </c>
      <c r="Y68" s="155">
        <f t="shared" si="13"/>
        <v>0.56676405774383642</v>
      </c>
      <c r="Z68" s="156">
        <f t="shared" si="14"/>
        <v>73653.823124100265</v>
      </c>
      <c r="AA68" s="69">
        <v>0.10415143703589705</v>
      </c>
      <c r="AB68" s="70">
        <f t="shared" si="15"/>
        <v>0.97320864991233202</v>
      </c>
      <c r="AC68" s="70">
        <f t="shared" si="16"/>
        <v>6.3315131549257636E-2</v>
      </c>
      <c r="AD68" s="70">
        <f t="shared" si="17"/>
        <v>0.32752681378521897</v>
      </c>
      <c r="AE68" s="70">
        <f t="shared" si="18"/>
        <v>0.46265330188679243</v>
      </c>
      <c r="AF68" s="70">
        <f t="shared" si="19"/>
        <v>0.60794270339914358</v>
      </c>
      <c r="AG68" s="70">
        <f t="shared" si="20"/>
        <v>8.5338588048050321E-2</v>
      </c>
      <c r="AH68" s="70">
        <f t="shared" si="21"/>
        <v>0.18651710940164462</v>
      </c>
      <c r="AI68" s="70">
        <f t="shared" si="22"/>
        <v>0.77888514153624622</v>
      </c>
      <c r="AJ68" s="70">
        <f t="shared" si="23"/>
        <v>0.86933949751790518</v>
      </c>
      <c r="AK68" s="70">
        <f t="shared" si="24"/>
        <v>0.25666752668444037</v>
      </c>
      <c r="AL68" s="71">
        <f t="shared" si="55"/>
        <v>1</v>
      </c>
      <c r="AM68" s="72">
        <v>129955</v>
      </c>
      <c r="AN68" s="73">
        <v>0.46265330188679243</v>
      </c>
      <c r="AO68" s="74">
        <f t="shared" si="25"/>
        <v>0.53734669811320757</v>
      </c>
      <c r="AP68" s="75">
        <v>26389</v>
      </c>
      <c r="AQ68" s="75">
        <v>15951</v>
      </c>
      <c r="AR68" s="76">
        <v>75</v>
      </c>
      <c r="AS68" s="76">
        <v>17</v>
      </c>
      <c r="AT68" s="77">
        <f t="shared" si="26"/>
        <v>0.60794270339914358</v>
      </c>
      <c r="AU68" s="77">
        <f t="shared" si="27"/>
        <v>0.39205729660085642</v>
      </c>
      <c r="AV68" s="75">
        <v>26389</v>
      </c>
      <c r="AW68" s="76">
        <v>124</v>
      </c>
      <c r="AX68" s="75">
        <v>18128</v>
      </c>
      <c r="AY68" s="76">
        <v>26</v>
      </c>
      <c r="AZ68" s="75">
        <v>6469</v>
      </c>
      <c r="BA68" s="66">
        <f t="shared" si="28"/>
        <v>0.9377771040964038</v>
      </c>
      <c r="BB68" s="66">
        <f t="shared" si="29"/>
        <v>6.2222895903596198E-2</v>
      </c>
      <c r="BC68" s="75">
        <v>26389</v>
      </c>
      <c r="BD68" s="75">
        <v>2039</v>
      </c>
      <c r="BE68" s="76">
        <v>213</v>
      </c>
      <c r="BF68" s="66">
        <f t="shared" si="30"/>
        <v>8.5338588048050321E-2</v>
      </c>
      <c r="BG68" s="70">
        <v>0.97320864991233202</v>
      </c>
      <c r="BH68" s="70">
        <v>0.96070004430660172</v>
      </c>
      <c r="BI68" s="75">
        <v>66477</v>
      </c>
      <c r="BJ68" s="75">
        <v>4209</v>
      </c>
      <c r="BK68" s="75">
        <v>40495</v>
      </c>
      <c r="BL68" s="75">
        <v>10991</v>
      </c>
      <c r="BM68" s="75">
        <v>4348</v>
      </c>
      <c r="BN68" s="76">
        <v>111</v>
      </c>
      <c r="BO68" s="75">
        <v>3939</v>
      </c>
      <c r="BP68" s="76">
        <v>71</v>
      </c>
      <c r="BQ68" s="76">
        <v>34</v>
      </c>
      <c r="BR68" s="76">
        <v>2279</v>
      </c>
      <c r="BS68" s="66">
        <f t="shared" si="31"/>
        <v>6.3315131549257636E-2</v>
      </c>
      <c r="BT68" s="66">
        <f t="shared" si="61"/>
        <v>0.32752681378521897</v>
      </c>
      <c r="BU68" s="66">
        <f t="shared" si="62"/>
        <v>0.16219143463152669</v>
      </c>
      <c r="BV68" s="72">
        <v>104649</v>
      </c>
      <c r="BW68" s="75">
        <v>15474</v>
      </c>
      <c r="BX68" s="66">
        <f t="shared" si="34"/>
        <v>0.14786572255826622</v>
      </c>
      <c r="BY68" s="74">
        <f t="shared" si="35"/>
        <v>6.7628925940286928</v>
      </c>
      <c r="BZ68" s="66">
        <f t="shared" si="56"/>
        <v>9.2447925603938108E-2</v>
      </c>
      <c r="CA68" s="72">
        <v>104649</v>
      </c>
      <c r="CB68" s="75">
        <v>26860</v>
      </c>
      <c r="CC68" s="66">
        <f t="shared" si="36"/>
        <v>0.25666752668444037</v>
      </c>
      <c r="CD68" s="66">
        <f t="shared" si="37"/>
        <v>0.74333247331555963</v>
      </c>
      <c r="CE68" s="72">
        <v>26389</v>
      </c>
      <c r="CF68" s="76">
        <v>320</v>
      </c>
      <c r="CG68" s="75">
        <v>20234</v>
      </c>
      <c r="CH68" s="66">
        <f t="shared" si="38"/>
        <v>0.77888514153624622</v>
      </c>
      <c r="CI68" s="75">
        <v>26389</v>
      </c>
      <c r="CJ68" s="75">
        <v>3060</v>
      </c>
      <c r="CK68" s="75">
        <v>17693</v>
      </c>
      <c r="CL68" s="75">
        <v>2017</v>
      </c>
      <c r="CM68" s="76">
        <v>171</v>
      </c>
      <c r="CN68" s="66">
        <f t="shared" si="39"/>
        <v>0.86933949751790518</v>
      </c>
      <c r="CO68" s="72">
        <v>26389</v>
      </c>
      <c r="CP68" s="75">
        <v>4922</v>
      </c>
      <c r="CQ68" s="66">
        <f t="shared" si="40"/>
        <v>0.18651710940164462</v>
      </c>
      <c r="CR68" s="78" t="b">
        <v>0</v>
      </c>
      <c r="CS68" s="76" t="b">
        <v>0</v>
      </c>
      <c r="CT68" s="76"/>
      <c r="CU68" s="76"/>
      <c r="CV68" s="76"/>
      <c r="CW68" s="76"/>
      <c r="CX68" s="76"/>
      <c r="CY68" s="76"/>
      <c r="CZ68" s="76"/>
      <c r="DA68" s="76"/>
      <c r="DB68" s="76"/>
      <c r="DC68" s="66">
        <f t="shared" si="41"/>
        <v>0</v>
      </c>
      <c r="DD68" s="66">
        <f t="shared" si="42"/>
        <v>0</v>
      </c>
      <c r="DE68" s="66">
        <f t="shared" si="43"/>
        <v>0</v>
      </c>
      <c r="DF68" s="66">
        <f t="shared" si="44"/>
        <v>0</v>
      </c>
      <c r="DG68" s="66">
        <f t="shared" si="45"/>
        <v>0</v>
      </c>
      <c r="DH68" s="66">
        <f t="shared" si="58"/>
        <v>0</v>
      </c>
      <c r="DI68" s="66">
        <f t="shared" si="47"/>
        <v>0</v>
      </c>
      <c r="DJ68" s="66">
        <f t="shared" si="48"/>
        <v>0</v>
      </c>
      <c r="DK68" s="66">
        <f t="shared" si="49"/>
        <v>0</v>
      </c>
      <c r="DL68" s="66">
        <f t="shared" si="50"/>
        <v>0</v>
      </c>
      <c r="DM68" s="66">
        <f t="shared" si="51"/>
        <v>0</v>
      </c>
      <c r="DN68" s="80">
        <f t="shared" si="52"/>
        <v>620</v>
      </c>
      <c r="DO68" s="67">
        <f t="shared" si="53"/>
        <v>1</v>
      </c>
      <c r="DP68" s="163">
        <f t="shared" si="57"/>
        <v>2.6014568158168575E-6</v>
      </c>
    </row>
    <row r="69" spans="1:120" ht="17.149999999999999" customHeight="1" x14ac:dyDescent="0.3">
      <c r="A69" s="30"/>
      <c r="B69" s="39" t="s">
        <v>264</v>
      </c>
      <c r="C69" s="37" t="s">
        <v>265</v>
      </c>
      <c r="D69" s="36" t="s">
        <v>307</v>
      </c>
      <c r="E69" s="37" t="s">
        <v>308</v>
      </c>
      <c r="F69" s="36" t="s">
        <v>314</v>
      </c>
      <c r="G69" s="37" t="s">
        <v>315</v>
      </c>
      <c r="H69" s="36">
        <v>47</v>
      </c>
      <c r="I69" s="38">
        <v>3</v>
      </c>
      <c r="J69" s="115">
        <f t="shared" si="0"/>
        <v>0.76423044307822763</v>
      </c>
      <c r="K69" s="115">
        <f t="shared" si="1"/>
        <v>0.28935234259062964</v>
      </c>
      <c r="L69" s="115">
        <f t="shared" si="2"/>
        <v>1</v>
      </c>
      <c r="M69" s="115">
        <f t="shared" si="3"/>
        <v>0.11670834515823431</v>
      </c>
      <c r="N69" s="115">
        <f t="shared" si="4"/>
        <v>0.2195070327682746</v>
      </c>
      <c r="O69" s="115">
        <f t="shared" si="5"/>
        <v>8.7926648293406823E-2</v>
      </c>
      <c r="P69" s="115">
        <f t="shared" si="6"/>
        <v>0.73889517040865771</v>
      </c>
      <c r="Q69" s="115">
        <f t="shared" si="7"/>
        <v>0.46183531014130863</v>
      </c>
      <c r="R69" s="116">
        <f t="shared" si="8"/>
        <v>0.81861351228389456</v>
      </c>
      <c r="S69" s="133">
        <f t="shared" si="9"/>
        <v>0.49967431163584819</v>
      </c>
      <c r="T69" s="134">
        <f t="shared" si="54"/>
        <v>0.50032568836415181</v>
      </c>
      <c r="U69" s="135">
        <f t="shared" si="10"/>
        <v>56370.694656612257</v>
      </c>
      <c r="V69" s="136">
        <v>4</v>
      </c>
      <c r="W69" s="155">
        <f t="shared" si="11"/>
        <v>0</v>
      </c>
      <c r="X69" s="155">
        <f t="shared" si="12"/>
        <v>0.38856320052473708</v>
      </c>
      <c r="Y69" s="155">
        <f t="shared" si="13"/>
        <v>0.61143679947526297</v>
      </c>
      <c r="Z69" s="156">
        <f t="shared" si="14"/>
        <v>68889.361323278921</v>
      </c>
      <c r="AA69" s="69">
        <v>5.4718287357546067E-2</v>
      </c>
      <c r="AB69" s="70">
        <f t="shared" si="15"/>
        <v>0.88849725687314196</v>
      </c>
      <c r="AC69" s="70">
        <f t="shared" si="16"/>
        <v>0.21667853225837486</v>
      </c>
      <c r="AD69" s="70">
        <f t="shared" si="17"/>
        <v>0.2195070327682746</v>
      </c>
      <c r="AE69" s="70">
        <f t="shared" si="18"/>
        <v>0.53816468985869137</v>
      </c>
      <c r="AF69" s="70">
        <f t="shared" si="19"/>
        <v>0.45707017171931313</v>
      </c>
      <c r="AG69" s="70">
        <f t="shared" si="20"/>
        <v>0.10133559465762138</v>
      </c>
      <c r="AH69" s="70">
        <f t="shared" si="21"/>
        <v>8.7926648293406823E-2</v>
      </c>
      <c r="AI69" s="70">
        <f t="shared" si="22"/>
        <v>0.69700021199915196</v>
      </c>
      <c r="AJ69" s="70">
        <f t="shared" si="23"/>
        <v>0.8314606741573034</v>
      </c>
      <c r="AK69" s="70">
        <f t="shared" si="24"/>
        <v>0.26110482959134229</v>
      </c>
      <c r="AL69" s="71">
        <f t="shared" si="55"/>
        <v>1</v>
      </c>
      <c r="AM69" s="72">
        <v>112668</v>
      </c>
      <c r="AN69" s="73">
        <v>0.53816468985869137</v>
      </c>
      <c r="AO69" s="74">
        <f t="shared" si="25"/>
        <v>0.46183531014130863</v>
      </c>
      <c r="AP69" s="75">
        <v>18868</v>
      </c>
      <c r="AQ69" s="75">
        <v>8597</v>
      </c>
      <c r="AR69" s="76">
        <v>16</v>
      </c>
      <c r="AS69" s="76">
        <v>11</v>
      </c>
      <c r="AT69" s="77">
        <f t="shared" si="26"/>
        <v>0.45707017171931313</v>
      </c>
      <c r="AU69" s="77">
        <f t="shared" si="27"/>
        <v>0.54292982828068692</v>
      </c>
      <c r="AV69" s="75">
        <v>18868</v>
      </c>
      <c r="AW69" s="76">
        <v>68</v>
      </c>
      <c r="AX69" s="75">
        <v>11858</v>
      </c>
      <c r="AY69" s="76">
        <v>15</v>
      </c>
      <c r="AZ69" s="75">
        <v>6252</v>
      </c>
      <c r="BA69" s="66">
        <f t="shared" si="28"/>
        <v>0.96422514309942764</v>
      </c>
      <c r="BB69" s="66">
        <f t="shared" si="29"/>
        <v>3.577485690057236E-2</v>
      </c>
      <c r="BC69" s="75">
        <v>18868</v>
      </c>
      <c r="BD69" s="75">
        <v>1667</v>
      </c>
      <c r="BE69" s="76">
        <v>245</v>
      </c>
      <c r="BF69" s="66">
        <f t="shared" si="30"/>
        <v>0.10133559465762138</v>
      </c>
      <c r="BG69" s="70">
        <v>0.88849725687314196</v>
      </c>
      <c r="BH69" s="70">
        <v>0.81861351228389456</v>
      </c>
      <c r="BI69" s="75">
        <v>51971</v>
      </c>
      <c r="BJ69" s="75">
        <v>11261</v>
      </c>
      <c r="BK69" s="75">
        <v>29302</v>
      </c>
      <c r="BL69" s="75">
        <v>6704</v>
      </c>
      <c r="BM69" s="75">
        <v>2586</v>
      </c>
      <c r="BN69" s="76">
        <v>71</v>
      </c>
      <c r="BO69" s="76">
        <v>1917</v>
      </c>
      <c r="BP69" s="76">
        <v>39</v>
      </c>
      <c r="BQ69" s="76">
        <v>37</v>
      </c>
      <c r="BR69" s="76">
        <v>54</v>
      </c>
      <c r="BS69" s="66">
        <f t="shared" si="31"/>
        <v>0.21667853225837486</v>
      </c>
      <c r="BT69" s="66">
        <f t="shared" si="61"/>
        <v>0.2195070327682746</v>
      </c>
      <c r="BU69" s="66">
        <f t="shared" si="62"/>
        <v>9.0512016316792052E-2</v>
      </c>
      <c r="BV69" s="72">
        <v>86674</v>
      </c>
      <c r="BW69" s="75">
        <v>10152</v>
      </c>
      <c r="BX69" s="66">
        <f t="shared" si="34"/>
        <v>0.11712855066109791</v>
      </c>
      <c r="BY69" s="74">
        <f t="shared" si="35"/>
        <v>8.5376280535855003</v>
      </c>
      <c r="BZ69" s="66">
        <f t="shared" si="56"/>
        <v>0.11670834515823431</v>
      </c>
      <c r="CA69" s="72">
        <v>86674</v>
      </c>
      <c r="CB69" s="75">
        <v>22631</v>
      </c>
      <c r="CC69" s="66">
        <f t="shared" si="36"/>
        <v>0.26110482959134229</v>
      </c>
      <c r="CD69" s="66">
        <f t="shared" si="37"/>
        <v>0.73889517040865771</v>
      </c>
      <c r="CE69" s="72">
        <v>18868</v>
      </c>
      <c r="CF69" s="76">
        <v>93</v>
      </c>
      <c r="CG69" s="75">
        <v>13058</v>
      </c>
      <c r="CH69" s="66">
        <f t="shared" si="38"/>
        <v>0.69700021199915196</v>
      </c>
      <c r="CI69" s="75">
        <v>18868</v>
      </c>
      <c r="CJ69" s="76">
        <v>641</v>
      </c>
      <c r="CK69" s="75">
        <v>2563</v>
      </c>
      <c r="CL69" s="75">
        <v>12246</v>
      </c>
      <c r="CM69" s="76">
        <v>238</v>
      </c>
      <c r="CN69" s="66">
        <f t="shared" si="39"/>
        <v>0.8314606741573034</v>
      </c>
      <c r="CO69" s="72">
        <v>18868</v>
      </c>
      <c r="CP69" s="75">
        <v>1659</v>
      </c>
      <c r="CQ69" s="66">
        <f t="shared" si="40"/>
        <v>8.7926648293406823E-2</v>
      </c>
      <c r="CR69" s="78" t="b">
        <v>0</v>
      </c>
      <c r="CS69" s="76" t="b">
        <v>0</v>
      </c>
      <c r="CT69" s="76"/>
      <c r="CU69" s="76"/>
      <c r="CV69" s="76"/>
      <c r="CW69" s="76"/>
      <c r="CX69" s="76"/>
      <c r="CY69" s="76"/>
      <c r="CZ69" s="76"/>
      <c r="DA69" s="76"/>
      <c r="DB69" s="76"/>
      <c r="DC69" s="66">
        <f t="shared" si="41"/>
        <v>0</v>
      </c>
      <c r="DD69" s="66">
        <f t="shared" si="42"/>
        <v>0</v>
      </c>
      <c r="DE69" s="66">
        <f t="shared" si="43"/>
        <v>0</v>
      </c>
      <c r="DF69" s="66">
        <f t="shared" si="44"/>
        <v>0</v>
      </c>
      <c r="DG69" s="66">
        <f t="shared" si="45"/>
        <v>0</v>
      </c>
      <c r="DH69" s="66">
        <f t="shared" si="58"/>
        <v>0</v>
      </c>
      <c r="DI69" s="66">
        <f t="shared" si="47"/>
        <v>0</v>
      </c>
      <c r="DJ69" s="66">
        <f t="shared" si="48"/>
        <v>0</v>
      </c>
      <c r="DK69" s="66">
        <f t="shared" si="49"/>
        <v>0</v>
      </c>
      <c r="DL69" s="66">
        <f t="shared" si="50"/>
        <v>0</v>
      </c>
      <c r="DM69" s="66">
        <f t="shared" si="51"/>
        <v>0</v>
      </c>
      <c r="DN69" s="80">
        <f t="shared" si="52"/>
        <v>620</v>
      </c>
      <c r="DO69" s="67">
        <f t="shared" si="53"/>
        <v>1</v>
      </c>
      <c r="DP69" s="163">
        <f t="shared" si="57"/>
        <v>2.6014568158168575E-6</v>
      </c>
    </row>
    <row r="70" spans="1:120" ht="17.149999999999999" customHeight="1" x14ac:dyDescent="0.3">
      <c r="A70" s="30"/>
      <c r="B70" s="39" t="s">
        <v>264</v>
      </c>
      <c r="C70" s="37" t="s">
        <v>265</v>
      </c>
      <c r="D70" s="36" t="s">
        <v>307</v>
      </c>
      <c r="E70" s="37" t="s">
        <v>308</v>
      </c>
      <c r="F70" s="36" t="s">
        <v>316</v>
      </c>
      <c r="G70" s="37" t="s">
        <v>317</v>
      </c>
      <c r="H70" s="36">
        <v>47</v>
      </c>
      <c r="I70" s="38">
        <v>6</v>
      </c>
      <c r="J70" s="115">
        <f t="shared" ref="J70:J133" si="63">(CH70+CN70)/2</f>
        <v>0.81974652103302237</v>
      </c>
      <c r="K70" s="115">
        <f t="shared" ref="K70:K133" si="64">(AU70+BB70)/2</f>
        <v>0.36948699168869215</v>
      </c>
      <c r="L70" s="115">
        <f t="shared" ref="L70:L133" si="65">DO70</f>
        <v>1</v>
      </c>
      <c r="M70" s="115">
        <f t="shared" ref="M70:M133" si="66">BZ70</f>
        <v>8.2482394976770262E-2</v>
      </c>
      <c r="N70" s="115">
        <f t="shared" ref="N70:N133" si="67">BT70</f>
        <v>0.30350320051605217</v>
      </c>
      <c r="O70" s="115">
        <f t="shared" ref="O70:O133" si="68">CQ70</f>
        <v>0.47151546030634017</v>
      </c>
      <c r="P70" s="115">
        <f t="shared" ref="P70:P133" si="69">CD70</f>
        <v>0.75148247978436655</v>
      </c>
      <c r="Q70" s="115">
        <f t="shared" ref="Q70:Q133" si="70">AO70</f>
        <v>0.60696426393462621</v>
      </c>
      <c r="R70" s="116">
        <f t="shared" ref="R70:R133" si="71">BH70</f>
        <v>0.94734276843093368</v>
      </c>
      <c r="S70" s="133">
        <f t="shared" ref="S70:S133" si="72">AVERAGE(J70:L70,M70:R70)</f>
        <v>0.59472489785231153</v>
      </c>
      <c r="T70" s="134">
        <f t="shared" si="54"/>
        <v>0.40527510214768847</v>
      </c>
      <c r="U70" s="135">
        <f t="shared" ref="U70:U133" si="73">T70*AM70</f>
        <v>58885.256516752692</v>
      </c>
      <c r="V70" s="136">
        <v>6</v>
      </c>
      <c r="W70" s="155">
        <f t="shared" ref="W70:W133" si="74">L70-1</f>
        <v>0</v>
      </c>
      <c r="X70" s="155">
        <f t="shared" ref="X70:X133" si="75">AVERAGE(J70:K70,W70,M70:R70)</f>
        <v>0.48361378674120048</v>
      </c>
      <c r="Y70" s="155">
        <f t="shared" ref="Y70:Y133" si="76">1-X70</f>
        <v>0.51638621325879952</v>
      </c>
      <c r="Z70" s="156">
        <f t="shared" ref="Z70:Z133" si="77">Y70*AM70</f>
        <v>75029.367627863787</v>
      </c>
      <c r="AA70" s="69">
        <v>0.14749788364522323</v>
      </c>
      <c r="AB70" s="70">
        <f t="shared" ref="AB70:AB133" si="78">BG70</f>
        <v>0.96611195158850227</v>
      </c>
      <c r="AC70" s="70">
        <f t="shared" ref="AC70:AC133" si="79">BS70</f>
        <v>7.6204535304917387E-2</v>
      </c>
      <c r="AD70" s="70">
        <f t="shared" ref="AD70:AD133" si="80">BT70</f>
        <v>0.30350320051605217</v>
      </c>
      <c r="AE70" s="70">
        <f t="shared" ref="AE70:AE133" si="81">AN70</f>
        <v>0.39303573606537384</v>
      </c>
      <c r="AF70" s="70">
        <f t="shared" ref="AF70:AF133" si="82">AT70</f>
        <v>0.33484062032289907</v>
      </c>
      <c r="AG70" s="70">
        <f t="shared" ref="AG70:AG133" si="83">BF70</f>
        <v>3.4041333630544852E-2</v>
      </c>
      <c r="AH70" s="70">
        <f t="shared" ref="AH70:AH133" si="84">CQ70</f>
        <v>0.47151546030634017</v>
      </c>
      <c r="AI70" s="70">
        <f t="shared" ref="AI70:AI133" si="85">CH70</f>
        <v>0.78546635671751108</v>
      </c>
      <c r="AJ70" s="70">
        <f t="shared" ref="AJ70:AJ133" si="86">CN70</f>
        <v>0.85402668534853354</v>
      </c>
      <c r="AK70" s="70">
        <f t="shared" ref="AK70:AK133" si="87">CC70</f>
        <v>0.24851752021563342</v>
      </c>
      <c r="AL70" s="71">
        <f t="shared" si="55"/>
        <v>1</v>
      </c>
      <c r="AM70" s="72">
        <v>145297</v>
      </c>
      <c r="AN70" s="73">
        <v>0.39303573606537384</v>
      </c>
      <c r="AO70" s="74">
        <f t="shared" ref="AO70:AO133" si="88">1-AN70</f>
        <v>0.60696426393462621</v>
      </c>
      <c r="AP70" s="75">
        <v>31403</v>
      </c>
      <c r="AQ70" s="75">
        <v>10281</v>
      </c>
      <c r="AR70" s="76">
        <v>213</v>
      </c>
      <c r="AS70" s="76">
        <v>21</v>
      </c>
      <c r="AT70" s="77">
        <f t="shared" ref="AT70:AT133" si="89">(AQ70+AR70+AS70)/AP70</f>
        <v>0.33484062032289907</v>
      </c>
      <c r="AU70" s="77">
        <f t="shared" ref="AU70:AU133" si="90">1-AT70</f>
        <v>0.66515937967710093</v>
      </c>
      <c r="AV70" s="75">
        <v>31403</v>
      </c>
      <c r="AW70" s="76">
        <v>184</v>
      </c>
      <c r="AX70" s="75">
        <v>17211</v>
      </c>
      <c r="AY70" s="76">
        <v>32</v>
      </c>
      <c r="AZ70" s="75">
        <v>11658</v>
      </c>
      <c r="BA70" s="66">
        <f t="shared" ref="BA70:BA133" si="91">(AW70+AX70+AZ70+AY70)/AV70</f>
        <v>0.92618539629971663</v>
      </c>
      <c r="BB70" s="66">
        <f t="shared" ref="BB70:BB133" si="92">1-BA70</f>
        <v>7.3814603700283365E-2</v>
      </c>
      <c r="BC70" s="75">
        <v>31403</v>
      </c>
      <c r="BD70" s="76">
        <v>880</v>
      </c>
      <c r="BE70" s="76">
        <v>189</v>
      </c>
      <c r="BF70" s="66">
        <f t="shared" ref="BF70:BF133" si="93">(BD70+BE70)/BC70</f>
        <v>3.4041333630544852E-2</v>
      </c>
      <c r="BG70" s="70">
        <v>0.96611195158850227</v>
      </c>
      <c r="BH70" s="70">
        <v>0.94734276843093368</v>
      </c>
      <c r="BI70" s="75">
        <v>80612</v>
      </c>
      <c r="BJ70" s="75">
        <v>6143</v>
      </c>
      <c r="BK70" s="75">
        <v>50003</v>
      </c>
      <c r="BL70" s="75">
        <v>11040</v>
      </c>
      <c r="BM70" s="75">
        <v>5766</v>
      </c>
      <c r="BN70" s="76">
        <v>116</v>
      </c>
      <c r="BO70" s="75">
        <v>5058</v>
      </c>
      <c r="BP70" s="76">
        <v>65</v>
      </c>
      <c r="BQ70" s="76">
        <v>61</v>
      </c>
      <c r="BR70" s="75">
        <v>2360</v>
      </c>
      <c r="BS70" s="66">
        <f t="shared" ref="BS70:BS133" si="94">BJ70/BI70</f>
        <v>7.6204535304917387E-2</v>
      </c>
      <c r="BT70" s="66">
        <f t="shared" si="61"/>
        <v>0.30350320051605217</v>
      </c>
      <c r="BU70" s="66">
        <f t="shared" si="62"/>
        <v>0.16655088572420979</v>
      </c>
      <c r="BV70" s="72">
        <v>120575</v>
      </c>
      <c r="BW70" s="75">
        <v>19983</v>
      </c>
      <c r="BX70" s="66">
        <f t="shared" ref="BX70:BX133" si="95">BW70/BV70</f>
        <v>0.16573087290068422</v>
      </c>
      <c r="BY70" s="74">
        <f t="shared" ref="BY70:BY133" si="96">1/BX70</f>
        <v>6.0338787969774303</v>
      </c>
      <c r="BZ70" s="66">
        <f t="shared" si="56"/>
        <v>8.2482394976770262E-2</v>
      </c>
      <c r="CA70" s="72">
        <v>120575</v>
      </c>
      <c r="CB70" s="75">
        <v>29965</v>
      </c>
      <c r="CC70" s="66">
        <f t="shared" ref="CC70:CC133" si="97">CB70/CA70</f>
        <v>0.24851752021563342</v>
      </c>
      <c r="CD70" s="66">
        <f t="shared" ref="CD70:CD133" si="98">1-CC70</f>
        <v>0.75148247978436655</v>
      </c>
      <c r="CE70" s="72">
        <v>31403</v>
      </c>
      <c r="CF70" s="76">
        <v>385</v>
      </c>
      <c r="CG70" s="75">
        <v>24281</v>
      </c>
      <c r="CH70" s="66">
        <f t="shared" ref="CH70:CH133" si="99">(CF70+CG70)/CE70</f>
        <v>0.78546635671751108</v>
      </c>
      <c r="CI70" s="75">
        <v>31403</v>
      </c>
      <c r="CJ70" s="76">
        <v>247</v>
      </c>
      <c r="CK70" s="75">
        <v>7643</v>
      </c>
      <c r="CL70" s="75">
        <v>17376</v>
      </c>
      <c r="CM70" s="75">
        <v>1553</v>
      </c>
      <c r="CN70" s="66">
        <f t="shared" ref="CN70:CN133" si="100">(CJ70+CK70+CL70+CM70)/CI70</f>
        <v>0.85402668534853354</v>
      </c>
      <c r="CO70" s="72">
        <v>31403</v>
      </c>
      <c r="CP70" s="75">
        <v>14807</v>
      </c>
      <c r="CQ70" s="66">
        <f t="shared" ref="CQ70:CQ133" si="101">CP70/CO70</f>
        <v>0.47151546030634017</v>
      </c>
      <c r="CR70" s="78" t="b">
        <v>0</v>
      </c>
      <c r="CS70" s="76" t="b">
        <v>0</v>
      </c>
      <c r="CT70" s="76"/>
      <c r="CU70" s="76"/>
      <c r="CV70" s="76"/>
      <c r="CW70" s="76"/>
      <c r="CX70" s="76"/>
      <c r="CY70" s="76"/>
      <c r="CZ70" s="76"/>
      <c r="DA70" s="76"/>
      <c r="DB70" s="76"/>
      <c r="DC70" s="66">
        <f t="shared" ref="DC70:DC133" si="102">CV70/(SUM($CV$6:$CV$335))</f>
        <v>0</v>
      </c>
      <c r="DD70" s="66">
        <f t="shared" ref="DD70:DD133" si="103">CT70/(SUM($CT$6:$CT$335))</f>
        <v>0</v>
      </c>
      <c r="DE70" s="66">
        <f t="shared" ref="DE70:DE133" si="104">CU70/(SUM($CU$6:$CU$335))</f>
        <v>0</v>
      </c>
      <c r="DF70" s="66">
        <f t="shared" ref="DF70:DF133" si="105">CY70/(SUM($CY$6:$CY$335))</f>
        <v>0</v>
      </c>
      <c r="DG70" s="66">
        <f t="shared" ref="DG70:DG133" si="106">DB70/(SUM($DB$6:$DB$335))</f>
        <v>0</v>
      </c>
      <c r="DH70" s="66">
        <f t="shared" si="58"/>
        <v>0</v>
      </c>
      <c r="DI70" s="66">
        <f t="shared" ref="DI70:DI133" si="107">CU70/(MAX($CU$6:$CU$335))</f>
        <v>0</v>
      </c>
      <c r="DJ70" s="66">
        <f t="shared" ref="DJ70:DJ133" si="108">CT70/(MAX($CT$6:$CT$335))</f>
        <v>0</v>
      </c>
      <c r="DK70" s="66">
        <f t="shared" ref="DK70:DK133" si="109">CY70/(MAX($CY$6:$CY$335))</f>
        <v>0</v>
      </c>
      <c r="DL70" s="66">
        <f t="shared" ref="DL70:DL133" si="110">(DD70+DE70+DF70+DG70)/4</f>
        <v>0</v>
      </c>
      <c r="DM70" s="66">
        <f t="shared" ref="DM70:DM133" si="111">(DI70+DJ70+DK70+DH70)/4</f>
        <v>0</v>
      </c>
      <c r="DN70" s="80">
        <f t="shared" ref="DN70:DN133" si="112">IF(DM70=0,620,1/DM70)</f>
        <v>620</v>
      </c>
      <c r="DO70" s="67">
        <f t="shared" ref="DO70:DO133" si="113">DN70/(MAX($DN$6:$DN$335))</f>
        <v>1</v>
      </c>
      <c r="DP70" s="163">
        <f t="shared" si="57"/>
        <v>2.6014568158168575E-6</v>
      </c>
    </row>
    <row r="71" spans="1:120" ht="17.149999999999999" customHeight="1" x14ac:dyDescent="0.3">
      <c r="A71" s="30"/>
      <c r="B71" s="39" t="s">
        <v>264</v>
      </c>
      <c r="C71" s="37" t="s">
        <v>265</v>
      </c>
      <c r="D71" s="36" t="s">
        <v>307</v>
      </c>
      <c r="E71" s="37" t="s">
        <v>308</v>
      </c>
      <c r="F71" s="36" t="s">
        <v>318</v>
      </c>
      <c r="G71" s="37" t="s">
        <v>319</v>
      </c>
      <c r="H71" s="36">
        <v>38</v>
      </c>
      <c r="I71" s="38">
        <v>4</v>
      </c>
      <c r="J71" s="115">
        <f t="shared" si="63"/>
        <v>0.8706441393875396</v>
      </c>
      <c r="K71" s="115">
        <f t="shared" si="64"/>
        <v>0.38585005279831047</v>
      </c>
      <c r="L71" s="115">
        <f t="shared" si="65"/>
        <v>1</v>
      </c>
      <c r="M71" s="115">
        <f t="shared" si="66"/>
        <v>8.7977864497813932E-2</v>
      </c>
      <c r="N71" s="115">
        <f t="shared" si="67"/>
        <v>0.27029148568737243</v>
      </c>
      <c r="O71" s="115">
        <f t="shared" si="68"/>
        <v>0.37641675466385077</v>
      </c>
      <c r="P71" s="115">
        <f t="shared" si="69"/>
        <v>0.80703992922642442</v>
      </c>
      <c r="Q71" s="115">
        <f t="shared" si="70"/>
        <v>0.53409713154458527</v>
      </c>
      <c r="R71" s="116">
        <f t="shared" si="71"/>
        <v>0.94866490441711671</v>
      </c>
      <c r="S71" s="133">
        <f t="shared" si="72"/>
        <v>0.58677580691366815</v>
      </c>
      <c r="T71" s="134">
        <f t="shared" ref="T71:T134" si="114">1-S71</f>
        <v>0.41322419308633185</v>
      </c>
      <c r="U71" s="135">
        <f t="shared" si="73"/>
        <v>30328.589651571325</v>
      </c>
      <c r="V71" s="136">
        <v>6</v>
      </c>
      <c r="W71" s="155">
        <f t="shared" si="74"/>
        <v>0</v>
      </c>
      <c r="X71" s="155">
        <f t="shared" si="75"/>
        <v>0.47566469580255699</v>
      </c>
      <c r="Y71" s="155">
        <f t="shared" si="76"/>
        <v>0.52433530419744301</v>
      </c>
      <c r="Z71" s="156">
        <f t="shared" si="77"/>
        <v>38483.589651571332</v>
      </c>
      <c r="AA71" s="69">
        <v>0.16311737856802236</v>
      </c>
      <c r="AB71" s="70">
        <f t="shared" si="78"/>
        <v>0.9650951854709231</v>
      </c>
      <c r="AC71" s="70">
        <f t="shared" si="79"/>
        <v>0.15034800355853262</v>
      </c>
      <c r="AD71" s="70">
        <f t="shared" si="80"/>
        <v>0.27029148568737243</v>
      </c>
      <c r="AE71" s="70">
        <f t="shared" si="81"/>
        <v>0.46590286845541473</v>
      </c>
      <c r="AF71" s="70">
        <f t="shared" si="82"/>
        <v>0.31728264695529745</v>
      </c>
      <c r="AG71" s="70">
        <f t="shared" si="83"/>
        <v>3.0341429074269625E-2</v>
      </c>
      <c r="AH71" s="70">
        <f t="shared" si="84"/>
        <v>0.37641675466385077</v>
      </c>
      <c r="AI71" s="70">
        <f t="shared" si="85"/>
        <v>0.8396339317141851</v>
      </c>
      <c r="AJ71" s="70">
        <f t="shared" si="86"/>
        <v>0.90165434706089409</v>
      </c>
      <c r="AK71" s="70">
        <f t="shared" si="87"/>
        <v>0.1929600707735756</v>
      </c>
      <c r="AL71" s="71">
        <f t="shared" ref="AL71:AL134" si="115">DO71</f>
        <v>1</v>
      </c>
      <c r="AM71" s="72">
        <v>73395</v>
      </c>
      <c r="AN71" s="73">
        <v>0.46590286845541473</v>
      </c>
      <c r="AO71" s="74">
        <f t="shared" si="88"/>
        <v>0.53409713154458527</v>
      </c>
      <c r="AP71" s="75">
        <v>14205</v>
      </c>
      <c r="AQ71" s="75">
        <v>4486</v>
      </c>
      <c r="AR71" s="76">
        <v>14</v>
      </c>
      <c r="AS71" s="76">
        <v>7</v>
      </c>
      <c r="AT71" s="77">
        <f t="shared" si="89"/>
        <v>0.31728264695529745</v>
      </c>
      <c r="AU71" s="77">
        <f t="shared" si="90"/>
        <v>0.6827173530447026</v>
      </c>
      <c r="AV71" s="75">
        <v>14205</v>
      </c>
      <c r="AW71" s="76">
        <v>57</v>
      </c>
      <c r="AX71" s="75">
        <v>7358</v>
      </c>
      <c r="AY71" s="76">
        <v>5</v>
      </c>
      <c r="AZ71" s="75">
        <v>5521</v>
      </c>
      <c r="BA71" s="66">
        <f t="shared" si="91"/>
        <v>0.91101724744808166</v>
      </c>
      <c r="BB71" s="66">
        <f t="shared" si="92"/>
        <v>8.8982752551918343E-2</v>
      </c>
      <c r="BC71" s="75">
        <v>14205</v>
      </c>
      <c r="BD71" s="76">
        <v>382</v>
      </c>
      <c r="BE71" s="76">
        <v>49</v>
      </c>
      <c r="BF71" s="66">
        <f t="shared" si="93"/>
        <v>3.0341429074269625E-2</v>
      </c>
      <c r="BG71" s="70">
        <v>0.9650951854709231</v>
      </c>
      <c r="BH71" s="70">
        <v>0.94866490441711671</v>
      </c>
      <c r="BI71" s="75">
        <v>38218</v>
      </c>
      <c r="BJ71" s="75">
        <v>5746</v>
      </c>
      <c r="BK71" s="75">
        <v>22142</v>
      </c>
      <c r="BL71" s="75">
        <v>5128</v>
      </c>
      <c r="BM71" s="75">
        <v>2883</v>
      </c>
      <c r="BN71" s="76">
        <v>63</v>
      </c>
      <c r="BO71" s="75">
        <v>2161</v>
      </c>
      <c r="BP71" s="76">
        <v>65</v>
      </c>
      <c r="BQ71" s="76">
        <v>23</v>
      </c>
      <c r="BR71" s="76">
        <v>7</v>
      </c>
      <c r="BS71" s="66">
        <f t="shared" si="94"/>
        <v>0.15034800355853262</v>
      </c>
      <c r="BT71" s="66">
        <f t="shared" si="61"/>
        <v>0.27029148568737243</v>
      </c>
      <c r="BU71" s="66">
        <f t="shared" si="62"/>
        <v>0.13611387304411535</v>
      </c>
      <c r="BV71" s="72">
        <v>58779</v>
      </c>
      <c r="BW71" s="75">
        <v>9133</v>
      </c>
      <c r="BX71" s="66">
        <f t="shared" si="95"/>
        <v>0.15537862161656374</v>
      </c>
      <c r="BY71" s="74">
        <f t="shared" si="96"/>
        <v>6.4358918208693749</v>
      </c>
      <c r="BZ71" s="66">
        <f t="shared" ref="BZ71:BZ134" si="116">BY71/(MAX($BY$6:$BY$335))</f>
        <v>8.7977864497813932E-2</v>
      </c>
      <c r="CA71" s="72">
        <v>58779</v>
      </c>
      <c r="CB71" s="75">
        <v>11342</v>
      </c>
      <c r="CC71" s="66">
        <f t="shared" si="97"/>
        <v>0.1929600707735756</v>
      </c>
      <c r="CD71" s="66">
        <f t="shared" si="98"/>
        <v>0.80703992922642442</v>
      </c>
      <c r="CE71" s="72">
        <v>14205</v>
      </c>
      <c r="CF71" s="76">
        <v>74</v>
      </c>
      <c r="CG71" s="75">
        <v>11853</v>
      </c>
      <c r="CH71" s="66">
        <f t="shared" si="99"/>
        <v>0.8396339317141851</v>
      </c>
      <c r="CI71" s="75">
        <v>14205</v>
      </c>
      <c r="CJ71" s="75">
        <v>1430</v>
      </c>
      <c r="CK71" s="76">
        <v>528</v>
      </c>
      <c r="CL71" s="75">
        <v>10556</v>
      </c>
      <c r="CM71" s="76">
        <v>294</v>
      </c>
      <c r="CN71" s="66">
        <f t="shared" si="100"/>
        <v>0.90165434706089409</v>
      </c>
      <c r="CO71" s="72">
        <v>14205</v>
      </c>
      <c r="CP71" s="75">
        <v>5347</v>
      </c>
      <c r="CQ71" s="66">
        <f t="shared" si="101"/>
        <v>0.37641675466385077</v>
      </c>
      <c r="CR71" s="78" t="b">
        <v>0</v>
      </c>
      <c r="CS71" s="76" t="b">
        <v>0</v>
      </c>
      <c r="CT71" s="76"/>
      <c r="CU71" s="76"/>
      <c r="CV71" s="76"/>
      <c r="CW71" s="76"/>
      <c r="CX71" s="76"/>
      <c r="CY71" s="76"/>
      <c r="CZ71" s="76"/>
      <c r="DA71" s="76"/>
      <c r="DB71" s="76"/>
      <c r="DC71" s="66">
        <f t="shared" si="102"/>
        <v>0</v>
      </c>
      <c r="DD71" s="66">
        <f t="shared" si="103"/>
        <v>0</v>
      </c>
      <c r="DE71" s="66">
        <f t="shared" si="104"/>
        <v>0</v>
      </c>
      <c r="DF71" s="66">
        <f t="shared" si="105"/>
        <v>0</v>
      </c>
      <c r="DG71" s="66">
        <f t="shared" si="106"/>
        <v>0</v>
      </c>
      <c r="DH71" s="66">
        <f t="shared" si="58"/>
        <v>0</v>
      </c>
      <c r="DI71" s="66">
        <f t="shared" si="107"/>
        <v>0</v>
      </c>
      <c r="DJ71" s="66">
        <f t="shared" si="108"/>
        <v>0</v>
      </c>
      <c r="DK71" s="66">
        <f t="shared" si="109"/>
        <v>0</v>
      </c>
      <c r="DL71" s="66">
        <f t="shared" si="110"/>
        <v>0</v>
      </c>
      <c r="DM71" s="66">
        <f t="shared" si="111"/>
        <v>0</v>
      </c>
      <c r="DN71" s="80">
        <f t="shared" si="112"/>
        <v>620</v>
      </c>
      <c r="DO71" s="67">
        <f t="shared" si="113"/>
        <v>1</v>
      </c>
      <c r="DP71" s="163">
        <f t="shared" ref="DP71:DP134" si="117">1/DN71/(MAX($DN$6:$DN$335))</f>
        <v>2.6014568158168575E-6</v>
      </c>
    </row>
    <row r="72" spans="1:120" ht="17.149999999999999" customHeight="1" x14ac:dyDescent="0.3">
      <c r="A72" s="30"/>
      <c r="B72" s="39" t="s">
        <v>264</v>
      </c>
      <c r="C72" s="37" t="s">
        <v>265</v>
      </c>
      <c r="D72" s="36" t="s">
        <v>307</v>
      </c>
      <c r="E72" s="37" t="s">
        <v>308</v>
      </c>
      <c r="F72" s="36" t="s">
        <v>320</v>
      </c>
      <c r="G72" s="37" t="s">
        <v>321</v>
      </c>
      <c r="H72" s="36">
        <v>52</v>
      </c>
      <c r="I72" s="38">
        <v>2</v>
      </c>
      <c r="J72" s="115">
        <f t="shared" si="63"/>
        <v>0.48194063926940639</v>
      </c>
      <c r="K72" s="115">
        <f t="shared" si="64"/>
        <v>0.33961187214611871</v>
      </c>
      <c r="L72" s="115">
        <f t="shared" si="65"/>
        <v>1</v>
      </c>
      <c r="M72" s="115">
        <f t="shared" si="66"/>
        <v>6.8980217412419095E-2</v>
      </c>
      <c r="N72" s="115">
        <f t="shared" si="67"/>
        <v>0.17287585197873176</v>
      </c>
      <c r="O72" s="115">
        <f t="shared" si="68"/>
        <v>9.2100456621004564E-2</v>
      </c>
      <c r="P72" s="115">
        <f t="shared" si="69"/>
        <v>0.7205607689504373</v>
      </c>
      <c r="Q72" s="115">
        <f t="shared" si="70"/>
        <v>0.48310096565910521</v>
      </c>
      <c r="R72" s="116">
        <f t="shared" si="71"/>
        <v>0.91054406093094331</v>
      </c>
      <c r="S72" s="133">
        <f t="shared" si="72"/>
        <v>0.4744127592186852</v>
      </c>
      <c r="T72" s="134">
        <f t="shared" si="114"/>
        <v>0.5255872407813148</v>
      </c>
      <c r="U72" s="135">
        <f t="shared" si="73"/>
        <v>58848.952175802253</v>
      </c>
      <c r="V72" s="136">
        <v>4</v>
      </c>
      <c r="W72" s="155">
        <f t="shared" si="74"/>
        <v>0</v>
      </c>
      <c r="X72" s="155">
        <f t="shared" si="75"/>
        <v>0.36330164810757404</v>
      </c>
      <c r="Y72" s="155">
        <f t="shared" si="76"/>
        <v>0.63669835189242596</v>
      </c>
      <c r="Z72" s="156">
        <f t="shared" si="77"/>
        <v>71289.841064691151</v>
      </c>
      <c r="AA72" s="69">
        <v>6.2187410688768222E-2</v>
      </c>
      <c r="AB72" s="70">
        <f t="shared" si="78"/>
        <v>0.94168278266554084</v>
      </c>
      <c r="AC72" s="70">
        <f t="shared" si="79"/>
        <v>0.17899582485815224</v>
      </c>
      <c r="AD72" s="70">
        <f t="shared" si="80"/>
        <v>0.17287585197873176</v>
      </c>
      <c r="AE72" s="70">
        <f t="shared" si="81"/>
        <v>0.51689903434089479</v>
      </c>
      <c r="AF72" s="70">
        <f t="shared" si="82"/>
        <v>0.37187214611872144</v>
      </c>
      <c r="AG72" s="70">
        <f t="shared" si="83"/>
        <v>4.6986301369863016E-2</v>
      </c>
      <c r="AH72" s="70">
        <f t="shared" si="84"/>
        <v>9.2100456621004564E-2</v>
      </c>
      <c r="AI72" s="70">
        <f t="shared" si="85"/>
        <v>5.3561643835616436E-2</v>
      </c>
      <c r="AJ72" s="70">
        <f t="shared" si="86"/>
        <v>0.91031963470319632</v>
      </c>
      <c r="AK72" s="70">
        <f t="shared" si="87"/>
        <v>0.2794392310495627</v>
      </c>
      <c r="AL72" s="71">
        <f t="shared" si="115"/>
        <v>1</v>
      </c>
      <c r="AM72" s="72">
        <v>111968</v>
      </c>
      <c r="AN72" s="73">
        <v>0.51689903434089479</v>
      </c>
      <c r="AO72" s="74">
        <f t="shared" si="88"/>
        <v>0.48310096565910521</v>
      </c>
      <c r="AP72" s="75">
        <v>21900</v>
      </c>
      <c r="AQ72" s="75">
        <v>8116</v>
      </c>
      <c r="AR72" s="76">
        <v>17</v>
      </c>
      <c r="AS72" s="76">
        <v>11</v>
      </c>
      <c r="AT72" s="77">
        <f t="shared" si="89"/>
        <v>0.37187214611872144</v>
      </c>
      <c r="AU72" s="77">
        <f t="shared" si="90"/>
        <v>0.62812785388127856</v>
      </c>
      <c r="AV72" s="75">
        <v>21900</v>
      </c>
      <c r="AW72" s="76">
        <v>102</v>
      </c>
      <c r="AX72" s="75">
        <v>14896</v>
      </c>
      <c r="AY72" s="76">
        <v>13</v>
      </c>
      <c r="AZ72" s="75">
        <v>5770</v>
      </c>
      <c r="BA72" s="66">
        <f t="shared" si="91"/>
        <v>0.94890410958904114</v>
      </c>
      <c r="BB72" s="66">
        <f t="shared" si="92"/>
        <v>5.1095890410958855E-2</v>
      </c>
      <c r="BC72" s="75">
        <v>21900</v>
      </c>
      <c r="BD72" s="76">
        <v>979</v>
      </c>
      <c r="BE72" s="76">
        <v>50</v>
      </c>
      <c r="BF72" s="66">
        <f t="shared" si="93"/>
        <v>4.6986301369863016E-2</v>
      </c>
      <c r="BG72" s="70">
        <v>0.94168278266554084</v>
      </c>
      <c r="BH72" s="70">
        <v>0.91054406093094331</v>
      </c>
      <c r="BI72" s="75">
        <v>56046</v>
      </c>
      <c r="BJ72" s="75">
        <v>10032</v>
      </c>
      <c r="BK72" s="75">
        <v>36325</v>
      </c>
      <c r="BL72" s="75">
        <v>4659</v>
      </c>
      <c r="BM72" s="76">
        <v>2162</v>
      </c>
      <c r="BN72" s="76">
        <v>66</v>
      </c>
      <c r="BO72" s="75">
        <v>2308</v>
      </c>
      <c r="BP72" s="76">
        <v>55</v>
      </c>
      <c r="BQ72" s="76">
        <v>17</v>
      </c>
      <c r="BR72" s="76">
        <v>422</v>
      </c>
      <c r="BS72" s="66">
        <f t="shared" si="94"/>
        <v>0.17899582485815224</v>
      </c>
      <c r="BT72" s="66">
        <f t="shared" si="61"/>
        <v>0.17287585197873176</v>
      </c>
      <c r="BU72" s="66">
        <f t="shared" si="62"/>
        <v>8.9747707240481034E-2</v>
      </c>
      <c r="BV72" s="72">
        <v>87808</v>
      </c>
      <c r="BW72" s="75">
        <v>17401</v>
      </c>
      <c r="BX72" s="66">
        <f t="shared" si="95"/>
        <v>0.19817100947521865</v>
      </c>
      <c r="BY72" s="74">
        <f t="shared" si="96"/>
        <v>5.0461467731739553</v>
      </c>
      <c r="BZ72" s="66">
        <f t="shared" si="116"/>
        <v>6.8980217412419095E-2</v>
      </c>
      <c r="CA72" s="72">
        <v>87808</v>
      </c>
      <c r="CB72" s="75">
        <v>24537</v>
      </c>
      <c r="CC72" s="66">
        <f t="shared" si="97"/>
        <v>0.2794392310495627</v>
      </c>
      <c r="CD72" s="66">
        <f t="shared" si="98"/>
        <v>0.7205607689504373</v>
      </c>
      <c r="CE72" s="72">
        <v>21900</v>
      </c>
      <c r="CF72" s="76">
        <v>20</v>
      </c>
      <c r="CG72" s="75">
        <v>1153</v>
      </c>
      <c r="CH72" s="66">
        <f t="shared" si="99"/>
        <v>5.3561643835616436E-2</v>
      </c>
      <c r="CI72" s="75">
        <v>21900</v>
      </c>
      <c r="CJ72" s="76">
        <v>308</v>
      </c>
      <c r="CK72" s="75">
        <v>7267</v>
      </c>
      <c r="CL72" s="75">
        <v>12004</v>
      </c>
      <c r="CM72" s="76">
        <v>357</v>
      </c>
      <c r="CN72" s="66">
        <f t="shared" si="100"/>
        <v>0.91031963470319632</v>
      </c>
      <c r="CO72" s="72">
        <v>21900</v>
      </c>
      <c r="CP72" s="75">
        <v>2017</v>
      </c>
      <c r="CQ72" s="66">
        <f t="shared" si="101"/>
        <v>9.2100456621004564E-2</v>
      </c>
      <c r="CR72" s="78" t="b">
        <v>0</v>
      </c>
      <c r="CS72" s="76" t="b">
        <v>0</v>
      </c>
      <c r="CT72" s="76"/>
      <c r="CU72" s="76"/>
      <c r="CV72" s="76"/>
      <c r="CW72" s="76"/>
      <c r="CX72" s="76"/>
      <c r="CY72" s="76"/>
      <c r="CZ72" s="76"/>
      <c r="DA72" s="76"/>
      <c r="DB72" s="76"/>
      <c r="DC72" s="66">
        <f t="shared" si="102"/>
        <v>0</v>
      </c>
      <c r="DD72" s="66">
        <f t="shared" si="103"/>
        <v>0</v>
      </c>
      <c r="DE72" s="66">
        <f t="shared" si="104"/>
        <v>0</v>
      </c>
      <c r="DF72" s="66">
        <f t="shared" si="105"/>
        <v>0</v>
      </c>
      <c r="DG72" s="66">
        <f t="shared" si="106"/>
        <v>0</v>
      </c>
      <c r="DH72" s="66">
        <f t="shared" si="58"/>
        <v>0</v>
      </c>
      <c r="DI72" s="66">
        <f t="shared" si="107"/>
        <v>0</v>
      </c>
      <c r="DJ72" s="66">
        <f t="shared" si="108"/>
        <v>0</v>
      </c>
      <c r="DK72" s="66">
        <f t="shared" si="109"/>
        <v>0</v>
      </c>
      <c r="DL72" s="66">
        <f t="shared" si="110"/>
        <v>0</v>
      </c>
      <c r="DM72" s="66">
        <f t="shared" si="111"/>
        <v>0</v>
      </c>
      <c r="DN72" s="80">
        <f t="shared" si="112"/>
        <v>620</v>
      </c>
      <c r="DO72" s="67">
        <f t="shared" si="113"/>
        <v>1</v>
      </c>
      <c r="DP72" s="163">
        <f t="shared" si="117"/>
        <v>2.6014568158168575E-6</v>
      </c>
    </row>
    <row r="73" spans="1:120" ht="17.149999999999999" customHeight="1" x14ac:dyDescent="0.3">
      <c r="A73" s="30"/>
      <c r="B73" s="39" t="s">
        <v>264</v>
      </c>
      <c r="C73" s="37" t="s">
        <v>265</v>
      </c>
      <c r="D73" s="36" t="s">
        <v>322</v>
      </c>
      <c r="E73" s="37" t="s">
        <v>323</v>
      </c>
      <c r="F73" s="36" t="s">
        <v>324</v>
      </c>
      <c r="G73" s="37" t="s">
        <v>323</v>
      </c>
      <c r="H73" s="36">
        <v>41</v>
      </c>
      <c r="I73" s="38">
        <v>19</v>
      </c>
      <c r="J73" s="115">
        <f t="shared" si="63"/>
        <v>0.83110252992345646</v>
      </c>
      <c r="K73" s="115">
        <f t="shared" si="64"/>
        <v>0.46778161030108972</v>
      </c>
      <c r="L73" s="115">
        <f t="shared" si="65"/>
        <v>1</v>
      </c>
      <c r="M73" s="115">
        <f t="shared" si="66"/>
        <v>0.15179744519995561</v>
      </c>
      <c r="N73" s="115">
        <f t="shared" si="67"/>
        <v>0.45351119409280327</v>
      </c>
      <c r="O73" s="115">
        <f t="shared" si="68"/>
        <v>5.9242259753466447E-2</v>
      </c>
      <c r="P73" s="115">
        <f t="shared" si="69"/>
        <v>0.71244101597629528</v>
      </c>
      <c r="Q73" s="115">
        <f t="shared" si="70"/>
        <v>0.52075111592710022</v>
      </c>
      <c r="R73" s="116">
        <f t="shared" si="71"/>
        <v>0.9340096672214302</v>
      </c>
      <c r="S73" s="133">
        <f t="shared" si="72"/>
        <v>0.57007075982173305</v>
      </c>
      <c r="T73" s="134">
        <f t="shared" si="114"/>
        <v>0.42992924017826695</v>
      </c>
      <c r="U73" s="135">
        <f t="shared" si="73"/>
        <v>149861.72503665905</v>
      </c>
      <c r="V73" s="136">
        <v>4</v>
      </c>
      <c r="W73" s="155">
        <f t="shared" si="74"/>
        <v>0</v>
      </c>
      <c r="X73" s="155">
        <f t="shared" si="75"/>
        <v>0.45895964871062195</v>
      </c>
      <c r="Y73" s="155">
        <f t="shared" si="76"/>
        <v>0.541040351289378</v>
      </c>
      <c r="Z73" s="156">
        <f t="shared" si="77"/>
        <v>188592.05836999236</v>
      </c>
      <c r="AA73" s="69">
        <v>0.3744007711440645</v>
      </c>
      <c r="AB73" s="70">
        <f t="shared" si="78"/>
        <v>0.95158046960569553</v>
      </c>
      <c r="AC73" s="70">
        <f t="shared" si="79"/>
        <v>7.7579758965678203E-2</v>
      </c>
      <c r="AD73" s="70">
        <f t="shared" si="80"/>
        <v>0.45351119409280327</v>
      </c>
      <c r="AE73" s="70">
        <f t="shared" si="81"/>
        <v>0.47924888407289978</v>
      </c>
      <c r="AF73" s="70">
        <f t="shared" si="82"/>
        <v>0.21092773021478928</v>
      </c>
      <c r="AG73" s="70">
        <f t="shared" si="83"/>
        <v>5.4143934917341173E-2</v>
      </c>
      <c r="AH73" s="70">
        <f t="shared" si="84"/>
        <v>5.9242259753466447E-2</v>
      </c>
      <c r="AI73" s="70">
        <f t="shared" si="85"/>
        <v>0.81115584933144613</v>
      </c>
      <c r="AJ73" s="70">
        <f t="shared" si="86"/>
        <v>0.85104921051546678</v>
      </c>
      <c r="AK73" s="70">
        <f t="shared" si="87"/>
        <v>0.28755898402370467</v>
      </c>
      <c r="AL73" s="71">
        <f t="shared" si="115"/>
        <v>1</v>
      </c>
      <c r="AM73" s="72">
        <v>348573</v>
      </c>
      <c r="AN73" s="73">
        <v>0.47924888407289978</v>
      </c>
      <c r="AO73" s="74">
        <f t="shared" si="88"/>
        <v>0.52075111592710022</v>
      </c>
      <c r="AP73" s="75">
        <v>72769</v>
      </c>
      <c r="AQ73" s="75">
        <v>11835</v>
      </c>
      <c r="AR73" s="75">
        <v>2433</v>
      </c>
      <c r="AS73" s="75">
        <v>1081</v>
      </c>
      <c r="AT73" s="77">
        <f t="shared" si="89"/>
        <v>0.21092773021478928</v>
      </c>
      <c r="AU73" s="77">
        <f t="shared" si="90"/>
        <v>0.78907226978521072</v>
      </c>
      <c r="AV73" s="75">
        <v>72769</v>
      </c>
      <c r="AW73" s="76">
        <v>690</v>
      </c>
      <c r="AX73" s="75">
        <v>42720</v>
      </c>
      <c r="AY73" s="76">
        <v>71</v>
      </c>
      <c r="AZ73" s="75">
        <v>18628</v>
      </c>
      <c r="BA73" s="66">
        <f t="shared" si="91"/>
        <v>0.85350904918303128</v>
      </c>
      <c r="BB73" s="66">
        <f t="shared" si="92"/>
        <v>0.14649095081696872</v>
      </c>
      <c r="BC73" s="75">
        <v>72769</v>
      </c>
      <c r="BD73" s="75">
        <v>3409</v>
      </c>
      <c r="BE73" s="76">
        <v>531</v>
      </c>
      <c r="BF73" s="66">
        <f t="shared" si="93"/>
        <v>5.4143934917341173E-2</v>
      </c>
      <c r="BG73" s="70">
        <v>0.95158046960569553</v>
      </c>
      <c r="BH73" s="70">
        <v>0.9340096672214302</v>
      </c>
      <c r="BI73" s="75">
        <v>177817</v>
      </c>
      <c r="BJ73" s="75">
        <v>13795</v>
      </c>
      <c r="BK73" s="75">
        <v>83380</v>
      </c>
      <c r="BL73" s="75">
        <v>40298</v>
      </c>
      <c r="BM73" s="75">
        <v>20519</v>
      </c>
      <c r="BN73" s="76">
        <v>386</v>
      </c>
      <c r="BO73" s="75">
        <v>15080</v>
      </c>
      <c r="BP73" s="76">
        <v>835</v>
      </c>
      <c r="BQ73" s="76">
        <v>179</v>
      </c>
      <c r="BR73" s="75">
        <v>3345</v>
      </c>
      <c r="BS73" s="66">
        <f t="shared" si="94"/>
        <v>7.7579758965678203E-2</v>
      </c>
      <c r="BT73" s="66">
        <f t="shared" si="61"/>
        <v>0.45351119409280327</v>
      </c>
      <c r="BU73" s="66">
        <f t="shared" si="62"/>
        <v>0.22688494350933824</v>
      </c>
      <c r="BV73" s="72">
        <v>279101</v>
      </c>
      <c r="BW73" s="75">
        <v>25134</v>
      </c>
      <c r="BX73" s="66">
        <f t="shared" si="95"/>
        <v>9.005342152124142E-2</v>
      </c>
      <c r="BY73" s="74">
        <f t="shared" si="96"/>
        <v>11.104519774011299</v>
      </c>
      <c r="BZ73" s="66">
        <f t="shared" si="116"/>
        <v>0.15179744519995561</v>
      </c>
      <c r="CA73" s="72">
        <v>279101</v>
      </c>
      <c r="CB73" s="75">
        <v>80258</v>
      </c>
      <c r="CC73" s="66">
        <f t="shared" si="97"/>
        <v>0.28755898402370467</v>
      </c>
      <c r="CD73" s="66">
        <f t="shared" si="98"/>
        <v>0.71244101597629528</v>
      </c>
      <c r="CE73" s="72">
        <v>72769</v>
      </c>
      <c r="CF73" s="76">
        <v>745</v>
      </c>
      <c r="CG73" s="75">
        <v>58282</v>
      </c>
      <c r="CH73" s="66">
        <f t="shared" si="99"/>
        <v>0.81115584933144613</v>
      </c>
      <c r="CI73" s="75">
        <v>72769</v>
      </c>
      <c r="CJ73" s="75">
        <v>1620</v>
      </c>
      <c r="CK73" s="75">
        <v>24687</v>
      </c>
      <c r="CL73" s="75">
        <v>33542</v>
      </c>
      <c r="CM73" s="75">
        <v>2081</v>
      </c>
      <c r="CN73" s="66">
        <f t="shared" si="100"/>
        <v>0.85104921051546678</v>
      </c>
      <c r="CO73" s="72">
        <v>72769</v>
      </c>
      <c r="CP73" s="75">
        <v>4311</v>
      </c>
      <c r="CQ73" s="66">
        <f t="shared" si="101"/>
        <v>5.9242259753466447E-2</v>
      </c>
      <c r="CR73" s="78" t="b">
        <v>0</v>
      </c>
      <c r="CS73" s="76" t="b">
        <v>0</v>
      </c>
      <c r="CT73" s="76"/>
      <c r="CU73" s="76"/>
      <c r="CV73" s="76"/>
      <c r="CW73" s="76"/>
      <c r="CX73" s="76"/>
      <c r="CY73" s="76"/>
      <c r="CZ73" s="76"/>
      <c r="DA73" s="76"/>
      <c r="DB73" s="76"/>
      <c r="DC73" s="66">
        <f t="shared" si="102"/>
        <v>0</v>
      </c>
      <c r="DD73" s="66">
        <f t="shared" si="103"/>
        <v>0</v>
      </c>
      <c r="DE73" s="66">
        <f t="shared" si="104"/>
        <v>0</v>
      </c>
      <c r="DF73" s="66">
        <f t="shared" si="105"/>
        <v>0</v>
      </c>
      <c r="DG73" s="66">
        <f t="shared" si="106"/>
        <v>0</v>
      </c>
      <c r="DH73" s="66">
        <f t="shared" si="58"/>
        <v>0</v>
      </c>
      <c r="DI73" s="66">
        <f t="shared" si="107"/>
        <v>0</v>
      </c>
      <c r="DJ73" s="66">
        <f t="shared" si="108"/>
        <v>0</v>
      </c>
      <c r="DK73" s="66">
        <f t="shared" si="109"/>
        <v>0</v>
      </c>
      <c r="DL73" s="66">
        <f t="shared" si="110"/>
        <v>0</v>
      </c>
      <c r="DM73" s="66">
        <f t="shared" si="111"/>
        <v>0</v>
      </c>
      <c r="DN73" s="80">
        <f t="shared" si="112"/>
        <v>620</v>
      </c>
      <c r="DO73" s="67">
        <f t="shared" si="113"/>
        <v>1</v>
      </c>
      <c r="DP73" s="163">
        <f t="shared" si="117"/>
        <v>2.6014568158168575E-6</v>
      </c>
    </row>
    <row r="74" spans="1:120" ht="17.149999999999999" customHeight="1" x14ac:dyDescent="0.3">
      <c r="A74" s="30"/>
      <c r="B74" s="39" t="s">
        <v>264</v>
      </c>
      <c r="C74" s="37" t="s">
        <v>265</v>
      </c>
      <c r="D74" s="36" t="s">
        <v>322</v>
      </c>
      <c r="E74" s="37" t="s">
        <v>323</v>
      </c>
      <c r="F74" s="36" t="s">
        <v>325</v>
      </c>
      <c r="G74" s="37" t="s">
        <v>326</v>
      </c>
      <c r="H74" s="36">
        <v>36</v>
      </c>
      <c r="I74" s="38">
        <v>3</v>
      </c>
      <c r="J74" s="115">
        <f t="shared" si="63"/>
        <v>0.66778866638261614</v>
      </c>
      <c r="K74" s="115">
        <f t="shared" si="64"/>
        <v>0.38721772475500638</v>
      </c>
      <c r="L74" s="115">
        <f t="shared" si="65"/>
        <v>1</v>
      </c>
      <c r="M74" s="115">
        <f t="shared" si="66"/>
        <v>5.7154053835008427E-2</v>
      </c>
      <c r="N74" s="115">
        <f t="shared" si="67"/>
        <v>0.36168077347696631</v>
      </c>
      <c r="O74" s="115">
        <f t="shared" si="68"/>
        <v>0.16812952705581594</v>
      </c>
      <c r="P74" s="115">
        <f t="shared" si="69"/>
        <v>0.83157848748307051</v>
      </c>
      <c r="Q74" s="115">
        <f t="shared" si="70"/>
        <v>0.55740919836664515</v>
      </c>
      <c r="R74" s="116">
        <f t="shared" si="71"/>
        <v>0.98930163447251118</v>
      </c>
      <c r="S74" s="133">
        <f t="shared" si="72"/>
        <v>0.55780667398084893</v>
      </c>
      <c r="T74" s="134">
        <f t="shared" si="114"/>
        <v>0.44219332601915107</v>
      </c>
      <c r="U74" s="135">
        <f t="shared" si="73"/>
        <v>24953.853773912731</v>
      </c>
      <c r="V74" s="136">
        <v>5</v>
      </c>
      <c r="W74" s="155">
        <f t="shared" si="74"/>
        <v>0</v>
      </c>
      <c r="X74" s="155">
        <f t="shared" si="75"/>
        <v>0.44669556286973777</v>
      </c>
      <c r="Y74" s="155">
        <f t="shared" si="76"/>
        <v>0.55330443713026223</v>
      </c>
      <c r="Z74" s="156">
        <f t="shared" si="77"/>
        <v>31224.075996134958</v>
      </c>
      <c r="AA74" s="69">
        <v>0.15627658066345335</v>
      </c>
      <c r="AB74" s="70">
        <f t="shared" si="78"/>
        <v>0.99185553329343501</v>
      </c>
      <c r="AC74" s="70">
        <f t="shared" si="79"/>
        <v>1.2445217624033991E-2</v>
      </c>
      <c r="AD74" s="70">
        <f t="shared" si="80"/>
        <v>0.36168077347696631</v>
      </c>
      <c r="AE74" s="70">
        <f t="shared" si="81"/>
        <v>0.44259080163335485</v>
      </c>
      <c r="AF74" s="70">
        <f t="shared" si="82"/>
        <v>0.28674904132935664</v>
      </c>
      <c r="AG74" s="70">
        <f t="shared" si="83"/>
        <v>4.4737963357477629E-2</v>
      </c>
      <c r="AH74" s="70">
        <f t="shared" si="84"/>
        <v>0.16812952705581594</v>
      </c>
      <c r="AI74" s="70">
        <f t="shared" si="85"/>
        <v>0.86007669365146999</v>
      </c>
      <c r="AJ74" s="70">
        <f t="shared" si="86"/>
        <v>0.47550063911376222</v>
      </c>
      <c r="AK74" s="70">
        <f t="shared" si="87"/>
        <v>0.16842151251692952</v>
      </c>
      <c r="AL74" s="71">
        <f t="shared" si="115"/>
        <v>1</v>
      </c>
      <c r="AM74" s="72">
        <v>56432</v>
      </c>
      <c r="AN74" s="73">
        <v>0.44259080163335485</v>
      </c>
      <c r="AO74" s="74">
        <f t="shared" si="88"/>
        <v>0.55740919836664515</v>
      </c>
      <c r="AP74" s="75">
        <v>11735</v>
      </c>
      <c r="AQ74" s="75">
        <v>3128</v>
      </c>
      <c r="AR74" s="76">
        <v>234</v>
      </c>
      <c r="AS74" s="76">
        <v>3</v>
      </c>
      <c r="AT74" s="77">
        <f t="shared" si="89"/>
        <v>0.28674904132935664</v>
      </c>
      <c r="AU74" s="77">
        <f t="shared" si="90"/>
        <v>0.71325095867064336</v>
      </c>
      <c r="AV74" s="75">
        <v>11735</v>
      </c>
      <c r="AW74" s="76">
        <v>60</v>
      </c>
      <c r="AX74" s="75">
        <v>5874</v>
      </c>
      <c r="AY74" s="76">
        <v>8</v>
      </c>
      <c r="AZ74" s="75">
        <v>5075</v>
      </c>
      <c r="BA74" s="66">
        <f t="shared" si="91"/>
        <v>0.93881550916063061</v>
      </c>
      <c r="BB74" s="66">
        <f t="shared" si="92"/>
        <v>6.1184490839369388E-2</v>
      </c>
      <c r="BC74" s="75">
        <v>11735</v>
      </c>
      <c r="BD74" s="76">
        <v>475</v>
      </c>
      <c r="BE74" s="76">
        <v>50</v>
      </c>
      <c r="BF74" s="66">
        <f t="shared" si="93"/>
        <v>4.4737963357477629E-2</v>
      </c>
      <c r="BG74" s="70">
        <v>0.99185553329343501</v>
      </c>
      <c r="BH74" s="70">
        <v>0.98930163447251118</v>
      </c>
      <c r="BI74" s="75">
        <v>29891</v>
      </c>
      <c r="BJ74" s="76">
        <v>372</v>
      </c>
      <c r="BK74" s="75">
        <v>18708</v>
      </c>
      <c r="BL74" s="75">
        <v>4205</v>
      </c>
      <c r="BM74" s="76">
        <v>2160</v>
      </c>
      <c r="BN74" s="76">
        <v>53</v>
      </c>
      <c r="BO74" s="75">
        <v>1963</v>
      </c>
      <c r="BP74" s="76">
        <v>24</v>
      </c>
      <c r="BQ74" s="76">
        <v>18</v>
      </c>
      <c r="BR74" s="75">
        <v>2388</v>
      </c>
      <c r="BS74" s="66">
        <f t="shared" si="94"/>
        <v>1.2445217624033991E-2</v>
      </c>
      <c r="BT74" s="66">
        <f t="shared" si="61"/>
        <v>0.36168077347696631</v>
      </c>
      <c r="BU74" s="66">
        <f t="shared" si="62"/>
        <v>0.22100297748486167</v>
      </c>
      <c r="BV74" s="72">
        <v>45778</v>
      </c>
      <c r="BW74" s="75">
        <v>10949</v>
      </c>
      <c r="BX74" s="66">
        <f t="shared" si="95"/>
        <v>0.23917602341736205</v>
      </c>
      <c r="BY74" s="74">
        <f t="shared" si="96"/>
        <v>4.181021097817152</v>
      </c>
      <c r="BZ74" s="66">
        <f t="shared" si="116"/>
        <v>5.7154053835008427E-2</v>
      </c>
      <c r="CA74" s="72">
        <v>45778</v>
      </c>
      <c r="CB74" s="75">
        <v>7710</v>
      </c>
      <c r="CC74" s="66">
        <f t="shared" si="97"/>
        <v>0.16842151251692952</v>
      </c>
      <c r="CD74" s="66">
        <f t="shared" si="98"/>
        <v>0.83157848748307051</v>
      </c>
      <c r="CE74" s="72">
        <v>11735</v>
      </c>
      <c r="CF74" s="76">
        <v>34</v>
      </c>
      <c r="CG74" s="75">
        <v>10059</v>
      </c>
      <c r="CH74" s="66">
        <f t="shared" si="99"/>
        <v>0.86007669365146999</v>
      </c>
      <c r="CI74" s="75">
        <v>11735</v>
      </c>
      <c r="CJ74" s="75">
        <v>1862</v>
      </c>
      <c r="CK74" s="75">
        <v>1932</v>
      </c>
      <c r="CL74" s="75">
        <v>1673</v>
      </c>
      <c r="CM74" s="76">
        <v>113</v>
      </c>
      <c r="CN74" s="66">
        <f t="shared" si="100"/>
        <v>0.47550063911376222</v>
      </c>
      <c r="CO74" s="72">
        <v>11735</v>
      </c>
      <c r="CP74" s="75">
        <v>1973</v>
      </c>
      <c r="CQ74" s="66">
        <f t="shared" si="101"/>
        <v>0.16812952705581594</v>
      </c>
      <c r="CR74" s="78" t="b">
        <v>0</v>
      </c>
      <c r="CS74" s="76" t="b">
        <v>0</v>
      </c>
      <c r="CT74" s="76"/>
      <c r="CU74" s="76"/>
      <c r="CV74" s="76"/>
      <c r="CW74" s="76"/>
      <c r="CX74" s="76"/>
      <c r="CY74" s="76"/>
      <c r="CZ74" s="76"/>
      <c r="DA74" s="76"/>
      <c r="DB74" s="76"/>
      <c r="DC74" s="66">
        <f t="shared" si="102"/>
        <v>0</v>
      </c>
      <c r="DD74" s="66">
        <f t="shared" si="103"/>
        <v>0</v>
      </c>
      <c r="DE74" s="66">
        <f t="shared" si="104"/>
        <v>0</v>
      </c>
      <c r="DF74" s="66">
        <f t="shared" si="105"/>
        <v>0</v>
      </c>
      <c r="DG74" s="66">
        <f t="shared" si="106"/>
        <v>0</v>
      </c>
      <c r="DH74" s="66">
        <f t="shared" si="58"/>
        <v>0</v>
      </c>
      <c r="DI74" s="66">
        <f t="shared" si="107"/>
        <v>0</v>
      </c>
      <c r="DJ74" s="66">
        <f t="shared" si="108"/>
        <v>0</v>
      </c>
      <c r="DK74" s="66">
        <f t="shared" si="109"/>
        <v>0</v>
      </c>
      <c r="DL74" s="66">
        <f t="shared" si="110"/>
        <v>0</v>
      </c>
      <c r="DM74" s="66">
        <f t="shared" si="111"/>
        <v>0</v>
      </c>
      <c r="DN74" s="80">
        <f t="shared" si="112"/>
        <v>620</v>
      </c>
      <c r="DO74" s="67">
        <f t="shared" si="113"/>
        <v>1</v>
      </c>
      <c r="DP74" s="163">
        <f t="shared" si="117"/>
        <v>2.6014568158168575E-6</v>
      </c>
    </row>
    <row r="75" spans="1:120" ht="17.149999999999999" customHeight="1" x14ac:dyDescent="0.3">
      <c r="A75" s="30"/>
      <c r="B75" s="39" t="s">
        <v>264</v>
      </c>
      <c r="C75" s="37" t="s">
        <v>265</v>
      </c>
      <c r="D75" s="36" t="s">
        <v>322</v>
      </c>
      <c r="E75" s="37" t="s">
        <v>323</v>
      </c>
      <c r="F75" s="36" t="s">
        <v>327</v>
      </c>
      <c r="G75" s="37" t="s">
        <v>328</v>
      </c>
      <c r="H75" s="36">
        <v>61</v>
      </c>
      <c r="I75" s="38">
        <v>3</v>
      </c>
      <c r="J75" s="115">
        <f t="shared" si="63"/>
        <v>0.71792546921751743</v>
      </c>
      <c r="K75" s="115">
        <f t="shared" si="64"/>
        <v>0.29508568319883943</v>
      </c>
      <c r="L75" s="115">
        <f t="shared" si="65"/>
        <v>1</v>
      </c>
      <c r="M75" s="115">
        <f t="shared" si="66"/>
        <v>8.4503513594466617E-2</v>
      </c>
      <c r="N75" s="115">
        <f t="shared" si="67"/>
        <v>0.31864578252307912</v>
      </c>
      <c r="O75" s="115">
        <f t="shared" si="68"/>
        <v>4.3204279626439385E-2</v>
      </c>
      <c r="P75" s="115">
        <f t="shared" si="69"/>
        <v>0.77634995273819352</v>
      </c>
      <c r="Q75" s="115">
        <f t="shared" si="70"/>
        <v>0.52915898411943141</v>
      </c>
      <c r="R75" s="116">
        <f t="shared" si="71"/>
        <v>0.95051933817005063</v>
      </c>
      <c r="S75" s="133">
        <f t="shared" si="72"/>
        <v>0.52393255590977983</v>
      </c>
      <c r="T75" s="134">
        <f t="shared" si="114"/>
        <v>0.47606744409022017</v>
      </c>
      <c r="U75" s="135">
        <f t="shared" si="73"/>
        <v>49683.826667587651</v>
      </c>
      <c r="V75" s="136">
        <v>4</v>
      </c>
      <c r="W75" s="155">
        <f t="shared" si="74"/>
        <v>0</v>
      </c>
      <c r="X75" s="155">
        <f t="shared" si="75"/>
        <v>0.41282144479866861</v>
      </c>
      <c r="Y75" s="155">
        <f t="shared" si="76"/>
        <v>0.58717855520133133</v>
      </c>
      <c r="Z75" s="156">
        <f t="shared" si="77"/>
        <v>61279.715556476542</v>
      </c>
      <c r="AA75" s="69">
        <v>3.3220585839809129E-2</v>
      </c>
      <c r="AB75" s="70">
        <f t="shared" si="78"/>
        <v>0.96604785769746604</v>
      </c>
      <c r="AC75" s="70">
        <f t="shared" si="79"/>
        <v>6.2634364894405006E-2</v>
      </c>
      <c r="AD75" s="70">
        <f t="shared" si="80"/>
        <v>0.31864578252307912</v>
      </c>
      <c r="AE75" s="70">
        <f t="shared" si="81"/>
        <v>0.47084101588056859</v>
      </c>
      <c r="AF75" s="70">
        <f t="shared" si="82"/>
        <v>0.45421162390062564</v>
      </c>
      <c r="AG75" s="70">
        <f t="shared" si="83"/>
        <v>3.7129386163750111E-2</v>
      </c>
      <c r="AH75" s="70">
        <f t="shared" si="84"/>
        <v>4.3204279626439385E-2</v>
      </c>
      <c r="AI75" s="70">
        <f t="shared" si="85"/>
        <v>0.72540574848127659</v>
      </c>
      <c r="AJ75" s="70">
        <f t="shared" si="86"/>
        <v>0.71044518995375827</v>
      </c>
      <c r="AK75" s="70">
        <f t="shared" si="87"/>
        <v>0.22365004726180648</v>
      </c>
      <c r="AL75" s="71">
        <f t="shared" si="115"/>
        <v>1</v>
      </c>
      <c r="AM75" s="72">
        <v>104363</v>
      </c>
      <c r="AN75" s="73">
        <v>0.47084101588056859</v>
      </c>
      <c r="AO75" s="74">
        <f t="shared" si="88"/>
        <v>0.52915898411943141</v>
      </c>
      <c r="AP75" s="75">
        <v>22058</v>
      </c>
      <c r="AQ75" s="75">
        <v>9764</v>
      </c>
      <c r="AR75" s="76">
        <v>241</v>
      </c>
      <c r="AS75" s="76">
        <v>14</v>
      </c>
      <c r="AT75" s="77">
        <f t="shared" si="89"/>
        <v>0.45421162390062564</v>
      </c>
      <c r="AU75" s="77">
        <f t="shared" si="90"/>
        <v>0.54578837609937436</v>
      </c>
      <c r="AV75" s="75">
        <v>22058</v>
      </c>
      <c r="AW75" s="76">
        <v>482</v>
      </c>
      <c r="AX75" s="75">
        <v>11761</v>
      </c>
      <c r="AY75" s="76">
        <v>22</v>
      </c>
      <c r="AZ75" s="75">
        <v>8814</v>
      </c>
      <c r="BA75" s="66">
        <f t="shared" si="91"/>
        <v>0.9556170097016955</v>
      </c>
      <c r="BB75" s="66">
        <f t="shared" si="92"/>
        <v>4.4382990298304503E-2</v>
      </c>
      <c r="BC75" s="75">
        <v>22058</v>
      </c>
      <c r="BD75" s="76">
        <v>699</v>
      </c>
      <c r="BE75" s="76">
        <v>120</v>
      </c>
      <c r="BF75" s="66">
        <f t="shared" si="93"/>
        <v>3.7129386163750111E-2</v>
      </c>
      <c r="BG75" s="70">
        <v>0.96604785769746604</v>
      </c>
      <c r="BH75" s="70">
        <v>0.95051933817005063</v>
      </c>
      <c r="BI75" s="75">
        <v>55353</v>
      </c>
      <c r="BJ75" s="75">
        <v>3467</v>
      </c>
      <c r="BK75" s="75">
        <v>34248</v>
      </c>
      <c r="BL75" s="75">
        <v>7601</v>
      </c>
      <c r="BM75" s="75">
        <v>3716</v>
      </c>
      <c r="BN75" s="76">
        <v>106</v>
      </c>
      <c r="BO75" s="75">
        <v>3012</v>
      </c>
      <c r="BP75" s="76">
        <v>52</v>
      </c>
      <c r="BQ75" s="76">
        <v>25</v>
      </c>
      <c r="BR75" s="75">
        <v>3126</v>
      </c>
      <c r="BS75" s="66">
        <f t="shared" si="94"/>
        <v>6.2634364894405006E-2</v>
      </c>
      <c r="BT75" s="66">
        <f t="shared" si="61"/>
        <v>0.31864578252307912</v>
      </c>
      <c r="BU75" s="66">
        <f t="shared" si="62"/>
        <v>0.18132711867468793</v>
      </c>
      <c r="BV75" s="72">
        <v>83577</v>
      </c>
      <c r="BW75" s="75">
        <v>13520</v>
      </c>
      <c r="BX75" s="66">
        <f t="shared" si="95"/>
        <v>0.161766993311557</v>
      </c>
      <c r="BY75" s="74">
        <f t="shared" si="96"/>
        <v>6.1817307692307697</v>
      </c>
      <c r="BZ75" s="66">
        <f t="shared" si="116"/>
        <v>8.4503513594466617E-2</v>
      </c>
      <c r="CA75" s="72">
        <v>83577</v>
      </c>
      <c r="CB75" s="75">
        <v>18692</v>
      </c>
      <c r="CC75" s="66">
        <f t="shared" si="97"/>
        <v>0.22365004726180648</v>
      </c>
      <c r="CD75" s="66">
        <f t="shared" si="98"/>
        <v>0.77634995273819352</v>
      </c>
      <c r="CE75" s="72">
        <v>22058</v>
      </c>
      <c r="CF75" s="76">
        <v>85</v>
      </c>
      <c r="CG75" s="75">
        <v>15916</v>
      </c>
      <c r="CH75" s="66">
        <f t="shared" si="99"/>
        <v>0.72540574848127659</v>
      </c>
      <c r="CI75" s="75">
        <v>22058</v>
      </c>
      <c r="CJ75" s="76">
        <v>437</v>
      </c>
      <c r="CK75" s="75">
        <v>11118</v>
      </c>
      <c r="CL75" s="75">
        <v>4110</v>
      </c>
      <c r="CM75" s="76">
        <v>6</v>
      </c>
      <c r="CN75" s="66">
        <f t="shared" si="100"/>
        <v>0.71044518995375827</v>
      </c>
      <c r="CO75" s="72">
        <v>22058</v>
      </c>
      <c r="CP75" s="76">
        <v>953</v>
      </c>
      <c r="CQ75" s="66">
        <f t="shared" si="101"/>
        <v>4.3204279626439385E-2</v>
      </c>
      <c r="CR75" s="78" t="b">
        <v>0</v>
      </c>
      <c r="CS75" s="76" t="b">
        <v>0</v>
      </c>
      <c r="CT75" s="76"/>
      <c r="CU75" s="76"/>
      <c r="CV75" s="76"/>
      <c r="CW75" s="76"/>
      <c r="CX75" s="76"/>
      <c r="CY75" s="76"/>
      <c r="CZ75" s="76"/>
      <c r="DA75" s="76"/>
      <c r="DB75" s="76"/>
      <c r="DC75" s="66">
        <f t="shared" si="102"/>
        <v>0</v>
      </c>
      <c r="DD75" s="66">
        <f t="shared" si="103"/>
        <v>0</v>
      </c>
      <c r="DE75" s="66">
        <f t="shared" si="104"/>
        <v>0</v>
      </c>
      <c r="DF75" s="66">
        <f t="shared" si="105"/>
        <v>0</v>
      </c>
      <c r="DG75" s="66">
        <f t="shared" si="106"/>
        <v>0</v>
      </c>
      <c r="DH75" s="66">
        <f t="shared" si="58"/>
        <v>0</v>
      </c>
      <c r="DI75" s="66">
        <f t="shared" si="107"/>
        <v>0</v>
      </c>
      <c r="DJ75" s="66">
        <f t="shared" si="108"/>
        <v>0</v>
      </c>
      <c r="DK75" s="66">
        <f t="shared" si="109"/>
        <v>0</v>
      </c>
      <c r="DL75" s="66">
        <f t="shared" si="110"/>
        <v>0</v>
      </c>
      <c r="DM75" s="66">
        <f t="shared" si="111"/>
        <v>0</v>
      </c>
      <c r="DN75" s="80">
        <f t="shared" si="112"/>
        <v>620</v>
      </c>
      <c r="DO75" s="67">
        <f t="shared" si="113"/>
        <v>1</v>
      </c>
      <c r="DP75" s="163">
        <f t="shared" si="117"/>
        <v>2.6014568158168575E-6</v>
      </c>
    </row>
    <row r="76" spans="1:120" ht="17.149999999999999" customHeight="1" x14ac:dyDescent="0.3">
      <c r="A76" s="30"/>
      <c r="B76" s="39" t="s">
        <v>264</v>
      </c>
      <c r="C76" s="37" t="s">
        <v>265</v>
      </c>
      <c r="D76" s="36" t="s">
        <v>329</v>
      </c>
      <c r="E76" s="37" t="s">
        <v>330</v>
      </c>
      <c r="F76" s="36" t="s">
        <v>331</v>
      </c>
      <c r="G76" s="37" t="s">
        <v>330</v>
      </c>
      <c r="H76" s="36">
        <v>21</v>
      </c>
      <c r="I76" s="38">
        <v>12</v>
      </c>
      <c r="J76" s="115">
        <f t="shared" si="63"/>
        <v>0.82946748705236595</v>
      </c>
      <c r="K76" s="115">
        <f t="shared" si="64"/>
        <v>0.32690009295737238</v>
      </c>
      <c r="L76" s="115">
        <f t="shared" si="65"/>
        <v>0.13388309483385885</v>
      </c>
      <c r="M76" s="115">
        <f t="shared" si="66"/>
        <v>0.16695553137957841</v>
      </c>
      <c r="N76" s="115">
        <f t="shared" si="67"/>
        <v>0.49877158886729495</v>
      </c>
      <c r="O76" s="115">
        <f t="shared" si="68"/>
        <v>0.15718649019521047</v>
      </c>
      <c r="P76" s="115">
        <f t="shared" si="69"/>
        <v>0.8284648565773064</v>
      </c>
      <c r="Q76" s="115">
        <f t="shared" si="70"/>
        <v>0.41978770278389743</v>
      </c>
      <c r="R76" s="116">
        <f t="shared" si="71"/>
        <v>0.91953405979923775</v>
      </c>
      <c r="S76" s="133">
        <f t="shared" si="72"/>
        <v>0.47566121160512481</v>
      </c>
      <c r="T76" s="134">
        <f t="shared" si="114"/>
        <v>0.52433878839487513</v>
      </c>
      <c r="U76" s="135">
        <f t="shared" si="73"/>
        <v>60230.272284130915</v>
      </c>
      <c r="V76" s="136">
        <v>4</v>
      </c>
      <c r="W76" s="155">
        <f t="shared" si="74"/>
        <v>-0.86611690516614115</v>
      </c>
      <c r="X76" s="155">
        <f t="shared" si="75"/>
        <v>0.36455010049401365</v>
      </c>
      <c r="Y76" s="155">
        <f t="shared" si="76"/>
        <v>0.63544989950598629</v>
      </c>
      <c r="Z76" s="156">
        <f t="shared" si="77"/>
        <v>72993.494506353134</v>
      </c>
      <c r="AA76" s="69">
        <v>0.52179439187248078</v>
      </c>
      <c r="AB76" s="70">
        <f t="shared" si="78"/>
        <v>0.94388797043664296</v>
      </c>
      <c r="AC76" s="70">
        <f t="shared" si="79"/>
        <v>8.6923838509772283E-2</v>
      </c>
      <c r="AD76" s="70">
        <f t="shared" si="80"/>
        <v>0.49877158886729495</v>
      </c>
      <c r="AE76" s="70">
        <f t="shared" si="81"/>
        <v>0.58021229721610257</v>
      </c>
      <c r="AF76" s="70">
        <f t="shared" si="82"/>
        <v>0.42401841441281929</v>
      </c>
      <c r="AG76" s="70">
        <f t="shared" si="83"/>
        <v>2.8861050860962328E-2</v>
      </c>
      <c r="AH76" s="70">
        <f t="shared" si="84"/>
        <v>0.15718649019521047</v>
      </c>
      <c r="AI76" s="70">
        <f t="shared" si="85"/>
        <v>0.94515515028108543</v>
      </c>
      <c r="AJ76" s="70">
        <f t="shared" si="86"/>
        <v>0.71377982382364658</v>
      </c>
      <c r="AK76" s="70">
        <f t="shared" si="87"/>
        <v>0.17153514342269363</v>
      </c>
      <c r="AL76" s="71">
        <f t="shared" si="115"/>
        <v>0.13388309483385885</v>
      </c>
      <c r="AM76" s="72">
        <v>114869</v>
      </c>
      <c r="AN76" s="73">
        <v>0.58021229721610257</v>
      </c>
      <c r="AO76" s="74">
        <f t="shared" si="88"/>
        <v>0.41978770278389743</v>
      </c>
      <c r="AP76" s="75">
        <v>22591</v>
      </c>
      <c r="AQ76" s="75">
        <v>9460</v>
      </c>
      <c r="AR76" s="76">
        <v>61</v>
      </c>
      <c r="AS76" s="76">
        <v>58</v>
      </c>
      <c r="AT76" s="77">
        <f t="shared" si="89"/>
        <v>0.42401841441281929</v>
      </c>
      <c r="AU76" s="77">
        <f t="shared" si="90"/>
        <v>0.57598158558718071</v>
      </c>
      <c r="AV76" s="75">
        <v>22591</v>
      </c>
      <c r="AW76" s="76">
        <v>82</v>
      </c>
      <c r="AX76" s="75">
        <v>12681</v>
      </c>
      <c r="AY76" s="76">
        <v>29</v>
      </c>
      <c r="AZ76" s="75">
        <v>8041</v>
      </c>
      <c r="BA76" s="66">
        <f t="shared" si="91"/>
        <v>0.92218139967243595</v>
      </c>
      <c r="BB76" s="66">
        <f t="shared" si="92"/>
        <v>7.7818600327564047E-2</v>
      </c>
      <c r="BC76" s="75">
        <v>22591</v>
      </c>
      <c r="BD76" s="76">
        <v>402</v>
      </c>
      <c r="BE76" s="76">
        <v>250</v>
      </c>
      <c r="BF76" s="66">
        <f t="shared" si="93"/>
        <v>2.8861050860962328E-2</v>
      </c>
      <c r="BG76" s="70">
        <v>0.94388797043664296</v>
      </c>
      <c r="BH76" s="70">
        <v>0.91953405979923775</v>
      </c>
      <c r="BI76" s="75">
        <v>54542</v>
      </c>
      <c r="BJ76" s="75">
        <v>4741</v>
      </c>
      <c r="BK76" s="75">
        <v>22597</v>
      </c>
      <c r="BL76" s="75">
        <v>14167</v>
      </c>
      <c r="BM76" s="75">
        <v>7705</v>
      </c>
      <c r="BN76" s="76">
        <v>157</v>
      </c>
      <c r="BO76" s="75">
        <v>3902</v>
      </c>
      <c r="BP76" s="76">
        <v>141</v>
      </c>
      <c r="BQ76" s="76">
        <v>146</v>
      </c>
      <c r="BR76" s="76">
        <v>986</v>
      </c>
      <c r="BS76" s="66">
        <f t="shared" si="94"/>
        <v>8.6923838509772283E-2</v>
      </c>
      <c r="BT76" s="66">
        <f t="shared" si="61"/>
        <v>0.49877158886729495</v>
      </c>
      <c r="BU76" s="66">
        <f t="shared" si="62"/>
        <v>0.23902680503098531</v>
      </c>
      <c r="BV76" s="72">
        <v>87399</v>
      </c>
      <c r="BW76" s="75">
        <v>7156</v>
      </c>
      <c r="BX76" s="66">
        <f t="shared" si="95"/>
        <v>8.1877367017929262E-2</v>
      </c>
      <c r="BY76" s="74">
        <f t="shared" si="96"/>
        <v>12.213387367244271</v>
      </c>
      <c r="BZ76" s="66">
        <f t="shared" si="116"/>
        <v>0.16695553137957841</v>
      </c>
      <c r="CA76" s="72">
        <v>87399</v>
      </c>
      <c r="CB76" s="75">
        <v>14992</v>
      </c>
      <c r="CC76" s="66">
        <f t="shared" si="97"/>
        <v>0.17153514342269363</v>
      </c>
      <c r="CD76" s="66">
        <f t="shared" si="98"/>
        <v>0.8284648565773064</v>
      </c>
      <c r="CE76" s="72">
        <v>22591</v>
      </c>
      <c r="CF76" s="76">
        <v>223</v>
      </c>
      <c r="CG76" s="75">
        <v>21129</v>
      </c>
      <c r="CH76" s="66">
        <f t="shared" si="99"/>
        <v>0.94515515028108543</v>
      </c>
      <c r="CI76" s="75">
        <v>22591</v>
      </c>
      <c r="CJ76" s="76">
        <v>626</v>
      </c>
      <c r="CK76" s="76">
        <v>2916</v>
      </c>
      <c r="CL76" s="75">
        <v>11770</v>
      </c>
      <c r="CM76" s="76">
        <v>813</v>
      </c>
      <c r="CN76" s="66">
        <f t="shared" si="100"/>
        <v>0.71377982382364658</v>
      </c>
      <c r="CO76" s="72">
        <v>22591</v>
      </c>
      <c r="CP76" s="75">
        <v>3551</v>
      </c>
      <c r="CQ76" s="66">
        <f t="shared" si="101"/>
        <v>0.15718649019521047</v>
      </c>
      <c r="CR76" s="78" t="b">
        <v>0</v>
      </c>
      <c r="CS76" s="76" t="b">
        <v>1</v>
      </c>
      <c r="CT76" s="76">
        <v>2</v>
      </c>
      <c r="CU76" s="76"/>
      <c r="CV76" s="79"/>
      <c r="CW76" s="79"/>
      <c r="CX76" s="79">
        <v>2</v>
      </c>
      <c r="CY76" s="79">
        <v>3</v>
      </c>
      <c r="CZ76" s="76"/>
      <c r="DA76" s="76"/>
      <c r="DB76" s="76"/>
      <c r="DC76" s="66">
        <f t="shared" si="102"/>
        <v>0</v>
      </c>
      <c r="DD76" s="66">
        <f t="shared" si="103"/>
        <v>4.9751243781094526E-3</v>
      </c>
      <c r="DE76" s="66">
        <f t="shared" si="104"/>
        <v>0</v>
      </c>
      <c r="DF76" s="66">
        <f t="shared" si="105"/>
        <v>2.7397260273972603E-3</v>
      </c>
      <c r="DG76" s="66">
        <f t="shared" si="106"/>
        <v>0</v>
      </c>
      <c r="DH76" s="66">
        <f t="shared" si="58"/>
        <v>0</v>
      </c>
      <c r="DI76" s="66">
        <f t="shared" si="107"/>
        <v>0</v>
      </c>
      <c r="DJ76" s="66">
        <f t="shared" si="108"/>
        <v>4.1666666666666664E-2</v>
      </c>
      <c r="DK76" s="66">
        <f t="shared" si="109"/>
        <v>6.5217391304347823E-3</v>
      </c>
      <c r="DL76" s="66">
        <f t="shared" si="110"/>
        <v>1.9287126013766782E-3</v>
      </c>
      <c r="DM76" s="66">
        <f t="shared" si="111"/>
        <v>1.2047101449275361E-2</v>
      </c>
      <c r="DN76" s="80">
        <f t="shared" si="112"/>
        <v>83.007518796992485</v>
      </c>
      <c r="DO76" s="67">
        <f t="shared" si="113"/>
        <v>0.13388309483385885</v>
      </c>
      <c r="DP76" s="163">
        <f t="shared" si="117"/>
        <v>1.9430808789153809E-5</v>
      </c>
    </row>
    <row r="77" spans="1:120" ht="17.149999999999999" customHeight="1" x14ac:dyDescent="0.3">
      <c r="A77" s="30"/>
      <c r="B77" s="39" t="s">
        <v>264</v>
      </c>
      <c r="C77" s="37" t="s">
        <v>265</v>
      </c>
      <c r="D77" s="36" t="s">
        <v>332</v>
      </c>
      <c r="E77" s="37" t="s">
        <v>333</v>
      </c>
      <c r="F77" s="36" t="s">
        <v>334</v>
      </c>
      <c r="G77" s="37" t="s">
        <v>333</v>
      </c>
      <c r="H77" s="36">
        <v>28</v>
      </c>
      <c r="I77" s="38">
        <v>2</v>
      </c>
      <c r="J77" s="115">
        <f t="shared" si="63"/>
        <v>0.83982600289995168</v>
      </c>
      <c r="K77" s="115">
        <f t="shared" si="64"/>
        <v>0.36945384243595941</v>
      </c>
      <c r="L77" s="115">
        <f t="shared" si="65"/>
        <v>1</v>
      </c>
      <c r="M77" s="115">
        <f t="shared" si="66"/>
        <v>6.2449490167361441E-2</v>
      </c>
      <c r="N77" s="115">
        <f t="shared" si="67"/>
        <v>0.28066851100920909</v>
      </c>
      <c r="O77" s="115">
        <f t="shared" si="68"/>
        <v>0.12160463992266796</v>
      </c>
      <c r="P77" s="115">
        <f t="shared" si="69"/>
        <v>0.8150266316487077</v>
      </c>
      <c r="Q77" s="115">
        <f t="shared" si="70"/>
        <v>0.49216087252897067</v>
      </c>
      <c r="R77" s="116">
        <f t="shared" si="71"/>
        <v>0.97776666110833199</v>
      </c>
      <c r="S77" s="133">
        <f t="shared" si="72"/>
        <v>0.55099518352457322</v>
      </c>
      <c r="T77" s="134">
        <f t="shared" si="114"/>
        <v>0.44900481647542678</v>
      </c>
      <c r="U77" s="135">
        <f t="shared" si="73"/>
        <v>23040.233152620051</v>
      </c>
      <c r="V77" s="136">
        <v>4</v>
      </c>
      <c r="W77" s="155">
        <f t="shared" si="74"/>
        <v>0</v>
      </c>
      <c r="X77" s="155">
        <f t="shared" si="75"/>
        <v>0.43988407241346222</v>
      </c>
      <c r="Y77" s="155">
        <f t="shared" si="76"/>
        <v>0.56011592758653772</v>
      </c>
      <c r="Z77" s="156">
        <f t="shared" si="77"/>
        <v>28741.788708175598</v>
      </c>
      <c r="AA77" s="69">
        <v>0.16673812214990061</v>
      </c>
      <c r="AB77" s="70">
        <f t="shared" si="78"/>
        <v>0.98408812729498163</v>
      </c>
      <c r="AC77" s="70">
        <f t="shared" si="79"/>
        <v>5.2715352256793115E-2</v>
      </c>
      <c r="AD77" s="70">
        <f t="shared" si="80"/>
        <v>0.28066851100920909</v>
      </c>
      <c r="AE77" s="70">
        <f t="shared" si="81"/>
        <v>0.50783912747102933</v>
      </c>
      <c r="AF77" s="70">
        <f t="shared" si="82"/>
        <v>0.33339777670372162</v>
      </c>
      <c r="AG77" s="70">
        <f t="shared" si="83"/>
        <v>3.6829386176897051E-2</v>
      </c>
      <c r="AH77" s="70">
        <f t="shared" si="84"/>
        <v>0.12160463992266796</v>
      </c>
      <c r="AI77" s="70">
        <f t="shared" si="85"/>
        <v>0.90343160947317547</v>
      </c>
      <c r="AJ77" s="70">
        <f t="shared" si="86"/>
        <v>0.7762203963267279</v>
      </c>
      <c r="AK77" s="70">
        <f t="shared" si="87"/>
        <v>0.1849733683512923</v>
      </c>
      <c r="AL77" s="71">
        <f t="shared" si="115"/>
        <v>1</v>
      </c>
      <c r="AM77" s="72">
        <v>51314</v>
      </c>
      <c r="AN77" s="73">
        <v>0.50783912747102933</v>
      </c>
      <c r="AO77" s="74">
        <f t="shared" si="88"/>
        <v>0.49216087252897067</v>
      </c>
      <c r="AP77" s="75">
        <v>10345</v>
      </c>
      <c r="AQ77" s="75">
        <v>3394</v>
      </c>
      <c r="AR77" s="76">
        <v>49</v>
      </c>
      <c r="AS77" s="76">
        <v>6</v>
      </c>
      <c r="AT77" s="77">
        <f t="shared" si="89"/>
        <v>0.33339777670372162</v>
      </c>
      <c r="AU77" s="77">
        <f t="shared" si="90"/>
        <v>0.66660222329627838</v>
      </c>
      <c r="AV77" s="75">
        <v>10345</v>
      </c>
      <c r="AW77" s="76">
        <v>49</v>
      </c>
      <c r="AX77" s="75">
        <v>5306</v>
      </c>
      <c r="AY77" s="76">
        <v>8</v>
      </c>
      <c r="AZ77" s="75">
        <v>4234</v>
      </c>
      <c r="BA77" s="66">
        <f t="shared" si="91"/>
        <v>0.92769453842435956</v>
      </c>
      <c r="BB77" s="66">
        <f t="shared" si="92"/>
        <v>7.230546157564044E-2</v>
      </c>
      <c r="BC77" s="75">
        <v>10345</v>
      </c>
      <c r="BD77" s="76">
        <v>351</v>
      </c>
      <c r="BE77" s="76">
        <v>30</v>
      </c>
      <c r="BF77" s="66">
        <f t="shared" si="93"/>
        <v>3.6829386176897051E-2</v>
      </c>
      <c r="BG77" s="70">
        <v>0.98408812729498163</v>
      </c>
      <c r="BH77" s="70">
        <v>0.97776666110833199</v>
      </c>
      <c r="BI77" s="75">
        <v>26387</v>
      </c>
      <c r="BJ77" s="76">
        <v>1391</v>
      </c>
      <c r="BK77" s="75">
        <v>17590</v>
      </c>
      <c r="BL77" s="75">
        <v>3525</v>
      </c>
      <c r="BM77" s="76">
        <v>1784</v>
      </c>
      <c r="BN77" s="76">
        <v>54</v>
      </c>
      <c r="BO77" s="76">
        <v>1406</v>
      </c>
      <c r="BP77" s="76">
        <v>29</v>
      </c>
      <c r="BQ77" s="76">
        <v>43</v>
      </c>
      <c r="BR77" s="76">
        <v>565</v>
      </c>
      <c r="BS77" s="66">
        <f t="shared" si="94"/>
        <v>5.2715352256793115E-2</v>
      </c>
      <c r="BT77" s="66">
        <f t="shared" si="61"/>
        <v>0.28066851100920909</v>
      </c>
      <c r="BU77" s="66">
        <f t="shared" si="62"/>
        <v>0.14708000151589798</v>
      </c>
      <c r="BV77" s="72">
        <v>40741</v>
      </c>
      <c r="BW77" s="75">
        <v>8918</v>
      </c>
      <c r="BX77" s="66">
        <f t="shared" si="95"/>
        <v>0.21889497066836847</v>
      </c>
      <c r="BY77" s="74">
        <f t="shared" si="96"/>
        <v>4.5684009867683342</v>
      </c>
      <c r="BZ77" s="66">
        <f t="shared" si="116"/>
        <v>6.2449490167361441E-2</v>
      </c>
      <c r="CA77" s="72">
        <v>40741</v>
      </c>
      <c r="CB77" s="75">
        <v>7536</v>
      </c>
      <c r="CC77" s="66">
        <f t="shared" si="97"/>
        <v>0.1849733683512923</v>
      </c>
      <c r="CD77" s="66">
        <f t="shared" si="98"/>
        <v>0.8150266316487077</v>
      </c>
      <c r="CE77" s="72">
        <v>10345</v>
      </c>
      <c r="CF77" s="76">
        <v>46</v>
      </c>
      <c r="CG77" s="75">
        <v>9300</v>
      </c>
      <c r="CH77" s="66">
        <f t="shared" si="99"/>
        <v>0.90343160947317547</v>
      </c>
      <c r="CI77" s="75">
        <v>10345</v>
      </c>
      <c r="CJ77" s="76">
        <v>272</v>
      </c>
      <c r="CK77" s="75">
        <v>4566</v>
      </c>
      <c r="CL77" s="75">
        <v>3184</v>
      </c>
      <c r="CM77" s="76">
        <v>8</v>
      </c>
      <c r="CN77" s="66">
        <f t="shared" si="100"/>
        <v>0.7762203963267279</v>
      </c>
      <c r="CO77" s="72">
        <v>10345</v>
      </c>
      <c r="CP77" s="75">
        <v>1258</v>
      </c>
      <c r="CQ77" s="66">
        <f t="shared" si="101"/>
        <v>0.12160463992266796</v>
      </c>
      <c r="CR77" s="78" t="b">
        <v>0</v>
      </c>
      <c r="CS77" s="76" t="b">
        <v>0</v>
      </c>
      <c r="CT77" s="76"/>
      <c r="CU77" s="76"/>
      <c r="CV77" s="76"/>
      <c r="CW77" s="76"/>
      <c r="CX77" s="76"/>
      <c r="CY77" s="76"/>
      <c r="CZ77" s="76"/>
      <c r="DA77" s="76"/>
      <c r="DB77" s="76"/>
      <c r="DC77" s="66">
        <f t="shared" si="102"/>
        <v>0</v>
      </c>
      <c r="DD77" s="66">
        <f t="shared" si="103"/>
        <v>0</v>
      </c>
      <c r="DE77" s="66">
        <f t="shared" si="104"/>
        <v>0</v>
      </c>
      <c r="DF77" s="66">
        <f t="shared" si="105"/>
        <v>0</v>
      </c>
      <c r="DG77" s="66">
        <f t="shared" si="106"/>
        <v>0</v>
      </c>
      <c r="DH77" s="66">
        <f t="shared" si="58"/>
        <v>0</v>
      </c>
      <c r="DI77" s="66">
        <f t="shared" si="107"/>
        <v>0</v>
      </c>
      <c r="DJ77" s="66">
        <f t="shared" si="108"/>
        <v>0</v>
      </c>
      <c r="DK77" s="66">
        <f t="shared" si="109"/>
        <v>0</v>
      </c>
      <c r="DL77" s="66">
        <f t="shared" si="110"/>
        <v>0</v>
      </c>
      <c r="DM77" s="66">
        <f t="shared" si="111"/>
        <v>0</v>
      </c>
      <c r="DN77" s="80">
        <f t="shared" si="112"/>
        <v>620</v>
      </c>
      <c r="DO77" s="67">
        <f t="shared" si="113"/>
        <v>1</v>
      </c>
      <c r="DP77" s="163">
        <f t="shared" si="117"/>
        <v>2.6014568158168575E-6</v>
      </c>
    </row>
    <row r="78" spans="1:120" ht="17.149999999999999" customHeight="1" x14ac:dyDescent="0.3">
      <c r="A78" s="30"/>
      <c r="B78" s="39" t="s">
        <v>264</v>
      </c>
      <c r="C78" s="37" t="s">
        <v>265</v>
      </c>
      <c r="D78" s="36" t="s">
        <v>332</v>
      </c>
      <c r="E78" s="37" t="s">
        <v>333</v>
      </c>
      <c r="F78" s="36" t="s">
        <v>335</v>
      </c>
      <c r="G78" s="37" t="s">
        <v>336</v>
      </c>
      <c r="H78" s="36">
        <v>40</v>
      </c>
      <c r="I78" s="38">
        <v>2</v>
      </c>
      <c r="J78" s="115">
        <f t="shared" si="63"/>
        <v>0.80499851822582236</v>
      </c>
      <c r="K78" s="115">
        <f t="shared" si="64"/>
        <v>0.33720241035266224</v>
      </c>
      <c r="L78" s="115">
        <f t="shared" si="65"/>
        <v>1</v>
      </c>
      <c r="M78" s="115">
        <f t="shared" si="66"/>
        <v>6.5182776487728952E-2</v>
      </c>
      <c r="N78" s="115">
        <f t="shared" si="67"/>
        <v>0.30771290840921262</v>
      </c>
      <c r="O78" s="115">
        <f t="shared" si="68"/>
        <v>8.6782574335671242E-2</v>
      </c>
      <c r="P78" s="115">
        <f t="shared" si="69"/>
        <v>0.75392449517120275</v>
      </c>
      <c r="Q78" s="115">
        <f t="shared" si="70"/>
        <v>0.38195168381453115</v>
      </c>
      <c r="R78" s="116">
        <f t="shared" si="71"/>
        <v>0.95622167821240689</v>
      </c>
      <c r="S78" s="133">
        <f t="shared" si="72"/>
        <v>0.52155300500102653</v>
      </c>
      <c r="T78" s="134">
        <f t="shared" si="114"/>
        <v>0.47844699499897347</v>
      </c>
      <c r="U78" s="135">
        <f t="shared" si="73"/>
        <v>53918.105654414314</v>
      </c>
      <c r="V78" s="136">
        <v>4</v>
      </c>
      <c r="W78" s="155">
        <f t="shared" si="74"/>
        <v>0</v>
      </c>
      <c r="X78" s="155">
        <f t="shared" si="75"/>
        <v>0.41044189388991531</v>
      </c>
      <c r="Y78" s="155">
        <f t="shared" si="76"/>
        <v>0.58955810611008475</v>
      </c>
      <c r="Z78" s="156">
        <f t="shared" si="77"/>
        <v>66439.661209969883</v>
      </c>
      <c r="AA78" s="69">
        <v>8.9170674570074715E-2</v>
      </c>
      <c r="AB78" s="70">
        <f t="shared" si="78"/>
        <v>0.97061772964300053</v>
      </c>
      <c r="AC78" s="70">
        <f t="shared" si="79"/>
        <v>7.5541357410666463E-2</v>
      </c>
      <c r="AD78" s="70">
        <f t="shared" si="80"/>
        <v>0.30771290840921262</v>
      </c>
      <c r="AE78" s="70">
        <f t="shared" si="81"/>
        <v>0.61804831618546885</v>
      </c>
      <c r="AF78" s="70">
        <f t="shared" si="82"/>
        <v>0.39415193124567816</v>
      </c>
      <c r="AG78" s="70">
        <f t="shared" si="83"/>
        <v>4.2477526424972836E-2</v>
      </c>
      <c r="AH78" s="70">
        <f t="shared" si="84"/>
        <v>8.6782574335671242E-2</v>
      </c>
      <c r="AI78" s="70">
        <f t="shared" si="85"/>
        <v>0.76563271757384177</v>
      </c>
      <c r="AJ78" s="70">
        <f t="shared" si="86"/>
        <v>0.84436431887780306</v>
      </c>
      <c r="AK78" s="70">
        <f t="shared" si="87"/>
        <v>0.2460755048287972</v>
      </c>
      <c r="AL78" s="71">
        <f t="shared" si="115"/>
        <v>1</v>
      </c>
      <c r="AM78" s="72">
        <v>112694</v>
      </c>
      <c r="AN78" s="73">
        <v>0.61804831618546885</v>
      </c>
      <c r="AO78" s="74">
        <f t="shared" si="88"/>
        <v>0.38195168381453115</v>
      </c>
      <c r="AP78" s="75">
        <v>20246</v>
      </c>
      <c r="AQ78" s="75">
        <v>7865</v>
      </c>
      <c r="AR78" s="76">
        <v>96</v>
      </c>
      <c r="AS78" s="76">
        <v>19</v>
      </c>
      <c r="AT78" s="77">
        <f t="shared" si="89"/>
        <v>0.39415193124567816</v>
      </c>
      <c r="AU78" s="77">
        <f t="shared" si="90"/>
        <v>0.60584806875432184</v>
      </c>
      <c r="AV78" s="75">
        <v>20246</v>
      </c>
      <c r="AW78" s="76">
        <v>110</v>
      </c>
      <c r="AX78" s="75">
        <v>7893</v>
      </c>
      <c r="AY78" s="76">
        <v>21</v>
      </c>
      <c r="AZ78" s="75">
        <v>10834</v>
      </c>
      <c r="BA78" s="66">
        <f t="shared" si="91"/>
        <v>0.93144324804899736</v>
      </c>
      <c r="BB78" s="66">
        <f t="shared" si="92"/>
        <v>6.8556751951002637E-2</v>
      </c>
      <c r="BC78" s="75">
        <v>20246</v>
      </c>
      <c r="BD78" s="76">
        <v>790</v>
      </c>
      <c r="BE78" s="76">
        <v>70</v>
      </c>
      <c r="BF78" s="66">
        <f t="shared" si="93"/>
        <v>4.2477526424972836E-2</v>
      </c>
      <c r="BG78" s="70">
        <v>0.97061772964300053</v>
      </c>
      <c r="BH78" s="70">
        <v>0.95622167821240689</v>
      </c>
      <c r="BI78" s="75">
        <v>52276</v>
      </c>
      <c r="BJ78" s="75">
        <v>3949</v>
      </c>
      <c r="BK78" s="75">
        <v>32241</v>
      </c>
      <c r="BL78" s="75">
        <v>8363</v>
      </c>
      <c r="BM78" s="75">
        <v>2864</v>
      </c>
      <c r="BN78" s="76">
        <v>84</v>
      </c>
      <c r="BO78" s="75">
        <v>2140</v>
      </c>
      <c r="BP78" s="76">
        <v>69</v>
      </c>
      <c r="BQ78" s="76">
        <v>34</v>
      </c>
      <c r="BR78" s="75">
        <v>2532</v>
      </c>
      <c r="BS78" s="66">
        <f t="shared" si="94"/>
        <v>7.5541357410666463E-2</v>
      </c>
      <c r="BT78" s="66">
        <f t="shared" si="61"/>
        <v>0.30771290840921262</v>
      </c>
      <c r="BU78" s="66">
        <f t="shared" si="62"/>
        <v>0.14773509832427884</v>
      </c>
      <c r="BV78" s="72">
        <v>85425</v>
      </c>
      <c r="BW78" s="75">
        <v>17915</v>
      </c>
      <c r="BX78" s="66">
        <f t="shared" si="95"/>
        <v>0.20971612525607258</v>
      </c>
      <c r="BY78" s="74">
        <f t="shared" si="96"/>
        <v>4.7683505442366734</v>
      </c>
      <c r="BZ78" s="66">
        <f t="shared" si="116"/>
        <v>6.5182776487728952E-2</v>
      </c>
      <c r="CA78" s="72">
        <v>85425</v>
      </c>
      <c r="CB78" s="75">
        <v>21021</v>
      </c>
      <c r="CC78" s="66">
        <f t="shared" si="97"/>
        <v>0.2460755048287972</v>
      </c>
      <c r="CD78" s="66">
        <f t="shared" si="98"/>
        <v>0.75392449517120275</v>
      </c>
      <c r="CE78" s="72">
        <v>20246</v>
      </c>
      <c r="CF78" s="76">
        <v>129</v>
      </c>
      <c r="CG78" s="75">
        <v>15372</v>
      </c>
      <c r="CH78" s="66">
        <f t="shared" si="99"/>
        <v>0.76563271757384177</v>
      </c>
      <c r="CI78" s="75">
        <v>20246</v>
      </c>
      <c r="CJ78" s="76">
        <v>176</v>
      </c>
      <c r="CK78" s="75">
        <v>13096</v>
      </c>
      <c r="CL78" s="75">
        <v>3822</v>
      </c>
      <c r="CM78" s="76">
        <v>1</v>
      </c>
      <c r="CN78" s="66">
        <f t="shared" si="100"/>
        <v>0.84436431887780306</v>
      </c>
      <c r="CO78" s="72">
        <v>20246</v>
      </c>
      <c r="CP78" s="75">
        <v>1757</v>
      </c>
      <c r="CQ78" s="66">
        <f t="shared" si="101"/>
        <v>8.6782574335671242E-2</v>
      </c>
      <c r="CR78" s="78" t="b">
        <v>0</v>
      </c>
      <c r="CS78" s="76" t="b">
        <v>0</v>
      </c>
      <c r="CT78" s="76"/>
      <c r="CU78" s="76"/>
      <c r="CV78" s="76"/>
      <c r="CW78" s="76"/>
      <c r="CX78" s="76"/>
      <c r="CY78" s="76"/>
      <c r="CZ78" s="76"/>
      <c r="DA78" s="76"/>
      <c r="DB78" s="76"/>
      <c r="DC78" s="66">
        <f t="shared" si="102"/>
        <v>0</v>
      </c>
      <c r="DD78" s="66">
        <f t="shared" si="103"/>
        <v>0</v>
      </c>
      <c r="DE78" s="66">
        <f t="shared" si="104"/>
        <v>0</v>
      </c>
      <c r="DF78" s="66">
        <f t="shared" si="105"/>
        <v>0</v>
      </c>
      <c r="DG78" s="66">
        <f t="shared" si="106"/>
        <v>0</v>
      </c>
      <c r="DH78" s="66">
        <f t="shared" si="58"/>
        <v>0</v>
      </c>
      <c r="DI78" s="66">
        <f t="shared" si="107"/>
        <v>0</v>
      </c>
      <c r="DJ78" s="66">
        <f t="shared" si="108"/>
        <v>0</v>
      </c>
      <c r="DK78" s="66">
        <f t="shared" si="109"/>
        <v>0</v>
      </c>
      <c r="DL78" s="66">
        <f t="shared" si="110"/>
        <v>0</v>
      </c>
      <c r="DM78" s="66">
        <f t="shared" si="111"/>
        <v>0</v>
      </c>
      <c r="DN78" s="80">
        <f t="shared" si="112"/>
        <v>620</v>
      </c>
      <c r="DO78" s="67">
        <f t="shared" si="113"/>
        <v>1</v>
      </c>
      <c r="DP78" s="163">
        <f t="shared" si="117"/>
        <v>2.6014568158168575E-6</v>
      </c>
    </row>
    <row r="79" spans="1:120" ht="17.149999999999999" customHeight="1" x14ac:dyDescent="0.3">
      <c r="A79" s="30"/>
      <c r="B79" s="39" t="s">
        <v>264</v>
      </c>
      <c r="C79" s="37" t="s">
        <v>265</v>
      </c>
      <c r="D79" s="36" t="s">
        <v>337</v>
      </c>
      <c r="E79" s="37" t="s">
        <v>338</v>
      </c>
      <c r="F79" s="36" t="s">
        <v>339</v>
      </c>
      <c r="G79" s="37" t="s">
        <v>338</v>
      </c>
      <c r="H79" s="36">
        <v>28</v>
      </c>
      <c r="I79" s="38">
        <v>3</v>
      </c>
      <c r="J79" s="115">
        <f t="shared" si="63"/>
        <v>0.5423855454421953</v>
      </c>
      <c r="K79" s="115">
        <f t="shared" si="64"/>
        <v>0.33134085042793093</v>
      </c>
      <c r="L79" s="115">
        <f t="shared" si="65"/>
        <v>1</v>
      </c>
      <c r="M79" s="115">
        <f t="shared" si="66"/>
        <v>0.102775547517897</v>
      </c>
      <c r="N79" s="115">
        <f t="shared" si="67"/>
        <v>0.4455831471992292</v>
      </c>
      <c r="O79" s="115">
        <f t="shared" si="68"/>
        <v>0.21776932481999728</v>
      </c>
      <c r="P79" s="115">
        <f t="shared" si="69"/>
        <v>0.71904437931756338</v>
      </c>
      <c r="Q79" s="115">
        <f t="shared" si="70"/>
        <v>0.56480994649429372</v>
      </c>
      <c r="R79" s="116">
        <f t="shared" si="71"/>
        <v>0.73959270466999261</v>
      </c>
      <c r="S79" s="133">
        <f t="shared" si="72"/>
        <v>0.51814460509878879</v>
      </c>
      <c r="T79" s="134">
        <f t="shared" si="114"/>
        <v>0.48185539490121121</v>
      </c>
      <c r="U79" s="135">
        <f t="shared" si="73"/>
        <v>22964.264410201922</v>
      </c>
      <c r="V79" s="136">
        <v>3</v>
      </c>
      <c r="W79" s="155">
        <f t="shared" si="74"/>
        <v>0</v>
      </c>
      <c r="X79" s="155">
        <f t="shared" si="75"/>
        <v>0.40703349398767774</v>
      </c>
      <c r="Y79" s="155">
        <f t="shared" si="76"/>
        <v>0.59296650601232226</v>
      </c>
      <c r="Z79" s="156">
        <f t="shared" si="77"/>
        <v>28259.597743535254</v>
      </c>
      <c r="AA79" s="69">
        <v>0.24237273909941667</v>
      </c>
      <c r="AB79" s="70">
        <f t="shared" si="78"/>
        <v>0.79100815172184324</v>
      </c>
      <c r="AC79" s="70">
        <f t="shared" si="79"/>
        <v>0.22340472123680638</v>
      </c>
      <c r="AD79" s="70">
        <f t="shared" si="80"/>
        <v>0.4455831471992292</v>
      </c>
      <c r="AE79" s="70">
        <f t="shared" si="81"/>
        <v>0.43519005350570622</v>
      </c>
      <c r="AF79" s="70">
        <f t="shared" si="82"/>
        <v>0.45673142236109227</v>
      </c>
      <c r="AG79" s="70">
        <f t="shared" si="83"/>
        <v>0.33568808585789972</v>
      </c>
      <c r="AH79" s="70">
        <f t="shared" si="84"/>
        <v>0.21776932481999728</v>
      </c>
      <c r="AI79" s="70">
        <f t="shared" si="85"/>
        <v>0.71335416383643524</v>
      </c>
      <c r="AJ79" s="70">
        <f t="shared" si="86"/>
        <v>0.37141692704795543</v>
      </c>
      <c r="AK79" s="70">
        <f t="shared" si="87"/>
        <v>0.28095562068243668</v>
      </c>
      <c r="AL79" s="71">
        <f t="shared" si="115"/>
        <v>1</v>
      </c>
      <c r="AM79" s="72">
        <v>47658</v>
      </c>
      <c r="AN79" s="73">
        <v>0.43519005350570622</v>
      </c>
      <c r="AO79" s="74">
        <f t="shared" si="88"/>
        <v>0.56480994649429372</v>
      </c>
      <c r="AP79" s="75">
        <v>7361</v>
      </c>
      <c r="AQ79" s="75">
        <v>3327</v>
      </c>
      <c r="AR79" s="76">
        <v>28</v>
      </c>
      <c r="AS79" s="76">
        <v>7</v>
      </c>
      <c r="AT79" s="77">
        <f t="shared" si="89"/>
        <v>0.45673142236109227</v>
      </c>
      <c r="AU79" s="77">
        <f t="shared" si="90"/>
        <v>0.54326857763890768</v>
      </c>
      <c r="AV79" s="75">
        <v>7361</v>
      </c>
      <c r="AW79" s="76">
        <v>100</v>
      </c>
      <c r="AX79" s="75">
        <v>4415</v>
      </c>
      <c r="AY79" s="76">
        <v>7</v>
      </c>
      <c r="AZ79" s="75">
        <v>1960</v>
      </c>
      <c r="BA79" s="66">
        <f t="shared" si="91"/>
        <v>0.88058687678304581</v>
      </c>
      <c r="BB79" s="66">
        <f t="shared" si="92"/>
        <v>0.11941312321695419</v>
      </c>
      <c r="BC79" s="75">
        <v>7361</v>
      </c>
      <c r="BD79" s="75">
        <v>2105</v>
      </c>
      <c r="BE79" s="76">
        <v>366</v>
      </c>
      <c r="BF79" s="66">
        <f t="shared" si="93"/>
        <v>0.33568808585789972</v>
      </c>
      <c r="BG79" s="70">
        <v>0.79100815172184324</v>
      </c>
      <c r="BH79" s="70">
        <v>0.73959270466999261</v>
      </c>
      <c r="BI79" s="75">
        <v>22833</v>
      </c>
      <c r="BJ79" s="75">
        <v>5101</v>
      </c>
      <c r="BK79" s="75">
        <v>7558</v>
      </c>
      <c r="BL79" s="75">
        <v>5710</v>
      </c>
      <c r="BM79" s="75">
        <v>2728</v>
      </c>
      <c r="BN79" s="76">
        <v>58</v>
      </c>
      <c r="BO79" s="76">
        <v>1425</v>
      </c>
      <c r="BP79" s="76">
        <v>75</v>
      </c>
      <c r="BQ79" s="76">
        <v>36</v>
      </c>
      <c r="BR79" s="76">
        <v>142</v>
      </c>
      <c r="BS79" s="66">
        <f t="shared" si="94"/>
        <v>0.22340472123680638</v>
      </c>
      <c r="BT79" s="66">
        <f t="shared" si="61"/>
        <v>0.4455831471992292</v>
      </c>
      <c r="BU79" s="66">
        <f t="shared" si="62"/>
        <v>0.1955065037445802</v>
      </c>
      <c r="BV79" s="72">
        <v>38216</v>
      </c>
      <c r="BW79" s="75">
        <v>5083</v>
      </c>
      <c r="BX79" s="66">
        <f t="shared" si="95"/>
        <v>0.13300711743772242</v>
      </c>
      <c r="BY79" s="74">
        <f t="shared" si="96"/>
        <v>7.5183946488294318</v>
      </c>
      <c r="BZ79" s="66">
        <f t="shared" si="116"/>
        <v>0.102775547517897</v>
      </c>
      <c r="CA79" s="72">
        <v>38216</v>
      </c>
      <c r="CB79" s="75">
        <v>10737</v>
      </c>
      <c r="CC79" s="66">
        <f t="shared" si="97"/>
        <v>0.28095562068243668</v>
      </c>
      <c r="CD79" s="66">
        <f t="shared" si="98"/>
        <v>0.71904437931756338</v>
      </c>
      <c r="CE79" s="72">
        <v>7361</v>
      </c>
      <c r="CF79" s="76">
        <v>205</v>
      </c>
      <c r="CG79" s="75">
        <v>5046</v>
      </c>
      <c r="CH79" s="66">
        <f t="shared" si="99"/>
        <v>0.71335416383643524</v>
      </c>
      <c r="CI79" s="75">
        <v>7361</v>
      </c>
      <c r="CJ79" s="76">
        <v>702</v>
      </c>
      <c r="CK79" s="76">
        <v>365</v>
      </c>
      <c r="CL79" s="75">
        <v>1354</v>
      </c>
      <c r="CM79" s="76">
        <v>313</v>
      </c>
      <c r="CN79" s="66">
        <f t="shared" si="100"/>
        <v>0.37141692704795543</v>
      </c>
      <c r="CO79" s="72">
        <v>7361</v>
      </c>
      <c r="CP79" s="75">
        <v>1603</v>
      </c>
      <c r="CQ79" s="66">
        <f t="shared" si="101"/>
        <v>0.21776932481999728</v>
      </c>
      <c r="CR79" s="78" t="b">
        <v>0</v>
      </c>
      <c r="CS79" s="76" t="b">
        <v>0</v>
      </c>
      <c r="CT79" s="76"/>
      <c r="CU79" s="76"/>
      <c r="CV79" s="76"/>
      <c r="CW79" s="76"/>
      <c r="CX79" s="76"/>
      <c r="CY79" s="76"/>
      <c r="CZ79" s="76"/>
      <c r="DA79" s="76"/>
      <c r="DB79" s="76"/>
      <c r="DC79" s="66">
        <f t="shared" si="102"/>
        <v>0</v>
      </c>
      <c r="DD79" s="66">
        <f t="shared" si="103"/>
        <v>0</v>
      </c>
      <c r="DE79" s="66">
        <f t="shared" si="104"/>
        <v>0</v>
      </c>
      <c r="DF79" s="66">
        <f t="shared" si="105"/>
        <v>0</v>
      </c>
      <c r="DG79" s="66">
        <f t="shared" si="106"/>
        <v>0</v>
      </c>
      <c r="DH79" s="66">
        <f t="shared" si="58"/>
        <v>0</v>
      </c>
      <c r="DI79" s="66">
        <f t="shared" si="107"/>
        <v>0</v>
      </c>
      <c r="DJ79" s="66">
        <f t="shared" si="108"/>
        <v>0</v>
      </c>
      <c r="DK79" s="66">
        <f t="shared" si="109"/>
        <v>0</v>
      </c>
      <c r="DL79" s="66">
        <f t="shared" si="110"/>
        <v>0</v>
      </c>
      <c r="DM79" s="66">
        <f t="shared" si="111"/>
        <v>0</v>
      </c>
      <c r="DN79" s="80">
        <f t="shared" si="112"/>
        <v>620</v>
      </c>
      <c r="DO79" s="67">
        <f t="shared" si="113"/>
        <v>1</v>
      </c>
      <c r="DP79" s="163">
        <f t="shared" si="117"/>
        <v>2.6014568158168575E-6</v>
      </c>
    </row>
    <row r="80" spans="1:120" ht="17.149999999999999" customHeight="1" x14ac:dyDescent="0.3">
      <c r="A80" s="30"/>
      <c r="B80" s="39" t="s">
        <v>264</v>
      </c>
      <c r="C80" s="37" t="s">
        <v>265</v>
      </c>
      <c r="D80" s="36" t="s">
        <v>337</v>
      </c>
      <c r="E80" s="37" t="s">
        <v>338</v>
      </c>
      <c r="F80" s="36" t="s">
        <v>340</v>
      </c>
      <c r="G80" s="37" t="s">
        <v>341</v>
      </c>
      <c r="H80" s="36">
        <v>76</v>
      </c>
      <c r="I80" s="38">
        <v>13</v>
      </c>
      <c r="J80" s="115">
        <f t="shared" si="63"/>
        <v>0.72155387068796695</v>
      </c>
      <c r="K80" s="115">
        <f t="shared" si="64"/>
        <v>0.41318579861791122</v>
      </c>
      <c r="L80" s="115">
        <f t="shared" si="65"/>
        <v>1</v>
      </c>
      <c r="M80" s="115">
        <f t="shared" si="66"/>
        <v>0.11047561697628348</v>
      </c>
      <c r="N80" s="115">
        <f t="shared" si="67"/>
        <v>0.39556448830308466</v>
      </c>
      <c r="O80" s="115">
        <f t="shared" si="68"/>
        <v>0.1027054248384299</v>
      </c>
      <c r="P80" s="115">
        <f t="shared" si="69"/>
        <v>0.58327549433346682</v>
      </c>
      <c r="Q80" s="115">
        <f t="shared" si="70"/>
        <v>0.44370024875621894</v>
      </c>
      <c r="R80" s="116">
        <f t="shared" si="71"/>
        <v>0.88459534826709163</v>
      </c>
      <c r="S80" s="133">
        <f t="shared" si="72"/>
        <v>0.51722847675338368</v>
      </c>
      <c r="T80" s="134">
        <f t="shared" si="114"/>
        <v>0.48277152324661632</v>
      </c>
      <c r="U80" s="135">
        <f t="shared" si="73"/>
        <v>124654.50393141582</v>
      </c>
      <c r="V80" s="136">
        <v>4</v>
      </c>
      <c r="W80" s="155">
        <f t="shared" si="74"/>
        <v>0</v>
      </c>
      <c r="X80" s="155">
        <f t="shared" si="75"/>
        <v>0.40611736564227263</v>
      </c>
      <c r="Y80" s="155">
        <f t="shared" si="76"/>
        <v>0.59388263435772737</v>
      </c>
      <c r="Z80" s="156">
        <f t="shared" si="77"/>
        <v>153344.05948697135</v>
      </c>
      <c r="AA80" s="69">
        <v>8.2182443475364617E-2</v>
      </c>
      <c r="AB80" s="70">
        <f t="shared" si="78"/>
        <v>0.92518581193178051</v>
      </c>
      <c r="AC80" s="70">
        <f t="shared" si="79"/>
        <v>0.1269753640190463</v>
      </c>
      <c r="AD80" s="70">
        <f t="shared" si="80"/>
        <v>0.39556448830308466</v>
      </c>
      <c r="AE80" s="70">
        <f t="shared" si="81"/>
        <v>0.55629975124378106</v>
      </c>
      <c r="AF80" s="70">
        <f t="shared" si="82"/>
        <v>0.23005903253783958</v>
      </c>
      <c r="AG80" s="70">
        <f t="shared" si="83"/>
        <v>5.5339507036342779E-2</v>
      </c>
      <c r="AH80" s="70">
        <f t="shared" si="84"/>
        <v>0.1027054248384299</v>
      </c>
      <c r="AI80" s="70">
        <f t="shared" si="85"/>
        <v>0.75340626136586186</v>
      </c>
      <c r="AJ80" s="70">
        <f t="shared" si="86"/>
        <v>0.68970148001007192</v>
      </c>
      <c r="AK80" s="70">
        <f t="shared" si="87"/>
        <v>0.41672450566653324</v>
      </c>
      <c r="AL80" s="71">
        <f t="shared" si="115"/>
        <v>1</v>
      </c>
      <c r="AM80" s="72">
        <v>258206</v>
      </c>
      <c r="AN80" s="73">
        <v>0.55629975124378106</v>
      </c>
      <c r="AO80" s="74">
        <f t="shared" si="88"/>
        <v>0.44370024875621894</v>
      </c>
      <c r="AP80" s="75">
        <v>35743</v>
      </c>
      <c r="AQ80" s="75">
        <v>7973</v>
      </c>
      <c r="AR80" s="76">
        <v>192</v>
      </c>
      <c r="AS80" s="76">
        <v>58</v>
      </c>
      <c r="AT80" s="77">
        <f t="shared" si="89"/>
        <v>0.23005903253783958</v>
      </c>
      <c r="AU80" s="77">
        <f t="shared" si="90"/>
        <v>0.76994096746216045</v>
      </c>
      <c r="AV80" s="75">
        <v>35743</v>
      </c>
      <c r="AW80" s="76">
        <v>266</v>
      </c>
      <c r="AX80" s="75">
        <v>16797</v>
      </c>
      <c r="AY80" s="76">
        <v>26</v>
      </c>
      <c r="AZ80" s="75">
        <v>16637</v>
      </c>
      <c r="BA80" s="66">
        <f t="shared" si="91"/>
        <v>0.94356937022633802</v>
      </c>
      <c r="BB80" s="66">
        <f t="shared" si="92"/>
        <v>5.6430629773661978E-2</v>
      </c>
      <c r="BC80" s="75">
        <v>35743</v>
      </c>
      <c r="BD80" s="75">
        <v>1767</v>
      </c>
      <c r="BE80" s="76">
        <v>211</v>
      </c>
      <c r="BF80" s="66">
        <f t="shared" si="93"/>
        <v>5.5339507036342779E-2</v>
      </c>
      <c r="BG80" s="70">
        <v>0.92518581193178051</v>
      </c>
      <c r="BH80" s="70">
        <v>0.88459534826709163</v>
      </c>
      <c r="BI80" s="75">
        <v>115928</v>
      </c>
      <c r="BJ80" s="75">
        <v>14720</v>
      </c>
      <c r="BK80" s="75">
        <v>55351</v>
      </c>
      <c r="BL80" s="75">
        <v>25600</v>
      </c>
      <c r="BM80" s="75">
        <v>10225</v>
      </c>
      <c r="BN80" s="76">
        <v>220</v>
      </c>
      <c r="BO80" s="75">
        <v>5891</v>
      </c>
      <c r="BP80" s="76">
        <v>180</v>
      </c>
      <c r="BQ80" s="76">
        <v>46</v>
      </c>
      <c r="BR80" s="75">
        <v>3695</v>
      </c>
      <c r="BS80" s="66">
        <f t="shared" si="94"/>
        <v>0.1269753640190463</v>
      </c>
      <c r="BT80" s="66">
        <f t="shared" si="61"/>
        <v>0.39556448830308466</v>
      </c>
      <c r="BU80" s="66">
        <f t="shared" si="62"/>
        <v>0.17473776826996065</v>
      </c>
      <c r="BV80" s="72">
        <v>197387</v>
      </c>
      <c r="BW80" s="75">
        <v>24424</v>
      </c>
      <c r="BX80" s="66">
        <f t="shared" si="95"/>
        <v>0.12373661892627175</v>
      </c>
      <c r="BY80" s="74">
        <f t="shared" si="96"/>
        <v>8.0816819521781849</v>
      </c>
      <c r="BZ80" s="66">
        <f t="shared" si="116"/>
        <v>0.11047561697628348</v>
      </c>
      <c r="CA80" s="72">
        <v>197387</v>
      </c>
      <c r="CB80" s="75">
        <v>82256</v>
      </c>
      <c r="CC80" s="66">
        <f t="shared" si="97"/>
        <v>0.41672450566653324</v>
      </c>
      <c r="CD80" s="66">
        <f t="shared" si="98"/>
        <v>0.58327549433346682</v>
      </c>
      <c r="CE80" s="72">
        <v>35743</v>
      </c>
      <c r="CF80" s="76">
        <v>434</v>
      </c>
      <c r="CG80" s="75">
        <v>26495</v>
      </c>
      <c r="CH80" s="66">
        <f t="shared" si="99"/>
        <v>0.75340626136586186</v>
      </c>
      <c r="CI80" s="75">
        <v>35743</v>
      </c>
      <c r="CJ80" s="76">
        <v>908</v>
      </c>
      <c r="CK80" s="75">
        <v>18249</v>
      </c>
      <c r="CL80" s="75">
        <v>5392</v>
      </c>
      <c r="CM80" s="76">
        <v>103</v>
      </c>
      <c r="CN80" s="66">
        <f t="shared" si="100"/>
        <v>0.68970148001007192</v>
      </c>
      <c r="CO80" s="72">
        <v>35743</v>
      </c>
      <c r="CP80" s="75">
        <v>3671</v>
      </c>
      <c r="CQ80" s="66">
        <f t="shared" si="101"/>
        <v>0.1027054248384299</v>
      </c>
      <c r="CR80" s="78" t="b">
        <v>0</v>
      </c>
      <c r="CS80" s="76" t="b">
        <v>1</v>
      </c>
      <c r="CT80" s="76">
        <v>0</v>
      </c>
      <c r="CU80" s="76"/>
      <c r="CV80" s="79">
        <v>1</v>
      </c>
      <c r="CW80" s="79"/>
      <c r="CX80" s="79">
        <v>1</v>
      </c>
      <c r="CY80" s="79">
        <v>0</v>
      </c>
      <c r="CZ80" s="76"/>
      <c r="DA80" s="76"/>
      <c r="DB80" s="76"/>
      <c r="DC80" s="66">
        <f t="shared" si="102"/>
        <v>4.1322314049586778E-3</v>
      </c>
      <c r="DD80" s="66">
        <f t="shared" si="103"/>
        <v>0</v>
      </c>
      <c r="DE80" s="66">
        <f t="shared" si="104"/>
        <v>0</v>
      </c>
      <c r="DF80" s="66">
        <f t="shared" si="105"/>
        <v>0</v>
      </c>
      <c r="DG80" s="66">
        <f t="shared" si="106"/>
        <v>0</v>
      </c>
      <c r="DH80" s="66">
        <f t="shared" si="58"/>
        <v>0</v>
      </c>
      <c r="DI80" s="66">
        <f t="shared" si="107"/>
        <v>0</v>
      </c>
      <c r="DJ80" s="66">
        <f t="shared" si="108"/>
        <v>0</v>
      </c>
      <c r="DK80" s="66">
        <f t="shared" si="109"/>
        <v>0</v>
      </c>
      <c r="DL80" s="66">
        <f t="shared" si="110"/>
        <v>0</v>
      </c>
      <c r="DM80" s="66">
        <f t="shared" si="111"/>
        <v>0</v>
      </c>
      <c r="DN80" s="80">
        <f t="shared" si="112"/>
        <v>620</v>
      </c>
      <c r="DO80" s="67">
        <f t="shared" si="113"/>
        <v>1</v>
      </c>
      <c r="DP80" s="163">
        <f t="shared" si="117"/>
        <v>2.6014568158168575E-6</v>
      </c>
    </row>
    <row r="81" spans="1:120" ht="17.149999999999999" customHeight="1" x14ac:dyDescent="0.3">
      <c r="A81" s="30"/>
      <c r="B81" s="39" t="s">
        <v>264</v>
      </c>
      <c r="C81" s="37" t="s">
        <v>265</v>
      </c>
      <c r="D81" s="36" t="s">
        <v>337</v>
      </c>
      <c r="E81" s="37" t="s">
        <v>338</v>
      </c>
      <c r="F81" s="36" t="s">
        <v>342</v>
      </c>
      <c r="G81" s="37" t="s">
        <v>343</v>
      </c>
      <c r="H81" s="36">
        <v>21</v>
      </c>
      <c r="I81" s="38">
        <v>7</v>
      </c>
      <c r="J81" s="115">
        <f t="shared" si="63"/>
        <v>0.4735503560528993</v>
      </c>
      <c r="K81" s="115">
        <f t="shared" si="64"/>
        <v>0.17929806714140384</v>
      </c>
      <c r="L81" s="115">
        <f t="shared" si="65"/>
        <v>1</v>
      </c>
      <c r="M81" s="115">
        <f t="shared" si="66"/>
        <v>5.1023219738608454E-2</v>
      </c>
      <c r="N81" s="115">
        <f t="shared" si="67"/>
        <v>0.3768439874832365</v>
      </c>
      <c r="O81" s="115">
        <f t="shared" si="68"/>
        <v>0.16073245167853509</v>
      </c>
      <c r="P81" s="115">
        <f t="shared" si="69"/>
        <v>0.78515625</v>
      </c>
      <c r="Q81" s="115">
        <f t="shared" si="70"/>
        <v>0.29575574568025498</v>
      </c>
      <c r="R81" s="116">
        <f t="shared" si="71"/>
        <v>0.59914077990746861</v>
      </c>
      <c r="S81" s="133">
        <f t="shared" si="72"/>
        <v>0.43572231752026741</v>
      </c>
      <c r="T81" s="134">
        <f t="shared" si="114"/>
        <v>0.56427768247973265</v>
      </c>
      <c r="U81" s="135">
        <f t="shared" si="73"/>
        <v>5919.8371668948748</v>
      </c>
      <c r="V81" s="136">
        <v>2</v>
      </c>
      <c r="W81" s="155">
        <f t="shared" si="74"/>
        <v>0</v>
      </c>
      <c r="X81" s="155">
        <f t="shared" si="75"/>
        <v>0.32461120640915631</v>
      </c>
      <c r="Y81" s="155">
        <f t="shared" si="76"/>
        <v>0.67538879359084369</v>
      </c>
      <c r="Z81" s="156">
        <f t="shared" si="77"/>
        <v>7085.5038335615409</v>
      </c>
      <c r="AA81" s="69">
        <v>0.25660089600610048</v>
      </c>
      <c r="AB81" s="70">
        <f t="shared" si="78"/>
        <v>0.69558303886925799</v>
      </c>
      <c r="AC81" s="70">
        <f t="shared" si="79"/>
        <v>0.37416182387125613</v>
      </c>
      <c r="AD81" s="70">
        <f t="shared" si="80"/>
        <v>0.3768439874832365</v>
      </c>
      <c r="AE81" s="70">
        <f t="shared" si="81"/>
        <v>0.70424425431974502</v>
      </c>
      <c r="AF81" s="70">
        <f t="shared" si="82"/>
        <v>0.66276703967446593</v>
      </c>
      <c r="AG81" s="70">
        <f t="shared" si="83"/>
        <v>0.5264496439471007</v>
      </c>
      <c r="AH81" s="70">
        <f t="shared" si="84"/>
        <v>0.16073245167853509</v>
      </c>
      <c r="AI81" s="70">
        <f t="shared" si="85"/>
        <v>0.59511698880976605</v>
      </c>
      <c r="AJ81" s="70">
        <f t="shared" si="86"/>
        <v>0.35198372329603256</v>
      </c>
      <c r="AK81" s="70">
        <f t="shared" si="87"/>
        <v>0.21484375</v>
      </c>
      <c r="AL81" s="71">
        <f t="shared" si="115"/>
        <v>1</v>
      </c>
      <c r="AM81" s="72">
        <v>10491</v>
      </c>
      <c r="AN81" s="73">
        <v>0.70424425431974502</v>
      </c>
      <c r="AO81" s="74">
        <f t="shared" si="88"/>
        <v>0.29575574568025498</v>
      </c>
      <c r="AP81" s="75">
        <v>1966</v>
      </c>
      <c r="AQ81" s="75">
        <v>1300</v>
      </c>
      <c r="AR81" s="76">
        <v>2</v>
      </c>
      <c r="AS81" s="76">
        <v>1</v>
      </c>
      <c r="AT81" s="77">
        <f t="shared" si="89"/>
        <v>0.66276703967446593</v>
      </c>
      <c r="AU81" s="77">
        <f t="shared" si="90"/>
        <v>0.33723296032553407</v>
      </c>
      <c r="AV81" s="75">
        <v>1966</v>
      </c>
      <c r="AW81" s="76">
        <v>5</v>
      </c>
      <c r="AX81" s="75">
        <v>1351</v>
      </c>
      <c r="AY81" s="76">
        <v>2</v>
      </c>
      <c r="AZ81" s="76">
        <v>566</v>
      </c>
      <c r="BA81" s="66">
        <f t="shared" si="91"/>
        <v>0.97863682604272639</v>
      </c>
      <c r="BB81" s="66">
        <f t="shared" si="92"/>
        <v>2.1363173957273607E-2</v>
      </c>
      <c r="BC81" s="75">
        <v>1966</v>
      </c>
      <c r="BD81" s="76">
        <v>427</v>
      </c>
      <c r="BE81" s="76">
        <v>608</v>
      </c>
      <c r="BF81" s="66">
        <f t="shared" si="93"/>
        <v>0.5264496439471007</v>
      </c>
      <c r="BG81" s="70">
        <v>0.69558303886925799</v>
      </c>
      <c r="BH81" s="70">
        <v>0.59914077990746861</v>
      </c>
      <c r="BI81" s="75">
        <v>4474</v>
      </c>
      <c r="BJ81" s="75">
        <v>1674</v>
      </c>
      <c r="BK81" s="76">
        <v>1114</v>
      </c>
      <c r="BL81" s="76">
        <v>935</v>
      </c>
      <c r="BM81" s="76">
        <v>490</v>
      </c>
      <c r="BN81" s="76">
        <v>13</v>
      </c>
      <c r="BO81" s="76">
        <v>188</v>
      </c>
      <c r="BP81" s="76">
        <v>8</v>
      </c>
      <c r="BQ81" s="76">
        <v>4</v>
      </c>
      <c r="BR81" s="76">
        <v>48</v>
      </c>
      <c r="BS81" s="66">
        <f t="shared" si="94"/>
        <v>0.37416182387125613</v>
      </c>
      <c r="BT81" s="66">
        <f t="shared" si="61"/>
        <v>0.3768439874832365</v>
      </c>
      <c r="BU81" s="66">
        <f t="shared" si="62"/>
        <v>0.16785873938310236</v>
      </c>
      <c r="BV81" s="72">
        <v>7424</v>
      </c>
      <c r="BW81" s="75">
        <v>1989</v>
      </c>
      <c r="BX81" s="66">
        <f t="shared" si="95"/>
        <v>0.26791487068965519</v>
      </c>
      <c r="BY81" s="74">
        <f t="shared" si="96"/>
        <v>3.7325289089994969</v>
      </c>
      <c r="BZ81" s="66">
        <f t="shared" si="116"/>
        <v>5.1023219738608454E-2</v>
      </c>
      <c r="CA81" s="72">
        <v>7424</v>
      </c>
      <c r="CB81" s="75">
        <v>1595</v>
      </c>
      <c r="CC81" s="66">
        <f t="shared" si="97"/>
        <v>0.21484375</v>
      </c>
      <c r="CD81" s="66">
        <f t="shared" si="98"/>
        <v>0.78515625</v>
      </c>
      <c r="CE81" s="72">
        <v>1966</v>
      </c>
      <c r="CF81" s="76">
        <v>4</v>
      </c>
      <c r="CG81" s="76">
        <v>1166</v>
      </c>
      <c r="CH81" s="66">
        <f t="shared" si="99"/>
        <v>0.59511698880976605</v>
      </c>
      <c r="CI81" s="75">
        <v>1966</v>
      </c>
      <c r="CJ81" s="76">
        <v>508</v>
      </c>
      <c r="CK81" s="76">
        <v>133</v>
      </c>
      <c r="CL81" s="76">
        <v>51</v>
      </c>
      <c r="CM81" s="76">
        <v>0</v>
      </c>
      <c r="CN81" s="66">
        <f t="shared" si="100"/>
        <v>0.35198372329603256</v>
      </c>
      <c r="CO81" s="72">
        <v>1966</v>
      </c>
      <c r="CP81" s="76">
        <v>316</v>
      </c>
      <c r="CQ81" s="66">
        <f t="shared" si="101"/>
        <v>0.16073245167853509</v>
      </c>
      <c r="CR81" s="78" t="b">
        <v>0</v>
      </c>
      <c r="CS81" s="76" t="b">
        <v>0</v>
      </c>
      <c r="CT81" s="76"/>
      <c r="CU81" s="76"/>
      <c r="CV81" s="76"/>
      <c r="CW81" s="76"/>
      <c r="CX81" s="76"/>
      <c r="CY81" s="76"/>
      <c r="CZ81" s="76"/>
      <c r="DA81" s="76"/>
      <c r="DB81" s="76"/>
      <c r="DC81" s="66">
        <f t="shared" si="102"/>
        <v>0</v>
      </c>
      <c r="DD81" s="66">
        <f t="shared" si="103"/>
        <v>0</v>
      </c>
      <c r="DE81" s="66">
        <f t="shared" si="104"/>
        <v>0</v>
      </c>
      <c r="DF81" s="66">
        <f t="shared" si="105"/>
        <v>0</v>
      </c>
      <c r="DG81" s="66">
        <f t="shared" si="106"/>
        <v>0</v>
      </c>
      <c r="DH81" s="66">
        <f t="shared" si="58"/>
        <v>0</v>
      </c>
      <c r="DI81" s="66">
        <f t="shared" si="107"/>
        <v>0</v>
      </c>
      <c r="DJ81" s="66">
        <f t="shared" si="108"/>
        <v>0</v>
      </c>
      <c r="DK81" s="66">
        <f t="shared" si="109"/>
        <v>0</v>
      </c>
      <c r="DL81" s="66">
        <f t="shared" si="110"/>
        <v>0</v>
      </c>
      <c r="DM81" s="66">
        <f t="shared" si="111"/>
        <v>0</v>
      </c>
      <c r="DN81" s="80">
        <f t="shared" si="112"/>
        <v>620</v>
      </c>
      <c r="DO81" s="67">
        <f t="shared" si="113"/>
        <v>1</v>
      </c>
      <c r="DP81" s="163">
        <f t="shared" si="117"/>
        <v>2.6014568158168575E-6</v>
      </c>
    </row>
    <row r="82" spans="1:120" ht="17.149999999999999" customHeight="1" x14ac:dyDescent="0.3">
      <c r="A82" s="30"/>
      <c r="B82" s="39" t="s">
        <v>264</v>
      </c>
      <c r="C82" s="37" t="s">
        <v>265</v>
      </c>
      <c r="D82" s="36" t="s">
        <v>337</v>
      </c>
      <c r="E82" s="37" t="s">
        <v>338</v>
      </c>
      <c r="F82" s="36" t="s">
        <v>344</v>
      </c>
      <c r="G82" s="37" t="s">
        <v>345</v>
      </c>
      <c r="H82" s="36">
        <v>36</v>
      </c>
      <c r="I82" s="38">
        <v>5</v>
      </c>
      <c r="J82" s="115">
        <f t="shared" si="63"/>
        <v>0.30010076130765784</v>
      </c>
      <c r="K82" s="115">
        <f t="shared" si="64"/>
        <v>7.8985669502910916E-2</v>
      </c>
      <c r="L82" s="115">
        <f t="shared" si="65"/>
        <v>1</v>
      </c>
      <c r="M82" s="115">
        <f t="shared" si="66"/>
        <v>3.5501384155778297E-2</v>
      </c>
      <c r="N82" s="115">
        <f t="shared" si="67"/>
        <v>0.11620209059233449</v>
      </c>
      <c r="O82" s="115">
        <f t="shared" si="68"/>
        <v>3.8737124944021498E-2</v>
      </c>
      <c r="P82" s="115">
        <f t="shared" si="69"/>
        <v>0.47551046616155135</v>
      </c>
      <c r="Q82" s="115">
        <f t="shared" si="70"/>
        <v>0.26175658135587587</v>
      </c>
      <c r="R82" s="116">
        <f t="shared" si="71"/>
        <v>0.22683528685996296</v>
      </c>
      <c r="S82" s="133">
        <f t="shared" si="72"/>
        <v>0.28151437387556588</v>
      </c>
      <c r="T82" s="134">
        <f t="shared" si="114"/>
        <v>0.71848562612443412</v>
      </c>
      <c r="U82" s="135">
        <f t="shared" si="73"/>
        <v>39054.723179245862</v>
      </c>
      <c r="V82" s="136">
        <v>1</v>
      </c>
      <c r="W82" s="155">
        <f t="shared" si="74"/>
        <v>0</v>
      </c>
      <c r="X82" s="155">
        <f t="shared" si="75"/>
        <v>0.17040326276445483</v>
      </c>
      <c r="Y82" s="155">
        <f t="shared" si="76"/>
        <v>0.82959673723554517</v>
      </c>
      <c r="Z82" s="156">
        <f t="shared" si="77"/>
        <v>45094.389845912527</v>
      </c>
      <c r="AA82" s="69">
        <v>0.10326176941332303</v>
      </c>
      <c r="AB82" s="70">
        <f t="shared" si="78"/>
        <v>0.27918036449522837</v>
      </c>
      <c r="AC82" s="70">
        <f t="shared" si="79"/>
        <v>0.79333623693379796</v>
      </c>
      <c r="AD82" s="70">
        <f t="shared" si="80"/>
        <v>0.11620209059233449</v>
      </c>
      <c r="AE82" s="70">
        <f t="shared" si="81"/>
        <v>0.73824341864412413</v>
      </c>
      <c r="AF82" s="70">
        <f t="shared" si="82"/>
        <v>0.85322436184505146</v>
      </c>
      <c r="AG82" s="70">
        <f t="shared" si="83"/>
        <v>0.88569189431258399</v>
      </c>
      <c r="AH82" s="70">
        <f t="shared" si="84"/>
        <v>3.8737124944021498E-2</v>
      </c>
      <c r="AI82" s="70">
        <f t="shared" si="85"/>
        <v>0.23992386923421405</v>
      </c>
      <c r="AJ82" s="70">
        <f t="shared" si="86"/>
        <v>0.36027765338110168</v>
      </c>
      <c r="AK82" s="70">
        <f t="shared" si="87"/>
        <v>0.52448953383844865</v>
      </c>
      <c r="AL82" s="71">
        <f t="shared" si="115"/>
        <v>1</v>
      </c>
      <c r="AM82" s="72">
        <v>54357</v>
      </c>
      <c r="AN82" s="73">
        <v>0.73824341864412413</v>
      </c>
      <c r="AO82" s="74">
        <f t="shared" si="88"/>
        <v>0.26175658135587587</v>
      </c>
      <c r="AP82" s="75">
        <v>8932</v>
      </c>
      <c r="AQ82" s="75">
        <v>7604</v>
      </c>
      <c r="AR82" s="76">
        <v>14</v>
      </c>
      <c r="AS82" s="76">
        <v>3</v>
      </c>
      <c r="AT82" s="77">
        <f t="shared" si="89"/>
        <v>0.85322436184505146</v>
      </c>
      <c r="AU82" s="77">
        <f t="shared" si="90"/>
        <v>0.14677563815494854</v>
      </c>
      <c r="AV82" s="75">
        <v>8932</v>
      </c>
      <c r="AW82" s="76">
        <v>19</v>
      </c>
      <c r="AX82" s="75">
        <v>7166</v>
      </c>
      <c r="AY82" s="76">
        <v>3</v>
      </c>
      <c r="AZ82" s="76">
        <v>1644</v>
      </c>
      <c r="BA82" s="66">
        <f t="shared" si="91"/>
        <v>0.98880429914912671</v>
      </c>
      <c r="BB82" s="66">
        <f t="shared" si="92"/>
        <v>1.1195700850873291E-2</v>
      </c>
      <c r="BC82" s="75">
        <v>8932</v>
      </c>
      <c r="BD82" s="75">
        <v>4194</v>
      </c>
      <c r="BE82" s="75">
        <v>3717</v>
      </c>
      <c r="BF82" s="66">
        <f t="shared" si="93"/>
        <v>0.88569189431258399</v>
      </c>
      <c r="BG82" s="70">
        <v>0.27918036449522837</v>
      </c>
      <c r="BH82" s="70">
        <v>0.22683528685996296</v>
      </c>
      <c r="BI82" s="75">
        <v>22960</v>
      </c>
      <c r="BJ82" s="75">
        <v>18215</v>
      </c>
      <c r="BK82" s="76">
        <v>2077</v>
      </c>
      <c r="BL82" s="76">
        <v>1501</v>
      </c>
      <c r="BM82" s="76">
        <v>739</v>
      </c>
      <c r="BN82" s="76">
        <v>17</v>
      </c>
      <c r="BO82" s="76">
        <v>338</v>
      </c>
      <c r="BP82" s="76">
        <v>19</v>
      </c>
      <c r="BQ82" s="76">
        <v>9</v>
      </c>
      <c r="BR82" s="76">
        <v>45</v>
      </c>
      <c r="BS82" s="66">
        <f t="shared" si="94"/>
        <v>0.79333623693379796</v>
      </c>
      <c r="BT82" s="66">
        <f t="shared" si="61"/>
        <v>0.11620209059233449</v>
      </c>
      <c r="BU82" s="66">
        <f t="shared" si="62"/>
        <v>5.0827526132404183E-2</v>
      </c>
      <c r="BV82" s="72">
        <v>38935</v>
      </c>
      <c r="BW82" s="75">
        <v>14992</v>
      </c>
      <c r="BX82" s="66">
        <f t="shared" si="95"/>
        <v>0.38505200975985615</v>
      </c>
      <c r="BY82" s="74">
        <f t="shared" si="96"/>
        <v>2.5970517609391677</v>
      </c>
      <c r="BZ82" s="66">
        <f t="shared" si="116"/>
        <v>3.5501384155778297E-2</v>
      </c>
      <c r="CA82" s="72">
        <v>38935</v>
      </c>
      <c r="CB82" s="75">
        <v>20421</v>
      </c>
      <c r="CC82" s="66">
        <f t="shared" si="97"/>
        <v>0.52448953383844865</v>
      </c>
      <c r="CD82" s="66">
        <f t="shared" si="98"/>
        <v>0.47551046616155135</v>
      </c>
      <c r="CE82" s="72">
        <v>8932</v>
      </c>
      <c r="CF82" s="76">
        <v>109</v>
      </c>
      <c r="CG82" s="75">
        <v>2034</v>
      </c>
      <c r="CH82" s="66">
        <f t="shared" si="99"/>
        <v>0.23992386923421405</v>
      </c>
      <c r="CI82" s="75">
        <v>8932</v>
      </c>
      <c r="CJ82" s="75">
        <v>3214</v>
      </c>
      <c r="CK82" s="76">
        <v>1</v>
      </c>
      <c r="CL82" s="76">
        <v>3</v>
      </c>
      <c r="CM82" s="76">
        <v>0</v>
      </c>
      <c r="CN82" s="66">
        <f t="shared" si="100"/>
        <v>0.36027765338110168</v>
      </c>
      <c r="CO82" s="72">
        <v>8932</v>
      </c>
      <c r="CP82" s="76">
        <v>346</v>
      </c>
      <c r="CQ82" s="66">
        <f t="shared" si="101"/>
        <v>3.8737124944021498E-2</v>
      </c>
      <c r="CR82" s="78" t="b">
        <v>0</v>
      </c>
      <c r="CS82" s="76" t="b">
        <v>0</v>
      </c>
      <c r="CT82" s="76"/>
      <c r="CU82" s="76"/>
      <c r="CV82" s="76"/>
      <c r="CW82" s="76"/>
      <c r="CX82" s="76"/>
      <c r="CY82" s="76"/>
      <c r="CZ82" s="76"/>
      <c r="DA82" s="76"/>
      <c r="DB82" s="76"/>
      <c r="DC82" s="66">
        <f t="shared" si="102"/>
        <v>0</v>
      </c>
      <c r="DD82" s="66">
        <f t="shared" si="103"/>
        <v>0</v>
      </c>
      <c r="DE82" s="66">
        <f t="shared" si="104"/>
        <v>0</v>
      </c>
      <c r="DF82" s="66">
        <f t="shared" si="105"/>
        <v>0</v>
      </c>
      <c r="DG82" s="66">
        <f t="shared" si="106"/>
        <v>0</v>
      </c>
      <c r="DH82" s="66">
        <f t="shared" si="58"/>
        <v>0</v>
      </c>
      <c r="DI82" s="66">
        <f t="shared" si="107"/>
        <v>0</v>
      </c>
      <c r="DJ82" s="66">
        <f t="shared" si="108"/>
        <v>0</v>
      </c>
      <c r="DK82" s="66">
        <f t="shared" si="109"/>
        <v>0</v>
      </c>
      <c r="DL82" s="66">
        <f t="shared" si="110"/>
        <v>0</v>
      </c>
      <c r="DM82" s="66">
        <f t="shared" si="111"/>
        <v>0</v>
      </c>
      <c r="DN82" s="80">
        <f t="shared" si="112"/>
        <v>620</v>
      </c>
      <c r="DO82" s="67">
        <f t="shared" si="113"/>
        <v>1</v>
      </c>
      <c r="DP82" s="163">
        <f t="shared" si="117"/>
        <v>2.6014568158168575E-6</v>
      </c>
    </row>
    <row r="83" spans="1:120" ht="17.149999999999999" customHeight="1" x14ac:dyDescent="0.3">
      <c r="A83" s="30"/>
      <c r="B83" s="39" t="s">
        <v>264</v>
      </c>
      <c r="C83" s="37" t="s">
        <v>265</v>
      </c>
      <c r="D83" s="36" t="s">
        <v>337</v>
      </c>
      <c r="E83" s="37" t="s">
        <v>338</v>
      </c>
      <c r="F83" s="36" t="s">
        <v>346</v>
      </c>
      <c r="G83" s="37" t="s">
        <v>347</v>
      </c>
      <c r="H83" s="36">
        <v>59</v>
      </c>
      <c r="I83" s="38">
        <v>9</v>
      </c>
      <c r="J83" s="115">
        <f t="shared" si="63"/>
        <v>0.16562499999999999</v>
      </c>
      <c r="K83" s="115">
        <f t="shared" si="64"/>
        <v>2.5318877551020413E-2</v>
      </c>
      <c r="L83" s="115">
        <f t="shared" si="65"/>
        <v>1</v>
      </c>
      <c r="M83" s="115">
        <f t="shared" si="66"/>
        <v>4.1511152278315575E-2</v>
      </c>
      <c r="N83" s="115">
        <f t="shared" si="67"/>
        <v>0.1473968268738659</v>
      </c>
      <c r="O83" s="115">
        <f t="shared" si="68"/>
        <v>4.1836734693877553E-2</v>
      </c>
      <c r="P83" s="115">
        <f t="shared" si="69"/>
        <v>0.52877042593088674</v>
      </c>
      <c r="Q83" s="115">
        <f t="shared" si="70"/>
        <v>0.26870560650989583</v>
      </c>
      <c r="R83" s="116">
        <f t="shared" si="71"/>
        <v>0.30520819018826439</v>
      </c>
      <c r="S83" s="133">
        <f t="shared" si="72"/>
        <v>0.28048586822512511</v>
      </c>
      <c r="T83" s="134">
        <f t="shared" si="114"/>
        <v>0.71951413177487489</v>
      </c>
      <c r="U83" s="135">
        <f t="shared" si="73"/>
        <v>37400.344569657995</v>
      </c>
      <c r="V83" s="136">
        <v>1</v>
      </c>
      <c r="W83" s="155">
        <f t="shared" si="74"/>
        <v>0</v>
      </c>
      <c r="X83" s="155">
        <f t="shared" si="75"/>
        <v>0.16937475711401404</v>
      </c>
      <c r="Y83" s="155">
        <f t="shared" si="76"/>
        <v>0.83062524288598594</v>
      </c>
      <c r="Z83" s="156">
        <f t="shared" si="77"/>
        <v>43175.900125213549</v>
      </c>
      <c r="AA83" s="69">
        <v>0.11818006925740669</v>
      </c>
      <c r="AB83" s="70">
        <f t="shared" si="78"/>
        <v>0.3883245198998051</v>
      </c>
      <c r="AC83" s="70">
        <f t="shared" si="79"/>
        <v>0.69445866095938213</v>
      </c>
      <c r="AD83" s="70">
        <f t="shared" si="80"/>
        <v>0.1473968268738659</v>
      </c>
      <c r="AE83" s="70">
        <f t="shared" si="81"/>
        <v>0.73129439349010417</v>
      </c>
      <c r="AF83" s="70">
        <f t="shared" si="82"/>
        <v>0.95765306122448979</v>
      </c>
      <c r="AG83" s="70">
        <f t="shared" si="83"/>
        <v>0.95829081632653057</v>
      </c>
      <c r="AH83" s="70">
        <f t="shared" si="84"/>
        <v>4.1836734693877553E-2</v>
      </c>
      <c r="AI83" s="70">
        <f t="shared" si="85"/>
        <v>0.22270408163265307</v>
      </c>
      <c r="AJ83" s="70">
        <f t="shared" si="86"/>
        <v>0.10854591836734694</v>
      </c>
      <c r="AK83" s="70">
        <f t="shared" si="87"/>
        <v>0.47122957406911331</v>
      </c>
      <c r="AL83" s="71">
        <f t="shared" si="115"/>
        <v>1</v>
      </c>
      <c r="AM83" s="72">
        <v>51980</v>
      </c>
      <c r="AN83" s="73">
        <v>0.73129439349010417</v>
      </c>
      <c r="AO83" s="74">
        <f t="shared" si="88"/>
        <v>0.26870560650989583</v>
      </c>
      <c r="AP83" s="75">
        <v>7840</v>
      </c>
      <c r="AQ83" s="75">
        <v>7409</v>
      </c>
      <c r="AR83" s="76">
        <v>95</v>
      </c>
      <c r="AS83" s="76">
        <v>4</v>
      </c>
      <c r="AT83" s="77">
        <f t="shared" si="89"/>
        <v>0.95765306122448979</v>
      </c>
      <c r="AU83" s="77">
        <f t="shared" si="90"/>
        <v>4.2346938775510212E-2</v>
      </c>
      <c r="AV83" s="75">
        <v>7840</v>
      </c>
      <c r="AW83" s="76">
        <v>13</v>
      </c>
      <c r="AX83" s="75">
        <v>7591</v>
      </c>
      <c r="AY83" s="76">
        <v>4</v>
      </c>
      <c r="AZ83" s="76">
        <v>167</v>
      </c>
      <c r="BA83" s="66">
        <f t="shared" si="91"/>
        <v>0.99170918367346939</v>
      </c>
      <c r="BB83" s="66">
        <f t="shared" si="92"/>
        <v>8.2908163265306145E-3</v>
      </c>
      <c r="BC83" s="75">
        <v>7840</v>
      </c>
      <c r="BD83" s="75">
        <v>7414</v>
      </c>
      <c r="BE83" s="76">
        <v>99</v>
      </c>
      <c r="BF83" s="66">
        <f t="shared" si="93"/>
        <v>0.95829081632653057</v>
      </c>
      <c r="BG83" s="70">
        <v>0.3883245198998051</v>
      </c>
      <c r="BH83" s="70">
        <v>0.30520819018826439</v>
      </c>
      <c r="BI83" s="75">
        <v>21493</v>
      </c>
      <c r="BJ83" s="75">
        <v>14926</v>
      </c>
      <c r="BK83" s="76">
        <v>3399</v>
      </c>
      <c r="BL83" s="76">
        <v>1620</v>
      </c>
      <c r="BM83" s="76">
        <v>1066</v>
      </c>
      <c r="BN83" s="76">
        <v>37</v>
      </c>
      <c r="BO83" s="76">
        <v>398</v>
      </c>
      <c r="BP83" s="76">
        <v>18</v>
      </c>
      <c r="BQ83" s="76">
        <v>28</v>
      </c>
      <c r="BR83" s="76">
        <v>1</v>
      </c>
      <c r="BS83" s="66">
        <f t="shared" si="94"/>
        <v>0.69445866095938213</v>
      </c>
      <c r="BT83" s="66">
        <f t="shared" si="61"/>
        <v>0.1473968268738659</v>
      </c>
      <c r="BU83" s="66">
        <f t="shared" si="62"/>
        <v>7.202344949518448E-2</v>
      </c>
      <c r="BV83" s="72">
        <v>37330</v>
      </c>
      <c r="BW83" s="76">
        <v>12293</v>
      </c>
      <c r="BX83" s="66">
        <f t="shared" si="95"/>
        <v>0.32930618805250467</v>
      </c>
      <c r="BY83" s="74">
        <f t="shared" si="96"/>
        <v>3.0366875457577485</v>
      </c>
      <c r="BZ83" s="66">
        <f t="shared" si="116"/>
        <v>4.1511152278315575E-2</v>
      </c>
      <c r="CA83" s="72">
        <v>37330</v>
      </c>
      <c r="CB83" s="75">
        <v>17591</v>
      </c>
      <c r="CC83" s="66">
        <f t="shared" si="97"/>
        <v>0.47122957406911331</v>
      </c>
      <c r="CD83" s="66">
        <f t="shared" si="98"/>
        <v>0.52877042593088674</v>
      </c>
      <c r="CE83" s="72">
        <v>7840</v>
      </c>
      <c r="CF83" s="76">
        <v>25</v>
      </c>
      <c r="CG83" s="76">
        <v>1721</v>
      </c>
      <c r="CH83" s="66">
        <f t="shared" si="99"/>
        <v>0.22270408163265307</v>
      </c>
      <c r="CI83" s="75">
        <v>7840</v>
      </c>
      <c r="CJ83" s="76">
        <v>720</v>
      </c>
      <c r="CK83" s="76">
        <v>6</v>
      </c>
      <c r="CL83" s="76">
        <v>125</v>
      </c>
      <c r="CM83" s="76">
        <v>0</v>
      </c>
      <c r="CN83" s="66">
        <f t="shared" si="100"/>
        <v>0.10854591836734694</v>
      </c>
      <c r="CO83" s="72">
        <v>7840</v>
      </c>
      <c r="CP83" s="76">
        <v>328</v>
      </c>
      <c r="CQ83" s="66">
        <f t="shared" si="101"/>
        <v>4.1836734693877553E-2</v>
      </c>
      <c r="CR83" s="78" t="b">
        <v>0</v>
      </c>
      <c r="CS83" s="76" t="b">
        <v>0</v>
      </c>
      <c r="CT83" s="76"/>
      <c r="CU83" s="76"/>
      <c r="CV83" s="76"/>
      <c r="CW83" s="76"/>
      <c r="CX83" s="76"/>
      <c r="CY83" s="76"/>
      <c r="CZ83" s="76"/>
      <c r="DA83" s="76"/>
      <c r="DB83" s="76"/>
      <c r="DC83" s="66">
        <f t="shared" si="102"/>
        <v>0</v>
      </c>
      <c r="DD83" s="66">
        <f t="shared" si="103"/>
        <v>0</v>
      </c>
      <c r="DE83" s="66">
        <f t="shared" si="104"/>
        <v>0</v>
      </c>
      <c r="DF83" s="66">
        <f t="shared" si="105"/>
        <v>0</v>
      </c>
      <c r="DG83" s="66">
        <f t="shared" si="106"/>
        <v>0</v>
      </c>
      <c r="DH83" s="66">
        <f t="shared" si="58"/>
        <v>0</v>
      </c>
      <c r="DI83" s="66">
        <f t="shared" si="107"/>
        <v>0</v>
      </c>
      <c r="DJ83" s="66">
        <f t="shared" si="108"/>
        <v>0</v>
      </c>
      <c r="DK83" s="66">
        <f t="shared" si="109"/>
        <v>0</v>
      </c>
      <c r="DL83" s="66">
        <f t="shared" si="110"/>
        <v>0</v>
      </c>
      <c r="DM83" s="66">
        <f t="shared" si="111"/>
        <v>0</v>
      </c>
      <c r="DN83" s="80">
        <f t="shared" si="112"/>
        <v>620</v>
      </c>
      <c r="DO83" s="67">
        <f t="shared" si="113"/>
        <v>1</v>
      </c>
      <c r="DP83" s="163">
        <f t="shared" si="117"/>
        <v>2.6014568158168575E-6</v>
      </c>
    </row>
    <row r="84" spans="1:120" ht="17.149999999999999" customHeight="1" x14ac:dyDescent="0.3">
      <c r="A84" s="30"/>
      <c r="B84" s="39" t="s">
        <v>348</v>
      </c>
      <c r="C84" s="37" t="s">
        <v>349</v>
      </c>
      <c r="D84" s="36" t="s">
        <v>350</v>
      </c>
      <c r="E84" s="37" t="s">
        <v>351</v>
      </c>
      <c r="F84" s="36" t="s">
        <v>352</v>
      </c>
      <c r="G84" s="37" t="s">
        <v>351</v>
      </c>
      <c r="H84" s="36">
        <v>25</v>
      </c>
      <c r="I84" s="38">
        <v>18</v>
      </c>
      <c r="J84" s="115">
        <f t="shared" si="63"/>
        <v>0.73497408437167477</v>
      </c>
      <c r="K84" s="115">
        <f t="shared" si="64"/>
        <v>0.37646311742697286</v>
      </c>
      <c r="L84" s="115">
        <f t="shared" si="65"/>
        <v>0.30967741935483872</v>
      </c>
      <c r="M84" s="115">
        <f t="shared" si="66"/>
        <v>0.24341721704247787</v>
      </c>
      <c r="N84" s="115">
        <f t="shared" si="67"/>
        <v>0.48098340783392679</v>
      </c>
      <c r="O84" s="115">
        <f t="shared" si="68"/>
        <v>4.362750145882676E-2</v>
      </c>
      <c r="P84" s="115">
        <f t="shared" si="69"/>
        <v>0.81313110256901999</v>
      </c>
      <c r="Q84" s="115">
        <f t="shared" si="70"/>
        <v>0.56209725583880799</v>
      </c>
      <c r="R84" s="116">
        <f t="shared" si="71"/>
        <v>0.93028787163756488</v>
      </c>
      <c r="S84" s="133">
        <f t="shared" si="72"/>
        <v>0.49940655305934567</v>
      </c>
      <c r="T84" s="134">
        <f t="shared" si="114"/>
        <v>0.50059344694065433</v>
      </c>
      <c r="U84" s="135">
        <f t="shared" si="73"/>
        <v>73569.215336186317</v>
      </c>
      <c r="V84" s="136">
        <v>5</v>
      </c>
      <c r="W84" s="155">
        <f t="shared" si="74"/>
        <v>-0.69032258064516128</v>
      </c>
      <c r="X84" s="155">
        <f t="shared" si="75"/>
        <v>0.38829544194823451</v>
      </c>
      <c r="Y84" s="155">
        <f t="shared" si="76"/>
        <v>0.61170455805176549</v>
      </c>
      <c r="Z84" s="156">
        <f t="shared" si="77"/>
        <v>89898.54866951966</v>
      </c>
      <c r="AA84" s="69">
        <v>0.56788737377861243</v>
      </c>
      <c r="AB84" s="70">
        <f t="shared" si="78"/>
        <v>0.94138380520360809</v>
      </c>
      <c r="AC84" s="70">
        <f t="shared" si="79"/>
        <v>7.5005682248655198E-2</v>
      </c>
      <c r="AD84" s="70">
        <f t="shared" si="80"/>
        <v>0.48098340783392679</v>
      </c>
      <c r="AE84" s="70">
        <f t="shared" si="81"/>
        <v>0.43790274416119196</v>
      </c>
      <c r="AF84" s="70">
        <f t="shared" si="82"/>
        <v>0.48254556688291628</v>
      </c>
      <c r="AG84" s="70">
        <f t="shared" si="83"/>
        <v>0.18072289156626506</v>
      </c>
      <c r="AH84" s="70">
        <f t="shared" si="84"/>
        <v>4.362750145882676E-2</v>
      </c>
      <c r="AI84" s="70">
        <f t="shared" si="85"/>
        <v>0.84268698726530056</v>
      </c>
      <c r="AJ84" s="70">
        <f t="shared" si="86"/>
        <v>0.62726118147804899</v>
      </c>
      <c r="AK84" s="70">
        <f t="shared" si="87"/>
        <v>0.18686889743098001</v>
      </c>
      <c r="AL84" s="71">
        <f t="shared" si="115"/>
        <v>0.30967741935483872</v>
      </c>
      <c r="AM84" s="72">
        <v>146964</v>
      </c>
      <c r="AN84" s="73">
        <v>0.43790274416119196</v>
      </c>
      <c r="AO84" s="74">
        <f t="shared" si="88"/>
        <v>0.56209725583880799</v>
      </c>
      <c r="AP84" s="75">
        <v>29133</v>
      </c>
      <c r="AQ84" s="75">
        <v>13990</v>
      </c>
      <c r="AR84" s="76">
        <v>48</v>
      </c>
      <c r="AS84" s="76">
        <v>20</v>
      </c>
      <c r="AT84" s="77">
        <f t="shared" si="89"/>
        <v>0.48254556688291628</v>
      </c>
      <c r="AU84" s="77">
        <f t="shared" si="90"/>
        <v>0.51745443311708372</v>
      </c>
      <c r="AV84" s="75">
        <v>29133</v>
      </c>
      <c r="AW84" s="75">
        <v>1088</v>
      </c>
      <c r="AX84" s="75">
        <v>10488</v>
      </c>
      <c r="AY84" s="76">
        <v>50</v>
      </c>
      <c r="AZ84" s="75">
        <v>10647</v>
      </c>
      <c r="BA84" s="66">
        <f t="shared" si="91"/>
        <v>0.764528198263138</v>
      </c>
      <c r="BB84" s="66">
        <f t="shared" si="92"/>
        <v>0.235471801736862</v>
      </c>
      <c r="BC84" s="75">
        <v>29133</v>
      </c>
      <c r="BD84" s="75">
        <v>4950</v>
      </c>
      <c r="BE84" s="76">
        <v>315</v>
      </c>
      <c r="BF84" s="66">
        <f t="shared" si="93"/>
        <v>0.18072289156626506</v>
      </c>
      <c r="BG84" s="70">
        <v>0.94138380520360809</v>
      </c>
      <c r="BH84" s="70">
        <v>0.93028787163756488</v>
      </c>
      <c r="BI84" s="75">
        <v>79194</v>
      </c>
      <c r="BJ84" s="75">
        <v>5940</v>
      </c>
      <c r="BK84" s="75">
        <v>35163</v>
      </c>
      <c r="BL84" s="75">
        <v>16758</v>
      </c>
      <c r="BM84" s="75">
        <v>10935</v>
      </c>
      <c r="BN84" s="76">
        <v>239</v>
      </c>
      <c r="BO84" s="75">
        <v>8962</v>
      </c>
      <c r="BP84" s="76">
        <v>594</v>
      </c>
      <c r="BQ84" s="76">
        <v>116</v>
      </c>
      <c r="BR84" s="76">
        <v>487</v>
      </c>
      <c r="BS84" s="66">
        <f t="shared" si="94"/>
        <v>7.5005682248655198E-2</v>
      </c>
      <c r="BT84" s="66">
        <f t="shared" si="61"/>
        <v>0.48098340783392679</v>
      </c>
      <c r="BU84" s="66">
        <f t="shared" si="62"/>
        <v>0.26937646791423592</v>
      </c>
      <c r="BV84" s="72">
        <v>119929</v>
      </c>
      <c r="BW84" s="75">
        <v>6735</v>
      </c>
      <c r="BX84" s="66">
        <f t="shared" si="95"/>
        <v>5.6158226950945973E-2</v>
      </c>
      <c r="BY84" s="74">
        <f t="shared" si="96"/>
        <v>17.806829992576095</v>
      </c>
      <c r="BZ84" s="66">
        <f t="shared" si="116"/>
        <v>0.24341721704247787</v>
      </c>
      <c r="CA84" s="72">
        <v>119929</v>
      </c>
      <c r="CB84" s="75">
        <v>22411</v>
      </c>
      <c r="CC84" s="66">
        <f t="shared" si="97"/>
        <v>0.18686889743098001</v>
      </c>
      <c r="CD84" s="66">
        <f t="shared" si="98"/>
        <v>0.81313110256901999</v>
      </c>
      <c r="CE84" s="72">
        <v>29133</v>
      </c>
      <c r="CF84" s="75">
        <v>1127</v>
      </c>
      <c r="CG84" s="75">
        <v>23423</v>
      </c>
      <c r="CH84" s="66">
        <f t="shared" si="99"/>
        <v>0.84268698726530056</v>
      </c>
      <c r="CI84" s="75">
        <v>29133</v>
      </c>
      <c r="CJ84" s="75">
        <v>1837</v>
      </c>
      <c r="CK84" s="75">
        <v>3127</v>
      </c>
      <c r="CL84" s="75">
        <v>8957</v>
      </c>
      <c r="CM84" s="75">
        <v>4353</v>
      </c>
      <c r="CN84" s="66">
        <f t="shared" si="100"/>
        <v>0.62726118147804899</v>
      </c>
      <c r="CO84" s="72">
        <v>29133</v>
      </c>
      <c r="CP84" s="75">
        <v>1271</v>
      </c>
      <c r="CQ84" s="66">
        <f t="shared" si="101"/>
        <v>4.362750145882676E-2</v>
      </c>
      <c r="CR84" s="78" t="b">
        <v>1</v>
      </c>
      <c r="CS84" s="76" t="b">
        <v>1</v>
      </c>
      <c r="CT84" s="76">
        <v>1</v>
      </c>
      <c r="CU84" s="76"/>
      <c r="CV84" s="79">
        <v>5</v>
      </c>
      <c r="CW84" s="79"/>
      <c r="CX84" s="79">
        <v>6</v>
      </c>
      <c r="CY84" s="79">
        <v>0</v>
      </c>
      <c r="CZ84" s="76"/>
      <c r="DA84" s="76"/>
      <c r="DB84" s="76"/>
      <c r="DC84" s="66">
        <f t="shared" si="102"/>
        <v>2.0661157024793389E-2</v>
      </c>
      <c r="DD84" s="66">
        <f t="shared" si="103"/>
        <v>2.4875621890547263E-3</v>
      </c>
      <c r="DE84" s="66">
        <f t="shared" si="104"/>
        <v>0</v>
      </c>
      <c r="DF84" s="66">
        <f t="shared" si="105"/>
        <v>0</v>
      </c>
      <c r="DG84" s="66">
        <f t="shared" si="106"/>
        <v>0</v>
      </c>
      <c r="DH84" s="66">
        <f t="shared" ref="DH84:DH147" si="118">DB84/MAX($DB$6:$DB$335)</f>
        <v>0</v>
      </c>
      <c r="DI84" s="66">
        <f t="shared" si="107"/>
        <v>0</v>
      </c>
      <c r="DJ84" s="66">
        <f t="shared" si="108"/>
        <v>2.0833333333333332E-2</v>
      </c>
      <c r="DK84" s="66">
        <f t="shared" si="109"/>
        <v>0</v>
      </c>
      <c r="DL84" s="66">
        <f t="shared" si="110"/>
        <v>6.2189054726368158E-4</v>
      </c>
      <c r="DM84" s="66">
        <f t="shared" si="111"/>
        <v>5.208333333333333E-3</v>
      </c>
      <c r="DN84" s="80">
        <f t="shared" si="112"/>
        <v>192</v>
      </c>
      <c r="DO84" s="67">
        <f t="shared" si="113"/>
        <v>0.30967741935483872</v>
      </c>
      <c r="DP84" s="163">
        <f t="shared" si="117"/>
        <v>8.4005376344086021E-6</v>
      </c>
    </row>
    <row r="85" spans="1:120" ht="17.149999999999999" customHeight="1" x14ac:dyDescent="0.3">
      <c r="A85" s="30"/>
      <c r="B85" s="39" t="s">
        <v>348</v>
      </c>
      <c r="C85" s="37" t="s">
        <v>349</v>
      </c>
      <c r="D85" s="36" t="s">
        <v>350</v>
      </c>
      <c r="E85" s="37" t="s">
        <v>351</v>
      </c>
      <c r="F85" s="36" t="s">
        <v>353</v>
      </c>
      <c r="G85" s="37" t="s">
        <v>354</v>
      </c>
      <c r="H85" s="36">
        <v>41</v>
      </c>
      <c r="I85" s="38">
        <v>4</v>
      </c>
      <c r="J85" s="115">
        <f t="shared" si="63"/>
        <v>0.63617641344472509</v>
      </c>
      <c r="K85" s="115">
        <f t="shared" si="64"/>
        <v>0.23299009131532933</v>
      </c>
      <c r="L85" s="115">
        <f t="shared" si="65"/>
        <v>1</v>
      </c>
      <c r="M85" s="115">
        <f t="shared" si="66"/>
        <v>0.2449466056440377</v>
      </c>
      <c r="N85" s="115">
        <f t="shared" si="67"/>
        <v>0.24428479200119188</v>
      </c>
      <c r="O85" s="115">
        <f t="shared" si="68"/>
        <v>7.7443170779094614E-2</v>
      </c>
      <c r="P85" s="115">
        <f t="shared" si="69"/>
        <v>0.713354381957091</v>
      </c>
      <c r="Q85" s="115">
        <f t="shared" si="70"/>
        <v>0.40846988534024509</v>
      </c>
      <c r="R85" s="116">
        <f t="shared" si="71"/>
        <v>0.89394011181654509</v>
      </c>
      <c r="S85" s="133">
        <f t="shared" si="72"/>
        <v>0.49462282803314001</v>
      </c>
      <c r="T85" s="134">
        <f t="shared" si="114"/>
        <v>0.50537717196686005</v>
      </c>
      <c r="U85" s="135">
        <f t="shared" si="73"/>
        <v>59794.710855602978</v>
      </c>
      <c r="V85" s="136">
        <v>4</v>
      </c>
      <c r="W85" s="155">
        <f t="shared" si="74"/>
        <v>0</v>
      </c>
      <c r="X85" s="155">
        <f t="shared" si="75"/>
        <v>0.3835117169220289</v>
      </c>
      <c r="Y85" s="155">
        <f t="shared" si="76"/>
        <v>0.6164882830779711</v>
      </c>
      <c r="Z85" s="156">
        <f t="shared" si="77"/>
        <v>72941.044188936314</v>
      </c>
      <c r="AA85" s="69">
        <v>4.508227896244834E-2</v>
      </c>
      <c r="AB85" s="70">
        <f t="shared" si="78"/>
        <v>0.91871029351300448</v>
      </c>
      <c r="AC85" s="70">
        <f t="shared" si="79"/>
        <v>0.1170189872370011</v>
      </c>
      <c r="AD85" s="70">
        <f t="shared" si="80"/>
        <v>0.24428479200119188</v>
      </c>
      <c r="AE85" s="70">
        <f t="shared" si="81"/>
        <v>0.59153011465975491</v>
      </c>
      <c r="AF85" s="70">
        <f t="shared" si="82"/>
        <v>0.73363124149990289</v>
      </c>
      <c r="AG85" s="70">
        <f t="shared" si="83"/>
        <v>9.4423936273557413E-2</v>
      </c>
      <c r="AH85" s="70">
        <f t="shared" si="84"/>
        <v>7.7443170779094614E-2</v>
      </c>
      <c r="AI85" s="70">
        <f t="shared" si="85"/>
        <v>0.65984068389353023</v>
      </c>
      <c r="AJ85" s="70">
        <f t="shared" si="86"/>
        <v>0.61251214299591994</v>
      </c>
      <c r="AK85" s="70">
        <f t="shared" si="87"/>
        <v>0.286645618042909</v>
      </c>
      <c r="AL85" s="71">
        <f t="shared" si="115"/>
        <v>1</v>
      </c>
      <c r="AM85" s="72">
        <v>118317</v>
      </c>
      <c r="AN85" s="73">
        <v>0.59153011465975491</v>
      </c>
      <c r="AO85" s="74">
        <f t="shared" si="88"/>
        <v>0.40846988534024509</v>
      </c>
      <c r="AP85" s="75">
        <v>25735</v>
      </c>
      <c r="AQ85" s="75">
        <v>18829</v>
      </c>
      <c r="AR85" s="76">
        <v>38</v>
      </c>
      <c r="AS85" s="76">
        <v>13</v>
      </c>
      <c r="AT85" s="77">
        <f t="shared" si="89"/>
        <v>0.73363124149990289</v>
      </c>
      <c r="AU85" s="77">
        <f t="shared" si="90"/>
        <v>0.26636875850009711</v>
      </c>
      <c r="AV85" s="75">
        <v>25735</v>
      </c>
      <c r="AW85" s="75">
        <v>2116</v>
      </c>
      <c r="AX85" s="75">
        <v>5821</v>
      </c>
      <c r="AY85" s="76">
        <v>46</v>
      </c>
      <c r="AZ85" s="75">
        <v>12615</v>
      </c>
      <c r="BA85" s="66">
        <f t="shared" si="91"/>
        <v>0.80038857586943846</v>
      </c>
      <c r="BB85" s="66">
        <f t="shared" si="92"/>
        <v>0.19961142413056154</v>
      </c>
      <c r="BC85" s="75">
        <v>25735</v>
      </c>
      <c r="BD85" s="75">
        <v>2186</v>
      </c>
      <c r="BE85" s="76">
        <v>244</v>
      </c>
      <c r="BF85" s="66">
        <f t="shared" si="93"/>
        <v>9.4423936273557413E-2</v>
      </c>
      <c r="BG85" s="70">
        <v>0.91871029351300448</v>
      </c>
      <c r="BH85" s="70">
        <v>0.89394011181654509</v>
      </c>
      <c r="BI85" s="75">
        <v>60409</v>
      </c>
      <c r="BJ85" s="75">
        <v>7069</v>
      </c>
      <c r="BK85" s="75">
        <v>38583</v>
      </c>
      <c r="BL85" s="75">
        <v>8747</v>
      </c>
      <c r="BM85" s="75">
        <v>3069</v>
      </c>
      <c r="BN85" s="76">
        <v>85</v>
      </c>
      <c r="BO85" s="75">
        <v>2293</v>
      </c>
      <c r="BP85" s="76">
        <v>203</v>
      </c>
      <c r="BQ85" s="76">
        <v>19</v>
      </c>
      <c r="BR85" s="76">
        <v>341</v>
      </c>
      <c r="BS85" s="66">
        <f t="shared" si="94"/>
        <v>0.1170189872370011</v>
      </c>
      <c r="BT85" s="66">
        <f t="shared" si="61"/>
        <v>0.24428479200119188</v>
      </c>
      <c r="BU85" s="66">
        <f t="shared" si="62"/>
        <v>9.9488486814878582E-2</v>
      </c>
      <c r="BV85" s="72">
        <v>92801</v>
      </c>
      <c r="BW85" s="75">
        <v>5179</v>
      </c>
      <c r="BX85" s="66">
        <f t="shared" si="95"/>
        <v>5.5807588280298706E-2</v>
      </c>
      <c r="BY85" s="74">
        <f t="shared" si="96"/>
        <v>17.918710175709595</v>
      </c>
      <c r="BZ85" s="66">
        <f t="shared" si="116"/>
        <v>0.2449466056440377</v>
      </c>
      <c r="CA85" s="72">
        <v>92801</v>
      </c>
      <c r="CB85" s="75">
        <v>26601</v>
      </c>
      <c r="CC85" s="66">
        <f t="shared" si="97"/>
        <v>0.286645618042909</v>
      </c>
      <c r="CD85" s="66">
        <f t="shared" si="98"/>
        <v>0.713354381957091</v>
      </c>
      <c r="CE85" s="72">
        <v>25735</v>
      </c>
      <c r="CF85" s="76">
        <v>313</v>
      </c>
      <c r="CG85" s="75">
        <v>16668</v>
      </c>
      <c r="CH85" s="66">
        <f t="shared" si="99"/>
        <v>0.65984068389353023</v>
      </c>
      <c r="CI85" s="75">
        <v>25735</v>
      </c>
      <c r="CJ85" s="75">
        <v>1403</v>
      </c>
      <c r="CK85" s="76">
        <v>386</v>
      </c>
      <c r="CL85" s="75">
        <v>13695</v>
      </c>
      <c r="CM85" s="76">
        <v>279</v>
      </c>
      <c r="CN85" s="66">
        <f t="shared" si="100"/>
        <v>0.61251214299591994</v>
      </c>
      <c r="CO85" s="72">
        <v>25735</v>
      </c>
      <c r="CP85" s="75">
        <v>1993</v>
      </c>
      <c r="CQ85" s="66">
        <f t="shared" si="101"/>
        <v>7.7443170779094614E-2</v>
      </c>
      <c r="CR85" s="78" t="b">
        <v>0</v>
      </c>
      <c r="CS85" s="76" t="b">
        <v>0</v>
      </c>
      <c r="CT85" s="76"/>
      <c r="CU85" s="76"/>
      <c r="CV85" s="76"/>
      <c r="CW85" s="76"/>
      <c r="CX85" s="76"/>
      <c r="CY85" s="76"/>
      <c r="CZ85" s="76"/>
      <c r="DA85" s="76"/>
      <c r="DB85" s="76"/>
      <c r="DC85" s="66">
        <f t="shared" si="102"/>
        <v>0</v>
      </c>
      <c r="DD85" s="66">
        <f t="shared" si="103"/>
        <v>0</v>
      </c>
      <c r="DE85" s="66">
        <f t="shared" si="104"/>
        <v>0</v>
      </c>
      <c r="DF85" s="66">
        <f t="shared" si="105"/>
        <v>0</v>
      </c>
      <c r="DG85" s="66">
        <f t="shared" si="106"/>
        <v>0</v>
      </c>
      <c r="DH85" s="66">
        <f t="shared" si="118"/>
        <v>0</v>
      </c>
      <c r="DI85" s="66">
        <f t="shared" si="107"/>
        <v>0</v>
      </c>
      <c r="DJ85" s="66">
        <f t="shared" si="108"/>
        <v>0</v>
      </c>
      <c r="DK85" s="66">
        <f t="shared" si="109"/>
        <v>0</v>
      </c>
      <c r="DL85" s="66">
        <f t="shared" si="110"/>
        <v>0</v>
      </c>
      <c r="DM85" s="66">
        <f t="shared" si="111"/>
        <v>0</v>
      </c>
      <c r="DN85" s="80">
        <f t="shared" si="112"/>
        <v>620</v>
      </c>
      <c r="DO85" s="67">
        <f t="shared" si="113"/>
        <v>1</v>
      </c>
      <c r="DP85" s="163">
        <f t="shared" si="117"/>
        <v>2.6014568158168575E-6</v>
      </c>
    </row>
    <row r="86" spans="1:120" ht="17.149999999999999" customHeight="1" x14ac:dyDescent="0.3">
      <c r="A86" s="30"/>
      <c r="B86" s="39" t="s">
        <v>348</v>
      </c>
      <c r="C86" s="37" t="s">
        <v>349</v>
      </c>
      <c r="D86" s="36" t="s">
        <v>350</v>
      </c>
      <c r="E86" s="37" t="s">
        <v>351</v>
      </c>
      <c r="F86" s="36" t="s">
        <v>355</v>
      </c>
      <c r="G86" s="37" t="s">
        <v>356</v>
      </c>
      <c r="H86" s="36">
        <v>39</v>
      </c>
      <c r="I86" s="38">
        <v>5</v>
      </c>
      <c r="J86" s="115">
        <f t="shared" si="63"/>
        <v>0.63279269039083674</v>
      </c>
      <c r="K86" s="115">
        <f t="shared" si="64"/>
        <v>0.2022383492174521</v>
      </c>
      <c r="L86" s="115">
        <f t="shared" si="65"/>
        <v>1</v>
      </c>
      <c r="M86" s="115">
        <f t="shared" si="66"/>
        <v>0.22671360723863082</v>
      </c>
      <c r="N86" s="115">
        <f t="shared" si="67"/>
        <v>0.29762236204688458</v>
      </c>
      <c r="O86" s="115">
        <f t="shared" si="68"/>
        <v>2.4132202500655765E-2</v>
      </c>
      <c r="P86" s="115">
        <f t="shared" si="69"/>
        <v>0.80057953516450353</v>
      </c>
      <c r="Q86" s="115">
        <f t="shared" si="70"/>
        <v>0.40824147927346577</v>
      </c>
      <c r="R86" s="116">
        <f t="shared" si="71"/>
        <v>0.93443193997856389</v>
      </c>
      <c r="S86" s="133">
        <f t="shared" si="72"/>
        <v>0.50297246286788821</v>
      </c>
      <c r="T86" s="134">
        <f t="shared" si="114"/>
        <v>0.49702753713211179</v>
      </c>
      <c r="U86" s="135">
        <f t="shared" si="73"/>
        <v>52516.923628453194</v>
      </c>
      <c r="V86" s="136">
        <v>4</v>
      </c>
      <c r="W86" s="155">
        <f t="shared" si="74"/>
        <v>0</v>
      </c>
      <c r="X86" s="155">
        <f t="shared" si="75"/>
        <v>0.391861351756777</v>
      </c>
      <c r="Y86" s="155">
        <f t="shared" si="76"/>
        <v>0.60813864824322295</v>
      </c>
      <c r="Z86" s="156">
        <f t="shared" si="77"/>
        <v>64257.145850675421</v>
      </c>
      <c r="AA86" s="69">
        <v>0.10699210690692965</v>
      </c>
      <c r="AB86" s="70">
        <f t="shared" si="78"/>
        <v>0.94573815660830152</v>
      </c>
      <c r="AC86" s="70">
        <f t="shared" si="79"/>
        <v>7.0475341982664211E-2</v>
      </c>
      <c r="AD86" s="70">
        <f t="shared" si="80"/>
        <v>0.29762236204688458</v>
      </c>
      <c r="AE86" s="70">
        <f t="shared" si="81"/>
        <v>0.59175852072653423</v>
      </c>
      <c r="AF86" s="70">
        <f t="shared" si="82"/>
        <v>0.76291859753431845</v>
      </c>
      <c r="AG86" s="70">
        <f t="shared" si="83"/>
        <v>0.12940456413395121</v>
      </c>
      <c r="AH86" s="70">
        <f t="shared" si="84"/>
        <v>2.4132202500655765E-2</v>
      </c>
      <c r="AI86" s="70">
        <f t="shared" si="85"/>
        <v>0.78241671767071785</v>
      </c>
      <c r="AJ86" s="70">
        <f t="shared" si="86"/>
        <v>0.48316866311095569</v>
      </c>
      <c r="AK86" s="70">
        <f t="shared" si="87"/>
        <v>0.19942046483549652</v>
      </c>
      <c r="AL86" s="71">
        <f t="shared" si="115"/>
        <v>1</v>
      </c>
      <c r="AM86" s="72">
        <v>105662</v>
      </c>
      <c r="AN86" s="73">
        <v>0.59175852072653423</v>
      </c>
      <c r="AO86" s="74">
        <f t="shared" si="88"/>
        <v>0.40824147927346577</v>
      </c>
      <c r="AP86" s="75">
        <v>22874</v>
      </c>
      <c r="AQ86" s="75">
        <v>17421</v>
      </c>
      <c r="AR86" s="76">
        <v>24</v>
      </c>
      <c r="AS86" s="76">
        <v>6</v>
      </c>
      <c r="AT86" s="77">
        <f t="shared" si="89"/>
        <v>0.76291859753431845</v>
      </c>
      <c r="AU86" s="77">
        <f t="shared" si="90"/>
        <v>0.23708140246568155</v>
      </c>
      <c r="AV86" s="75">
        <v>22874</v>
      </c>
      <c r="AW86" s="75">
        <v>2375</v>
      </c>
      <c r="AX86" s="75">
        <v>6690</v>
      </c>
      <c r="AY86" s="76">
        <v>24</v>
      </c>
      <c r="AZ86" s="75">
        <v>9956</v>
      </c>
      <c r="BA86" s="66">
        <f t="shared" si="91"/>
        <v>0.83260470403077735</v>
      </c>
      <c r="BB86" s="66">
        <f t="shared" si="92"/>
        <v>0.16739529596922265</v>
      </c>
      <c r="BC86" s="75">
        <v>22874</v>
      </c>
      <c r="BD86" s="75">
        <v>2690</v>
      </c>
      <c r="BE86" s="76">
        <v>270</v>
      </c>
      <c r="BF86" s="66">
        <f t="shared" si="93"/>
        <v>0.12940456413395121</v>
      </c>
      <c r="BG86" s="70">
        <v>0.94573815660830152</v>
      </c>
      <c r="BH86" s="70">
        <v>0.93443193997856389</v>
      </c>
      <c r="BI86" s="75">
        <v>53877</v>
      </c>
      <c r="BJ86" s="75">
        <v>3797</v>
      </c>
      <c r="BK86" s="75">
        <v>34045</v>
      </c>
      <c r="BL86" s="75">
        <v>9767</v>
      </c>
      <c r="BM86" s="75">
        <v>3617</v>
      </c>
      <c r="BN86" s="76">
        <v>91</v>
      </c>
      <c r="BO86" s="75">
        <v>2236</v>
      </c>
      <c r="BP86" s="76">
        <v>158</v>
      </c>
      <c r="BQ86" s="76">
        <v>30</v>
      </c>
      <c r="BR86" s="76">
        <v>136</v>
      </c>
      <c r="BS86" s="66">
        <f t="shared" si="94"/>
        <v>7.0475341982664211E-2</v>
      </c>
      <c r="BT86" s="66">
        <f t="shared" si="61"/>
        <v>0.29762236204688458</v>
      </c>
      <c r="BU86" s="66">
        <f t="shared" si="62"/>
        <v>0.1163390686192624</v>
      </c>
      <c r="BV86" s="72">
        <v>82825</v>
      </c>
      <c r="BW86" s="75">
        <v>4994</v>
      </c>
      <c r="BX86" s="66">
        <f t="shared" si="95"/>
        <v>6.0295804406881981E-2</v>
      </c>
      <c r="BY86" s="74">
        <f t="shared" si="96"/>
        <v>16.584901882258709</v>
      </c>
      <c r="BZ86" s="66">
        <f t="shared" si="116"/>
        <v>0.22671360723863082</v>
      </c>
      <c r="CA86" s="72">
        <v>82825</v>
      </c>
      <c r="CB86" s="75">
        <v>16517</v>
      </c>
      <c r="CC86" s="66">
        <f t="shared" si="97"/>
        <v>0.19942046483549652</v>
      </c>
      <c r="CD86" s="66">
        <f t="shared" si="98"/>
        <v>0.80057953516450353</v>
      </c>
      <c r="CE86" s="72">
        <v>22874</v>
      </c>
      <c r="CF86" s="76">
        <v>254</v>
      </c>
      <c r="CG86" s="75">
        <v>17643</v>
      </c>
      <c r="CH86" s="66">
        <f t="shared" si="99"/>
        <v>0.78241671767071785</v>
      </c>
      <c r="CI86" s="75">
        <v>22874</v>
      </c>
      <c r="CJ86" s="76">
        <v>542</v>
      </c>
      <c r="CK86" s="76">
        <v>162</v>
      </c>
      <c r="CL86" s="75">
        <v>10125</v>
      </c>
      <c r="CM86" s="76">
        <v>223</v>
      </c>
      <c r="CN86" s="66">
        <f t="shared" si="100"/>
        <v>0.48316866311095569</v>
      </c>
      <c r="CO86" s="72">
        <v>22874</v>
      </c>
      <c r="CP86" s="76">
        <v>552</v>
      </c>
      <c r="CQ86" s="66">
        <f t="shared" si="101"/>
        <v>2.4132202500655765E-2</v>
      </c>
      <c r="CR86" s="78" t="b">
        <v>1</v>
      </c>
      <c r="CS86" s="76" t="b">
        <v>0</v>
      </c>
      <c r="CT86" s="76"/>
      <c r="CU86" s="76"/>
      <c r="CV86" s="76"/>
      <c r="CW86" s="76"/>
      <c r="CX86" s="76"/>
      <c r="CY86" s="76"/>
      <c r="CZ86" s="76"/>
      <c r="DA86" s="76"/>
      <c r="DB86" s="76"/>
      <c r="DC86" s="66">
        <f t="shared" si="102"/>
        <v>0</v>
      </c>
      <c r="DD86" s="66">
        <f t="shared" si="103"/>
        <v>0</v>
      </c>
      <c r="DE86" s="66">
        <f t="shared" si="104"/>
        <v>0</v>
      </c>
      <c r="DF86" s="66">
        <f t="shared" si="105"/>
        <v>0</v>
      </c>
      <c r="DG86" s="66">
        <f t="shared" si="106"/>
        <v>0</v>
      </c>
      <c r="DH86" s="66">
        <f t="shared" si="118"/>
        <v>0</v>
      </c>
      <c r="DI86" s="66">
        <f t="shared" si="107"/>
        <v>0</v>
      </c>
      <c r="DJ86" s="66">
        <f t="shared" si="108"/>
        <v>0</v>
      </c>
      <c r="DK86" s="66">
        <f t="shared" si="109"/>
        <v>0</v>
      </c>
      <c r="DL86" s="66">
        <f t="shared" si="110"/>
        <v>0</v>
      </c>
      <c r="DM86" s="66">
        <f t="shared" si="111"/>
        <v>0</v>
      </c>
      <c r="DN86" s="80">
        <f t="shared" si="112"/>
        <v>620</v>
      </c>
      <c r="DO86" s="67">
        <f t="shared" si="113"/>
        <v>1</v>
      </c>
      <c r="DP86" s="163">
        <f t="shared" si="117"/>
        <v>2.6014568158168575E-6</v>
      </c>
    </row>
    <row r="87" spans="1:120" ht="17.149999999999999" customHeight="1" x14ac:dyDescent="0.3">
      <c r="A87" s="30"/>
      <c r="B87" s="39" t="s">
        <v>348</v>
      </c>
      <c r="C87" s="37" t="s">
        <v>349</v>
      </c>
      <c r="D87" s="36" t="s">
        <v>350</v>
      </c>
      <c r="E87" s="37" t="s">
        <v>351</v>
      </c>
      <c r="F87" s="36" t="s">
        <v>357</v>
      </c>
      <c r="G87" s="37" t="s">
        <v>358</v>
      </c>
      <c r="H87" s="36">
        <v>34</v>
      </c>
      <c r="I87" s="38">
        <v>8</v>
      </c>
      <c r="J87" s="115">
        <f t="shared" si="63"/>
        <v>0.55675521821631879</v>
      </c>
      <c r="K87" s="115">
        <f t="shared" si="64"/>
        <v>0.2552371916508539</v>
      </c>
      <c r="L87" s="115">
        <f t="shared" si="65"/>
        <v>1</v>
      </c>
      <c r="M87" s="115">
        <f t="shared" si="66"/>
        <v>0.20502684393130544</v>
      </c>
      <c r="N87" s="115">
        <f t="shared" si="67"/>
        <v>0.28094031257107582</v>
      </c>
      <c r="O87" s="115">
        <f t="shared" si="68"/>
        <v>3.1916508538899428E-2</v>
      </c>
      <c r="P87" s="115">
        <f t="shared" si="69"/>
        <v>0.71979177511712655</v>
      </c>
      <c r="Q87" s="115">
        <f t="shared" si="70"/>
        <v>0.4342327491859318</v>
      </c>
      <c r="R87" s="116">
        <f t="shared" si="71"/>
        <v>0.791436076611155</v>
      </c>
      <c r="S87" s="133">
        <f t="shared" si="72"/>
        <v>0.47503740842474074</v>
      </c>
      <c r="T87" s="134">
        <f t="shared" si="114"/>
        <v>0.52496259157525926</v>
      </c>
      <c r="U87" s="135">
        <f t="shared" si="73"/>
        <v>64377.737492648768</v>
      </c>
      <c r="V87" s="136">
        <v>3</v>
      </c>
      <c r="W87" s="155">
        <f t="shared" si="74"/>
        <v>0</v>
      </c>
      <c r="X87" s="155">
        <f t="shared" si="75"/>
        <v>0.36392629731362963</v>
      </c>
      <c r="Y87" s="155">
        <f t="shared" si="76"/>
        <v>0.63607370268637031</v>
      </c>
      <c r="Z87" s="156">
        <f t="shared" si="77"/>
        <v>78003.626381537644</v>
      </c>
      <c r="AA87" s="69">
        <v>6.4077369060530201E-2</v>
      </c>
      <c r="AB87" s="70">
        <f t="shared" si="78"/>
        <v>0.83670433069283046</v>
      </c>
      <c r="AC87" s="70">
        <f t="shared" si="79"/>
        <v>0.23913961724664523</v>
      </c>
      <c r="AD87" s="70">
        <f t="shared" si="80"/>
        <v>0.28094031257107582</v>
      </c>
      <c r="AE87" s="70">
        <f t="shared" si="81"/>
        <v>0.5657672508140682</v>
      </c>
      <c r="AF87" s="70">
        <f t="shared" si="82"/>
        <v>0.66277039848197339</v>
      </c>
      <c r="AG87" s="70">
        <f t="shared" si="83"/>
        <v>0.16857685009487666</v>
      </c>
      <c r="AH87" s="70">
        <f t="shared" si="84"/>
        <v>3.1916508538899428E-2</v>
      </c>
      <c r="AI87" s="70">
        <f t="shared" si="85"/>
        <v>0.67741935483870963</v>
      </c>
      <c r="AJ87" s="70">
        <f t="shared" si="86"/>
        <v>0.4360910815939279</v>
      </c>
      <c r="AK87" s="70">
        <f t="shared" si="87"/>
        <v>0.2802082248828735</v>
      </c>
      <c r="AL87" s="71">
        <f t="shared" si="115"/>
        <v>1</v>
      </c>
      <c r="AM87" s="72">
        <v>122633</v>
      </c>
      <c r="AN87" s="73">
        <v>0.5657672508140682</v>
      </c>
      <c r="AO87" s="74">
        <f t="shared" si="88"/>
        <v>0.4342327491859318</v>
      </c>
      <c r="AP87" s="75">
        <v>26350</v>
      </c>
      <c r="AQ87" s="75">
        <v>17435</v>
      </c>
      <c r="AR87" s="76">
        <v>20</v>
      </c>
      <c r="AS87" s="76">
        <v>9</v>
      </c>
      <c r="AT87" s="77">
        <f t="shared" si="89"/>
        <v>0.66277039848197339</v>
      </c>
      <c r="AU87" s="77">
        <f t="shared" si="90"/>
        <v>0.33722960151802661</v>
      </c>
      <c r="AV87" s="75">
        <v>26350</v>
      </c>
      <c r="AW87" s="75">
        <v>2565</v>
      </c>
      <c r="AX87" s="75">
        <v>7360</v>
      </c>
      <c r="AY87" s="76">
        <v>29</v>
      </c>
      <c r="AZ87" s="75">
        <v>11831</v>
      </c>
      <c r="BA87" s="66">
        <f t="shared" si="91"/>
        <v>0.82675521821631881</v>
      </c>
      <c r="BB87" s="66">
        <f t="shared" si="92"/>
        <v>0.17324478178368119</v>
      </c>
      <c r="BC87" s="75">
        <v>26350</v>
      </c>
      <c r="BD87" s="75">
        <v>4236</v>
      </c>
      <c r="BE87" s="76">
        <v>206</v>
      </c>
      <c r="BF87" s="66">
        <f t="shared" si="93"/>
        <v>0.16857685009487666</v>
      </c>
      <c r="BG87" s="70">
        <v>0.83670433069283046</v>
      </c>
      <c r="BH87" s="70">
        <v>0.791436076611155</v>
      </c>
      <c r="BI87" s="75">
        <v>61554</v>
      </c>
      <c r="BJ87" s="75">
        <v>14720</v>
      </c>
      <c r="BK87" s="75">
        <v>29541</v>
      </c>
      <c r="BL87" s="75">
        <v>9068</v>
      </c>
      <c r="BM87" s="75">
        <v>3988</v>
      </c>
      <c r="BN87" s="76">
        <v>122</v>
      </c>
      <c r="BO87" s="75">
        <v>2750</v>
      </c>
      <c r="BP87" s="76">
        <v>95</v>
      </c>
      <c r="BQ87" s="76">
        <v>71</v>
      </c>
      <c r="BR87" s="76">
        <v>1199</v>
      </c>
      <c r="BS87" s="66">
        <f t="shared" si="94"/>
        <v>0.23913961724664523</v>
      </c>
      <c r="BT87" s="66">
        <f t="shared" si="61"/>
        <v>0.28094031257107582</v>
      </c>
      <c r="BU87" s="66">
        <f t="shared" si="62"/>
        <v>0.13362251031614517</v>
      </c>
      <c r="BV87" s="72">
        <v>96050</v>
      </c>
      <c r="BW87" s="75">
        <v>6404</v>
      </c>
      <c r="BX87" s="66">
        <f t="shared" si="95"/>
        <v>6.6673607496095785E-2</v>
      </c>
      <c r="BY87" s="74">
        <f t="shared" si="96"/>
        <v>14.998438475952529</v>
      </c>
      <c r="BZ87" s="66">
        <f t="shared" si="116"/>
        <v>0.20502684393130544</v>
      </c>
      <c r="CA87" s="72">
        <v>96050</v>
      </c>
      <c r="CB87" s="75">
        <v>26914</v>
      </c>
      <c r="CC87" s="66">
        <f t="shared" si="97"/>
        <v>0.2802082248828735</v>
      </c>
      <c r="CD87" s="66">
        <f t="shared" si="98"/>
        <v>0.71979177511712655</v>
      </c>
      <c r="CE87" s="72">
        <v>26350</v>
      </c>
      <c r="CF87" s="76">
        <v>251</v>
      </c>
      <c r="CG87" s="75">
        <v>17599</v>
      </c>
      <c r="CH87" s="66">
        <f t="shared" si="99"/>
        <v>0.67741935483870963</v>
      </c>
      <c r="CI87" s="75">
        <v>26350</v>
      </c>
      <c r="CJ87" s="76">
        <v>768</v>
      </c>
      <c r="CK87" s="76">
        <v>235</v>
      </c>
      <c r="CL87" s="75">
        <v>9889</v>
      </c>
      <c r="CM87" s="76">
        <v>599</v>
      </c>
      <c r="CN87" s="66">
        <f t="shared" si="100"/>
        <v>0.4360910815939279</v>
      </c>
      <c r="CO87" s="72">
        <v>26350</v>
      </c>
      <c r="CP87" s="76">
        <v>841</v>
      </c>
      <c r="CQ87" s="66">
        <f t="shared" si="101"/>
        <v>3.1916508538899428E-2</v>
      </c>
      <c r="CR87" s="78" t="b">
        <v>1</v>
      </c>
      <c r="CS87" s="76" t="b">
        <v>0</v>
      </c>
      <c r="CT87" s="76"/>
      <c r="CU87" s="76"/>
      <c r="CV87" s="76"/>
      <c r="CW87" s="76"/>
      <c r="CX87" s="76"/>
      <c r="CY87" s="76"/>
      <c r="CZ87" s="76"/>
      <c r="DA87" s="76"/>
      <c r="DB87" s="76"/>
      <c r="DC87" s="66">
        <f t="shared" si="102"/>
        <v>0</v>
      </c>
      <c r="DD87" s="66">
        <f t="shared" si="103"/>
        <v>0</v>
      </c>
      <c r="DE87" s="66">
        <f t="shared" si="104"/>
        <v>0</v>
      </c>
      <c r="DF87" s="66">
        <f t="shared" si="105"/>
        <v>0</v>
      </c>
      <c r="DG87" s="66">
        <f t="shared" si="106"/>
        <v>0</v>
      </c>
      <c r="DH87" s="66">
        <f t="shared" si="118"/>
        <v>0</v>
      </c>
      <c r="DI87" s="66">
        <f t="shared" si="107"/>
        <v>0</v>
      </c>
      <c r="DJ87" s="66">
        <f t="shared" si="108"/>
        <v>0</v>
      </c>
      <c r="DK87" s="66">
        <f t="shared" si="109"/>
        <v>0</v>
      </c>
      <c r="DL87" s="66">
        <f t="shared" si="110"/>
        <v>0</v>
      </c>
      <c r="DM87" s="66">
        <f t="shared" si="111"/>
        <v>0</v>
      </c>
      <c r="DN87" s="80">
        <f t="shared" si="112"/>
        <v>620</v>
      </c>
      <c r="DO87" s="67">
        <f t="shared" si="113"/>
        <v>1</v>
      </c>
      <c r="DP87" s="163">
        <f t="shared" si="117"/>
        <v>2.6014568158168575E-6</v>
      </c>
    </row>
    <row r="88" spans="1:120" ht="17.149999999999999" customHeight="1" x14ac:dyDescent="0.3">
      <c r="A88" s="30"/>
      <c r="B88" s="39" t="s">
        <v>348</v>
      </c>
      <c r="C88" s="37" t="s">
        <v>349</v>
      </c>
      <c r="D88" s="36" t="s">
        <v>359</v>
      </c>
      <c r="E88" s="37" t="s">
        <v>360</v>
      </c>
      <c r="F88" s="36" t="s">
        <v>361</v>
      </c>
      <c r="G88" s="37" t="s">
        <v>360</v>
      </c>
      <c r="H88" s="36">
        <v>22</v>
      </c>
      <c r="I88" s="38">
        <v>12</v>
      </c>
      <c r="J88" s="115">
        <f t="shared" si="63"/>
        <v>0.83843308984525933</v>
      </c>
      <c r="K88" s="115">
        <f t="shared" si="64"/>
        <v>0.23028022594711955</v>
      </c>
      <c r="L88" s="115">
        <f t="shared" si="65"/>
        <v>1</v>
      </c>
      <c r="M88" s="115">
        <f t="shared" si="66"/>
        <v>0.44686941949070624</v>
      </c>
      <c r="N88" s="115">
        <f t="shared" si="67"/>
        <v>0.51480182066324165</v>
      </c>
      <c r="O88" s="115">
        <f t="shared" si="68"/>
        <v>0.10526412629487203</v>
      </c>
      <c r="P88" s="115">
        <f t="shared" si="69"/>
        <v>0.7265355820940298</v>
      </c>
      <c r="Q88" s="115">
        <f t="shared" si="70"/>
        <v>0.50269217360507779</v>
      </c>
      <c r="R88" s="116">
        <f t="shared" si="71"/>
        <v>0.95359975594874924</v>
      </c>
      <c r="S88" s="133">
        <f t="shared" si="72"/>
        <v>0.59094179932100621</v>
      </c>
      <c r="T88" s="134">
        <f t="shared" si="114"/>
        <v>0.40905820067899379</v>
      </c>
      <c r="U88" s="135">
        <f t="shared" si="73"/>
        <v>116372.55845296626</v>
      </c>
      <c r="V88" s="136">
        <v>4</v>
      </c>
      <c r="W88" s="155">
        <f t="shared" si="74"/>
        <v>0</v>
      </c>
      <c r="X88" s="155">
        <f t="shared" si="75"/>
        <v>0.47983068820989505</v>
      </c>
      <c r="Y88" s="155">
        <f t="shared" si="76"/>
        <v>0.52016931179010495</v>
      </c>
      <c r="Z88" s="156">
        <f t="shared" si="77"/>
        <v>147982.44734185518</v>
      </c>
      <c r="AA88" s="69">
        <v>0.40472918109311784</v>
      </c>
      <c r="AB88" s="70">
        <f t="shared" si="78"/>
        <v>0.96350842300396156</v>
      </c>
      <c r="AC88" s="70">
        <f t="shared" si="79"/>
        <v>5.6413407741391509E-2</v>
      </c>
      <c r="AD88" s="70">
        <f t="shared" si="80"/>
        <v>0.51480182066324165</v>
      </c>
      <c r="AE88" s="70">
        <f t="shared" si="81"/>
        <v>0.49730782639492221</v>
      </c>
      <c r="AF88" s="70">
        <f t="shared" si="82"/>
        <v>0.72347237299674327</v>
      </c>
      <c r="AG88" s="70">
        <f t="shared" si="83"/>
        <v>6.7912933080645457E-2</v>
      </c>
      <c r="AH88" s="70">
        <f t="shared" si="84"/>
        <v>0.10526412629487203</v>
      </c>
      <c r="AI88" s="70">
        <f t="shared" si="85"/>
        <v>0.82737492870154006</v>
      </c>
      <c r="AJ88" s="70">
        <f t="shared" si="86"/>
        <v>0.8494912509889786</v>
      </c>
      <c r="AK88" s="70">
        <f t="shared" si="87"/>
        <v>0.27346441790597026</v>
      </c>
      <c r="AL88" s="71">
        <f t="shared" si="115"/>
        <v>1</v>
      </c>
      <c r="AM88" s="72">
        <v>284489</v>
      </c>
      <c r="AN88" s="73">
        <v>0.49730782639492221</v>
      </c>
      <c r="AO88" s="74">
        <f t="shared" si="88"/>
        <v>0.50269217360507779</v>
      </c>
      <c r="AP88" s="75">
        <v>54349</v>
      </c>
      <c r="AQ88" s="75">
        <v>39251</v>
      </c>
      <c r="AR88" s="76">
        <v>49</v>
      </c>
      <c r="AS88" s="76">
        <v>20</v>
      </c>
      <c r="AT88" s="77">
        <f t="shared" si="89"/>
        <v>0.72347237299674327</v>
      </c>
      <c r="AU88" s="77">
        <f t="shared" si="90"/>
        <v>0.27652762700325673</v>
      </c>
      <c r="AV88" s="75">
        <v>54349</v>
      </c>
      <c r="AW88" s="75">
        <v>2469</v>
      </c>
      <c r="AX88" s="75">
        <v>22265</v>
      </c>
      <c r="AY88" s="76">
        <v>74</v>
      </c>
      <c r="AZ88" s="75">
        <v>19539</v>
      </c>
      <c r="BA88" s="66">
        <f t="shared" si="91"/>
        <v>0.81596717510901762</v>
      </c>
      <c r="BB88" s="66">
        <f t="shared" si="92"/>
        <v>0.18403282489098238</v>
      </c>
      <c r="BC88" s="75">
        <v>54349</v>
      </c>
      <c r="BD88" s="75">
        <v>2967</v>
      </c>
      <c r="BE88" s="76">
        <v>724</v>
      </c>
      <c r="BF88" s="66">
        <f t="shared" si="93"/>
        <v>6.7912933080645457E-2</v>
      </c>
      <c r="BG88" s="70">
        <v>0.96350842300396156</v>
      </c>
      <c r="BH88" s="70">
        <v>0.95359975594874924</v>
      </c>
      <c r="BI88" s="75">
        <v>139949</v>
      </c>
      <c r="BJ88" s="75">
        <v>7895</v>
      </c>
      <c r="BK88" s="75">
        <v>60008</v>
      </c>
      <c r="BL88" s="75">
        <v>36491</v>
      </c>
      <c r="BM88" s="75">
        <v>20440</v>
      </c>
      <c r="BN88" s="76">
        <v>269</v>
      </c>
      <c r="BO88" s="75">
        <v>13170</v>
      </c>
      <c r="BP88" s="76">
        <v>638</v>
      </c>
      <c r="BQ88" s="76">
        <v>111</v>
      </c>
      <c r="BR88" s="76">
        <v>927</v>
      </c>
      <c r="BS88" s="66">
        <f t="shared" si="94"/>
        <v>5.6413407741391509E-2</v>
      </c>
      <c r="BT88" s="66">
        <f t="shared" si="61"/>
        <v>0.51480182066324165</v>
      </c>
      <c r="BU88" s="66">
        <f t="shared" si="62"/>
        <v>0.25405683498988918</v>
      </c>
      <c r="BV88" s="72">
        <v>226673</v>
      </c>
      <c r="BW88" s="75">
        <v>6934</v>
      </c>
      <c r="BX88" s="66">
        <f t="shared" si="95"/>
        <v>3.0590321741010177E-2</v>
      </c>
      <c r="BY88" s="74">
        <f t="shared" si="96"/>
        <v>32.690077877127202</v>
      </c>
      <c r="BZ88" s="66">
        <f t="shared" si="116"/>
        <v>0.44686941949070624</v>
      </c>
      <c r="CA88" s="72">
        <v>226673</v>
      </c>
      <c r="CB88" s="75">
        <v>61987</v>
      </c>
      <c r="CC88" s="66">
        <f t="shared" si="97"/>
        <v>0.27346441790597026</v>
      </c>
      <c r="CD88" s="66">
        <f t="shared" si="98"/>
        <v>0.7265355820940298</v>
      </c>
      <c r="CE88" s="72">
        <v>54349</v>
      </c>
      <c r="CF88" s="76">
        <v>562</v>
      </c>
      <c r="CG88" s="75">
        <v>44405</v>
      </c>
      <c r="CH88" s="66">
        <f t="shared" si="99"/>
        <v>0.82737492870154006</v>
      </c>
      <c r="CI88" s="75">
        <v>54349</v>
      </c>
      <c r="CJ88" s="75">
        <v>11228</v>
      </c>
      <c r="CK88" s="75">
        <v>5842</v>
      </c>
      <c r="CL88" s="75">
        <v>12737</v>
      </c>
      <c r="CM88" s="75">
        <v>16362</v>
      </c>
      <c r="CN88" s="66">
        <f t="shared" si="100"/>
        <v>0.8494912509889786</v>
      </c>
      <c r="CO88" s="72">
        <v>54349</v>
      </c>
      <c r="CP88" s="75">
        <v>5721</v>
      </c>
      <c r="CQ88" s="66">
        <f t="shared" si="101"/>
        <v>0.10526412629487203</v>
      </c>
      <c r="CR88" s="78" t="b">
        <v>0</v>
      </c>
      <c r="CS88" s="76" t="b">
        <v>0</v>
      </c>
      <c r="CT88" s="76"/>
      <c r="CU88" s="76"/>
      <c r="CV88" s="76"/>
      <c r="CW88" s="76"/>
      <c r="CX88" s="76"/>
      <c r="CY88" s="76"/>
      <c r="CZ88" s="76"/>
      <c r="DA88" s="76"/>
      <c r="DB88" s="76"/>
      <c r="DC88" s="66">
        <f t="shared" si="102"/>
        <v>0</v>
      </c>
      <c r="DD88" s="66">
        <f t="shared" si="103"/>
        <v>0</v>
      </c>
      <c r="DE88" s="66">
        <f t="shared" si="104"/>
        <v>0</v>
      </c>
      <c r="DF88" s="66">
        <f t="shared" si="105"/>
        <v>0</v>
      </c>
      <c r="DG88" s="66">
        <f t="shared" si="106"/>
        <v>0</v>
      </c>
      <c r="DH88" s="66">
        <f t="shared" si="118"/>
        <v>0</v>
      </c>
      <c r="DI88" s="66">
        <f t="shared" si="107"/>
        <v>0</v>
      </c>
      <c r="DJ88" s="66">
        <f t="shared" si="108"/>
        <v>0</v>
      </c>
      <c r="DK88" s="66">
        <f t="shared" si="109"/>
        <v>0</v>
      </c>
      <c r="DL88" s="66">
        <f t="shared" si="110"/>
        <v>0</v>
      </c>
      <c r="DM88" s="66">
        <f t="shared" si="111"/>
        <v>0</v>
      </c>
      <c r="DN88" s="80">
        <f t="shared" si="112"/>
        <v>620</v>
      </c>
      <c r="DO88" s="67">
        <f t="shared" si="113"/>
        <v>1</v>
      </c>
      <c r="DP88" s="163">
        <f t="shared" si="117"/>
        <v>2.6014568158168575E-6</v>
      </c>
    </row>
    <row r="89" spans="1:120" ht="17.149999999999999" customHeight="1" x14ac:dyDescent="0.3">
      <c r="A89" s="30"/>
      <c r="B89" s="39" t="s">
        <v>348</v>
      </c>
      <c r="C89" s="37" t="s">
        <v>349</v>
      </c>
      <c r="D89" s="36" t="s">
        <v>359</v>
      </c>
      <c r="E89" s="37" t="s">
        <v>360</v>
      </c>
      <c r="F89" s="36" t="s">
        <v>362</v>
      </c>
      <c r="G89" s="37" t="s">
        <v>363</v>
      </c>
      <c r="H89" s="36">
        <v>20</v>
      </c>
      <c r="I89" s="38">
        <v>4</v>
      </c>
      <c r="J89" s="115">
        <f t="shared" si="63"/>
        <v>0.43676488420031523</v>
      </c>
      <c r="K89" s="115">
        <f t="shared" si="64"/>
        <v>6.2825876076148923E-2</v>
      </c>
      <c r="L89" s="115">
        <f t="shared" si="65"/>
        <v>1</v>
      </c>
      <c r="M89" s="115">
        <f t="shared" si="66"/>
        <v>0.12506504160390453</v>
      </c>
      <c r="N89" s="115">
        <f t="shared" si="67"/>
        <v>0.31515707901877926</v>
      </c>
      <c r="O89" s="115">
        <f t="shared" si="68"/>
        <v>0.11246513883836547</v>
      </c>
      <c r="P89" s="115">
        <f t="shared" si="69"/>
        <v>0.59963681243956701</v>
      </c>
      <c r="Q89" s="115">
        <f t="shared" si="70"/>
        <v>0.3531025059654056</v>
      </c>
      <c r="R89" s="116">
        <f t="shared" si="71"/>
        <v>0.89142566231325016</v>
      </c>
      <c r="S89" s="133">
        <f t="shared" si="72"/>
        <v>0.43293811116174852</v>
      </c>
      <c r="T89" s="134">
        <f t="shared" si="114"/>
        <v>0.56706188883825148</v>
      </c>
      <c r="U89" s="135">
        <f t="shared" si="73"/>
        <v>97394.580593636201</v>
      </c>
      <c r="V89" s="136">
        <v>4</v>
      </c>
      <c r="W89" s="155">
        <f t="shared" si="74"/>
        <v>0</v>
      </c>
      <c r="X89" s="155">
        <f t="shared" si="75"/>
        <v>0.32182700005063736</v>
      </c>
      <c r="Y89" s="155">
        <f t="shared" si="76"/>
        <v>0.67817299994936264</v>
      </c>
      <c r="Z89" s="156">
        <f t="shared" si="77"/>
        <v>116478.24726030289</v>
      </c>
      <c r="AA89" s="69">
        <v>3.2302201417151372E-2</v>
      </c>
      <c r="AB89" s="70">
        <f t="shared" si="78"/>
        <v>0.90817952655521106</v>
      </c>
      <c r="AC89" s="70">
        <f t="shared" si="79"/>
        <v>0.12870084108490501</v>
      </c>
      <c r="AD89" s="70">
        <f t="shared" si="80"/>
        <v>0.31515707901877926</v>
      </c>
      <c r="AE89" s="70">
        <f t="shared" si="81"/>
        <v>0.6468974940345944</v>
      </c>
      <c r="AF89" s="70">
        <f t="shared" si="82"/>
        <v>0.92188068388504907</v>
      </c>
      <c r="AG89" s="70">
        <f t="shared" si="83"/>
        <v>8.2545167939856917E-2</v>
      </c>
      <c r="AH89" s="70">
        <f t="shared" si="84"/>
        <v>0.11246513883836547</v>
      </c>
      <c r="AI89" s="70">
        <f t="shared" si="85"/>
        <v>0.28501273190251003</v>
      </c>
      <c r="AJ89" s="70">
        <f t="shared" si="86"/>
        <v>0.58851703649812048</v>
      </c>
      <c r="AK89" s="70">
        <f t="shared" si="87"/>
        <v>0.40036318756043299</v>
      </c>
      <c r="AL89" s="71">
        <f t="shared" si="115"/>
        <v>1</v>
      </c>
      <c r="AM89" s="72">
        <v>171753</v>
      </c>
      <c r="AN89" s="73">
        <v>0.6468974940345944</v>
      </c>
      <c r="AO89" s="74">
        <f t="shared" si="88"/>
        <v>0.3531025059654056</v>
      </c>
      <c r="AP89" s="75">
        <v>32988</v>
      </c>
      <c r="AQ89" s="75">
        <v>30376</v>
      </c>
      <c r="AR89" s="76">
        <v>27</v>
      </c>
      <c r="AS89" s="76">
        <v>8</v>
      </c>
      <c r="AT89" s="77">
        <f t="shared" si="89"/>
        <v>0.92188068388504907</v>
      </c>
      <c r="AU89" s="77">
        <f t="shared" si="90"/>
        <v>7.8119316114950932E-2</v>
      </c>
      <c r="AV89" s="75">
        <v>32988</v>
      </c>
      <c r="AW89" s="75">
        <v>5612</v>
      </c>
      <c r="AX89" s="75">
        <v>14673</v>
      </c>
      <c r="AY89" s="76">
        <v>24</v>
      </c>
      <c r="AZ89" s="75">
        <v>11111</v>
      </c>
      <c r="BA89" s="66">
        <f t="shared" si="91"/>
        <v>0.95246756396265309</v>
      </c>
      <c r="BB89" s="66">
        <f t="shared" si="92"/>
        <v>4.7532436037346915E-2</v>
      </c>
      <c r="BC89" s="75">
        <v>32988</v>
      </c>
      <c r="BD89" s="75">
        <v>2501</v>
      </c>
      <c r="BE89" s="76">
        <v>222</v>
      </c>
      <c r="BF89" s="66">
        <f t="shared" si="93"/>
        <v>8.2545167939856917E-2</v>
      </c>
      <c r="BG89" s="70">
        <v>0.90817952655521106</v>
      </c>
      <c r="BH89" s="70">
        <v>0.89142566231325016</v>
      </c>
      <c r="BI89" s="75">
        <v>74071</v>
      </c>
      <c r="BJ89" s="75">
        <v>9533</v>
      </c>
      <c r="BK89" s="75">
        <v>41194</v>
      </c>
      <c r="BL89" s="75">
        <v>14082</v>
      </c>
      <c r="BM89" s="75">
        <v>5113</v>
      </c>
      <c r="BN89" s="76">
        <v>67</v>
      </c>
      <c r="BO89" s="75">
        <v>2068</v>
      </c>
      <c r="BP89" s="76">
        <v>48</v>
      </c>
      <c r="BQ89" s="76">
        <v>16</v>
      </c>
      <c r="BR89" s="76">
        <v>1950</v>
      </c>
      <c r="BS89" s="66">
        <f t="shared" si="94"/>
        <v>0.12870084108490501</v>
      </c>
      <c r="BT89" s="66">
        <f t="shared" si="61"/>
        <v>0.31515707901877926</v>
      </c>
      <c r="BU89" s="66">
        <f t="shared" si="62"/>
        <v>0.12504218925085392</v>
      </c>
      <c r="BV89" s="72">
        <v>127207</v>
      </c>
      <c r="BW89" s="75">
        <v>13904</v>
      </c>
      <c r="BX89" s="66">
        <f t="shared" si="95"/>
        <v>0.1093021610445966</v>
      </c>
      <c r="BY89" s="74">
        <f t="shared" si="96"/>
        <v>9.1489499424626004</v>
      </c>
      <c r="BZ89" s="66">
        <f t="shared" si="116"/>
        <v>0.12506504160390453</v>
      </c>
      <c r="CA89" s="72">
        <v>127207</v>
      </c>
      <c r="CB89" s="75">
        <v>50929</v>
      </c>
      <c r="CC89" s="66">
        <f t="shared" si="97"/>
        <v>0.40036318756043299</v>
      </c>
      <c r="CD89" s="66">
        <f t="shared" si="98"/>
        <v>0.59963681243956701</v>
      </c>
      <c r="CE89" s="72">
        <v>32988</v>
      </c>
      <c r="CF89" s="76">
        <v>114</v>
      </c>
      <c r="CG89" s="75">
        <v>9288</v>
      </c>
      <c r="CH89" s="66">
        <f t="shared" si="99"/>
        <v>0.28501273190251003</v>
      </c>
      <c r="CI89" s="75">
        <v>32988</v>
      </c>
      <c r="CJ89" s="75">
        <v>6171</v>
      </c>
      <c r="CK89" s="75">
        <v>2533</v>
      </c>
      <c r="CL89" s="75">
        <v>9996</v>
      </c>
      <c r="CM89" s="76">
        <v>714</v>
      </c>
      <c r="CN89" s="66">
        <f t="shared" si="100"/>
        <v>0.58851703649812048</v>
      </c>
      <c r="CO89" s="72">
        <v>32988</v>
      </c>
      <c r="CP89" s="75">
        <v>3710</v>
      </c>
      <c r="CQ89" s="66">
        <f t="shared" si="101"/>
        <v>0.11246513883836547</v>
      </c>
      <c r="CR89" s="78" t="b">
        <v>0</v>
      </c>
      <c r="CS89" s="76" t="b">
        <v>0</v>
      </c>
      <c r="CT89" s="76"/>
      <c r="CU89" s="76"/>
      <c r="CV89" s="76"/>
      <c r="CW89" s="76"/>
      <c r="CX89" s="76"/>
      <c r="CY89" s="76"/>
      <c r="CZ89" s="76"/>
      <c r="DA89" s="76"/>
      <c r="DB89" s="76"/>
      <c r="DC89" s="66">
        <f t="shared" si="102"/>
        <v>0</v>
      </c>
      <c r="DD89" s="66">
        <f t="shared" si="103"/>
        <v>0</v>
      </c>
      <c r="DE89" s="66">
        <f t="shared" si="104"/>
        <v>0</v>
      </c>
      <c r="DF89" s="66">
        <f t="shared" si="105"/>
        <v>0</v>
      </c>
      <c r="DG89" s="66">
        <f t="shared" si="106"/>
        <v>0</v>
      </c>
      <c r="DH89" s="66">
        <f t="shared" si="118"/>
        <v>0</v>
      </c>
      <c r="DI89" s="66">
        <f t="shared" si="107"/>
        <v>0</v>
      </c>
      <c r="DJ89" s="66">
        <f t="shared" si="108"/>
        <v>0</v>
      </c>
      <c r="DK89" s="66">
        <f t="shared" si="109"/>
        <v>0</v>
      </c>
      <c r="DL89" s="66">
        <f t="shared" si="110"/>
        <v>0</v>
      </c>
      <c r="DM89" s="66">
        <f t="shared" si="111"/>
        <v>0</v>
      </c>
      <c r="DN89" s="80">
        <f t="shared" si="112"/>
        <v>620</v>
      </c>
      <c r="DO89" s="67">
        <f t="shared" si="113"/>
        <v>1</v>
      </c>
      <c r="DP89" s="163">
        <f t="shared" si="117"/>
        <v>2.6014568158168575E-6</v>
      </c>
    </row>
    <row r="90" spans="1:120" ht="17.149999999999999" customHeight="1" x14ac:dyDescent="0.3">
      <c r="A90" s="30"/>
      <c r="B90" s="39" t="s">
        <v>348</v>
      </c>
      <c r="C90" s="37" t="s">
        <v>349</v>
      </c>
      <c r="D90" s="36" t="s">
        <v>359</v>
      </c>
      <c r="E90" s="37" t="s">
        <v>360</v>
      </c>
      <c r="F90" s="36" t="s">
        <v>364</v>
      </c>
      <c r="G90" s="37" t="s">
        <v>365</v>
      </c>
      <c r="H90" s="36">
        <v>26</v>
      </c>
      <c r="I90" s="38">
        <v>9</v>
      </c>
      <c r="J90" s="115">
        <f t="shared" si="63"/>
        <v>0.60503644797879397</v>
      </c>
      <c r="K90" s="115">
        <f t="shared" si="64"/>
        <v>0.14243948076248392</v>
      </c>
      <c r="L90" s="115">
        <f t="shared" si="65"/>
        <v>1</v>
      </c>
      <c r="M90" s="115">
        <f t="shared" si="66"/>
        <v>0.25129412973526211</v>
      </c>
      <c r="N90" s="115">
        <f t="shared" si="67"/>
        <v>0.37153737892209621</v>
      </c>
      <c r="O90" s="115">
        <f t="shared" si="68"/>
        <v>0.18968541691030288</v>
      </c>
      <c r="P90" s="115">
        <f t="shared" si="69"/>
        <v>0.73127222261616542</v>
      </c>
      <c r="Q90" s="115">
        <f t="shared" si="70"/>
        <v>0.36288978655894621</v>
      </c>
      <c r="R90" s="116">
        <f t="shared" si="71"/>
        <v>0.92668119916555325</v>
      </c>
      <c r="S90" s="133">
        <f t="shared" si="72"/>
        <v>0.50898178473884492</v>
      </c>
      <c r="T90" s="134">
        <f t="shared" si="114"/>
        <v>0.49101821526115508</v>
      </c>
      <c r="U90" s="135">
        <f t="shared" si="73"/>
        <v>63828.439838228071</v>
      </c>
      <c r="V90" s="136">
        <v>4</v>
      </c>
      <c r="W90" s="155">
        <f t="shared" si="74"/>
        <v>0</v>
      </c>
      <c r="X90" s="155">
        <f t="shared" si="75"/>
        <v>0.39787067362773376</v>
      </c>
      <c r="Y90" s="155">
        <f t="shared" si="76"/>
        <v>0.60212932637226624</v>
      </c>
      <c r="Z90" s="156">
        <f t="shared" si="77"/>
        <v>78271.99539378364</v>
      </c>
      <c r="AA90" s="69">
        <v>0.19318111883808237</v>
      </c>
      <c r="AB90" s="70">
        <f t="shared" si="78"/>
        <v>0.93063842482100223</v>
      </c>
      <c r="AC90" s="70">
        <f t="shared" si="79"/>
        <v>9.0189585230565444E-2</v>
      </c>
      <c r="AD90" s="70">
        <f t="shared" si="80"/>
        <v>0.37153737892209621</v>
      </c>
      <c r="AE90" s="70">
        <f t="shared" si="81"/>
        <v>0.63711021344105379</v>
      </c>
      <c r="AF90" s="70">
        <f t="shared" si="82"/>
        <v>0.8945152613729388</v>
      </c>
      <c r="AG90" s="70">
        <f t="shared" si="83"/>
        <v>0.16454215881183487</v>
      </c>
      <c r="AH90" s="70">
        <f t="shared" si="84"/>
        <v>0.18968541691030288</v>
      </c>
      <c r="AI90" s="70">
        <f t="shared" si="85"/>
        <v>0.55903792928702301</v>
      </c>
      <c r="AJ90" s="70">
        <f t="shared" si="86"/>
        <v>0.65103496667056482</v>
      </c>
      <c r="AK90" s="70">
        <f t="shared" si="87"/>
        <v>0.26872777738383458</v>
      </c>
      <c r="AL90" s="71">
        <f t="shared" si="115"/>
        <v>1</v>
      </c>
      <c r="AM90" s="72">
        <v>129992</v>
      </c>
      <c r="AN90" s="73">
        <v>0.63711021344105379</v>
      </c>
      <c r="AO90" s="74">
        <f t="shared" si="88"/>
        <v>0.36288978655894621</v>
      </c>
      <c r="AP90" s="75">
        <v>25653</v>
      </c>
      <c r="AQ90" s="75">
        <v>22926</v>
      </c>
      <c r="AR90" s="76">
        <v>15</v>
      </c>
      <c r="AS90" s="76">
        <v>6</v>
      </c>
      <c r="AT90" s="77">
        <f t="shared" si="89"/>
        <v>0.8945152613729388</v>
      </c>
      <c r="AU90" s="77">
        <f t="shared" si="90"/>
        <v>0.1054847386270612</v>
      </c>
      <c r="AV90" s="75">
        <v>25653</v>
      </c>
      <c r="AW90" s="75">
        <v>4597</v>
      </c>
      <c r="AX90" s="75">
        <v>9365</v>
      </c>
      <c r="AY90" s="76">
        <v>40</v>
      </c>
      <c r="AZ90" s="75">
        <v>7049</v>
      </c>
      <c r="BA90" s="66">
        <f t="shared" si="91"/>
        <v>0.82060577710209337</v>
      </c>
      <c r="BB90" s="66">
        <f t="shared" si="92"/>
        <v>0.17939422289790663</v>
      </c>
      <c r="BC90" s="75">
        <v>25653</v>
      </c>
      <c r="BD90" s="75">
        <v>3729</v>
      </c>
      <c r="BE90" s="76">
        <v>492</v>
      </c>
      <c r="BF90" s="66">
        <f t="shared" si="93"/>
        <v>0.16454215881183487</v>
      </c>
      <c r="BG90" s="70">
        <v>0.93063842482100223</v>
      </c>
      <c r="BH90" s="70">
        <v>0.92668119916555325</v>
      </c>
      <c r="BI90" s="75">
        <v>60395</v>
      </c>
      <c r="BJ90" s="75">
        <v>5447</v>
      </c>
      <c r="BK90" s="75">
        <v>32509</v>
      </c>
      <c r="BL90" s="75">
        <v>12530</v>
      </c>
      <c r="BM90" s="75">
        <v>5031</v>
      </c>
      <c r="BN90" s="76">
        <v>123</v>
      </c>
      <c r="BO90" s="75">
        <v>3049</v>
      </c>
      <c r="BP90" s="76">
        <v>185</v>
      </c>
      <c r="BQ90" s="76">
        <v>393</v>
      </c>
      <c r="BR90" s="76">
        <v>1128</v>
      </c>
      <c r="BS90" s="66">
        <f t="shared" si="94"/>
        <v>9.0189585230565444E-2</v>
      </c>
      <c r="BT90" s="66">
        <f t="shared" si="61"/>
        <v>0.37153737892209621</v>
      </c>
      <c r="BU90" s="66">
        <f t="shared" si="62"/>
        <v>0.16406987333388526</v>
      </c>
      <c r="BV90" s="72">
        <v>98717</v>
      </c>
      <c r="BW90" s="75">
        <v>5370</v>
      </c>
      <c r="BX90" s="66">
        <f t="shared" si="95"/>
        <v>5.4397925382659522E-2</v>
      </c>
      <c r="BY90" s="74">
        <f t="shared" si="96"/>
        <v>18.383054003724396</v>
      </c>
      <c r="BZ90" s="66">
        <f t="shared" si="116"/>
        <v>0.25129412973526211</v>
      </c>
      <c r="CA90" s="72">
        <v>98717</v>
      </c>
      <c r="CB90" s="75">
        <v>26528</v>
      </c>
      <c r="CC90" s="66">
        <f t="shared" si="97"/>
        <v>0.26872777738383458</v>
      </c>
      <c r="CD90" s="66">
        <f t="shared" si="98"/>
        <v>0.73127222261616542</v>
      </c>
      <c r="CE90" s="72">
        <v>25653</v>
      </c>
      <c r="CF90" s="76">
        <v>376</v>
      </c>
      <c r="CG90" s="75">
        <v>13965</v>
      </c>
      <c r="CH90" s="66">
        <f t="shared" si="99"/>
        <v>0.55903792928702301</v>
      </c>
      <c r="CI90" s="75">
        <v>25653</v>
      </c>
      <c r="CJ90" s="75">
        <v>4646</v>
      </c>
      <c r="CK90" s="75">
        <v>1668</v>
      </c>
      <c r="CL90" s="75">
        <v>10161</v>
      </c>
      <c r="CM90" s="76">
        <v>226</v>
      </c>
      <c r="CN90" s="66">
        <f t="shared" si="100"/>
        <v>0.65103496667056482</v>
      </c>
      <c r="CO90" s="72">
        <v>25653</v>
      </c>
      <c r="CP90" s="75">
        <v>4866</v>
      </c>
      <c r="CQ90" s="66">
        <f t="shared" si="101"/>
        <v>0.18968541691030288</v>
      </c>
      <c r="CR90" s="78" t="b">
        <v>0</v>
      </c>
      <c r="CS90" s="76" t="b">
        <v>0</v>
      </c>
      <c r="CT90" s="76"/>
      <c r="CU90" s="76"/>
      <c r="CV90" s="76"/>
      <c r="CW90" s="76"/>
      <c r="CX90" s="76"/>
      <c r="CY90" s="76"/>
      <c r="CZ90" s="76"/>
      <c r="DA90" s="76"/>
      <c r="DB90" s="76"/>
      <c r="DC90" s="66">
        <f t="shared" si="102"/>
        <v>0</v>
      </c>
      <c r="DD90" s="66">
        <f t="shared" si="103"/>
        <v>0</v>
      </c>
      <c r="DE90" s="66">
        <f t="shared" si="104"/>
        <v>0</v>
      </c>
      <c r="DF90" s="66">
        <f t="shared" si="105"/>
        <v>0</v>
      </c>
      <c r="DG90" s="66">
        <f t="shared" si="106"/>
        <v>0</v>
      </c>
      <c r="DH90" s="66">
        <f t="shared" si="118"/>
        <v>0</v>
      </c>
      <c r="DI90" s="66">
        <f t="shared" si="107"/>
        <v>0</v>
      </c>
      <c r="DJ90" s="66">
        <f t="shared" si="108"/>
        <v>0</v>
      </c>
      <c r="DK90" s="66">
        <f t="shared" si="109"/>
        <v>0</v>
      </c>
      <c r="DL90" s="66">
        <f t="shared" si="110"/>
        <v>0</v>
      </c>
      <c r="DM90" s="66">
        <f t="shared" si="111"/>
        <v>0</v>
      </c>
      <c r="DN90" s="80">
        <f t="shared" si="112"/>
        <v>620</v>
      </c>
      <c r="DO90" s="67">
        <f t="shared" si="113"/>
        <v>1</v>
      </c>
      <c r="DP90" s="163">
        <f t="shared" si="117"/>
        <v>2.6014568158168575E-6</v>
      </c>
    </row>
    <row r="91" spans="1:120" ht="17.149999999999999" customHeight="1" x14ac:dyDescent="0.3">
      <c r="A91" s="30"/>
      <c r="B91" s="39" t="s">
        <v>348</v>
      </c>
      <c r="C91" s="37" t="s">
        <v>349</v>
      </c>
      <c r="D91" s="36" t="s">
        <v>359</v>
      </c>
      <c r="E91" s="37" t="s">
        <v>360</v>
      </c>
      <c r="F91" s="36" t="s">
        <v>366</v>
      </c>
      <c r="G91" s="37" t="s">
        <v>349</v>
      </c>
      <c r="H91" s="36">
        <v>19</v>
      </c>
      <c r="I91" s="38">
        <v>2</v>
      </c>
      <c r="J91" s="115">
        <f t="shared" si="63"/>
        <v>0.55105624968638667</v>
      </c>
      <c r="K91" s="115">
        <f t="shared" si="64"/>
        <v>0.18751568066636559</v>
      </c>
      <c r="L91" s="115">
        <f t="shared" si="65"/>
        <v>1</v>
      </c>
      <c r="M91" s="115">
        <f t="shared" si="66"/>
        <v>0.14094865071216425</v>
      </c>
      <c r="N91" s="115">
        <f t="shared" si="67"/>
        <v>0.36993822923816061</v>
      </c>
      <c r="O91" s="115">
        <f t="shared" si="68"/>
        <v>6.0916252697074617E-2</v>
      </c>
      <c r="P91" s="115">
        <f t="shared" si="69"/>
        <v>0.67518216462468494</v>
      </c>
      <c r="Q91" s="115">
        <f t="shared" si="70"/>
        <v>0.38363801985174018</v>
      </c>
      <c r="R91" s="116">
        <f t="shared" si="71"/>
        <v>0.90486814787270309</v>
      </c>
      <c r="S91" s="133">
        <f t="shared" si="72"/>
        <v>0.47489593281658671</v>
      </c>
      <c r="T91" s="134">
        <f t="shared" si="114"/>
        <v>0.52510406718341329</v>
      </c>
      <c r="U91" s="135">
        <f t="shared" si="73"/>
        <v>56108.944890749262</v>
      </c>
      <c r="V91" s="136">
        <v>4</v>
      </c>
      <c r="W91" s="155">
        <f t="shared" si="74"/>
        <v>0</v>
      </c>
      <c r="X91" s="155">
        <f t="shared" si="75"/>
        <v>0.36378482170547549</v>
      </c>
      <c r="Y91" s="155">
        <f t="shared" si="76"/>
        <v>0.63621517829452445</v>
      </c>
      <c r="Z91" s="156">
        <f t="shared" si="77"/>
        <v>67981.500446304824</v>
      </c>
      <c r="AA91" s="69">
        <v>5.1603604952598428E-2</v>
      </c>
      <c r="AB91" s="70">
        <f t="shared" si="78"/>
        <v>0.91306655841621254</v>
      </c>
      <c r="AC91" s="70">
        <f t="shared" si="79"/>
        <v>0.11769721927580541</v>
      </c>
      <c r="AD91" s="70">
        <f t="shared" si="80"/>
        <v>0.36993822923816061</v>
      </c>
      <c r="AE91" s="70">
        <f t="shared" si="81"/>
        <v>0.61636198014825982</v>
      </c>
      <c r="AF91" s="70">
        <f t="shared" si="82"/>
        <v>0.71197752019669824</v>
      </c>
      <c r="AG91" s="70">
        <f t="shared" si="83"/>
        <v>0.24396607958251793</v>
      </c>
      <c r="AH91" s="70">
        <f t="shared" si="84"/>
        <v>6.0916252697074617E-2</v>
      </c>
      <c r="AI91" s="70">
        <f t="shared" si="85"/>
        <v>0.68929700436549757</v>
      </c>
      <c r="AJ91" s="70">
        <f t="shared" si="86"/>
        <v>0.41281549500727582</v>
      </c>
      <c r="AK91" s="70">
        <f t="shared" si="87"/>
        <v>0.324817835375315</v>
      </c>
      <c r="AL91" s="71">
        <f t="shared" si="115"/>
        <v>1</v>
      </c>
      <c r="AM91" s="72">
        <v>106853</v>
      </c>
      <c r="AN91" s="73">
        <v>0.61636198014825982</v>
      </c>
      <c r="AO91" s="74">
        <f t="shared" si="88"/>
        <v>0.38363801985174018</v>
      </c>
      <c r="AP91" s="75">
        <v>19929</v>
      </c>
      <c r="AQ91" s="75">
        <v>14163</v>
      </c>
      <c r="AR91" s="76">
        <v>23</v>
      </c>
      <c r="AS91" s="76">
        <v>3</v>
      </c>
      <c r="AT91" s="77">
        <f t="shared" si="89"/>
        <v>0.71197752019669824</v>
      </c>
      <c r="AU91" s="77">
        <f t="shared" si="90"/>
        <v>0.28802247980330176</v>
      </c>
      <c r="AV91" s="75">
        <v>19929</v>
      </c>
      <c r="AW91" s="76">
        <v>213</v>
      </c>
      <c r="AX91" s="75">
        <v>12418</v>
      </c>
      <c r="AY91" s="76">
        <v>19</v>
      </c>
      <c r="AZ91" s="75">
        <v>5545</v>
      </c>
      <c r="BA91" s="66">
        <f t="shared" si="91"/>
        <v>0.91299111847057057</v>
      </c>
      <c r="BB91" s="66">
        <f t="shared" si="92"/>
        <v>8.7008881529429427E-2</v>
      </c>
      <c r="BC91" s="75">
        <v>19929</v>
      </c>
      <c r="BD91" s="75">
        <v>4541</v>
      </c>
      <c r="BE91" s="76">
        <v>321</v>
      </c>
      <c r="BF91" s="66">
        <f t="shared" si="93"/>
        <v>0.24396607958251793</v>
      </c>
      <c r="BG91" s="70">
        <v>0.91306655841621254</v>
      </c>
      <c r="BH91" s="70">
        <v>0.90486814787270309</v>
      </c>
      <c r="BI91" s="75">
        <v>48081</v>
      </c>
      <c r="BJ91" s="75">
        <v>5659</v>
      </c>
      <c r="BK91" s="75">
        <v>24635</v>
      </c>
      <c r="BL91" s="75">
        <v>9711</v>
      </c>
      <c r="BM91" s="75">
        <v>4728</v>
      </c>
      <c r="BN91" s="76">
        <v>99</v>
      </c>
      <c r="BO91" s="76">
        <v>1814</v>
      </c>
      <c r="BP91" s="76">
        <v>78</v>
      </c>
      <c r="BQ91" s="76">
        <v>19</v>
      </c>
      <c r="BR91" s="76">
        <v>1338</v>
      </c>
      <c r="BS91" s="66">
        <f t="shared" si="94"/>
        <v>0.11769721927580541</v>
      </c>
      <c r="BT91" s="66">
        <f t="shared" si="61"/>
        <v>0.36993822923816061</v>
      </c>
      <c r="BU91" s="66">
        <f t="shared" si="62"/>
        <v>0.16796655643601421</v>
      </c>
      <c r="BV91" s="72">
        <v>80559</v>
      </c>
      <c r="BW91" s="75">
        <v>7813</v>
      </c>
      <c r="BX91" s="66">
        <f t="shared" si="95"/>
        <v>9.6984818580171051E-2</v>
      </c>
      <c r="BY91" s="74">
        <f t="shared" si="96"/>
        <v>10.310892102905415</v>
      </c>
      <c r="BZ91" s="66">
        <f t="shared" si="116"/>
        <v>0.14094865071216425</v>
      </c>
      <c r="CA91" s="72">
        <v>80559</v>
      </c>
      <c r="CB91" s="75">
        <v>26167</v>
      </c>
      <c r="CC91" s="66">
        <f t="shared" si="97"/>
        <v>0.324817835375315</v>
      </c>
      <c r="CD91" s="66">
        <f t="shared" si="98"/>
        <v>0.67518216462468494</v>
      </c>
      <c r="CE91" s="72">
        <v>19929</v>
      </c>
      <c r="CF91" s="76">
        <v>81</v>
      </c>
      <c r="CG91" s="75">
        <v>13656</v>
      </c>
      <c r="CH91" s="66">
        <f t="shared" si="99"/>
        <v>0.68929700436549757</v>
      </c>
      <c r="CI91" s="75">
        <v>19929</v>
      </c>
      <c r="CJ91" s="76">
        <v>445</v>
      </c>
      <c r="CK91" s="76">
        <v>783</v>
      </c>
      <c r="CL91" s="75">
        <v>6294</v>
      </c>
      <c r="CM91" s="76">
        <v>705</v>
      </c>
      <c r="CN91" s="66">
        <f t="shared" si="100"/>
        <v>0.41281549500727582</v>
      </c>
      <c r="CO91" s="72">
        <v>19929</v>
      </c>
      <c r="CP91" s="75">
        <v>1214</v>
      </c>
      <c r="CQ91" s="66">
        <f t="shared" si="101"/>
        <v>6.0916252697074617E-2</v>
      </c>
      <c r="CR91" s="78" t="b">
        <v>1</v>
      </c>
      <c r="CS91" s="76" t="b">
        <v>1</v>
      </c>
      <c r="CT91" s="76">
        <v>0</v>
      </c>
      <c r="CU91" s="76"/>
      <c r="CV91" s="79">
        <v>1</v>
      </c>
      <c r="CW91" s="79"/>
      <c r="CX91" s="79">
        <v>1</v>
      </c>
      <c r="CY91" s="79">
        <v>0</v>
      </c>
      <c r="CZ91" s="76"/>
      <c r="DA91" s="76"/>
      <c r="DB91" s="76"/>
      <c r="DC91" s="66">
        <f t="shared" si="102"/>
        <v>4.1322314049586778E-3</v>
      </c>
      <c r="DD91" s="66">
        <f t="shared" si="103"/>
        <v>0</v>
      </c>
      <c r="DE91" s="66">
        <f t="shared" si="104"/>
        <v>0</v>
      </c>
      <c r="DF91" s="66">
        <f t="shared" si="105"/>
        <v>0</v>
      </c>
      <c r="DG91" s="66">
        <f t="shared" si="106"/>
        <v>0</v>
      </c>
      <c r="DH91" s="66">
        <f t="shared" si="118"/>
        <v>0</v>
      </c>
      <c r="DI91" s="66">
        <f t="shared" si="107"/>
        <v>0</v>
      </c>
      <c r="DJ91" s="66">
        <f t="shared" si="108"/>
        <v>0</v>
      </c>
      <c r="DK91" s="66">
        <f t="shared" si="109"/>
        <v>0</v>
      </c>
      <c r="DL91" s="66">
        <f t="shared" si="110"/>
        <v>0</v>
      </c>
      <c r="DM91" s="66">
        <f t="shared" si="111"/>
        <v>0</v>
      </c>
      <c r="DN91" s="80">
        <f t="shared" si="112"/>
        <v>620</v>
      </c>
      <c r="DO91" s="67">
        <f t="shared" si="113"/>
        <v>1</v>
      </c>
      <c r="DP91" s="163">
        <f t="shared" si="117"/>
        <v>2.6014568158168575E-6</v>
      </c>
    </row>
    <row r="92" spans="1:120" ht="17.149999999999999" customHeight="1" x14ac:dyDescent="0.3">
      <c r="A92" s="30"/>
      <c r="B92" s="39" t="s">
        <v>348</v>
      </c>
      <c r="C92" s="37" t="s">
        <v>349</v>
      </c>
      <c r="D92" s="36" t="s">
        <v>367</v>
      </c>
      <c r="E92" s="37" t="s">
        <v>368</v>
      </c>
      <c r="F92" s="36" t="s">
        <v>369</v>
      </c>
      <c r="G92" s="37" t="s">
        <v>368</v>
      </c>
      <c r="H92" s="36">
        <v>18</v>
      </c>
      <c r="I92" s="38">
        <v>13</v>
      </c>
      <c r="J92" s="115">
        <f t="shared" si="63"/>
        <v>0.7599683648586304</v>
      </c>
      <c r="K92" s="115">
        <f t="shared" si="64"/>
        <v>0.61299677057931845</v>
      </c>
      <c r="L92" s="115">
        <f t="shared" si="65"/>
        <v>1</v>
      </c>
      <c r="M92" s="115">
        <f t="shared" si="66"/>
        <v>0.40428732547471075</v>
      </c>
      <c r="N92" s="115">
        <f t="shared" si="67"/>
        <v>0.44309999999999999</v>
      </c>
      <c r="O92" s="115">
        <f t="shared" si="68"/>
        <v>5.86238713504251E-2</v>
      </c>
      <c r="P92" s="115">
        <f t="shared" si="69"/>
        <v>0.70356163385055526</v>
      </c>
      <c r="Q92" s="115">
        <f t="shared" si="70"/>
        <v>0.48905142141403302</v>
      </c>
      <c r="R92" s="116">
        <f t="shared" si="71"/>
        <v>0.92768887988657089</v>
      </c>
      <c r="S92" s="133">
        <f t="shared" si="72"/>
        <v>0.59991980749047147</v>
      </c>
      <c r="T92" s="134">
        <f t="shared" si="114"/>
        <v>0.40008019250952853</v>
      </c>
      <c r="U92" s="135">
        <f t="shared" si="73"/>
        <v>56019.228555184185</v>
      </c>
      <c r="V92" s="136">
        <v>4</v>
      </c>
      <c r="W92" s="155">
        <f t="shared" si="74"/>
        <v>0</v>
      </c>
      <c r="X92" s="155">
        <f t="shared" si="75"/>
        <v>0.48880869637936036</v>
      </c>
      <c r="Y92" s="155">
        <f t="shared" si="76"/>
        <v>0.51119130362063969</v>
      </c>
      <c r="Z92" s="156">
        <f t="shared" si="77"/>
        <v>71577.006332961973</v>
      </c>
      <c r="AA92" s="69">
        <v>0.49068704470789887</v>
      </c>
      <c r="AB92" s="70">
        <f t="shared" si="78"/>
        <v>0.94484629294755873</v>
      </c>
      <c r="AC92" s="70">
        <f t="shared" si="79"/>
        <v>8.9214285714285718E-2</v>
      </c>
      <c r="AD92" s="70">
        <f t="shared" si="80"/>
        <v>0.44309999999999999</v>
      </c>
      <c r="AE92" s="70">
        <f t="shared" si="81"/>
        <v>0.51094857858596698</v>
      </c>
      <c r="AF92" s="70">
        <f t="shared" si="82"/>
        <v>0.21251565280432347</v>
      </c>
      <c r="AG92" s="70">
        <f t="shared" si="83"/>
        <v>7.9417386146444335E-2</v>
      </c>
      <c r="AH92" s="70">
        <f t="shared" si="84"/>
        <v>5.86238713504251E-2</v>
      </c>
      <c r="AI92" s="70">
        <f t="shared" si="85"/>
        <v>0.74939036446319118</v>
      </c>
      <c r="AJ92" s="70">
        <f t="shared" si="86"/>
        <v>0.77054636525406972</v>
      </c>
      <c r="AK92" s="70">
        <f t="shared" si="87"/>
        <v>0.29643836614944469</v>
      </c>
      <c r="AL92" s="71">
        <f t="shared" si="115"/>
        <v>1</v>
      </c>
      <c r="AM92" s="72">
        <v>140020</v>
      </c>
      <c r="AN92" s="73">
        <v>0.51094857858596698</v>
      </c>
      <c r="AO92" s="74">
        <f t="shared" si="88"/>
        <v>0.48905142141403302</v>
      </c>
      <c r="AP92" s="75">
        <v>30346</v>
      </c>
      <c r="AQ92" s="75">
        <v>6398</v>
      </c>
      <c r="AR92" s="76">
        <v>26</v>
      </c>
      <c r="AS92" s="76">
        <v>25</v>
      </c>
      <c r="AT92" s="77">
        <f t="shared" si="89"/>
        <v>0.21251565280432347</v>
      </c>
      <c r="AU92" s="77">
        <f t="shared" si="90"/>
        <v>0.7874843471956765</v>
      </c>
      <c r="AV92" s="75">
        <v>30346</v>
      </c>
      <c r="AW92" s="76">
        <v>1152</v>
      </c>
      <c r="AX92" s="75">
        <v>5685</v>
      </c>
      <c r="AY92" s="76">
        <v>35</v>
      </c>
      <c r="AZ92" s="75">
        <v>10167</v>
      </c>
      <c r="BA92" s="66">
        <f t="shared" si="91"/>
        <v>0.56149080603703949</v>
      </c>
      <c r="BB92" s="66">
        <f t="shared" si="92"/>
        <v>0.43850919396296051</v>
      </c>
      <c r="BC92" s="75">
        <v>30346</v>
      </c>
      <c r="BD92" s="76">
        <v>1974</v>
      </c>
      <c r="BE92" s="76">
        <v>436</v>
      </c>
      <c r="BF92" s="66">
        <f t="shared" si="93"/>
        <v>7.9417386146444335E-2</v>
      </c>
      <c r="BG92" s="70">
        <v>0.94484629294755873</v>
      </c>
      <c r="BH92" s="70">
        <v>0.92768887988657089</v>
      </c>
      <c r="BI92" s="75">
        <v>70000</v>
      </c>
      <c r="BJ92" s="75">
        <v>6245</v>
      </c>
      <c r="BK92" s="75">
        <v>32738</v>
      </c>
      <c r="BL92" s="75">
        <v>17933</v>
      </c>
      <c r="BM92" s="75">
        <v>8170</v>
      </c>
      <c r="BN92" s="76">
        <v>177</v>
      </c>
      <c r="BO92" s="75">
        <v>4165</v>
      </c>
      <c r="BP92" s="76">
        <v>159</v>
      </c>
      <c r="BQ92" s="76">
        <v>52</v>
      </c>
      <c r="BR92" s="76">
        <v>361</v>
      </c>
      <c r="BS92" s="66">
        <f t="shared" si="94"/>
        <v>8.9214285714285718E-2</v>
      </c>
      <c r="BT92" s="66">
        <f t="shared" si="61"/>
        <v>0.44309999999999999</v>
      </c>
      <c r="BU92" s="66">
        <f t="shared" si="62"/>
        <v>0.18691428571428573</v>
      </c>
      <c r="BV92" s="72">
        <v>109753</v>
      </c>
      <c r="BW92" s="75">
        <v>3711</v>
      </c>
      <c r="BX92" s="66">
        <f t="shared" si="95"/>
        <v>3.3812287591227577E-2</v>
      </c>
      <c r="BY92" s="74">
        <f t="shared" si="96"/>
        <v>29.57504715710051</v>
      </c>
      <c r="BZ92" s="66">
        <f t="shared" si="116"/>
        <v>0.40428732547471075</v>
      </c>
      <c r="CA92" s="72">
        <v>109753</v>
      </c>
      <c r="CB92" s="75">
        <v>32535</v>
      </c>
      <c r="CC92" s="66">
        <f t="shared" si="97"/>
        <v>0.29643836614944469</v>
      </c>
      <c r="CD92" s="66">
        <f t="shared" si="98"/>
        <v>0.70356163385055526</v>
      </c>
      <c r="CE92" s="72">
        <v>30346</v>
      </c>
      <c r="CF92" s="76">
        <v>400</v>
      </c>
      <c r="CG92" s="75">
        <v>22341</v>
      </c>
      <c r="CH92" s="66">
        <f t="shared" si="99"/>
        <v>0.74939036446319118</v>
      </c>
      <c r="CI92" s="75">
        <v>30346</v>
      </c>
      <c r="CJ92" s="75">
        <v>2919</v>
      </c>
      <c r="CK92" s="76">
        <v>853</v>
      </c>
      <c r="CL92" s="75">
        <v>12493</v>
      </c>
      <c r="CM92" s="75">
        <v>7118</v>
      </c>
      <c r="CN92" s="66">
        <f t="shared" si="100"/>
        <v>0.77054636525406972</v>
      </c>
      <c r="CO92" s="72">
        <v>30346</v>
      </c>
      <c r="CP92" s="75">
        <v>1779</v>
      </c>
      <c r="CQ92" s="66">
        <f t="shared" si="101"/>
        <v>5.86238713504251E-2</v>
      </c>
      <c r="CR92" s="78" t="b">
        <v>0</v>
      </c>
      <c r="CS92" s="76" t="b">
        <v>0</v>
      </c>
      <c r="CT92" s="76"/>
      <c r="CU92" s="76"/>
      <c r="CV92" s="76"/>
      <c r="CW92" s="76"/>
      <c r="CX92" s="76"/>
      <c r="CY92" s="76"/>
      <c r="CZ92" s="76"/>
      <c r="DA92" s="76"/>
      <c r="DB92" s="76"/>
      <c r="DC92" s="66">
        <f t="shared" si="102"/>
        <v>0</v>
      </c>
      <c r="DD92" s="66">
        <f t="shared" si="103"/>
        <v>0</v>
      </c>
      <c r="DE92" s="66">
        <f t="shared" si="104"/>
        <v>0</v>
      </c>
      <c r="DF92" s="66">
        <f t="shared" si="105"/>
        <v>0</v>
      </c>
      <c r="DG92" s="66">
        <f t="shared" si="106"/>
        <v>0</v>
      </c>
      <c r="DH92" s="66">
        <f t="shared" si="118"/>
        <v>0</v>
      </c>
      <c r="DI92" s="66">
        <f t="shared" si="107"/>
        <v>0</v>
      </c>
      <c r="DJ92" s="66">
        <f t="shared" si="108"/>
        <v>0</v>
      </c>
      <c r="DK92" s="66">
        <f t="shared" si="109"/>
        <v>0</v>
      </c>
      <c r="DL92" s="66">
        <f t="shared" si="110"/>
        <v>0</v>
      </c>
      <c r="DM92" s="66">
        <f t="shared" si="111"/>
        <v>0</v>
      </c>
      <c r="DN92" s="80">
        <f t="shared" si="112"/>
        <v>620</v>
      </c>
      <c r="DO92" s="67">
        <f t="shared" si="113"/>
        <v>1</v>
      </c>
      <c r="DP92" s="163">
        <f t="shared" si="117"/>
        <v>2.6014568158168575E-6</v>
      </c>
    </row>
    <row r="93" spans="1:120" ht="17.149999999999999" customHeight="1" x14ac:dyDescent="0.3">
      <c r="A93" s="30"/>
      <c r="B93" s="39" t="s">
        <v>348</v>
      </c>
      <c r="C93" s="37" t="s">
        <v>349</v>
      </c>
      <c r="D93" s="36" t="s">
        <v>367</v>
      </c>
      <c r="E93" s="37" t="s">
        <v>368</v>
      </c>
      <c r="F93" s="36" t="s">
        <v>370</v>
      </c>
      <c r="G93" s="37" t="s">
        <v>371</v>
      </c>
      <c r="H93" s="36">
        <v>20</v>
      </c>
      <c r="I93" s="38">
        <v>8</v>
      </c>
      <c r="J93" s="115">
        <f t="shared" si="63"/>
        <v>0.49726845381781226</v>
      </c>
      <c r="K93" s="115">
        <f t="shared" si="64"/>
        <v>0.23307076610341759</v>
      </c>
      <c r="L93" s="115">
        <f t="shared" si="65"/>
        <v>1</v>
      </c>
      <c r="M93" s="115">
        <f t="shared" si="66"/>
        <v>0.19106084058326625</v>
      </c>
      <c r="N93" s="115">
        <f t="shared" si="67"/>
        <v>0.38796225172830023</v>
      </c>
      <c r="O93" s="115">
        <f t="shared" si="68"/>
        <v>5.126413416338458E-2</v>
      </c>
      <c r="P93" s="115">
        <f t="shared" si="69"/>
        <v>0.6468087186003324</v>
      </c>
      <c r="Q93" s="115">
        <f t="shared" si="70"/>
        <v>0.39961056688614105</v>
      </c>
      <c r="R93" s="116">
        <f t="shared" si="71"/>
        <v>0.8936207888795431</v>
      </c>
      <c r="S93" s="133">
        <f t="shared" si="72"/>
        <v>0.47785183564024414</v>
      </c>
      <c r="T93" s="134">
        <f t="shared" si="114"/>
        <v>0.52214816435975586</v>
      </c>
      <c r="U93" s="135">
        <f t="shared" si="73"/>
        <v>42668.903695150526</v>
      </c>
      <c r="V93" s="136">
        <v>4</v>
      </c>
      <c r="W93" s="155">
        <f t="shared" si="74"/>
        <v>0</v>
      </c>
      <c r="X93" s="155">
        <f t="shared" si="75"/>
        <v>0.36674072452913303</v>
      </c>
      <c r="Y93" s="155">
        <f t="shared" si="76"/>
        <v>0.63325927547086702</v>
      </c>
      <c r="Z93" s="156">
        <f t="shared" si="77"/>
        <v>51748.681472928314</v>
      </c>
      <c r="AA93" s="69">
        <v>0.12778090506375583</v>
      </c>
      <c r="AB93" s="70">
        <f t="shared" si="78"/>
        <v>0.91591688089117396</v>
      </c>
      <c r="AC93" s="70">
        <f t="shared" si="79"/>
        <v>0.11906068254142434</v>
      </c>
      <c r="AD93" s="70">
        <f t="shared" si="80"/>
        <v>0.38796225172830023</v>
      </c>
      <c r="AE93" s="70">
        <f t="shared" si="81"/>
        <v>0.60038943311385895</v>
      </c>
      <c r="AF93" s="70">
        <f t="shared" si="82"/>
        <v>0.67818574514038876</v>
      </c>
      <c r="AG93" s="70">
        <f t="shared" si="83"/>
        <v>0.14909160208359801</v>
      </c>
      <c r="AH93" s="70">
        <f t="shared" si="84"/>
        <v>5.126413416338458E-2</v>
      </c>
      <c r="AI93" s="70">
        <f t="shared" si="85"/>
        <v>0.39238978528776519</v>
      </c>
      <c r="AJ93" s="70">
        <f t="shared" si="86"/>
        <v>0.60214712234785928</v>
      </c>
      <c r="AK93" s="70">
        <f t="shared" si="87"/>
        <v>0.35319128139966766</v>
      </c>
      <c r="AL93" s="71">
        <f t="shared" si="115"/>
        <v>1</v>
      </c>
      <c r="AM93" s="72">
        <v>81718</v>
      </c>
      <c r="AN93" s="73">
        <v>0.60038943311385895</v>
      </c>
      <c r="AO93" s="74">
        <f t="shared" si="88"/>
        <v>0.39961056688614105</v>
      </c>
      <c r="AP93" s="75">
        <v>15742</v>
      </c>
      <c r="AQ93" s="75">
        <v>10665</v>
      </c>
      <c r="AR93" s="76">
        <v>6</v>
      </c>
      <c r="AS93" s="76">
        <v>5</v>
      </c>
      <c r="AT93" s="77">
        <f t="shared" si="89"/>
        <v>0.67818574514038876</v>
      </c>
      <c r="AU93" s="77">
        <f t="shared" si="90"/>
        <v>0.32181425485961124</v>
      </c>
      <c r="AV93" s="75">
        <v>15742</v>
      </c>
      <c r="AW93" s="76">
        <v>1240</v>
      </c>
      <c r="AX93" s="75">
        <v>6090</v>
      </c>
      <c r="AY93" s="76">
        <v>12</v>
      </c>
      <c r="AZ93" s="75">
        <v>6128</v>
      </c>
      <c r="BA93" s="66">
        <f t="shared" si="91"/>
        <v>0.85567272265277605</v>
      </c>
      <c r="BB93" s="66">
        <f t="shared" si="92"/>
        <v>0.14432727734722395</v>
      </c>
      <c r="BC93" s="75">
        <v>15742</v>
      </c>
      <c r="BD93" s="76">
        <v>2238</v>
      </c>
      <c r="BE93" s="76">
        <v>109</v>
      </c>
      <c r="BF93" s="66">
        <f t="shared" si="93"/>
        <v>0.14909160208359801</v>
      </c>
      <c r="BG93" s="70">
        <v>0.91591688089117396</v>
      </c>
      <c r="BH93" s="70">
        <v>0.8936207888795431</v>
      </c>
      <c r="BI93" s="75">
        <v>36452</v>
      </c>
      <c r="BJ93" s="75">
        <v>4340</v>
      </c>
      <c r="BK93" s="75">
        <v>17970</v>
      </c>
      <c r="BL93" s="75">
        <v>8731</v>
      </c>
      <c r="BM93" s="76">
        <v>3258</v>
      </c>
      <c r="BN93" s="76">
        <v>98</v>
      </c>
      <c r="BO93" s="76">
        <v>1509</v>
      </c>
      <c r="BP93" s="76">
        <v>80</v>
      </c>
      <c r="BQ93" s="76">
        <v>20</v>
      </c>
      <c r="BR93" s="76">
        <v>446</v>
      </c>
      <c r="BS93" s="66">
        <f t="shared" si="94"/>
        <v>0.11906068254142434</v>
      </c>
      <c r="BT93" s="66">
        <f t="shared" si="61"/>
        <v>0.38796225172830023</v>
      </c>
      <c r="BU93" s="66">
        <f t="shared" si="62"/>
        <v>0.14844178645890485</v>
      </c>
      <c r="BV93" s="72">
        <v>61386</v>
      </c>
      <c r="BW93" s="76">
        <v>4392</v>
      </c>
      <c r="BX93" s="66">
        <f t="shared" si="95"/>
        <v>7.1547258332518821E-2</v>
      </c>
      <c r="BY93" s="74">
        <f t="shared" si="96"/>
        <v>13.976775956284152</v>
      </c>
      <c r="BZ93" s="66">
        <f t="shared" si="116"/>
        <v>0.19106084058326625</v>
      </c>
      <c r="CA93" s="72">
        <v>61386</v>
      </c>
      <c r="CB93" s="75">
        <v>21681</v>
      </c>
      <c r="CC93" s="66">
        <f t="shared" si="97"/>
        <v>0.35319128139966766</v>
      </c>
      <c r="CD93" s="66">
        <f t="shared" si="98"/>
        <v>0.6468087186003324</v>
      </c>
      <c r="CE93" s="72">
        <v>15742</v>
      </c>
      <c r="CF93" s="76">
        <v>98</v>
      </c>
      <c r="CG93" s="75">
        <v>6079</v>
      </c>
      <c r="CH93" s="66">
        <f t="shared" si="99"/>
        <v>0.39238978528776519</v>
      </c>
      <c r="CI93" s="75">
        <v>15742</v>
      </c>
      <c r="CJ93" s="76">
        <v>1061</v>
      </c>
      <c r="CK93" s="75">
        <v>3041</v>
      </c>
      <c r="CL93" s="75">
        <v>4692</v>
      </c>
      <c r="CM93" s="76">
        <v>685</v>
      </c>
      <c r="CN93" s="66">
        <f t="shared" si="100"/>
        <v>0.60214712234785928</v>
      </c>
      <c r="CO93" s="72">
        <v>15742</v>
      </c>
      <c r="CP93" s="76">
        <v>807</v>
      </c>
      <c r="CQ93" s="66">
        <f t="shared" si="101"/>
        <v>5.126413416338458E-2</v>
      </c>
      <c r="CR93" s="78" t="b">
        <v>1</v>
      </c>
      <c r="CS93" s="76" t="b">
        <v>0</v>
      </c>
      <c r="CT93" s="76"/>
      <c r="CU93" s="76"/>
      <c r="CV93" s="76"/>
      <c r="CW93" s="76"/>
      <c r="CX93" s="76"/>
      <c r="CY93" s="76"/>
      <c r="CZ93" s="76"/>
      <c r="DA93" s="76"/>
      <c r="DB93" s="76"/>
      <c r="DC93" s="66">
        <f t="shared" si="102"/>
        <v>0</v>
      </c>
      <c r="DD93" s="66">
        <f t="shared" si="103"/>
        <v>0</v>
      </c>
      <c r="DE93" s="66">
        <f t="shared" si="104"/>
        <v>0</v>
      </c>
      <c r="DF93" s="66">
        <f t="shared" si="105"/>
        <v>0</v>
      </c>
      <c r="DG93" s="66">
        <f t="shared" si="106"/>
        <v>0</v>
      </c>
      <c r="DH93" s="66">
        <f t="shared" si="118"/>
        <v>0</v>
      </c>
      <c r="DI93" s="66">
        <f t="shared" si="107"/>
        <v>0</v>
      </c>
      <c r="DJ93" s="66">
        <f t="shared" si="108"/>
        <v>0</v>
      </c>
      <c r="DK93" s="66">
        <f t="shared" si="109"/>
        <v>0</v>
      </c>
      <c r="DL93" s="66">
        <f t="shared" si="110"/>
        <v>0</v>
      </c>
      <c r="DM93" s="66">
        <f t="shared" si="111"/>
        <v>0</v>
      </c>
      <c r="DN93" s="80">
        <f t="shared" si="112"/>
        <v>620</v>
      </c>
      <c r="DO93" s="67">
        <f t="shared" si="113"/>
        <v>1</v>
      </c>
      <c r="DP93" s="163">
        <f t="shared" si="117"/>
        <v>2.6014568158168575E-6</v>
      </c>
    </row>
    <row r="94" spans="1:120" ht="17.149999999999999" customHeight="1" x14ac:dyDescent="0.3">
      <c r="A94" s="30"/>
      <c r="B94" s="39" t="s">
        <v>372</v>
      </c>
      <c r="C94" s="37" t="s">
        <v>373</v>
      </c>
      <c r="D94" s="36" t="s">
        <v>374</v>
      </c>
      <c r="E94" s="37" t="s">
        <v>373</v>
      </c>
      <c r="F94" s="36" t="s">
        <v>375</v>
      </c>
      <c r="G94" s="37" t="s">
        <v>373</v>
      </c>
      <c r="H94" s="36">
        <v>61</v>
      </c>
      <c r="I94" s="38">
        <v>15</v>
      </c>
      <c r="J94" s="115">
        <f t="shared" si="63"/>
        <v>0.81217874979978744</v>
      </c>
      <c r="K94" s="115">
        <f t="shared" si="64"/>
        <v>0.42597230513854717</v>
      </c>
      <c r="L94" s="115">
        <f t="shared" si="65"/>
        <v>1</v>
      </c>
      <c r="M94" s="115">
        <f t="shared" si="66"/>
        <v>0.16020629849198204</v>
      </c>
      <c r="N94" s="115">
        <f t="shared" si="67"/>
        <v>0.4095472351279949</v>
      </c>
      <c r="O94" s="115">
        <f t="shared" si="68"/>
        <v>0.3965810970193806</v>
      </c>
      <c r="P94" s="115">
        <f t="shared" si="69"/>
        <v>0.80506009275728507</v>
      </c>
      <c r="Q94" s="115">
        <f t="shared" si="70"/>
        <v>0.61778745198463514</v>
      </c>
      <c r="R94" s="116">
        <f t="shared" si="71"/>
        <v>0.89601967002815097</v>
      </c>
      <c r="S94" s="133">
        <f t="shared" si="72"/>
        <v>0.61370587781641806</v>
      </c>
      <c r="T94" s="134">
        <f t="shared" si="114"/>
        <v>0.38629412218358194</v>
      </c>
      <c r="U94" s="135">
        <f t="shared" si="73"/>
        <v>111734.41595923452</v>
      </c>
      <c r="V94" s="136">
        <v>6</v>
      </c>
      <c r="W94" s="155">
        <f t="shared" si="74"/>
        <v>0</v>
      </c>
      <c r="X94" s="155">
        <f t="shared" si="75"/>
        <v>0.50259476670530701</v>
      </c>
      <c r="Y94" s="155">
        <f t="shared" si="76"/>
        <v>0.49740523329469299</v>
      </c>
      <c r="Z94" s="156">
        <f t="shared" si="77"/>
        <v>143872.97151479006</v>
      </c>
      <c r="AA94" s="69">
        <v>0.32511313859780733</v>
      </c>
      <c r="AB94" s="70">
        <f t="shared" si="78"/>
        <v>0.9290655724706629</v>
      </c>
      <c r="AC94" s="70">
        <f t="shared" si="79"/>
        <v>0.18410008806291944</v>
      </c>
      <c r="AD94" s="70">
        <f t="shared" si="80"/>
        <v>0.4095472351279949</v>
      </c>
      <c r="AE94" s="70">
        <f t="shared" si="81"/>
        <v>0.38221254801536486</v>
      </c>
      <c r="AF94" s="70">
        <f t="shared" si="82"/>
        <v>0.3172823507142129</v>
      </c>
      <c r="AG94" s="70">
        <f t="shared" si="83"/>
        <v>0.7018506923715363</v>
      </c>
      <c r="AH94" s="70">
        <f t="shared" si="84"/>
        <v>0.3965810970193806</v>
      </c>
      <c r="AI94" s="70">
        <f t="shared" si="85"/>
        <v>0.80530599764113164</v>
      </c>
      <c r="AJ94" s="70">
        <f t="shared" si="86"/>
        <v>0.81905150195844312</v>
      </c>
      <c r="AK94" s="70">
        <f t="shared" si="87"/>
        <v>0.1949399072427149</v>
      </c>
      <c r="AL94" s="71">
        <f t="shared" si="115"/>
        <v>1</v>
      </c>
      <c r="AM94" s="72">
        <v>289247</v>
      </c>
      <c r="AN94" s="73">
        <v>0.38221254801536486</v>
      </c>
      <c r="AO94" s="74">
        <f t="shared" si="88"/>
        <v>0.61778745198463514</v>
      </c>
      <c r="AP94" s="75">
        <v>68677</v>
      </c>
      <c r="AQ94" s="75">
        <v>20213</v>
      </c>
      <c r="AR94" s="75">
        <v>1476</v>
      </c>
      <c r="AS94" s="76">
        <v>101</v>
      </c>
      <c r="AT94" s="77">
        <f t="shared" si="89"/>
        <v>0.3172823507142129</v>
      </c>
      <c r="AU94" s="77">
        <f t="shared" si="90"/>
        <v>0.68271764928578715</v>
      </c>
      <c r="AV94" s="75">
        <v>68677</v>
      </c>
      <c r="AW94" s="75">
        <v>1696</v>
      </c>
      <c r="AX94" s="75">
        <v>51674</v>
      </c>
      <c r="AY94" s="76">
        <v>67</v>
      </c>
      <c r="AZ94" s="75">
        <v>3618</v>
      </c>
      <c r="BA94" s="66">
        <f t="shared" si="91"/>
        <v>0.83077303900869282</v>
      </c>
      <c r="BB94" s="66">
        <f t="shared" si="92"/>
        <v>0.16922696099130718</v>
      </c>
      <c r="BC94" s="75">
        <v>68677</v>
      </c>
      <c r="BD94" s="75">
        <v>46476</v>
      </c>
      <c r="BE94" s="75">
        <v>1725</v>
      </c>
      <c r="BF94" s="66">
        <f t="shared" si="93"/>
        <v>0.7018506923715363</v>
      </c>
      <c r="BG94" s="70">
        <v>0.9290655724706629</v>
      </c>
      <c r="BH94" s="70">
        <v>0.89601967002815097</v>
      </c>
      <c r="BI94" s="75">
        <v>164655</v>
      </c>
      <c r="BJ94" s="75">
        <v>30313</v>
      </c>
      <c r="BK94" s="75">
        <v>66908</v>
      </c>
      <c r="BL94" s="75">
        <v>28534</v>
      </c>
      <c r="BM94" s="75">
        <v>17270</v>
      </c>
      <c r="BN94" s="76">
        <v>495</v>
      </c>
      <c r="BO94" s="75">
        <v>17621</v>
      </c>
      <c r="BP94" s="76">
        <v>1377</v>
      </c>
      <c r="BQ94" s="76">
        <v>275</v>
      </c>
      <c r="BR94" s="76">
        <v>1862</v>
      </c>
      <c r="BS94" s="66">
        <f t="shared" si="94"/>
        <v>0.18410008806291944</v>
      </c>
      <c r="BT94" s="66">
        <f t="shared" si="61"/>
        <v>0.4095472351279949</v>
      </c>
      <c r="BU94" s="66">
        <f t="shared" si="62"/>
        <v>0.23625155628435213</v>
      </c>
      <c r="BV94" s="72">
        <v>240628</v>
      </c>
      <c r="BW94" s="75">
        <v>20532</v>
      </c>
      <c r="BX94" s="66">
        <f t="shared" si="95"/>
        <v>8.53267283940356E-2</v>
      </c>
      <c r="BY94" s="74">
        <f t="shared" si="96"/>
        <v>11.719657120592247</v>
      </c>
      <c r="BZ94" s="66">
        <f t="shared" si="116"/>
        <v>0.16020629849198204</v>
      </c>
      <c r="CA94" s="72">
        <v>240628</v>
      </c>
      <c r="CB94" s="75">
        <v>46908</v>
      </c>
      <c r="CC94" s="66">
        <f t="shared" si="97"/>
        <v>0.1949399072427149</v>
      </c>
      <c r="CD94" s="66">
        <f t="shared" si="98"/>
        <v>0.80506009275728507</v>
      </c>
      <c r="CE94" s="72">
        <v>68677</v>
      </c>
      <c r="CF94" s="76">
        <v>611</v>
      </c>
      <c r="CG94" s="75">
        <v>54695</v>
      </c>
      <c r="CH94" s="66">
        <f t="shared" si="99"/>
        <v>0.80530599764113164</v>
      </c>
      <c r="CI94" s="75">
        <v>68677</v>
      </c>
      <c r="CJ94" s="75">
        <v>2993</v>
      </c>
      <c r="CK94" s="75">
        <v>33459</v>
      </c>
      <c r="CL94" s="75">
        <v>11088</v>
      </c>
      <c r="CM94" s="75">
        <v>8710</v>
      </c>
      <c r="CN94" s="66">
        <f t="shared" si="100"/>
        <v>0.81905150195844312</v>
      </c>
      <c r="CO94" s="72">
        <v>68677</v>
      </c>
      <c r="CP94" s="75">
        <v>27236</v>
      </c>
      <c r="CQ94" s="66">
        <f t="shared" si="101"/>
        <v>0.3965810970193806</v>
      </c>
      <c r="CR94" s="78" t="b">
        <v>0</v>
      </c>
      <c r="CS94" s="76" t="b">
        <v>1</v>
      </c>
      <c r="CT94" s="76">
        <v>0</v>
      </c>
      <c r="CU94" s="76"/>
      <c r="CV94" s="79">
        <v>6</v>
      </c>
      <c r="CW94" s="79"/>
      <c r="CX94" s="79">
        <v>6</v>
      </c>
      <c r="CY94" s="79">
        <v>0</v>
      </c>
      <c r="CZ94" s="76"/>
      <c r="DA94" s="76"/>
      <c r="DB94" s="76"/>
      <c r="DC94" s="66">
        <f t="shared" si="102"/>
        <v>2.4793388429752067E-2</v>
      </c>
      <c r="DD94" s="66">
        <f t="shared" si="103"/>
        <v>0</v>
      </c>
      <c r="DE94" s="66">
        <f t="shared" si="104"/>
        <v>0</v>
      </c>
      <c r="DF94" s="66">
        <f t="shared" si="105"/>
        <v>0</v>
      </c>
      <c r="DG94" s="66">
        <f t="shared" si="106"/>
        <v>0</v>
      </c>
      <c r="DH94" s="66">
        <f t="shared" si="118"/>
        <v>0</v>
      </c>
      <c r="DI94" s="66">
        <f t="shared" si="107"/>
        <v>0</v>
      </c>
      <c r="DJ94" s="66">
        <f t="shared" si="108"/>
        <v>0</v>
      </c>
      <c r="DK94" s="66">
        <f t="shared" si="109"/>
        <v>0</v>
      </c>
      <c r="DL94" s="66">
        <f t="shared" si="110"/>
        <v>0</v>
      </c>
      <c r="DM94" s="66">
        <f t="shared" si="111"/>
        <v>0</v>
      </c>
      <c r="DN94" s="80">
        <f t="shared" si="112"/>
        <v>620</v>
      </c>
      <c r="DO94" s="67">
        <f t="shared" si="113"/>
        <v>1</v>
      </c>
      <c r="DP94" s="163">
        <f t="shared" si="117"/>
        <v>2.6014568158168575E-6</v>
      </c>
    </row>
    <row r="95" spans="1:120" ht="17.149999999999999" customHeight="1" x14ac:dyDescent="0.3">
      <c r="A95" s="30"/>
      <c r="B95" s="39" t="s">
        <v>372</v>
      </c>
      <c r="C95" s="37" t="s">
        <v>373</v>
      </c>
      <c r="D95" s="36" t="s">
        <v>374</v>
      </c>
      <c r="E95" s="37" t="s">
        <v>373</v>
      </c>
      <c r="F95" s="36" t="s">
        <v>376</v>
      </c>
      <c r="G95" s="37" t="s">
        <v>377</v>
      </c>
      <c r="H95" s="36">
        <v>29</v>
      </c>
      <c r="I95" s="38">
        <v>14</v>
      </c>
      <c r="J95" s="115">
        <f t="shared" si="63"/>
        <v>0.77501538461538466</v>
      </c>
      <c r="K95" s="115">
        <f t="shared" si="64"/>
        <v>0.44203076923076923</v>
      </c>
      <c r="L95" s="115">
        <f t="shared" si="65"/>
        <v>1</v>
      </c>
      <c r="M95" s="115">
        <f t="shared" si="66"/>
        <v>0.14129191337259492</v>
      </c>
      <c r="N95" s="115">
        <f t="shared" si="67"/>
        <v>0.39550480333514593</v>
      </c>
      <c r="O95" s="115">
        <f t="shared" si="68"/>
        <v>0.35098461538461539</v>
      </c>
      <c r="P95" s="115">
        <f t="shared" si="69"/>
        <v>0.78883302699390923</v>
      </c>
      <c r="Q95" s="115">
        <f t="shared" si="70"/>
        <v>0.57635718496087662</v>
      </c>
      <c r="R95" s="116">
        <f t="shared" si="71"/>
        <v>0.87573367571533378</v>
      </c>
      <c r="S95" s="133">
        <f t="shared" si="72"/>
        <v>0.59397237484540322</v>
      </c>
      <c r="T95" s="134">
        <f t="shared" si="114"/>
        <v>0.40602762515459678</v>
      </c>
      <c r="U95" s="135">
        <f t="shared" si="73"/>
        <v>54499.870041626062</v>
      </c>
      <c r="V95" s="136">
        <v>6</v>
      </c>
      <c r="W95" s="155">
        <f t="shared" si="74"/>
        <v>0</v>
      </c>
      <c r="X95" s="155">
        <f t="shared" si="75"/>
        <v>0.48286126373429222</v>
      </c>
      <c r="Y95" s="155">
        <f t="shared" si="76"/>
        <v>0.51713873626570783</v>
      </c>
      <c r="Z95" s="156">
        <f t="shared" si="77"/>
        <v>69413.981152737164</v>
      </c>
      <c r="AA95" s="69">
        <v>0.33614697490072787</v>
      </c>
      <c r="AB95" s="70">
        <f t="shared" si="78"/>
        <v>0.91262249805389384</v>
      </c>
      <c r="AC95" s="70">
        <f t="shared" si="79"/>
        <v>0.19423081902690387</v>
      </c>
      <c r="AD95" s="70">
        <f t="shared" si="80"/>
        <v>0.39550480333514593</v>
      </c>
      <c r="AE95" s="70">
        <f t="shared" si="81"/>
        <v>0.42364281503912343</v>
      </c>
      <c r="AF95" s="70">
        <f t="shared" si="82"/>
        <v>0.21781538461538461</v>
      </c>
      <c r="AG95" s="70">
        <f t="shared" si="83"/>
        <v>0.80289230769230768</v>
      </c>
      <c r="AH95" s="70">
        <f t="shared" si="84"/>
        <v>0.35098461538461539</v>
      </c>
      <c r="AI95" s="70">
        <f t="shared" si="85"/>
        <v>0.70898461538461544</v>
      </c>
      <c r="AJ95" s="70">
        <f t="shared" si="86"/>
        <v>0.84104615384615389</v>
      </c>
      <c r="AK95" s="70">
        <f t="shared" si="87"/>
        <v>0.21116697300609075</v>
      </c>
      <c r="AL95" s="71">
        <f t="shared" si="115"/>
        <v>1</v>
      </c>
      <c r="AM95" s="72">
        <v>134227</v>
      </c>
      <c r="AN95" s="73">
        <v>0.42364281503912343</v>
      </c>
      <c r="AO95" s="74">
        <f t="shared" si="88"/>
        <v>0.57635718496087662</v>
      </c>
      <c r="AP95" s="75">
        <v>32500</v>
      </c>
      <c r="AQ95" s="75">
        <v>6745</v>
      </c>
      <c r="AR95" s="76">
        <v>287</v>
      </c>
      <c r="AS95" s="76">
        <v>47</v>
      </c>
      <c r="AT95" s="77">
        <f t="shared" si="89"/>
        <v>0.21781538461538461</v>
      </c>
      <c r="AU95" s="77">
        <f t="shared" si="90"/>
        <v>0.78218461538461537</v>
      </c>
      <c r="AV95" s="75">
        <v>32500</v>
      </c>
      <c r="AW95" s="75">
        <v>1203</v>
      </c>
      <c r="AX95" s="75">
        <v>26644</v>
      </c>
      <c r="AY95" s="76">
        <v>12</v>
      </c>
      <c r="AZ95" s="75">
        <v>1330</v>
      </c>
      <c r="BA95" s="66">
        <f t="shared" si="91"/>
        <v>0.89812307692307691</v>
      </c>
      <c r="BB95" s="66">
        <f t="shared" si="92"/>
        <v>0.10187692307692309</v>
      </c>
      <c r="BC95" s="75">
        <v>32500</v>
      </c>
      <c r="BD95" s="75">
        <v>25331</v>
      </c>
      <c r="BE95" s="76">
        <v>763</v>
      </c>
      <c r="BF95" s="66">
        <f t="shared" si="93"/>
        <v>0.80289230769230768</v>
      </c>
      <c r="BG95" s="70">
        <v>0.91262249805389384</v>
      </c>
      <c r="BH95" s="70">
        <v>0.87573367571533378</v>
      </c>
      <c r="BI95" s="75">
        <v>77238</v>
      </c>
      <c r="BJ95" s="75">
        <v>15002</v>
      </c>
      <c r="BK95" s="75">
        <v>31688</v>
      </c>
      <c r="BL95" s="75">
        <v>14423</v>
      </c>
      <c r="BM95" s="75">
        <v>7501</v>
      </c>
      <c r="BN95" s="76">
        <v>183</v>
      </c>
      <c r="BO95" s="75">
        <v>5978</v>
      </c>
      <c r="BP95" s="76">
        <v>235</v>
      </c>
      <c r="BQ95" s="76">
        <v>275</v>
      </c>
      <c r="BR95" s="76">
        <v>1953</v>
      </c>
      <c r="BS95" s="66">
        <f t="shared" si="94"/>
        <v>0.19423081902690387</v>
      </c>
      <c r="BT95" s="66">
        <f t="shared" si="61"/>
        <v>0.39550480333514593</v>
      </c>
      <c r="BU95" s="66">
        <f t="shared" si="62"/>
        <v>0.20877029441466635</v>
      </c>
      <c r="BV95" s="72">
        <v>110988</v>
      </c>
      <c r="BW95" s="75">
        <v>10738</v>
      </c>
      <c r="BX95" s="66">
        <f t="shared" si="95"/>
        <v>9.6749198111507548E-2</v>
      </c>
      <c r="BY95" s="74">
        <f t="shared" si="96"/>
        <v>10.336002980070777</v>
      </c>
      <c r="BZ95" s="66">
        <f t="shared" si="116"/>
        <v>0.14129191337259492</v>
      </c>
      <c r="CA95" s="72">
        <v>110988</v>
      </c>
      <c r="CB95" s="75">
        <v>23437</v>
      </c>
      <c r="CC95" s="66">
        <f t="shared" si="97"/>
        <v>0.21116697300609075</v>
      </c>
      <c r="CD95" s="66">
        <f t="shared" si="98"/>
        <v>0.78883302699390923</v>
      </c>
      <c r="CE95" s="72">
        <v>32500</v>
      </c>
      <c r="CF95" s="76">
        <v>179</v>
      </c>
      <c r="CG95" s="75">
        <v>22863</v>
      </c>
      <c r="CH95" s="66">
        <f t="shared" si="99"/>
        <v>0.70898461538461544</v>
      </c>
      <c r="CI95" s="75">
        <v>32500</v>
      </c>
      <c r="CJ95" s="75">
        <v>5262</v>
      </c>
      <c r="CK95" s="75">
        <v>20354</v>
      </c>
      <c r="CL95" s="75">
        <v>1368</v>
      </c>
      <c r="CM95" s="76">
        <v>350</v>
      </c>
      <c r="CN95" s="66">
        <f t="shared" si="100"/>
        <v>0.84104615384615389</v>
      </c>
      <c r="CO95" s="72">
        <v>32500</v>
      </c>
      <c r="CP95" s="75">
        <v>11407</v>
      </c>
      <c r="CQ95" s="66">
        <f t="shared" si="101"/>
        <v>0.35098461538461539</v>
      </c>
      <c r="CR95" s="78" t="b">
        <v>0</v>
      </c>
      <c r="CS95" s="76" t="b">
        <v>0</v>
      </c>
      <c r="CT95" s="76"/>
      <c r="CU95" s="76"/>
      <c r="CV95" s="76"/>
      <c r="CW95" s="76"/>
      <c r="CX95" s="76"/>
      <c r="CY95" s="76"/>
      <c r="CZ95" s="76"/>
      <c r="DA95" s="76"/>
      <c r="DB95" s="76"/>
      <c r="DC95" s="66">
        <f t="shared" si="102"/>
        <v>0</v>
      </c>
      <c r="DD95" s="66">
        <f t="shared" si="103"/>
        <v>0</v>
      </c>
      <c r="DE95" s="66">
        <f t="shared" si="104"/>
        <v>0</v>
      </c>
      <c r="DF95" s="66">
        <f t="shared" si="105"/>
        <v>0</v>
      </c>
      <c r="DG95" s="66">
        <f t="shared" si="106"/>
        <v>0</v>
      </c>
      <c r="DH95" s="66">
        <f t="shared" si="118"/>
        <v>0</v>
      </c>
      <c r="DI95" s="66">
        <f t="shared" si="107"/>
        <v>0</v>
      </c>
      <c r="DJ95" s="66">
        <f t="shared" si="108"/>
        <v>0</v>
      </c>
      <c r="DK95" s="66">
        <f t="shared" si="109"/>
        <v>0</v>
      </c>
      <c r="DL95" s="66">
        <f t="shared" si="110"/>
        <v>0</v>
      </c>
      <c r="DM95" s="66">
        <f t="shared" si="111"/>
        <v>0</v>
      </c>
      <c r="DN95" s="80">
        <f t="shared" si="112"/>
        <v>620</v>
      </c>
      <c r="DO95" s="67">
        <f t="shared" si="113"/>
        <v>1</v>
      </c>
      <c r="DP95" s="163">
        <f t="shared" si="117"/>
        <v>2.6014568158168575E-6</v>
      </c>
    </row>
    <row r="96" spans="1:120" ht="17.149999999999999" customHeight="1" x14ac:dyDescent="0.3">
      <c r="A96" s="30"/>
      <c r="B96" s="39" t="s">
        <v>372</v>
      </c>
      <c r="C96" s="37" t="s">
        <v>373</v>
      </c>
      <c r="D96" s="36" t="s">
        <v>374</v>
      </c>
      <c r="E96" s="37" t="s">
        <v>373</v>
      </c>
      <c r="F96" s="36" t="s">
        <v>378</v>
      </c>
      <c r="G96" s="37" t="s">
        <v>379</v>
      </c>
      <c r="H96" s="36">
        <v>51</v>
      </c>
      <c r="I96" s="38">
        <v>15</v>
      </c>
      <c r="J96" s="115">
        <f t="shared" si="63"/>
        <v>0.71604509390828808</v>
      </c>
      <c r="K96" s="115">
        <f t="shared" si="64"/>
        <v>0.42203819086467342</v>
      </c>
      <c r="L96" s="115">
        <f t="shared" si="65"/>
        <v>1</v>
      </c>
      <c r="M96" s="115">
        <f t="shared" si="66"/>
        <v>0.17814805149693699</v>
      </c>
      <c r="N96" s="115">
        <f t="shared" si="67"/>
        <v>0.40335619111334114</v>
      </c>
      <c r="O96" s="115">
        <f t="shared" si="68"/>
        <v>0.32065534089380965</v>
      </c>
      <c r="P96" s="115">
        <f t="shared" si="69"/>
        <v>0.77891134374107074</v>
      </c>
      <c r="Q96" s="115">
        <f t="shared" si="70"/>
        <v>0.59376982982405546</v>
      </c>
      <c r="R96" s="116">
        <f t="shared" si="71"/>
        <v>0.8860600406835879</v>
      </c>
      <c r="S96" s="133">
        <f t="shared" si="72"/>
        <v>0.58877600916952921</v>
      </c>
      <c r="T96" s="134">
        <f t="shared" si="114"/>
        <v>0.41122399083047079</v>
      </c>
      <c r="U96" s="135">
        <f t="shared" si="73"/>
        <v>76154.159637904057</v>
      </c>
      <c r="V96" s="136">
        <v>6</v>
      </c>
      <c r="W96" s="155">
        <f t="shared" si="74"/>
        <v>0</v>
      </c>
      <c r="X96" s="155">
        <f t="shared" si="75"/>
        <v>0.47766489805841811</v>
      </c>
      <c r="Y96" s="155">
        <f t="shared" si="76"/>
        <v>0.52233510194158184</v>
      </c>
      <c r="Z96" s="156">
        <f t="shared" si="77"/>
        <v>96730.715193459604</v>
      </c>
      <c r="AA96" s="69">
        <v>0.2434053858490515</v>
      </c>
      <c r="AB96" s="70">
        <f t="shared" si="78"/>
        <v>0.92083706980354341</v>
      </c>
      <c r="AC96" s="70">
        <f t="shared" si="79"/>
        <v>0.1635353366412072</v>
      </c>
      <c r="AD96" s="70">
        <f t="shared" si="80"/>
        <v>0.40335619111334114</v>
      </c>
      <c r="AE96" s="70">
        <f t="shared" si="81"/>
        <v>0.40623017017594454</v>
      </c>
      <c r="AF96" s="70">
        <f t="shared" si="82"/>
        <v>0.28703662199112467</v>
      </c>
      <c r="AG96" s="70">
        <f t="shared" si="83"/>
        <v>0.77603209467031242</v>
      </c>
      <c r="AH96" s="70">
        <f t="shared" si="84"/>
        <v>0.32065534089380965</v>
      </c>
      <c r="AI96" s="70">
        <f t="shared" si="85"/>
        <v>0.79705500022412479</v>
      </c>
      <c r="AJ96" s="70">
        <f t="shared" si="86"/>
        <v>0.63503518759245148</v>
      </c>
      <c r="AK96" s="70">
        <f t="shared" si="87"/>
        <v>0.22108865625892926</v>
      </c>
      <c r="AL96" s="71">
        <f t="shared" si="115"/>
        <v>1</v>
      </c>
      <c r="AM96" s="72">
        <v>185189</v>
      </c>
      <c r="AN96" s="73">
        <v>0.40623017017594454</v>
      </c>
      <c r="AO96" s="74">
        <f t="shared" si="88"/>
        <v>0.59376982982405546</v>
      </c>
      <c r="AP96" s="75">
        <v>44618</v>
      </c>
      <c r="AQ96" s="75">
        <v>12270</v>
      </c>
      <c r="AR96" s="76">
        <v>490</v>
      </c>
      <c r="AS96" s="76">
        <v>47</v>
      </c>
      <c r="AT96" s="77">
        <f t="shared" si="89"/>
        <v>0.28703662199112467</v>
      </c>
      <c r="AU96" s="77">
        <f t="shared" si="90"/>
        <v>0.71296337800887533</v>
      </c>
      <c r="AV96" s="75">
        <v>44618</v>
      </c>
      <c r="AW96" s="75">
        <v>2774</v>
      </c>
      <c r="AX96" s="75">
        <v>34809</v>
      </c>
      <c r="AY96" s="76">
        <v>35</v>
      </c>
      <c r="AZ96" s="75">
        <v>1150</v>
      </c>
      <c r="BA96" s="66">
        <f t="shared" si="91"/>
        <v>0.86888699627952848</v>
      </c>
      <c r="BB96" s="66">
        <f t="shared" si="92"/>
        <v>0.13111300372047152</v>
      </c>
      <c r="BC96" s="75">
        <v>44618</v>
      </c>
      <c r="BD96" s="75">
        <v>29603</v>
      </c>
      <c r="BE96" s="75">
        <v>5022</v>
      </c>
      <c r="BF96" s="66">
        <f t="shared" si="93"/>
        <v>0.77603209467031242</v>
      </c>
      <c r="BG96" s="70">
        <v>0.92083706980354341</v>
      </c>
      <c r="BH96" s="70">
        <v>0.8860600406835879</v>
      </c>
      <c r="BI96" s="75">
        <v>107622</v>
      </c>
      <c r="BJ96" s="75">
        <v>17600</v>
      </c>
      <c r="BK96" s="75">
        <v>46612</v>
      </c>
      <c r="BL96" s="75">
        <v>19802</v>
      </c>
      <c r="BM96" s="75">
        <v>11853</v>
      </c>
      <c r="BN96" s="76">
        <v>471</v>
      </c>
      <c r="BO96" s="75">
        <v>8032</v>
      </c>
      <c r="BP96" s="76">
        <v>321</v>
      </c>
      <c r="BQ96" s="76">
        <v>299</v>
      </c>
      <c r="BR96" s="75">
        <v>2632</v>
      </c>
      <c r="BS96" s="66">
        <f t="shared" si="94"/>
        <v>0.1635353366412072</v>
      </c>
      <c r="BT96" s="66">
        <f t="shared" si="61"/>
        <v>0.40335619111334114</v>
      </c>
      <c r="BU96" s="66">
        <f t="shared" si="62"/>
        <v>0.21936035383100111</v>
      </c>
      <c r="BV96" s="72">
        <v>153988</v>
      </c>
      <c r="BW96" s="75">
        <v>11816</v>
      </c>
      <c r="BX96" s="66">
        <f t="shared" si="95"/>
        <v>7.673325194170974E-2</v>
      </c>
      <c r="BY96" s="74">
        <f t="shared" si="96"/>
        <v>13.032159783344618</v>
      </c>
      <c r="BZ96" s="66">
        <f t="shared" si="116"/>
        <v>0.17814805149693699</v>
      </c>
      <c r="CA96" s="72">
        <v>153988</v>
      </c>
      <c r="CB96" s="75">
        <v>34045</v>
      </c>
      <c r="CC96" s="66">
        <f t="shared" si="97"/>
        <v>0.22108865625892926</v>
      </c>
      <c r="CD96" s="66">
        <f t="shared" si="98"/>
        <v>0.77891134374107074</v>
      </c>
      <c r="CE96" s="72">
        <v>44618</v>
      </c>
      <c r="CF96" s="76">
        <v>241</v>
      </c>
      <c r="CG96" s="75">
        <v>35322</v>
      </c>
      <c r="CH96" s="66">
        <f t="shared" si="99"/>
        <v>0.79705500022412479</v>
      </c>
      <c r="CI96" s="75">
        <v>44618</v>
      </c>
      <c r="CJ96" s="75">
        <v>9149</v>
      </c>
      <c r="CK96" s="75">
        <v>15608</v>
      </c>
      <c r="CL96" s="75">
        <v>3188</v>
      </c>
      <c r="CM96" s="76">
        <v>389</v>
      </c>
      <c r="CN96" s="66">
        <f t="shared" si="100"/>
        <v>0.63503518759245148</v>
      </c>
      <c r="CO96" s="72">
        <v>44618</v>
      </c>
      <c r="CP96" s="75">
        <v>14307</v>
      </c>
      <c r="CQ96" s="66">
        <f t="shared" si="101"/>
        <v>0.32065534089380965</v>
      </c>
      <c r="CR96" s="78" t="b">
        <v>0</v>
      </c>
      <c r="CS96" s="76" t="b">
        <v>1</v>
      </c>
      <c r="CT96" s="76">
        <v>0</v>
      </c>
      <c r="CU96" s="76"/>
      <c r="CV96" s="79">
        <v>1</v>
      </c>
      <c r="CW96" s="79"/>
      <c r="CX96" s="79">
        <v>1</v>
      </c>
      <c r="CY96" s="79">
        <v>0</v>
      </c>
      <c r="CZ96" s="76"/>
      <c r="DA96" s="76"/>
      <c r="DB96" s="76"/>
      <c r="DC96" s="66">
        <f t="shared" si="102"/>
        <v>4.1322314049586778E-3</v>
      </c>
      <c r="DD96" s="66">
        <f t="shared" si="103"/>
        <v>0</v>
      </c>
      <c r="DE96" s="66">
        <f t="shared" si="104"/>
        <v>0</v>
      </c>
      <c r="DF96" s="66">
        <f t="shared" si="105"/>
        <v>0</v>
      </c>
      <c r="DG96" s="66">
        <f t="shared" si="106"/>
        <v>0</v>
      </c>
      <c r="DH96" s="66">
        <f t="shared" si="118"/>
        <v>0</v>
      </c>
      <c r="DI96" s="66">
        <f t="shared" si="107"/>
        <v>0</v>
      </c>
      <c r="DJ96" s="66">
        <f t="shared" si="108"/>
        <v>0</v>
      </c>
      <c r="DK96" s="66">
        <f t="shared" si="109"/>
        <v>0</v>
      </c>
      <c r="DL96" s="66">
        <f t="shared" si="110"/>
        <v>0</v>
      </c>
      <c r="DM96" s="66">
        <f t="shared" si="111"/>
        <v>0</v>
      </c>
      <c r="DN96" s="80">
        <f t="shared" si="112"/>
        <v>620</v>
      </c>
      <c r="DO96" s="67">
        <f t="shared" si="113"/>
        <v>1</v>
      </c>
      <c r="DP96" s="163">
        <f t="shared" si="117"/>
        <v>2.6014568158168575E-6</v>
      </c>
    </row>
    <row r="97" spans="1:120" ht="17.149999999999999" customHeight="1" x14ac:dyDescent="0.3">
      <c r="A97" s="30"/>
      <c r="B97" s="39" t="s">
        <v>372</v>
      </c>
      <c r="C97" s="37" t="s">
        <v>373</v>
      </c>
      <c r="D97" s="36" t="s">
        <v>374</v>
      </c>
      <c r="E97" s="37" t="s">
        <v>373</v>
      </c>
      <c r="F97" s="36" t="s">
        <v>380</v>
      </c>
      <c r="G97" s="37" t="s">
        <v>381</v>
      </c>
      <c r="H97" s="36">
        <v>72</v>
      </c>
      <c r="I97" s="38">
        <v>10</v>
      </c>
      <c r="J97" s="115">
        <f t="shared" si="63"/>
        <v>0.85330136236164811</v>
      </c>
      <c r="K97" s="115">
        <f t="shared" si="64"/>
        <v>0.3328493437100708</v>
      </c>
      <c r="L97" s="115">
        <f t="shared" si="65"/>
        <v>1</v>
      </c>
      <c r="M97" s="115">
        <f t="shared" si="66"/>
        <v>7.4594436067925485E-2</v>
      </c>
      <c r="N97" s="115">
        <f t="shared" si="67"/>
        <v>0.34685615193826297</v>
      </c>
      <c r="O97" s="115">
        <f t="shared" si="68"/>
        <v>0.23329406103247433</v>
      </c>
      <c r="P97" s="115">
        <f t="shared" si="69"/>
        <v>0.81096166590440277</v>
      </c>
      <c r="Q97" s="115">
        <f t="shared" si="70"/>
        <v>0.579880339175735</v>
      </c>
      <c r="R97" s="116">
        <f t="shared" si="71"/>
        <v>0.90257329280487941</v>
      </c>
      <c r="S97" s="133">
        <f t="shared" si="72"/>
        <v>0.57047896144393329</v>
      </c>
      <c r="T97" s="134">
        <f t="shared" si="114"/>
        <v>0.42952103855606671</v>
      </c>
      <c r="U97" s="135">
        <f t="shared" si="73"/>
        <v>111615.3370791795</v>
      </c>
      <c r="V97" s="136">
        <v>5</v>
      </c>
      <c r="W97" s="155">
        <f t="shared" si="74"/>
        <v>0</v>
      </c>
      <c r="X97" s="155">
        <f t="shared" si="75"/>
        <v>0.45936785033282201</v>
      </c>
      <c r="Y97" s="155">
        <f t="shared" si="76"/>
        <v>0.54063214966717799</v>
      </c>
      <c r="Z97" s="156">
        <f t="shared" si="77"/>
        <v>140488.67041251287</v>
      </c>
      <c r="AA97" s="69">
        <v>0.1771069037173863</v>
      </c>
      <c r="AB97" s="70">
        <f t="shared" si="78"/>
        <v>0.93300213071270166</v>
      </c>
      <c r="AC97" s="70">
        <f t="shared" si="79"/>
        <v>0.11888657828012408</v>
      </c>
      <c r="AD97" s="70">
        <f t="shared" si="80"/>
        <v>0.34685615193826297</v>
      </c>
      <c r="AE97" s="70">
        <f t="shared" si="81"/>
        <v>0.420119660824265</v>
      </c>
      <c r="AF97" s="70">
        <f t="shared" si="82"/>
        <v>0.4121600318603455</v>
      </c>
      <c r="AG97" s="70">
        <f t="shared" si="83"/>
        <v>0.32875893997975542</v>
      </c>
      <c r="AH97" s="70">
        <f t="shared" si="84"/>
        <v>0.23329406103247433</v>
      </c>
      <c r="AI97" s="70">
        <f t="shared" si="85"/>
        <v>0.79755405472678098</v>
      </c>
      <c r="AJ97" s="70">
        <f t="shared" si="86"/>
        <v>0.90904866999651524</v>
      </c>
      <c r="AK97" s="70">
        <f t="shared" si="87"/>
        <v>0.18903833409559723</v>
      </c>
      <c r="AL97" s="71">
        <f t="shared" si="115"/>
        <v>1</v>
      </c>
      <c r="AM97" s="72">
        <v>259860</v>
      </c>
      <c r="AN97" s="73">
        <v>0.420119660824265</v>
      </c>
      <c r="AO97" s="74">
        <f t="shared" si="88"/>
        <v>0.579880339175735</v>
      </c>
      <c r="AP97" s="75">
        <v>60263</v>
      </c>
      <c r="AQ97" s="75">
        <v>23259</v>
      </c>
      <c r="AR97" s="75">
        <v>1518</v>
      </c>
      <c r="AS97" s="76">
        <v>61</v>
      </c>
      <c r="AT97" s="77">
        <f t="shared" si="89"/>
        <v>0.4121600318603455</v>
      </c>
      <c r="AU97" s="77">
        <f t="shared" si="90"/>
        <v>0.58783996813965445</v>
      </c>
      <c r="AV97" s="75">
        <v>60263</v>
      </c>
      <c r="AW97" s="76">
        <v>805</v>
      </c>
      <c r="AX97" s="75">
        <v>50364</v>
      </c>
      <c r="AY97" s="76">
        <v>31</v>
      </c>
      <c r="AZ97" s="75">
        <v>4371</v>
      </c>
      <c r="BA97" s="66">
        <f t="shared" si="91"/>
        <v>0.92214128071951285</v>
      </c>
      <c r="BB97" s="66">
        <f t="shared" si="92"/>
        <v>7.7858719280487154E-2</v>
      </c>
      <c r="BC97" s="75">
        <v>60263</v>
      </c>
      <c r="BD97" s="75">
        <v>17899</v>
      </c>
      <c r="BE97" s="75">
        <v>1913</v>
      </c>
      <c r="BF97" s="66">
        <f t="shared" si="93"/>
        <v>0.32875893997975542</v>
      </c>
      <c r="BG97" s="70">
        <v>0.93300213071270166</v>
      </c>
      <c r="BH97" s="70">
        <v>0.90257329280487941</v>
      </c>
      <c r="BI97" s="75">
        <v>144743</v>
      </c>
      <c r="BJ97" s="75">
        <v>17208</v>
      </c>
      <c r="BK97" s="75">
        <v>77330</v>
      </c>
      <c r="BL97" s="75">
        <v>28582</v>
      </c>
      <c r="BM97" s="75">
        <v>11972</v>
      </c>
      <c r="BN97" s="76">
        <v>305</v>
      </c>
      <c r="BO97" s="75">
        <v>8764</v>
      </c>
      <c r="BP97" s="76">
        <v>282</v>
      </c>
      <c r="BQ97" s="76">
        <v>117</v>
      </c>
      <c r="BR97" s="76">
        <v>183</v>
      </c>
      <c r="BS97" s="66">
        <f t="shared" si="94"/>
        <v>0.11888657828012408</v>
      </c>
      <c r="BT97" s="66">
        <f t="shared" si="61"/>
        <v>0.34685615193826297</v>
      </c>
      <c r="BU97" s="66">
        <f t="shared" si="62"/>
        <v>0.14938891690789882</v>
      </c>
      <c r="BV97" s="72">
        <v>214274</v>
      </c>
      <c r="BW97" s="75">
        <v>39267</v>
      </c>
      <c r="BX97" s="66">
        <f t="shared" si="95"/>
        <v>0.18325601799565042</v>
      </c>
      <c r="BY97" s="74">
        <f t="shared" si="96"/>
        <v>5.45684671607202</v>
      </c>
      <c r="BZ97" s="66">
        <f t="shared" si="116"/>
        <v>7.4594436067925485E-2</v>
      </c>
      <c r="CA97" s="72">
        <v>214274</v>
      </c>
      <c r="CB97" s="75">
        <v>40506</v>
      </c>
      <c r="CC97" s="66">
        <f t="shared" si="97"/>
        <v>0.18903833409559723</v>
      </c>
      <c r="CD97" s="66">
        <f t="shared" si="98"/>
        <v>0.81096166590440277</v>
      </c>
      <c r="CE97" s="72">
        <v>60263</v>
      </c>
      <c r="CF97" s="76">
        <v>374</v>
      </c>
      <c r="CG97" s="75">
        <v>47689</v>
      </c>
      <c r="CH97" s="66">
        <f t="shared" si="99"/>
        <v>0.79755405472678098</v>
      </c>
      <c r="CI97" s="75">
        <v>60263</v>
      </c>
      <c r="CJ97" s="75">
        <v>3195</v>
      </c>
      <c r="CK97" s="75">
        <v>41517</v>
      </c>
      <c r="CL97" s="75">
        <v>9657</v>
      </c>
      <c r="CM97" s="76">
        <v>413</v>
      </c>
      <c r="CN97" s="66">
        <f t="shared" si="100"/>
        <v>0.90904866999651524</v>
      </c>
      <c r="CO97" s="72">
        <v>60263</v>
      </c>
      <c r="CP97" s="75">
        <v>14059</v>
      </c>
      <c r="CQ97" s="66">
        <f t="shared" si="101"/>
        <v>0.23329406103247433</v>
      </c>
      <c r="CR97" s="78" t="b">
        <v>0</v>
      </c>
      <c r="CS97" s="76" t="b">
        <v>1</v>
      </c>
      <c r="CT97" s="76">
        <v>0</v>
      </c>
      <c r="CU97" s="76"/>
      <c r="CV97" s="79">
        <v>3</v>
      </c>
      <c r="CW97" s="79"/>
      <c r="CX97" s="79">
        <v>3</v>
      </c>
      <c r="CY97" s="79">
        <v>0</v>
      </c>
      <c r="CZ97" s="76"/>
      <c r="DA97" s="76"/>
      <c r="DB97" s="76"/>
      <c r="DC97" s="66">
        <f t="shared" si="102"/>
        <v>1.2396694214876033E-2</v>
      </c>
      <c r="DD97" s="66">
        <f t="shared" si="103"/>
        <v>0</v>
      </c>
      <c r="DE97" s="66">
        <f t="shared" si="104"/>
        <v>0</v>
      </c>
      <c r="DF97" s="66">
        <f t="shared" si="105"/>
        <v>0</v>
      </c>
      <c r="DG97" s="66">
        <f t="shared" si="106"/>
        <v>0</v>
      </c>
      <c r="DH97" s="66">
        <f t="shared" si="118"/>
        <v>0</v>
      </c>
      <c r="DI97" s="66">
        <f t="shared" si="107"/>
        <v>0</v>
      </c>
      <c r="DJ97" s="66">
        <f t="shared" si="108"/>
        <v>0</v>
      </c>
      <c r="DK97" s="66">
        <f t="shared" si="109"/>
        <v>0</v>
      </c>
      <c r="DL97" s="66">
        <f t="shared" si="110"/>
        <v>0</v>
      </c>
      <c r="DM97" s="66">
        <f t="shared" si="111"/>
        <v>0</v>
      </c>
      <c r="DN97" s="80">
        <f t="shared" si="112"/>
        <v>620</v>
      </c>
      <c r="DO97" s="67">
        <f t="shared" si="113"/>
        <v>1</v>
      </c>
      <c r="DP97" s="163">
        <f t="shared" si="117"/>
        <v>2.6014568158168575E-6</v>
      </c>
    </row>
    <row r="98" spans="1:120" ht="17.149999999999999" customHeight="1" x14ac:dyDescent="0.3">
      <c r="A98" s="30"/>
      <c r="B98" s="39" t="s">
        <v>372</v>
      </c>
      <c r="C98" s="37" t="s">
        <v>373</v>
      </c>
      <c r="D98" s="36" t="s">
        <v>374</v>
      </c>
      <c r="E98" s="37" t="s">
        <v>373</v>
      </c>
      <c r="F98" s="36" t="s">
        <v>382</v>
      </c>
      <c r="G98" s="37" t="s">
        <v>383</v>
      </c>
      <c r="H98" s="36">
        <v>47</v>
      </c>
      <c r="I98" s="38">
        <v>5</v>
      </c>
      <c r="J98" s="115">
        <f t="shared" si="63"/>
        <v>0.73761773303020461</v>
      </c>
      <c r="K98" s="115">
        <f t="shared" si="64"/>
        <v>0.33208834037025009</v>
      </c>
      <c r="L98" s="115">
        <f t="shared" si="65"/>
        <v>1</v>
      </c>
      <c r="M98" s="115">
        <f t="shared" si="66"/>
        <v>7.4630136121337176E-2</v>
      </c>
      <c r="N98" s="115">
        <f t="shared" si="67"/>
        <v>0.2758353488153662</v>
      </c>
      <c r="O98" s="115">
        <f t="shared" si="68"/>
        <v>5.3345241961675866E-2</v>
      </c>
      <c r="P98" s="115">
        <f t="shared" si="69"/>
        <v>0.81884120542267502</v>
      </c>
      <c r="Q98" s="115">
        <f t="shared" si="70"/>
        <v>0.50246335197219283</v>
      </c>
      <c r="R98" s="116">
        <f t="shared" si="71"/>
        <v>0.81631911166925553</v>
      </c>
      <c r="S98" s="133">
        <f t="shared" si="72"/>
        <v>0.51234894104032858</v>
      </c>
      <c r="T98" s="134">
        <f t="shared" si="114"/>
        <v>0.48765105895967142</v>
      </c>
      <c r="U98" s="135">
        <f t="shared" si="73"/>
        <v>77785.708065716142</v>
      </c>
      <c r="V98" s="136">
        <v>4</v>
      </c>
      <c r="W98" s="155">
        <f t="shared" si="74"/>
        <v>0</v>
      </c>
      <c r="X98" s="155">
        <f t="shared" si="75"/>
        <v>0.40123782992921747</v>
      </c>
      <c r="Y98" s="155">
        <f t="shared" si="76"/>
        <v>0.59876217007078258</v>
      </c>
      <c r="Z98" s="156">
        <f t="shared" si="77"/>
        <v>95509.152510160595</v>
      </c>
      <c r="AA98" s="69">
        <v>5.0654813774598614E-2</v>
      </c>
      <c r="AB98" s="70">
        <f t="shared" si="78"/>
        <v>0.87778596426597899</v>
      </c>
      <c r="AC98" s="70">
        <f t="shared" si="79"/>
        <v>0.23292319252354005</v>
      </c>
      <c r="AD98" s="70">
        <f t="shared" si="80"/>
        <v>0.2758353488153662</v>
      </c>
      <c r="AE98" s="70">
        <f t="shared" si="81"/>
        <v>0.49753664802780717</v>
      </c>
      <c r="AF98" s="70">
        <f t="shared" si="82"/>
        <v>0.37371440944029449</v>
      </c>
      <c r="AG98" s="70">
        <f t="shared" si="83"/>
        <v>0.52706506441485335</v>
      </c>
      <c r="AH98" s="70">
        <f t="shared" si="84"/>
        <v>5.3345241961675866E-2</v>
      </c>
      <c r="AI98" s="70">
        <f t="shared" si="85"/>
        <v>0.72905164014290358</v>
      </c>
      <c r="AJ98" s="70">
        <f t="shared" si="86"/>
        <v>0.74618382591750565</v>
      </c>
      <c r="AK98" s="70">
        <f t="shared" si="87"/>
        <v>0.18115879457732492</v>
      </c>
      <c r="AL98" s="71">
        <f t="shared" si="115"/>
        <v>1</v>
      </c>
      <c r="AM98" s="72">
        <v>159511</v>
      </c>
      <c r="AN98" s="73">
        <v>0.49753664802780717</v>
      </c>
      <c r="AO98" s="74">
        <f t="shared" si="88"/>
        <v>0.50246335197219283</v>
      </c>
      <c r="AP98" s="75">
        <v>36948</v>
      </c>
      <c r="AQ98" s="75">
        <v>12553</v>
      </c>
      <c r="AR98" s="75">
        <v>1200</v>
      </c>
      <c r="AS98" s="76">
        <v>55</v>
      </c>
      <c r="AT98" s="77">
        <f t="shared" si="89"/>
        <v>0.37371440944029449</v>
      </c>
      <c r="AU98" s="77">
        <f t="shared" si="90"/>
        <v>0.62628559055970556</v>
      </c>
      <c r="AV98" s="75">
        <v>36948</v>
      </c>
      <c r="AW98" s="76">
        <v>366</v>
      </c>
      <c r="AX98" s="75">
        <v>33144</v>
      </c>
      <c r="AY98" s="76">
        <v>15</v>
      </c>
      <c r="AZ98" s="75">
        <v>2023</v>
      </c>
      <c r="BA98" s="66">
        <f t="shared" si="91"/>
        <v>0.96210890981920538</v>
      </c>
      <c r="BB98" s="66">
        <f t="shared" si="92"/>
        <v>3.7891090180794618E-2</v>
      </c>
      <c r="BC98" s="75">
        <v>36948</v>
      </c>
      <c r="BD98" s="75">
        <v>19215</v>
      </c>
      <c r="BE98" s="76">
        <v>259</v>
      </c>
      <c r="BF98" s="66">
        <f t="shared" si="93"/>
        <v>0.52706506441485335</v>
      </c>
      <c r="BG98" s="70">
        <v>0.87778596426597899</v>
      </c>
      <c r="BH98" s="70">
        <v>0.81631911166925553</v>
      </c>
      <c r="BI98" s="75">
        <v>85174</v>
      </c>
      <c r="BJ98" s="75">
        <v>19839</v>
      </c>
      <c r="BK98" s="75">
        <v>41841</v>
      </c>
      <c r="BL98" s="75">
        <v>14815</v>
      </c>
      <c r="BM98" s="75">
        <v>4953</v>
      </c>
      <c r="BN98" s="76">
        <v>137</v>
      </c>
      <c r="BO98" s="75">
        <v>3121</v>
      </c>
      <c r="BP98" s="76">
        <v>146</v>
      </c>
      <c r="BQ98" s="76">
        <v>80</v>
      </c>
      <c r="BR98" s="76">
        <v>242</v>
      </c>
      <c r="BS98" s="66">
        <f t="shared" si="94"/>
        <v>0.23292319252354005</v>
      </c>
      <c r="BT98" s="66">
        <f t="shared" ref="BT98:BT129" si="119">(BR98+BL98+BM98+BN98+BO98+BP98+BQ98)/BI98</f>
        <v>0.2758353488153662</v>
      </c>
      <c r="BU98" s="66">
        <f t="shared" ref="BU98:BU129" si="120">(BR98+BQ98+BP98+BO98+BN98+BM98)/BI98</f>
        <v>0.10189729260102848</v>
      </c>
      <c r="BV98" s="72">
        <v>127391</v>
      </c>
      <c r="BW98" s="75">
        <v>23334</v>
      </c>
      <c r="BX98" s="66">
        <f t="shared" si="95"/>
        <v>0.18316835569231735</v>
      </c>
      <c r="BY98" s="74">
        <f t="shared" si="96"/>
        <v>5.4594583011913951</v>
      </c>
      <c r="BZ98" s="66">
        <f t="shared" si="116"/>
        <v>7.4630136121337176E-2</v>
      </c>
      <c r="CA98" s="72">
        <v>127391</v>
      </c>
      <c r="CB98" s="75">
        <v>23078</v>
      </c>
      <c r="CC98" s="66">
        <f t="shared" si="97"/>
        <v>0.18115879457732492</v>
      </c>
      <c r="CD98" s="66">
        <f t="shared" si="98"/>
        <v>0.81884120542267502</v>
      </c>
      <c r="CE98" s="72">
        <v>36948</v>
      </c>
      <c r="CF98" s="76">
        <v>179</v>
      </c>
      <c r="CG98" s="75">
        <v>26758</v>
      </c>
      <c r="CH98" s="66">
        <f t="shared" si="99"/>
        <v>0.72905164014290358</v>
      </c>
      <c r="CI98" s="75">
        <v>36948</v>
      </c>
      <c r="CJ98" s="76">
        <v>307</v>
      </c>
      <c r="CK98" s="75">
        <v>22834</v>
      </c>
      <c r="CL98" s="75">
        <v>4411</v>
      </c>
      <c r="CM98" s="76">
        <v>18</v>
      </c>
      <c r="CN98" s="66">
        <f t="shared" si="100"/>
        <v>0.74618382591750565</v>
      </c>
      <c r="CO98" s="72">
        <v>36948</v>
      </c>
      <c r="CP98" s="75">
        <v>1971</v>
      </c>
      <c r="CQ98" s="66">
        <f t="shared" si="101"/>
        <v>5.3345241961675866E-2</v>
      </c>
      <c r="CR98" s="78" t="b">
        <v>0</v>
      </c>
      <c r="CS98" s="76" t="b">
        <v>0</v>
      </c>
      <c r="CT98" s="76"/>
      <c r="CU98" s="76"/>
      <c r="CV98" s="76"/>
      <c r="CW98" s="76"/>
      <c r="CX98" s="76"/>
      <c r="CY98" s="76"/>
      <c r="CZ98" s="76"/>
      <c r="DA98" s="76"/>
      <c r="DB98" s="76"/>
      <c r="DC98" s="66">
        <f t="shared" si="102"/>
        <v>0</v>
      </c>
      <c r="DD98" s="66">
        <f t="shared" si="103"/>
        <v>0</v>
      </c>
      <c r="DE98" s="66">
        <f t="shared" si="104"/>
        <v>0</v>
      </c>
      <c r="DF98" s="66">
        <f t="shared" si="105"/>
        <v>0</v>
      </c>
      <c r="DG98" s="66">
        <f t="shared" si="106"/>
        <v>0</v>
      </c>
      <c r="DH98" s="66">
        <f t="shared" si="118"/>
        <v>0</v>
      </c>
      <c r="DI98" s="66">
        <f t="shared" si="107"/>
        <v>0</v>
      </c>
      <c r="DJ98" s="66">
        <f t="shared" si="108"/>
        <v>0</v>
      </c>
      <c r="DK98" s="66">
        <f t="shared" si="109"/>
        <v>0</v>
      </c>
      <c r="DL98" s="66">
        <f t="shared" si="110"/>
        <v>0</v>
      </c>
      <c r="DM98" s="66">
        <f t="shared" si="111"/>
        <v>0</v>
      </c>
      <c r="DN98" s="80">
        <f t="shared" si="112"/>
        <v>620</v>
      </c>
      <c r="DO98" s="67">
        <f t="shared" si="113"/>
        <v>1</v>
      </c>
      <c r="DP98" s="163">
        <f t="shared" si="117"/>
        <v>2.6014568158168575E-6</v>
      </c>
    </row>
    <row r="99" spans="1:120" ht="17.149999999999999" customHeight="1" x14ac:dyDescent="0.3">
      <c r="A99" s="30"/>
      <c r="B99" s="39" t="s">
        <v>372</v>
      </c>
      <c r="C99" s="37" t="s">
        <v>373</v>
      </c>
      <c r="D99" s="36" t="s">
        <v>374</v>
      </c>
      <c r="E99" s="37" t="s">
        <v>373</v>
      </c>
      <c r="F99" s="36" t="s">
        <v>384</v>
      </c>
      <c r="G99" s="37" t="s">
        <v>385</v>
      </c>
      <c r="H99" s="36">
        <v>73</v>
      </c>
      <c r="I99" s="38">
        <v>7</v>
      </c>
      <c r="J99" s="115">
        <f t="shared" si="63"/>
        <v>0.72349564283649281</v>
      </c>
      <c r="K99" s="115">
        <f t="shared" si="64"/>
        <v>0.46403791351753187</v>
      </c>
      <c r="L99" s="115">
        <f t="shared" si="65"/>
        <v>1</v>
      </c>
      <c r="M99" s="115">
        <f t="shared" si="66"/>
        <v>6.4787635306695901E-2</v>
      </c>
      <c r="N99" s="115">
        <f t="shared" si="67"/>
        <v>0.21849287448628521</v>
      </c>
      <c r="O99" s="115">
        <f t="shared" si="68"/>
        <v>7.3534877958121664E-2</v>
      </c>
      <c r="P99" s="115">
        <f t="shared" si="69"/>
        <v>0.80322519174884477</v>
      </c>
      <c r="Q99" s="115">
        <f t="shared" si="70"/>
        <v>0.53229840515045312</v>
      </c>
      <c r="R99" s="116">
        <f t="shared" si="71"/>
        <v>0.81393869566261012</v>
      </c>
      <c r="S99" s="133">
        <f t="shared" si="72"/>
        <v>0.52153458185189283</v>
      </c>
      <c r="T99" s="134">
        <f t="shared" si="114"/>
        <v>0.47846541814810717</v>
      </c>
      <c r="U99" s="135">
        <f t="shared" si="73"/>
        <v>99040.427694985585</v>
      </c>
      <c r="V99" s="136">
        <v>4</v>
      </c>
      <c r="W99" s="155">
        <f t="shared" si="74"/>
        <v>0</v>
      </c>
      <c r="X99" s="155">
        <f t="shared" si="75"/>
        <v>0.41042347074078173</v>
      </c>
      <c r="Y99" s="155">
        <f t="shared" si="76"/>
        <v>0.58957652925921833</v>
      </c>
      <c r="Z99" s="156">
        <f t="shared" si="77"/>
        <v>122039.98325054116</v>
      </c>
      <c r="AA99" s="69">
        <v>7.1194612456279352E-2</v>
      </c>
      <c r="AB99" s="70">
        <f t="shared" si="78"/>
        <v>0.87593076239164258</v>
      </c>
      <c r="AC99" s="70">
        <f t="shared" si="79"/>
        <v>0.30941288512522203</v>
      </c>
      <c r="AD99" s="70">
        <f t="shared" si="80"/>
        <v>0.21849287448628521</v>
      </c>
      <c r="AE99" s="70">
        <f t="shared" si="81"/>
        <v>0.46770159484954688</v>
      </c>
      <c r="AF99" s="70">
        <f t="shared" si="82"/>
        <v>0.19532895551976212</v>
      </c>
      <c r="AG99" s="70">
        <f t="shared" si="83"/>
        <v>0.4984099450708297</v>
      </c>
      <c r="AH99" s="70">
        <f t="shared" si="84"/>
        <v>7.3534877958121664E-2</v>
      </c>
      <c r="AI99" s="70">
        <f t="shared" si="85"/>
        <v>0.80562094742493706</v>
      </c>
      <c r="AJ99" s="70">
        <f t="shared" si="86"/>
        <v>0.64137033824804857</v>
      </c>
      <c r="AK99" s="70">
        <f t="shared" si="87"/>
        <v>0.19677480825115526</v>
      </c>
      <c r="AL99" s="71">
        <f t="shared" si="115"/>
        <v>1</v>
      </c>
      <c r="AM99" s="72">
        <v>206996</v>
      </c>
      <c r="AN99" s="73">
        <v>0.46770159484954688</v>
      </c>
      <c r="AO99" s="74">
        <f t="shared" si="88"/>
        <v>0.53229840515045312</v>
      </c>
      <c r="AP99" s="75">
        <v>48426</v>
      </c>
      <c r="AQ99" s="75">
        <v>8672</v>
      </c>
      <c r="AR99" s="76">
        <v>712</v>
      </c>
      <c r="AS99" s="76">
        <v>75</v>
      </c>
      <c r="AT99" s="77">
        <f t="shared" si="89"/>
        <v>0.19532895551976212</v>
      </c>
      <c r="AU99" s="77">
        <f t="shared" si="90"/>
        <v>0.80467104448023785</v>
      </c>
      <c r="AV99" s="75">
        <v>48426</v>
      </c>
      <c r="AW99" s="76">
        <v>801</v>
      </c>
      <c r="AX99" s="75">
        <v>38785</v>
      </c>
      <c r="AY99" s="76">
        <v>34</v>
      </c>
      <c r="AZ99" s="75">
        <v>2830</v>
      </c>
      <c r="BA99" s="66">
        <f t="shared" si="91"/>
        <v>0.8765952174451741</v>
      </c>
      <c r="BB99" s="66">
        <f t="shared" si="92"/>
        <v>0.1234047825548259</v>
      </c>
      <c r="BC99" s="75">
        <v>48426</v>
      </c>
      <c r="BD99" s="75">
        <v>23668</v>
      </c>
      <c r="BE99" s="76">
        <v>468</v>
      </c>
      <c r="BF99" s="66">
        <f t="shared" si="93"/>
        <v>0.4984099450708297</v>
      </c>
      <c r="BG99" s="70">
        <v>0.87593076239164258</v>
      </c>
      <c r="BH99" s="70">
        <v>0.81393869566261012</v>
      </c>
      <c r="BI99" s="75">
        <v>116553</v>
      </c>
      <c r="BJ99" s="75">
        <v>36063</v>
      </c>
      <c r="BK99" s="75">
        <v>55024</v>
      </c>
      <c r="BL99" s="75">
        <v>15012</v>
      </c>
      <c r="BM99" s="75">
        <v>6119</v>
      </c>
      <c r="BN99" s="76">
        <v>147</v>
      </c>
      <c r="BO99" s="75">
        <v>3855</v>
      </c>
      <c r="BP99" s="76">
        <v>118</v>
      </c>
      <c r="BQ99" s="76">
        <v>77</v>
      </c>
      <c r="BR99" s="76">
        <v>138</v>
      </c>
      <c r="BS99" s="66">
        <f t="shared" si="94"/>
        <v>0.30941288512522203</v>
      </c>
      <c r="BT99" s="66">
        <f t="shared" si="119"/>
        <v>0.21849287448628521</v>
      </c>
      <c r="BU99" s="66">
        <f t="shared" si="120"/>
        <v>8.9693100992681435E-2</v>
      </c>
      <c r="BV99" s="72">
        <v>167928</v>
      </c>
      <c r="BW99" s="75">
        <v>35432</v>
      </c>
      <c r="BX99" s="66">
        <f t="shared" si="95"/>
        <v>0.21099518841408221</v>
      </c>
      <c r="BY99" s="74">
        <f t="shared" si="96"/>
        <v>4.7394445698803347</v>
      </c>
      <c r="BZ99" s="66">
        <f t="shared" si="116"/>
        <v>6.4787635306695901E-2</v>
      </c>
      <c r="CA99" s="72">
        <v>167928</v>
      </c>
      <c r="CB99" s="75">
        <v>33044</v>
      </c>
      <c r="CC99" s="66">
        <f t="shared" si="97"/>
        <v>0.19677480825115526</v>
      </c>
      <c r="CD99" s="66">
        <f t="shared" si="98"/>
        <v>0.80322519174884477</v>
      </c>
      <c r="CE99" s="72">
        <v>48426</v>
      </c>
      <c r="CF99" s="76">
        <v>285</v>
      </c>
      <c r="CG99" s="75">
        <v>38728</v>
      </c>
      <c r="CH99" s="66">
        <f t="shared" si="99"/>
        <v>0.80562094742493706</v>
      </c>
      <c r="CI99" s="75">
        <v>48426</v>
      </c>
      <c r="CJ99" s="76">
        <v>300</v>
      </c>
      <c r="CK99" s="75">
        <v>14047</v>
      </c>
      <c r="CL99" s="75">
        <v>16517</v>
      </c>
      <c r="CM99" s="76">
        <v>195</v>
      </c>
      <c r="CN99" s="66">
        <f t="shared" si="100"/>
        <v>0.64137033824804857</v>
      </c>
      <c r="CO99" s="72">
        <v>48426</v>
      </c>
      <c r="CP99" s="75">
        <v>3561</v>
      </c>
      <c r="CQ99" s="66">
        <f t="shared" si="101"/>
        <v>7.3534877958121664E-2</v>
      </c>
      <c r="CR99" s="78" t="b">
        <v>0</v>
      </c>
      <c r="CS99" s="76" t="b">
        <v>0</v>
      </c>
      <c r="CT99" s="76"/>
      <c r="CU99" s="76"/>
      <c r="CV99" s="76"/>
      <c r="CW99" s="76"/>
      <c r="CX99" s="76"/>
      <c r="CY99" s="76"/>
      <c r="CZ99" s="76"/>
      <c r="DA99" s="76"/>
      <c r="DB99" s="76"/>
      <c r="DC99" s="66">
        <f t="shared" si="102"/>
        <v>0</v>
      </c>
      <c r="DD99" s="66">
        <f t="shared" si="103"/>
        <v>0</v>
      </c>
      <c r="DE99" s="66">
        <f t="shared" si="104"/>
        <v>0</v>
      </c>
      <c r="DF99" s="66">
        <f t="shared" si="105"/>
        <v>0</v>
      </c>
      <c r="DG99" s="66">
        <f t="shared" si="106"/>
        <v>0</v>
      </c>
      <c r="DH99" s="66">
        <f t="shared" si="118"/>
        <v>0</v>
      </c>
      <c r="DI99" s="66">
        <f t="shared" si="107"/>
        <v>0</v>
      </c>
      <c r="DJ99" s="66">
        <f t="shared" si="108"/>
        <v>0</v>
      </c>
      <c r="DK99" s="66">
        <f t="shared" si="109"/>
        <v>0</v>
      </c>
      <c r="DL99" s="66">
        <f t="shared" si="110"/>
        <v>0</v>
      </c>
      <c r="DM99" s="66">
        <f t="shared" si="111"/>
        <v>0</v>
      </c>
      <c r="DN99" s="80">
        <f t="shared" si="112"/>
        <v>620</v>
      </c>
      <c r="DO99" s="67">
        <f t="shared" si="113"/>
        <v>1</v>
      </c>
      <c r="DP99" s="163">
        <f t="shared" si="117"/>
        <v>2.6014568158168575E-6</v>
      </c>
    </row>
    <row r="100" spans="1:120" ht="17.149999999999999" customHeight="1" x14ac:dyDescent="0.3">
      <c r="A100" s="30"/>
      <c r="B100" s="39" t="s">
        <v>372</v>
      </c>
      <c r="C100" s="37" t="s">
        <v>373</v>
      </c>
      <c r="D100" s="36" t="s">
        <v>386</v>
      </c>
      <c r="E100" s="37" t="s">
        <v>387</v>
      </c>
      <c r="F100" s="36" t="s">
        <v>388</v>
      </c>
      <c r="G100" s="37" t="s">
        <v>387</v>
      </c>
      <c r="H100" s="36">
        <v>67</v>
      </c>
      <c r="I100" s="38">
        <v>7</v>
      </c>
      <c r="J100" s="115">
        <f t="shared" si="63"/>
        <v>0.84953328616746915</v>
      </c>
      <c r="K100" s="115">
        <f t="shared" si="64"/>
        <v>0.32876509117465819</v>
      </c>
      <c r="L100" s="115">
        <f t="shared" si="65"/>
        <v>1</v>
      </c>
      <c r="M100" s="115">
        <f t="shared" si="66"/>
        <v>0.14537159071968933</v>
      </c>
      <c r="N100" s="115">
        <f t="shared" si="67"/>
        <v>0.37786187855680559</v>
      </c>
      <c r="O100" s="115">
        <f t="shared" si="68"/>
        <v>0.35324189241618548</v>
      </c>
      <c r="P100" s="115">
        <f t="shared" si="69"/>
        <v>0.76704534581847639</v>
      </c>
      <c r="Q100" s="115">
        <f t="shared" si="70"/>
        <v>0.61078066327979541</v>
      </c>
      <c r="R100" s="116">
        <f t="shared" si="71"/>
        <v>0.90873374342209035</v>
      </c>
      <c r="S100" s="133">
        <f t="shared" si="72"/>
        <v>0.59348149906168557</v>
      </c>
      <c r="T100" s="134">
        <f t="shared" si="114"/>
        <v>0.40651850093831443</v>
      </c>
      <c r="U100" s="135">
        <f t="shared" si="73"/>
        <v>76499.464543573893</v>
      </c>
      <c r="V100" s="136">
        <v>6</v>
      </c>
      <c r="W100" s="155">
        <f t="shared" si="74"/>
        <v>0</v>
      </c>
      <c r="X100" s="155">
        <f t="shared" si="75"/>
        <v>0.48237038795057452</v>
      </c>
      <c r="Y100" s="155">
        <f t="shared" si="76"/>
        <v>0.51762961204942548</v>
      </c>
      <c r="Z100" s="156">
        <f t="shared" si="77"/>
        <v>97408.575654684988</v>
      </c>
      <c r="AA100" s="69">
        <v>0.21021670510463275</v>
      </c>
      <c r="AB100" s="70">
        <f t="shared" si="78"/>
        <v>0.93694376663271028</v>
      </c>
      <c r="AC100" s="70">
        <f t="shared" si="79"/>
        <v>0.12889957365287455</v>
      </c>
      <c r="AD100" s="70">
        <f t="shared" si="80"/>
        <v>0.37786187855680559</v>
      </c>
      <c r="AE100" s="70">
        <f t="shared" si="81"/>
        <v>0.38921933672020453</v>
      </c>
      <c r="AF100" s="70">
        <f t="shared" si="82"/>
        <v>0.43108839035077712</v>
      </c>
      <c r="AG100" s="70">
        <f t="shared" si="83"/>
        <v>0.78695483488143869</v>
      </c>
      <c r="AH100" s="70">
        <f t="shared" si="84"/>
        <v>0.35324189241618548</v>
      </c>
      <c r="AI100" s="70">
        <f t="shared" si="85"/>
        <v>0.86922883812218998</v>
      </c>
      <c r="AJ100" s="70">
        <f t="shared" si="86"/>
        <v>0.82983773421274842</v>
      </c>
      <c r="AK100" s="70">
        <f t="shared" si="87"/>
        <v>0.23295465418152361</v>
      </c>
      <c r="AL100" s="71">
        <f t="shared" si="115"/>
        <v>1</v>
      </c>
      <c r="AM100" s="72">
        <v>188182</v>
      </c>
      <c r="AN100" s="73">
        <v>0.38921933672020453</v>
      </c>
      <c r="AO100" s="74">
        <f t="shared" si="88"/>
        <v>0.61078066327979541</v>
      </c>
      <c r="AP100" s="75">
        <v>43817</v>
      </c>
      <c r="AQ100" s="75">
        <v>18229</v>
      </c>
      <c r="AR100" s="76">
        <v>616</v>
      </c>
      <c r="AS100" s="76">
        <v>44</v>
      </c>
      <c r="AT100" s="77">
        <f t="shared" si="89"/>
        <v>0.43108839035077712</v>
      </c>
      <c r="AU100" s="77">
        <f t="shared" si="90"/>
        <v>0.56891160964922283</v>
      </c>
      <c r="AV100" s="75">
        <v>43817</v>
      </c>
      <c r="AW100" s="76">
        <v>385</v>
      </c>
      <c r="AX100" s="75">
        <v>37056</v>
      </c>
      <c r="AY100" s="76">
        <v>18</v>
      </c>
      <c r="AZ100" s="75">
        <v>2475</v>
      </c>
      <c r="BA100" s="66">
        <f t="shared" si="91"/>
        <v>0.91138142729990645</v>
      </c>
      <c r="BB100" s="66">
        <f t="shared" si="92"/>
        <v>8.8618572700093545E-2</v>
      </c>
      <c r="BC100" s="75">
        <v>43817</v>
      </c>
      <c r="BD100" s="75">
        <v>33801</v>
      </c>
      <c r="BE100" s="76">
        <v>681</v>
      </c>
      <c r="BF100" s="66">
        <f t="shared" si="93"/>
        <v>0.78695483488143869</v>
      </c>
      <c r="BG100" s="70">
        <v>0.93694376663271028</v>
      </c>
      <c r="BH100" s="70">
        <v>0.90873374342209035</v>
      </c>
      <c r="BI100" s="75">
        <v>106486</v>
      </c>
      <c r="BJ100" s="75">
        <v>13726</v>
      </c>
      <c r="BK100" s="75">
        <v>52523</v>
      </c>
      <c r="BL100" s="75">
        <v>18274</v>
      </c>
      <c r="BM100" s="75">
        <v>10679</v>
      </c>
      <c r="BN100" s="76">
        <v>283</v>
      </c>
      <c r="BO100" s="75">
        <v>8318</v>
      </c>
      <c r="BP100" s="76">
        <v>310</v>
      </c>
      <c r="BQ100" s="76">
        <v>191</v>
      </c>
      <c r="BR100" s="76">
        <v>2182</v>
      </c>
      <c r="BS100" s="66">
        <f t="shared" si="94"/>
        <v>0.12889957365287455</v>
      </c>
      <c r="BT100" s="66">
        <f t="shared" si="119"/>
        <v>0.37786187855680559</v>
      </c>
      <c r="BU100" s="66">
        <f t="shared" si="120"/>
        <v>0.20625246511278478</v>
      </c>
      <c r="BV100" s="72">
        <v>156773</v>
      </c>
      <c r="BW100" s="75">
        <v>14742</v>
      </c>
      <c r="BX100" s="66">
        <f t="shared" si="95"/>
        <v>9.4034049230415959E-2</v>
      </c>
      <c r="BY100" s="74">
        <f t="shared" si="96"/>
        <v>10.634445801112467</v>
      </c>
      <c r="BZ100" s="66">
        <f t="shared" si="116"/>
        <v>0.14537159071968933</v>
      </c>
      <c r="CA100" s="72">
        <v>156773</v>
      </c>
      <c r="CB100" s="75">
        <v>36521</v>
      </c>
      <c r="CC100" s="66">
        <f t="shared" si="97"/>
        <v>0.23295465418152361</v>
      </c>
      <c r="CD100" s="66">
        <f t="shared" si="98"/>
        <v>0.76704534581847639</v>
      </c>
      <c r="CE100" s="72">
        <v>43817</v>
      </c>
      <c r="CF100" s="76">
        <v>446</v>
      </c>
      <c r="CG100" s="75">
        <v>37641</v>
      </c>
      <c r="CH100" s="66">
        <f t="shared" si="99"/>
        <v>0.86922883812218998</v>
      </c>
      <c r="CI100" s="75">
        <v>43817</v>
      </c>
      <c r="CJ100" s="75">
        <v>6900</v>
      </c>
      <c r="CK100" s="75">
        <v>26192</v>
      </c>
      <c r="CL100" s="75">
        <v>2620</v>
      </c>
      <c r="CM100" s="76">
        <v>649</v>
      </c>
      <c r="CN100" s="66">
        <f t="shared" si="100"/>
        <v>0.82983773421274842</v>
      </c>
      <c r="CO100" s="72">
        <v>43817</v>
      </c>
      <c r="CP100" s="75">
        <v>15478</v>
      </c>
      <c r="CQ100" s="66">
        <f t="shared" si="101"/>
        <v>0.35324189241618548</v>
      </c>
      <c r="CR100" s="78" t="b">
        <v>0</v>
      </c>
      <c r="CS100" s="76" t="b">
        <v>0</v>
      </c>
      <c r="CT100" s="76"/>
      <c r="CU100" s="76"/>
      <c r="CV100" s="76"/>
      <c r="CW100" s="76"/>
      <c r="CX100" s="76"/>
      <c r="CY100" s="76"/>
      <c r="CZ100" s="76"/>
      <c r="DA100" s="76"/>
      <c r="DB100" s="76"/>
      <c r="DC100" s="66">
        <f t="shared" si="102"/>
        <v>0</v>
      </c>
      <c r="DD100" s="66">
        <f t="shared" si="103"/>
        <v>0</v>
      </c>
      <c r="DE100" s="66">
        <f t="shared" si="104"/>
        <v>0</v>
      </c>
      <c r="DF100" s="66">
        <f t="shared" si="105"/>
        <v>0</v>
      </c>
      <c r="DG100" s="66">
        <f t="shared" si="106"/>
        <v>0</v>
      </c>
      <c r="DH100" s="66">
        <f t="shared" si="118"/>
        <v>0</v>
      </c>
      <c r="DI100" s="66">
        <f t="shared" si="107"/>
        <v>0</v>
      </c>
      <c r="DJ100" s="66">
        <f t="shared" si="108"/>
        <v>0</v>
      </c>
      <c r="DK100" s="66">
        <f t="shared" si="109"/>
        <v>0</v>
      </c>
      <c r="DL100" s="66">
        <f t="shared" si="110"/>
        <v>0</v>
      </c>
      <c r="DM100" s="66">
        <f t="shared" si="111"/>
        <v>0</v>
      </c>
      <c r="DN100" s="80">
        <f t="shared" si="112"/>
        <v>620</v>
      </c>
      <c r="DO100" s="67">
        <f t="shared" si="113"/>
        <v>1</v>
      </c>
      <c r="DP100" s="163">
        <f t="shared" si="117"/>
        <v>2.6014568158168575E-6</v>
      </c>
    </row>
    <row r="101" spans="1:120" ht="17.149999999999999" customHeight="1" x14ac:dyDescent="0.3">
      <c r="A101" s="30"/>
      <c r="B101" s="39" t="s">
        <v>372</v>
      </c>
      <c r="C101" s="37" t="s">
        <v>373</v>
      </c>
      <c r="D101" s="36" t="s">
        <v>386</v>
      </c>
      <c r="E101" s="37" t="s">
        <v>387</v>
      </c>
      <c r="F101" s="36" t="s">
        <v>389</v>
      </c>
      <c r="G101" s="37" t="s">
        <v>390</v>
      </c>
      <c r="H101" s="36">
        <v>52</v>
      </c>
      <c r="I101" s="38">
        <v>4</v>
      </c>
      <c r="J101" s="115">
        <f t="shared" si="63"/>
        <v>0.89565939040337994</v>
      </c>
      <c r="K101" s="115">
        <f t="shared" si="64"/>
        <v>0.22898853234081079</v>
      </c>
      <c r="L101" s="115">
        <f t="shared" si="65"/>
        <v>1</v>
      </c>
      <c r="M101" s="115">
        <f t="shared" si="66"/>
        <v>0.10230129055745753</v>
      </c>
      <c r="N101" s="115">
        <f t="shared" si="67"/>
        <v>0.29260329291475584</v>
      </c>
      <c r="O101" s="115">
        <f t="shared" si="68"/>
        <v>0.25482848807967007</v>
      </c>
      <c r="P101" s="115">
        <f t="shared" si="69"/>
        <v>0.74050121859975848</v>
      </c>
      <c r="Q101" s="115">
        <f t="shared" si="70"/>
        <v>0.59732411415156628</v>
      </c>
      <c r="R101" s="116">
        <f t="shared" si="71"/>
        <v>0.89241097853515683</v>
      </c>
      <c r="S101" s="133">
        <f t="shared" si="72"/>
        <v>0.55606858950917282</v>
      </c>
      <c r="T101" s="134">
        <f t="shared" si="114"/>
        <v>0.44393141049082718</v>
      </c>
      <c r="U101" s="135">
        <f t="shared" si="73"/>
        <v>72668.020446064489</v>
      </c>
      <c r="V101" s="136">
        <v>6</v>
      </c>
      <c r="W101" s="155">
        <f t="shared" si="74"/>
        <v>0</v>
      </c>
      <c r="X101" s="155">
        <f t="shared" si="75"/>
        <v>0.44495747839806182</v>
      </c>
      <c r="Y101" s="155">
        <f t="shared" si="76"/>
        <v>0.55504252160193812</v>
      </c>
      <c r="Z101" s="156">
        <f t="shared" si="77"/>
        <v>90856.02044606446</v>
      </c>
      <c r="AA101" s="69">
        <v>3.8792366151064191E-2</v>
      </c>
      <c r="AB101" s="70">
        <f t="shared" si="78"/>
        <v>0.92496768062464152</v>
      </c>
      <c r="AC101" s="70">
        <f t="shared" si="79"/>
        <v>0.25896529873589019</v>
      </c>
      <c r="AD101" s="70">
        <f t="shared" si="80"/>
        <v>0.29260329291475584</v>
      </c>
      <c r="AE101" s="70">
        <f t="shared" si="81"/>
        <v>0.40267588584843372</v>
      </c>
      <c r="AF101" s="70">
        <f t="shared" si="82"/>
        <v>0.58477517352379038</v>
      </c>
      <c r="AG101" s="70">
        <f t="shared" si="83"/>
        <v>0.82524393924152495</v>
      </c>
      <c r="AH101" s="70">
        <f t="shared" si="84"/>
        <v>0.25482848807967007</v>
      </c>
      <c r="AI101" s="70">
        <f t="shared" si="85"/>
        <v>0.83007242732119502</v>
      </c>
      <c r="AJ101" s="70">
        <f t="shared" si="86"/>
        <v>0.96124635348556486</v>
      </c>
      <c r="AK101" s="70">
        <f t="shared" si="87"/>
        <v>0.25949878140024152</v>
      </c>
      <c r="AL101" s="71">
        <f t="shared" si="115"/>
        <v>1</v>
      </c>
      <c r="AM101" s="72">
        <v>163692</v>
      </c>
      <c r="AN101" s="73">
        <v>0.40267588584843372</v>
      </c>
      <c r="AO101" s="74">
        <f t="shared" si="88"/>
        <v>0.59732411415156628</v>
      </c>
      <c r="AP101" s="75">
        <v>39764</v>
      </c>
      <c r="AQ101" s="75">
        <v>22318</v>
      </c>
      <c r="AR101" s="76">
        <v>912</v>
      </c>
      <c r="AS101" s="76">
        <v>23</v>
      </c>
      <c r="AT101" s="77">
        <f t="shared" si="89"/>
        <v>0.58477517352379038</v>
      </c>
      <c r="AU101" s="77">
        <f t="shared" si="90"/>
        <v>0.41522482647620962</v>
      </c>
      <c r="AV101" s="75">
        <v>39764</v>
      </c>
      <c r="AW101" s="76">
        <v>201</v>
      </c>
      <c r="AX101" s="75">
        <v>33770</v>
      </c>
      <c r="AY101" s="76">
        <v>19</v>
      </c>
      <c r="AZ101" s="75">
        <v>4074</v>
      </c>
      <c r="BA101" s="66">
        <f t="shared" si="91"/>
        <v>0.95724776179458804</v>
      </c>
      <c r="BB101" s="66">
        <f t="shared" si="92"/>
        <v>4.2752238205411963E-2</v>
      </c>
      <c r="BC101" s="75">
        <v>39764</v>
      </c>
      <c r="BD101" s="75">
        <v>32543</v>
      </c>
      <c r="BE101" s="76">
        <v>272</v>
      </c>
      <c r="BF101" s="66">
        <f t="shared" si="93"/>
        <v>0.82524393924152495</v>
      </c>
      <c r="BG101" s="70">
        <v>0.92496768062464152</v>
      </c>
      <c r="BH101" s="70">
        <v>0.89241097853515683</v>
      </c>
      <c r="BI101" s="75">
        <v>93109</v>
      </c>
      <c r="BJ101" s="75">
        <v>24112</v>
      </c>
      <c r="BK101" s="75">
        <v>41753</v>
      </c>
      <c r="BL101" s="75">
        <v>14163</v>
      </c>
      <c r="BM101" s="75">
        <v>6830</v>
      </c>
      <c r="BN101" s="76">
        <v>256</v>
      </c>
      <c r="BO101" s="75">
        <v>5128</v>
      </c>
      <c r="BP101" s="76">
        <v>188</v>
      </c>
      <c r="BQ101" s="76">
        <v>109</v>
      </c>
      <c r="BR101" s="76">
        <v>570</v>
      </c>
      <c r="BS101" s="66">
        <f t="shared" si="94"/>
        <v>0.25896529873589019</v>
      </c>
      <c r="BT101" s="66">
        <f t="shared" si="119"/>
        <v>0.29260329291475584</v>
      </c>
      <c r="BU101" s="66">
        <f t="shared" si="120"/>
        <v>0.14049125218829545</v>
      </c>
      <c r="BV101" s="72">
        <v>134991</v>
      </c>
      <c r="BW101" s="75">
        <v>18038</v>
      </c>
      <c r="BX101" s="66">
        <f t="shared" si="95"/>
        <v>0.13362372306301901</v>
      </c>
      <c r="BY101" s="74">
        <f t="shared" si="96"/>
        <v>7.4837010755072626</v>
      </c>
      <c r="BZ101" s="66">
        <f t="shared" si="116"/>
        <v>0.10230129055745753</v>
      </c>
      <c r="CA101" s="72">
        <v>134991</v>
      </c>
      <c r="CB101" s="75">
        <v>35030</v>
      </c>
      <c r="CC101" s="66">
        <f t="shared" si="97"/>
        <v>0.25949878140024152</v>
      </c>
      <c r="CD101" s="66">
        <f t="shared" si="98"/>
        <v>0.74050121859975848</v>
      </c>
      <c r="CE101" s="72">
        <v>39764</v>
      </c>
      <c r="CF101" s="76">
        <v>297</v>
      </c>
      <c r="CG101" s="75">
        <v>32710</v>
      </c>
      <c r="CH101" s="66">
        <f t="shared" si="99"/>
        <v>0.83007242732119502</v>
      </c>
      <c r="CI101" s="75">
        <v>39764</v>
      </c>
      <c r="CJ101" s="76">
        <v>209</v>
      </c>
      <c r="CK101" s="75">
        <v>35383</v>
      </c>
      <c r="CL101" s="75">
        <v>2212</v>
      </c>
      <c r="CM101" s="76">
        <v>419</v>
      </c>
      <c r="CN101" s="66">
        <f t="shared" si="100"/>
        <v>0.96124635348556486</v>
      </c>
      <c r="CO101" s="72">
        <v>39764</v>
      </c>
      <c r="CP101" s="75">
        <v>10133</v>
      </c>
      <c r="CQ101" s="66">
        <f t="shared" si="101"/>
        <v>0.25482848807967007</v>
      </c>
      <c r="CR101" s="78" t="b">
        <v>0</v>
      </c>
      <c r="CS101" s="76" t="b">
        <v>0</v>
      </c>
      <c r="CT101" s="76"/>
      <c r="CU101" s="76"/>
      <c r="CV101" s="76"/>
      <c r="CW101" s="76"/>
      <c r="CX101" s="76"/>
      <c r="CY101" s="76"/>
      <c r="CZ101" s="76"/>
      <c r="DA101" s="76"/>
      <c r="DB101" s="76"/>
      <c r="DC101" s="66">
        <f t="shared" si="102"/>
        <v>0</v>
      </c>
      <c r="DD101" s="66">
        <f t="shared" si="103"/>
        <v>0</v>
      </c>
      <c r="DE101" s="66">
        <f t="shared" si="104"/>
        <v>0</v>
      </c>
      <c r="DF101" s="66">
        <f t="shared" si="105"/>
        <v>0</v>
      </c>
      <c r="DG101" s="66">
        <f t="shared" si="106"/>
        <v>0</v>
      </c>
      <c r="DH101" s="66">
        <f t="shared" si="118"/>
        <v>0</v>
      </c>
      <c r="DI101" s="66">
        <f t="shared" si="107"/>
        <v>0</v>
      </c>
      <c r="DJ101" s="66">
        <f t="shared" si="108"/>
        <v>0</v>
      </c>
      <c r="DK101" s="66">
        <f t="shared" si="109"/>
        <v>0</v>
      </c>
      <c r="DL101" s="66">
        <f t="shared" si="110"/>
        <v>0</v>
      </c>
      <c r="DM101" s="66">
        <f t="shared" si="111"/>
        <v>0</v>
      </c>
      <c r="DN101" s="80">
        <f t="shared" si="112"/>
        <v>620</v>
      </c>
      <c r="DO101" s="67">
        <f t="shared" si="113"/>
        <v>1</v>
      </c>
      <c r="DP101" s="163">
        <f t="shared" si="117"/>
        <v>2.6014568158168575E-6</v>
      </c>
    </row>
    <row r="102" spans="1:120" ht="17.149999999999999" customHeight="1" x14ac:dyDescent="0.3">
      <c r="A102" s="30"/>
      <c r="B102" s="39" t="s">
        <v>372</v>
      </c>
      <c r="C102" s="37" t="s">
        <v>373</v>
      </c>
      <c r="D102" s="36" t="s">
        <v>386</v>
      </c>
      <c r="E102" s="37" t="s">
        <v>387</v>
      </c>
      <c r="F102" s="36" t="s">
        <v>391</v>
      </c>
      <c r="G102" s="37" t="s">
        <v>392</v>
      </c>
      <c r="H102" s="36">
        <v>31</v>
      </c>
      <c r="I102" s="38">
        <v>2</v>
      </c>
      <c r="J102" s="115">
        <f t="shared" si="63"/>
        <v>0.77976238259613062</v>
      </c>
      <c r="K102" s="115">
        <f t="shared" si="64"/>
        <v>0.21811029943003934</v>
      </c>
      <c r="L102" s="115">
        <f t="shared" si="65"/>
        <v>1</v>
      </c>
      <c r="M102" s="115">
        <f t="shared" si="66"/>
        <v>0.10952516155311921</v>
      </c>
      <c r="N102" s="115">
        <f t="shared" si="67"/>
        <v>0.2560646900269542</v>
      </c>
      <c r="O102" s="115">
        <f t="shared" si="68"/>
        <v>0.16769687725776672</v>
      </c>
      <c r="P102" s="115">
        <f t="shared" si="69"/>
        <v>0.84969302997472007</v>
      </c>
      <c r="Q102" s="115">
        <f t="shared" si="70"/>
        <v>0.53530683319322692</v>
      </c>
      <c r="R102" s="116">
        <f t="shared" si="71"/>
        <v>0.89360920023105606</v>
      </c>
      <c r="S102" s="133">
        <f t="shared" si="72"/>
        <v>0.53441871936255703</v>
      </c>
      <c r="T102" s="134">
        <f t="shared" si="114"/>
        <v>0.46558128063744297</v>
      </c>
      <c r="U102" s="135">
        <f t="shared" si="73"/>
        <v>24276.33913499755</v>
      </c>
      <c r="V102" s="136">
        <v>4</v>
      </c>
      <c r="W102" s="155">
        <f t="shared" si="74"/>
        <v>0</v>
      </c>
      <c r="X102" s="155">
        <f t="shared" si="75"/>
        <v>0.42330760825144587</v>
      </c>
      <c r="Y102" s="155">
        <f t="shared" si="76"/>
        <v>0.57669239174855413</v>
      </c>
      <c r="Z102" s="156">
        <f t="shared" si="77"/>
        <v>30069.894690553108</v>
      </c>
      <c r="AA102" s="69">
        <v>7.7960185646887351E-2</v>
      </c>
      <c r="AB102" s="70">
        <f t="shared" si="78"/>
        <v>0.92199750028405858</v>
      </c>
      <c r="AC102" s="70">
        <f t="shared" si="79"/>
        <v>0.22504988273182344</v>
      </c>
      <c r="AD102" s="70">
        <f t="shared" si="80"/>
        <v>0.2560646900269542</v>
      </c>
      <c r="AE102" s="70">
        <f t="shared" si="81"/>
        <v>0.46469316680677314</v>
      </c>
      <c r="AF102" s="70">
        <f t="shared" si="82"/>
        <v>0.63225495705225976</v>
      </c>
      <c r="AG102" s="70">
        <f t="shared" si="83"/>
        <v>0.67608573492815283</v>
      </c>
      <c r="AH102" s="70">
        <f t="shared" si="84"/>
        <v>0.16769687725776672</v>
      </c>
      <c r="AI102" s="70">
        <f t="shared" si="85"/>
        <v>0.84731476278397688</v>
      </c>
      <c r="AJ102" s="70">
        <f t="shared" si="86"/>
        <v>0.71221000240828447</v>
      </c>
      <c r="AK102" s="70">
        <f t="shared" si="87"/>
        <v>0.15030697002527987</v>
      </c>
      <c r="AL102" s="71">
        <f t="shared" si="115"/>
        <v>1</v>
      </c>
      <c r="AM102" s="72">
        <v>52142</v>
      </c>
      <c r="AN102" s="73">
        <v>0.46469316680677314</v>
      </c>
      <c r="AO102" s="74">
        <f t="shared" si="88"/>
        <v>0.53530683319322692</v>
      </c>
      <c r="AP102" s="75">
        <v>12457</v>
      </c>
      <c r="AQ102" s="75">
        <v>7819</v>
      </c>
      <c r="AR102" s="76">
        <v>56</v>
      </c>
      <c r="AS102" s="76">
        <v>1</v>
      </c>
      <c r="AT102" s="77">
        <f t="shared" si="89"/>
        <v>0.63225495705225976</v>
      </c>
      <c r="AU102" s="77">
        <f t="shared" si="90"/>
        <v>0.36774504294774024</v>
      </c>
      <c r="AV102" s="75">
        <v>12457</v>
      </c>
      <c r="AW102" s="76">
        <v>68</v>
      </c>
      <c r="AX102" s="75">
        <v>10019</v>
      </c>
      <c r="AY102" s="76">
        <v>10</v>
      </c>
      <c r="AZ102" s="75">
        <v>1507</v>
      </c>
      <c r="BA102" s="66">
        <f t="shared" si="91"/>
        <v>0.93152444408766155</v>
      </c>
      <c r="BB102" s="66">
        <f t="shared" si="92"/>
        <v>6.8475555912338448E-2</v>
      </c>
      <c r="BC102" s="75">
        <v>12457</v>
      </c>
      <c r="BD102" s="75">
        <v>8273</v>
      </c>
      <c r="BE102" s="76">
        <v>149</v>
      </c>
      <c r="BF102" s="66">
        <f t="shared" si="93"/>
        <v>0.67608573492815283</v>
      </c>
      <c r="BG102" s="70">
        <v>0.92199750028405858</v>
      </c>
      <c r="BH102" s="70">
        <v>0.89360920023105606</v>
      </c>
      <c r="BI102" s="75">
        <v>28567</v>
      </c>
      <c r="BJ102" s="75">
        <v>6429</v>
      </c>
      <c r="BK102" s="75">
        <v>14823</v>
      </c>
      <c r="BL102" s="75">
        <v>3730</v>
      </c>
      <c r="BM102" s="76">
        <v>1784</v>
      </c>
      <c r="BN102" s="76">
        <v>76</v>
      </c>
      <c r="BO102" s="76">
        <v>1551</v>
      </c>
      <c r="BP102" s="76">
        <v>25</v>
      </c>
      <c r="BQ102" s="76">
        <v>52</v>
      </c>
      <c r="BR102" s="76">
        <v>97</v>
      </c>
      <c r="BS102" s="66">
        <f t="shared" si="94"/>
        <v>0.22504988273182344</v>
      </c>
      <c r="BT102" s="66">
        <f t="shared" si="119"/>
        <v>0.2560646900269542</v>
      </c>
      <c r="BU102" s="66">
        <f t="shared" si="120"/>
        <v>0.1254944516400042</v>
      </c>
      <c r="BV102" s="72">
        <v>41535</v>
      </c>
      <c r="BW102" s="75">
        <v>5184</v>
      </c>
      <c r="BX102" s="66">
        <f t="shared" si="95"/>
        <v>0.12481040086673889</v>
      </c>
      <c r="BY102" s="74">
        <f t="shared" si="96"/>
        <v>8.0121527777777786</v>
      </c>
      <c r="BZ102" s="66">
        <f t="shared" si="116"/>
        <v>0.10952516155311921</v>
      </c>
      <c r="CA102" s="72">
        <v>41535</v>
      </c>
      <c r="CB102" s="75">
        <v>6243</v>
      </c>
      <c r="CC102" s="66">
        <f t="shared" si="97"/>
        <v>0.15030697002527987</v>
      </c>
      <c r="CD102" s="66">
        <f t="shared" si="98"/>
        <v>0.84969302997472007</v>
      </c>
      <c r="CE102" s="72">
        <v>12457</v>
      </c>
      <c r="CF102" s="76">
        <v>74</v>
      </c>
      <c r="CG102" s="75">
        <v>10481</v>
      </c>
      <c r="CH102" s="66">
        <f t="shared" si="99"/>
        <v>0.84731476278397688</v>
      </c>
      <c r="CI102" s="75">
        <v>12457</v>
      </c>
      <c r="CJ102" s="76">
        <v>751</v>
      </c>
      <c r="CK102" s="75">
        <v>5268</v>
      </c>
      <c r="CL102" s="75">
        <v>2770</v>
      </c>
      <c r="CM102" s="76">
        <v>83</v>
      </c>
      <c r="CN102" s="66">
        <f t="shared" si="100"/>
        <v>0.71221000240828447</v>
      </c>
      <c r="CO102" s="72">
        <v>12457</v>
      </c>
      <c r="CP102" s="75">
        <v>2089</v>
      </c>
      <c r="CQ102" s="66">
        <f t="shared" si="101"/>
        <v>0.16769687725776672</v>
      </c>
      <c r="CR102" s="78" t="b">
        <v>0</v>
      </c>
      <c r="CS102" s="76" t="b">
        <v>0</v>
      </c>
      <c r="CT102" s="76"/>
      <c r="CU102" s="76"/>
      <c r="CV102" s="76"/>
      <c r="CW102" s="76"/>
      <c r="CX102" s="76"/>
      <c r="CY102" s="76"/>
      <c r="CZ102" s="76"/>
      <c r="DA102" s="76"/>
      <c r="DB102" s="76"/>
      <c r="DC102" s="66">
        <f t="shared" si="102"/>
        <v>0</v>
      </c>
      <c r="DD102" s="66">
        <f t="shared" si="103"/>
        <v>0</v>
      </c>
      <c r="DE102" s="66">
        <f t="shared" si="104"/>
        <v>0</v>
      </c>
      <c r="DF102" s="66">
        <f t="shared" si="105"/>
        <v>0</v>
      </c>
      <c r="DG102" s="66">
        <f t="shared" si="106"/>
        <v>0</v>
      </c>
      <c r="DH102" s="66">
        <f t="shared" si="118"/>
        <v>0</v>
      </c>
      <c r="DI102" s="66">
        <f t="shared" si="107"/>
        <v>0</v>
      </c>
      <c r="DJ102" s="66">
        <f t="shared" si="108"/>
        <v>0</v>
      </c>
      <c r="DK102" s="66">
        <f t="shared" si="109"/>
        <v>0</v>
      </c>
      <c r="DL102" s="66">
        <f t="shared" si="110"/>
        <v>0</v>
      </c>
      <c r="DM102" s="66">
        <f t="shared" si="111"/>
        <v>0</v>
      </c>
      <c r="DN102" s="80">
        <f t="shared" si="112"/>
        <v>620</v>
      </c>
      <c r="DO102" s="67">
        <f t="shared" si="113"/>
        <v>1</v>
      </c>
      <c r="DP102" s="163">
        <f t="shared" si="117"/>
        <v>2.6014568158168575E-6</v>
      </c>
    </row>
    <row r="103" spans="1:120" ht="17.149999999999999" customHeight="1" x14ac:dyDescent="0.3">
      <c r="A103" s="30"/>
      <c r="B103" s="39" t="s">
        <v>372</v>
      </c>
      <c r="C103" s="37" t="s">
        <v>373</v>
      </c>
      <c r="D103" s="36" t="s">
        <v>386</v>
      </c>
      <c r="E103" s="37" t="s">
        <v>387</v>
      </c>
      <c r="F103" s="36" t="s">
        <v>393</v>
      </c>
      <c r="G103" s="37" t="s">
        <v>394</v>
      </c>
      <c r="H103" s="36">
        <v>100</v>
      </c>
      <c r="I103" s="38">
        <v>9</v>
      </c>
      <c r="J103" s="115">
        <f t="shared" si="63"/>
        <v>0.84682132901717466</v>
      </c>
      <c r="K103" s="115">
        <f t="shared" si="64"/>
        <v>0.23479902886431075</v>
      </c>
      <c r="L103" s="115">
        <f t="shared" si="65"/>
        <v>1</v>
      </c>
      <c r="M103" s="115">
        <f t="shared" si="66"/>
        <v>8.2183075290097454E-2</v>
      </c>
      <c r="N103" s="115">
        <f t="shared" si="67"/>
        <v>0.26829615531594447</v>
      </c>
      <c r="O103" s="115">
        <f t="shared" si="68"/>
        <v>0.15732398165632586</v>
      </c>
      <c r="P103" s="115">
        <f t="shared" si="69"/>
        <v>0.70829981606062309</v>
      </c>
      <c r="Q103" s="115">
        <f t="shared" si="70"/>
        <v>0.59566251502519107</v>
      </c>
      <c r="R103" s="116">
        <f t="shared" si="71"/>
        <v>0.93615705511183778</v>
      </c>
      <c r="S103" s="133">
        <f t="shared" si="72"/>
        <v>0.53661588403794491</v>
      </c>
      <c r="T103" s="134">
        <f t="shared" si="114"/>
        <v>0.46338411596205509</v>
      </c>
      <c r="U103" s="135">
        <f t="shared" si="73"/>
        <v>109373.94304287175</v>
      </c>
      <c r="V103" s="136">
        <v>5</v>
      </c>
      <c r="W103" s="155">
        <f t="shared" si="74"/>
        <v>0</v>
      </c>
      <c r="X103" s="155">
        <f t="shared" si="75"/>
        <v>0.42550477292683392</v>
      </c>
      <c r="Y103" s="155">
        <f t="shared" si="76"/>
        <v>0.57449522707316603</v>
      </c>
      <c r="Z103" s="156">
        <f t="shared" si="77"/>
        <v>135599.83193176059</v>
      </c>
      <c r="AA103" s="69">
        <v>5.1509746518495297E-2</v>
      </c>
      <c r="AB103" s="70">
        <f t="shared" si="78"/>
        <v>0.95494705882352937</v>
      </c>
      <c r="AC103" s="70">
        <f t="shared" si="79"/>
        <v>0.22294821553009583</v>
      </c>
      <c r="AD103" s="70">
        <f t="shared" si="80"/>
        <v>0.26829615531594447</v>
      </c>
      <c r="AE103" s="70">
        <f t="shared" si="81"/>
        <v>0.40433748497480887</v>
      </c>
      <c r="AF103" s="70">
        <f t="shared" si="82"/>
        <v>0.58014567035338549</v>
      </c>
      <c r="AG103" s="70">
        <f t="shared" si="83"/>
        <v>0.88019063033899825</v>
      </c>
      <c r="AH103" s="70">
        <f t="shared" si="84"/>
        <v>0.15732398165632586</v>
      </c>
      <c r="AI103" s="70">
        <f t="shared" si="85"/>
        <v>0.76061505260318318</v>
      </c>
      <c r="AJ103" s="70">
        <f t="shared" si="86"/>
        <v>0.93302760543116625</v>
      </c>
      <c r="AK103" s="70">
        <f t="shared" si="87"/>
        <v>0.29170018393937686</v>
      </c>
      <c r="AL103" s="71">
        <f t="shared" si="115"/>
        <v>1</v>
      </c>
      <c r="AM103" s="72">
        <v>236033</v>
      </c>
      <c r="AN103" s="73">
        <v>0.40433748497480887</v>
      </c>
      <c r="AO103" s="74">
        <f t="shared" si="88"/>
        <v>0.59566251502519107</v>
      </c>
      <c r="AP103" s="75">
        <v>55605</v>
      </c>
      <c r="AQ103" s="75">
        <v>29638</v>
      </c>
      <c r="AR103" s="75">
        <v>2601</v>
      </c>
      <c r="AS103" s="76">
        <v>20</v>
      </c>
      <c r="AT103" s="77">
        <f t="shared" si="89"/>
        <v>0.58014567035338549</v>
      </c>
      <c r="AU103" s="77">
        <f t="shared" si="90"/>
        <v>0.41985432964661451</v>
      </c>
      <c r="AV103" s="75">
        <v>55605</v>
      </c>
      <c r="AW103" s="76">
        <v>738</v>
      </c>
      <c r="AX103" s="75">
        <v>48396</v>
      </c>
      <c r="AY103" s="76">
        <v>41</v>
      </c>
      <c r="AZ103" s="75">
        <v>3664</v>
      </c>
      <c r="BA103" s="66">
        <f t="shared" si="91"/>
        <v>0.950256271917993</v>
      </c>
      <c r="BB103" s="66">
        <f t="shared" si="92"/>
        <v>4.9743728082006999E-2</v>
      </c>
      <c r="BC103" s="75">
        <v>55605</v>
      </c>
      <c r="BD103" s="75">
        <v>48134</v>
      </c>
      <c r="BE103" s="76">
        <v>809</v>
      </c>
      <c r="BF103" s="66">
        <f t="shared" si="93"/>
        <v>0.88019063033899825</v>
      </c>
      <c r="BG103" s="70">
        <v>0.95494705882352937</v>
      </c>
      <c r="BH103" s="70">
        <v>0.93615705511183778</v>
      </c>
      <c r="BI103" s="75">
        <v>133457</v>
      </c>
      <c r="BJ103" s="75">
        <v>29754</v>
      </c>
      <c r="BK103" s="75">
        <v>67897</v>
      </c>
      <c r="BL103" s="75">
        <v>17755</v>
      </c>
      <c r="BM103" s="75">
        <v>9919</v>
      </c>
      <c r="BN103" s="76">
        <v>280</v>
      </c>
      <c r="BO103" s="75">
        <v>6796</v>
      </c>
      <c r="BP103" s="76">
        <v>166</v>
      </c>
      <c r="BQ103" s="76">
        <v>161</v>
      </c>
      <c r="BR103" s="76">
        <v>729</v>
      </c>
      <c r="BS103" s="66">
        <f t="shared" si="94"/>
        <v>0.22294821553009583</v>
      </c>
      <c r="BT103" s="66">
        <f t="shared" si="119"/>
        <v>0.26829615531594447</v>
      </c>
      <c r="BU103" s="66">
        <f t="shared" si="120"/>
        <v>0.13525704908697184</v>
      </c>
      <c r="BV103" s="72">
        <v>195173</v>
      </c>
      <c r="BW103" s="75">
        <v>32464</v>
      </c>
      <c r="BX103" s="66">
        <f t="shared" si="95"/>
        <v>0.16633448274095289</v>
      </c>
      <c r="BY103" s="74">
        <f t="shared" si="96"/>
        <v>6.0119825036964025</v>
      </c>
      <c r="BZ103" s="66">
        <f t="shared" si="116"/>
        <v>8.2183075290097454E-2</v>
      </c>
      <c r="CA103" s="72">
        <v>195173</v>
      </c>
      <c r="CB103" s="75">
        <v>56932</v>
      </c>
      <c r="CC103" s="66">
        <f t="shared" si="97"/>
        <v>0.29170018393937686</v>
      </c>
      <c r="CD103" s="66">
        <f t="shared" si="98"/>
        <v>0.70829981606062309</v>
      </c>
      <c r="CE103" s="72">
        <v>55605</v>
      </c>
      <c r="CF103" s="76">
        <v>482</v>
      </c>
      <c r="CG103" s="75">
        <v>41812</v>
      </c>
      <c r="CH103" s="66">
        <f t="shared" si="99"/>
        <v>0.76061505260318318</v>
      </c>
      <c r="CI103" s="75">
        <v>55605</v>
      </c>
      <c r="CJ103" s="76">
        <v>357</v>
      </c>
      <c r="CK103" s="75">
        <v>40175</v>
      </c>
      <c r="CL103" s="75">
        <v>10722</v>
      </c>
      <c r="CM103" s="76">
        <v>627</v>
      </c>
      <c r="CN103" s="66">
        <f t="shared" si="100"/>
        <v>0.93302760543116625</v>
      </c>
      <c r="CO103" s="72">
        <v>55605</v>
      </c>
      <c r="CP103" s="75">
        <v>8748</v>
      </c>
      <c r="CQ103" s="66">
        <f t="shared" si="101"/>
        <v>0.15732398165632586</v>
      </c>
      <c r="CR103" s="78" t="b">
        <v>0</v>
      </c>
      <c r="CS103" s="76" t="b">
        <v>0</v>
      </c>
      <c r="CT103" s="76"/>
      <c r="CU103" s="76"/>
      <c r="CV103" s="76"/>
      <c r="CW103" s="76"/>
      <c r="CX103" s="76"/>
      <c r="CY103" s="76"/>
      <c r="CZ103" s="76"/>
      <c r="DA103" s="76"/>
      <c r="DB103" s="76"/>
      <c r="DC103" s="66">
        <f t="shared" si="102"/>
        <v>0</v>
      </c>
      <c r="DD103" s="66">
        <f t="shared" si="103"/>
        <v>0</v>
      </c>
      <c r="DE103" s="66">
        <f t="shared" si="104"/>
        <v>0</v>
      </c>
      <c r="DF103" s="66">
        <f t="shared" si="105"/>
        <v>0</v>
      </c>
      <c r="DG103" s="66">
        <f t="shared" si="106"/>
        <v>0</v>
      </c>
      <c r="DH103" s="66">
        <f t="shared" si="118"/>
        <v>0</v>
      </c>
      <c r="DI103" s="66">
        <f t="shared" si="107"/>
        <v>0</v>
      </c>
      <c r="DJ103" s="66">
        <f t="shared" si="108"/>
        <v>0</v>
      </c>
      <c r="DK103" s="66">
        <f t="shared" si="109"/>
        <v>0</v>
      </c>
      <c r="DL103" s="66">
        <f t="shared" si="110"/>
        <v>0</v>
      </c>
      <c r="DM103" s="66">
        <f t="shared" si="111"/>
        <v>0</v>
      </c>
      <c r="DN103" s="80">
        <f t="shared" si="112"/>
        <v>620</v>
      </c>
      <c r="DO103" s="67">
        <f t="shared" si="113"/>
        <v>1</v>
      </c>
      <c r="DP103" s="163">
        <f t="shared" si="117"/>
        <v>2.6014568158168575E-6</v>
      </c>
    </row>
    <row r="104" spans="1:120" ht="17.149999999999999" customHeight="1" x14ac:dyDescent="0.3">
      <c r="A104" s="30"/>
      <c r="B104" s="39" t="s">
        <v>372</v>
      </c>
      <c r="C104" s="37" t="s">
        <v>373</v>
      </c>
      <c r="D104" s="36" t="s">
        <v>386</v>
      </c>
      <c r="E104" s="37" t="s">
        <v>387</v>
      </c>
      <c r="F104" s="36" t="s">
        <v>395</v>
      </c>
      <c r="G104" s="37" t="s">
        <v>396</v>
      </c>
      <c r="H104" s="36">
        <v>46</v>
      </c>
      <c r="I104" s="38">
        <v>2</v>
      </c>
      <c r="J104" s="115">
        <f t="shared" si="63"/>
        <v>0.64842300556586274</v>
      </c>
      <c r="K104" s="115">
        <f t="shared" si="64"/>
        <v>8.3441558441558428E-2</v>
      </c>
      <c r="L104" s="115">
        <f t="shared" si="65"/>
        <v>1</v>
      </c>
      <c r="M104" s="115">
        <f t="shared" si="66"/>
        <v>8.0396291462790814E-2</v>
      </c>
      <c r="N104" s="115">
        <f t="shared" si="67"/>
        <v>0.30966711249814238</v>
      </c>
      <c r="O104" s="115">
        <f t="shared" si="68"/>
        <v>0.13293135435992579</v>
      </c>
      <c r="P104" s="115">
        <f t="shared" si="69"/>
        <v>0.84516129032258069</v>
      </c>
      <c r="Q104" s="115">
        <f t="shared" si="70"/>
        <v>0.56646236663748106</v>
      </c>
      <c r="R104" s="116">
        <f t="shared" si="71"/>
        <v>0.93356216184769325</v>
      </c>
      <c r="S104" s="133">
        <f t="shared" si="72"/>
        <v>0.51111612679289287</v>
      </c>
      <c r="T104" s="134">
        <f t="shared" si="114"/>
        <v>0.48888387320710713</v>
      </c>
      <c r="U104" s="135">
        <f t="shared" si="73"/>
        <v>23234.694958040975</v>
      </c>
      <c r="V104" s="136">
        <v>5</v>
      </c>
      <c r="W104" s="155">
        <f t="shared" si="74"/>
        <v>0</v>
      </c>
      <c r="X104" s="155">
        <f t="shared" si="75"/>
        <v>0.40000501568178159</v>
      </c>
      <c r="Y104" s="155">
        <f t="shared" si="76"/>
        <v>0.59999498431821841</v>
      </c>
      <c r="Z104" s="156">
        <f t="shared" si="77"/>
        <v>28515.361624707646</v>
      </c>
      <c r="AA104" s="69">
        <v>0.13706181879392332</v>
      </c>
      <c r="AB104" s="70">
        <f t="shared" si="78"/>
        <v>0.95581646840723</v>
      </c>
      <c r="AC104" s="70">
        <f t="shared" si="79"/>
        <v>0.16113092584336455</v>
      </c>
      <c r="AD104" s="70">
        <f t="shared" si="80"/>
        <v>0.30966711249814238</v>
      </c>
      <c r="AE104" s="70">
        <f t="shared" si="81"/>
        <v>0.43353763336251899</v>
      </c>
      <c r="AF104" s="70">
        <f t="shared" si="82"/>
        <v>0.8702226345083488</v>
      </c>
      <c r="AG104" s="70">
        <f t="shared" si="83"/>
        <v>0.58089053803339519</v>
      </c>
      <c r="AH104" s="70">
        <f t="shared" si="84"/>
        <v>0.13293135435992579</v>
      </c>
      <c r="AI104" s="70">
        <f t="shared" si="85"/>
        <v>0.76122448979591839</v>
      </c>
      <c r="AJ104" s="70">
        <f t="shared" si="86"/>
        <v>0.53562152133580709</v>
      </c>
      <c r="AK104" s="70">
        <f t="shared" si="87"/>
        <v>0.15483870967741936</v>
      </c>
      <c r="AL104" s="71">
        <f t="shared" si="115"/>
        <v>1</v>
      </c>
      <c r="AM104" s="72">
        <v>47526</v>
      </c>
      <c r="AN104" s="73">
        <v>0.43353763336251899</v>
      </c>
      <c r="AO104" s="74">
        <f t="shared" si="88"/>
        <v>0.56646236663748106</v>
      </c>
      <c r="AP104" s="75">
        <v>10780</v>
      </c>
      <c r="AQ104" s="75">
        <v>9145</v>
      </c>
      <c r="AR104" s="76">
        <v>232</v>
      </c>
      <c r="AS104" s="76">
        <v>4</v>
      </c>
      <c r="AT104" s="77">
        <f t="shared" si="89"/>
        <v>0.8702226345083488</v>
      </c>
      <c r="AU104" s="77">
        <f t="shared" si="90"/>
        <v>0.1297773654916512</v>
      </c>
      <c r="AV104" s="75">
        <v>10780</v>
      </c>
      <c r="AW104" s="76">
        <v>141</v>
      </c>
      <c r="AX104" s="75">
        <v>8446</v>
      </c>
      <c r="AY104" s="76">
        <v>5</v>
      </c>
      <c r="AZ104" s="75">
        <v>1788</v>
      </c>
      <c r="BA104" s="66">
        <f t="shared" si="91"/>
        <v>0.96289424860853434</v>
      </c>
      <c r="BB104" s="66">
        <f t="shared" si="92"/>
        <v>3.7105751391465658E-2</v>
      </c>
      <c r="BC104" s="75">
        <v>10780</v>
      </c>
      <c r="BD104" s="75">
        <v>6232</v>
      </c>
      <c r="BE104" s="76">
        <v>30</v>
      </c>
      <c r="BF104" s="66">
        <f t="shared" si="93"/>
        <v>0.58089053803339519</v>
      </c>
      <c r="BG104" s="70">
        <v>0.95581646840723</v>
      </c>
      <c r="BH104" s="70">
        <v>0.93356216184769325</v>
      </c>
      <c r="BI104" s="75">
        <v>26916</v>
      </c>
      <c r="BJ104" s="75">
        <v>4337</v>
      </c>
      <c r="BK104" s="75">
        <v>14244</v>
      </c>
      <c r="BL104" s="75">
        <v>4857</v>
      </c>
      <c r="BM104" s="76">
        <v>2079</v>
      </c>
      <c r="BN104" s="76">
        <v>38</v>
      </c>
      <c r="BO104" s="76">
        <v>1243</v>
      </c>
      <c r="BP104" s="76">
        <v>30</v>
      </c>
      <c r="BQ104" s="76">
        <v>42</v>
      </c>
      <c r="BR104" s="76">
        <v>46</v>
      </c>
      <c r="BS104" s="66">
        <f t="shared" si="94"/>
        <v>0.16113092584336455</v>
      </c>
      <c r="BT104" s="66">
        <f t="shared" si="119"/>
        <v>0.30966711249814238</v>
      </c>
      <c r="BU104" s="66">
        <f t="shared" si="120"/>
        <v>0.12921682270768317</v>
      </c>
      <c r="BV104" s="72">
        <v>38440</v>
      </c>
      <c r="BW104" s="75">
        <v>6536</v>
      </c>
      <c r="BX104" s="66">
        <f t="shared" si="95"/>
        <v>0.17003121748178981</v>
      </c>
      <c r="BY104" s="74">
        <f t="shared" si="96"/>
        <v>5.8812729498164007</v>
      </c>
      <c r="BZ104" s="66">
        <f t="shared" si="116"/>
        <v>8.0396291462790814E-2</v>
      </c>
      <c r="CA104" s="72">
        <v>38440</v>
      </c>
      <c r="CB104" s="75">
        <v>5952</v>
      </c>
      <c r="CC104" s="66">
        <f t="shared" si="97"/>
        <v>0.15483870967741936</v>
      </c>
      <c r="CD104" s="66">
        <f t="shared" si="98"/>
        <v>0.84516129032258069</v>
      </c>
      <c r="CE104" s="72">
        <v>10780</v>
      </c>
      <c r="CF104" s="76">
        <v>57</v>
      </c>
      <c r="CG104" s="75">
        <v>8149</v>
      </c>
      <c r="CH104" s="66">
        <f t="shared" si="99"/>
        <v>0.76122448979591839</v>
      </c>
      <c r="CI104" s="75">
        <v>10780</v>
      </c>
      <c r="CJ104" s="76">
        <v>700</v>
      </c>
      <c r="CK104" s="76">
        <v>773</v>
      </c>
      <c r="CL104" s="75">
        <v>4177</v>
      </c>
      <c r="CM104" s="76">
        <v>124</v>
      </c>
      <c r="CN104" s="66">
        <f t="shared" si="100"/>
        <v>0.53562152133580709</v>
      </c>
      <c r="CO104" s="72">
        <v>10780</v>
      </c>
      <c r="CP104" s="75">
        <v>1433</v>
      </c>
      <c r="CQ104" s="66">
        <f t="shared" si="101"/>
        <v>0.13293135435992579</v>
      </c>
      <c r="CR104" s="78" t="b">
        <v>0</v>
      </c>
      <c r="CS104" s="76" t="b">
        <v>0</v>
      </c>
      <c r="CT104" s="76"/>
      <c r="CU104" s="76"/>
      <c r="CV104" s="76"/>
      <c r="CW104" s="76"/>
      <c r="CX104" s="76"/>
      <c r="CY104" s="76"/>
      <c r="CZ104" s="76"/>
      <c r="DA104" s="76"/>
      <c r="DB104" s="76"/>
      <c r="DC104" s="66">
        <f t="shared" si="102"/>
        <v>0</v>
      </c>
      <c r="DD104" s="66">
        <f t="shared" si="103"/>
        <v>0</v>
      </c>
      <c r="DE104" s="66">
        <f t="shared" si="104"/>
        <v>0</v>
      </c>
      <c r="DF104" s="66">
        <f t="shared" si="105"/>
        <v>0</v>
      </c>
      <c r="DG104" s="66">
        <f t="shared" si="106"/>
        <v>0</v>
      </c>
      <c r="DH104" s="66">
        <f t="shared" si="118"/>
        <v>0</v>
      </c>
      <c r="DI104" s="66">
        <f t="shared" si="107"/>
        <v>0</v>
      </c>
      <c r="DJ104" s="66">
        <f t="shared" si="108"/>
        <v>0</v>
      </c>
      <c r="DK104" s="66">
        <f t="shared" si="109"/>
        <v>0</v>
      </c>
      <c r="DL104" s="66">
        <f t="shared" si="110"/>
        <v>0</v>
      </c>
      <c r="DM104" s="66">
        <f t="shared" si="111"/>
        <v>0</v>
      </c>
      <c r="DN104" s="80">
        <f t="shared" si="112"/>
        <v>620</v>
      </c>
      <c r="DO104" s="67">
        <f t="shared" si="113"/>
        <v>1</v>
      </c>
      <c r="DP104" s="163">
        <f t="shared" si="117"/>
        <v>2.6014568158168575E-6</v>
      </c>
    </row>
    <row r="105" spans="1:120" ht="17.149999999999999" customHeight="1" x14ac:dyDescent="0.3">
      <c r="A105" s="30"/>
      <c r="B105" s="39" t="s">
        <v>372</v>
      </c>
      <c r="C105" s="37" t="s">
        <v>373</v>
      </c>
      <c r="D105" s="36" t="s">
        <v>397</v>
      </c>
      <c r="E105" s="37" t="s">
        <v>398</v>
      </c>
      <c r="F105" s="36" t="s">
        <v>399</v>
      </c>
      <c r="G105" s="37" t="s">
        <v>398</v>
      </c>
      <c r="H105" s="36">
        <v>53</v>
      </c>
      <c r="I105" s="38">
        <v>8</v>
      </c>
      <c r="J105" s="115">
        <f t="shared" si="63"/>
        <v>0.33942322501155087</v>
      </c>
      <c r="K105" s="115">
        <f t="shared" si="64"/>
        <v>0.38322039119051288</v>
      </c>
      <c r="L105" s="115">
        <f t="shared" si="65"/>
        <v>1</v>
      </c>
      <c r="M105" s="115">
        <f t="shared" si="66"/>
        <v>9.2006783218321606E-2</v>
      </c>
      <c r="N105" s="115">
        <f t="shared" si="67"/>
        <v>0.29413948882975433</v>
      </c>
      <c r="O105" s="115">
        <f t="shared" si="68"/>
        <v>0.24899892191590944</v>
      </c>
      <c r="P105" s="115">
        <f t="shared" si="69"/>
        <v>0.86192346864542413</v>
      </c>
      <c r="Q105" s="115">
        <f t="shared" si="70"/>
        <v>0.68101986102752088</v>
      </c>
      <c r="R105" s="116">
        <f t="shared" si="71"/>
        <v>0.89798752500882661</v>
      </c>
      <c r="S105" s="133">
        <f t="shared" si="72"/>
        <v>0.53319107387198006</v>
      </c>
      <c r="T105" s="134">
        <f t="shared" si="114"/>
        <v>0.46680892612801994</v>
      </c>
      <c r="U105" s="135">
        <f t="shared" si="73"/>
        <v>48710.1110146805</v>
      </c>
      <c r="V105" s="136">
        <v>5</v>
      </c>
      <c r="W105" s="155">
        <f t="shared" si="74"/>
        <v>0</v>
      </c>
      <c r="X105" s="155">
        <f t="shared" si="75"/>
        <v>0.42207996276086901</v>
      </c>
      <c r="Y105" s="155">
        <f t="shared" si="76"/>
        <v>0.57792003723913099</v>
      </c>
      <c r="Z105" s="156">
        <f t="shared" si="77"/>
        <v>60304.222125791603</v>
      </c>
      <c r="AA105" s="69">
        <v>0.1940736197494897</v>
      </c>
      <c r="AB105" s="70">
        <f t="shared" si="78"/>
        <v>0.93023619176583938</v>
      </c>
      <c r="AC105" s="70">
        <f t="shared" si="79"/>
        <v>0.14886440992635683</v>
      </c>
      <c r="AD105" s="70">
        <f t="shared" si="80"/>
        <v>0.29413948882975433</v>
      </c>
      <c r="AE105" s="70">
        <f t="shared" si="81"/>
        <v>0.31898013897247907</v>
      </c>
      <c r="AF105" s="70">
        <f t="shared" si="82"/>
        <v>0.32950870167873092</v>
      </c>
      <c r="AG105" s="70">
        <f t="shared" si="83"/>
        <v>0.39003542276297554</v>
      </c>
      <c r="AH105" s="70">
        <f t="shared" si="84"/>
        <v>0.24899892191590944</v>
      </c>
      <c r="AI105" s="70">
        <f t="shared" si="85"/>
        <v>0.18627752964731248</v>
      </c>
      <c r="AJ105" s="70">
        <f t="shared" si="86"/>
        <v>0.49256892037578931</v>
      </c>
      <c r="AK105" s="70">
        <f t="shared" si="87"/>
        <v>0.13807653135457587</v>
      </c>
      <c r="AL105" s="71">
        <f t="shared" si="115"/>
        <v>1</v>
      </c>
      <c r="AM105" s="72">
        <v>104347</v>
      </c>
      <c r="AN105" s="73">
        <v>0.31898013897247907</v>
      </c>
      <c r="AO105" s="74">
        <f t="shared" si="88"/>
        <v>0.68101986102752088</v>
      </c>
      <c r="AP105" s="75">
        <v>25972</v>
      </c>
      <c r="AQ105" s="75">
        <v>8148</v>
      </c>
      <c r="AR105" s="76">
        <v>398</v>
      </c>
      <c r="AS105" s="76">
        <v>12</v>
      </c>
      <c r="AT105" s="77">
        <f t="shared" si="89"/>
        <v>0.32950870167873092</v>
      </c>
      <c r="AU105" s="77">
        <f t="shared" si="90"/>
        <v>0.67049129832126908</v>
      </c>
      <c r="AV105" s="75">
        <v>25972</v>
      </c>
      <c r="AW105" s="75">
        <v>1303</v>
      </c>
      <c r="AX105" s="75">
        <v>10705</v>
      </c>
      <c r="AY105" s="76">
        <v>49</v>
      </c>
      <c r="AZ105" s="75">
        <v>11423</v>
      </c>
      <c r="BA105" s="66">
        <f t="shared" si="91"/>
        <v>0.90405051594024333</v>
      </c>
      <c r="BB105" s="66">
        <f t="shared" si="92"/>
        <v>9.5949484059756673E-2</v>
      </c>
      <c r="BC105" s="75">
        <v>25972</v>
      </c>
      <c r="BD105" s="75">
        <v>9666</v>
      </c>
      <c r="BE105" s="76">
        <v>464</v>
      </c>
      <c r="BF105" s="66">
        <f t="shared" si="93"/>
        <v>0.39003542276297554</v>
      </c>
      <c r="BG105" s="70">
        <v>0.93023619176583938</v>
      </c>
      <c r="BH105" s="70">
        <v>0.89798752500882661</v>
      </c>
      <c r="BI105" s="75">
        <v>64636</v>
      </c>
      <c r="BJ105" s="75">
        <v>9622</v>
      </c>
      <c r="BK105" s="75">
        <v>36002</v>
      </c>
      <c r="BL105" s="75">
        <v>8556</v>
      </c>
      <c r="BM105" s="75">
        <v>4800</v>
      </c>
      <c r="BN105" s="76">
        <v>166</v>
      </c>
      <c r="BO105" s="75">
        <v>3792</v>
      </c>
      <c r="BP105" s="76">
        <v>69</v>
      </c>
      <c r="BQ105" s="76">
        <v>63</v>
      </c>
      <c r="BR105" s="76">
        <v>1566</v>
      </c>
      <c r="BS105" s="66">
        <f t="shared" si="94"/>
        <v>0.14886440992635683</v>
      </c>
      <c r="BT105" s="66">
        <f t="shared" si="119"/>
        <v>0.29413948882975433</v>
      </c>
      <c r="BU105" s="66">
        <f t="shared" si="120"/>
        <v>0.1617674361037193</v>
      </c>
      <c r="BV105" s="72">
        <v>89349</v>
      </c>
      <c r="BW105" s="75">
        <v>13275</v>
      </c>
      <c r="BX105" s="66">
        <f t="shared" si="95"/>
        <v>0.14857469025954403</v>
      </c>
      <c r="BY105" s="74">
        <f t="shared" si="96"/>
        <v>6.7306214689265538</v>
      </c>
      <c r="BZ105" s="66">
        <f t="shared" si="116"/>
        <v>9.2006783218321606E-2</v>
      </c>
      <c r="CA105" s="72">
        <v>89349</v>
      </c>
      <c r="CB105" s="75">
        <v>12337</v>
      </c>
      <c r="CC105" s="66">
        <f t="shared" si="97"/>
        <v>0.13807653135457587</v>
      </c>
      <c r="CD105" s="66">
        <f t="shared" si="98"/>
        <v>0.86192346864542413</v>
      </c>
      <c r="CE105" s="72">
        <v>25972</v>
      </c>
      <c r="CF105" s="76">
        <v>394</v>
      </c>
      <c r="CG105" s="75">
        <v>4444</v>
      </c>
      <c r="CH105" s="66">
        <f t="shared" si="99"/>
        <v>0.18627752964731248</v>
      </c>
      <c r="CI105" s="75">
        <v>25972</v>
      </c>
      <c r="CJ105" s="75">
        <v>1698</v>
      </c>
      <c r="CK105" s="75">
        <v>3062</v>
      </c>
      <c r="CL105" s="75">
        <v>7777</v>
      </c>
      <c r="CM105" s="76">
        <v>256</v>
      </c>
      <c r="CN105" s="66">
        <f t="shared" si="100"/>
        <v>0.49256892037578931</v>
      </c>
      <c r="CO105" s="72">
        <v>25972</v>
      </c>
      <c r="CP105" s="75">
        <v>6467</v>
      </c>
      <c r="CQ105" s="66">
        <f t="shared" si="101"/>
        <v>0.24899892191590944</v>
      </c>
      <c r="CR105" s="78" t="b">
        <v>0</v>
      </c>
      <c r="CS105" s="76" t="b">
        <v>0</v>
      </c>
      <c r="CT105" s="76"/>
      <c r="CU105" s="76"/>
      <c r="CV105" s="76"/>
      <c r="CW105" s="76"/>
      <c r="CX105" s="76"/>
      <c r="CY105" s="76"/>
      <c r="CZ105" s="76"/>
      <c r="DA105" s="76"/>
      <c r="DB105" s="76"/>
      <c r="DC105" s="66">
        <f t="shared" si="102"/>
        <v>0</v>
      </c>
      <c r="DD105" s="66">
        <f t="shared" si="103"/>
        <v>0</v>
      </c>
      <c r="DE105" s="66">
        <f t="shared" si="104"/>
        <v>0</v>
      </c>
      <c r="DF105" s="66">
        <f t="shared" si="105"/>
        <v>0</v>
      </c>
      <c r="DG105" s="66">
        <f t="shared" si="106"/>
        <v>0</v>
      </c>
      <c r="DH105" s="66">
        <f t="shared" si="118"/>
        <v>0</v>
      </c>
      <c r="DI105" s="66">
        <f t="shared" si="107"/>
        <v>0</v>
      </c>
      <c r="DJ105" s="66">
        <f t="shared" si="108"/>
        <v>0</v>
      </c>
      <c r="DK105" s="66">
        <f t="shared" si="109"/>
        <v>0</v>
      </c>
      <c r="DL105" s="66">
        <f t="shared" si="110"/>
        <v>0</v>
      </c>
      <c r="DM105" s="66">
        <f t="shared" si="111"/>
        <v>0</v>
      </c>
      <c r="DN105" s="80">
        <f t="shared" si="112"/>
        <v>620</v>
      </c>
      <c r="DO105" s="67">
        <f t="shared" si="113"/>
        <v>1</v>
      </c>
      <c r="DP105" s="163">
        <f t="shared" si="117"/>
        <v>2.6014568158168575E-6</v>
      </c>
    </row>
    <row r="106" spans="1:120" ht="17.149999999999999" customHeight="1" x14ac:dyDescent="0.3">
      <c r="A106" s="30"/>
      <c r="B106" s="39" t="s">
        <v>372</v>
      </c>
      <c r="C106" s="37" t="s">
        <v>373</v>
      </c>
      <c r="D106" s="36" t="s">
        <v>397</v>
      </c>
      <c r="E106" s="37" t="s">
        <v>398</v>
      </c>
      <c r="F106" s="36" t="s">
        <v>400</v>
      </c>
      <c r="G106" s="37" t="s">
        <v>401</v>
      </c>
      <c r="H106" s="36">
        <v>63</v>
      </c>
      <c r="I106" s="38">
        <v>6</v>
      </c>
      <c r="J106" s="115">
        <f t="shared" si="63"/>
        <v>0.36539434570868384</v>
      </c>
      <c r="K106" s="115">
        <f t="shared" si="64"/>
        <v>0.33452975776358229</v>
      </c>
      <c r="L106" s="115">
        <f t="shared" si="65"/>
        <v>1</v>
      </c>
      <c r="M106" s="115">
        <f t="shared" si="66"/>
        <v>9.2553875596499649E-2</v>
      </c>
      <c r="N106" s="115">
        <f t="shared" si="67"/>
        <v>0.29986105550714742</v>
      </c>
      <c r="O106" s="115">
        <f t="shared" si="68"/>
        <v>0.21829738789450381</v>
      </c>
      <c r="P106" s="115">
        <f t="shared" si="69"/>
        <v>0.76425404764611315</v>
      </c>
      <c r="Q106" s="115">
        <f t="shared" si="70"/>
        <v>0.65887030756636644</v>
      </c>
      <c r="R106" s="116">
        <f t="shared" si="71"/>
        <v>0.89717463668100994</v>
      </c>
      <c r="S106" s="133">
        <f t="shared" si="72"/>
        <v>0.51454837937376741</v>
      </c>
      <c r="T106" s="134">
        <f t="shared" si="114"/>
        <v>0.48545162062623259</v>
      </c>
      <c r="U106" s="135">
        <f t="shared" si="73"/>
        <v>70915.743644321308</v>
      </c>
      <c r="V106" s="136">
        <v>5</v>
      </c>
      <c r="W106" s="155">
        <f t="shared" si="74"/>
        <v>0</v>
      </c>
      <c r="X106" s="155">
        <f t="shared" si="75"/>
        <v>0.40343726826265625</v>
      </c>
      <c r="Y106" s="155">
        <f t="shared" si="76"/>
        <v>0.59656273173734375</v>
      </c>
      <c r="Z106" s="156">
        <f t="shared" si="77"/>
        <v>87147.076977654651</v>
      </c>
      <c r="AA106" s="69">
        <v>8.5636834106871479E-2</v>
      </c>
      <c r="AB106" s="70">
        <f t="shared" si="78"/>
        <v>0.9290932670485248</v>
      </c>
      <c r="AC106" s="70">
        <f t="shared" si="79"/>
        <v>0.15614770506087652</v>
      </c>
      <c r="AD106" s="70">
        <f t="shared" si="80"/>
        <v>0.29986105550714742</v>
      </c>
      <c r="AE106" s="70">
        <f t="shared" si="81"/>
        <v>0.3411296924336335</v>
      </c>
      <c r="AF106" s="70">
        <f t="shared" si="82"/>
        <v>0.44380494592372399</v>
      </c>
      <c r="AG106" s="70">
        <f t="shared" si="83"/>
        <v>0.57716146986275374</v>
      </c>
      <c r="AH106" s="70">
        <f t="shared" si="84"/>
        <v>0.21829738789450381</v>
      </c>
      <c r="AI106" s="70">
        <f t="shared" si="85"/>
        <v>0.15188792612737967</v>
      </c>
      <c r="AJ106" s="70">
        <f t="shared" si="86"/>
        <v>0.57890076528998802</v>
      </c>
      <c r="AK106" s="70">
        <f t="shared" si="87"/>
        <v>0.23574595235388687</v>
      </c>
      <c r="AL106" s="71">
        <f t="shared" si="115"/>
        <v>1</v>
      </c>
      <c r="AM106" s="72">
        <v>146082</v>
      </c>
      <c r="AN106" s="73">
        <v>0.3411296924336335</v>
      </c>
      <c r="AO106" s="74">
        <f t="shared" si="88"/>
        <v>0.65887030756636644</v>
      </c>
      <c r="AP106" s="75">
        <v>31622</v>
      </c>
      <c r="AQ106" s="75">
        <v>13219</v>
      </c>
      <c r="AR106" s="76">
        <v>791</v>
      </c>
      <c r="AS106" s="76">
        <v>24</v>
      </c>
      <c r="AT106" s="77">
        <f t="shared" si="89"/>
        <v>0.44380494592372399</v>
      </c>
      <c r="AU106" s="77">
        <f t="shared" si="90"/>
        <v>0.55619505407627601</v>
      </c>
      <c r="AV106" s="75">
        <v>31622</v>
      </c>
      <c r="AW106" s="76">
        <v>985</v>
      </c>
      <c r="AX106" s="75">
        <v>19942</v>
      </c>
      <c r="AY106" s="76">
        <v>23</v>
      </c>
      <c r="AZ106" s="75">
        <v>7103</v>
      </c>
      <c r="BA106" s="66">
        <f t="shared" si="91"/>
        <v>0.88713553854911142</v>
      </c>
      <c r="BB106" s="66">
        <f t="shared" si="92"/>
        <v>0.11286446145088858</v>
      </c>
      <c r="BC106" s="75">
        <v>31622</v>
      </c>
      <c r="BD106" s="75">
        <v>18037</v>
      </c>
      <c r="BE106" s="76">
        <v>214</v>
      </c>
      <c r="BF106" s="66">
        <f t="shared" si="93"/>
        <v>0.57716146986275374</v>
      </c>
      <c r="BG106" s="70">
        <v>0.9290932670485248</v>
      </c>
      <c r="BH106" s="70">
        <v>0.89717463668100994</v>
      </c>
      <c r="BI106" s="75">
        <v>84926</v>
      </c>
      <c r="BJ106" s="75">
        <v>13261</v>
      </c>
      <c r="BK106" s="75">
        <v>46199</v>
      </c>
      <c r="BL106" s="75">
        <v>12099</v>
      </c>
      <c r="BM106" s="75">
        <v>6915</v>
      </c>
      <c r="BN106" s="76">
        <v>171</v>
      </c>
      <c r="BO106" s="75">
        <v>4766</v>
      </c>
      <c r="BP106" s="76">
        <v>114</v>
      </c>
      <c r="BQ106" s="76">
        <v>102</v>
      </c>
      <c r="BR106" s="76">
        <v>1299</v>
      </c>
      <c r="BS106" s="66">
        <f t="shared" si="94"/>
        <v>0.15614770506087652</v>
      </c>
      <c r="BT106" s="66">
        <f t="shared" si="119"/>
        <v>0.29986105550714742</v>
      </c>
      <c r="BU106" s="66">
        <f t="shared" si="120"/>
        <v>0.15739585050514565</v>
      </c>
      <c r="BV106" s="72">
        <v>123158</v>
      </c>
      <c r="BW106" s="75">
        <v>18190</v>
      </c>
      <c r="BX106" s="66">
        <f t="shared" si="95"/>
        <v>0.1476964549602949</v>
      </c>
      <c r="BY106" s="74">
        <f t="shared" si="96"/>
        <v>6.7706432105552503</v>
      </c>
      <c r="BZ106" s="66">
        <f t="shared" si="116"/>
        <v>9.2553875596499649E-2</v>
      </c>
      <c r="CA106" s="72">
        <v>123158</v>
      </c>
      <c r="CB106" s="75">
        <v>29034</v>
      </c>
      <c r="CC106" s="66">
        <f t="shared" si="97"/>
        <v>0.23574595235388687</v>
      </c>
      <c r="CD106" s="66">
        <f t="shared" si="98"/>
        <v>0.76425404764611315</v>
      </c>
      <c r="CE106" s="72">
        <v>31622</v>
      </c>
      <c r="CF106" s="76">
        <v>173</v>
      </c>
      <c r="CG106" s="75">
        <v>4630</v>
      </c>
      <c r="CH106" s="66">
        <f t="shared" si="99"/>
        <v>0.15188792612737967</v>
      </c>
      <c r="CI106" s="75">
        <v>31622</v>
      </c>
      <c r="CJ106" s="75">
        <v>5064</v>
      </c>
      <c r="CK106" s="75">
        <v>3827</v>
      </c>
      <c r="CL106" s="75">
        <v>9277</v>
      </c>
      <c r="CM106" s="76">
        <v>138</v>
      </c>
      <c r="CN106" s="66">
        <f t="shared" si="100"/>
        <v>0.57890076528998802</v>
      </c>
      <c r="CO106" s="72">
        <v>31622</v>
      </c>
      <c r="CP106" s="75">
        <v>6903</v>
      </c>
      <c r="CQ106" s="66">
        <f t="shared" si="101"/>
        <v>0.21829738789450381</v>
      </c>
      <c r="CR106" s="78" t="b">
        <v>0</v>
      </c>
      <c r="CS106" s="76" t="b">
        <v>1</v>
      </c>
      <c r="CT106" s="76">
        <v>0</v>
      </c>
      <c r="CU106" s="76"/>
      <c r="CV106" s="79">
        <v>1</v>
      </c>
      <c r="CW106" s="79"/>
      <c r="CX106" s="79">
        <v>1</v>
      </c>
      <c r="CY106" s="79">
        <v>0</v>
      </c>
      <c r="CZ106" s="76"/>
      <c r="DA106" s="76"/>
      <c r="DB106" s="76"/>
      <c r="DC106" s="66">
        <f t="shared" si="102"/>
        <v>4.1322314049586778E-3</v>
      </c>
      <c r="DD106" s="66">
        <f t="shared" si="103"/>
        <v>0</v>
      </c>
      <c r="DE106" s="66">
        <f t="shared" si="104"/>
        <v>0</v>
      </c>
      <c r="DF106" s="66">
        <f t="shared" si="105"/>
        <v>0</v>
      </c>
      <c r="DG106" s="66">
        <f t="shared" si="106"/>
        <v>0</v>
      </c>
      <c r="DH106" s="66">
        <f t="shared" si="118"/>
        <v>0</v>
      </c>
      <c r="DI106" s="66">
        <f t="shared" si="107"/>
        <v>0</v>
      </c>
      <c r="DJ106" s="66">
        <f t="shared" si="108"/>
        <v>0</v>
      </c>
      <c r="DK106" s="66">
        <f t="shared" si="109"/>
        <v>0</v>
      </c>
      <c r="DL106" s="66">
        <f t="shared" si="110"/>
        <v>0</v>
      </c>
      <c r="DM106" s="66">
        <f t="shared" si="111"/>
        <v>0</v>
      </c>
      <c r="DN106" s="80">
        <f t="shared" si="112"/>
        <v>620</v>
      </c>
      <c r="DO106" s="67">
        <f t="shared" si="113"/>
        <v>1</v>
      </c>
      <c r="DP106" s="163">
        <f t="shared" si="117"/>
        <v>2.6014568158168575E-6</v>
      </c>
    </row>
    <row r="107" spans="1:120" ht="17.149999999999999" customHeight="1" x14ac:dyDescent="0.3">
      <c r="A107" s="30"/>
      <c r="B107" s="39" t="s">
        <v>372</v>
      </c>
      <c r="C107" s="37" t="s">
        <v>373</v>
      </c>
      <c r="D107" s="36" t="s">
        <v>397</v>
      </c>
      <c r="E107" s="37" t="s">
        <v>398</v>
      </c>
      <c r="F107" s="36" t="s">
        <v>402</v>
      </c>
      <c r="G107" s="37" t="s">
        <v>403</v>
      </c>
      <c r="H107" s="36">
        <v>72</v>
      </c>
      <c r="I107" s="38">
        <v>4</v>
      </c>
      <c r="J107" s="115">
        <f t="shared" si="63"/>
        <v>0.68918436551847218</v>
      </c>
      <c r="K107" s="115">
        <f t="shared" si="64"/>
        <v>0.27779760842405854</v>
      </c>
      <c r="L107" s="115">
        <f t="shared" si="65"/>
        <v>1</v>
      </c>
      <c r="M107" s="115">
        <f t="shared" si="66"/>
        <v>5.4275828650133938E-2</v>
      </c>
      <c r="N107" s="115">
        <f t="shared" si="67"/>
        <v>0.27965314338804581</v>
      </c>
      <c r="O107" s="115">
        <f t="shared" si="68"/>
        <v>4.0514010351597358E-2</v>
      </c>
      <c r="P107" s="115">
        <f t="shared" si="69"/>
        <v>0.89754437054818781</v>
      </c>
      <c r="Q107" s="115">
        <f t="shared" si="70"/>
        <v>0.67252180014032281</v>
      </c>
      <c r="R107" s="116">
        <f t="shared" si="71"/>
        <v>0.85369768468360019</v>
      </c>
      <c r="S107" s="133">
        <f t="shared" si="72"/>
        <v>0.5294654235227132</v>
      </c>
      <c r="T107" s="134">
        <f t="shared" si="114"/>
        <v>0.4705345764772868</v>
      </c>
      <c r="U107" s="135">
        <f t="shared" si="73"/>
        <v>27929.520855962313</v>
      </c>
      <c r="V107" s="136">
        <v>5</v>
      </c>
      <c r="W107" s="155">
        <f t="shared" si="74"/>
        <v>0</v>
      </c>
      <c r="X107" s="155">
        <f t="shared" si="75"/>
        <v>0.41835431241160204</v>
      </c>
      <c r="Y107" s="155">
        <f t="shared" si="76"/>
        <v>0.58164568758839796</v>
      </c>
      <c r="Z107" s="156">
        <f t="shared" si="77"/>
        <v>34524.74307818454</v>
      </c>
      <c r="AA107" s="69">
        <v>7.7396094816112676E-2</v>
      </c>
      <c r="AB107" s="70">
        <f t="shared" si="78"/>
        <v>0.89761595526889293</v>
      </c>
      <c r="AC107" s="70">
        <f t="shared" si="79"/>
        <v>0.15605966759574688</v>
      </c>
      <c r="AD107" s="70">
        <f t="shared" si="80"/>
        <v>0.27965314338804581</v>
      </c>
      <c r="AE107" s="70">
        <f t="shared" si="81"/>
        <v>0.32747819985967724</v>
      </c>
      <c r="AF107" s="70">
        <f t="shared" si="82"/>
        <v>0.47873163186388246</v>
      </c>
      <c r="AG107" s="70">
        <f t="shared" si="83"/>
        <v>0.54571955500029745</v>
      </c>
      <c r="AH107" s="70">
        <f t="shared" si="84"/>
        <v>4.0514010351597358E-2</v>
      </c>
      <c r="AI107" s="70">
        <f t="shared" si="85"/>
        <v>0.88363376762448687</v>
      </c>
      <c r="AJ107" s="70">
        <f t="shared" si="86"/>
        <v>0.4947349634124576</v>
      </c>
      <c r="AK107" s="70">
        <f t="shared" si="87"/>
        <v>0.10245562945181221</v>
      </c>
      <c r="AL107" s="71">
        <f t="shared" si="115"/>
        <v>1</v>
      </c>
      <c r="AM107" s="72">
        <v>59357</v>
      </c>
      <c r="AN107" s="73">
        <v>0.32747819985967724</v>
      </c>
      <c r="AO107" s="74">
        <f t="shared" si="88"/>
        <v>0.67252180014032281</v>
      </c>
      <c r="AP107" s="75">
        <v>16809</v>
      </c>
      <c r="AQ107" s="75">
        <v>7581</v>
      </c>
      <c r="AR107" s="76">
        <v>457</v>
      </c>
      <c r="AS107" s="76">
        <v>9</v>
      </c>
      <c r="AT107" s="77">
        <f t="shared" si="89"/>
        <v>0.47873163186388246</v>
      </c>
      <c r="AU107" s="77">
        <f t="shared" si="90"/>
        <v>0.52126836813611754</v>
      </c>
      <c r="AV107" s="75">
        <v>16809</v>
      </c>
      <c r="AW107" s="76">
        <v>64</v>
      </c>
      <c r="AX107" s="75">
        <v>8076</v>
      </c>
      <c r="AY107" s="76">
        <v>12</v>
      </c>
      <c r="AZ107" s="75">
        <v>8080</v>
      </c>
      <c r="BA107" s="66">
        <f t="shared" si="91"/>
        <v>0.96567315128800046</v>
      </c>
      <c r="BB107" s="66">
        <f t="shared" si="92"/>
        <v>3.4326848711999536E-2</v>
      </c>
      <c r="BC107" s="75">
        <v>16809</v>
      </c>
      <c r="BD107" s="75">
        <v>9083</v>
      </c>
      <c r="BE107" s="76">
        <v>90</v>
      </c>
      <c r="BF107" s="66">
        <f t="shared" si="93"/>
        <v>0.54571955500029745</v>
      </c>
      <c r="BG107" s="70">
        <v>0.89761595526889293</v>
      </c>
      <c r="BH107" s="70">
        <v>0.85369768468360019</v>
      </c>
      <c r="BI107" s="75">
        <v>38748</v>
      </c>
      <c r="BJ107" s="75">
        <v>6047</v>
      </c>
      <c r="BK107" s="75">
        <v>21865</v>
      </c>
      <c r="BL107" s="75">
        <v>4084</v>
      </c>
      <c r="BM107" s="76">
        <v>1757</v>
      </c>
      <c r="BN107" s="76">
        <v>71</v>
      </c>
      <c r="BO107" s="76">
        <v>1451</v>
      </c>
      <c r="BP107" s="76">
        <v>21</v>
      </c>
      <c r="BQ107" s="76">
        <v>114</v>
      </c>
      <c r="BR107" s="75">
        <v>3338</v>
      </c>
      <c r="BS107" s="66">
        <f t="shared" si="94"/>
        <v>0.15605966759574688</v>
      </c>
      <c r="BT107" s="66">
        <f t="shared" si="119"/>
        <v>0.27965314338804581</v>
      </c>
      <c r="BU107" s="66">
        <f t="shared" si="120"/>
        <v>0.17425415505316402</v>
      </c>
      <c r="BV107" s="72">
        <v>50822</v>
      </c>
      <c r="BW107" s="75">
        <v>12800</v>
      </c>
      <c r="BX107" s="66">
        <f t="shared" si="95"/>
        <v>0.25185943095509816</v>
      </c>
      <c r="BY107" s="74">
        <f t="shared" si="96"/>
        <v>3.9704687500000002</v>
      </c>
      <c r="BZ107" s="66">
        <f t="shared" si="116"/>
        <v>5.4275828650133938E-2</v>
      </c>
      <c r="CA107" s="72">
        <v>50822</v>
      </c>
      <c r="CB107" s="75">
        <v>5207</v>
      </c>
      <c r="CC107" s="66">
        <f t="shared" si="97"/>
        <v>0.10245562945181221</v>
      </c>
      <c r="CD107" s="66">
        <f t="shared" si="98"/>
        <v>0.89754437054818781</v>
      </c>
      <c r="CE107" s="72">
        <v>16809</v>
      </c>
      <c r="CF107" s="76">
        <v>7</v>
      </c>
      <c r="CG107" s="75">
        <v>14846</v>
      </c>
      <c r="CH107" s="66">
        <f t="shared" si="99"/>
        <v>0.88363376762448687</v>
      </c>
      <c r="CI107" s="75">
        <v>16809</v>
      </c>
      <c r="CJ107" s="76">
        <v>349</v>
      </c>
      <c r="CK107" s="75">
        <v>2463</v>
      </c>
      <c r="CL107" s="75">
        <v>5493</v>
      </c>
      <c r="CM107" s="76">
        <v>11</v>
      </c>
      <c r="CN107" s="66">
        <f t="shared" si="100"/>
        <v>0.4947349634124576</v>
      </c>
      <c r="CO107" s="72">
        <v>16809</v>
      </c>
      <c r="CP107" s="76">
        <v>681</v>
      </c>
      <c r="CQ107" s="66">
        <f t="shared" si="101"/>
        <v>4.0514010351597358E-2</v>
      </c>
      <c r="CR107" s="78" t="b">
        <v>0</v>
      </c>
      <c r="CS107" s="76" t="b">
        <v>0</v>
      </c>
      <c r="CT107" s="76"/>
      <c r="CU107" s="76"/>
      <c r="CV107" s="76"/>
      <c r="CW107" s="76"/>
      <c r="CX107" s="76"/>
      <c r="CY107" s="76"/>
      <c r="CZ107" s="76"/>
      <c r="DA107" s="76"/>
      <c r="DB107" s="76"/>
      <c r="DC107" s="66">
        <f t="shared" si="102"/>
        <v>0</v>
      </c>
      <c r="DD107" s="66">
        <f t="shared" si="103"/>
        <v>0</v>
      </c>
      <c r="DE107" s="66">
        <f t="shared" si="104"/>
        <v>0</v>
      </c>
      <c r="DF107" s="66">
        <f t="shared" si="105"/>
        <v>0</v>
      </c>
      <c r="DG107" s="66">
        <f t="shared" si="106"/>
        <v>0</v>
      </c>
      <c r="DH107" s="66">
        <f t="shared" si="118"/>
        <v>0</v>
      </c>
      <c r="DI107" s="66">
        <f t="shared" si="107"/>
        <v>0</v>
      </c>
      <c r="DJ107" s="66">
        <f t="shared" si="108"/>
        <v>0</v>
      </c>
      <c r="DK107" s="66">
        <f t="shared" si="109"/>
        <v>0</v>
      </c>
      <c r="DL107" s="66">
        <f t="shared" si="110"/>
        <v>0</v>
      </c>
      <c r="DM107" s="66">
        <f t="shared" si="111"/>
        <v>0</v>
      </c>
      <c r="DN107" s="80">
        <f t="shared" si="112"/>
        <v>620</v>
      </c>
      <c r="DO107" s="67">
        <f t="shared" si="113"/>
        <v>1</v>
      </c>
      <c r="DP107" s="163">
        <f t="shared" si="117"/>
        <v>2.6014568158168575E-6</v>
      </c>
    </row>
    <row r="108" spans="1:120" ht="17.149999999999999" customHeight="1" x14ac:dyDescent="0.3">
      <c r="A108" s="30"/>
      <c r="B108" s="39" t="s">
        <v>372</v>
      </c>
      <c r="C108" s="37" t="s">
        <v>373</v>
      </c>
      <c r="D108" s="36" t="s">
        <v>397</v>
      </c>
      <c r="E108" s="37" t="s">
        <v>398</v>
      </c>
      <c r="F108" s="36" t="s">
        <v>404</v>
      </c>
      <c r="G108" s="37" t="s">
        <v>405</v>
      </c>
      <c r="H108" s="36">
        <v>52</v>
      </c>
      <c r="I108" s="38">
        <v>4</v>
      </c>
      <c r="J108" s="115">
        <f t="shared" si="63"/>
        <v>0.7006738755680928</v>
      </c>
      <c r="K108" s="115">
        <f t="shared" si="64"/>
        <v>0.29446795173170348</v>
      </c>
      <c r="L108" s="115">
        <f t="shared" si="65"/>
        <v>1</v>
      </c>
      <c r="M108" s="115">
        <f t="shared" si="66"/>
        <v>9.2494345266462774E-2</v>
      </c>
      <c r="N108" s="115">
        <f t="shared" si="67"/>
        <v>0.26410948584343025</v>
      </c>
      <c r="O108" s="115">
        <f t="shared" si="68"/>
        <v>5.3335422869978583E-2</v>
      </c>
      <c r="P108" s="115">
        <f t="shared" si="69"/>
        <v>0.79806796297446736</v>
      </c>
      <c r="Q108" s="115">
        <f t="shared" si="70"/>
        <v>0.68465610487893436</v>
      </c>
      <c r="R108" s="116">
        <f t="shared" si="71"/>
        <v>0.92797622892578002</v>
      </c>
      <c r="S108" s="133">
        <f t="shared" si="72"/>
        <v>0.5350868197843166</v>
      </c>
      <c r="T108" s="134">
        <f t="shared" si="114"/>
        <v>0.4649131802156834</v>
      </c>
      <c r="U108" s="135">
        <f t="shared" si="73"/>
        <v>34959.146586318311</v>
      </c>
      <c r="V108" s="136">
        <v>5</v>
      </c>
      <c r="W108" s="155">
        <f t="shared" si="74"/>
        <v>0</v>
      </c>
      <c r="X108" s="155">
        <f t="shared" si="75"/>
        <v>0.4239757086732055</v>
      </c>
      <c r="Y108" s="155">
        <f t="shared" si="76"/>
        <v>0.57602429132679456</v>
      </c>
      <c r="Z108" s="156">
        <f t="shared" si="77"/>
        <v>43314.146586318318</v>
      </c>
      <c r="AA108" s="69">
        <v>6.9180131657690005E-2</v>
      </c>
      <c r="AB108" s="70">
        <f t="shared" si="78"/>
        <v>0.94360392320534237</v>
      </c>
      <c r="AC108" s="70">
        <f t="shared" si="79"/>
        <v>0.12978425094691023</v>
      </c>
      <c r="AD108" s="70">
        <f t="shared" si="80"/>
        <v>0.26410948584343025</v>
      </c>
      <c r="AE108" s="70">
        <f t="shared" si="81"/>
        <v>0.31534389512106559</v>
      </c>
      <c r="AF108" s="70">
        <f t="shared" si="82"/>
        <v>0.44538473593480643</v>
      </c>
      <c r="AG108" s="70">
        <f t="shared" si="83"/>
        <v>0.57195841822075955</v>
      </c>
      <c r="AH108" s="70">
        <f t="shared" si="84"/>
        <v>5.3335422869978583E-2</v>
      </c>
      <c r="AI108" s="70">
        <f t="shared" si="85"/>
        <v>0.87212035731076631</v>
      </c>
      <c r="AJ108" s="70">
        <f t="shared" si="86"/>
        <v>0.52922739382541917</v>
      </c>
      <c r="AK108" s="70">
        <f t="shared" si="87"/>
        <v>0.2019320370255327</v>
      </c>
      <c r="AL108" s="71">
        <f t="shared" si="115"/>
        <v>1</v>
      </c>
      <c r="AM108" s="72">
        <v>75195</v>
      </c>
      <c r="AN108" s="73">
        <v>0.31534389512106559</v>
      </c>
      <c r="AO108" s="74">
        <f t="shared" si="88"/>
        <v>0.68465610487893436</v>
      </c>
      <c r="AP108" s="75">
        <v>19143</v>
      </c>
      <c r="AQ108" s="75">
        <v>7971</v>
      </c>
      <c r="AR108" s="76">
        <v>547</v>
      </c>
      <c r="AS108" s="76">
        <v>8</v>
      </c>
      <c r="AT108" s="77">
        <f t="shared" si="89"/>
        <v>0.44538473593480643</v>
      </c>
      <c r="AU108" s="77">
        <f t="shared" si="90"/>
        <v>0.55461526406519357</v>
      </c>
      <c r="AV108" s="75">
        <v>19143</v>
      </c>
      <c r="AW108" s="75">
        <v>3472</v>
      </c>
      <c r="AX108" s="75">
        <v>9259</v>
      </c>
      <c r="AY108" s="76">
        <v>12</v>
      </c>
      <c r="AZ108" s="75">
        <v>5743</v>
      </c>
      <c r="BA108" s="66">
        <f t="shared" si="91"/>
        <v>0.96567936060178661</v>
      </c>
      <c r="BB108" s="66">
        <f t="shared" si="92"/>
        <v>3.4320639398213393E-2</v>
      </c>
      <c r="BC108" s="75">
        <v>19143</v>
      </c>
      <c r="BD108" s="75">
        <v>10810</v>
      </c>
      <c r="BE108" s="76">
        <v>139</v>
      </c>
      <c r="BF108" s="66">
        <f t="shared" si="93"/>
        <v>0.57195841822075955</v>
      </c>
      <c r="BG108" s="70">
        <v>0.94360392320534237</v>
      </c>
      <c r="BH108" s="70">
        <v>0.92797622892578002</v>
      </c>
      <c r="BI108" s="75">
        <v>47787</v>
      </c>
      <c r="BJ108" s="75">
        <v>6202</v>
      </c>
      <c r="BK108" s="75">
        <v>28964</v>
      </c>
      <c r="BL108" s="75">
        <v>7088</v>
      </c>
      <c r="BM108" s="75">
        <v>2950</v>
      </c>
      <c r="BN108" s="76">
        <v>118</v>
      </c>
      <c r="BO108" s="75">
        <v>2079</v>
      </c>
      <c r="BP108" s="76">
        <v>45</v>
      </c>
      <c r="BQ108" s="76">
        <v>63</v>
      </c>
      <c r="BR108" s="76">
        <v>278</v>
      </c>
      <c r="BS108" s="66">
        <f t="shared" si="94"/>
        <v>0.12978425094691023</v>
      </c>
      <c r="BT108" s="66">
        <f t="shared" si="119"/>
        <v>0.26410948584343025</v>
      </c>
      <c r="BU108" s="66">
        <f t="shared" si="120"/>
        <v>0.11578462761838994</v>
      </c>
      <c r="BV108" s="72">
        <v>64388</v>
      </c>
      <c r="BW108" s="75">
        <v>9516</v>
      </c>
      <c r="BX108" s="66">
        <f t="shared" si="95"/>
        <v>0.14779151394669815</v>
      </c>
      <c r="BY108" s="74">
        <f t="shared" si="96"/>
        <v>6.7662883564522902</v>
      </c>
      <c r="BZ108" s="66">
        <f t="shared" si="116"/>
        <v>9.2494345266462774E-2</v>
      </c>
      <c r="CA108" s="72">
        <v>64388</v>
      </c>
      <c r="CB108" s="75">
        <v>13002</v>
      </c>
      <c r="CC108" s="66">
        <f t="shared" si="97"/>
        <v>0.2019320370255327</v>
      </c>
      <c r="CD108" s="66">
        <f t="shared" si="98"/>
        <v>0.79806796297446736</v>
      </c>
      <c r="CE108" s="72">
        <v>19143</v>
      </c>
      <c r="CF108" s="76">
        <v>122</v>
      </c>
      <c r="CG108" s="75">
        <v>16573</v>
      </c>
      <c r="CH108" s="66">
        <f t="shared" si="99"/>
        <v>0.87212035731076631</v>
      </c>
      <c r="CI108" s="75">
        <v>19143</v>
      </c>
      <c r="CJ108" s="76">
        <v>77</v>
      </c>
      <c r="CK108" s="75">
        <v>7717</v>
      </c>
      <c r="CL108" s="75">
        <v>2326</v>
      </c>
      <c r="CM108" s="76">
        <v>11</v>
      </c>
      <c r="CN108" s="66">
        <f t="shared" si="100"/>
        <v>0.52922739382541917</v>
      </c>
      <c r="CO108" s="72">
        <v>19143</v>
      </c>
      <c r="CP108" s="75">
        <v>1021</v>
      </c>
      <c r="CQ108" s="66">
        <f t="shared" si="101"/>
        <v>5.3335422869978583E-2</v>
      </c>
      <c r="CR108" s="78" t="b">
        <v>0</v>
      </c>
      <c r="CS108" s="76" t="b">
        <v>0</v>
      </c>
      <c r="CT108" s="76"/>
      <c r="CU108" s="76"/>
      <c r="CV108" s="76"/>
      <c r="CW108" s="76"/>
      <c r="CX108" s="76"/>
      <c r="CY108" s="76"/>
      <c r="CZ108" s="76"/>
      <c r="DA108" s="76"/>
      <c r="DB108" s="76"/>
      <c r="DC108" s="66">
        <f t="shared" si="102"/>
        <v>0</v>
      </c>
      <c r="DD108" s="66">
        <f t="shared" si="103"/>
        <v>0</v>
      </c>
      <c r="DE108" s="66">
        <f t="shared" si="104"/>
        <v>0</v>
      </c>
      <c r="DF108" s="66">
        <f t="shared" si="105"/>
        <v>0</v>
      </c>
      <c r="DG108" s="66">
        <f t="shared" si="106"/>
        <v>0</v>
      </c>
      <c r="DH108" s="66">
        <f t="shared" si="118"/>
        <v>0</v>
      </c>
      <c r="DI108" s="66">
        <f t="shared" si="107"/>
        <v>0</v>
      </c>
      <c r="DJ108" s="66">
        <f t="shared" si="108"/>
        <v>0</v>
      </c>
      <c r="DK108" s="66">
        <f t="shared" si="109"/>
        <v>0</v>
      </c>
      <c r="DL108" s="66">
        <f t="shared" si="110"/>
        <v>0</v>
      </c>
      <c r="DM108" s="66">
        <f t="shared" si="111"/>
        <v>0</v>
      </c>
      <c r="DN108" s="80">
        <f t="shared" si="112"/>
        <v>620</v>
      </c>
      <c r="DO108" s="67">
        <f t="shared" si="113"/>
        <v>1</v>
      </c>
      <c r="DP108" s="163">
        <f t="shared" si="117"/>
        <v>2.6014568158168575E-6</v>
      </c>
    </row>
    <row r="109" spans="1:120" ht="17.149999999999999" customHeight="1" x14ac:dyDescent="0.3">
      <c r="A109" s="30"/>
      <c r="B109" s="39" t="s">
        <v>372</v>
      </c>
      <c r="C109" s="37" t="s">
        <v>373</v>
      </c>
      <c r="D109" s="36" t="s">
        <v>397</v>
      </c>
      <c r="E109" s="37" t="s">
        <v>398</v>
      </c>
      <c r="F109" s="36" t="s">
        <v>406</v>
      </c>
      <c r="G109" s="37" t="s">
        <v>407</v>
      </c>
      <c r="H109" s="36">
        <v>91</v>
      </c>
      <c r="I109" s="38">
        <v>9</v>
      </c>
      <c r="J109" s="115">
        <f t="shared" si="63"/>
        <v>0.47297297297297297</v>
      </c>
      <c r="K109" s="115">
        <f t="shared" si="64"/>
        <v>0.33585898036765094</v>
      </c>
      <c r="L109" s="115">
        <f t="shared" si="65"/>
        <v>1</v>
      </c>
      <c r="M109" s="115">
        <f t="shared" si="66"/>
        <v>0.10934958442558185</v>
      </c>
      <c r="N109" s="115">
        <f t="shared" si="67"/>
        <v>0.30667409372755389</v>
      </c>
      <c r="O109" s="115">
        <f t="shared" si="68"/>
        <v>0.2813102119460501</v>
      </c>
      <c r="P109" s="115">
        <f t="shared" si="69"/>
        <v>0.67759810076711524</v>
      </c>
      <c r="Q109" s="115">
        <f t="shared" si="70"/>
        <v>0.62531381537039576</v>
      </c>
      <c r="R109" s="116">
        <f t="shared" si="71"/>
        <v>0.90507180121551134</v>
      </c>
      <c r="S109" s="133">
        <f t="shared" si="72"/>
        <v>0.52379439564364805</v>
      </c>
      <c r="T109" s="134">
        <f t="shared" si="114"/>
        <v>0.47620560435635195</v>
      </c>
      <c r="U109" s="135">
        <f t="shared" si="73"/>
        <v>112014.03466790981</v>
      </c>
      <c r="V109" s="136">
        <v>6</v>
      </c>
      <c r="W109" s="155">
        <f t="shared" si="74"/>
        <v>0</v>
      </c>
      <c r="X109" s="155">
        <f t="shared" si="75"/>
        <v>0.41268328453253689</v>
      </c>
      <c r="Y109" s="155">
        <f t="shared" si="76"/>
        <v>0.58731671546746311</v>
      </c>
      <c r="Z109" s="156">
        <f t="shared" si="77"/>
        <v>138149.8124456876</v>
      </c>
      <c r="AA109" s="69">
        <v>0.22313814184047412</v>
      </c>
      <c r="AB109" s="70">
        <f t="shared" si="78"/>
        <v>0.93418978102189787</v>
      </c>
      <c r="AC109" s="70">
        <f t="shared" si="79"/>
        <v>9.7707383573491249E-2</v>
      </c>
      <c r="AD109" s="70">
        <f t="shared" si="80"/>
        <v>0.30667409372755389</v>
      </c>
      <c r="AE109" s="70">
        <f t="shared" si="81"/>
        <v>0.37468618462960424</v>
      </c>
      <c r="AF109" s="70">
        <f t="shared" si="82"/>
        <v>0.42399625058584595</v>
      </c>
      <c r="AG109" s="70">
        <f t="shared" si="83"/>
        <v>0.32305716120745021</v>
      </c>
      <c r="AH109" s="70">
        <f t="shared" si="84"/>
        <v>0.2813102119460501</v>
      </c>
      <c r="AI109" s="70">
        <f t="shared" si="85"/>
        <v>0.18457185509208632</v>
      </c>
      <c r="AJ109" s="70">
        <f t="shared" si="86"/>
        <v>0.76137409085385965</v>
      </c>
      <c r="AK109" s="70">
        <f t="shared" si="87"/>
        <v>0.32240189923288481</v>
      </c>
      <c r="AL109" s="71">
        <f t="shared" si="115"/>
        <v>1</v>
      </c>
      <c r="AM109" s="72">
        <v>235222</v>
      </c>
      <c r="AN109" s="73">
        <v>0.37468618462960424</v>
      </c>
      <c r="AO109" s="74">
        <f t="shared" si="88"/>
        <v>0.62531381537039576</v>
      </c>
      <c r="AP109" s="75">
        <v>57609</v>
      </c>
      <c r="AQ109" s="75">
        <v>22806</v>
      </c>
      <c r="AR109" s="75">
        <v>1550</v>
      </c>
      <c r="AS109" s="76">
        <v>70</v>
      </c>
      <c r="AT109" s="77">
        <f t="shared" si="89"/>
        <v>0.42399625058584595</v>
      </c>
      <c r="AU109" s="77">
        <f t="shared" si="90"/>
        <v>0.57600374941415411</v>
      </c>
      <c r="AV109" s="75">
        <v>57609</v>
      </c>
      <c r="AW109" s="75">
        <v>5872</v>
      </c>
      <c r="AX109" s="75">
        <v>26972</v>
      </c>
      <c r="AY109" s="76">
        <v>40</v>
      </c>
      <c r="AZ109" s="75">
        <v>19211</v>
      </c>
      <c r="BA109" s="66">
        <f t="shared" si="91"/>
        <v>0.90428578867885223</v>
      </c>
      <c r="BB109" s="66">
        <f t="shared" si="92"/>
        <v>9.5714211321147769E-2</v>
      </c>
      <c r="BC109" s="75">
        <v>57609</v>
      </c>
      <c r="BD109" s="75">
        <v>17919</v>
      </c>
      <c r="BE109" s="76">
        <v>692</v>
      </c>
      <c r="BF109" s="66">
        <f t="shared" si="93"/>
        <v>0.32305716120745021</v>
      </c>
      <c r="BG109" s="70">
        <v>0.93418978102189787</v>
      </c>
      <c r="BH109" s="70">
        <v>0.90507180121551134</v>
      </c>
      <c r="BI109" s="75">
        <v>136438</v>
      </c>
      <c r="BJ109" s="75">
        <v>13331</v>
      </c>
      <c r="BK109" s="75">
        <v>81265</v>
      </c>
      <c r="BL109" s="75">
        <v>21374</v>
      </c>
      <c r="BM109" s="75">
        <v>10122</v>
      </c>
      <c r="BN109" s="76">
        <v>439</v>
      </c>
      <c r="BO109" s="75">
        <v>7972</v>
      </c>
      <c r="BP109" s="76">
        <v>210</v>
      </c>
      <c r="BQ109" s="76">
        <v>428</v>
      </c>
      <c r="BR109" s="76">
        <v>1297</v>
      </c>
      <c r="BS109" s="66">
        <f t="shared" si="94"/>
        <v>9.7707383573491249E-2</v>
      </c>
      <c r="BT109" s="66">
        <f t="shared" si="119"/>
        <v>0.30667409372755389</v>
      </c>
      <c r="BU109" s="66">
        <f t="shared" si="120"/>
        <v>0.15001685747372434</v>
      </c>
      <c r="BV109" s="72">
        <v>196711</v>
      </c>
      <c r="BW109" s="75">
        <v>24591</v>
      </c>
      <c r="BX109" s="66">
        <f t="shared" si="95"/>
        <v>0.12501080264957221</v>
      </c>
      <c r="BY109" s="74">
        <f t="shared" si="96"/>
        <v>7.9993086901712012</v>
      </c>
      <c r="BZ109" s="66">
        <f t="shared" si="116"/>
        <v>0.10934958442558185</v>
      </c>
      <c r="CA109" s="72">
        <v>196711</v>
      </c>
      <c r="CB109" s="75">
        <v>63420</v>
      </c>
      <c r="CC109" s="66">
        <f t="shared" si="97"/>
        <v>0.32240189923288481</v>
      </c>
      <c r="CD109" s="66">
        <f t="shared" si="98"/>
        <v>0.67759810076711524</v>
      </c>
      <c r="CE109" s="72">
        <v>57609</v>
      </c>
      <c r="CF109" s="76">
        <v>456</v>
      </c>
      <c r="CG109" s="75">
        <v>10177</v>
      </c>
      <c r="CH109" s="66">
        <f t="shared" si="99"/>
        <v>0.18457185509208632</v>
      </c>
      <c r="CI109" s="75">
        <v>57609</v>
      </c>
      <c r="CJ109" s="75">
        <v>1858</v>
      </c>
      <c r="CK109" s="75">
        <v>31862</v>
      </c>
      <c r="CL109" s="75">
        <v>8513</v>
      </c>
      <c r="CM109" s="75">
        <v>1629</v>
      </c>
      <c r="CN109" s="66">
        <f t="shared" si="100"/>
        <v>0.76137409085385965</v>
      </c>
      <c r="CO109" s="72">
        <v>57609</v>
      </c>
      <c r="CP109" s="75">
        <v>16206</v>
      </c>
      <c r="CQ109" s="66">
        <f t="shared" si="101"/>
        <v>0.2813102119460501</v>
      </c>
      <c r="CR109" s="78" t="b">
        <v>0</v>
      </c>
      <c r="CS109" s="76" t="b">
        <v>1</v>
      </c>
      <c r="CT109" s="76">
        <v>0</v>
      </c>
      <c r="CU109" s="76"/>
      <c r="CV109" s="79">
        <v>1</v>
      </c>
      <c r="CW109" s="79"/>
      <c r="CX109" s="79">
        <v>1</v>
      </c>
      <c r="CY109" s="79">
        <v>0</v>
      </c>
      <c r="CZ109" s="76"/>
      <c r="DA109" s="76"/>
      <c r="DB109" s="76"/>
      <c r="DC109" s="66">
        <f t="shared" si="102"/>
        <v>4.1322314049586778E-3</v>
      </c>
      <c r="DD109" s="66">
        <f t="shared" si="103"/>
        <v>0</v>
      </c>
      <c r="DE109" s="66">
        <f t="shared" si="104"/>
        <v>0</v>
      </c>
      <c r="DF109" s="66">
        <f t="shared" si="105"/>
        <v>0</v>
      </c>
      <c r="DG109" s="66">
        <f t="shared" si="106"/>
        <v>0</v>
      </c>
      <c r="DH109" s="66">
        <f t="shared" si="118"/>
        <v>0</v>
      </c>
      <c r="DI109" s="66">
        <f t="shared" si="107"/>
        <v>0</v>
      </c>
      <c r="DJ109" s="66">
        <f t="shared" si="108"/>
        <v>0</v>
      </c>
      <c r="DK109" s="66">
        <f t="shared" si="109"/>
        <v>0</v>
      </c>
      <c r="DL109" s="66">
        <f t="shared" si="110"/>
        <v>0</v>
      </c>
      <c r="DM109" s="66">
        <f t="shared" si="111"/>
        <v>0</v>
      </c>
      <c r="DN109" s="80">
        <f t="shared" si="112"/>
        <v>620</v>
      </c>
      <c r="DO109" s="67">
        <f t="shared" si="113"/>
        <v>1</v>
      </c>
      <c r="DP109" s="163">
        <f t="shared" si="117"/>
        <v>2.6014568158168575E-6</v>
      </c>
    </row>
    <row r="110" spans="1:120" ht="17.149999999999999" customHeight="1" x14ac:dyDescent="0.3">
      <c r="A110" s="30"/>
      <c r="B110" s="39" t="s">
        <v>372</v>
      </c>
      <c r="C110" s="37" t="s">
        <v>373</v>
      </c>
      <c r="D110" s="36" t="s">
        <v>397</v>
      </c>
      <c r="E110" s="37" t="s">
        <v>398</v>
      </c>
      <c r="F110" s="36" t="s">
        <v>408</v>
      </c>
      <c r="G110" s="37" t="s">
        <v>409</v>
      </c>
      <c r="H110" s="36">
        <v>46</v>
      </c>
      <c r="I110" s="38">
        <v>3</v>
      </c>
      <c r="J110" s="115">
        <f t="shared" si="63"/>
        <v>0.50414865430204991</v>
      </c>
      <c r="K110" s="115">
        <f t="shared" si="64"/>
        <v>0.25829730860409988</v>
      </c>
      <c r="L110" s="115">
        <f t="shared" si="65"/>
        <v>1</v>
      </c>
      <c r="M110" s="115">
        <f t="shared" si="66"/>
        <v>7.5499830826044584E-2</v>
      </c>
      <c r="N110" s="115">
        <f t="shared" si="67"/>
        <v>0.2166967738082797</v>
      </c>
      <c r="O110" s="115">
        <f t="shared" si="68"/>
        <v>8.0009761539534235E-2</v>
      </c>
      <c r="P110" s="115">
        <f t="shared" si="69"/>
        <v>0.80422089269927421</v>
      </c>
      <c r="Q110" s="115">
        <f t="shared" si="70"/>
        <v>0.59948765007264659</v>
      </c>
      <c r="R110" s="116">
        <f t="shared" si="71"/>
        <v>0.93306941030604917</v>
      </c>
      <c r="S110" s="133">
        <f t="shared" si="72"/>
        <v>0.49682558690644196</v>
      </c>
      <c r="T110" s="134">
        <f t="shared" si="114"/>
        <v>0.50317441309355804</v>
      </c>
      <c r="U110" s="135">
        <f t="shared" si="73"/>
        <v>59296.085536597253</v>
      </c>
      <c r="V110" s="136">
        <v>5</v>
      </c>
      <c r="W110" s="155">
        <f t="shared" si="74"/>
        <v>0</v>
      </c>
      <c r="X110" s="155">
        <f t="shared" si="75"/>
        <v>0.38571447579533097</v>
      </c>
      <c r="Y110" s="155">
        <f t="shared" si="76"/>
        <v>0.61428552420466898</v>
      </c>
      <c r="Z110" s="156">
        <f t="shared" si="77"/>
        <v>72389.863314375005</v>
      </c>
      <c r="AA110" s="69">
        <v>4.3184209633074226E-2</v>
      </c>
      <c r="AB110" s="70">
        <f t="shared" si="78"/>
        <v>0.95546890788269279</v>
      </c>
      <c r="AC110" s="70">
        <f t="shared" si="79"/>
        <v>7.5422122030963074E-2</v>
      </c>
      <c r="AD110" s="70">
        <f t="shared" si="80"/>
        <v>0.2166967738082797</v>
      </c>
      <c r="AE110" s="70">
        <f t="shared" si="81"/>
        <v>0.40051234992735341</v>
      </c>
      <c r="AF110" s="70">
        <f t="shared" si="82"/>
        <v>0.53974341096081435</v>
      </c>
      <c r="AG110" s="70">
        <f t="shared" si="83"/>
        <v>0.43923441639938643</v>
      </c>
      <c r="AH110" s="70">
        <f t="shared" si="84"/>
        <v>8.0009761539534235E-2</v>
      </c>
      <c r="AI110" s="70">
        <f t="shared" si="85"/>
        <v>0.39638823037233301</v>
      </c>
      <c r="AJ110" s="70">
        <f t="shared" si="86"/>
        <v>0.61190907823176688</v>
      </c>
      <c r="AK110" s="70">
        <f t="shared" si="87"/>
        <v>0.19577910730072576</v>
      </c>
      <c r="AL110" s="71">
        <f t="shared" si="115"/>
        <v>1</v>
      </c>
      <c r="AM110" s="72">
        <v>117844</v>
      </c>
      <c r="AN110" s="73">
        <v>0.40051234992735341</v>
      </c>
      <c r="AO110" s="74">
        <f t="shared" si="88"/>
        <v>0.59948765007264659</v>
      </c>
      <c r="AP110" s="75">
        <v>28684</v>
      </c>
      <c r="AQ110" s="75">
        <v>14493</v>
      </c>
      <c r="AR110" s="76">
        <v>978</v>
      </c>
      <c r="AS110" s="76">
        <v>11</v>
      </c>
      <c r="AT110" s="77">
        <f t="shared" si="89"/>
        <v>0.53974341096081435</v>
      </c>
      <c r="AU110" s="77">
        <f t="shared" si="90"/>
        <v>0.46025658903918565</v>
      </c>
      <c r="AV110" s="75">
        <v>28684</v>
      </c>
      <c r="AW110" s="75">
        <v>1063</v>
      </c>
      <c r="AX110" s="75">
        <v>18417</v>
      </c>
      <c r="AY110" s="76">
        <v>11</v>
      </c>
      <c r="AZ110" s="75">
        <v>7577</v>
      </c>
      <c r="BA110" s="66">
        <f t="shared" si="91"/>
        <v>0.94366197183098588</v>
      </c>
      <c r="BB110" s="66">
        <f t="shared" si="92"/>
        <v>5.633802816901412E-2</v>
      </c>
      <c r="BC110" s="75">
        <v>28684</v>
      </c>
      <c r="BD110" s="75">
        <v>12463</v>
      </c>
      <c r="BE110" s="76">
        <v>136</v>
      </c>
      <c r="BF110" s="66">
        <f t="shared" si="93"/>
        <v>0.43923441639938643</v>
      </c>
      <c r="BG110" s="70">
        <v>0.95546890788269279</v>
      </c>
      <c r="BH110" s="70">
        <v>0.93306941030604917</v>
      </c>
      <c r="BI110" s="75">
        <v>66983</v>
      </c>
      <c r="BJ110" s="75">
        <v>5052</v>
      </c>
      <c r="BK110" s="75">
        <v>47416</v>
      </c>
      <c r="BL110" s="75">
        <v>7237</v>
      </c>
      <c r="BM110" s="75">
        <v>3303</v>
      </c>
      <c r="BN110" s="76">
        <v>93</v>
      </c>
      <c r="BO110" s="75">
        <v>2615</v>
      </c>
      <c r="BP110" s="76">
        <v>52</v>
      </c>
      <c r="BQ110" s="76">
        <v>61</v>
      </c>
      <c r="BR110" s="76">
        <v>1154</v>
      </c>
      <c r="BS110" s="66">
        <f t="shared" si="94"/>
        <v>7.5422122030963074E-2</v>
      </c>
      <c r="BT110" s="66">
        <f t="shared" si="119"/>
        <v>0.2166967738082797</v>
      </c>
      <c r="BU110" s="66">
        <f t="shared" si="120"/>
        <v>0.1086544347073138</v>
      </c>
      <c r="BV110" s="72">
        <v>97278</v>
      </c>
      <c r="BW110" s="75">
        <v>17613</v>
      </c>
      <c r="BX110" s="66">
        <f t="shared" si="95"/>
        <v>0.18105840991796707</v>
      </c>
      <c r="BY110" s="74">
        <f t="shared" si="96"/>
        <v>5.5230795435189917</v>
      </c>
      <c r="BZ110" s="66">
        <f t="shared" si="116"/>
        <v>7.5499830826044584E-2</v>
      </c>
      <c r="CA110" s="72">
        <v>97278</v>
      </c>
      <c r="CB110" s="75">
        <v>19045</v>
      </c>
      <c r="CC110" s="66">
        <f t="shared" si="97"/>
        <v>0.19577910730072576</v>
      </c>
      <c r="CD110" s="66">
        <f t="shared" si="98"/>
        <v>0.80422089269927421</v>
      </c>
      <c r="CE110" s="72">
        <v>28684</v>
      </c>
      <c r="CF110" s="76">
        <v>130</v>
      </c>
      <c r="CG110" s="75">
        <v>11240</v>
      </c>
      <c r="CH110" s="66">
        <f t="shared" si="99"/>
        <v>0.39638823037233301</v>
      </c>
      <c r="CI110" s="75">
        <v>28684</v>
      </c>
      <c r="CJ110" s="75">
        <v>2407</v>
      </c>
      <c r="CK110" s="75">
        <v>7645</v>
      </c>
      <c r="CL110" s="75">
        <v>7490</v>
      </c>
      <c r="CM110" s="76">
        <v>10</v>
      </c>
      <c r="CN110" s="66">
        <f t="shared" si="100"/>
        <v>0.61190907823176688</v>
      </c>
      <c r="CO110" s="72">
        <v>28684</v>
      </c>
      <c r="CP110" s="75">
        <v>2295</v>
      </c>
      <c r="CQ110" s="66">
        <f t="shared" si="101"/>
        <v>8.0009761539534235E-2</v>
      </c>
      <c r="CR110" s="78" t="b">
        <v>0</v>
      </c>
      <c r="CS110" s="76" t="b">
        <v>0</v>
      </c>
      <c r="CT110" s="76"/>
      <c r="CU110" s="76"/>
      <c r="CV110" s="76"/>
      <c r="CW110" s="76"/>
      <c r="CX110" s="76"/>
      <c r="CY110" s="76"/>
      <c r="CZ110" s="76"/>
      <c r="DA110" s="76"/>
      <c r="DB110" s="76"/>
      <c r="DC110" s="66">
        <f t="shared" si="102"/>
        <v>0</v>
      </c>
      <c r="DD110" s="66">
        <f t="shared" si="103"/>
        <v>0</v>
      </c>
      <c r="DE110" s="66">
        <f t="shared" si="104"/>
        <v>0</v>
      </c>
      <c r="DF110" s="66">
        <f t="shared" si="105"/>
        <v>0</v>
      </c>
      <c r="DG110" s="66">
        <f t="shared" si="106"/>
        <v>0</v>
      </c>
      <c r="DH110" s="66">
        <f t="shared" si="118"/>
        <v>0</v>
      </c>
      <c r="DI110" s="66">
        <f t="shared" si="107"/>
        <v>0</v>
      </c>
      <c r="DJ110" s="66">
        <f t="shared" si="108"/>
        <v>0</v>
      </c>
      <c r="DK110" s="66">
        <f t="shared" si="109"/>
        <v>0</v>
      </c>
      <c r="DL110" s="66">
        <f t="shared" si="110"/>
        <v>0</v>
      </c>
      <c r="DM110" s="66">
        <f t="shared" si="111"/>
        <v>0</v>
      </c>
      <c r="DN110" s="80">
        <f t="shared" si="112"/>
        <v>620</v>
      </c>
      <c r="DO110" s="67">
        <f t="shared" si="113"/>
        <v>1</v>
      </c>
      <c r="DP110" s="163">
        <f t="shared" si="117"/>
        <v>2.6014568158168575E-6</v>
      </c>
    </row>
    <row r="111" spans="1:120" ht="17.149999999999999" customHeight="1" x14ac:dyDescent="0.3">
      <c r="A111" s="30"/>
      <c r="B111" s="39" t="s">
        <v>372</v>
      </c>
      <c r="C111" s="37" t="s">
        <v>373</v>
      </c>
      <c r="D111" s="36" t="s">
        <v>410</v>
      </c>
      <c r="E111" s="37" t="s">
        <v>411</v>
      </c>
      <c r="F111" s="36" t="s">
        <v>412</v>
      </c>
      <c r="G111" s="37" t="s">
        <v>411</v>
      </c>
      <c r="H111" s="36">
        <v>54</v>
      </c>
      <c r="I111" s="38">
        <v>27</v>
      </c>
      <c r="J111" s="115">
        <f t="shared" si="63"/>
        <v>0.80701688272535421</v>
      </c>
      <c r="K111" s="115">
        <f t="shared" si="64"/>
        <v>0.41254899005125112</v>
      </c>
      <c r="L111" s="115">
        <f t="shared" si="65"/>
        <v>1</v>
      </c>
      <c r="M111" s="115">
        <f t="shared" si="66"/>
        <v>0.17143056561551359</v>
      </c>
      <c r="N111" s="115">
        <f t="shared" si="67"/>
        <v>0.38979535564000817</v>
      </c>
      <c r="O111" s="115">
        <f t="shared" si="68"/>
        <v>0.56751582755501961</v>
      </c>
      <c r="P111" s="115">
        <f t="shared" si="69"/>
        <v>0.81701414588305732</v>
      </c>
      <c r="Q111" s="115">
        <f t="shared" si="70"/>
        <v>0.59815718327241163</v>
      </c>
      <c r="R111" s="116">
        <f t="shared" si="71"/>
        <v>0.87919671827978685</v>
      </c>
      <c r="S111" s="133">
        <f t="shared" si="72"/>
        <v>0.62696396322471137</v>
      </c>
      <c r="T111" s="134">
        <f t="shared" si="114"/>
        <v>0.37303603677528863</v>
      </c>
      <c r="U111" s="135">
        <f t="shared" si="73"/>
        <v>108232.30267394547</v>
      </c>
      <c r="V111" s="136">
        <v>6</v>
      </c>
      <c r="W111" s="155">
        <f t="shared" si="74"/>
        <v>0</v>
      </c>
      <c r="X111" s="155">
        <f t="shared" si="75"/>
        <v>0.51585285211360032</v>
      </c>
      <c r="Y111" s="155">
        <f t="shared" si="76"/>
        <v>0.48414714788639968</v>
      </c>
      <c r="Z111" s="156">
        <f t="shared" si="77"/>
        <v>140469.96934061212</v>
      </c>
      <c r="AA111" s="69">
        <v>0.31309820465363153</v>
      </c>
      <c r="AB111" s="70">
        <f t="shared" si="78"/>
        <v>0.91150274500642459</v>
      </c>
      <c r="AC111" s="70">
        <f t="shared" si="79"/>
        <v>0.22144629733974319</v>
      </c>
      <c r="AD111" s="70">
        <f t="shared" si="80"/>
        <v>0.38979535564000817</v>
      </c>
      <c r="AE111" s="70">
        <f t="shared" si="81"/>
        <v>0.40184281672758837</v>
      </c>
      <c r="AF111" s="70">
        <f t="shared" si="82"/>
        <v>0.32770575821525477</v>
      </c>
      <c r="AG111" s="70">
        <f t="shared" si="83"/>
        <v>0.71852577630388903</v>
      </c>
      <c r="AH111" s="70">
        <f t="shared" si="84"/>
        <v>0.56751582755501961</v>
      </c>
      <c r="AI111" s="70">
        <f t="shared" si="85"/>
        <v>0.76489297558034364</v>
      </c>
      <c r="AJ111" s="70">
        <f t="shared" si="86"/>
        <v>0.84914078987036479</v>
      </c>
      <c r="AK111" s="70">
        <f t="shared" si="87"/>
        <v>0.18298585411694263</v>
      </c>
      <c r="AL111" s="71">
        <f t="shared" si="115"/>
        <v>1</v>
      </c>
      <c r="AM111" s="72">
        <v>290139</v>
      </c>
      <c r="AN111" s="73">
        <v>0.40184281672758837</v>
      </c>
      <c r="AO111" s="74">
        <f t="shared" si="88"/>
        <v>0.59815718327241163</v>
      </c>
      <c r="AP111" s="75">
        <v>66340</v>
      </c>
      <c r="AQ111" s="75">
        <v>9062</v>
      </c>
      <c r="AR111" s="75">
        <v>12602</v>
      </c>
      <c r="AS111" s="76">
        <v>76</v>
      </c>
      <c r="AT111" s="77">
        <f t="shared" si="89"/>
        <v>0.32770575821525477</v>
      </c>
      <c r="AU111" s="77">
        <f t="shared" si="90"/>
        <v>0.67229424178474528</v>
      </c>
      <c r="AV111" s="75">
        <v>66340</v>
      </c>
      <c r="AW111" s="75">
        <v>1134</v>
      </c>
      <c r="AX111" s="75">
        <v>53089</v>
      </c>
      <c r="AY111" s="76">
        <v>44</v>
      </c>
      <c r="AZ111" s="75">
        <v>1936</v>
      </c>
      <c r="BA111" s="66">
        <f t="shared" si="91"/>
        <v>0.84719626168224305</v>
      </c>
      <c r="BB111" s="66">
        <f t="shared" si="92"/>
        <v>0.15280373831775695</v>
      </c>
      <c r="BC111" s="75">
        <v>66340</v>
      </c>
      <c r="BD111" s="75">
        <v>23423</v>
      </c>
      <c r="BE111" s="75">
        <v>24244</v>
      </c>
      <c r="BF111" s="66">
        <f t="shared" si="93"/>
        <v>0.71852577630388903</v>
      </c>
      <c r="BG111" s="70">
        <v>0.91150274500642459</v>
      </c>
      <c r="BH111" s="70">
        <v>0.87919671827978685</v>
      </c>
      <c r="BI111" s="75">
        <v>166826</v>
      </c>
      <c r="BJ111" s="75">
        <v>36943</v>
      </c>
      <c r="BK111" s="75">
        <v>64855</v>
      </c>
      <c r="BL111" s="75">
        <v>28244</v>
      </c>
      <c r="BM111" s="75">
        <v>18204</v>
      </c>
      <c r="BN111" s="76">
        <v>408</v>
      </c>
      <c r="BO111" s="75">
        <v>16197</v>
      </c>
      <c r="BP111" s="76">
        <v>1015</v>
      </c>
      <c r="BQ111" s="76">
        <v>303</v>
      </c>
      <c r="BR111" s="76">
        <v>657</v>
      </c>
      <c r="BS111" s="66">
        <f t="shared" si="94"/>
        <v>0.22144629733974319</v>
      </c>
      <c r="BT111" s="66">
        <f t="shared" si="119"/>
        <v>0.38979535564000817</v>
      </c>
      <c r="BU111" s="66">
        <f t="shared" si="120"/>
        <v>0.220493208492681</v>
      </c>
      <c r="BV111" s="72">
        <v>240494</v>
      </c>
      <c r="BW111" s="75">
        <v>19177</v>
      </c>
      <c r="BX111" s="66">
        <f t="shared" si="95"/>
        <v>7.9740035094430631E-2</v>
      </c>
      <c r="BY111" s="74">
        <f t="shared" si="96"/>
        <v>12.540751942431037</v>
      </c>
      <c r="BZ111" s="66">
        <f t="shared" si="116"/>
        <v>0.17143056561551359</v>
      </c>
      <c r="CA111" s="72">
        <v>240494</v>
      </c>
      <c r="CB111" s="75">
        <v>44007</v>
      </c>
      <c r="CC111" s="66">
        <f t="shared" si="97"/>
        <v>0.18298585411694263</v>
      </c>
      <c r="CD111" s="66">
        <f t="shared" si="98"/>
        <v>0.81701414588305732</v>
      </c>
      <c r="CE111" s="72">
        <v>66340</v>
      </c>
      <c r="CF111" s="76">
        <v>632</v>
      </c>
      <c r="CG111" s="75">
        <v>50111</v>
      </c>
      <c r="CH111" s="66">
        <f t="shared" si="99"/>
        <v>0.76489297558034364</v>
      </c>
      <c r="CI111" s="75">
        <v>66340</v>
      </c>
      <c r="CJ111" s="75">
        <v>10264</v>
      </c>
      <c r="CK111" s="75">
        <v>40729</v>
      </c>
      <c r="CL111" s="75">
        <v>3645</v>
      </c>
      <c r="CM111" s="75">
        <v>1694</v>
      </c>
      <c r="CN111" s="66">
        <f t="shared" si="100"/>
        <v>0.84914078987036479</v>
      </c>
      <c r="CO111" s="72">
        <v>66340</v>
      </c>
      <c r="CP111" s="75">
        <v>37649</v>
      </c>
      <c r="CQ111" s="66">
        <f t="shared" si="101"/>
        <v>0.56751582755501961</v>
      </c>
      <c r="CR111" s="78" t="b">
        <v>0</v>
      </c>
      <c r="CS111" s="76" t="b">
        <v>1</v>
      </c>
      <c r="CT111" s="76">
        <v>0</v>
      </c>
      <c r="CU111" s="76"/>
      <c r="CV111" s="79">
        <v>3</v>
      </c>
      <c r="CW111" s="79"/>
      <c r="CX111" s="79">
        <v>3</v>
      </c>
      <c r="CY111" s="79">
        <v>0</v>
      </c>
      <c r="CZ111" s="76"/>
      <c r="DA111" s="76"/>
      <c r="DB111" s="76"/>
      <c r="DC111" s="66">
        <f t="shared" si="102"/>
        <v>1.2396694214876033E-2</v>
      </c>
      <c r="DD111" s="66">
        <f t="shared" si="103"/>
        <v>0</v>
      </c>
      <c r="DE111" s="66">
        <f t="shared" si="104"/>
        <v>0</v>
      </c>
      <c r="DF111" s="66">
        <f t="shared" si="105"/>
        <v>0</v>
      </c>
      <c r="DG111" s="66">
        <f t="shared" si="106"/>
        <v>0</v>
      </c>
      <c r="DH111" s="66">
        <f t="shared" si="118"/>
        <v>0</v>
      </c>
      <c r="DI111" s="66">
        <f t="shared" si="107"/>
        <v>0</v>
      </c>
      <c r="DJ111" s="66">
        <f t="shared" si="108"/>
        <v>0</v>
      </c>
      <c r="DK111" s="66">
        <f t="shared" si="109"/>
        <v>0</v>
      </c>
      <c r="DL111" s="66">
        <f t="shared" si="110"/>
        <v>0</v>
      </c>
      <c r="DM111" s="66">
        <f t="shared" si="111"/>
        <v>0</v>
      </c>
      <c r="DN111" s="80">
        <f t="shared" si="112"/>
        <v>620</v>
      </c>
      <c r="DO111" s="67">
        <f t="shared" si="113"/>
        <v>1</v>
      </c>
      <c r="DP111" s="163">
        <f t="shared" si="117"/>
        <v>2.6014568158168575E-6</v>
      </c>
    </row>
    <row r="112" spans="1:120" ht="17.149999999999999" customHeight="1" x14ac:dyDescent="0.3">
      <c r="A112" s="30"/>
      <c r="B112" s="39" t="s">
        <v>372</v>
      </c>
      <c r="C112" s="37" t="s">
        <v>373</v>
      </c>
      <c r="D112" s="36" t="s">
        <v>410</v>
      </c>
      <c r="E112" s="37" t="s">
        <v>411</v>
      </c>
      <c r="F112" s="36" t="s">
        <v>413</v>
      </c>
      <c r="G112" s="37" t="s">
        <v>414</v>
      </c>
      <c r="H112" s="36">
        <v>81</v>
      </c>
      <c r="I112" s="38">
        <v>8</v>
      </c>
      <c r="J112" s="115">
        <f t="shared" si="63"/>
        <v>0.78531437505281843</v>
      </c>
      <c r="K112" s="115">
        <f t="shared" si="64"/>
        <v>0.3887116538494042</v>
      </c>
      <c r="L112" s="115">
        <f t="shared" si="65"/>
        <v>1</v>
      </c>
      <c r="M112" s="115">
        <f t="shared" si="66"/>
        <v>8.8339483695247731E-2</v>
      </c>
      <c r="N112" s="115">
        <f t="shared" si="67"/>
        <v>0.27475618904726179</v>
      </c>
      <c r="O112" s="115">
        <f t="shared" si="68"/>
        <v>0.22880926223273895</v>
      </c>
      <c r="P112" s="115">
        <f t="shared" si="69"/>
        <v>0.78016190438476896</v>
      </c>
      <c r="Q112" s="115">
        <f t="shared" si="70"/>
        <v>0.57189695213580571</v>
      </c>
      <c r="R112" s="116">
        <f t="shared" si="71"/>
        <v>0.90486383899015754</v>
      </c>
      <c r="S112" s="133">
        <f t="shared" si="72"/>
        <v>0.55809485104313383</v>
      </c>
      <c r="T112" s="134">
        <f t="shared" si="114"/>
        <v>0.44190514895686617</v>
      </c>
      <c r="U112" s="135">
        <f t="shared" si="73"/>
        <v>95165.157638159042</v>
      </c>
      <c r="V112" s="136">
        <v>5</v>
      </c>
      <c r="W112" s="155">
        <f t="shared" si="74"/>
        <v>0</v>
      </c>
      <c r="X112" s="155">
        <f t="shared" si="75"/>
        <v>0.44698373993202267</v>
      </c>
      <c r="Y112" s="155">
        <f t="shared" si="76"/>
        <v>0.55301626006797733</v>
      </c>
      <c r="Z112" s="156">
        <f t="shared" si="77"/>
        <v>119093.15763815906</v>
      </c>
      <c r="AA112" s="69">
        <v>0.10832961848508488</v>
      </c>
      <c r="AB112" s="70">
        <f t="shared" si="78"/>
        <v>0.93188453230346269</v>
      </c>
      <c r="AC112" s="70">
        <f t="shared" si="79"/>
        <v>0.24124237581134414</v>
      </c>
      <c r="AD112" s="70">
        <f t="shared" si="80"/>
        <v>0.27475618904726179</v>
      </c>
      <c r="AE112" s="70">
        <f t="shared" si="81"/>
        <v>0.42810304786419423</v>
      </c>
      <c r="AF112" s="70">
        <f t="shared" si="82"/>
        <v>0.31680469872390771</v>
      </c>
      <c r="AG112" s="70">
        <f t="shared" si="83"/>
        <v>0.7176962731344545</v>
      </c>
      <c r="AH112" s="70">
        <f t="shared" si="84"/>
        <v>0.22880926223273895</v>
      </c>
      <c r="AI112" s="70">
        <f t="shared" si="85"/>
        <v>0.69092791346235105</v>
      </c>
      <c r="AJ112" s="70">
        <f t="shared" si="86"/>
        <v>0.87970083664328569</v>
      </c>
      <c r="AK112" s="70">
        <f t="shared" si="87"/>
        <v>0.21983809561523102</v>
      </c>
      <c r="AL112" s="71">
        <f t="shared" si="115"/>
        <v>1</v>
      </c>
      <c r="AM112" s="72">
        <v>215352</v>
      </c>
      <c r="AN112" s="73">
        <v>0.42810304786419423</v>
      </c>
      <c r="AO112" s="74">
        <f t="shared" si="88"/>
        <v>0.57189695213580571</v>
      </c>
      <c r="AP112" s="75">
        <v>47332</v>
      </c>
      <c r="AQ112" s="75">
        <v>5692</v>
      </c>
      <c r="AR112" s="75">
        <v>9242</v>
      </c>
      <c r="AS112" s="76">
        <v>61</v>
      </c>
      <c r="AT112" s="77">
        <f t="shared" si="89"/>
        <v>0.31680469872390771</v>
      </c>
      <c r="AU112" s="77">
        <f t="shared" si="90"/>
        <v>0.68319530127609229</v>
      </c>
      <c r="AV112" s="75">
        <v>47332</v>
      </c>
      <c r="AW112" s="75">
        <v>1874</v>
      </c>
      <c r="AX112" s="75">
        <v>35740</v>
      </c>
      <c r="AY112" s="76">
        <v>48</v>
      </c>
      <c r="AZ112" s="75">
        <v>5210</v>
      </c>
      <c r="BA112" s="66">
        <f t="shared" si="91"/>
        <v>0.90577199357728388</v>
      </c>
      <c r="BB112" s="66">
        <f t="shared" si="92"/>
        <v>9.4228006422716115E-2</v>
      </c>
      <c r="BC112" s="75">
        <v>47332</v>
      </c>
      <c r="BD112" s="75">
        <v>17107</v>
      </c>
      <c r="BE112" s="75">
        <v>16863</v>
      </c>
      <c r="BF112" s="66">
        <f t="shared" si="93"/>
        <v>0.7176962731344545</v>
      </c>
      <c r="BG112" s="70">
        <v>0.93188453230346269</v>
      </c>
      <c r="BH112" s="70">
        <v>0.90486383899015754</v>
      </c>
      <c r="BI112" s="75">
        <v>122636</v>
      </c>
      <c r="BJ112" s="75">
        <v>29585</v>
      </c>
      <c r="BK112" s="75">
        <v>59356</v>
      </c>
      <c r="BL112" s="75">
        <v>15686</v>
      </c>
      <c r="BM112" s="75">
        <v>7503</v>
      </c>
      <c r="BN112" s="76">
        <v>199</v>
      </c>
      <c r="BO112" s="75">
        <v>6944</v>
      </c>
      <c r="BP112" s="76">
        <v>198</v>
      </c>
      <c r="BQ112" s="76">
        <v>173</v>
      </c>
      <c r="BR112" s="75">
        <v>2992</v>
      </c>
      <c r="BS112" s="66">
        <f t="shared" si="94"/>
        <v>0.24124237581134414</v>
      </c>
      <c r="BT112" s="66">
        <f t="shared" si="119"/>
        <v>0.27475618904726179</v>
      </c>
      <c r="BU112" s="66">
        <f t="shared" si="120"/>
        <v>0.14684921230307577</v>
      </c>
      <c r="BV112" s="72">
        <v>176771</v>
      </c>
      <c r="BW112" s="75">
        <v>27354</v>
      </c>
      <c r="BX112" s="66">
        <f t="shared" si="95"/>
        <v>0.15474257655384649</v>
      </c>
      <c r="BY112" s="74">
        <f t="shared" si="96"/>
        <v>6.4623455436133659</v>
      </c>
      <c r="BZ112" s="66">
        <f t="shared" si="116"/>
        <v>8.8339483695247731E-2</v>
      </c>
      <c r="CA112" s="72">
        <v>176771</v>
      </c>
      <c r="CB112" s="75">
        <v>38861</v>
      </c>
      <c r="CC112" s="66">
        <f t="shared" si="97"/>
        <v>0.21983809561523102</v>
      </c>
      <c r="CD112" s="66">
        <f t="shared" si="98"/>
        <v>0.78016190438476896</v>
      </c>
      <c r="CE112" s="72">
        <v>47332</v>
      </c>
      <c r="CF112" s="76">
        <v>609</v>
      </c>
      <c r="CG112" s="75">
        <v>32094</v>
      </c>
      <c r="CH112" s="66">
        <f t="shared" si="99"/>
        <v>0.69092791346235105</v>
      </c>
      <c r="CI112" s="75">
        <v>47332</v>
      </c>
      <c r="CJ112" s="75">
        <v>3191</v>
      </c>
      <c r="CK112" s="75">
        <v>26817</v>
      </c>
      <c r="CL112" s="75">
        <v>11452</v>
      </c>
      <c r="CM112" s="76">
        <v>178</v>
      </c>
      <c r="CN112" s="66">
        <f t="shared" si="100"/>
        <v>0.87970083664328569</v>
      </c>
      <c r="CO112" s="72">
        <v>47332</v>
      </c>
      <c r="CP112" s="75">
        <v>10830</v>
      </c>
      <c r="CQ112" s="66">
        <f t="shared" si="101"/>
        <v>0.22880926223273895</v>
      </c>
      <c r="CR112" s="78" t="b">
        <v>0</v>
      </c>
      <c r="CS112" s="76" t="b">
        <v>0</v>
      </c>
      <c r="CT112" s="76"/>
      <c r="CU112" s="76"/>
      <c r="CV112" s="76"/>
      <c r="CW112" s="76"/>
      <c r="CX112" s="76"/>
      <c r="CY112" s="76"/>
      <c r="CZ112" s="76"/>
      <c r="DA112" s="76"/>
      <c r="DB112" s="76"/>
      <c r="DC112" s="66">
        <f t="shared" si="102"/>
        <v>0</v>
      </c>
      <c r="DD112" s="66">
        <f t="shared" si="103"/>
        <v>0</v>
      </c>
      <c r="DE112" s="66">
        <f t="shared" si="104"/>
        <v>0</v>
      </c>
      <c r="DF112" s="66">
        <f t="shared" si="105"/>
        <v>0</v>
      </c>
      <c r="DG112" s="66">
        <f t="shared" si="106"/>
        <v>0</v>
      </c>
      <c r="DH112" s="66">
        <f t="shared" si="118"/>
        <v>0</v>
      </c>
      <c r="DI112" s="66">
        <f t="shared" si="107"/>
        <v>0</v>
      </c>
      <c r="DJ112" s="66">
        <f t="shared" si="108"/>
        <v>0</v>
      </c>
      <c r="DK112" s="66">
        <f t="shared" si="109"/>
        <v>0</v>
      </c>
      <c r="DL112" s="66">
        <f t="shared" si="110"/>
        <v>0</v>
      </c>
      <c r="DM112" s="66">
        <f t="shared" si="111"/>
        <v>0</v>
      </c>
      <c r="DN112" s="80">
        <f t="shared" si="112"/>
        <v>620</v>
      </c>
      <c r="DO112" s="67">
        <f t="shared" si="113"/>
        <v>1</v>
      </c>
      <c r="DP112" s="163">
        <f t="shared" si="117"/>
        <v>2.6014568158168575E-6</v>
      </c>
    </row>
    <row r="113" spans="1:120" ht="17.149999999999999" customHeight="1" x14ac:dyDescent="0.3">
      <c r="A113" s="30"/>
      <c r="B113" s="39" t="s">
        <v>372</v>
      </c>
      <c r="C113" s="37" t="s">
        <v>373</v>
      </c>
      <c r="D113" s="36" t="s">
        <v>410</v>
      </c>
      <c r="E113" s="37" t="s">
        <v>411</v>
      </c>
      <c r="F113" s="36" t="s">
        <v>415</v>
      </c>
      <c r="G113" s="37" t="s">
        <v>416</v>
      </c>
      <c r="H113" s="36">
        <v>81</v>
      </c>
      <c r="I113" s="38">
        <v>3</v>
      </c>
      <c r="J113" s="115">
        <f t="shared" si="63"/>
        <v>0.67407393598180498</v>
      </c>
      <c r="K113" s="115">
        <f t="shared" si="64"/>
        <v>0.44699949665367911</v>
      </c>
      <c r="L113" s="115">
        <f t="shared" si="65"/>
        <v>1</v>
      </c>
      <c r="M113" s="115">
        <f t="shared" si="66"/>
        <v>0.12855579655882704</v>
      </c>
      <c r="N113" s="115">
        <f t="shared" si="67"/>
        <v>0.1645899243666778</v>
      </c>
      <c r="O113" s="115">
        <f t="shared" si="68"/>
        <v>6.4297831882328821E-2</v>
      </c>
      <c r="P113" s="115">
        <f t="shared" si="69"/>
        <v>0.74365732933863771</v>
      </c>
      <c r="Q113" s="115">
        <f t="shared" si="70"/>
        <v>0.54370776434960599</v>
      </c>
      <c r="R113" s="116">
        <f t="shared" si="71"/>
        <v>0.82325168696871442</v>
      </c>
      <c r="S113" s="133">
        <f t="shared" si="72"/>
        <v>0.50990375178891956</v>
      </c>
      <c r="T113" s="134">
        <f t="shared" si="114"/>
        <v>0.49009624821108044</v>
      </c>
      <c r="U113" s="135">
        <f t="shared" si="73"/>
        <v>110649.52005486384</v>
      </c>
      <c r="V113" s="136">
        <v>4</v>
      </c>
      <c r="W113" s="155">
        <f t="shared" si="74"/>
        <v>0</v>
      </c>
      <c r="X113" s="155">
        <f t="shared" si="75"/>
        <v>0.3987926406778084</v>
      </c>
      <c r="Y113" s="155">
        <f t="shared" si="76"/>
        <v>0.6012073593221916</v>
      </c>
      <c r="Z113" s="156">
        <f t="shared" si="77"/>
        <v>135735.18672153051</v>
      </c>
      <c r="AA113" s="69">
        <v>3.4131930141603657E-2</v>
      </c>
      <c r="AB113" s="70">
        <f t="shared" si="78"/>
        <v>0.8742567086806261</v>
      </c>
      <c r="AC113" s="70">
        <f t="shared" si="79"/>
        <v>0.3735881909411024</v>
      </c>
      <c r="AD113" s="70">
        <f t="shared" si="80"/>
        <v>0.1645899243666778</v>
      </c>
      <c r="AE113" s="70">
        <f t="shared" si="81"/>
        <v>0.45629223565039395</v>
      </c>
      <c r="AF113" s="70">
        <f t="shared" si="82"/>
        <v>0.31091888667250794</v>
      </c>
      <c r="AG113" s="70">
        <f t="shared" si="83"/>
        <v>0.60597304300814681</v>
      </c>
      <c r="AH113" s="70">
        <f t="shared" si="84"/>
        <v>6.4297831882328821E-2</v>
      </c>
      <c r="AI113" s="70">
        <f t="shared" si="85"/>
        <v>0.61285210939393375</v>
      </c>
      <c r="AJ113" s="70">
        <f t="shared" si="86"/>
        <v>0.73529576256967621</v>
      </c>
      <c r="AK113" s="70">
        <f t="shared" si="87"/>
        <v>0.25634267066136224</v>
      </c>
      <c r="AL113" s="71">
        <f t="shared" si="115"/>
        <v>1</v>
      </c>
      <c r="AM113" s="72">
        <v>225771</v>
      </c>
      <c r="AN113" s="73">
        <v>0.45629223565039395</v>
      </c>
      <c r="AO113" s="74">
        <f t="shared" si="88"/>
        <v>0.54370776434960599</v>
      </c>
      <c r="AP113" s="75">
        <v>53641</v>
      </c>
      <c r="AQ113" s="75">
        <v>8093</v>
      </c>
      <c r="AR113" s="75">
        <v>8542</v>
      </c>
      <c r="AS113" s="76">
        <v>43</v>
      </c>
      <c r="AT113" s="77">
        <f t="shared" si="89"/>
        <v>0.31091888667250794</v>
      </c>
      <c r="AU113" s="77">
        <f t="shared" si="90"/>
        <v>0.68908111332749211</v>
      </c>
      <c r="AV113" s="75">
        <v>53641</v>
      </c>
      <c r="AW113" s="75">
        <v>2787</v>
      </c>
      <c r="AX113" s="75">
        <v>36431</v>
      </c>
      <c r="AY113" s="76">
        <v>41</v>
      </c>
      <c r="AZ113" s="75">
        <v>3390</v>
      </c>
      <c r="BA113" s="66">
        <f t="shared" si="91"/>
        <v>0.7950821200201339</v>
      </c>
      <c r="BB113" s="66">
        <f t="shared" si="92"/>
        <v>0.2049178799798661</v>
      </c>
      <c r="BC113" s="75">
        <v>53641</v>
      </c>
      <c r="BD113" s="75">
        <v>16655</v>
      </c>
      <c r="BE113" s="75">
        <v>15850</v>
      </c>
      <c r="BF113" s="66">
        <f t="shared" si="93"/>
        <v>0.60597304300814681</v>
      </c>
      <c r="BG113" s="70">
        <v>0.8742567086806261</v>
      </c>
      <c r="BH113" s="70">
        <v>0.82325168696871442</v>
      </c>
      <c r="BI113" s="75">
        <v>128647</v>
      </c>
      <c r="BJ113" s="75">
        <v>48061</v>
      </c>
      <c r="BK113" s="75">
        <v>59412</v>
      </c>
      <c r="BL113" s="75">
        <v>10711</v>
      </c>
      <c r="BM113" s="75">
        <v>5192</v>
      </c>
      <c r="BN113" s="76">
        <v>137</v>
      </c>
      <c r="BO113" s="75">
        <v>4446</v>
      </c>
      <c r="BP113" s="76">
        <v>123</v>
      </c>
      <c r="BQ113" s="76">
        <v>76</v>
      </c>
      <c r="BR113" s="76">
        <v>489</v>
      </c>
      <c r="BS113" s="66">
        <f t="shared" si="94"/>
        <v>0.3735881909411024</v>
      </c>
      <c r="BT113" s="66">
        <f t="shared" si="119"/>
        <v>0.1645899243666778</v>
      </c>
      <c r="BU113" s="66">
        <f t="shared" si="120"/>
        <v>8.1331084284903654E-2</v>
      </c>
      <c r="BV113" s="72">
        <v>183243</v>
      </c>
      <c r="BW113" s="75">
        <v>19485</v>
      </c>
      <c r="BX113" s="66">
        <f t="shared" si="95"/>
        <v>0.10633421194806895</v>
      </c>
      <c r="BY113" s="74">
        <f t="shared" si="96"/>
        <v>9.4043110084680528</v>
      </c>
      <c r="BZ113" s="66">
        <f t="shared" si="116"/>
        <v>0.12855579655882704</v>
      </c>
      <c r="CA113" s="72">
        <v>183243</v>
      </c>
      <c r="CB113" s="75">
        <v>46973</v>
      </c>
      <c r="CC113" s="66">
        <f t="shared" si="97"/>
        <v>0.25634267066136224</v>
      </c>
      <c r="CD113" s="66">
        <f t="shared" si="98"/>
        <v>0.74365732933863771</v>
      </c>
      <c r="CE113" s="72">
        <v>53641</v>
      </c>
      <c r="CF113" s="76">
        <v>274</v>
      </c>
      <c r="CG113" s="75">
        <v>32600</v>
      </c>
      <c r="CH113" s="66">
        <f t="shared" si="99"/>
        <v>0.61285210939393375</v>
      </c>
      <c r="CI113" s="75">
        <v>53641</v>
      </c>
      <c r="CJ113" s="75">
        <v>7514</v>
      </c>
      <c r="CK113" s="75">
        <v>18034</v>
      </c>
      <c r="CL113" s="75">
        <v>13803</v>
      </c>
      <c r="CM113" s="76">
        <v>91</v>
      </c>
      <c r="CN113" s="66">
        <f t="shared" si="100"/>
        <v>0.73529576256967621</v>
      </c>
      <c r="CO113" s="72">
        <v>53641</v>
      </c>
      <c r="CP113" s="75">
        <v>3449</v>
      </c>
      <c r="CQ113" s="66">
        <f t="shared" si="101"/>
        <v>6.4297831882328821E-2</v>
      </c>
      <c r="CR113" s="78" t="b">
        <v>0</v>
      </c>
      <c r="CS113" s="76" t="b">
        <v>0</v>
      </c>
      <c r="CT113" s="76"/>
      <c r="CU113" s="76"/>
      <c r="CV113" s="76"/>
      <c r="CW113" s="76"/>
      <c r="CX113" s="76"/>
      <c r="CY113" s="76"/>
      <c r="CZ113" s="76"/>
      <c r="DA113" s="76"/>
      <c r="DB113" s="76"/>
      <c r="DC113" s="66">
        <f t="shared" si="102"/>
        <v>0</v>
      </c>
      <c r="DD113" s="66">
        <f t="shared" si="103"/>
        <v>0</v>
      </c>
      <c r="DE113" s="66">
        <f t="shared" si="104"/>
        <v>0</v>
      </c>
      <c r="DF113" s="66">
        <f t="shared" si="105"/>
        <v>0</v>
      </c>
      <c r="DG113" s="66">
        <f t="shared" si="106"/>
        <v>0</v>
      </c>
      <c r="DH113" s="66">
        <f t="shared" si="118"/>
        <v>0</v>
      </c>
      <c r="DI113" s="66">
        <f t="shared" si="107"/>
        <v>0</v>
      </c>
      <c r="DJ113" s="66">
        <f t="shared" si="108"/>
        <v>0</v>
      </c>
      <c r="DK113" s="66">
        <f t="shared" si="109"/>
        <v>0</v>
      </c>
      <c r="DL113" s="66">
        <f t="shared" si="110"/>
        <v>0</v>
      </c>
      <c r="DM113" s="66">
        <f t="shared" si="111"/>
        <v>0</v>
      </c>
      <c r="DN113" s="80">
        <f t="shared" si="112"/>
        <v>620</v>
      </c>
      <c r="DO113" s="67">
        <f t="shared" si="113"/>
        <v>1</v>
      </c>
      <c r="DP113" s="163">
        <f t="shared" si="117"/>
        <v>2.6014568158168575E-6</v>
      </c>
    </row>
    <row r="114" spans="1:120" ht="17.149999999999999" customHeight="1" x14ac:dyDescent="0.3">
      <c r="A114" s="30"/>
      <c r="B114" s="39" t="s">
        <v>372</v>
      </c>
      <c r="C114" s="37" t="s">
        <v>373</v>
      </c>
      <c r="D114" s="36" t="s">
        <v>410</v>
      </c>
      <c r="E114" s="37" t="s">
        <v>411</v>
      </c>
      <c r="F114" s="36" t="s">
        <v>417</v>
      </c>
      <c r="G114" s="37" t="s">
        <v>418</v>
      </c>
      <c r="H114" s="36">
        <v>67</v>
      </c>
      <c r="I114" s="38">
        <v>4</v>
      </c>
      <c r="J114" s="115">
        <f t="shared" si="63"/>
        <v>0.63884255100731435</v>
      </c>
      <c r="K114" s="115">
        <f t="shared" si="64"/>
        <v>0.26241498780957268</v>
      </c>
      <c r="L114" s="115">
        <f t="shared" si="65"/>
        <v>1</v>
      </c>
      <c r="M114" s="115">
        <f t="shared" si="66"/>
        <v>0.11092603155389111</v>
      </c>
      <c r="N114" s="115">
        <f t="shared" si="67"/>
        <v>0.18747639046285802</v>
      </c>
      <c r="O114" s="115">
        <f t="shared" si="68"/>
        <v>7.1808032849993583E-2</v>
      </c>
      <c r="P114" s="115">
        <f t="shared" si="69"/>
        <v>0.77254409919551259</v>
      </c>
      <c r="Q114" s="115">
        <f t="shared" si="70"/>
        <v>0.48283383377712308</v>
      </c>
      <c r="R114" s="116">
        <f t="shared" si="71"/>
        <v>0.86484397941362845</v>
      </c>
      <c r="S114" s="133">
        <f t="shared" si="72"/>
        <v>0.48796554511887713</v>
      </c>
      <c r="T114" s="134">
        <f t="shared" si="114"/>
        <v>0.51203445488112287</v>
      </c>
      <c r="U114" s="135">
        <f t="shared" si="73"/>
        <v>87821.077494480909</v>
      </c>
      <c r="V114" s="136">
        <v>4</v>
      </c>
      <c r="W114" s="155">
        <f t="shared" si="74"/>
        <v>0</v>
      </c>
      <c r="X114" s="155">
        <f t="shared" si="75"/>
        <v>0.37685443400776597</v>
      </c>
      <c r="Y114" s="155">
        <f t="shared" si="76"/>
        <v>0.62314556599223403</v>
      </c>
      <c r="Z114" s="156">
        <f t="shared" si="77"/>
        <v>106878.18860559203</v>
      </c>
      <c r="AA114" s="69">
        <v>4.2480497218885922E-2</v>
      </c>
      <c r="AB114" s="70">
        <f t="shared" si="78"/>
        <v>0.89911228616952354</v>
      </c>
      <c r="AC114" s="70">
        <f t="shared" si="79"/>
        <v>0.24257271737439726</v>
      </c>
      <c r="AD114" s="70">
        <f t="shared" si="80"/>
        <v>0.18747639046285802</v>
      </c>
      <c r="AE114" s="70">
        <f t="shared" si="81"/>
        <v>0.51716616622287692</v>
      </c>
      <c r="AF114" s="70">
        <f t="shared" si="82"/>
        <v>0.52377774926215837</v>
      </c>
      <c r="AG114" s="70">
        <f t="shared" si="83"/>
        <v>0.59887078147055051</v>
      </c>
      <c r="AH114" s="70">
        <f t="shared" si="84"/>
        <v>7.1808032849993583E-2</v>
      </c>
      <c r="AI114" s="70">
        <f t="shared" si="85"/>
        <v>0.58426793276016942</v>
      </c>
      <c r="AJ114" s="70">
        <f t="shared" si="86"/>
        <v>0.69341716925445918</v>
      </c>
      <c r="AK114" s="70">
        <f t="shared" si="87"/>
        <v>0.22745590080448741</v>
      </c>
      <c r="AL114" s="71">
        <f t="shared" si="115"/>
        <v>1</v>
      </c>
      <c r="AM114" s="72">
        <v>171514</v>
      </c>
      <c r="AN114" s="73">
        <v>0.51716616622287692</v>
      </c>
      <c r="AO114" s="74">
        <f t="shared" si="88"/>
        <v>0.48283383377712308</v>
      </c>
      <c r="AP114" s="75">
        <v>38965</v>
      </c>
      <c r="AQ114" s="75">
        <v>17290</v>
      </c>
      <c r="AR114" s="75">
        <v>3085</v>
      </c>
      <c r="AS114" s="76">
        <v>34</v>
      </c>
      <c r="AT114" s="77">
        <f t="shared" si="89"/>
        <v>0.52377774926215837</v>
      </c>
      <c r="AU114" s="77">
        <f t="shared" si="90"/>
        <v>0.47622225073784163</v>
      </c>
      <c r="AV114" s="75">
        <v>38965</v>
      </c>
      <c r="AW114" s="76">
        <v>891</v>
      </c>
      <c r="AX114" s="75">
        <v>31267</v>
      </c>
      <c r="AY114" s="76">
        <v>42</v>
      </c>
      <c r="AZ114" s="75">
        <v>4871</v>
      </c>
      <c r="BA114" s="66">
        <f t="shared" si="91"/>
        <v>0.95139227511869628</v>
      </c>
      <c r="BB114" s="66">
        <f t="shared" si="92"/>
        <v>4.8607724881303715E-2</v>
      </c>
      <c r="BC114" s="75">
        <v>38965</v>
      </c>
      <c r="BD114" s="75">
        <v>22731</v>
      </c>
      <c r="BE114" s="76">
        <v>604</v>
      </c>
      <c r="BF114" s="66">
        <f t="shared" si="93"/>
        <v>0.59887078147055051</v>
      </c>
      <c r="BG114" s="70">
        <v>0.89911228616952354</v>
      </c>
      <c r="BH114" s="70">
        <v>0.86484397941362845</v>
      </c>
      <c r="BI114" s="75">
        <v>90006</v>
      </c>
      <c r="BJ114" s="75">
        <v>21833</v>
      </c>
      <c r="BK114" s="75">
        <v>51299</v>
      </c>
      <c r="BL114" s="75">
        <v>8078</v>
      </c>
      <c r="BM114" s="75">
        <v>4060</v>
      </c>
      <c r="BN114" s="76">
        <v>121</v>
      </c>
      <c r="BO114" s="75">
        <v>3335</v>
      </c>
      <c r="BP114" s="76">
        <v>91</v>
      </c>
      <c r="BQ114" s="76">
        <v>49</v>
      </c>
      <c r="BR114" s="76">
        <v>1140</v>
      </c>
      <c r="BS114" s="66">
        <f t="shared" si="94"/>
        <v>0.24257271737439726</v>
      </c>
      <c r="BT114" s="66">
        <f t="shared" si="119"/>
        <v>0.18747639046285802</v>
      </c>
      <c r="BU114" s="66">
        <f t="shared" si="120"/>
        <v>9.772681821211919E-2</v>
      </c>
      <c r="BV114" s="72">
        <v>135490</v>
      </c>
      <c r="BW114" s="75">
        <v>16697</v>
      </c>
      <c r="BX114" s="66">
        <f t="shared" si="95"/>
        <v>0.12323418702487268</v>
      </c>
      <c r="BY114" s="74">
        <f t="shared" si="96"/>
        <v>8.1146313709049522</v>
      </c>
      <c r="BZ114" s="66">
        <f t="shared" si="116"/>
        <v>0.11092603155389111</v>
      </c>
      <c r="CA114" s="72">
        <v>135490</v>
      </c>
      <c r="CB114" s="75">
        <v>30818</v>
      </c>
      <c r="CC114" s="66">
        <f t="shared" si="97"/>
        <v>0.22745590080448741</v>
      </c>
      <c r="CD114" s="66">
        <f t="shared" si="98"/>
        <v>0.77254409919551259</v>
      </c>
      <c r="CE114" s="72">
        <v>38965</v>
      </c>
      <c r="CF114" s="76">
        <v>88</v>
      </c>
      <c r="CG114" s="75">
        <v>22678</v>
      </c>
      <c r="CH114" s="66">
        <f t="shared" si="99"/>
        <v>0.58426793276016942</v>
      </c>
      <c r="CI114" s="75">
        <v>38965</v>
      </c>
      <c r="CJ114" s="75">
        <v>1079</v>
      </c>
      <c r="CK114" s="75">
        <v>20146</v>
      </c>
      <c r="CL114" s="75">
        <v>5655</v>
      </c>
      <c r="CM114" s="76">
        <v>139</v>
      </c>
      <c r="CN114" s="66">
        <f t="shared" si="100"/>
        <v>0.69341716925445918</v>
      </c>
      <c r="CO114" s="72">
        <v>38965</v>
      </c>
      <c r="CP114" s="75">
        <v>2798</v>
      </c>
      <c r="CQ114" s="66">
        <f t="shared" si="101"/>
        <v>7.1808032849993583E-2</v>
      </c>
      <c r="CR114" s="78" t="b">
        <v>0</v>
      </c>
      <c r="CS114" s="76" t="b">
        <v>0</v>
      </c>
      <c r="CT114" s="76"/>
      <c r="CU114" s="76"/>
      <c r="CV114" s="76"/>
      <c r="CW114" s="76"/>
      <c r="CX114" s="76"/>
      <c r="CY114" s="76"/>
      <c r="CZ114" s="76"/>
      <c r="DA114" s="76"/>
      <c r="DB114" s="76"/>
      <c r="DC114" s="66">
        <f t="shared" si="102"/>
        <v>0</v>
      </c>
      <c r="DD114" s="66">
        <f t="shared" si="103"/>
        <v>0</v>
      </c>
      <c r="DE114" s="66">
        <f t="shared" si="104"/>
        <v>0</v>
      </c>
      <c r="DF114" s="66">
        <f t="shared" si="105"/>
        <v>0</v>
      </c>
      <c r="DG114" s="66">
        <f t="shared" si="106"/>
        <v>0</v>
      </c>
      <c r="DH114" s="66">
        <f t="shared" si="118"/>
        <v>0</v>
      </c>
      <c r="DI114" s="66">
        <f t="shared" si="107"/>
        <v>0</v>
      </c>
      <c r="DJ114" s="66">
        <f t="shared" si="108"/>
        <v>0</v>
      </c>
      <c r="DK114" s="66">
        <f t="shared" si="109"/>
        <v>0</v>
      </c>
      <c r="DL114" s="66">
        <f t="shared" si="110"/>
        <v>0</v>
      </c>
      <c r="DM114" s="66">
        <f t="shared" si="111"/>
        <v>0</v>
      </c>
      <c r="DN114" s="80">
        <f t="shared" si="112"/>
        <v>620</v>
      </c>
      <c r="DO114" s="67">
        <f t="shared" si="113"/>
        <v>1</v>
      </c>
      <c r="DP114" s="163">
        <f t="shared" si="117"/>
        <v>2.6014568158168575E-6</v>
      </c>
    </row>
    <row r="115" spans="1:120" ht="17.149999999999999" customHeight="1" x14ac:dyDescent="0.3">
      <c r="A115" s="30"/>
      <c r="B115" s="39" t="s">
        <v>372</v>
      </c>
      <c r="C115" s="37" t="s">
        <v>373</v>
      </c>
      <c r="D115" s="36" t="s">
        <v>410</v>
      </c>
      <c r="E115" s="37" t="s">
        <v>411</v>
      </c>
      <c r="F115" s="36" t="s">
        <v>419</v>
      </c>
      <c r="G115" s="37" t="s">
        <v>420</v>
      </c>
      <c r="H115" s="36">
        <v>42</v>
      </c>
      <c r="I115" s="38">
        <v>4</v>
      </c>
      <c r="J115" s="115">
        <f t="shared" si="63"/>
        <v>0.77173773850685112</v>
      </c>
      <c r="K115" s="115">
        <f t="shared" si="64"/>
        <v>0.29719981218252439</v>
      </c>
      <c r="L115" s="115">
        <f t="shared" si="65"/>
        <v>1</v>
      </c>
      <c r="M115" s="115">
        <f t="shared" si="66"/>
        <v>0.11213402004915633</v>
      </c>
      <c r="N115" s="115">
        <f t="shared" si="67"/>
        <v>0.31880074270943315</v>
      </c>
      <c r="O115" s="115">
        <f t="shared" si="68"/>
        <v>0.12425833440047808</v>
      </c>
      <c r="P115" s="115">
        <f t="shared" si="69"/>
        <v>0.78450566865780813</v>
      </c>
      <c r="Q115" s="115">
        <f t="shared" si="70"/>
        <v>0.52147201572771396</v>
      </c>
      <c r="R115" s="116">
        <f t="shared" si="71"/>
        <v>0.88442211055276387</v>
      </c>
      <c r="S115" s="133">
        <f t="shared" si="72"/>
        <v>0.53494782697630316</v>
      </c>
      <c r="T115" s="134">
        <f t="shared" si="114"/>
        <v>0.46505217302369684</v>
      </c>
      <c r="U115" s="135">
        <f t="shared" si="73"/>
        <v>47792.946769472299</v>
      </c>
      <c r="V115" s="136">
        <v>4</v>
      </c>
      <c r="W115" s="155">
        <f t="shared" si="74"/>
        <v>0</v>
      </c>
      <c r="X115" s="155">
        <f t="shared" si="75"/>
        <v>0.42383671586519206</v>
      </c>
      <c r="Y115" s="155">
        <f t="shared" si="76"/>
        <v>0.57616328413480788</v>
      </c>
      <c r="Z115" s="156">
        <f t="shared" si="77"/>
        <v>59211.724547250073</v>
      </c>
      <c r="AA115" s="69">
        <v>8.8363222372505323E-2</v>
      </c>
      <c r="AB115" s="70">
        <f t="shared" si="78"/>
        <v>0.91356137055320152</v>
      </c>
      <c r="AC115" s="70">
        <f t="shared" si="79"/>
        <v>0.20271598645647504</v>
      </c>
      <c r="AD115" s="70">
        <f t="shared" si="80"/>
        <v>0.31880074270943315</v>
      </c>
      <c r="AE115" s="70">
        <f t="shared" si="81"/>
        <v>0.47852798427228604</v>
      </c>
      <c r="AF115" s="70">
        <f t="shared" si="82"/>
        <v>0.4645494514875998</v>
      </c>
      <c r="AG115" s="70">
        <f t="shared" si="83"/>
        <v>0.82515900456737956</v>
      </c>
      <c r="AH115" s="70">
        <f t="shared" si="84"/>
        <v>0.12425833440047808</v>
      </c>
      <c r="AI115" s="70">
        <f t="shared" si="85"/>
        <v>0.64050027745763438</v>
      </c>
      <c r="AJ115" s="70">
        <f t="shared" si="86"/>
        <v>0.90297519955606775</v>
      </c>
      <c r="AK115" s="70">
        <f t="shared" si="87"/>
        <v>0.21549433134219187</v>
      </c>
      <c r="AL115" s="71">
        <f t="shared" si="115"/>
        <v>1</v>
      </c>
      <c r="AM115" s="72">
        <v>102769</v>
      </c>
      <c r="AN115" s="73">
        <v>0.47852798427228604</v>
      </c>
      <c r="AO115" s="74">
        <f t="shared" si="88"/>
        <v>0.52147201572771396</v>
      </c>
      <c r="AP115" s="75">
        <v>23427</v>
      </c>
      <c r="AQ115" s="75">
        <v>10526</v>
      </c>
      <c r="AR115" s="76">
        <v>327</v>
      </c>
      <c r="AS115" s="76">
        <v>30</v>
      </c>
      <c r="AT115" s="77">
        <f t="shared" si="89"/>
        <v>0.4645494514875998</v>
      </c>
      <c r="AU115" s="77">
        <f t="shared" si="90"/>
        <v>0.53545054851240015</v>
      </c>
      <c r="AV115" s="75">
        <v>23427</v>
      </c>
      <c r="AW115" s="76">
        <v>383</v>
      </c>
      <c r="AX115" s="75">
        <v>20215</v>
      </c>
      <c r="AY115" s="76">
        <v>17</v>
      </c>
      <c r="AZ115" s="75">
        <v>1431</v>
      </c>
      <c r="BA115" s="66">
        <f t="shared" si="91"/>
        <v>0.94105092414735136</v>
      </c>
      <c r="BB115" s="66">
        <f t="shared" si="92"/>
        <v>5.8949075852648636E-2</v>
      </c>
      <c r="BC115" s="75">
        <v>23427</v>
      </c>
      <c r="BD115" s="75">
        <v>18282</v>
      </c>
      <c r="BE115" s="75">
        <v>1049</v>
      </c>
      <c r="BF115" s="66">
        <f t="shared" si="93"/>
        <v>0.82515900456737956</v>
      </c>
      <c r="BG115" s="70">
        <v>0.91356137055320152</v>
      </c>
      <c r="BH115" s="70">
        <v>0.88442211055276387</v>
      </c>
      <c r="BI115" s="75">
        <v>54934</v>
      </c>
      <c r="BJ115" s="75">
        <v>11136</v>
      </c>
      <c r="BK115" s="75">
        <v>26285</v>
      </c>
      <c r="BL115" s="75">
        <v>8079</v>
      </c>
      <c r="BM115" s="75">
        <v>4567</v>
      </c>
      <c r="BN115" s="76">
        <v>126</v>
      </c>
      <c r="BO115" s="75">
        <v>3384</v>
      </c>
      <c r="BP115" s="76">
        <v>114</v>
      </c>
      <c r="BQ115" s="76">
        <v>111</v>
      </c>
      <c r="BR115" s="76">
        <v>1132</v>
      </c>
      <c r="BS115" s="66">
        <f t="shared" si="94"/>
        <v>0.20271598645647504</v>
      </c>
      <c r="BT115" s="66">
        <f t="shared" si="119"/>
        <v>0.31880074270943315</v>
      </c>
      <c r="BU115" s="66">
        <f t="shared" si="120"/>
        <v>0.17173335275057341</v>
      </c>
      <c r="BV115" s="72">
        <v>82030</v>
      </c>
      <c r="BW115" s="75">
        <v>10000</v>
      </c>
      <c r="BX115" s="66">
        <f t="shared" si="95"/>
        <v>0.12190661952944044</v>
      </c>
      <c r="BY115" s="74">
        <f t="shared" si="96"/>
        <v>8.2030000000000012</v>
      </c>
      <c r="BZ115" s="66">
        <f t="shared" si="116"/>
        <v>0.11213402004915633</v>
      </c>
      <c r="CA115" s="72">
        <v>82030</v>
      </c>
      <c r="CB115" s="75">
        <v>17677</v>
      </c>
      <c r="CC115" s="66">
        <f t="shared" si="97"/>
        <v>0.21549433134219187</v>
      </c>
      <c r="CD115" s="66">
        <f t="shared" si="98"/>
        <v>0.78450566865780813</v>
      </c>
      <c r="CE115" s="72">
        <v>23427</v>
      </c>
      <c r="CF115" s="76">
        <v>134</v>
      </c>
      <c r="CG115" s="75">
        <v>14871</v>
      </c>
      <c r="CH115" s="66">
        <f t="shared" si="99"/>
        <v>0.64050027745763438</v>
      </c>
      <c r="CI115" s="75">
        <v>23427</v>
      </c>
      <c r="CJ115" s="75">
        <v>1821</v>
      </c>
      <c r="CK115" s="75">
        <v>15731</v>
      </c>
      <c r="CL115" s="75">
        <v>3506</v>
      </c>
      <c r="CM115" s="76">
        <v>96</v>
      </c>
      <c r="CN115" s="66">
        <f t="shared" si="100"/>
        <v>0.90297519955606775</v>
      </c>
      <c r="CO115" s="72">
        <v>23427</v>
      </c>
      <c r="CP115" s="75">
        <v>2911</v>
      </c>
      <c r="CQ115" s="66">
        <f t="shared" si="101"/>
        <v>0.12425833440047808</v>
      </c>
      <c r="CR115" s="78" t="b">
        <v>0</v>
      </c>
      <c r="CS115" s="76" t="b">
        <v>0</v>
      </c>
      <c r="CT115" s="76"/>
      <c r="CU115" s="76"/>
      <c r="CV115" s="76"/>
      <c r="CW115" s="76"/>
      <c r="CX115" s="76"/>
      <c r="CY115" s="76"/>
      <c r="CZ115" s="76"/>
      <c r="DA115" s="76"/>
      <c r="DB115" s="76"/>
      <c r="DC115" s="66">
        <f t="shared" si="102"/>
        <v>0</v>
      </c>
      <c r="DD115" s="66">
        <f t="shared" si="103"/>
        <v>0</v>
      </c>
      <c r="DE115" s="66">
        <f t="shared" si="104"/>
        <v>0</v>
      </c>
      <c r="DF115" s="66">
        <f t="shared" si="105"/>
        <v>0</v>
      </c>
      <c r="DG115" s="66">
        <f t="shared" si="106"/>
        <v>0</v>
      </c>
      <c r="DH115" s="66">
        <f t="shared" si="118"/>
        <v>0</v>
      </c>
      <c r="DI115" s="66">
        <f t="shared" si="107"/>
        <v>0</v>
      </c>
      <c r="DJ115" s="66">
        <f t="shared" si="108"/>
        <v>0</v>
      </c>
      <c r="DK115" s="66">
        <f t="shared" si="109"/>
        <v>0</v>
      </c>
      <c r="DL115" s="66">
        <f t="shared" si="110"/>
        <v>0</v>
      </c>
      <c r="DM115" s="66">
        <f t="shared" si="111"/>
        <v>0</v>
      </c>
      <c r="DN115" s="80">
        <f t="shared" si="112"/>
        <v>620</v>
      </c>
      <c r="DO115" s="67">
        <f t="shared" si="113"/>
        <v>1</v>
      </c>
      <c r="DP115" s="163">
        <f t="shared" si="117"/>
        <v>2.6014568158168575E-6</v>
      </c>
    </row>
    <row r="116" spans="1:120" ht="17.149999999999999" customHeight="1" x14ac:dyDescent="0.3">
      <c r="A116" s="30"/>
      <c r="B116" s="39" t="s">
        <v>372</v>
      </c>
      <c r="C116" s="37" t="s">
        <v>373</v>
      </c>
      <c r="D116" s="36" t="s">
        <v>421</v>
      </c>
      <c r="E116" s="37" t="s">
        <v>422</v>
      </c>
      <c r="F116" s="36" t="s">
        <v>423</v>
      </c>
      <c r="G116" s="37" t="s">
        <v>422</v>
      </c>
      <c r="H116" s="36">
        <v>70</v>
      </c>
      <c r="I116" s="38">
        <v>7</v>
      </c>
      <c r="J116" s="115">
        <f t="shared" si="63"/>
        <v>0.90309909066595351</v>
      </c>
      <c r="K116" s="115">
        <f t="shared" si="64"/>
        <v>0.3242177052687884</v>
      </c>
      <c r="L116" s="115">
        <f t="shared" si="65"/>
        <v>1</v>
      </c>
      <c r="M116" s="115">
        <f t="shared" si="66"/>
        <v>0.10000738325419026</v>
      </c>
      <c r="N116" s="115">
        <f t="shared" si="67"/>
        <v>0.36590912027287176</v>
      </c>
      <c r="O116" s="115">
        <f t="shared" si="68"/>
        <v>0.16889542658464829</v>
      </c>
      <c r="P116" s="115">
        <f t="shared" si="69"/>
        <v>0.84161353449908471</v>
      </c>
      <c r="Q116" s="115">
        <f t="shared" si="70"/>
        <v>0.61631563794210797</v>
      </c>
      <c r="R116" s="116">
        <f t="shared" si="71"/>
        <v>0.94809500727096463</v>
      </c>
      <c r="S116" s="133">
        <f t="shared" si="72"/>
        <v>0.58535032286206778</v>
      </c>
      <c r="T116" s="134">
        <f t="shared" si="114"/>
        <v>0.41464967713793222</v>
      </c>
      <c r="U116" s="135">
        <f t="shared" si="73"/>
        <v>55270.728714100675</v>
      </c>
      <c r="V116" s="136">
        <v>5</v>
      </c>
      <c r="W116" s="155">
        <f t="shared" si="74"/>
        <v>0</v>
      </c>
      <c r="X116" s="155">
        <f t="shared" si="75"/>
        <v>0.47423921175095668</v>
      </c>
      <c r="Y116" s="155">
        <f t="shared" si="76"/>
        <v>0.52576078824904338</v>
      </c>
      <c r="Z116" s="156">
        <f t="shared" si="77"/>
        <v>70081.284269656244</v>
      </c>
      <c r="AA116" s="69">
        <v>0.10457256461232606</v>
      </c>
      <c r="AB116" s="70">
        <f t="shared" si="78"/>
        <v>0.9611417580791749</v>
      </c>
      <c r="AC116" s="70">
        <f t="shared" si="79"/>
        <v>9.8864326412485951E-2</v>
      </c>
      <c r="AD116" s="70">
        <f t="shared" si="80"/>
        <v>0.36590912027287176</v>
      </c>
      <c r="AE116" s="70">
        <f t="shared" si="81"/>
        <v>0.38368436205789208</v>
      </c>
      <c r="AF116" s="70">
        <f t="shared" si="82"/>
        <v>0.47783498261567264</v>
      </c>
      <c r="AG116" s="70">
        <f t="shared" si="83"/>
        <v>8.6821342604974594E-2</v>
      </c>
      <c r="AH116" s="70">
        <f t="shared" si="84"/>
        <v>0.16889542658464829</v>
      </c>
      <c r="AI116" s="70">
        <f t="shared" si="85"/>
        <v>0.9383190692698582</v>
      </c>
      <c r="AJ116" s="70">
        <f t="shared" si="86"/>
        <v>0.86787911206204871</v>
      </c>
      <c r="AK116" s="70">
        <f t="shared" si="87"/>
        <v>0.15838646550091534</v>
      </c>
      <c r="AL116" s="71">
        <f t="shared" si="115"/>
        <v>1</v>
      </c>
      <c r="AM116" s="72">
        <v>133295</v>
      </c>
      <c r="AN116" s="73">
        <v>0.38368436205789208</v>
      </c>
      <c r="AO116" s="74">
        <f t="shared" si="88"/>
        <v>0.61631563794210797</v>
      </c>
      <c r="AP116" s="75">
        <v>29912</v>
      </c>
      <c r="AQ116" s="75">
        <v>2409</v>
      </c>
      <c r="AR116" s="75">
        <v>11279</v>
      </c>
      <c r="AS116" s="76">
        <v>605</v>
      </c>
      <c r="AT116" s="77">
        <f t="shared" si="89"/>
        <v>0.47783498261567264</v>
      </c>
      <c r="AU116" s="77">
        <f t="shared" si="90"/>
        <v>0.5221650173843273</v>
      </c>
      <c r="AV116" s="75">
        <v>29912</v>
      </c>
      <c r="AW116" s="76">
        <v>141</v>
      </c>
      <c r="AX116" s="75">
        <v>17361</v>
      </c>
      <c r="AY116" s="76">
        <v>38</v>
      </c>
      <c r="AZ116" s="75">
        <v>8595</v>
      </c>
      <c r="BA116" s="66">
        <f t="shared" si="91"/>
        <v>0.8737296068467505</v>
      </c>
      <c r="BB116" s="66">
        <f t="shared" si="92"/>
        <v>0.1262703931532495</v>
      </c>
      <c r="BC116" s="75">
        <v>29912</v>
      </c>
      <c r="BD116" s="75">
        <v>2425</v>
      </c>
      <c r="BE116" s="76">
        <v>172</v>
      </c>
      <c r="BF116" s="66">
        <f t="shared" si="93"/>
        <v>8.6821342604974594E-2</v>
      </c>
      <c r="BG116" s="70">
        <v>0.9611417580791749</v>
      </c>
      <c r="BH116" s="70">
        <v>0.94809500727096463</v>
      </c>
      <c r="BI116" s="75">
        <v>77399</v>
      </c>
      <c r="BJ116" s="75">
        <v>7652</v>
      </c>
      <c r="BK116" s="75">
        <v>41426</v>
      </c>
      <c r="BL116" s="75">
        <v>15097</v>
      </c>
      <c r="BM116" s="75">
        <v>7264</v>
      </c>
      <c r="BN116" s="76">
        <v>267</v>
      </c>
      <c r="BO116" s="75">
        <v>5358</v>
      </c>
      <c r="BP116" s="76">
        <v>183</v>
      </c>
      <c r="BQ116" s="76">
        <v>97</v>
      </c>
      <c r="BR116" s="76">
        <v>55</v>
      </c>
      <c r="BS116" s="66">
        <f t="shared" si="94"/>
        <v>9.8864326412485951E-2</v>
      </c>
      <c r="BT116" s="66">
        <f t="shared" si="119"/>
        <v>0.36590912027287176</v>
      </c>
      <c r="BU116" s="66">
        <f t="shared" si="120"/>
        <v>0.17085492060620938</v>
      </c>
      <c r="BV116" s="72">
        <v>110887</v>
      </c>
      <c r="BW116" s="75">
        <v>15157</v>
      </c>
      <c r="BX116" s="66">
        <f t="shared" si="95"/>
        <v>0.13668870111013914</v>
      </c>
      <c r="BY116" s="74">
        <f t="shared" si="96"/>
        <v>7.3158936464999673</v>
      </c>
      <c r="BZ116" s="66">
        <f t="shared" si="116"/>
        <v>0.10000738325419026</v>
      </c>
      <c r="CA116" s="72">
        <v>110887</v>
      </c>
      <c r="CB116" s="75">
        <v>17563</v>
      </c>
      <c r="CC116" s="66">
        <f t="shared" si="97"/>
        <v>0.15838646550091534</v>
      </c>
      <c r="CD116" s="66">
        <f t="shared" si="98"/>
        <v>0.84161353449908471</v>
      </c>
      <c r="CE116" s="72">
        <v>29912</v>
      </c>
      <c r="CF116" s="76">
        <v>202</v>
      </c>
      <c r="CG116" s="75">
        <v>27865</v>
      </c>
      <c r="CH116" s="66">
        <f t="shared" si="99"/>
        <v>0.9383190692698582</v>
      </c>
      <c r="CI116" s="75">
        <v>29912</v>
      </c>
      <c r="CJ116" s="76">
        <v>950</v>
      </c>
      <c r="CK116" s="75">
        <v>9907</v>
      </c>
      <c r="CL116" s="75">
        <v>14914</v>
      </c>
      <c r="CM116" s="76">
        <v>189</v>
      </c>
      <c r="CN116" s="66">
        <f t="shared" si="100"/>
        <v>0.86787911206204871</v>
      </c>
      <c r="CO116" s="72">
        <v>29912</v>
      </c>
      <c r="CP116" s="75">
        <v>5052</v>
      </c>
      <c r="CQ116" s="66">
        <f t="shared" si="101"/>
        <v>0.16889542658464829</v>
      </c>
      <c r="CR116" s="78" t="b">
        <v>0</v>
      </c>
      <c r="CS116" s="76" t="b">
        <v>0</v>
      </c>
      <c r="CT116" s="76"/>
      <c r="CU116" s="76"/>
      <c r="CV116" s="76"/>
      <c r="CW116" s="76"/>
      <c r="CX116" s="76"/>
      <c r="CY116" s="76"/>
      <c r="CZ116" s="76"/>
      <c r="DA116" s="76"/>
      <c r="DB116" s="76"/>
      <c r="DC116" s="66">
        <f t="shared" si="102"/>
        <v>0</v>
      </c>
      <c r="DD116" s="66">
        <f t="shared" si="103"/>
        <v>0</v>
      </c>
      <c r="DE116" s="66">
        <f t="shared" si="104"/>
        <v>0</v>
      </c>
      <c r="DF116" s="66">
        <f t="shared" si="105"/>
        <v>0</v>
      </c>
      <c r="DG116" s="66">
        <f t="shared" si="106"/>
        <v>0</v>
      </c>
      <c r="DH116" s="66">
        <f t="shared" si="118"/>
        <v>0</v>
      </c>
      <c r="DI116" s="66">
        <f t="shared" si="107"/>
        <v>0</v>
      </c>
      <c r="DJ116" s="66">
        <f t="shared" si="108"/>
        <v>0</v>
      </c>
      <c r="DK116" s="66">
        <f t="shared" si="109"/>
        <v>0</v>
      </c>
      <c r="DL116" s="66">
        <f t="shared" si="110"/>
        <v>0</v>
      </c>
      <c r="DM116" s="66">
        <f t="shared" si="111"/>
        <v>0</v>
      </c>
      <c r="DN116" s="80">
        <f t="shared" si="112"/>
        <v>620</v>
      </c>
      <c r="DO116" s="67">
        <f t="shared" si="113"/>
        <v>1</v>
      </c>
      <c r="DP116" s="163">
        <f t="shared" si="117"/>
        <v>2.6014568158168575E-6</v>
      </c>
    </row>
    <row r="117" spans="1:120" ht="17.149999999999999" customHeight="1" x14ac:dyDescent="0.3">
      <c r="A117" s="30"/>
      <c r="B117" s="39" t="s">
        <v>372</v>
      </c>
      <c r="C117" s="37" t="s">
        <v>373</v>
      </c>
      <c r="D117" s="36" t="s">
        <v>421</v>
      </c>
      <c r="E117" s="37" t="s">
        <v>422</v>
      </c>
      <c r="F117" s="36" t="s">
        <v>424</v>
      </c>
      <c r="G117" s="37" t="s">
        <v>425</v>
      </c>
      <c r="H117" s="36">
        <v>71</v>
      </c>
      <c r="I117" s="38">
        <v>2</v>
      </c>
      <c r="J117" s="115">
        <f t="shared" si="63"/>
        <v>0.87110710216483089</v>
      </c>
      <c r="K117" s="115">
        <f t="shared" si="64"/>
        <v>0.22279718951766048</v>
      </c>
      <c r="L117" s="115">
        <f t="shared" si="65"/>
        <v>1</v>
      </c>
      <c r="M117" s="115">
        <f t="shared" si="66"/>
        <v>3.9619399984760995E-2</v>
      </c>
      <c r="N117" s="115">
        <f t="shared" si="67"/>
        <v>0.27260924635845474</v>
      </c>
      <c r="O117" s="115">
        <f t="shared" si="68"/>
        <v>7.1781238131409034E-2</v>
      </c>
      <c r="P117" s="115">
        <f t="shared" si="69"/>
        <v>0.92421655162461824</v>
      </c>
      <c r="Q117" s="115">
        <f t="shared" si="70"/>
        <v>0.65615615615615608</v>
      </c>
      <c r="R117" s="116">
        <f t="shared" si="71"/>
        <v>0.95853039279135754</v>
      </c>
      <c r="S117" s="133">
        <f t="shared" si="72"/>
        <v>0.55742414185880529</v>
      </c>
      <c r="T117" s="134">
        <f t="shared" si="114"/>
        <v>0.44257585814119471</v>
      </c>
      <c r="U117" s="135">
        <f t="shared" si="73"/>
        <v>21626.91188392762</v>
      </c>
      <c r="V117" s="136">
        <v>5</v>
      </c>
      <c r="W117" s="155">
        <f t="shared" si="74"/>
        <v>0</v>
      </c>
      <c r="X117" s="155">
        <f t="shared" si="75"/>
        <v>0.44631303074769424</v>
      </c>
      <c r="Y117" s="155">
        <f t="shared" si="76"/>
        <v>0.55368696925230576</v>
      </c>
      <c r="Z117" s="156">
        <f t="shared" si="77"/>
        <v>27056.467439483175</v>
      </c>
      <c r="AA117" s="69">
        <v>9.2538779519502318E-2</v>
      </c>
      <c r="AB117" s="70">
        <f t="shared" si="78"/>
        <v>0.96963236299029665</v>
      </c>
      <c r="AC117" s="70">
        <f t="shared" si="79"/>
        <v>8.1918936035465489E-2</v>
      </c>
      <c r="AD117" s="70">
        <f t="shared" si="80"/>
        <v>0.27260924635845474</v>
      </c>
      <c r="AE117" s="70">
        <f t="shared" si="81"/>
        <v>0.34384384384384392</v>
      </c>
      <c r="AF117" s="70">
        <f t="shared" si="82"/>
        <v>0.63216862894037218</v>
      </c>
      <c r="AG117" s="70">
        <f t="shared" si="83"/>
        <v>8.5263957462969997E-2</v>
      </c>
      <c r="AH117" s="70">
        <f t="shared" si="84"/>
        <v>7.1781238131409034E-2</v>
      </c>
      <c r="AI117" s="70">
        <f t="shared" si="85"/>
        <v>0.98490315229775915</v>
      </c>
      <c r="AJ117" s="70">
        <f t="shared" si="86"/>
        <v>0.75731105203190274</v>
      </c>
      <c r="AK117" s="70">
        <f t="shared" si="87"/>
        <v>7.5783448375381798E-2</v>
      </c>
      <c r="AL117" s="71">
        <f t="shared" si="115"/>
        <v>1</v>
      </c>
      <c r="AM117" s="72">
        <v>48866</v>
      </c>
      <c r="AN117" s="73">
        <v>0.34384384384384392</v>
      </c>
      <c r="AO117" s="74">
        <f t="shared" si="88"/>
        <v>0.65615615615615608</v>
      </c>
      <c r="AP117" s="75">
        <v>10532</v>
      </c>
      <c r="AQ117" s="75">
        <v>2491</v>
      </c>
      <c r="AR117" s="75">
        <v>4132</v>
      </c>
      <c r="AS117" s="76">
        <v>35</v>
      </c>
      <c r="AT117" s="77">
        <f t="shared" si="89"/>
        <v>0.63216862894037218</v>
      </c>
      <c r="AU117" s="77">
        <f t="shared" si="90"/>
        <v>0.36783137105962782</v>
      </c>
      <c r="AV117" s="75">
        <v>10532</v>
      </c>
      <c r="AW117" s="76">
        <v>138</v>
      </c>
      <c r="AX117" s="75">
        <v>4769</v>
      </c>
      <c r="AY117" s="76">
        <v>9</v>
      </c>
      <c r="AZ117" s="75">
        <v>4797</v>
      </c>
      <c r="BA117" s="66">
        <f t="shared" si="91"/>
        <v>0.92223699202430687</v>
      </c>
      <c r="BB117" s="66">
        <f t="shared" si="92"/>
        <v>7.7763007975693133E-2</v>
      </c>
      <c r="BC117" s="75">
        <v>10532</v>
      </c>
      <c r="BD117" s="76">
        <v>843</v>
      </c>
      <c r="BE117" s="76">
        <v>55</v>
      </c>
      <c r="BF117" s="66">
        <f t="shared" si="93"/>
        <v>8.5263957462969997E-2</v>
      </c>
      <c r="BG117" s="70">
        <v>0.96963236299029665</v>
      </c>
      <c r="BH117" s="70">
        <v>0.95853039279135754</v>
      </c>
      <c r="BI117" s="75">
        <v>31580</v>
      </c>
      <c r="BJ117" s="75">
        <v>2587</v>
      </c>
      <c r="BK117" s="75">
        <v>20384</v>
      </c>
      <c r="BL117" s="75">
        <v>4559</v>
      </c>
      <c r="BM117" s="75">
        <v>2306</v>
      </c>
      <c r="BN117" s="76">
        <v>73</v>
      </c>
      <c r="BO117" s="76">
        <v>1588</v>
      </c>
      <c r="BP117" s="76">
        <v>43</v>
      </c>
      <c r="BQ117" s="76">
        <v>26</v>
      </c>
      <c r="BR117" s="76">
        <v>14</v>
      </c>
      <c r="BS117" s="66">
        <f t="shared" si="94"/>
        <v>8.1918936035465489E-2</v>
      </c>
      <c r="BT117" s="66">
        <f t="shared" si="119"/>
        <v>0.27260924635845474</v>
      </c>
      <c r="BU117" s="66">
        <f t="shared" si="120"/>
        <v>0.12824572514249524</v>
      </c>
      <c r="BV117" s="72">
        <v>41579</v>
      </c>
      <c r="BW117" s="75">
        <v>14346</v>
      </c>
      <c r="BX117" s="66">
        <f t="shared" si="95"/>
        <v>0.34502994300007217</v>
      </c>
      <c r="BY117" s="74">
        <f t="shared" si="96"/>
        <v>2.8982991774710718</v>
      </c>
      <c r="BZ117" s="66">
        <f t="shared" si="116"/>
        <v>3.9619399984760995E-2</v>
      </c>
      <c r="CA117" s="72">
        <v>41579</v>
      </c>
      <c r="CB117" s="75">
        <v>3151</v>
      </c>
      <c r="CC117" s="66">
        <f t="shared" si="97"/>
        <v>7.5783448375381798E-2</v>
      </c>
      <c r="CD117" s="66">
        <f t="shared" si="98"/>
        <v>0.92421655162461824</v>
      </c>
      <c r="CE117" s="72">
        <v>10532</v>
      </c>
      <c r="CF117" s="76">
        <v>4</v>
      </c>
      <c r="CG117" s="75">
        <v>10369</v>
      </c>
      <c r="CH117" s="66">
        <f t="shared" si="99"/>
        <v>0.98490315229775915</v>
      </c>
      <c r="CI117" s="75">
        <v>10532</v>
      </c>
      <c r="CJ117" s="75">
        <v>1014</v>
      </c>
      <c r="CK117" s="75">
        <v>1138</v>
      </c>
      <c r="CL117" s="75">
        <v>5822</v>
      </c>
      <c r="CM117" s="76">
        <v>2</v>
      </c>
      <c r="CN117" s="66">
        <f t="shared" si="100"/>
        <v>0.75731105203190274</v>
      </c>
      <c r="CO117" s="72">
        <v>10532</v>
      </c>
      <c r="CP117" s="76">
        <v>756</v>
      </c>
      <c r="CQ117" s="66">
        <f t="shared" si="101"/>
        <v>7.1781238131409034E-2</v>
      </c>
      <c r="CR117" s="78" t="b">
        <v>0</v>
      </c>
      <c r="CS117" s="76" t="b">
        <v>0</v>
      </c>
      <c r="CT117" s="76"/>
      <c r="CU117" s="76"/>
      <c r="CV117" s="76"/>
      <c r="CW117" s="76"/>
      <c r="CX117" s="76"/>
      <c r="CY117" s="76"/>
      <c r="CZ117" s="76"/>
      <c r="DA117" s="76"/>
      <c r="DB117" s="76"/>
      <c r="DC117" s="66">
        <f t="shared" si="102"/>
        <v>0</v>
      </c>
      <c r="DD117" s="66">
        <f t="shared" si="103"/>
        <v>0</v>
      </c>
      <c r="DE117" s="66">
        <f t="shared" si="104"/>
        <v>0</v>
      </c>
      <c r="DF117" s="66">
        <f t="shared" si="105"/>
        <v>0</v>
      </c>
      <c r="DG117" s="66">
        <f t="shared" si="106"/>
        <v>0</v>
      </c>
      <c r="DH117" s="66">
        <f t="shared" si="118"/>
        <v>0</v>
      </c>
      <c r="DI117" s="66">
        <f t="shared" si="107"/>
        <v>0</v>
      </c>
      <c r="DJ117" s="66">
        <f t="shared" si="108"/>
        <v>0</v>
      </c>
      <c r="DK117" s="66">
        <f t="shared" si="109"/>
        <v>0</v>
      </c>
      <c r="DL117" s="66">
        <f t="shared" si="110"/>
        <v>0</v>
      </c>
      <c r="DM117" s="66">
        <f t="shared" si="111"/>
        <v>0</v>
      </c>
      <c r="DN117" s="80">
        <f t="shared" si="112"/>
        <v>620</v>
      </c>
      <c r="DO117" s="67">
        <f t="shared" si="113"/>
        <v>1</v>
      </c>
      <c r="DP117" s="163">
        <f t="shared" si="117"/>
        <v>2.6014568158168575E-6</v>
      </c>
    </row>
    <row r="118" spans="1:120" ht="17.149999999999999" customHeight="1" x14ac:dyDescent="0.3">
      <c r="A118" s="30"/>
      <c r="B118" s="39" t="s">
        <v>372</v>
      </c>
      <c r="C118" s="37" t="s">
        <v>373</v>
      </c>
      <c r="D118" s="36" t="s">
        <v>421</v>
      </c>
      <c r="E118" s="37" t="s">
        <v>422</v>
      </c>
      <c r="F118" s="36" t="s">
        <v>426</v>
      </c>
      <c r="G118" s="37" t="s">
        <v>427</v>
      </c>
      <c r="H118" s="36">
        <v>63</v>
      </c>
      <c r="I118" s="38">
        <v>5</v>
      </c>
      <c r="J118" s="115">
        <f t="shared" si="63"/>
        <v>0.67418727249905863</v>
      </c>
      <c r="K118" s="115">
        <f t="shared" si="64"/>
        <v>0.25589933475586796</v>
      </c>
      <c r="L118" s="115">
        <f t="shared" si="65"/>
        <v>1</v>
      </c>
      <c r="M118" s="115">
        <f t="shared" si="66"/>
        <v>6.6978355752464108E-2</v>
      </c>
      <c r="N118" s="115">
        <f t="shared" si="67"/>
        <v>0.33253773253773256</v>
      </c>
      <c r="O118" s="115">
        <f t="shared" si="68"/>
        <v>6.4829923434165937E-2</v>
      </c>
      <c r="P118" s="115">
        <f t="shared" si="69"/>
        <v>0.92209678255908434</v>
      </c>
      <c r="Q118" s="115">
        <f t="shared" si="70"/>
        <v>0.64461153962166584</v>
      </c>
      <c r="R118" s="116">
        <f t="shared" si="71"/>
        <v>0.91958016648570395</v>
      </c>
      <c r="S118" s="133">
        <f t="shared" si="72"/>
        <v>0.54230234529397148</v>
      </c>
      <c r="T118" s="134">
        <f t="shared" si="114"/>
        <v>0.45769765470602852</v>
      </c>
      <c r="U118" s="135">
        <f t="shared" si="73"/>
        <v>31442.45578534004</v>
      </c>
      <c r="V118" s="136">
        <v>5</v>
      </c>
      <c r="W118" s="155">
        <f t="shared" si="74"/>
        <v>0</v>
      </c>
      <c r="X118" s="155">
        <f t="shared" si="75"/>
        <v>0.43119123418286037</v>
      </c>
      <c r="Y118" s="155">
        <f t="shared" si="76"/>
        <v>0.56880876581713968</v>
      </c>
      <c r="Z118" s="156">
        <f t="shared" si="77"/>
        <v>39075.455785340047</v>
      </c>
      <c r="AA118" s="69">
        <v>0.13789539572324847</v>
      </c>
      <c r="AB118" s="70">
        <f t="shared" si="78"/>
        <v>0.94257508342602891</v>
      </c>
      <c r="AC118" s="70">
        <f t="shared" si="79"/>
        <v>0.1352989352989353</v>
      </c>
      <c r="AD118" s="70">
        <f t="shared" si="80"/>
        <v>0.33253773253773256</v>
      </c>
      <c r="AE118" s="70">
        <f t="shared" si="81"/>
        <v>0.3553884603783341</v>
      </c>
      <c r="AF118" s="70">
        <f t="shared" si="82"/>
        <v>0.54223672649679933</v>
      </c>
      <c r="AG118" s="70">
        <f t="shared" si="83"/>
        <v>0.35552905736161666</v>
      </c>
      <c r="AH118" s="70">
        <f t="shared" si="84"/>
        <v>6.4829923434165937E-2</v>
      </c>
      <c r="AI118" s="70">
        <f t="shared" si="85"/>
        <v>0.84988075812727504</v>
      </c>
      <c r="AJ118" s="70">
        <f t="shared" si="86"/>
        <v>0.49849378687084223</v>
      </c>
      <c r="AK118" s="70">
        <f t="shared" si="87"/>
        <v>7.790321744091562E-2</v>
      </c>
      <c r="AL118" s="71">
        <f t="shared" si="115"/>
        <v>1</v>
      </c>
      <c r="AM118" s="72">
        <v>68697</v>
      </c>
      <c r="AN118" s="73">
        <v>0.3553884603783341</v>
      </c>
      <c r="AO118" s="74">
        <f t="shared" si="88"/>
        <v>0.64461153962166584</v>
      </c>
      <c r="AP118" s="75">
        <v>15934</v>
      </c>
      <c r="AQ118" s="75">
        <v>3791</v>
      </c>
      <c r="AR118" s="75">
        <v>4839</v>
      </c>
      <c r="AS118" s="76">
        <v>10</v>
      </c>
      <c r="AT118" s="77">
        <f t="shared" si="89"/>
        <v>0.54223672649679933</v>
      </c>
      <c r="AU118" s="77">
        <f t="shared" si="90"/>
        <v>0.45776327350320067</v>
      </c>
      <c r="AV118" s="75">
        <v>15934</v>
      </c>
      <c r="AW118" s="76">
        <v>42</v>
      </c>
      <c r="AX118" s="75">
        <v>10323</v>
      </c>
      <c r="AY118" s="76">
        <v>23</v>
      </c>
      <c r="AZ118" s="75">
        <v>4685</v>
      </c>
      <c r="BA118" s="66">
        <f t="shared" si="91"/>
        <v>0.94596460399146476</v>
      </c>
      <c r="BB118" s="66">
        <f t="shared" si="92"/>
        <v>5.4035396008535241E-2</v>
      </c>
      <c r="BC118" s="75">
        <v>15934</v>
      </c>
      <c r="BD118" s="75">
        <v>5551</v>
      </c>
      <c r="BE118" s="76">
        <v>114</v>
      </c>
      <c r="BF118" s="66">
        <f t="shared" si="93"/>
        <v>0.35552905736161666</v>
      </c>
      <c r="BG118" s="70">
        <v>0.94257508342602891</v>
      </c>
      <c r="BH118" s="70">
        <v>0.91958016648570395</v>
      </c>
      <c r="BI118" s="75">
        <v>42735</v>
      </c>
      <c r="BJ118" s="75">
        <v>5782</v>
      </c>
      <c r="BK118" s="75">
        <v>22742</v>
      </c>
      <c r="BL118" s="75">
        <v>7813</v>
      </c>
      <c r="BM118" s="76">
        <v>3705</v>
      </c>
      <c r="BN118" s="76">
        <v>97</v>
      </c>
      <c r="BO118" s="76">
        <v>2289</v>
      </c>
      <c r="BP118" s="76">
        <v>142</v>
      </c>
      <c r="BQ118" s="76">
        <v>163</v>
      </c>
      <c r="BR118" s="76">
        <v>2</v>
      </c>
      <c r="BS118" s="66">
        <f t="shared" si="94"/>
        <v>0.1352989352989353</v>
      </c>
      <c r="BT118" s="66">
        <f t="shared" si="119"/>
        <v>0.33253773253773256</v>
      </c>
      <c r="BU118" s="66">
        <f t="shared" si="120"/>
        <v>0.14971334971334971</v>
      </c>
      <c r="BV118" s="72">
        <v>57841</v>
      </c>
      <c r="BW118" s="75">
        <v>11805</v>
      </c>
      <c r="BX118" s="66">
        <f t="shared" si="95"/>
        <v>0.20409398177763177</v>
      </c>
      <c r="BY118" s="74">
        <f t="shared" si="96"/>
        <v>4.8997035154595512</v>
      </c>
      <c r="BZ118" s="66">
        <f t="shared" si="116"/>
        <v>6.6978355752464108E-2</v>
      </c>
      <c r="CA118" s="72">
        <v>57841</v>
      </c>
      <c r="CB118" s="75">
        <v>4506</v>
      </c>
      <c r="CC118" s="66">
        <f t="shared" si="97"/>
        <v>7.790321744091562E-2</v>
      </c>
      <c r="CD118" s="66">
        <f t="shared" si="98"/>
        <v>0.92209678255908434</v>
      </c>
      <c r="CE118" s="72">
        <v>15934</v>
      </c>
      <c r="CF118" s="76">
        <v>109</v>
      </c>
      <c r="CG118" s="75">
        <v>13433</v>
      </c>
      <c r="CH118" s="66">
        <f t="shared" si="99"/>
        <v>0.84988075812727504</v>
      </c>
      <c r="CI118" s="75">
        <v>15934</v>
      </c>
      <c r="CJ118" s="75">
        <v>3886</v>
      </c>
      <c r="CK118" s="76">
        <v>1027</v>
      </c>
      <c r="CL118" s="75">
        <v>3021</v>
      </c>
      <c r="CM118" s="76">
        <v>9</v>
      </c>
      <c r="CN118" s="66">
        <f t="shared" si="100"/>
        <v>0.49849378687084223</v>
      </c>
      <c r="CO118" s="72">
        <v>15934</v>
      </c>
      <c r="CP118" s="76">
        <v>1033</v>
      </c>
      <c r="CQ118" s="66">
        <f t="shared" si="101"/>
        <v>6.4829923434165937E-2</v>
      </c>
      <c r="CR118" s="78" t="b">
        <v>0</v>
      </c>
      <c r="CS118" s="76" t="b">
        <v>0</v>
      </c>
      <c r="CT118" s="76"/>
      <c r="CU118" s="76"/>
      <c r="CV118" s="76"/>
      <c r="CW118" s="76"/>
      <c r="CX118" s="76"/>
      <c r="CY118" s="76"/>
      <c r="CZ118" s="76"/>
      <c r="DA118" s="76"/>
      <c r="DB118" s="76"/>
      <c r="DC118" s="66">
        <f t="shared" si="102"/>
        <v>0</v>
      </c>
      <c r="DD118" s="66">
        <f t="shared" si="103"/>
        <v>0</v>
      </c>
      <c r="DE118" s="66">
        <f t="shared" si="104"/>
        <v>0</v>
      </c>
      <c r="DF118" s="66">
        <f t="shared" si="105"/>
        <v>0</v>
      </c>
      <c r="DG118" s="66">
        <f t="shared" si="106"/>
        <v>0</v>
      </c>
      <c r="DH118" s="66">
        <f t="shared" si="118"/>
        <v>0</v>
      </c>
      <c r="DI118" s="66">
        <f t="shared" si="107"/>
        <v>0</v>
      </c>
      <c r="DJ118" s="66">
        <f t="shared" si="108"/>
        <v>0</v>
      </c>
      <c r="DK118" s="66">
        <f t="shared" si="109"/>
        <v>0</v>
      </c>
      <c r="DL118" s="66">
        <f t="shared" si="110"/>
        <v>0</v>
      </c>
      <c r="DM118" s="66">
        <f t="shared" si="111"/>
        <v>0</v>
      </c>
      <c r="DN118" s="80">
        <f t="shared" si="112"/>
        <v>620</v>
      </c>
      <c r="DO118" s="67">
        <f t="shared" si="113"/>
        <v>1</v>
      </c>
      <c r="DP118" s="163">
        <f t="shared" si="117"/>
        <v>2.6014568158168575E-6</v>
      </c>
    </row>
    <row r="119" spans="1:120" ht="17.149999999999999" customHeight="1" x14ac:dyDescent="0.3">
      <c r="A119" s="30"/>
      <c r="B119" s="39" t="s">
        <v>428</v>
      </c>
      <c r="C119" s="37" t="s">
        <v>429</v>
      </c>
      <c r="D119" s="36" t="s">
        <v>430</v>
      </c>
      <c r="E119" s="37" t="s">
        <v>429</v>
      </c>
      <c r="F119" s="36" t="s">
        <v>431</v>
      </c>
      <c r="G119" s="37" t="s">
        <v>432</v>
      </c>
      <c r="H119" s="36"/>
      <c r="I119" s="38">
        <v>19</v>
      </c>
      <c r="J119" s="115">
        <f t="shared" si="63"/>
        <v>0.95940158050310664</v>
      </c>
      <c r="K119" s="115">
        <f t="shared" si="64"/>
        <v>0.66143853934165808</v>
      </c>
      <c r="L119" s="115">
        <f t="shared" si="65"/>
        <v>1</v>
      </c>
      <c r="M119" s="115">
        <f t="shared" si="66"/>
        <v>0.38150745401092934</v>
      </c>
      <c r="N119" s="115">
        <f t="shared" si="67"/>
        <v>0.6356457423616737</v>
      </c>
      <c r="O119" s="115">
        <f t="shared" si="68"/>
        <v>0.94446120126279387</v>
      </c>
      <c r="P119" s="115">
        <f t="shared" si="69"/>
        <v>0.84861696836004241</v>
      </c>
      <c r="Q119" s="115">
        <f t="shared" si="70"/>
        <v>0.70390741495580744</v>
      </c>
      <c r="R119" s="116">
        <f t="shared" si="71"/>
        <v>0.9575603285148554</v>
      </c>
      <c r="S119" s="133">
        <f t="shared" si="72"/>
        <v>0.78805991436787404</v>
      </c>
      <c r="T119" s="134">
        <f t="shared" si="114"/>
        <v>0.21194008563212596</v>
      </c>
      <c r="U119" s="135">
        <f t="shared" si="73"/>
        <v>56329.224019220805</v>
      </c>
      <c r="V119" s="136">
        <v>8</v>
      </c>
      <c r="W119" s="155">
        <f t="shared" si="74"/>
        <v>0</v>
      </c>
      <c r="X119" s="155">
        <f t="shared" si="75"/>
        <v>0.67694880325676299</v>
      </c>
      <c r="Y119" s="155">
        <f t="shared" si="76"/>
        <v>0.32305119674323701</v>
      </c>
      <c r="Z119" s="156">
        <f t="shared" si="77"/>
        <v>85860.224019220783</v>
      </c>
      <c r="AA119" s="69">
        <v>1</v>
      </c>
      <c r="AB119" s="70">
        <f t="shared" si="78"/>
        <v>0.97120168439953192</v>
      </c>
      <c r="AC119" s="70">
        <f t="shared" si="79"/>
        <v>4.8052794846970025E-2</v>
      </c>
      <c r="AD119" s="70">
        <f t="shared" si="80"/>
        <v>0.6356457423616737</v>
      </c>
      <c r="AE119" s="70">
        <f t="shared" si="81"/>
        <v>0.29609258504419256</v>
      </c>
      <c r="AF119" s="70">
        <f t="shared" si="82"/>
        <v>8.1558786270133313E-2</v>
      </c>
      <c r="AG119" s="70">
        <f t="shared" si="83"/>
        <v>0.19301843920291167</v>
      </c>
      <c r="AH119" s="70">
        <f t="shared" si="84"/>
        <v>0.94446120126279387</v>
      </c>
      <c r="AI119" s="70">
        <f t="shared" si="85"/>
        <v>0.94058032213307596</v>
      </c>
      <c r="AJ119" s="70">
        <f t="shared" si="86"/>
        <v>0.97822283887313743</v>
      </c>
      <c r="AK119" s="70">
        <f t="shared" si="87"/>
        <v>0.15138303163995762</v>
      </c>
      <c r="AL119" s="71">
        <f t="shared" si="115"/>
        <v>1</v>
      </c>
      <c r="AM119" s="72">
        <v>265779</v>
      </c>
      <c r="AN119" s="73">
        <v>0.29609258504419256</v>
      </c>
      <c r="AO119" s="74">
        <f t="shared" si="88"/>
        <v>0.70390741495580744</v>
      </c>
      <c r="AP119" s="75">
        <v>49731</v>
      </c>
      <c r="AQ119" s="75">
        <v>1082</v>
      </c>
      <c r="AR119" s="75">
        <v>2890</v>
      </c>
      <c r="AS119" s="76">
        <v>84</v>
      </c>
      <c r="AT119" s="77">
        <f t="shared" si="89"/>
        <v>8.1558786270133313E-2</v>
      </c>
      <c r="AU119" s="77">
        <f t="shared" si="90"/>
        <v>0.91844121372986665</v>
      </c>
      <c r="AV119" s="75">
        <v>49731</v>
      </c>
      <c r="AW119" s="76">
        <v>536</v>
      </c>
      <c r="AX119" s="75">
        <v>24910</v>
      </c>
      <c r="AY119" s="76">
        <v>42</v>
      </c>
      <c r="AZ119" s="75">
        <v>4130</v>
      </c>
      <c r="BA119" s="66">
        <f t="shared" si="91"/>
        <v>0.59556413504655048</v>
      </c>
      <c r="BB119" s="66">
        <f t="shared" si="92"/>
        <v>0.40443586495344952</v>
      </c>
      <c r="BC119" s="75">
        <v>49731</v>
      </c>
      <c r="BD119" s="75">
        <v>1496</v>
      </c>
      <c r="BE119" s="75">
        <v>8103</v>
      </c>
      <c r="BF119" s="66">
        <f t="shared" si="93"/>
        <v>0.19301843920291167</v>
      </c>
      <c r="BG119" s="70">
        <v>0.97120168439953192</v>
      </c>
      <c r="BH119" s="70">
        <v>0.9575603285148554</v>
      </c>
      <c r="BI119" s="75">
        <v>151833</v>
      </c>
      <c r="BJ119" s="75">
        <v>7296</v>
      </c>
      <c r="BK119" s="75">
        <v>48025</v>
      </c>
      <c r="BL119" s="75">
        <v>34770</v>
      </c>
      <c r="BM119" s="75">
        <v>26376</v>
      </c>
      <c r="BN119" s="76">
        <v>713</v>
      </c>
      <c r="BO119" s="75">
        <v>31312</v>
      </c>
      <c r="BP119" s="75">
        <v>1872</v>
      </c>
      <c r="BQ119" s="76">
        <v>365</v>
      </c>
      <c r="BR119" s="76">
        <v>1104</v>
      </c>
      <c r="BS119" s="66">
        <f t="shared" si="94"/>
        <v>4.8052794846970025E-2</v>
      </c>
      <c r="BT119" s="66">
        <f t="shared" si="119"/>
        <v>0.6356457423616737</v>
      </c>
      <c r="BU119" s="66">
        <f t="shared" si="120"/>
        <v>0.40664414191908216</v>
      </c>
      <c r="BV119" s="72">
        <v>231195</v>
      </c>
      <c r="BW119" s="75">
        <v>8284</v>
      </c>
      <c r="BX119" s="66">
        <f t="shared" si="95"/>
        <v>3.5831224723718073E-2</v>
      </c>
      <c r="BY119" s="74">
        <f t="shared" si="96"/>
        <v>27.908619024625786</v>
      </c>
      <c r="BZ119" s="66">
        <f t="shared" si="116"/>
        <v>0.38150745401092934</v>
      </c>
      <c r="CA119" s="78">
        <v>231195</v>
      </c>
      <c r="CB119" s="76">
        <v>34999</v>
      </c>
      <c r="CC119" s="66">
        <f t="shared" si="97"/>
        <v>0.15138303163995762</v>
      </c>
      <c r="CD119" s="66">
        <f t="shared" si="98"/>
        <v>0.84861696836004241</v>
      </c>
      <c r="CE119" s="72">
        <v>49731</v>
      </c>
      <c r="CF119" s="75">
        <v>1673</v>
      </c>
      <c r="CG119" s="75">
        <v>45103</v>
      </c>
      <c r="CH119" s="66">
        <f t="shared" si="99"/>
        <v>0.94058032213307596</v>
      </c>
      <c r="CI119" s="75">
        <v>49731</v>
      </c>
      <c r="CJ119" s="75">
        <v>19135</v>
      </c>
      <c r="CK119" s="75">
        <v>13250</v>
      </c>
      <c r="CL119" s="76">
        <v>223</v>
      </c>
      <c r="CM119" s="75">
        <v>16040</v>
      </c>
      <c r="CN119" s="66">
        <f t="shared" si="100"/>
        <v>0.97822283887313743</v>
      </c>
      <c r="CO119" s="72">
        <v>49731</v>
      </c>
      <c r="CP119" s="75">
        <v>46969</v>
      </c>
      <c r="CQ119" s="66">
        <f t="shared" si="101"/>
        <v>0.94446120126279387</v>
      </c>
      <c r="CR119" s="78" t="b">
        <v>0</v>
      </c>
      <c r="CS119" s="76" t="b">
        <v>0</v>
      </c>
      <c r="CT119" s="76"/>
      <c r="CU119" s="76"/>
      <c r="CV119" s="76"/>
      <c r="CW119" s="76"/>
      <c r="CX119" s="76"/>
      <c r="CY119" s="76"/>
      <c r="CZ119" s="76"/>
      <c r="DA119" s="76"/>
      <c r="DB119" s="76"/>
      <c r="DC119" s="66">
        <f t="shared" si="102"/>
        <v>0</v>
      </c>
      <c r="DD119" s="66">
        <f t="shared" si="103"/>
        <v>0</v>
      </c>
      <c r="DE119" s="66">
        <f t="shared" si="104"/>
        <v>0</v>
      </c>
      <c r="DF119" s="66">
        <f t="shared" si="105"/>
        <v>0</v>
      </c>
      <c r="DG119" s="66">
        <f t="shared" si="106"/>
        <v>0</v>
      </c>
      <c r="DH119" s="66">
        <f t="shared" si="118"/>
        <v>0</v>
      </c>
      <c r="DI119" s="66">
        <f t="shared" si="107"/>
        <v>0</v>
      </c>
      <c r="DJ119" s="66">
        <f t="shared" si="108"/>
        <v>0</v>
      </c>
      <c r="DK119" s="66">
        <f t="shared" si="109"/>
        <v>0</v>
      </c>
      <c r="DL119" s="66">
        <f t="shared" si="110"/>
        <v>0</v>
      </c>
      <c r="DM119" s="66">
        <f t="shared" si="111"/>
        <v>0</v>
      </c>
      <c r="DN119" s="80">
        <f t="shared" si="112"/>
        <v>620</v>
      </c>
      <c r="DO119" s="67">
        <f t="shared" si="113"/>
        <v>1</v>
      </c>
      <c r="DP119" s="163">
        <f t="shared" si="117"/>
        <v>2.6014568158168575E-6</v>
      </c>
    </row>
    <row r="120" spans="1:120" ht="17.149999999999999" customHeight="1" x14ac:dyDescent="0.3">
      <c r="A120" s="30"/>
      <c r="B120" s="39" t="s">
        <v>428</v>
      </c>
      <c r="C120" s="37" t="s">
        <v>429</v>
      </c>
      <c r="D120" s="36" t="s">
        <v>430</v>
      </c>
      <c r="E120" s="37" t="s">
        <v>429</v>
      </c>
      <c r="F120" s="36" t="s">
        <v>433</v>
      </c>
      <c r="G120" s="37" t="s">
        <v>434</v>
      </c>
      <c r="H120" s="36"/>
      <c r="I120" s="38">
        <v>20</v>
      </c>
      <c r="J120" s="115">
        <f t="shared" si="63"/>
        <v>0.96751900483759501</v>
      </c>
      <c r="K120" s="115">
        <f t="shared" si="64"/>
        <v>0.77001892971965979</v>
      </c>
      <c r="L120" s="115">
        <f t="shared" si="65"/>
        <v>1</v>
      </c>
      <c r="M120" s="115">
        <f t="shared" si="66"/>
        <v>0.4150303112570124</v>
      </c>
      <c r="N120" s="115">
        <f t="shared" si="67"/>
        <v>0.72327541505172221</v>
      </c>
      <c r="O120" s="115">
        <f t="shared" si="68"/>
        <v>0.97650310988251554</v>
      </c>
      <c r="P120" s="115">
        <f t="shared" si="69"/>
        <v>0.89758446452518237</v>
      </c>
      <c r="Q120" s="115">
        <f t="shared" si="70"/>
        <v>0.76403291140924423</v>
      </c>
      <c r="R120" s="116">
        <f t="shared" si="71"/>
        <v>0.96944788654825831</v>
      </c>
      <c r="S120" s="133">
        <f t="shared" si="72"/>
        <v>0.83149022591457666</v>
      </c>
      <c r="T120" s="134">
        <f t="shared" si="114"/>
        <v>0.16850977408542334</v>
      </c>
      <c r="U120" s="135">
        <f t="shared" si="73"/>
        <v>33225.914705293348</v>
      </c>
      <c r="V120" s="136">
        <v>8</v>
      </c>
      <c r="W120" s="155">
        <f t="shared" si="74"/>
        <v>0</v>
      </c>
      <c r="X120" s="155">
        <f t="shared" si="75"/>
        <v>0.7203791148034655</v>
      </c>
      <c r="Y120" s="155">
        <f t="shared" si="76"/>
        <v>0.2796208851965345</v>
      </c>
      <c r="Z120" s="156">
        <f t="shared" si="77"/>
        <v>55134.248038626691</v>
      </c>
      <c r="AA120" s="69">
        <v>1</v>
      </c>
      <c r="AB120" s="70">
        <f t="shared" si="78"/>
        <v>0.97866623175912337</v>
      </c>
      <c r="AC120" s="70">
        <f t="shared" si="79"/>
        <v>3.5348608291366747E-2</v>
      </c>
      <c r="AD120" s="70">
        <f t="shared" si="80"/>
        <v>0.72327541505172221</v>
      </c>
      <c r="AE120" s="70">
        <f t="shared" si="81"/>
        <v>0.2359670885907558</v>
      </c>
      <c r="AF120" s="70">
        <f t="shared" si="82"/>
        <v>3.6296986268441453E-2</v>
      </c>
      <c r="AG120" s="70">
        <f t="shared" si="83"/>
        <v>0.12619813106577327</v>
      </c>
      <c r="AH120" s="70">
        <f t="shared" si="84"/>
        <v>0.97650310988251554</v>
      </c>
      <c r="AI120" s="70">
        <f t="shared" si="85"/>
        <v>0.9584447582704847</v>
      </c>
      <c r="AJ120" s="70">
        <f t="shared" si="86"/>
        <v>0.97659325140470543</v>
      </c>
      <c r="AK120" s="70">
        <f t="shared" si="87"/>
        <v>0.10241553547481766</v>
      </c>
      <c r="AL120" s="71">
        <f t="shared" si="115"/>
        <v>1</v>
      </c>
      <c r="AM120" s="72">
        <v>197175</v>
      </c>
      <c r="AN120" s="73">
        <v>0.2359670885907558</v>
      </c>
      <c r="AO120" s="74">
        <f t="shared" si="88"/>
        <v>0.76403291140924423</v>
      </c>
      <c r="AP120" s="75">
        <v>33281</v>
      </c>
      <c r="AQ120" s="76">
        <v>131</v>
      </c>
      <c r="AR120" s="76">
        <v>984</v>
      </c>
      <c r="AS120" s="76">
        <v>93</v>
      </c>
      <c r="AT120" s="77">
        <f t="shared" si="89"/>
        <v>3.6296986268441453E-2</v>
      </c>
      <c r="AU120" s="77">
        <f t="shared" si="90"/>
        <v>0.96370301373155853</v>
      </c>
      <c r="AV120" s="75">
        <v>33281</v>
      </c>
      <c r="AW120" s="76">
        <v>169</v>
      </c>
      <c r="AX120" s="75">
        <v>10872</v>
      </c>
      <c r="AY120" s="76">
        <v>30</v>
      </c>
      <c r="AZ120" s="75">
        <v>3029</v>
      </c>
      <c r="BA120" s="66">
        <f t="shared" si="91"/>
        <v>0.42366515429223883</v>
      </c>
      <c r="BB120" s="66">
        <f t="shared" si="92"/>
        <v>0.57633484570776117</v>
      </c>
      <c r="BC120" s="75">
        <v>33281</v>
      </c>
      <c r="BD120" s="76">
        <v>331</v>
      </c>
      <c r="BE120" s="75">
        <v>3869</v>
      </c>
      <c r="BF120" s="66">
        <f t="shared" si="93"/>
        <v>0.12619813106577327</v>
      </c>
      <c r="BG120" s="70">
        <v>0.97866623175912337</v>
      </c>
      <c r="BH120" s="70">
        <v>0.96944788654825831</v>
      </c>
      <c r="BI120" s="75">
        <v>113781</v>
      </c>
      <c r="BJ120" s="75">
        <v>4022</v>
      </c>
      <c r="BK120" s="75">
        <v>27464</v>
      </c>
      <c r="BL120" s="75">
        <v>23299</v>
      </c>
      <c r="BM120" s="75">
        <v>22783</v>
      </c>
      <c r="BN120" s="76">
        <v>922</v>
      </c>
      <c r="BO120" s="75">
        <v>31890</v>
      </c>
      <c r="BP120" s="75">
        <v>2306</v>
      </c>
      <c r="BQ120" s="76">
        <v>428</v>
      </c>
      <c r="BR120" s="76">
        <v>667</v>
      </c>
      <c r="BS120" s="66">
        <f t="shared" si="94"/>
        <v>3.5348608291366747E-2</v>
      </c>
      <c r="BT120" s="66">
        <f t="shared" si="119"/>
        <v>0.72327541505172221</v>
      </c>
      <c r="BU120" s="66">
        <f t="shared" si="120"/>
        <v>0.51850484703069932</v>
      </c>
      <c r="BV120" s="72">
        <v>176731</v>
      </c>
      <c r="BW120" s="75">
        <v>5821</v>
      </c>
      <c r="BX120" s="66">
        <f t="shared" si="95"/>
        <v>3.293706254137644E-2</v>
      </c>
      <c r="BY120" s="74">
        <f t="shared" si="96"/>
        <v>30.36093454732864</v>
      </c>
      <c r="BZ120" s="66">
        <f t="shared" si="116"/>
        <v>0.4150303112570124</v>
      </c>
      <c r="CA120" s="78">
        <v>176731</v>
      </c>
      <c r="CB120" s="76">
        <v>18100</v>
      </c>
      <c r="CC120" s="66">
        <f t="shared" si="97"/>
        <v>0.10241553547481766</v>
      </c>
      <c r="CD120" s="66">
        <f t="shared" si="98"/>
        <v>0.89758446452518237</v>
      </c>
      <c r="CE120" s="72">
        <v>33281</v>
      </c>
      <c r="CF120" s="75">
        <v>2157</v>
      </c>
      <c r="CG120" s="75">
        <v>29741</v>
      </c>
      <c r="CH120" s="66">
        <f t="shared" si="99"/>
        <v>0.9584447582704847</v>
      </c>
      <c r="CI120" s="75">
        <v>33281</v>
      </c>
      <c r="CJ120" s="75">
        <v>16007</v>
      </c>
      <c r="CK120" s="75">
        <v>2751</v>
      </c>
      <c r="CL120" s="76">
        <v>100</v>
      </c>
      <c r="CM120" s="75">
        <v>13644</v>
      </c>
      <c r="CN120" s="66">
        <f t="shared" si="100"/>
        <v>0.97659325140470543</v>
      </c>
      <c r="CO120" s="72">
        <v>33281</v>
      </c>
      <c r="CP120" s="75">
        <v>32499</v>
      </c>
      <c r="CQ120" s="66">
        <f t="shared" si="101"/>
        <v>0.97650310988251554</v>
      </c>
      <c r="CR120" s="78" t="b">
        <v>0</v>
      </c>
      <c r="CS120" s="76" t="b">
        <v>1</v>
      </c>
      <c r="CT120" s="76">
        <v>0</v>
      </c>
      <c r="CU120" s="76"/>
      <c r="CV120" s="79">
        <v>18</v>
      </c>
      <c r="CW120" s="79"/>
      <c r="CX120" s="79">
        <v>18</v>
      </c>
      <c r="CY120" s="79">
        <v>0</v>
      </c>
      <c r="CZ120" s="76"/>
      <c r="DA120" s="76"/>
      <c r="DB120" s="76"/>
      <c r="DC120" s="66">
        <f t="shared" si="102"/>
        <v>7.43801652892562E-2</v>
      </c>
      <c r="DD120" s="66">
        <f t="shared" si="103"/>
        <v>0</v>
      </c>
      <c r="DE120" s="66">
        <f t="shared" si="104"/>
        <v>0</v>
      </c>
      <c r="DF120" s="66">
        <f t="shared" si="105"/>
        <v>0</v>
      </c>
      <c r="DG120" s="66">
        <f t="shared" si="106"/>
        <v>0</v>
      </c>
      <c r="DH120" s="66">
        <f t="shared" si="118"/>
        <v>0</v>
      </c>
      <c r="DI120" s="66">
        <f t="shared" si="107"/>
        <v>0</v>
      </c>
      <c r="DJ120" s="66">
        <f t="shared" si="108"/>
        <v>0</v>
      </c>
      <c r="DK120" s="66">
        <f t="shared" si="109"/>
        <v>0</v>
      </c>
      <c r="DL120" s="66">
        <f t="shared" si="110"/>
        <v>0</v>
      </c>
      <c r="DM120" s="66">
        <f t="shared" si="111"/>
        <v>0</v>
      </c>
      <c r="DN120" s="80">
        <f t="shared" si="112"/>
        <v>620</v>
      </c>
      <c r="DO120" s="67">
        <f t="shared" si="113"/>
        <v>1</v>
      </c>
      <c r="DP120" s="163">
        <f t="shared" si="117"/>
        <v>2.6014568158168575E-6</v>
      </c>
    </row>
    <row r="121" spans="1:120" ht="17.149999999999999" customHeight="1" x14ac:dyDescent="0.3">
      <c r="A121" s="30"/>
      <c r="B121" s="39" t="s">
        <v>428</v>
      </c>
      <c r="C121" s="37" t="s">
        <v>429</v>
      </c>
      <c r="D121" s="36" t="s">
        <v>430</v>
      </c>
      <c r="E121" s="37" t="s">
        <v>429</v>
      </c>
      <c r="F121" s="36" t="s">
        <v>435</v>
      </c>
      <c r="G121" s="37" t="s">
        <v>436</v>
      </c>
      <c r="H121" s="36"/>
      <c r="I121" s="38">
        <v>18</v>
      </c>
      <c r="J121" s="115">
        <f t="shared" si="63"/>
        <v>0.9451308226202686</v>
      </c>
      <c r="K121" s="115">
        <f t="shared" si="64"/>
        <v>0.6734443198893314</v>
      </c>
      <c r="L121" s="115">
        <f t="shared" si="65"/>
        <v>1</v>
      </c>
      <c r="M121" s="115">
        <f t="shared" si="66"/>
        <v>0.46088209218829734</v>
      </c>
      <c r="N121" s="115">
        <f t="shared" si="67"/>
        <v>0.62216088738775599</v>
      </c>
      <c r="O121" s="115">
        <f t="shared" si="68"/>
        <v>0.92229351014859162</v>
      </c>
      <c r="P121" s="115">
        <f t="shared" si="69"/>
        <v>0.85595625717892976</v>
      </c>
      <c r="Q121" s="115">
        <f t="shared" si="70"/>
        <v>0.71886172685019667</v>
      </c>
      <c r="R121" s="116">
        <f t="shared" si="71"/>
        <v>0.95517516266643687</v>
      </c>
      <c r="S121" s="133">
        <f t="shared" si="72"/>
        <v>0.79487830876997867</v>
      </c>
      <c r="T121" s="134">
        <f t="shared" si="114"/>
        <v>0.20512169123002133</v>
      </c>
      <c r="U121" s="135">
        <f t="shared" si="73"/>
        <v>49457.506337544131</v>
      </c>
      <c r="V121" s="136">
        <v>8</v>
      </c>
      <c r="W121" s="155">
        <f t="shared" si="74"/>
        <v>0</v>
      </c>
      <c r="X121" s="155">
        <f t="shared" si="75"/>
        <v>0.68376719765886762</v>
      </c>
      <c r="Y121" s="155">
        <f t="shared" si="76"/>
        <v>0.31623280234113238</v>
      </c>
      <c r="Z121" s="156">
        <f t="shared" si="77"/>
        <v>76247.839670877453</v>
      </c>
      <c r="AA121" s="69">
        <v>1</v>
      </c>
      <c r="AB121" s="70">
        <f t="shared" si="78"/>
        <v>0.96869438125434637</v>
      </c>
      <c r="AC121" s="70">
        <f t="shared" si="79"/>
        <v>5.343074164726188E-2</v>
      </c>
      <c r="AD121" s="70">
        <f t="shared" si="80"/>
        <v>0.62216088738775599</v>
      </c>
      <c r="AE121" s="70">
        <f t="shared" si="81"/>
        <v>0.28113827314980339</v>
      </c>
      <c r="AF121" s="70">
        <f t="shared" si="82"/>
        <v>6.5781000310062732E-2</v>
      </c>
      <c r="AG121" s="70">
        <f t="shared" si="83"/>
        <v>0.20290027905645527</v>
      </c>
      <c r="AH121" s="70">
        <f t="shared" si="84"/>
        <v>0.92229351014859162</v>
      </c>
      <c r="AI121" s="70">
        <f t="shared" si="85"/>
        <v>0.92398692966346263</v>
      </c>
      <c r="AJ121" s="70">
        <f t="shared" si="86"/>
        <v>0.96627471557707445</v>
      </c>
      <c r="AK121" s="70">
        <f t="shared" si="87"/>
        <v>0.14404374282107021</v>
      </c>
      <c r="AL121" s="71">
        <f t="shared" si="115"/>
        <v>1</v>
      </c>
      <c r="AM121" s="72">
        <v>241113</v>
      </c>
      <c r="AN121" s="73">
        <v>0.28113827314980339</v>
      </c>
      <c r="AO121" s="74">
        <f t="shared" si="88"/>
        <v>0.71886172685019667</v>
      </c>
      <c r="AP121" s="75">
        <v>41927</v>
      </c>
      <c r="AQ121" s="76">
        <v>362</v>
      </c>
      <c r="AR121" s="75">
        <v>2284</v>
      </c>
      <c r="AS121" s="76">
        <v>112</v>
      </c>
      <c r="AT121" s="77">
        <f t="shared" si="89"/>
        <v>6.5781000310062732E-2</v>
      </c>
      <c r="AU121" s="77">
        <f t="shared" si="90"/>
        <v>0.93421899968993727</v>
      </c>
      <c r="AV121" s="75">
        <v>41927</v>
      </c>
      <c r="AW121" s="76">
        <v>162</v>
      </c>
      <c r="AX121" s="75">
        <v>20814</v>
      </c>
      <c r="AY121" s="76">
        <v>52</v>
      </c>
      <c r="AZ121" s="75">
        <v>3597</v>
      </c>
      <c r="BA121" s="66">
        <f t="shared" si="91"/>
        <v>0.58733035991127436</v>
      </c>
      <c r="BB121" s="66">
        <f t="shared" si="92"/>
        <v>0.41266964008872564</v>
      </c>
      <c r="BC121" s="75">
        <v>41927</v>
      </c>
      <c r="BD121" s="75">
        <v>1497</v>
      </c>
      <c r="BE121" s="75">
        <v>7010</v>
      </c>
      <c r="BF121" s="66">
        <f t="shared" si="93"/>
        <v>0.20290027905645527</v>
      </c>
      <c r="BG121" s="70">
        <v>0.96869438125434637</v>
      </c>
      <c r="BH121" s="70">
        <v>0.95517516266643687</v>
      </c>
      <c r="BI121" s="75">
        <v>134417</v>
      </c>
      <c r="BJ121" s="75">
        <v>7182</v>
      </c>
      <c r="BK121" s="75">
        <v>43606</v>
      </c>
      <c r="BL121" s="75">
        <v>28286</v>
      </c>
      <c r="BM121" s="75">
        <v>20323</v>
      </c>
      <c r="BN121" s="76">
        <v>1004</v>
      </c>
      <c r="BO121" s="75">
        <v>30758</v>
      </c>
      <c r="BP121" s="75">
        <v>2488</v>
      </c>
      <c r="BQ121" s="76">
        <v>227</v>
      </c>
      <c r="BR121" s="76">
        <v>543</v>
      </c>
      <c r="BS121" s="66">
        <f t="shared" si="94"/>
        <v>5.343074164726188E-2</v>
      </c>
      <c r="BT121" s="66">
        <f t="shared" si="119"/>
        <v>0.62216088738775599</v>
      </c>
      <c r="BU121" s="66">
        <f t="shared" si="120"/>
        <v>0.41172619534731469</v>
      </c>
      <c r="BV121" s="72">
        <v>210686</v>
      </c>
      <c r="BW121" s="75">
        <v>6249</v>
      </c>
      <c r="BX121" s="66">
        <f t="shared" si="95"/>
        <v>2.9660252698328317E-2</v>
      </c>
      <c r="BY121" s="74">
        <f t="shared" si="96"/>
        <v>33.715154424707954</v>
      </c>
      <c r="BZ121" s="66">
        <f t="shared" si="116"/>
        <v>0.46088209218829734</v>
      </c>
      <c r="CA121" s="78">
        <v>210686</v>
      </c>
      <c r="CB121" s="76">
        <v>30348</v>
      </c>
      <c r="CC121" s="66">
        <f t="shared" si="97"/>
        <v>0.14404374282107021</v>
      </c>
      <c r="CD121" s="66">
        <f t="shared" si="98"/>
        <v>0.85595625717892976</v>
      </c>
      <c r="CE121" s="72">
        <v>41927</v>
      </c>
      <c r="CF121" s="75">
        <v>2123</v>
      </c>
      <c r="CG121" s="75">
        <v>36617</v>
      </c>
      <c r="CH121" s="66">
        <f t="shared" si="99"/>
        <v>0.92398692966346263</v>
      </c>
      <c r="CI121" s="75">
        <v>41927</v>
      </c>
      <c r="CJ121" s="75">
        <v>19068</v>
      </c>
      <c r="CK121" s="75">
        <v>8977</v>
      </c>
      <c r="CL121" s="76">
        <v>71</v>
      </c>
      <c r="CM121" s="75">
        <v>12397</v>
      </c>
      <c r="CN121" s="66">
        <f t="shared" si="100"/>
        <v>0.96627471557707445</v>
      </c>
      <c r="CO121" s="72">
        <v>41927</v>
      </c>
      <c r="CP121" s="75">
        <v>38669</v>
      </c>
      <c r="CQ121" s="66">
        <f t="shared" si="101"/>
        <v>0.92229351014859162</v>
      </c>
      <c r="CR121" s="78" t="b">
        <v>0</v>
      </c>
      <c r="CS121" s="76" t="b">
        <v>1</v>
      </c>
      <c r="CT121" s="76">
        <v>0</v>
      </c>
      <c r="CU121" s="76"/>
      <c r="CV121" s="79">
        <v>1</v>
      </c>
      <c r="CW121" s="79"/>
      <c r="CX121" s="79">
        <v>1</v>
      </c>
      <c r="CY121" s="79">
        <v>0</v>
      </c>
      <c r="CZ121" s="76"/>
      <c r="DA121" s="76"/>
      <c r="DB121" s="76"/>
      <c r="DC121" s="66">
        <f t="shared" si="102"/>
        <v>4.1322314049586778E-3</v>
      </c>
      <c r="DD121" s="66">
        <f t="shared" si="103"/>
        <v>0</v>
      </c>
      <c r="DE121" s="66">
        <f t="shared" si="104"/>
        <v>0</v>
      </c>
      <c r="DF121" s="66">
        <f t="shared" si="105"/>
        <v>0</v>
      </c>
      <c r="DG121" s="66">
        <f t="shared" si="106"/>
        <v>0</v>
      </c>
      <c r="DH121" s="66">
        <f t="shared" si="118"/>
        <v>0</v>
      </c>
      <c r="DI121" s="66">
        <f t="shared" si="107"/>
        <v>0</v>
      </c>
      <c r="DJ121" s="66">
        <f t="shared" si="108"/>
        <v>0</v>
      </c>
      <c r="DK121" s="66">
        <f t="shared" si="109"/>
        <v>0</v>
      </c>
      <c r="DL121" s="66">
        <f t="shared" si="110"/>
        <v>0</v>
      </c>
      <c r="DM121" s="66">
        <f t="shared" si="111"/>
        <v>0</v>
      </c>
      <c r="DN121" s="80">
        <f t="shared" si="112"/>
        <v>620</v>
      </c>
      <c r="DO121" s="67">
        <f t="shared" si="113"/>
        <v>1</v>
      </c>
      <c r="DP121" s="163">
        <f t="shared" si="117"/>
        <v>2.6014568158168575E-6</v>
      </c>
    </row>
    <row r="122" spans="1:120" ht="17.149999999999999" customHeight="1" x14ac:dyDescent="0.3">
      <c r="A122" s="30"/>
      <c r="B122" s="39" t="s">
        <v>428</v>
      </c>
      <c r="C122" s="37" t="s">
        <v>429</v>
      </c>
      <c r="D122" s="36" t="s">
        <v>430</v>
      </c>
      <c r="E122" s="37" t="s">
        <v>429</v>
      </c>
      <c r="F122" s="36" t="s">
        <v>437</v>
      </c>
      <c r="G122" s="37" t="s">
        <v>438</v>
      </c>
      <c r="H122" s="36"/>
      <c r="I122" s="38">
        <v>14</v>
      </c>
      <c r="J122" s="115">
        <f t="shared" si="63"/>
        <v>0.92557543310649049</v>
      </c>
      <c r="K122" s="115">
        <f t="shared" si="64"/>
        <v>0.58392557543310653</v>
      </c>
      <c r="L122" s="115">
        <f t="shared" si="65"/>
        <v>1</v>
      </c>
      <c r="M122" s="115">
        <f t="shared" si="66"/>
        <v>0.36280586449009877</v>
      </c>
      <c r="N122" s="115">
        <f t="shared" si="67"/>
        <v>0.56997434145209325</v>
      </c>
      <c r="O122" s="115">
        <f t="shared" si="68"/>
        <v>0.86485569400720119</v>
      </c>
      <c r="P122" s="115">
        <f t="shared" si="69"/>
        <v>0.80804138644593893</v>
      </c>
      <c r="Q122" s="115">
        <f t="shared" si="70"/>
        <v>0.66676525536938724</v>
      </c>
      <c r="R122" s="116">
        <f t="shared" si="71"/>
        <v>0.94813222745768</v>
      </c>
      <c r="S122" s="133">
        <f t="shared" si="72"/>
        <v>0.74778619752911069</v>
      </c>
      <c r="T122" s="134">
        <f t="shared" si="114"/>
        <v>0.25221380247088931</v>
      </c>
      <c r="U122" s="135">
        <f t="shared" si="73"/>
        <v>71573.485078991434</v>
      </c>
      <c r="V122" s="136">
        <v>8</v>
      </c>
      <c r="W122" s="155">
        <f t="shared" si="74"/>
        <v>0</v>
      </c>
      <c r="X122" s="155">
        <f t="shared" si="75"/>
        <v>0.63667508641799964</v>
      </c>
      <c r="Y122" s="155">
        <f t="shared" si="76"/>
        <v>0.36332491358200036</v>
      </c>
      <c r="Z122" s="156">
        <f t="shared" si="77"/>
        <v>103104.70730121364</v>
      </c>
      <c r="AA122" s="69">
        <v>1</v>
      </c>
      <c r="AB122" s="70">
        <f t="shared" si="78"/>
        <v>0.96416081748059224</v>
      </c>
      <c r="AC122" s="70">
        <f t="shared" si="79"/>
        <v>5.8930850858078573E-2</v>
      </c>
      <c r="AD122" s="70">
        <f t="shared" si="80"/>
        <v>0.56997434145209325</v>
      </c>
      <c r="AE122" s="70">
        <f t="shared" si="81"/>
        <v>0.33323474463061276</v>
      </c>
      <c r="AF122" s="70">
        <f t="shared" si="82"/>
        <v>9.7064867004731659E-2</v>
      </c>
      <c r="AG122" s="70">
        <f t="shared" si="83"/>
        <v>0.31379719871057743</v>
      </c>
      <c r="AH122" s="70">
        <f t="shared" si="84"/>
        <v>0.86485569400720119</v>
      </c>
      <c r="AI122" s="70">
        <f t="shared" si="85"/>
        <v>0.90005089826003359</v>
      </c>
      <c r="AJ122" s="70">
        <f t="shared" si="86"/>
        <v>0.95109996795294738</v>
      </c>
      <c r="AK122" s="70">
        <f t="shared" si="87"/>
        <v>0.19195861355406105</v>
      </c>
      <c r="AL122" s="71">
        <f t="shared" si="115"/>
        <v>1</v>
      </c>
      <c r="AM122" s="72">
        <v>283781</v>
      </c>
      <c r="AN122" s="73">
        <v>0.33323474463061276</v>
      </c>
      <c r="AO122" s="74">
        <f t="shared" si="88"/>
        <v>0.66676525536938724</v>
      </c>
      <c r="AP122" s="75">
        <v>53047</v>
      </c>
      <c r="AQ122" s="76">
        <v>731</v>
      </c>
      <c r="AR122" s="75">
        <v>4295</v>
      </c>
      <c r="AS122" s="76">
        <v>123</v>
      </c>
      <c r="AT122" s="77">
        <f t="shared" si="89"/>
        <v>9.7064867004731659E-2</v>
      </c>
      <c r="AU122" s="77">
        <f t="shared" si="90"/>
        <v>0.9029351329952684</v>
      </c>
      <c r="AV122" s="75">
        <v>53047</v>
      </c>
      <c r="AW122" s="76">
        <v>424</v>
      </c>
      <c r="AX122" s="75">
        <v>36183</v>
      </c>
      <c r="AY122" s="76">
        <v>39</v>
      </c>
      <c r="AZ122" s="75">
        <v>2348</v>
      </c>
      <c r="BA122" s="66">
        <f t="shared" si="91"/>
        <v>0.73508398212905535</v>
      </c>
      <c r="BB122" s="66">
        <f t="shared" si="92"/>
        <v>0.26491601787094465</v>
      </c>
      <c r="BC122" s="75">
        <v>53047</v>
      </c>
      <c r="BD122" s="75">
        <v>1711</v>
      </c>
      <c r="BE122" s="75">
        <v>14935</v>
      </c>
      <c r="BF122" s="66">
        <f t="shared" si="93"/>
        <v>0.31379719871057743</v>
      </c>
      <c r="BG122" s="70">
        <v>0.96416081748059224</v>
      </c>
      <c r="BH122" s="70">
        <v>0.94813222745768</v>
      </c>
      <c r="BI122" s="75">
        <v>155114</v>
      </c>
      <c r="BJ122" s="75">
        <v>9141</v>
      </c>
      <c r="BK122" s="75">
        <v>57562</v>
      </c>
      <c r="BL122" s="75">
        <v>34111</v>
      </c>
      <c r="BM122" s="75">
        <v>23494</v>
      </c>
      <c r="BN122" s="76">
        <v>1028</v>
      </c>
      <c r="BO122" s="75">
        <v>26785</v>
      </c>
      <c r="BP122" s="75">
        <v>1482</v>
      </c>
      <c r="BQ122" s="76">
        <v>302</v>
      </c>
      <c r="BR122" s="76">
        <v>1209</v>
      </c>
      <c r="BS122" s="66">
        <f t="shared" si="94"/>
        <v>5.8930850858078573E-2</v>
      </c>
      <c r="BT122" s="66">
        <f t="shared" si="119"/>
        <v>0.56997434145209325</v>
      </c>
      <c r="BU122" s="66">
        <f t="shared" si="120"/>
        <v>0.35006511340046675</v>
      </c>
      <c r="BV122" s="72">
        <v>241625</v>
      </c>
      <c r="BW122" s="75">
        <v>9104</v>
      </c>
      <c r="BX122" s="66">
        <f t="shared" si="95"/>
        <v>3.7678220382824625E-2</v>
      </c>
      <c r="BY122" s="74">
        <f t="shared" si="96"/>
        <v>26.540531634446399</v>
      </c>
      <c r="BZ122" s="66">
        <f t="shared" si="116"/>
        <v>0.36280586449009877</v>
      </c>
      <c r="CA122" s="78">
        <v>241625</v>
      </c>
      <c r="CB122" s="76">
        <v>46382</v>
      </c>
      <c r="CC122" s="66">
        <f t="shared" si="97"/>
        <v>0.19195861355406105</v>
      </c>
      <c r="CD122" s="66">
        <f t="shared" si="98"/>
        <v>0.80804138644593893</v>
      </c>
      <c r="CE122" s="72">
        <v>53047</v>
      </c>
      <c r="CF122" s="75">
        <v>2060</v>
      </c>
      <c r="CG122" s="75">
        <v>45685</v>
      </c>
      <c r="CH122" s="66">
        <f t="shared" si="99"/>
        <v>0.90005089826003359</v>
      </c>
      <c r="CI122" s="75">
        <v>53047</v>
      </c>
      <c r="CJ122" s="75">
        <v>10309</v>
      </c>
      <c r="CK122" s="75">
        <v>26430</v>
      </c>
      <c r="CL122" s="76">
        <v>119</v>
      </c>
      <c r="CM122" s="75">
        <v>13595</v>
      </c>
      <c r="CN122" s="66">
        <f t="shared" si="100"/>
        <v>0.95109996795294738</v>
      </c>
      <c r="CO122" s="72">
        <v>53047</v>
      </c>
      <c r="CP122" s="75">
        <v>45878</v>
      </c>
      <c r="CQ122" s="66">
        <f t="shared" si="101"/>
        <v>0.86485569400720119</v>
      </c>
      <c r="CR122" s="78" t="b">
        <v>0</v>
      </c>
      <c r="CS122" s="76" t="b">
        <v>0</v>
      </c>
      <c r="CT122" s="76"/>
      <c r="CU122" s="76"/>
      <c r="CV122" s="76"/>
      <c r="CW122" s="76"/>
      <c r="CX122" s="76"/>
      <c r="CY122" s="76"/>
      <c r="CZ122" s="76"/>
      <c r="DA122" s="76"/>
      <c r="DB122" s="76"/>
      <c r="DC122" s="66">
        <f t="shared" si="102"/>
        <v>0</v>
      </c>
      <c r="DD122" s="66">
        <f t="shared" si="103"/>
        <v>0</v>
      </c>
      <c r="DE122" s="66">
        <f t="shared" si="104"/>
        <v>0</v>
      </c>
      <c r="DF122" s="66">
        <f t="shared" si="105"/>
        <v>0</v>
      </c>
      <c r="DG122" s="66">
        <f t="shared" si="106"/>
        <v>0</v>
      </c>
      <c r="DH122" s="66">
        <f t="shared" si="118"/>
        <v>0</v>
      </c>
      <c r="DI122" s="66">
        <f t="shared" si="107"/>
        <v>0</v>
      </c>
      <c r="DJ122" s="66">
        <f t="shared" si="108"/>
        <v>0</v>
      </c>
      <c r="DK122" s="66">
        <f t="shared" si="109"/>
        <v>0</v>
      </c>
      <c r="DL122" s="66">
        <f t="shared" si="110"/>
        <v>0</v>
      </c>
      <c r="DM122" s="66">
        <f t="shared" si="111"/>
        <v>0</v>
      </c>
      <c r="DN122" s="80">
        <f t="shared" si="112"/>
        <v>620</v>
      </c>
      <c r="DO122" s="67">
        <f t="shared" si="113"/>
        <v>1</v>
      </c>
      <c r="DP122" s="163">
        <f t="shared" si="117"/>
        <v>2.6014568158168575E-6</v>
      </c>
    </row>
    <row r="123" spans="1:120" ht="17.149999999999999" customHeight="1" x14ac:dyDescent="0.3">
      <c r="A123" s="30"/>
      <c r="B123" s="39" t="s">
        <v>428</v>
      </c>
      <c r="C123" s="37" t="s">
        <v>429</v>
      </c>
      <c r="D123" s="36" t="s">
        <v>430</v>
      </c>
      <c r="E123" s="37" t="s">
        <v>429</v>
      </c>
      <c r="F123" s="36" t="s">
        <v>439</v>
      </c>
      <c r="G123" s="37" t="s">
        <v>440</v>
      </c>
      <c r="H123" s="36"/>
      <c r="I123" s="38">
        <v>16</v>
      </c>
      <c r="J123" s="115">
        <f t="shared" si="63"/>
        <v>0.94135612535612534</v>
      </c>
      <c r="K123" s="115">
        <f t="shared" si="64"/>
        <v>0.51358404558404569</v>
      </c>
      <c r="L123" s="115">
        <f t="shared" si="65"/>
        <v>1</v>
      </c>
      <c r="M123" s="115">
        <f t="shared" si="66"/>
        <v>0.63024183837238201</v>
      </c>
      <c r="N123" s="115">
        <f t="shared" si="67"/>
        <v>0.51624389886166411</v>
      </c>
      <c r="O123" s="115">
        <f t="shared" si="68"/>
        <v>0.71473504273504274</v>
      </c>
      <c r="P123" s="115">
        <f t="shared" si="69"/>
        <v>0.78010986184041275</v>
      </c>
      <c r="Q123" s="115">
        <f t="shared" si="70"/>
        <v>0.63154518530952863</v>
      </c>
      <c r="R123" s="116">
        <f t="shared" si="71"/>
        <v>0.95171388135959123</v>
      </c>
      <c r="S123" s="133">
        <f t="shared" si="72"/>
        <v>0.74216998660208811</v>
      </c>
      <c r="T123" s="134">
        <f t="shared" si="114"/>
        <v>0.25783001339791189</v>
      </c>
      <c r="U123" s="135">
        <f t="shared" si="73"/>
        <v>61285.678524656862</v>
      </c>
      <c r="V123" s="136">
        <v>7</v>
      </c>
      <c r="W123" s="155">
        <f t="shared" si="74"/>
        <v>0</v>
      </c>
      <c r="X123" s="155">
        <f t="shared" si="75"/>
        <v>0.63105887549097694</v>
      </c>
      <c r="Y123" s="155">
        <f t="shared" si="76"/>
        <v>0.36894112450902306</v>
      </c>
      <c r="Z123" s="156">
        <f t="shared" si="77"/>
        <v>87696.567413545767</v>
      </c>
      <c r="AA123" s="69">
        <v>1</v>
      </c>
      <c r="AB123" s="70">
        <f t="shared" si="78"/>
        <v>0.96857803998932956</v>
      </c>
      <c r="AC123" s="70">
        <f t="shared" si="79"/>
        <v>6.489411112831335E-2</v>
      </c>
      <c r="AD123" s="70">
        <f t="shared" si="80"/>
        <v>0.51624389886166411</v>
      </c>
      <c r="AE123" s="70">
        <f t="shared" si="81"/>
        <v>0.36845481469047131</v>
      </c>
      <c r="AF123" s="70">
        <f t="shared" si="82"/>
        <v>0.16405698005698005</v>
      </c>
      <c r="AG123" s="70">
        <f t="shared" si="83"/>
        <v>0.31676353276353275</v>
      </c>
      <c r="AH123" s="70">
        <f t="shared" si="84"/>
        <v>0.71473504273504274</v>
      </c>
      <c r="AI123" s="70">
        <f t="shared" si="85"/>
        <v>0.9223703703703704</v>
      </c>
      <c r="AJ123" s="70">
        <f t="shared" si="86"/>
        <v>0.96034188034188039</v>
      </c>
      <c r="AK123" s="70">
        <f t="shared" si="87"/>
        <v>0.21989013815958719</v>
      </c>
      <c r="AL123" s="71">
        <f t="shared" si="115"/>
        <v>1</v>
      </c>
      <c r="AM123" s="72">
        <v>237698</v>
      </c>
      <c r="AN123" s="73">
        <v>0.36845481469047131</v>
      </c>
      <c r="AO123" s="74">
        <f t="shared" si="88"/>
        <v>0.63154518530952863</v>
      </c>
      <c r="AP123" s="75">
        <v>43875</v>
      </c>
      <c r="AQ123" s="76">
        <v>797</v>
      </c>
      <c r="AR123" s="75">
        <v>6298</v>
      </c>
      <c r="AS123" s="76">
        <v>103</v>
      </c>
      <c r="AT123" s="77">
        <f t="shared" si="89"/>
        <v>0.16405698005698005</v>
      </c>
      <c r="AU123" s="77">
        <f t="shared" si="90"/>
        <v>0.83594301994302</v>
      </c>
      <c r="AV123" s="75">
        <v>43875</v>
      </c>
      <c r="AW123" s="76">
        <v>702</v>
      </c>
      <c r="AX123" s="75">
        <v>33385</v>
      </c>
      <c r="AY123" s="76">
        <v>29</v>
      </c>
      <c r="AZ123" s="75">
        <v>1369</v>
      </c>
      <c r="BA123" s="66">
        <f t="shared" si="91"/>
        <v>0.80877492877492874</v>
      </c>
      <c r="BB123" s="66">
        <f t="shared" si="92"/>
        <v>0.19122507122507126</v>
      </c>
      <c r="BC123" s="75">
        <v>43875</v>
      </c>
      <c r="BD123" s="75">
        <v>3503</v>
      </c>
      <c r="BE123" s="75">
        <v>10395</v>
      </c>
      <c r="BF123" s="66">
        <f t="shared" si="93"/>
        <v>0.31676353276353275</v>
      </c>
      <c r="BG123" s="70">
        <v>0.96857803998932956</v>
      </c>
      <c r="BH123" s="70">
        <v>0.95171388135959123</v>
      </c>
      <c r="BI123" s="75">
        <v>122723</v>
      </c>
      <c r="BJ123" s="75">
        <v>7964</v>
      </c>
      <c r="BK123" s="75">
        <v>51404</v>
      </c>
      <c r="BL123" s="75">
        <v>28638</v>
      </c>
      <c r="BM123" s="75">
        <v>16126</v>
      </c>
      <c r="BN123" s="76">
        <v>535</v>
      </c>
      <c r="BO123" s="75">
        <v>16454</v>
      </c>
      <c r="BP123" s="76">
        <v>692</v>
      </c>
      <c r="BQ123" s="76">
        <v>152</v>
      </c>
      <c r="BR123" s="76">
        <v>758</v>
      </c>
      <c r="BS123" s="66">
        <f t="shared" si="94"/>
        <v>6.489411112831335E-2</v>
      </c>
      <c r="BT123" s="66">
        <f t="shared" si="119"/>
        <v>0.51624389886166411</v>
      </c>
      <c r="BU123" s="66">
        <f t="shared" si="120"/>
        <v>0.28288910799116712</v>
      </c>
      <c r="BV123" s="72">
        <v>198249</v>
      </c>
      <c r="BW123" s="75">
        <v>4300</v>
      </c>
      <c r="BX123" s="66">
        <f t="shared" si="95"/>
        <v>2.1689895030996373E-2</v>
      </c>
      <c r="BY123" s="74">
        <f t="shared" si="96"/>
        <v>46.104418604651165</v>
      </c>
      <c r="BZ123" s="66">
        <f t="shared" si="116"/>
        <v>0.63024183837238201</v>
      </c>
      <c r="CA123" s="78">
        <v>198249</v>
      </c>
      <c r="CB123" s="76">
        <v>43593</v>
      </c>
      <c r="CC123" s="66">
        <f t="shared" si="97"/>
        <v>0.21989013815958719</v>
      </c>
      <c r="CD123" s="66">
        <f t="shared" si="98"/>
        <v>0.78010986184041275</v>
      </c>
      <c r="CE123" s="72">
        <v>43875</v>
      </c>
      <c r="CF123" s="75">
        <v>1529</v>
      </c>
      <c r="CG123" s="75">
        <v>38940</v>
      </c>
      <c r="CH123" s="66">
        <f t="shared" si="99"/>
        <v>0.9223703703703704</v>
      </c>
      <c r="CI123" s="75">
        <v>43875</v>
      </c>
      <c r="CJ123" s="76">
        <v>518</v>
      </c>
      <c r="CK123" s="75">
        <v>31271</v>
      </c>
      <c r="CL123" s="76">
        <v>199</v>
      </c>
      <c r="CM123" s="75">
        <v>10147</v>
      </c>
      <c r="CN123" s="66">
        <f t="shared" si="100"/>
        <v>0.96034188034188039</v>
      </c>
      <c r="CO123" s="72">
        <v>43875</v>
      </c>
      <c r="CP123" s="75">
        <v>31359</v>
      </c>
      <c r="CQ123" s="66">
        <f t="shared" si="101"/>
        <v>0.71473504273504274</v>
      </c>
      <c r="CR123" s="78" t="b">
        <v>0</v>
      </c>
      <c r="CS123" s="76" t="b">
        <v>0</v>
      </c>
      <c r="CT123" s="76"/>
      <c r="CU123" s="76"/>
      <c r="CV123" s="76"/>
      <c r="CW123" s="76"/>
      <c r="CX123" s="76"/>
      <c r="CY123" s="76"/>
      <c r="CZ123" s="76"/>
      <c r="DA123" s="76"/>
      <c r="DB123" s="76"/>
      <c r="DC123" s="66">
        <f t="shared" si="102"/>
        <v>0</v>
      </c>
      <c r="DD123" s="66">
        <f t="shared" si="103"/>
        <v>0</v>
      </c>
      <c r="DE123" s="66">
        <f t="shared" si="104"/>
        <v>0</v>
      </c>
      <c r="DF123" s="66">
        <f t="shared" si="105"/>
        <v>0</v>
      </c>
      <c r="DG123" s="66">
        <f t="shared" si="106"/>
        <v>0</v>
      </c>
      <c r="DH123" s="66">
        <f t="shared" si="118"/>
        <v>0</v>
      </c>
      <c r="DI123" s="66">
        <f t="shared" si="107"/>
        <v>0</v>
      </c>
      <c r="DJ123" s="66">
        <f t="shared" si="108"/>
        <v>0</v>
      </c>
      <c r="DK123" s="66">
        <f t="shared" si="109"/>
        <v>0</v>
      </c>
      <c r="DL123" s="66">
        <f t="shared" si="110"/>
        <v>0</v>
      </c>
      <c r="DM123" s="66">
        <f t="shared" si="111"/>
        <v>0</v>
      </c>
      <c r="DN123" s="80">
        <f t="shared" si="112"/>
        <v>620</v>
      </c>
      <c r="DO123" s="67">
        <f t="shared" si="113"/>
        <v>1</v>
      </c>
      <c r="DP123" s="163">
        <f t="shared" si="117"/>
        <v>2.6014568158168575E-6</v>
      </c>
    </row>
    <row r="124" spans="1:120" ht="17.149999999999999" customHeight="1" x14ac:dyDescent="0.3">
      <c r="A124" s="30"/>
      <c r="B124" s="39" t="s">
        <v>428</v>
      </c>
      <c r="C124" s="37" t="s">
        <v>429</v>
      </c>
      <c r="D124" s="36" t="s">
        <v>430</v>
      </c>
      <c r="E124" s="37" t="s">
        <v>429</v>
      </c>
      <c r="F124" s="36" t="s">
        <v>441</v>
      </c>
      <c r="G124" s="37" t="s">
        <v>442</v>
      </c>
      <c r="H124" s="36">
        <v>42</v>
      </c>
      <c r="I124" s="38">
        <v>9</v>
      </c>
      <c r="J124" s="115">
        <f t="shared" si="63"/>
        <v>0.8958811913110063</v>
      </c>
      <c r="K124" s="115">
        <f t="shared" si="64"/>
        <v>0.48054447265546285</v>
      </c>
      <c r="L124" s="115">
        <f t="shared" si="65"/>
        <v>1</v>
      </c>
      <c r="M124" s="115">
        <f t="shared" si="66"/>
        <v>0.3551046423785138</v>
      </c>
      <c r="N124" s="115">
        <f t="shared" si="67"/>
        <v>0.45657109223913228</v>
      </c>
      <c r="O124" s="115">
        <f t="shared" si="68"/>
        <v>0.59386208842139199</v>
      </c>
      <c r="P124" s="115">
        <f t="shared" si="69"/>
        <v>0.79916799389058313</v>
      </c>
      <c r="Q124" s="115">
        <f t="shared" si="70"/>
        <v>0.63626098781020834</v>
      </c>
      <c r="R124" s="116">
        <f t="shared" si="71"/>
        <v>0.93806515409547875</v>
      </c>
      <c r="S124" s="133">
        <f t="shared" si="72"/>
        <v>0.68393973586686418</v>
      </c>
      <c r="T124" s="134">
        <f t="shared" si="114"/>
        <v>0.31606026413313582</v>
      </c>
      <c r="U124" s="135">
        <f t="shared" si="73"/>
        <v>75101.60784278746</v>
      </c>
      <c r="V124" s="136">
        <v>7</v>
      </c>
      <c r="W124" s="155">
        <f t="shared" si="74"/>
        <v>0</v>
      </c>
      <c r="X124" s="155">
        <f t="shared" si="75"/>
        <v>0.57282862475575302</v>
      </c>
      <c r="Y124" s="155">
        <f t="shared" si="76"/>
        <v>0.42717137524424698</v>
      </c>
      <c r="Z124" s="156">
        <f t="shared" si="77"/>
        <v>101503.60784278747</v>
      </c>
      <c r="AA124" s="69">
        <v>0.34014258179094176</v>
      </c>
      <c r="AB124" s="70">
        <f t="shared" si="78"/>
        <v>0.95598583093179623</v>
      </c>
      <c r="AC124" s="70">
        <f t="shared" si="79"/>
        <v>9.3485090542182944E-2</v>
      </c>
      <c r="AD124" s="70">
        <f t="shared" si="80"/>
        <v>0.45657109223913228</v>
      </c>
      <c r="AE124" s="70">
        <f t="shared" si="81"/>
        <v>0.36373901218979166</v>
      </c>
      <c r="AF124" s="70">
        <f t="shared" si="82"/>
        <v>0.20064079313263208</v>
      </c>
      <c r="AG124" s="70">
        <f t="shared" si="83"/>
        <v>0.43201144561318666</v>
      </c>
      <c r="AH124" s="70">
        <f t="shared" si="84"/>
        <v>0.59386208842139199</v>
      </c>
      <c r="AI124" s="70">
        <f t="shared" si="85"/>
        <v>0.82966590093902393</v>
      </c>
      <c r="AJ124" s="70">
        <f t="shared" si="86"/>
        <v>0.96209648168298878</v>
      </c>
      <c r="AK124" s="70">
        <f t="shared" si="87"/>
        <v>0.20083200610941684</v>
      </c>
      <c r="AL124" s="71">
        <f t="shared" si="115"/>
        <v>1</v>
      </c>
      <c r="AM124" s="72">
        <v>237618</v>
      </c>
      <c r="AN124" s="73">
        <v>0.36373901218979166</v>
      </c>
      <c r="AO124" s="74">
        <f t="shared" si="88"/>
        <v>0.63626098781020834</v>
      </c>
      <c r="AP124" s="75">
        <v>49626</v>
      </c>
      <c r="AQ124" s="75">
        <v>3555</v>
      </c>
      <c r="AR124" s="75">
        <v>6327</v>
      </c>
      <c r="AS124" s="76">
        <v>75</v>
      </c>
      <c r="AT124" s="77">
        <f t="shared" si="89"/>
        <v>0.20064079313263208</v>
      </c>
      <c r="AU124" s="77">
        <f t="shared" si="90"/>
        <v>0.79935920686736794</v>
      </c>
      <c r="AV124" s="75">
        <v>49626</v>
      </c>
      <c r="AW124" s="76">
        <v>994</v>
      </c>
      <c r="AX124" s="75">
        <v>36246</v>
      </c>
      <c r="AY124" s="76">
        <v>22</v>
      </c>
      <c r="AZ124" s="75">
        <v>4338</v>
      </c>
      <c r="BA124" s="66">
        <f t="shared" si="91"/>
        <v>0.83827026155644224</v>
      </c>
      <c r="BB124" s="66">
        <f t="shared" si="92"/>
        <v>0.16172973844355776</v>
      </c>
      <c r="BC124" s="75">
        <v>49626</v>
      </c>
      <c r="BD124" s="75">
        <v>6918</v>
      </c>
      <c r="BE124" s="75">
        <v>14521</v>
      </c>
      <c r="BF124" s="66">
        <f t="shared" si="93"/>
        <v>0.43201144561318666</v>
      </c>
      <c r="BG124" s="70">
        <v>0.95598583093179623</v>
      </c>
      <c r="BH124" s="70">
        <v>0.93806515409547875</v>
      </c>
      <c r="BI124" s="75">
        <v>130823</v>
      </c>
      <c r="BJ124" s="75">
        <v>12230</v>
      </c>
      <c r="BK124" s="75">
        <v>58863</v>
      </c>
      <c r="BL124" s="75">
        <v>27910</v>
      </c>
      <c r="BM124" s="75">
        <v>14542</v>
      </c>
      <c r="BN124" s="76">
        <v>301</v>
      </c>
      <c r="BO124" s="75">
        <v>14032</v>
      </c>
      <c r="BP124" s="76">
        <v>775</v>
      </c>
      <c r="BQ124" s="76">
        <v>294</v>
      </c>
      <c r="BR124" s="76">
        <v>1876</v>
      </c>
      <c r="BS124" s="66">
        <f t="shared" si="94"/>
        <v>9.3485090542182944E-2</v>
      </c>
      <c r="BT124" s="66">
        <f t="shared" si="119"/>
        <v>0.45657109223913228</v>
      </c>
      <c r="BU124" s="66">
        <f t="shared" si="120"/>
        <v>0.24322940155783004</v>
      </c>
      <c r="BV124" s="72">
        <v>199037</v>
      </c>
      <c r="BW124" s="75">
        <v>7662</v>
      </c>
      <c r="BX124" s="66">
        <f t="shared" si="95"/>
        <v>3.8495355134974901E-2</v>
      </c>
      <c r="BY124" s="74">
        <f t="shared" si="96"/>
        <v>25.977160010441139</v>
      </c>
      <c r="BZ124" s="66">
        <f t="shared" si="116"/>
        <v>0.3551046423785138</v>
      </c>
      <c r="CA124" s="72">
        <v>199037</v>
      </c>
      <c r="CB124" s="75">
        <v>39973</v>
      </c>
      <c r="CC124" s="66">
        <f t="shared" si="97"/>
        <v>0.20083200610941684</v>
      </c>
      <c r="CD124" s="66">
        <f t="shared" si="98"/>
        <v>0.79916799389058313</v>
      </c>
      <c r="CE124" s="72">
        <v>49626</v>
      </c>
      <c r="CF124" s="75">
        <v>1380</v>
      </c>
      <c r="CG124" s="75">
        <v>39793</v>
      </c>
      <c r="CH124" s="66">
        <f t="shared" si="99"/>
        <v>0.82966590093902393</v>
      </c>
      <c r="CI124" s="75">
        <v>49626</v>
      </c>
      <c r="CJ124" s="75">
        <v>1599</v>
      </c>
      <c r="CK124" s="75">
        <v>40663</v>
      </c>
      <c r="CL124" s="75">
        <v>1061</v>
      </c>
      <c r="CM124" s="75">
        <v>4422</v>
      </c>
      <c r="CN124" s="66">
        <f t="shared" si="100"/>
        <v>0.96209648168298878</v>
      </c>
      <c r="CO124" s="72">
        <v>49626</v>
      </c>
      <c r="CP124" s="75">
        <v>29471</v>
      </c>
      <c r="CQ124" s="66">
        <f t="shared" si="101"/>
        <v>0.59386208842139199</v>
      </c>
      <c r="CR124" s="78" t="b">
        <v>0</v>
      </c>
      <c r="CS124" s="76" t="b">
        <v>0</v>
      </c>
      <c r="CT124" s="76"/>
      <c r="CU124" s="76"/>
      <c r="CV124" s="76"/>
      <c r="CW124" s="76"/>
      <c r="CX124" s="76"/>
      <c r="CY124" s="76"/>
      <c r="CZ124" s="76"/>
      <c r="DA124" s="76"/>
      <c r="DB124" s="76"/>
      <c r="DC124" s="66">
        <f t="shared" si="102"/>
        <v>0</v>
      </c>
      <c r="DD124" s="66">
        <f t="shared" si="103"/>
        <v>0</v>
      </c>
      <c r="DE124" s="66">
        <f t="shared" si="104"/>
        <v>0</v>
      </c>
      <c r="DF124" s="66">
        <f t="shared" si="105"/>
        <v>0</v>
      </c>
      <c r="DG124" s="66">
        <f t="shared" si="106"/>
        <v>0</v>
      </c>
      <c r="DH124" s="66">
        <f t="shared" si="118"/>
        <v>0</v>
      </c>
      <c r="DI124" s="66">
        <f t="shared" si="107"/>
        <v>0</v>
      </c>
      <c r="DJ124" s="66">
        <f t="shared" si="108"/>
        <v>0</v>
      </c>
      <c r="DK124" s="66">
        <f t="shared" si="109"/>
        <v>0</v>
      </c>
      <c r="DL124" s="66">
        <f t="shared" si="110"/>
        <v>0</v>
      </c>
      <c r="DM124" s="66">
        <f t="shared" si="111"/>
        <v>0</v>
      </c>
      <c r="DN124" s="80">
        <f t="shared" si="112"/>
        <v>620</v>
      </c>
      <c r="DO124" s="67">
        <f t="shared" si="113"/>
        <v>1</v>
      </c>
      <c r="DP124" s="163">
        <f t="shared" si="117"/>
        <v>2.6014568158168575E-6</v>
      </c>
    </row>
    <row r="125" spans="1:120" ht="17.149999999999999" customHeight="1" x14ac:dyDescent="0.3">
      <c r="A125" s="30"/>
      <c r="B125" s="39" t="s">
        <v>428</v>
      </c>
      <c r="C125" s="37" t="s">
        <v>429</v>
      </c>
      <c r="D125" s="36" t="s">
        <v>430</v>
      </c>
      <c r="E125" s="37" t="s">
        <v>429</v>
      </c>
      <c r="F125" s="36" t="s">
        <v>443</v>
      </c>
      <c r="G125" s="37" t="s">
        <v>444</v>
      </c>
      <c r="H125" s="36">
        <v>58</v>
      </c>
      <c r="I125" s="38">
        <v>1</v>
      </c>
      <c r="J125" s="115">
        <f t="shared" si="63"/>
        <v>0.82430647291941872</v>
      </c>
      <c r="K125" s="115">
        <f t="shared" si="64"/>
        <v>0.43765804868843178</v>
      </c>
      <c r="L125" s="115">
        <f t="shared" si="65"/>
        <v>1</v>
      </c>
      <c r="M125" s="115">
        <f t="shared" si="66"/>
        <v>0.38053931026239324</v>
      </c>
      <c r="N125" s="115">
        <f t="shared" si="67"/>
        <v>0.38123582146165685</v>
      </c>
      <c r="O125" s="115">
        <f t="shared" si="68"/>
        <v>0.48450651066238914</v>
      </c>
      <c r="P125" s="115">
        <f t="shared" si="69"/>
        <v>0.75440259462674364</v>
      </c>
      <c r="Q125" s="115">
        <f t="shared" si="70"/>
        <v>0.58658816932996916</v>
      </c>
      <c r="R125" s="116">
        <f t="shared" si="71"/>
        <v>0.90466731815091772</v>
      </c>
      <c r="S125" s="133">
        <f t="shared" si="72"/>
        <v>0.63932269401132447</v>
      </c>
      <c r="T125" s="134">
        <f t="shared" si="114"/>
        <v>0.36067730598867553</v>
      </c>
      <c r="U125" s="135">
        <f t="shared" si="73"/>
        <v>95119.62252186345</v>
      </c>
      <c r="V125" s="136">
        <v>6</v>
      </c>
      <c r="W125" s="155">
        <f t="shared" si="74"/>
        <v>0</v>
      </c>
      <c r="X125" s="155">
        <f t="shared" si="75"/>
        <v>0.52821158290021342</v>
      </c>
      <c r="Y125" s="155">
        <f t="shared" si="76"/>
        <v>0.47178841709978658</v>
      </c>
      <c r="Z125" s="156">
        <f t="shared" si="77"/>
        <v>124422.40029964122</v>
      </c>
      <c r="AA125" s="69">
        <v>4.9604701867475592E-2</v>
      </c>
      <c r="AB125" s="70">
        <f t="shared" si="78"/>
        <v>0.93455645709623314</v>
      </c>
      <c r="AC125" s="70">
        <f t="shared" si="79"/>
        <v>0.12573400150265152</v>
      </c>
      <c r="AD125" s="70">
        <f t="shared" si="80"/>
        <v>0.38123582146165685</v>
      </c>
      <c r="AE125" s="70">
        <f t="shared" si="81"/>
        <v>0.41341183067003084</v>
      </c>
      <c r="AF125" s="70">
        <f t="shared" si="82"/>
        <v>0.26582374032836387</v>
      </c>
      <c r="AG125" s="70">
        <f t="shared" si="83"/>
        <v>0.3895074542366484</v>
      </c>
      <c r="AH125" s="70">
        <f t="shared" si="84"/>
        <v>0.48450651066238914</v>
      </c>
      <c r="AI125" s="70">
        <f t="shared" si="85"/>
        <v>0.7620871862615588</v>
      </c>
      <c r="AJ125" s="70">
        <f t="shared" si="86"/>
        <v>0.88652575957727875</v>
      </c>
      <c r="AK125" s="70">
        <f t="shared" si="87"/>
        <v>0.24559740537325639</v>
      </c>
      <c r="AL125" s="71">
        <f t="shared" si="115"/>
        <v>1</v>
      </c>
      <c r="AM125" s="72">
        <v>263725</v>
      </c>
      <c r="AN125" s="73">
        <v>0.41341183067003084</v>
      </c>
      <c r="AO125" s="74">
        <f t="shared" si="88"/>
        <v>0.58658816932996916</v>
      </c>
      <c r="AP125" s="75">
        <v>52990</v>
      </c>
      <c r="AQ125" s="75">
        <v>8576</v>
      </c>
      <c r="AR125" s="75">
        <v>5426</v>
      </c>
      <c r="AS125" s="76">
        <v>84</v>
      </c>
      <c r="AT125" s="77">
        <f t="shared" si="89"/>
        <v>0.26582374032836387</v>
      </c>
      <c r="AU125" s="77">
        <f t="shared" si="90"/>
        <v>0.73417625967163613</v>
      </c>
      <c r="AV125" s="75">
        <v>52990</v>
      </c>
      <c r="AW125" s="75">
        <v>1046</v>
      </c>
      <c r="AX125" s="75">
        <v>40535</v>
      </c>
      <c r="AY125" s="76">
        <v>34</v>
      </c>
      <c r="AZ125" s="75">
        <v>3896</v>
      </c>
      <c r="BA125" s="66">
        <f t="shared" si="91"/>
        <v>0.85886016229477258</v>
      </c>
      <c r="BB125" s="66">
        <f t="shared" si="92"/>
        <v>0.14113983770522742</v>
      </c>
      <c r="BC125" s="75">
        <v>52990</v>
      </c>
      <c r="BD125" s="75">
        <v>12692</v>
      </c>
      <c r="BE125" s="75">
        <v>7948</v>
      </c>
      <c r="BF125" s="66">
        <f t="shared" si="93"/>
        <v>0.3895074542366484</v>
      </c>
      <c r="BG125" s="70">
        <v>0.93455645709623314</v>
      </c>
      <c r="BH125" s="70">
        <v>0.90466731815091772</v>
      </c>
      <c r="BI125" s="75">
        <v>137091</v>
      </c>
      <c r="BJ125" s="75">
        <v>17237</v>
      </c>
      <c r="BK125" s="75">
        <v>67590</v>
      </c>
      <c r="BL125" s="75">
        <v>24834</v>
      </c>
      <c r="BM125" s="75">
        <v>12687</v>
      </c>
      <c r="BN125" s="76">
        <v>300</v>
      </c>
      <c r="BO125" s="75">
        <v>11388</v>
      </c>
      <c r="BP125" s="76">
        <v>933</v>
      </c>
      <c r="BQ125" s="76">
        <v>162</v>
      </c>
      <c r="BR125" s="76">
        <v>1960</v>
      </c>
      <c r="BS125" s="66">
        <f t="shared" si="94"/>
        <v>0.12573400150265152</v>
      </c>
      <c r="BT125" s="66">
        <f t="shared" si="119"/>
        <v>0.38123582146165685</v>
      </c>
      <c r="BU125" s="66">
        <f t="shared" si="120"/>
        <v>0.20008607421347863</v>
      </c>
      <c r="BV125" s="72">
        <v>215214</v>
      </c>
      <c r="BW125" s="75">
        <v>7731</v>
      </c>
      <c r="BX125" s="66">
        <f t="shared" si="95"/>
        <v>3.5922384231509105E-2</v>
      </c>
      <c r="BY125" s="74">
        <f t="shared" si="96"/>
        <v>27.837795886689946</v>
      </c>
      <c r="BZ125" s="66">
        <f t="shared" si="116"/>
        <v>0.38053931026239324</v>
      </c>
      <c r="CA125" s="72">
        <v>215214</v>
      </c>
      <c r="CB125" s="75">
        <v>52856</v>
      </c>
      <c r="CC125" s="66">
        <f t="shared" si="97"/>
        <v>0.24559740537325639</v>
      </c>
      <c r="CD125" s="66">
        <f t="shared" si="98"/>
        <v>0.75440259462674364</v>
      </c>
      <c r="CE125" s="72">
        <v>52990</v>
      </c>
      <c r="CF125" s="76">
        <v>710</v>
      </c>
      <c r="CG125" s="75">
        <v>39673</v>
      </c>
      <c r="CH125" s="66">
        <f t="shared" si="99"/>
        <v>0.7620871862615588</v>
      </c>
      <c r="CI125" s="75">
        <v>52990</v>
      </c>
      <c r="CJ125" s="75">
        <v>1483</v>
      </c>
      <c r="CK125" s="75">
        <v>31993</v>
      </c>
      <c r="CL125" s="75">
        <v>7541</v>
      </c>
      <c r="CM125" s="75">
        <v>5960</v>
      </c>
      <c r="CN125" s="66">
        <f t="shared" si="100"/>
        <v>0.88652575957727875</v>
      </c>
      <c r="CO125" s="72">
        <v>52990</v>
      </c>
      <c r="CP125" s="75">
        <v>25674</v>
      </c>
      <c r="CQ125" s="66">
        <f t="shared" si="101"/>
        <v>0.48450651066238914</v>
      </c>
      <c r="CR125" s="78" t="b">
        <v>0</v>
      </c>
      <c r="CS125" s="76" t="b">
        <v>0</v>
      </c>
      <c r="CT125" s="76"/>
      <c r="CU125" s="76"/>
      <c r="CV125" s="76"/>
      <c r="CW125" s="76"/>
      <c r="CX125" s="76"/>
      <c r="CY125" s="76"/>
      <c r="CZ125" s="76"/>
      <c r="DA125" s="76"/>
      <c r="DB125" s="76"/>
      <c r="DC125" s="66">
        <f t="shared" si="102"/>
        <v>0</v>
      </c>
      <c r="DD125" s="66">
        <f t="shared" si="103"/>
        <v>0</v>
      </c>
      <c r="DE125" s="66">
        <f t="shared" si="104"/>
        <v>0</v>
      </c>
      <c r="DF125" s="66">
        <f t="shared" si="105"/>
        <v>0</v>
      </c>
      <c r="DG125" s="66">
        <f t="shared" si="106"/>
        <v>0</v>
      </c>
      <c r="DH125" s="66">
        <f t="shared" si="118"/>
        <v>0</v>
      </c>
      <c r="DI125" s="66">
        <f t="shared" si="107"/>
        <v>0</v>
      </c>
      <c r="DJ125" s="66">
        <f t="shared" si="108"/>
        <v>0</v>
      </c>
      <c r="DK125" s="66">
        <f t="shared" si="109"/>
        <v>0</v>
      </c>
      <c r="DL125" s="66">
        <f t="shared" si="110"/>
        <v>0</v>
      </c>
      <c r="DM125" s="66">
        <f t="shared" si="111"/>
        <v>0</v>
      </c>
      <c r="DN125" s="80">
        <f t="shared" si="112"/>
        <v>620</v>
      </c>
      <c r="DO125" s="67">
        <f t="shared" si="113"/>
        <v>1</v>
      </c>
      <c r="DP125" s="163">
        <f t="shared" si="117"/>
        <v>2.6014568158168575E-6</v>
      </c>
    </row>
    <row r="126" spans="1:120" ht="17.149999999999999" customHeight="1" x14ac:dyDescent="0.3">
      <c r="A126" s="30"/>
      <c r="B126" s="39" t="s">
        <v>428</v>
      </c>
      <c r="C126" s="37" t="s">
        <v>429</v>
      </c>
      <c r="D126" s="36" t="s">
        <v>445</v>
      </c>
      <c r="E126" s="37" t="s">
        <v>446</v>
      </c>
      <c r="F126" s="36" t="s">
        <v>447</v>
      </c>
      <c r="G126" s="37" t="s">
        <v>446</v>
      </c>
      <c r="H126" s="36">
        <v>37</v>
      </c>
      <c r="I126" s="38">
        <v>21</v>
      </c>
      <c r="J126" s="115">
        <f t="shared" si="63"/>
        <v>0.87699973773931283</v>
      </c>
      <c r="K126" s="115">
        <f t="shared" si="64"/>
        <v>0.73829193361058043</v>
      </c>
      <c r="L126" s="115">
        <f t="shared" si="65"/>
        <v>6.4516129032258063E-2</v>
      </c>
      <c r="M126" s="115">
        <f t="shared" si="66"/>
        <v>0.16425303498867641</v>
      </c>
      <c r="N126" s="115">
        <f t="shared" si="67"/>
        <v>0.52420800081924646</v>
      </c>
      <c r="O126" s="115">
        <f t="shared" si="68"/>
        <v>0.64338166423138887</v>
      </c>
      <c r="P126" s="115">
        <f t="shared" si="69"/>
        <v>0.7917558043693681</v>
      </c>
      <c r="Q126" s="115">
        <f t="shared" si="70"/>
        <v>0.650768532760853</v>
      </c>
      <c r="R126" s="116">
        <f t="shared" si="71"/>
        <v>0.93375412004753466</v>
      </c>
      <c r="S126" s="133">
        <f t="shared" si="72"/>
        <v>0.59865877306657989</v>
      </c>
      <c r="T126" s="134">
        <f t="shared" si="114"/>
        <v>0.40134122693342011</v>
      </c>
      <c r="U126" s="135">
        <f t="shared" si="73"/>
        <v>102545.8942113043</v>
      </c>
      <c r="V126" s="136">
        <v>6</v>
      </c>
      <c r="W126" s="155">
        <f t="shared" si="74"/>
        <v>-0.93548387096774199</v>
      </c>
      <c r="X126" s="155">
        <f t="shared" si="75"/>
        <v>0.48754766195546878</v>
      </c>
      <c r="Y126" s="155">
        <f t="shared" si="76"/>
        <v>0.51245233804453116</v>
      </c>
      <c r="Z126" s="156">
        <f t="shared" si="77"/>
        <v>130935.67198908207</v>
      </c>
      <c r="AA126" s="69">
        <v>0.62144042456596271</v>
      </c>
      <c r="AB126" s="70">
        <f t="shared" si="78"/>
        <v>0.95350734573372231</v>
      </c>
      <c r="AC126" s="70">
        <f t="shared" si="79"/>
        <v>8.7505760326528223E-2</v>
      </c>
      <c r="AD126" s="70">
        <f t="shared" si="80"/>
        <v>0.52420800081924646</v>
      </c>
      <c r="AE126" s="70">
        <f t="shared" si="81"/>
        <v>0.34923146723914705</v>
      </c>
      <c r="AF126" s="70">
        <f t="shared" si="82"/>
        <v>4.9436139522685552E-2</v>
      </c>
      <c r="AG126" s="70">
        <f t="shared" si="83"/>
        <v>0.23547263122400811</v>
      </c>
      <c r="AH126" s="70">
        <f t="shared" si="84"/>
        <v>0.64338166423138887</v>
      </c>
      <c r="AI126" s="70">
        <f t="shared" si="85"/>
        <v>0.95743883706118171</v>
      </c>
      <c r="AJ126" s="70">
        <f t="shared" si="86"/>
        <v>0.79656063841744407</v>
      </c>
      <c r="AK126" s="70">
        <f t="shared" si="87"/>
        <v>0.20824419563063187</v>
      </c>
      <c r="AL126" s="71">
        <f t="shared" si="115"/>
        <v>6.4516129032258063E-2</v>
      </c>
      <c r="AM126" s="72">
        <v>255508</v>
      </c>
      <c r="AN126" s="73">
        <v>0.34923146723914705</v>
      </c>
      <c r="AO126" s="74">
        <f t="shared" si="88"/>
        <v>0.650768532760853</v>
      </c>
      <c r="AP126" s="75">
        <v>53382</v>
      </c>
      <c r="AQ126" s="75">
        <v>2354</v>
      </c>
      <c r="AR126" s="76">
        <v>225</v>
      </c>
      <c r="AS126" s="76">
        <v>60</v>
      </c>
      <c r="AT126" s="77">
        <f t="shared" si="89"/>
        <v>4.9436139522685552E-2</v>
      </c>
      <c r="AU126" s="77">
        <f t="shared" si="90"/>
        <v>0.95056386047731445</v>
      </c>
      <c r="AV126" s="75">
        <v>53382</v>
      </c>
      <c r="AW126" s="76">
        <v>442</v>
      </c>
      <c r="AX126" s="75">
        <v>21353</v>
      </c>
      <c r="AY126" s="76">
        <v>56</v>
      </c>
      <c r="AZ126" s="75">
        <v>3451</v>
      </c>
      <c r="BA126" s="66">
        <f t="shared" si="91"/>
        <v>0.47397999325615375</v>
      </c>
      <c r="BB126" s="66">
        <f t="shared" si="92"/>
        <v>0.5260200067438463</v>
      </c>
      <c r="BC126" s="75">
        <v>53382</v>
      </c>
      <c r="BD126" s="75">
        <v>6165</v>
      </c>
      <c r="BE126" s="75">
        <v>6405</v>
      </c>
      <c r="BF126" s="66">
        <f t="shared" si="93"/>
        <v>0.23547263122400811</v>
      </c>
      <c r="BG126" s="70">
        <v>0.95350734573372231</v>
      </c>
      <c r="BH126" s="70">
        <v>0.93375412004753466</v>
      </c>
      <c r="BI126" s="75">
        <v>136711</v>
      </c>
      <c r="BJ126" s="75">
        <v>11963</v>
      </c>
      <c r="BK126" s="75">
        <v>53083</v>
      </c>
      <c r="BL126" s="75">
        <v>28629</v>
      </c>
      <c r="BM126" s="75">
        <v>20687</v>
      </c>
      <c r="BN126" s="76">
        <v>488</v>
      </c>
      <c r="BO126" s="75">
        <v>18038</v>
      </c>
      <c r="BP126" s="76">
        <v>2462</v>
      </c>
      <c r="BQ126" s="76">
        <v>233</v>
      </c>
      <c r="BR126" s="76">
        <v>1128</v>
      </c>
      <c r="BS126" s="66">
        <f t="shared" si="94"/>
        <v>8.7505760326528223E-2</v>
      </c>
      <c r="BT126" s="66">
        <f t="shared" si="119"/>
        <v>0.52420800081924646</v>
      </c>
      <c r="BU126" s="66">
        <f t="shared" si="120"/>
        <v>0.31479544440461998</v>
      </c>
      <c r="BV126" s="72">
        <v>215958</v>
      </c>
      <c r="BW126" s="75">
        <v>17973</v>
      </c>
      <c r="BX126" s="66">
        <f t="shared" si="95"/>
        <v>8.3224515878087407E-2</v>
      </c>
      <c r="BY126" s="74">
        <f t="shared" si="96"/>
        <v>12.015690201969621</v>
      </c>
      <c r="BZ126" s="66">
        <f t="shared" si="116"/>
        <v>0.16425303498867641</v>
      </c>
      <c r="CA126" s="72">
        <v>215958</v>
      </c>
      <c r="CB126" s="75">
        <v>44972</v>
      </c>
      <c r="CC126" s="66">
        <f t="shared" si="97"/>
        <v>0.20824419563063187</v>
      </c>
      <c r="CD126" s="66">
        <f t="shared" si="98"/>
        <v>0.7917558043693681</v>
      </c>
      <c r="CE126" s="72">
        <v>53382</v>
      </c>
      <c r="CF126" s="75">
        <v>1676</v>
      </c>
      <c r="CG126" s="75">
        <v>49434</v>
      </c>
      <c r="CH126" s="66">
        <f t="shared" si="99"/>
        <v>0.95743883706118171</v>
      </c>
      <c r="CI126" s="75">
        <v>53382</v>
      </c>
      <c r="CJ126" s="75">
        <v>4851</v>
      </c>
      <c r="CK126" s="75">
        <v>8055</v>
      </c>
      <c r="CL126" s="75">
        <v>16253</v>
      </c>
      <c r="CM126" s="75">
        <v>13363</v>
      </c>
      <c r="CN126" s="66">
        <f t="shared" si="100"/>
        <v>0.79656063841744407</v>
      </c>
      <c r="CO126" s="72">
        <v>53382</v>
      </c>
      <c r="CP126" s="75">
        <v>34345</v>
      </c>
      <c r="CQ126" s="66">
        <f t="shared" si="101"/>
        <v>0.64338166423138887</v>
      </c>
      <c r="CR126" s="78" t="b">
        <v>0</v>
      </c>
      <c r="CS126" s="76" t="b">
        <v>1</v>
      </c>
      <c r="CT126" s="76">
        <v>0</v>
      </c>
      <c r="CU126" s="76">
        <v>1</v>
      </c>
      <c r="CV126" s="79"/>
      <c r="CW126" s="79"/>
      <c r="CX126" s="79">
        <v>1</v>
      </c>
      <c r="CY126" s="79">
        <v>0</v>
      </c>
      <c r="CZ126" s="76"/>
      <c r="DA126" s="76"/>
      <c r="DB126" s="76"/>
      <c r="DC126" s="66">
        <f t="shared" si="102"/>
        <v>0</v>
      </c>
      <c r="DD126" s="66">
        <f t="shared" si="103"/>
        <v>0</v>
      </c>
      <c r="DE126" s="66">
        <f t="shared" si="104"/>
        <v>1.5151515151515152E-2</v>
      </c>
      <c r="DF126" s="66">
        <f t="shared" si="105"/>
        <v>0</v>
      </c>
      <c r="DG126" s="66">
        <f t="shared" si="106"/>
        <v>0</v>
      </c>
      <c r="DH126" s="66">
        <f t="shared" si="118"/>
        <v>0</v>
      </c>
      <c r="DI126" s="66">
        <f t="shared" si="107"/>
        <v>0.1</v>
      </c>
      <c r="DJ126" s="66">
        <f t="shared" si="108"/>
        <v>0</v>
      </c>
      <c r="DK126" s="66">
        <f t="shared" si="109"/>
        <v>0</v>
      </c>
      <c r="DL126" s="66">
        <f t="shared" si="110"/>
        <v>3.787878787878788E-3</v>
      </c>
      <c r="DM126" s="66">
        <f t="shared" si="111"/>
        <v>2.5000000000000001E-2</v>
      </c>
      <c r="DN126" s="80">
        <f t="shared" si="112"/>
        <v>40</v>
      </c>
      <c r="DO126" s="67">
        <f t="shared" si="113"/>
        <v>6.4516129032258063E-2</v>
      </c>
      <c r="DP126" s="163">
        <f t="shared" si="117"/>
        <v>4.032258064516129E-5</v>
      </c>
    </row>
    <row r="127" spans="1:120" ht="17.149999999999999" customHeight="1" x14ac:dyDescent="0.3">
      <c r="A127" s="30"/>
      <c r="B127" s="39" t="s">
        <v>428</v>
      </c>
      <c r="C127" s="37" t="s">
        <v>429</v>
      </c>
      <c r="D127" s="36" t="s">
        <v>445</v>
      </c>
      <c r="E127" s="37" t="s">
        <v>446</v>
      </c>
      <c r="F127" s="36" t="s">
        <v>448</v>
      </c>
      <c r="G127" s="37" t="s">
        <v>449</v>
      </c>
      <c r="H127" s="36">
        <v>83</v>
      </c>
      <c r="I127" s="38">
        <v>5</v>
      </c>
      <c r="J127" s="115">
        <f t="shared" si="63"/>
        <v>0.72843379657259777</v>
      </c>
      <c r="K127" s="115">
        <f t="shared" si="64"/>
        <v>0.33817034700315457</v>
      </c>
      <c r="L127" s="115">
        <f t="shared" si="65"/>
        <v>1</v>
      </c>
      <c r="M127" s="115">
        <f t="shared" si="66"/>
        <v>0.15072225332675457</v>
      </c>
      <c r="N127" s="115">
        <f t="shared" si="67"/>
        <v>0.28387892491906058</v>
      </c>
      <c r="O127" s="115">
        <f t="shared" si="68"/>
        <v>0.24293631170602781</v>
      </c>
      <c r="P127" s="115">
        <f t="shared" si="69"/>
        <v>0.69729197299110646</v>
      </c>
      <c r="Q127" s="115">
        <f t="shared" si="70"/>
        <v>0.56621165419051811</v>
      </c>
      <c r="R127" s="116">
        <f t="shared" si="71"/>
        <v>0.91087504870496072</v>
      </c>
      <c r="S127" s="133">
        <f t="shared" si="72"/>
        <v>0.54650225660157559</v>
      </c>
      <c r="T127" s="134">
        <f t="shared" si="114"/>
        <v>0.45349774339842441</v>
      </c>
      <c r="U127" s="135">
        <f t="shared" si="73"/>
        <v>117002.8712945369</v>
      </c>
      <c r="V127" s="136">
        <v>5</v>
      </c>
      <c r="W127" s="155">
        <f t="shared" si="74"/>
        <v>0</v>
      </c>
      <c r="X127" s="155">
        <f t="shared" si="75"/>
        <v>0.43539114549046454</v>
      </c>
      <c r="Y127" s="155">
        <f t="shared" si="76"/>
        <v>0.56460885450953546</v>
      </c>
      <c r="Z127" s="156">
        <f t="shared" si="77"/>
        <v>145669.64907231467</v>
      </c>
      <c r="AA127" s="69">
        <v>9.392986848888181E-2</v>
      </c>
      <c r="AB127" s="70">
        <f t="shared" si="78"/>
        <v>0.93812197698337685</v>
      </c>
      <c r="AC127" s="70">
        <f t="shared" si="79"/>
        <v>0.16366279283181487</v>
      </c>
      <c r="AD127" s="70">
        <f t="shared" si="80"/>
        <v>0.28387892491906058</v>
      </c>
      <c r="AE127" s="70">
        <f t="shared" si="81"/>
        <v>0.43378834580948189</v>
      </c>
      <c r="AF127" s="70">
        <f t="shared" si="82"/>
        <v>0.4038195924631256</v>
      </c>
      <c r="AG127" s="70">
        <f t="shared" si="83"/>
        <v>0.5191576434478643</v>
      </c>
      <c r="AH127" s="70">
        <f t="shared" si="84"/>
        <v>0.24293631170602781</v>
      </c>
      <c r="AI127" s="70">
        <f t="shared" si="85"/>
        <v>0.66416574303009634</v>
      </c>
      <c r="AJ127" s="70">
        <f t="shared" si="86"/>
        <v>0.7927018501150993</v>
      </c>
      <c r="AK127" s="70">
        <f t="shared" si="87"/>
        <v>0.30270802700889354</v>
      </c>
      <c r="AL127" s="71">
        <f t="shared" si="115"/>
        <v>1</v>
      </c>
      <c r="AM127" s="72">
        <v>258001</v>
      </c>
      <c r="AN127" s="73">
        <v>0.43378834580948189</v>
      </c>
      <c r="AO127" s="74">
        <f t="shared" si="88"/>
        <v>0.56621165419051811</v>
      </c>
      <c r="AP127" s="75">
        <v>58645</v>
      </c>
      <c r="AQ127" s="75">
        <v>17704</v>
      </c>
      <c r="AR127" s="75">
        <v>5924</v>
      </c>
      <c r="AS127" s="76">
        <v>54</v>
      </c>
      <c r="AT127" s="77">
        <f t="shared" si="89"/>
        <v>0.4038195924631256</v>
      </c>
      <c r="AU127" s="77">
        <f t="shared" si="90"/>
        <v>0.5961804075368744</v>
      </c>
      <c r="AV127" s="75">
        <v>58645</v>
      </c>
      <c r="AW127" s="76">
        <v>719</v>
      </c>
      <c r="AX127" s="75">
        <v>46459</v>
      </c>
      <c r="AY127" s="76">
        <v>21</v>
      </c>
      <c r="AZ127" s="75">
        <v>6745</v>
      </c>
      <c r="BA127" s="66">
        <f t="shared" si="91"/>
        <v>0.91983971353056526</v>
      </c>
      <c r="BB127" s="66">
        <f t="shared" si="92"/>
        <v>8.0160286469434738E-2</v>
      </c>
      <c r="BC127" s="75">
        <v>58645</v>
      </c>
      <c r="BD127" s="75">
        <v>27865</v>
      </c>
      <c r="BE127" s="75">
        <v>2581</v>
      </c>
      <c r="BF127" s="66">
        <f t="shared" si="93"/>
        <v>0.5191576434478643</v>
      </c>
      <c r="BG127" s="70">
        <v>0.93812197698337685</v>
      </c>
      <c r="BH127" s="70">
        <v>0.91087504870496072</v>
      </c>
      <c r="BI127" s="75">
        <v>136213</v>
      </c>
      <c r="BJ127" s="75">
        <v>22293</v>
      </c>
      <c r="BK127" s="75">
        <v>75252</v>
      </c>
      <c r="BL127" s="75">
        <v>22539</v>
      </c>
      <c r="BM127" s="75">
        <v>7958</v>
      </c>
      <c r="BN127" s="76">
        <v>267</v>
      </c>
      <c r="BO127" s="75">
        <v>7092</v>
      </c>
      <c r="BP127" s="76">
        <v>216</v>
      </c>
      <c r="BQ127" s="76">
        <v>129</v>
      </c>
      <c r="BR127" s="76">
        <v>467</v>
      </c>
      <c r="BS127" s="66">
        <f t="shared" si="94"/>
        <v>0.16366279283181487</v>
      </c>
      <c r="BT127" s="66">
        <f t="shared" si="119"/>
        <v>0.28387892491906058</v>
      </c>
      <c r="BU127" s="66">
        <f t="shared" si="120"/>
        <v>0.11841013706474418</v>
      </c>
      <c r="BV127" s="72">
        <v>210153</v>
      </c>
      <c r="BW127" s="75">
        <v>19060</v>
      </c>
      <c r="BX127" s="66">
        <f t="shared" si="95"/>
        <v>9.069582637411791E-2</v>
      </c>
      <c r="BY127" s="74">
        <f t="shared" si="96"/>
        <v>11.025865687303252</v>
      </c>
      <c r="BZ127" s="66">
        <f t="shared" si="116"/>
        <v>0.15072225332675457</v>
      </c>
      <c r="CA127" s="72">
        <v>210153</v>
      </c>
      <c r="CB127" s="75">
        <v>63615</v>
      </c>
      <c r="CC127" s="66">
        <f t="shared" si="97"/>
        <v>0.30270802700889354</v>
      </c>
      <c r="CD127" s="66">
        <f t="shared" si="98"/>
        <v>0.69729197299110646</v>
      </c>
      <c r="CE127" s="72">
        <v>58645</v>
      </c>
      <c r="CF127" s="76">
        <v>902</v>
      </c>
      <c r="CG127" s="75">
        <v>38048</v>
      </c>
      <c r="CH127" s="66">
        <f t="shared" si="99"/>
        <v>0.66416574303009634</v>
      </c>
      <c r="CI127" s="75">
        <v>58645</v>
      </c>
      <c r="CJ127" s="76">
        <v>478</v>
      </c>
      <c r="CK127" s="75">
        <v>40735</v>
      </c>
      <c r="CL127" s="75">
        <v>3680</v>
      </c>
      <c r="CM127" s="75">
        <v>1595</v>
      </c>
      <c r="CN127" s="66">
        <f t="shared" si="100"/>
        <v>0.7927018501150993</v>
      </c>
      <c r="CO127" s="72">
        <v>58645</v>
      </c>
      <c r="CP127" s="75">
        <v>14247</v>
      </c>
      <c r="CQ127" s="66">
        <f t="shared" si="101"/>
        <v>0.24293631170602781</v>
      </c>
      <c r="CR127" s="78" t="b">
        <v>0</v>
      </c>
      <c r="CS127" s="76" t="b">
        <v>0</v>
      </c>
      <c r="CT127" s="76"/>
      <c r="CU127" s="76"/>
      <c r="CV127" s="76"/>
      <c r="CW127" s="76"/>
      <c r="CX127" s="76"/>
      <c r="CY127" s="76"/>
      <c r="CZ127" s="76"/>
      <c r="DA127" s="76"/>
      <c r="DB127" s="76"/>
      <c r="DC127" s="66">
        <f t="shared" si="102"/>
        <v>0</v>
      </c>
      <c r="DD127" s="66">
        <f t="shared" si="103"/>
        <v>0</v>
      </c>
      <c r="DE127" s="66">
        <f t="shared" si="104"/>
        <v>0</v>
      </c>
      <c r="DF127" s="66">
        <f t="shared" si="105"/>
        <v>0</v>
      </c>
      <c r="DG127" s="66">
        <f t="shared" si="106"/>
        <v>0</v>
      </c>
      <c r="DH127" s="66">
        <f t="shared" si="118"/>
        <v>0</v>
      </c>
      <c r="DI127" s="66">
        <f t="shared" si="107"/>
        <v>0</v>
      </c>
      <c r="DJ127" s="66">
        <f t="shared" si="108"/>
        <v>0</v>
      </c>
      <c r="DK127" s="66">
        <f t="shared" si="109"/>
        <v>0</v>
      </c>
      <c r="DL127" s="66">
        <f t="shared" si="110"/>
        <v>0</v>
      </c>
      <c r="DM127" s="66">
        <f t="shared" si="111"/>
        <v>0</v>
      </c>
      <c r="DN127" s="80">
        <f t="shared" si="112"/>
        <v>620</v>
      </c>
      <c r="DO127" s="67">
        <f t="shared" si="113"/>
        <v>1</v>
      </c>
      <c r="DP127" s="163">
        <f t="shared" si="117"/>
        <v>2.6014568158168575E-6</v>
      </c>
    </row>
    <row r="128" spans="1:120" ht="17.149999999999999" customHeight="1" x14ac:dyDescent="0.3">
      <c r="A128" s="30"/>
      <c r="B128" s="39" t="s">
        <v>428</v>
      </c>
      <c r="C128" s="37" t="s">
        <v>429</v>
      </c>
      <c r="D128" s="36" t="s">
        <v>445</v>
      </c>
      <c r="E128" s="37" t="s">
        <v>446</v>
      </c>
      <c r="F128" s="36" t="s">
        <v>450</v>
      </c>
      <c r="G128" s="37" t="s">
        <v>451</v>
      </c>
      <c r="H128" s="36">
        <v>37</v>
      </c>
      <c r="I128" s="38">
        <v>2</v>
      </c>
      <c r="J128" s="115">
        <f t="shared" si="63"/>
        <v>0.71800886108939277</v>
      </c>
      <c r="K128" s="115">
        <f t="shared" si="64"/>
        <v>0.33773492022123769</v>
      </c>
      <c r="L128" s="115">
        <f t="shared" si="65"/>
        <v>1</v>
      </c>
      <c r="M128" s="115">
        <f t="shared" si="66"/>
        <v>0.13907786540430436</v>
      </c>
      <c r="N128" s="115">
        <f t="shared" si="67"/>
        <v>0.3423108853836011</v>
      </c>
      <c r="O128" s="115">
        <f t="shared" si="68"/>
        <v>0.22534966553731214</v>
      </c>
      <c r="P128" s="115">
        <f t="shared" si="69"/>
        <v>0.72187822497420018</v>
      </c>
      <c r="Q128" s="115">
        <f t="shared" si="70"/>
        <v>0.56264888957196657</v>
      </c>
      <c r="R128" s="116">
        <f t="shared" si="71"/>
        <v>0.95480986657000333</v>
      </c>
      <c r="S128" s="133">
        <f t="shared" si="72"/>
        <v>0.55575768652800195</v>
      </c>
      <c r="T128" s="134">
        <f t="shared" si="114"/>
        <v>0.44424231347199805</v>
      </c>
      <c r="U128" s="135">
        <f t="shared" si="73"/>
        <v>70005.924968484818</v>
      </c>
      <c r="V128" s="136">
        <v>5</v>
      </c>
      <c r="W128" s="155">
        <f t="shared" si="74"/>
        <v>0</v>
      </c>
      <c r="X128" s="155">
        <f t="shared" si="75"/>
        <v>0.44464657541689095</v>
      </c>
      <c r="Y128" s="155">
        <f t="shared" si="76"/>
        <v>0.5553534245831091</v>
      </c>
      <c r="Z128" s="156">
        <f t="shared" si="77"/>
        <v>87515.369412929242</v>
      </c>
      <c r="AA128" s="69">
        <v>4.6914363676745882E-2</v>
      </c>
      <c r="AB128" s="70">
        <f t="shared" si="78"/>
        <v>0.96784474626564942</v>
      </c>
      <c r="AC128" s="70">
        <f t="shared" si="79"/>
        <v>6.2069639107291109E-2</v>
      </c>
      <c r="AD128" s="70">
        <f t="shared" si="80"/>
        <v>0.3423108853836011</v>
      </c>
      <c r="AE128" s="70">
        <f t="shared" si="81"/>
        <v>0.43735111042803348</v>
      </c>
      <c r="AF128" s="70">
        <f t="shared" si="82"/>
        <v>0.40778385891755714</v>
      </c>
      <c r="AG128" s="70">
        <f t="shared" si="83"/>
        <v>0.49277502678597285</v>
      </c>
      <c r="AH128" s="70">
        <f t="shared" si="84"/>
        <v>0.22534966553731214</v>
      </c>
      <c r="AI128" s="70">
        <f t="shared" si="85"/>
        <v>0.70075000723945213</v>
      </c>
      <c r="AJ128" s="70">
        <f t="shared" si="86"/>
        <v>0.73526771493933341</v>
      </c>
      <c r="AK128" s="70">
        <f t="shared" si="87"/>
        <v>0.27812177502579977</v>
      </c>
      <c r="AL128" s="71">
        <f t="shared" si="115"/>
        <v>1</v>
      </c>
      <c r="AM128" s="72">
        <v>157585</v>
      </c>
      <c r="AN128" s="73">
        <v>0.43735111042803348</v>
      </c>
      <c r="AO128" s="74">
        <f t="shared" si="88"/>
        <v>0.56264888957196657</v>
      </c>
      <c r="AP128" s="75">
        <v>34533</v>
      </c>
      <c r="AQ128" s="75">
        <v>11489</v>
      </c>
      <c r="AR128" s="75">
        <v>2546</v>
      </c>
      <c r="AS128" s="76">
        <v>47</v>
      </c>
      <c r="AT128" s="77">
        <f t="shared" si="89"/>
        <v>0.40778385891755714</v>
      </c>
      <c r="AU128" s="77">
        <f t="shared" si="90"/>
        <v>0.59221614108244292</v>
      </c>
      <c r="AV128" s="75">
        <v>34533</v>
      </c>
      <c r="AW128" s="76">
        <v>391</v>
      </c>
      <c r="AX128" s="75">
        <v>26954</v>
      </c>
      <c r="AY128" s="76">
        <v>27</v>
      </c>
      <c r="AZ128" s="75">
        <v>4286</v>
      </c>
      <c r="BA128" s="66">
        <f t="shared" si="91"/>
        <v>0.91674630063996754</v>
      </c>
      <c r="BB128" s="66">
        <f t="shared" si="92"/>
        <v>8.3253699360032463E-2</v>
      </c>
      <c r="BC128" s="75">
        <v>34533</v>
      </c>
      <c r="BD128" s="75">
        <v>16355</v>
      </c>
      <c r="BE128" s="76">
        <v>662</v>
      </c>
      <c r="BF128" s="66">
        <f t="shared" si="93"/>
        <v>0.49277502678597285</v>
      </c>
      <c r="BG128" s="70">
        <v>0.96784474626564942</v>
      </c>
      <c r="BH128" s="70">
        <v>0.95480986657000333</v>
      </c>
      <c r="BI128" s="75">
        <v>81908</v>
      </c>
      <c r="BJ128" s="75">
        <v>5084</v>
      </c>
      <c r="BK128" s="75">
        <v>48786</v>
      </c>
      <c r="BL128" s="75">
        <v>16157</v>
      </c>
      <c r="BM128" s="75">
        <v>6513</v>
      </c>
      <c r="BN128" s="76">
        <v>213</v>
      </c>
      <c r="BO128" s="75">
        <v>4782</v>
      </c>
      <c r="BP128" s="76">
        <v>69</v>
      </c>
      <c r="BQ128" s="76">
        <v>60</v>
      </c>
      <c r="BR128" s="76">
        <v>244</v>
      </c>
      <c r="BS128" s="66">
        <f t="shared" si="94"/>
        <v>6.2069639107291109E-2</v>
      </c>
      <c r="BT128" s="66">
        <f t="shared" si="119"/>
        <v>0.3423108853836011</v>
      </c>
      <c r="BU128" s="66">
        <f t="shared" si="120"/>
        <v>0.14505298627728672</v>
      </c>
      <c r="BV128" s="72">
        <v>127908</v>
      </c>
      <c r="BW128" s="75">
        <v>12572</v>
      </c>
      <c r="BX128" s="66">
        <f t="shared" si="95"/>
        <v>9.8289395503017796E-2</v>
      </c>
      <c r="BY128" s="74">
        <f t="shared" si="96"/>
        <v>10.174037543748012</v>
      </c>
      <c r="BZ128" s="66">
        <f t="shared" si="116"/>
        <v>0.13907786540430436</v>
      </c>
      <c r="CA128" s="72">
        <v>127908</v>
      </c>
      <c r="CB128" s="75">
        <v>35574</v>
      </c>
      <c r="CC128" s="66">
        <f t="shared" si="97"/>
        <v>0.27812177502579977</v>
      </c>
      <c r="CD128" s="66">
        <f t="shared" si="98"/>
        <v>0.72187822497420018</v>
      </c>
      <c r="CE128" s="72">
        <v>34533</v>
      </c>
      <c r="CF128" s="76">
        <v>745</v>
      </c>
      <c r="CG128" s="75">
        <v>23454</v>
      </c>
      <c r="CH128" s="66">
        <f t="shared" si="99"/>
        <v>0.70075000723945213</v>
      </c>
      <c r="CI128" s="75">
        <v>34533</v>
      </c>
      <c r="CJ128" s="76">
        <v>480</v>
      </c>
      <c r="CK128" s="75">
        <v>21576</v>
      </c>
      <c r="CL128" s="75">
        <v>2830</v>
      </c>
      <c r="CM128" s="76">
        <v>505</v>
      </c>
      <c r="CN128" s="66">
        <f t="shared" si="100"/>
        <v>0.73526771493933341</v>
      </c>
      <c r="CO128" s="72">
        <v>34533</v>
      </c>
      <c r="CP128" s="75">
        <v>7782</v>
      </c>
      <c r="CQ128" s="66">
        <f t="shared" si="101"/>
        <v>0.22534966553731214</v>
      </c>
      <c r="CR128" s="78" t="b">
        <v>0</v>
      </c>
      <c r="CS128" s="76" t="b">
        <v>0</v>
      </c>
      <c r="CT128" s="76"/>
      <c r="CU128" s="76"/>
      <c r="CV128" s="76"/>
      <c r="CW128" s="76"/>
      <c r="CX128" s="76"/>
      <c r="CY128" s="76"/>
      <c r="CZ128" s="76"/>
      <c r="DA128" s="76"/>
      <c r="DB128" s="76"/>
      <c r="DC128" s="66">
        <f t="shared" si="102"/>
        <v>0</v>
      </c>
      <c r="DD128" s="66">
        <f t="shared" si="103"/>
        <v>0</v>
      </c>
      <c r="DE128" s="66">
        <f t="shared" si="104"/>
        <v>0</v>
      </c>
      <c r="DF128" s="66">
        <f t="shared" si="105"/>
        <v>0</v>
      </c>
      <c r="DG128" s="66">
        <f t="shared" si="106"/>
        <v>0</v>
      </c>
      <c r="DH128" s="66">
        <f t="shared" si="118"/>
        <v>0</v>
      </c>
      <c r="DI128" s="66">
        <f t="shared" si="107"/>
        <v>0</v>
      </c>
      <c r="DJ128" s="66">
        <f t="shared" si="108"/>
        <v>0</v>
      </c>
      <c r="DK128" s="66">
        <f t="shared" si="109"/>
        <v>0</v>
      </c>
      <c r="DL128" s="66">
        <f t="shared" si="110"/>
        <v>0</v>
      </c>
      <c r="DM128" s="66">
        <f t="shared" si="111"/>
        <v>0</v>
      </c>
      <c r="DN128" s="80">
        <f t="shared" si="112"/>
        <v>620</v>
      </c>
      <c r="DO128" s="67">
        <f t="shared" si="113"/>
        <v>1</v>
      </c>
      <c r="DP128" s="163">
        <f t="shared" si="117"/>
        <v>2.6014568158168575E-6</v>
      </c>
    </row>
    <row r="129" spans="1:120" ht="17.149999999999999" customHeight="1" x14ac:dyDescent="0.3">
      <c r="A129" s="30"/>
      <c r="B129" s="39" t="s">
        <v>428</v>
      </c>
      <c r="C129" s="37" t="s">
        <v>429</v>
      </c>
      <c r="D129" s="36" t="s">
        <v>445</v>
      </c>
      <c r="E129" s="37" t="s">
        <v>446</v>
      </c>
      <c r="F129" s="36" t="s">
        <v>452</v>
      </c>
      <c r="G129" s="37" t="s">
        <v>453</v>
      </c>
      <c r="H129" s="36">
        <v>29</v>
      </c>
      <c r="I129" s="38">
        <v>5</v>
      </c>
      <c r="J129" s="115">
        <f t="shared" si="63"/>
        <v>0.81303373336737883</v>
      </c>
      <c r="K129" s="115">
        <f t="shared" si="64"/>
        <v>0.57621925270235763</v>
      </c>
      <c r="L129" s="115">
        <f t="shared" si="65"/>
        <v>0.30967741935483872</v>
      </c>
      <c r="M129" s="115">
        <f t="shared" si="66"/>
        <v>0.28252183894946709</v>
      </c>
      <c r="N129" s="115">
        <f t="shared" si="67"/>
        <v>0.49795904483298181</v>
      </c>
      <c r="O129" s="115">
        <f t="shared" si="68"/>
        <v>0.5087525179447896</v>
      </c>
      <c r="P129" s="115">
        <f t="shared" si="69"/>
        <v>0.76922122291654493</v>
      </c>
      <c r="Q129" s="115">
        <f t="shared" si="70"/>
        <v>0.55551199051700562</v>
      </c>
      <c r="R129" s="116">
        <f t="shared" si="71"/>
        <v>0.86529370872436562</v>
      </c>
      <c r="S129" s="133">
        <f t="shared" si="72"/>
        <v>0.5753545254788589</v>
      </c>
      <c r="T129" s="134">
        <f t="shared" si="114"/>
        <v>0.4246454745211411</v>
      </c>
      <c r="U129" s="135">
        <f t="shared" si="73"/>
        <v>70979.06642073422</v>
      </c>
      <c r="V129" s="136">
        <v>6</v>
      </c>
      <c r="W129" s="155">
        <f t="shared" si="74"/>
        <v>-0.69032258064516128</v>
      </c>
      <c r="X129" s="155">
        <f t="shared" si="75"/>
        <v>0.46424341436774774</v>
      </c>
      <c r="Y129" s="155">
        <f t="shared" si="76"/>
        <v>0.53575658563225226</v>
      </c>
      <c r="Z129" s="156">
        <f t="shared" si="77"/>
        <v>89551.177531845329</v>
      </c>
      <c r="AA129" s="69">
        <v>0.46431028603222274</v>
      </c>
      <c r="AB129" s="70">
        <f t="shared" si="78"/>
        <v>0.89139316169010996</v>
      </c>
      <c r="AC129" s="70">
        <f t="shared" si="79"/>
        <v>0.14363788919881171</v>
      </c>
      <c r="AD129" s="70">
        <f t="shared" si="80"/>
        <v>0.49795904483298181</v>
      </c>
      <c r="AE129" s="70">
        <f t="shared" si="81"/>
        <v>0.44448800948299444</v>
      </c>
      <c r="AF129" s="70">
        <f t="shared" si="82"/>
        <v>4.5110222146565668E-2</v>
      </c>
      <c r="AG129" s="70">
        <f t="shared" si="83"/>
        <v>0.2755979232275087</v>
      </c>
      <c r="AH129" s="70">
        <f t="shared" si="84"/>
        <v>0.5087525179447896</v>
      </c>
      <c r="AI129" s="70">
        <f t="shared" si="85"/>
        <v>0.89780690555224563</v>
      </c>
      <c r="AJ129" s="70">
        <f t="shared" si="86"/>
        <v>0.72826056118251203</v>
      </c>
      <c r="AK129" s="70">
        <f t="shared" si="87"/>
        <v>0.23077877708345501</v>
      </c>
      <c r="AL129" s="71">
        <f t="shared" si="115"/>
        <v>0.30967741935483872</v>
      </c>
      <c r="AM129" s="72">
        <v>167149</v>
      </c>
      <c r="AN129" s="73">
        <v>0.44448800948299444</v>
      </c>
      <c r="AO129" s="74">
        <f t="shared" si="88"/>
        <v>0.55551199051700562</v>
      </c>
      <c r="AP129" s="75">
        <v>35247</v>
      </c>
      <c r="AQ129" s="75">
        <v>1443</v>
      </c>
      <c r="AR129" s="76">
        <v>66</v>
      </c>
      <c r="AS129" s="76">
        <v>81</v>
      </c>
      <c r="AT129" s="77">
        <f t="shared" si="89"/>
        <v>4.5110222146565668E-2</v>
      </c>
      <c r="AU129" s="77">
        <f t="shared" si="90"/>
        <v>0.95488977785343432</v>
      </c>
      <c r="AV129" s="75">
        <v>35247</v>
      </c>
      <c r="AW129" s="76">
        <v>187</v>
      </c>
      <c r="AX129" s="75">
        <v>20652</v>
      </c>
      <c r="AY129" s="76">
        <v>668</v>
      </c>
      <c r="AZ129" s="75">
        <v>6777</v>
      </c>
      <c r="BA129" s="66">
        <f t="shared" si="91"/>
        <v>0.80245127244871906</v>
      </c>
      <c r="BB129" s="66">
        <f t="shared" si="92"/>
        <v>0.19754872755128094</v>
      </c>
      <c r="BC129" s="75">
        <v>35247</v>
      </c>
      <c r="BD129" s="75">
        <v>2672</v>
      </c>
      <c r="BE129" s="75">
        <v>7042</v>
      </c>
      <c r="BF129" s="66">
        <f t="shared" si="93"/>
        <v>0.2755979232275087</v>
      </c>
      <c r="BG129" s="70">
        <v>0.89139316169010996</v>
      </c>
      <c r="BH129" s="70">
        <v>0.86529370872436562</v>
      </c>
      <c r="BI129" s="75">
        <v>88194</v>
      </c>
      <c r="BJ129" s="75">
        <v>12668</v>
      </c>
      <c r="BK129" s="75">
        <v>31609</v>
      </c>
      <c r="BL129" s="75">
        <v>21387</v>
      </c>
      <c r="BM129" s="75">
        <v>12687</v>
      </c>
      <c r="BN129" s="76">
        <v>304</v>
      </c>
      <c r="BO129" s="75">
        <v>8021</v>
      </c>
      <c r="BP129" s="76">
        <v>177</v>
      </c>
      <c r="BQ129" s="76">
        <v>70</v>
      </c>
      <c r="BR129" s="76">
        <v>1271</v>
      </c>
      <c r="BS129" s="66">
        <f t="shared" si="94"/>
        <v>0.14363788919881171</v>
      </c>
      <c r="BT129" s="66">
        <f t="shared" si="119"/>
        <v>0.49795904483298181</v>
      </c>
      <c r="BU129" s="66">
        <f t="shared" si="120"/>
        <v>0.25545955507177359</v>
      </c>
      <c r="BV129" s="72">
        <v>136984</v>
      </c>
      <c r="BW129" s="75">
        <v>6628</v>
      </c>
      <c r="BX129" s="66">
        <f t="shared" si="95"/>
        <v>4.8385212871576246E-2</v>
      </c>
      <c r="BY129" s="74">
        <f t="shared" si="96"/>
        <v>20.667471333735666</v>
      </c>
      <c r="BZ129" s="66">
        <f t="shared" si="116"/>
        <v>0.28252183894946709</v>
      </c>
      <c r="CA129" s="72">
        <v>136984</v>
      </c>
      <c r="CB129" s="75">
        <v>31613</v>
      </c>
      <c r="CC129" s="66">
        <f t="shared" si="97"/>
        <v>0.23077877708345501</v>
      </c>
      <c r="CD129" s="66">
        <f t="shared" si="98"/>
        <v>0.76922122291654493</v>
      </c>
      <c r="CE129" s="72">
        <v>35247</v>
      </c>
      <c r="CF129" s="76">
        <v>693</v>
      </c>
      <c r="CG129" s="75">
        <v>30952</v>
      </c>
      <c r="CH129" s="66">
        <f t="shared" si="99"/>
        <v>0.89780690555224563</v>
      </c>
      <c r="CI129" s="75">
        <v>35247</v>
      </c>
      <c r="CJ129" s="75">
        <v>20941</v>
      </c>
      <c r="CK129" s="76">
        <v>350</v>
      </c>
      <c r="CL129" s="75">
        <v>1162</v>
      </c>
      <c r="CM129" s="75">
        <v>3216</v>
      </c>
      <c r="CN129" s="66">
        <f t="shared" si="100"/>
        <v>0.72826056118251203</v>
      </c>
      <c r="CO129" s="72">
        <v>35247</v>
      </c>
      <c r="CP129" s="75">
        <v>17932</v>
      </c>
      <c r="CQ129" s="66">
        <f t="shared" si="101"/>
        <v>0.5087525179447896</v>
      </c>
      <c r="CR129" s="78" t="b">
        <v>0</v>
      </c>
      <c r="CS129" s="76" t="b">
        <v>1</v>
      </c>
      <c r="CT129" s="76">
        <v>1</v>
      </c>
      <c r="CU129" s="76"/>
      <c r="CV129" s="79">
        <v>2</v>
      </c>
      <c r="CW129" s="79"/>
      <c r="CX129" s="79">
        <v>3</v>
      </c>
      <c r="CY129" s="79">
        <v>0</v>
      </c>
      <c r="CZ129" s="76"/>
      <c r="DA129" s="76"/>
      <c r="DB129" s="76"/>
      <c r="DC129" s="66">
        <f t="shared" si="102"/>
        <v>8.2644628099173556E-3</v>
      </c>
      <c r="DD129" s="66">
        <f t="shared" si="103"/>
        <v>2.4875621890547263E-3</v>
      </c>
      <c r="DE129" s="66">
        <f t="shared" si="104"/>
        <v>0</v>
      </c>
      <c r="DF129" s="66">
        <f t="shared" si="105"/>
        <v>0</v>
      </c>
      <c r="DG129" s="66">
        <f t="shared" si="106"/>
        <v>0</v>
      </c>
      <c r="DH129" s="66">
        <f t="shared" si="118"/>
        <v>0</v>
      </c>
      <c r="DI129" s="66">
        <f t="shared" si="107"/>
        <v>0</v>
      </c>
      <c r="DJ129" s="66">
        <f t="shared" si="108"/>
        <v>2.0833333333333332E-2</v>
      </c>
      <c r="DK129" s="66">
        <f t="shared" si="109"/>
        <v>0</v>
      </c>
      <c r="DL129" s="66">
        <f t="shared" si="110"/>
        <v>6.2189054726368158E-4</v>
      </c>
      <c r="DM129" s="66">
        <f t="shared" si="111"/>
        <v>5.208333333333333E-3</v>
      </c>
      <c r="DN129" s="80">
        <f t="shared" si="112"/>
        <v>192</v>
      </c>
      <c r="DO129" s="67">
        <f t="shared" si="113"/>
        <v>0.30967741935483872</v>
      </c>
      <c r="DP129" s="163">
        <f t="shared" si="117"/>
        <v>8.4005376344086021E-6</v>
      </c>
    </row>
    <row r="130" spans="1:120" ht="17.149999999999999" customHeight="1" x14ac:dyDescent="0.3">
      <c r="A130" s="30"/>
      <c r="B130" s="39" t="s">
        <v>428</v>
      </c>
      <c r="C130" s="37" t="s">
        <v>429</v>
      </c>
      <c r="D130" s="36" t="s">
        <v>445</v>
      </c>
      <c r="E130" s="37" t="s">
        <v>446</v>
      </c>
      <c r="F130" s="36" t="s">
        <v>454</v>
      </c>
      <c r="G130" s="37" t="s">
        <v>455</v>
      </c>
      <c r="H130" s="36">
        <v>22</v>
      </c>
      <c r="I130" s="38">
        <v>5</v>
      </c>
      <c r="J130" s="115">
        <f t="shared" si="63"/>
        <v>0.63184574997736942</v>
      </c>
      <c r="K130" s="115">
        <f t="shared" si="64"/>
        <v>0.27659092966416221</v>
      </c>
      <c r="L130" s="115">
        <f t="shared" si="65"/>
        <v>1</v>
      </c>
      <c r="M130" s="115">
        <f t="shared" si="66"/>
        <v>0.1435924859065843</v>
      </c>
      <c r="N130" s="115">
        <f t="shared" si="67"/>
        <v>0.31206028860473478</v>
      </c>
      <c r="O130" s="115">
        <f t="shared" si="68"/>
        <v>0.12054554781086871</v>
      </c>
      <c r="P130" s="115">
        <f t="shared" si="69"/>
        <v>0.64837502922609302</v>
      </c>
      <c r="Q130" s="115">
        <f t="shared" si="70"/>
        <v>0.49285958773864758</v>
      </c>
      <c r="R130" s="116">
        <f t="shared" si="71"/>
        <v>0.90658754629898963</v>
      </c>
      <c r="S130" s="133">
        <f t="shared" si="72"/>
        <v>0.50360635169193879</v>
      </c>
      <c r="T130" s="134">
        <f t="shared" si="114"/>
        <v>0.49639364830806121</v>
      </c>
      <c r="U130" s="135">
        <f t="shared" si="73"/>
        <v>81260.633015326239</v>
      </c>
      <c r="V130" s="136">
        <v>4</v>
      </c>
      <c r="W130" s="155">
        <f t="shared" si="74"/>
        <v>0</v>
      </c>
      <c r="X130" s="155">
        <f t="shared" si="75"/>
        <v>0.39249524058082774</v>
      </c>
      <c r="Y130" s="155">
        <f t="shared" si="76"/>
        <v>0.60750475941917226</v>
      </c>
      <c r="Z130" s="156">
        <f t="shared" si="77"/>
        <v>99449.744126437334</v>
      </c>
      <c r="AA130" s="69">
        <v>8.4085716729178625E-2</v>
      </c>
      <c r="AB130" s="70">
        <f t="shared" si="78"/>
        <v>0.93542681109013215</v>
      </c>
      <c r="AC130" s="70">
        <f t="shared" si="79"/>
        <v>0.15468854311097416</v>
      </c>
      <c r="AD130" s="70">
        <f t="shared" si="80"/>
        <v>0.31206028860473478</v>
      </c>
      <c r="AE130" s="70">
        <f t="shared" si="81"/>
        <v>0.50714041226135242</v>
      </c>
      <c r="AF130" s="70">
        <f t="shared" si="82"/>
        <v>0.54084065055369479</v>
      </c>
      <c r="AG130" s="70">
        <f t="shared" si="83"/>
        <v>0.46585800066383032</v>
      </c>
      <c r="AH130" s="70">
        <f t="shared" si="84"/>
        <v>0.12054554781086871</v>
      </c>
      <c r="AI130" s="70">
        <f t="shared" si="85"/>
        <v>0.67179626444585261</v>
      </c>
      <c r="AJ130" s="70">
        <f t="shared" si="86"/>
        <v>0.59189523550888623</v>
      </c>
      <c r="AK130" s="70">
        <f t="shared" si="87"/>
        <v>0.35162497077390692</v>
      </c>
      <c r="AL130" s="71">
        <f t="shared" si="115"/>
        <v>1</v>
      </c>
      <c r="AM130" s="72">
        <v>163702</v>
      </c>
      <c r="AN130" s="73">
        <v>0.50714041226135242</v>
      </c>
      <c r="AO130" s="74">
        <f t="shared" si="88"/>
        <v>0.49285958773864758</v>
      </c>
      <c r="AP130" s="75">
        <v>33141</v>
      </c>
      <c r="AQ130" s="75">
        <v>16007</v>
      </c>
      <c r="AR130" s="75">
        <v>1887</v>
      </c>
      <c r="AS130" s="76">
        <v>30</v>
      </c>
      <c r="AT130" s="77">
        <f t="shared" si="89"/>
        <v>0.54084065055369479</v>
      </c>
      <c r="AU130" s="77">
        <f t="shared" si="90"/>
        <v>0.45915934944630521</v>
      </c>
      <c r="AV130" s="75">
        <v>33141</v>
      </c>
      <c r="AW130" s="76">
        <v>339</v>
      </c>
      <c r="AX130" s="75">
        <v>26560</v>
      </c>
      <c r="AY130" s="76">
        <v>17</v>
      </c>
      <c r="AZ130" s="75">
        <v>3109</v>
      </c>
      <c r="BA130" s="66">
        <f t="shared" si="91"/>
        <v>0.90597749011798079</v>
      </c>
      <c r="BB130" s="66">
        <f t="shared" si="92"/>
        <v>9.4022509882019212E-2</v>
      </c>
      <c r="BC130" s="75">
        <v>33141</v>
      </c>
      <c r="BD130" s="75">
        <v>14227</v>
      </c>
      <c r="BE130" s="75">
        <v>1212</v>
      </c>
      <c r="BF130" s="66">
        <f t="shared" si="93"/>
        <v>0.46585800066383032</v>
      </c>
      <c r="BG130" s="70">
        <v>0.93542681109013215</v>
      </c>
      <c r="BH130" s="70">
        <v>0.90658754629898963</v>
      </c>
      <c r="BI130" s="75">
        <v>77892</v>
      </c>
      <c r="BJ130" s="75">
        <v>12049</v>
      </c>
      <c r="BK130" s="75">
        <v>41536</v>
      </c>
      <c r="BL130" s="75">
        <v>14348</v>
      </c>
      <c r="BM130" s="75">
        <v>5306</v>
      </c>
      <c r="BN130" s="76">
        <v>130</v>
      </c>
      <c r="BO130" s="75">
        <v>3541</v>
      </c>
      <c r="BP130" s="76">
        <v>270</v>
      </c>
      <c r="BQ130" s="76">
        <v>34</v>
      </c>
      <c r="BR130" s="76">
        <v>678</v>
      </c>
      <c r="BS130" s="66">
        <f t="shared" si="94"/>
        <v>0.15468854311097416</v>
      </c>
      <c r="BT130" s="66">
        <f t="shared" ref="BT130:BT156" si="121">(BR130+BL130+BM130+BN130+BO130+BP130+BQ130)/BI130</f>
        <v>0.31206028860473478</v>
      </c>
      <c r="BU130" s="66">
        <f t="shared" ref="BU130:BU156" si="122">(BR130+BQ130+BP130+BO130+BN130+BM130)/BI130</f>
        <v>0.12785651928310995</v>
      </c>
      <c r="BV130" s="72">
        <v>128310</v>
      </c>
      <c r="BW130" s="75">
        <v>12215</v>
      </c>
      <c r="BX130" s="66">
        <f t="shared" si="95"/>
        <v>9.5199127114020732E-2</v>
      </c>
      <c r="BY130" s="74">
        <f t="shared" si="96"/>
        <v>10.504297994269342</v>
      </c>
      <c r="BZ130" s="66">
        <f t="shared" si="116"/>
        <v>0.1435924859065843</v>
      </c>
      <c r="CA130" s="72">
        <v>128310</v>
      </c>
      <c r="CB130" s="75">
        <v>45117</v>
      </c>
      <c r="CC130" s="66">
        <f t="shared" si="97"/>
        <v>0.35162497077390692</v>
      </c>
      <c r="CD130" s="66">
        <f t="shared" si="98"/>
        <v>0.64837502922609302</v>
      </c>
      <c r="CE130" s="72">
        <v>33141</v>
      </c>
      <c r="CF130" s="76">
        <v>285</v>
      </c>
      <c r="CG130" s="75">
        <v>21979</v>
      </c>
      <c r="CH130" s="66">
        <f t="shared" si="99"/>
        <v>0.67179626444585261</v>
      </c>
      <c r="CI130" s="75">
        <v>33141</v>
      </c>
      <c r="CJ130" s="75">
        <v>1901</v>
      </c>
      <c r="CK130" s="75">
        <v>9760</v>
      </c>
      <c r="CL130" s="75">
        <v>7017</v>
      </c>
      <c r="CM130" s="76">
        <v>938</v>
      </c>
      <c r="CN130" s="66">
        <f t="shared" si="100"/>
        <v>0.59189523550888623</v>
      </c>
      <c r="CO130" s="72">
        <v>33141</v>
      </c>
      <c r="CP130" s="75">
        <v>3995</v>
      </c>
      <c r="CQ130" s="66">
        <f t="shared" si="101"/>
        <v>0.12054554781086871</v>
      </c>
      <c r="CR130" s="78" t="b">
        <v>0</v>
      </c>
      <c r="CS130" s="76" t="b">
        <v>1</v>
      </c>
      <c r="CT130" s="76">
        <v>0</v>
      </c>
      <c r="CU130" s="76"/>
      <c r="CV130" s="79">
        <v>1</v>
      </c>
      <c r="CW130" s="79"/>
      <c r="CX130" s="79">
        <v>1</v>
      </c>
      <c r="CY130" s="79">
        <v>0</v>
      </c>
      <c r="CZ130" s="76"/>
      <c r="DA130" s="76"/>
      <c r="DB130" s="76"/>
      <c r="DC130" s="66">
        <f t="shared" si="102"/>
        <v>4.1322314049586778E-3</v>
      </c>
      <c r="DD130" s="66">
        <f t="shared" si="103"/>
        <v>0</v>
      </c>
      <c r="DE130" s="66">
        <f t="shared" si="104"/>
        <v>0</v>
      </c>
      <c r="DF130" s="66">
        <f t="shared" si="105"/>
        <v>0</v>
      </c>
      <c r="DG130" s="66">
        <f t="shared" si="106"/>
        <v>0</v>
      </c>
      <c r="DH130" s="66">
        <f t="shared" si="118"/>
        <v>0</v>
      </c>
      <c r="DI130" s="66">
        <f t="shared" si="107"/>
        <v>0</v>
      </c>
      <c r="DJ130" s="66">
        <f t="shared" si="108"/>
        <v>0</v>
      </c>
      <c r="DK130" s="66">
        <f t="shared" si="109"/>
        <v>0</v>
      </c>
      <c r="DL130" s="66">
        <f t="shared" si="110"/>
        <v>0</v>
      </c>
      <c r="DM130" s="66">
        <f t="shared" si="111"/>
        <v>0</v>
      </c>
      <c r="DN130" s="80">
        <f t="shared" si="112"/>
        <v>620</v>
      </c>
      <c r="DO130" s="67">
        <f t="shared" si="113"/>
        <v>1</v>
      </c>
      <c r="DP130" s="163">
        <f t="shared" si="117"/>
        <v>2.6014568158168575E-6</v>
      </c>
    </row>
    <row r="131" spans="1:120" ht="17.149999999999999" customHeight="1" x14ac:dyDescent="0.3">
      <c r="A131" s="30"/>
      <c r="B131" s="39" t="s">
        <v>428</v>
      </c>
      <c r="C131" s="37" t="s">
        <v>429</v>
      </c>
      <c r="D131" s="36" t="s">
        <v>456</v>
      </c>
      <c r="E131" s="37" t="s">
        <v>457</v>
      </c>
      <c r="F131" s="36" t="s">
        <v>458</v>
      </c>
      <c r="G131" s="37" t="s">
        <v>457</v>
      </c>
      <c r="H131" s="36">
        <v>86</v>
      </c>
      <c r="I131" s="38">
        <v>10</v>
      </c>
      <c r="J131" s="115">
        <f t="shared" si="63"/>
        <v>0.87273435471306149</v>
      </c>
      <c r="K131" s="115">
        <f t="shared" si="64"/>
        <v>0.37141002337055312</v>
      </c>
      <c r="L131" s="115">
        <f t="shared" si="65"/>
        <v>1</v>
      </c>
      <c r="M131" s="115">
        <f t="shared" si="66"/>
        <v>0.26514614014689447</v>
      </c>
      <c r="N131" s="115">
        <f t="shared" si="67"/>
        <v>0.36311076242375406</v>
      </c>
      <c r="O131" s="115">
        <f t="shared" si="68"/>
        <v>0.32213277936466717</v>
      </c>
      <c r="P131" s="115">
        <f t="shared" si="69"/>
        <v>0.74658389173564577</v>
      </c>
      <c r="Q131" s="115">
        <f t="shared" si="70"/>
        <v>0.60847691756720645</v>
      </c>
      <c r="R131" s="116">
        <f t="shared" si="71"/>
        <v>0.96073468127797501</v>
      </c>
      <c r="S131" s="133">
        <f t="shared" si="72"/>
        <v>0.61225883895552868</v>
      </c>
      <c r="T131" s="134">
        <f t="shared" si="114"/>
        <v>0.38774116104447132</v>
      </c>
      <c r="U131" s="135">
        <f t="shared" si="73"/>
        <v>100001.15962149647</v>
      </c>
      <c r="V131" s="136">
        <v>6</v>
      </c>
      <c r="W131" s="155">
        <f t="shared" si="74"/>
        <v>0</v>
      </c>
      <c r="X131" s="155">
        <f t="shared" si="75"/>
        <v>0.50114772784441752</v>
      </c>
      <c r="Y131" s="155">
        <f t="shared" si="76"/>
        <v>0.49885227215558248</v>
      </c>
      <c r="Z131" s="156">
        <f t="shared" si="77"/>
        <v>128657.49295482981</v>
      </c>
      <c r="AA131" s="69">
        <v>0.16084092327854616</v>
      </c>
      <c r="AB131" s="70">
        <f t="shared" si="78"/>
        <v>0.97127398205659077</v>
      </c>
      <c r="AC131" s="70">
        <f t="shared" si="79"/>
        <v>6.6728864951973027E-2</v>
      </c>
      <c r="AD131" s="70">
        <f t="shared" si="80"/>
        <v>0.36311076242375406</v>
      </c>
      <c r="AE131" s="70">
        <f t="shared" si="81"/>
        <v>0.39152308243279349</v>
      </c>
      <c r="AF131" s="70">
        <f t="shared" si="82"/>
        <v>0.40708041201419543</v>
      </c>
      <c r="AG131" s="70">
        <f t="shared" si="83"/>
        <v>0.57898381372803598</v>
      </c>
      <c r="AH131" s="70">
        <f t="shared" si="84"/>
        <v>0.32213277936466717</v>
      </c>
      <c r="AI131" s="70">
        <f t="shared" si="85"/>
        <v>0.8370120315069679</v>
      </c>
      <c r="AJ131" s="70">
        <f t="shared" si="86"/>
        <v>0.90845667791915519</v>
      </c>
      <c r="AK131" s="70">
        <f t="shared" si="87"/>
        <v>0.25341610826435423</v>
      </c>
      <c r="AL131" s="71">
        <f t="shared" si="115"/>
        <v>1</v>
      </c>
      <c r="AM131" s="72">
        <v>257907</v>
      </c>
      <c r="AN131" s="73">
        <v>0.39152308243279349</v>
      </c>
      <c r="AO131" s="74">
        <f t="shared" si="88"/>
        <v>0.60847691756720645</v>
      </c>
      <c r="AP131" s="75">
        <v>57765</v>
      </c>
      <c r="AQ131" s="75">
        <v>10501</v>
      </c>
      <c r="AR131" s="75">
        <v>12951</v>
      </c>
      <c r="AS131" s="76">
        <v>63</v>
      </c>
      <c r="AT131" s="77">
        <f t="shared" si="89"/>
        <v>0.40708041201419543</v>
      </c>
      <c r="AU131" s="77">
        <f t="shared" si="90"/>
        <v>0.59291958798580457</v>
      </c>
      <c r="AV131" s="75">
        <v>57765</v>
      </c>
      <c r="AW131" s="76">
        <v>600</v>
      </c>
      <c r="AX131" s="75">
        <v>46365</v>
      </c>
      <c r="AY131" s="76">
        <v>88</v>
      </c>
      <c r="AZ131" s="75">
        <v>2053</v>
      </c>
      <c r="BA131" s="66">
        <f t="shared" si="91"/>
        <v>0.85009954124469833</v>
      </c>
      <c r="BB131" s="66">
        <f t="shared" si="92"/>
        <v>0.14990045875530167</v>
      </c>
      <c r="BC131" s="75">
        <v>57765</v>
      </c>
      <c r="BD131" s="75">
        <v>28398</v>
      </c>
      <c r="BE131" s="75">
        <v>5047</v>
      </c>
      <c r="BF131" s="66">
        <f t="shared" si="93"/>
        <v>0.57898381372803598</v>
      </c>
      <c r="BG131" s="70">
        <v>0.97127398205659077</v>
      </c>
      <c r="BH131" s="70">
        <v>0.96073468127797501</v>
      </c>
      <c r="BI131" s="75">
        <v>141483</v>
      </c>
      <c r="BJ131" s="75">
        <v>9441</v>
      </c>
      <c r="BK131" s="75">
        <v>80668</v>
      </c>
      <c r="BL131" s="75">
        <v>22762</v>
      </c>
      <c r="BM131" s="75">
        <v>11056</v>
      </c>
      <c r="BN131" s="76">
        <v>565</v>
      </c>
      <c r="BO131" s="75">
        <v>11651</v>
      </c>
      <c r="BP131" s="76">
        <v>789</v>
      </c>
      <c r="BQ131" s="76">
        <v>266</v>
      </c>
      <c r="BR131" s="75">
        <v>4285</v>
      </c>
      <c r="BS131" s="66">
        <f t="shared" si="94"/>
        <v>6.6728864951973027E-2</v>
      </c>
      <c r="BT131" s="66">
        <f t="shared" si="121"/>
        <v>0.36311076242375406</v>
      </c>
      <c r="BU131" s="66">
        <f t="shared" si="122"/>
        <v>0.20222924308927576</v>
      </c>
      <c r="BV131" s="72">
        <v>213108</v>
      </c>
      <c r="BW131" s="75">
        <v>10987</v>
      </c>
      <c r="BX131" s="66">
        <f t="shared" si="95"/>
        <v>5.1556018544587724E-2</v>
      </c>
      <c r="BY131" s="74">
        <f t="shared" si="96"/>
        <v>19.396377537089286</v>
      </c>
      <c r="BZ131" s="66">
        <f t="shared" si="116"/>
        <v>0.26514614014689447</v>
      </c>
      <c r="CA131" s="72">
        <v>213108</v>
      </c>
      <c r="CB131" s="75">
        <v>54005</v>
      </c>
      <c r="CC131" s="66">
        <f t="shared" si="97"/>
        <v>0.25341610826435423</v>
      </c>
      <c r="CD131" s="66">
        <f t="shared" si="98"/>
        <v>0.74658389173564577</v>
      </c>
      <c r="CE131" s="72">
        <v>57765</v>
      </c>
      <c r="CF131" s="75">
        <v>1340</v>
      </c>
      <c r="CG131" s="75">
        <v>47010</v>
      </c>
      <c r="CH131" s="66">
        <f t="shared" si="99"/>
        <v>0.8370120315069679</v>
      </c>
      <c r="CI131" s="75">
        <v>57765</v>
      </c>
      <c r="CJ131" s="75">
        <v>5097</v>
      </c>
      <c r="CK131" s="75">
        <v>32108</v>
      </c>
      <c r="CL131" s="75">
        <v>11015</v>
      </c>
      <c r="CM131" s="75">
        <v>4257</v>
      </c>
      <c r="CN131" s="66">
        <f t="shared" si="100"/>
        <v>0.90845667791915519</v>
      </c>
      <c r="CO131" s="72">
        <v>57765</v>
      </c>
      <c r="CP131" s="75">
        <v>18608</v>
      </c>
      <c r="CQ131" s="66">
        <f t="shared" si="101"/>
        <v>0.32213277936466717</v>
      </c>
      <c r="CR131" s="78" t="b">
        <v>0</v>
      </c>
      <c r="CS131" s="76" t="b">
        <v>1</v>
      </c>
      <c r="CT131" s="76">
        <v>0</v>
      </c>
      <c r="CU131" s="76"/>
      <c r="CV131" s="79">
        <v>1</v>
      </c>
      <c r="CW131" s="79"/>
      <c r="CX131" s="79">
        <v>1</v>
      </c>
      <c r="CY131" s="79">
        <v>0</v>
      </c>
      <c r="CZ131" s="76"/>
      <c r="DA131" s="76"/>
      <c r="DB131" s="76"/>
      <c r="DC131" s="66">
        <f t="shared" si="102"/>
        <v>4.1322314049586778E-3</v>
      </c>
      <c r="DD131" s="66">
        <f t="shared" si="103"/>
        <v>0</v>
      </c>
      <c r="DE131" s="66">
        <f t="shared" si="104"/>
        <v>0</v>
      </c>
      <c r="DF131" s="66">
        <f t="shared" si="105"/>
        <v>0</v>
      </c>
      <c r="DG131" s="66">
        <f t="shared" si="106"/>
        <v>0</v>
      </c>
      <c r="DH131" s="66">
        <f t="shared" si="118"/>
        <v>0</v>
      </c>
      <c r="DI131" s="66">
        <f t="shared" si="107"/>
        <v>0</v>
      </c>
      <c r="DJ131" s="66">
        <f t="shared" si="108"/>
        <v>0</v>
      </c>
      <c r="DK131" s="66">
        <f t="shared" si="109"/>
        <v>0</v>
      </c>
      <c r="DL131" s="66">
        <f t="shared" si="110"/>
        <v>0</v>
      </c>
      <c r="DM131" s="66">
        <f t="shared" si="111"/>
        <v>0</v>
      </c>
      <c r="DN131" s="80">
        <f t="shared" si="112"/>
        <v>620</v>
      </c>
      <c r="DO131" s="67">
        <f t="shared" si="113"/>
        <v>1</v>
      </c>
      <c r="DP131" s="163">
        <f t="shared" si="117"/>
        <v>2.6014568158168575E-6</v>
      </c>
    </row>
    <row r="132" spans="1:120" ht="17.149999999999999" customHeight="1" x14ac:dyDescent="0.3">
      <c r="A132" s="30"/>
      <c r="B132" s="39" t="s">
        <v>428</v>
      </c>
      <c r="C132" s="37" t="s">
        <v>429</v>
      </c>
      <c r="D132" s="36" t="s">
        <v>456</v>
      </c>
      <c r="E132" s="37" t="s">
        <v>457</v>
      </c>
      <c r="F132" s="36" t="s">
        <v>459</v>
      </c>
      <c r="G132" s="37" t="s">
        <v>460</v>
      </c>
      <c r="H132" s="36">
        <v>48</v>
      </c>
      <c r="I132" s="38">
        <v>5</v>
      </c>
      <c r="J132" s="115">
        <f t="shared" si="63"/>
        <v>0.88445159176866484</v>
      </c>
      <c r="K132" s="115">
        <f t="shared" si="64"/>
        <v>0.41336847434408408</v>
      </c>
      <c r="L132" s="115">
        <f t="shared" si="65"/>
        <v>1</v>
      </c>
      <c r="M132" s="115">
        <f t="shared" si="66"/>
        <v>0.34769028703491817</v>
      </c>
      <c r="N132" s="115">
        <f t="shared" si="67"/>
        <v>0.41266907601210168</v>
      </c>
      <c r="O132" s="115">
        <f t="shared" si="68"/>
        <v>0.37654486434974238</v>
      </c>
      <c r="P132" s="115">
        <f t="shared" si="69"/>
        <v>0.77964218425417475</v>
      </c>
      <c r="Q132" s="115">
        <f t="shared" si="70"/>
        <v>0.63574722260054095</v>
      </c>
      <c r="R132" s="116">
        <f t="shared" si="71"/>
        <v>0.94981109840213507</v>
      </c>
      <c r="S132" s="133">
        <f t="shared" si="72"/>
        <v>0.6444360887518179</v>
      </c>
      <c r="T132" s="134">
        <f t="shared" si="114"/>
        <v>0.3555639112481821</v>
      </c>
      <c r="U132" s="135">
        <f t="shared" si="73"/>
        <v>52949.866535256784</v>
      </c>
      <c r="V132" s="136">
        <v>6</v>
      </c>
      <c r="W132" s="155">
        <f t="shared" si="74"/>
        <v>0</v>
      </c>
      <c r="X132" s="155">
        <f t="shared" si="75"/>
        <v>0.53332497764070685</v>
      </c>
      <c r="Y132" s="155">
        <f t="shared" si="76"/>
        <v>0.46667502235929315</v>
      </c>
      <c r="Z132" s="156">
        <f t="shared" si="77"/>
        <v>69496.310979701215</v>
      </c>
      <c r="AA132" s="69">
        <v>5.5668220094280067E-2</v>
      </c>
      <c r="AB132" s="70">
        <f t="shared" si="78"/>
        <v>0.9653852712150206</v>
      </c>
      <c r="AC132" s="70">
        <f t="shared" si="79"/>
        <v>8.9808939691807838E-2</v>
      </c>
      <c r="AD132" s="70">
        <f t="shared" si="80"/>
        <v>0.41266907601210168</v>
      </c>
      <c r="AE132" s="70">
        <f t="shared" si="81"/>
        <v>0.3642527773994591</v>
      </c>
      <c r="AF132" s="70">
        <f t="shared" si="82"/>
        <v>0.34211858602102507</v>
      </c>
      <c r="AG132" s="70">
        <f t="shared" si="83"/>
        <v>0.54525149647100868</v>
      </c>
      <c r="AH132" s="70">
        <f t="shared" si="84"/>
        <v>0.37654486434974238</v>
      </c>
      <c r="AI132" s="70">
        <f t="shared" si="85"/>
        <v>0.84055510884779172</v>
      </c>
      <c r="AJ132" s="70">
        <f t="shared" si="86"/>
        <v>0.92834807468953806</v>
      </c>
      <c r="AK132" s="70">
        <f t="shared" si="87"/>
        <v>0.22035781574582522</v>
      </c>
      <c r="AL132" s="71">
        <f t="shared" si="115"/>
        <v>1</v>
      </c>
      <c r="AM132" s="72">
        <v>148918</v>
      </c>
      <c r="AN132" s="73">
        <v>0.3642527773994591</v>
      </c>
      <c r="AO132" s="74">
        <f t="shared" si="88"/>
        <v>0.63574722260054095</v>
      </c>
      <c r="AP132" s="75">
        <v>33579</v>
      </c>
      <c r="AQ132" s="75">
        <v>7218</v>
      </c>
      <c r="AR132" s="75">
        <v>4246</v>
      </c>
      <c r="AS132" s="76">
        <v>24</v>
      </c>
      <c r="AT132" s="77">
        <f t="shared" si="89"/>
        <v>0.34211858602102507</v>
      </c>
      <c r="AU132" s="77">
        <f t="shared" si="90"/>
        <v>0.65788141397897493</v>
      </c>
      <c r="AV132" s="75">
        <v>33579</v>
      </c>
      <c r="AW132" s="76">
        <v>217</v>
      </c>
      <c r="AX132" s="75">
        <v>26247</v>
      </c>
      <c r="AY132" s="76">
        <v>20</v>
      </c>
      <c r="AZ132" s="75">
        <v>1425</v>
      </c>
      <c r="BA132" s="66">
        <f t="shared" si="91"/>
        <v>0.83114446529080677</v>
      </c>
      <c r="BB132" s="66">
        <f t="shared" si="92"/>
        <v>0.16885553470919323</v>
      </c>
      <c r="BC132" s="75">
        <v>33579</v>
      </c>
      <c r="BD132" s="75">
        <v>9854</v>
      </c>
      <c r="BE132" s="75">
        <v>8455</v>
      </c>
      <c r="BF132" s="66">
        <f t="shared" si="93"/>
        <v>0.54525149647100868</v>
      </c>
      <c r="BG132" s="70">
        <v>0.9653852712150206</v>
      </c>
      <c r="BH132" s="70">
        <v>0.94981109840213507</v>
      </c>
      <c r="BI132" s="75">
        <v>84947</v>
      </c>
      <c r="BJ132" s="75">
        <v>7629</v>
      </c>
      <c r="BK132" s="75">
        <v>42263</v>
      </c>
      <c r="BL132" s="75">
        <v>16050</v>
      </c>
      <c r="BM132" s="75">
        <v>7401</v>
      </c>
      <c r="BN132" s="76">
        <v>289</v>
      </c>
      <c r="BO132" s="75">
        <v>6970</v>
      </c>
      <c r="BP132" s="76">
        <v>391</v>
      </c>
      <c r="BQ132" s="76">
        <v>195</v>
      </c>
      <c r="BR132" s="75">
        <v>3759</v>
      </c>
      <c r="BS132" s="66">
        <f t="shared" si="94"/>
        <v>8.9808939691807838E-2</v>
      </c>
      <c r="BT132" s="66">
        <f t="shared" si="121"/>
        <v>0.41266907601210168</v>
      </c>
      <c r="BU132" s="66">
        <f t="shared" si="122"/>
        <v>0.22372773611781463</v>
      </c>
      <c r="BV132" s="72">
        <v>124198</v>
      </c>
      <c r="BW132" s="75">
        <v>4883</v>
      </c>
      <c r="BX132" s="66">
        <f t="shared" si="95"/>
        <v>3.9316253079759736E-2</v>
      </c>
      <c r="BY132" s="74">
        <f t="shared" si="96"/>
        <v>25.434773704689743</v>
      </c>
      <c r="BZ132" s="66">
        <f t="shared" si="116"/>
        <v>0.34769028703491817</v>
      </c>
      <c r="CA132" s="72">
        <v>124198</v>
      </c>
      <c r="CB132" s="75">
        <v>27368</v>
      </c>
      <c r="CC132" s="66">
        <f t="shared" si="97"/>
        <v>0.22035781574582522</v>
      </c>
      <c r="CD132" s="66">
        <f t="shared" si="98"/>
        <v>0.77964218425417475</v>
      </c>
      <c r="CE132" s="72">
        <v>33579</v>
      </c>
      <c r="CF132" s="76">
        <v>866</v>
      </c>
      <c r="CG132" s="75">
        <v>27359</v>
      </c>
      <c r="CH132" s="66">
        <f t="shared" si="99"/>
        <v>0.84055510884779172</v>
      </c>
      <c r="CI132" s="75">
        <v>33579</v>
      </c>
      <c r="CJ132" s="75">
        <v>1327</v>
      </c>
      <c r="CK132" s="75">
        <v>20956</v>
      </c>
      <c r="CL132" s="75">
        <v>7239</v>
      </c>
      <c r="CM132" s="75">
        <v>1651</v>
      </c>
      <c r="CN132" s="66">
        <f t="shared" si="100"/>
        <v>0.92834807468953806</v>
      </c>
      <c r="CO132" s="72">
        <v>33579</v>
      </c>
      <c r="CP132" s="75">
        <v>12644</v>
      </c>
      <c r="CQ132" s="66">
        <f t="shared" si="101"/>
        <v>0.37654486434974238</v>
      </c>
      <c r="CR132" s="78" t="b">
        <v>0</v>
      </c>
      <c r="CS132" s="76" t="b">
        <v>1</v>
      </c>
      <c r="CT132" s="76">
        <v>0</v>
      </c>
      <c r="CU132" s="76"/>
      <c r="CV132" s="79">
        <v>1</v>
      </c>
      <c r="CW132" s="79"/>
      <c r="CX132" s="79">
        <v>1</v>
      </c>
      <c r="CY132" s="79">
        <v>0</v>
      </c>
      <c r="CZ132" s="76"/>
      <c r="DA132" s="76"/>
      <c r="DB132" s="76"/>
      <c r="DC132" s="66">
        <f t="shared" si="102"/>
        <v>4.1322314049586778E-3</v>
      </c>
      <c r="DD132" s="66">
        <f t="shared" si="103"/>
        <v>0</v>
      </c>
      <c r="DE132" s="66">
        <f t="shared" si="104"/>
        <v>0</v>
      </c>
      <c r="DF132" s="66">
        <f t="shared" si="105"/>
        <v>0</v>
      </c>
      <c r="DG132" s="66">
        <f t="shared" si="106"/>
        <v>0</v>
      </c>
      <c r="DH132" s="66">
        <f t="shared" si="118"/>
        <v>0</v>
      </c>
      <c r="DI132" s="66">
        <f t="shared" si="107"/>
        <v>0</v>
      </c>
      <c r="DJ132" s="66">
        <f t="shared" si="108"/>
        <v>0</v>
      </c>
      <c r="DK132" s="66">
        <f t="shared" si="109"/>
        <v>0</v>
      </c>
      <c r="DL132" s="66">
        <f t="shared" si="110"/>
        <v>0</v>
      </c>
      <c r="DM132" s="66">
        <f t="shared" si="111"/>
        <v>0</v>
      </c>
      <c r="DN132" s="80">
        <f t="shared" si="112"/>
        <v>620</v>
      </c>
      <c r="DO132" s="67">
        <f t="shared" si="113"/>
        <v>1</v>
      </c>
      <c r="DP132" s="163">
        <f t="shared" si="117"/>
        <v>2.6014568158168575E-6</v>
      </c>
    </row>
    <row r="133" spans="1:120" ht="17.149999999999999" customHeight="1" x14ac:dyDescent="0.3">
      <c r="A133" s="30"/>
      <c r="B133" s="39" t="s">
        <v>428</v>
      </c>
      <c r="C133" s="37" t="s">
        <v>429</v>
      </c>
      <c r="D133" s="36" t="s">
        <v>456</v>
      </c>
      <c r="E133" s="37" t="s">
        <v>457</v>
      </c>
      <c r="F133" s="36" t="s">
        <v>461</v>
      </c>
      <c r="G133" s="37" t="s">
        <v>462</v>
      </c>
      <c r="H133" s="36">
        <v>82</v>
      </c>
      <c r="I133" s="38">
        <v>6</v>
      </c>
      <c r="J133" s="115">
        <f t="shared" si="63"/>
        <v>0.80977682160940523</v>
      </c>
      <c r="K133" s="115">
        <f t="shared" si="64"/>
        <v>0.39474542017080644</v>
      </c>
      <c r="L133" s="115">
        <f t="shared" si="65"/>
        <v>1</v>
      </c>
      <c r="M133" s="115">
        <f t="shared" si="66"/>
        <v>0.17260691716770998</v>
      </c>
      <c r="N133" s="115">
        <f t="shared" si="67"/>
        <v>0.30478375315321904</v>
      </c>
      <c r="O133" s="115">
        <f t="shared" si="68"/>
        <v>0.19447160831866483</v>
      </c>
      <c r="P133" s="115">
        <f t="shared" si="69"/>
        <v>0.74028368004651712</v>
      </c>
      <c r="Q133" s="115">
        <f t="shared" si="70"/>
        <v>0.59161555910274721</v>
      </c>
      <c r="R133" s="116">
        <f t="shared" si="71"/>
        <v>0.90100900995837507</v>
      </c>
      <c r="S133" s="133">
        <f t="shared" si="72"/>
        <v>0.56769919661416046</v>
      </c>
      <c r="T133" s="134">
        <f t="shared" si="114"/>
        <v>0.43230080338583954</v>
      </c>
      <c r="U133" s="135">
        <f t="shared" si="73"/>
        <v>84570.573865568396</v>
      </c>
      <c r="V133" s="136">
        <v>5</v>
      </c>
      <c r="W133" s="155">
        <f t="shared" si="74"/>
        <v>0</v>
      </c>
      <c r="X133" s="155">
        <f t="shared" si="75"/>
        <v>0.45658808550304947</v>
      </c>
      <c r="Y133" s="155">
        <f t="shared" si="76"/>
        <v>0.54341191449695048</v>
      </c>
      <c r="Z133" s="156">
        <f t="shared" si="77"/>
        <v>106307.12942112393</v>
      </c>
      <c r="AA133" s="69">
        <v>9.8870821810672235E-2</v>
      </c>
      <c r="AB133" s="70">
        <f t="shared" si="78"/>
        <v>0.93210461344127693</v>
      </c>
      <c r="AC133" s="70">
        <f t="shared" si="79"/>
        <v>0.12177823273498337</v>
      </c>
      <c r="AD133" s="70">
        <f t="shared" si="80"/>
        <v>0.30478375315321904</v>
      </c>
      <c r="AE133" s="70">
        <f t="shared" si="81"/>
        <v>0.40838444089725279</v>
      </c>
      <c r="AF133" s="70">
        <f t="shared" si="82"/>
        <v>0.31005932590129737</v>
      </c>
      <c r="AG133" s="70">
        <f t="shared" si="83"/>
        <v>0.62161809765956055</v>
      </c>
      <c r="AH133" s="70">
        <f t="shared" si="84"/>
        <v>0.19447160831866483</v>
      </c>
      <c r="AI133" s="70">
        <f t="shared" si="85"/>
        <v>0.74811482712910449</v>
      </c>
      <c r="AJ133" s="70">
        <f t="shared" si="86"/>
        <v>0.87143881608970597</v>
      </c>
      <c r="AK133" s="70">
        <f t="shared" si="87"/>
        <v>0.25971631995348293</v>
      </c>
      <c r="AL133" s="71">
        <f t="shared" si="115"/>
        <v>1</v>
      </c>
      <c r="AM133" s="72">
        <v>195629</v>
      </c>
      <c r="AN133" s="73">
        <v>0.40838444089725279</v>
      </c>
      <c r="AO133" s="74">
        <f t="shared" si="88"/>
        <v>0.59161555910274721</v>
      </c>
      <c r="AP133" s="75">
        <v>46017</v>
      </c>
      <c r="AQ133" s="75">
        <v>9113</v>
      </c>
      <c r="AR133" s="75">
        <v>5120</v>
      </c>
      <c r="AS133" s="76">
        <v>35</v>
      </c>
      <c r="AT133" s="77">
        <f t="shared" si="89"/>
        <v>0.31005932590129737</v>
      </c>
      <c r="AU133" s="77">
        <f t="shared" si="90"/>
        <v>0.68994067409870263</v>
      </c>
      <c r="AV133" s="75">
        <v>46017</v>
      </c>
      <c r="AW133" s="76">
        <v>327</v>
      </c>
      <c r="AX133" s="75">
        <v>39344</v>
      </c>
      <c r="AY133" s="76">
        <v>19</v>
      </c>
      <c r="AZ133" s="75">
        <v>1746</v>
      </c>
      <c r="BA133" s="66">
        <f t="shared" si="91"/>
        <v>0.90044983375708976</v>
      </c>
      <c r="BB133" s="66">
        <f t="shared" si="92"/>
        <v>9.9550166242910243E-2</v>
      </c>
      <c r="BC133" s="75">
        <v>46017</v>
      </c>
      <c r="BD133" s="75">
        <v>19329</v>
      </c>
      <c r="BE133" s="75">
        <v>9276</v>
      </c>
      <c r="BF133" s="66">
        <f t="shared" si="93"/>
        <v>0.62161809765956055</v>
      </c>
      <c r="BG133" s="70">
        <v>0.93210461344127693</v>
      </c>
      <c r="BH133" s="70">
        <v>0.90100900995837507</v>
      </c>
      <c r="BI133" s="75">
        <v>109412</v>
      </c>
      <c r="BJ133" s="75">
        <v>13324</v>
      </c>
      <c r="BK133" s="75">
        <v>62741</v>
      </c>
      <c r="BL133" s="75">
        <v>16666</v>
      </c>
      <c r="BM133" s="75">
        <v>6067</v>
      </c>
      <c r="BN133" s="76">
        <v>214</v>
      </c>
      <c r="BO133" s="75">
        <v>5858</v>
      </c>
      <c r="BP133" s="76">
        <v>188</v>
      </c>
      <c r="BQ133" s="76">
        <v>102</v>
      </c>
      <c r="BR133" s="75">
        <v>4252</v>
      </c>
      <c r="BS133" s="66">
        <f t="shared" si="94"/>
        <v>0.12177823273498337</v>
      </c>
      <c r="BT133" s="66">
        <f t="shared" si="121"/>
        <v>0.30478375315321904</v>
      </c>
      <c r="BU133" s="66">
        <f t="shared" si="122"/>
        <v>0.15246042481629071</v>
      </c>
      <c r="BV133" s="72">
        <v>161661</v>
      </c>
      <c r="BW133" s="75">
        <v>12803</v>
      </c>
      <c r="BX133" s="66">
        <f t="shared" si="95"/>
        <v>7.9196590395952018E-2</v>
      </c>
      <c r="BY133" s="74">
        <f t="shared" si="96"/>
        <v>12.626806217292822</v>
      </c>
      <c r="BZ133" s="66">
        <f t="shared" si="116"/>
        <v>0.17260691716770998</v>
      </c>
      <c r="CA133" s="72">
        <v>161661</v>
      </c>
      <c r="CB133" s="75">
        <v>41986</v>
      </c>
      <c r="CC133" s="66">
        <f t="shared" si="97"/>
        <v>0.25971631995348293</v>
      </c>
      <c r="CD133" s="66">
        <f t="shared" si="98"/>
        <v>0.74028368004651712</v>
      </c>
      <c r="CE133" s="72">
        <v>46017</v>
      </c>
      <c r="CF133" s="76">
        <v>643</v>
      </c>
      <c r="CG133" s="75">
        <v>33783</v>
      </c>
      <c r="CH133" s="66">
        <f t="shared" si="99"/>
        <v>0.74811482712910449</v>
      </c>
      <c r="CI133" s="75">
        <v>46017</v>
      </c>
      <c r="CJ133" s="76">
        <v>785</v>
      </c>
      <c r="CK133" s="75">
        <v>34010</v>
      </c>
      <c r="CL133" s="75">
        <v>4754</v>
      </c>
      <c r="CM133" s="76">
        <v>552</v>
      </c>
      <c r="CN133" s="66">
        <f t="shared" si="100"/>
        <v>0.87143881608970597</v>
      </c>
      <c r="CO133" s="72">
        <v>46017</v>
      </c>
      <c r="CP133" s="75">
        <v>8949</v>
      </c>
      <c r="CQ133" s="66">
        <f t="shared" si="101"/>
        <v>0.19447160831866483</v>
      </c>
      <c r="CR133" s="78" t="b">
        <v>0</v>
      </c>
      <c r="CS133" s="76" t="b">
        <v>1</v>
      </c>
      <c r="CT133" s="76">
        <v>0</v>
      </c>
      <c r="CU133" s="76"/>
      <c r="CV133" s="79">
        <v>1</v>
      </c>
      <c r="CW133" s="79"/>
      <c r="CX133" s="79">
        <v>1</v>
      </c>
      <c r="CY133" s="79">
        <v>0</v>
      </c>
      <c r="CZ133" s="76"/>
      <c r="DA133" s="76"/>
      <c r="DB133" s="76"/>
      <c r="DC133" s="66">
        <f t="shared" si="102"/>
        <v>4.1322314049586778E-3</v>
      </c>
      <c r="DD133" s="66">
        <f t="shared" si="103"/>
        <v>0</v>
      </c>
      <c r="DE133" s="66">
        <f t="shared" si="104"/>
        <v>0</v>
      </c>
      <c r="DF133" s="66">
        <f t="shared" si="105"/>
        <v>0</v>
      </c>
      <c r="DG133" s="66">
        <f t="shared" si="106"/>
        <v>0</v>
      </c>
      <c r="DH133" s="66">
        <f t="shared" si="118"/>
        <v>0</v>
      </c>
      <c r="DI133" s="66">
        <f t="shared" si="107"/>
        <v>0</v>
      </c>
      <c r="DJ133" s="66">
        <f t="shared" si="108"/>
        <v>0</v>
      </c>
      <c r="DK133" s="66">
        <f t="shared" si="109"/>
        <v>0</v>
      </c>
      <c r="DL133" s="66">
        <f t="shared" si="110"/>
        <v>0</v>
      </c>
      <c r="DM133" s="66">
        <f t="shared" si="111"/>
        <v>0</v>
      </c>
      <c r="DN133" s="80">
        <f t="shared" si="112"/>
        <v>620</v>
      </c>
      <c r="DO133" s="67">
        <f t="shared" si="113"/>
        <v>1</v>
      </c>
      <c r="DP133" s="163">
        <f t="shared" si="117"/>
        <v>2.6014568158168575E-6</v>
      </c>
    </row>
    <row r="134" spans="1:120" ht="17.149999999999999" customHeight="1" x14ac:dyDescent="0.3">
      <c r="A134" s="30"/>
      <c r="B134" s="39" t="s">
        <v>428</v>
      </c>
      <c r="C134" s="37" t="s">
        <v>429</v>
      </c>
      <c r="D134" s="36" t="s">
        <v>456</v>
      </c>
      <c r="E134" s="37" t="s">
        <v>457</v>
      </c>
      <c r="F134" s="36" t="s">
        <v>463</v>
      </c>
      <c r="G134" s="37" t="s">
        <v>464</v>
      </c>
      <c r="H134" s="36">
        <v>61</v>
      </c>
      <c r="I134" s="38">
        <v>3</v>
      </c>
      <c r="J134" s="115">
        <f t="shared" ref="J134:J197" si="123">(CH134+CN134)/2</f>
        <v>0.821895975725626</v>
      </c>
      <c r="K134" s="115">
        <f t="shared" ref="K134:K197" si="124">(AU134+BB134)/2</f>
        <v>0.46052349281270116</v>
      </c>
      <c r="L134" s="115">
        <f t="shared" ref="L134:L197" si="125">DO134</f>
        <v>1</v>
      </c>
      <c r="M134" s="115">
        <f t="shared" ref="M134:M197" si="126">BZ134</f>
        <v>0.15505940971161877</v>
      </c>
      <c r="N134" s="115">
        <f t="shared" ref="N134:N197" si="127">BT134</f>
        <v>0.24291377968802105</v>
      </c>
      <c r="O134" s="115">
        <f t="shared" ref="O134:O197" si="128">CQ134</f>
        <v>0.23299721089894873</v>
      </c>
      <c r="P134" s="115">
        <f t="shared" ref="P134:P197" si="129">CD134</f>
        <v>0.79340478153338823</v>
      </c>
      <c r="Q134" s="115">
        <f t="shared" ref="Q134:Q197" si="130">AO134</f>
        <v>0.616991688496491</v>
      </c>
      <c r="R134" s="116">
        <f t="shared" ref="R134:R197" si="131">BH134</f>
        <v>0.92241256245538905</v>
      </c>
      <c r="S134" s="133">
        <f t="shared" ref="S134:S197" si="132">AVERAGE(J134:L134,M134:R134)</f>
        <v>0.58291098903579819</v>
      </c>
      <c r="T134" s="134">
        <f t="shared" si="114"/>
        <v>0.41708901096420181</v>
      </c>
      <c r="U134" s="135">
        <f t="shared" ref="U134:U197" si="133">T134*AM134</f>
        <v>57815.62743282476</v>
      </c>
      <c r="V134" s="136">
        <v>5</v>
      </c>
      <c r="W134" s="155">
        <f t="shared" ref="W134:W197" si="134">L134-1</f>
        <v>0</v>
      </c>
      <c r="X134" s="155">
        <f t="shared" ref="X134:X197" si="135">AVERAGE(J134:K134,W134,M134:R134)</f>
        <v>0.47179987792468708</v>
      </c>
      <c r="Y134" s="155">
        <f t="shared" ref="Y134:Y197" si="136">1-X134</f>
        <v>0.52820012207531297</v>
      </c>
      <c r="Z134" s="156">
        <f t="shared" ref="Z134:Z197" si="137">Y134*AM134</f>
        <v>73217.516321713658</v>
      </c>
      <c r="AA134" s="69">
        <v>8.9375761991674907E-2</v>
      </c>
      <c r="AB134" s="70">
        <f t="shared" ref="AB134:AB197" si="138">BG134</f>
        <v>0.9478346358950932</v>
      </c>
      <c r="AC134" s="70">
        <f t="shared" ref="AC134:AC197" si="139">BS134</f>
        <v>0.17026689886002938</v>
      </c>
      <c r="AD134" s="70">
        <f t="shared" ref="AD134:AD197" si="140">BT134</f>
        <v>0.24291377968802105</v>
      </c>
      <c r="AE134" s="70">
        <f t="shared" ref="AE134:AE197" si="141">AN134</f>
        <v>0.38300831150350895</v>
      </c>
      <c r="AF134" s="70">
        <f t="shared" ref="AF134:AF197" si="142">AT134</f>
        <v>0.25175468170533605</v>
      </c>
      <c r="AG134" s="70">
        <f t="shared" ref="AG134:AG197" si="143">BF134</f>
        <v>0.69893033377264224</v>
      </c>
      <c r="AH134" s="70">
        <f t="shared" ref="AH134:AH197" si="144">CQ134</f>
        <v>0.23299721089894873</v>
      </c>
      <c r="AI134" s="70">
        <f t="shared" ref="AI134:AI197" si="145">CH134</f>
        <v>0.76666564501792989</v>
      </c>
      <c r="AJ134" s="70">
        <f t="shared" ref="AJ134:AJ197" si="146">CN134</f>
        <v>0.87712630643332212</v>
      </c>
      <c r="AK134" s="70">
        <f t="shared" ref="AK134:AK197" si="147">CC134</f>
        <v>0.20659521846661172</v>
      </c>
      <c r="AL134" s="71">
        <f t="shared" si="115"/>
        <v>1</v>
      </c>
      <c r="AM134" s="72">
        <v>138617</v>
      </c>
      <c r="AN134" s="73">
        <v>0.38300831150350895</v>
      </c>
      <c r="AO134" s="74">
        <f t="shared" ref="AO134:AO197" si="148">1-AN134</f>
        <v>0.616991688496491</v>
      </c>
      <c r="AP134" s="75">
        <v>32627</v>
      </c>
      <c r="AQ134" s="75">
        <v>4749</v>
      </c>
      <c r="AR134" s="75">
        <v>3428</v>
      </c>
      <c r="AS134" s="76">
        <v>37</v>
      </c>
      <c r="AT134" s="77">
        <f t="shared" ref="AT134:AT197" si="149">(AQ134+AR134+AS134)/AP134</f>
        <v>0.25175468170533605</v>
      </c>
      <c r="AU134" s="77">
        <f t="shared" ref="AU134:AU197" si="150">1-AT134</f>
        <v>0.74824531829466401</v>
      </c>
      <c r="AV134" s="75">
        <v>32627</v>
      </c>
      <c r="AW134" s="76">
        <v>387</v>
      </c>
      <c r="AX134" s="75">
        <v>25139</v>
      </c>
      <c r="AY134" s="76">
        <v>16</v>
      </c>
      <c r="AZ134" s="75">
        <v>1447</v>
      </c>
      <c r="BA134" s="66">
        <f t="shared" ref="BA134:BA197" si="151">(AW134+AX134+AZ134+AY134)/AV134</f>
        <v>0.82719833266926168</v>
      </c>
      <c r="BB134" s="66">
        <f t="shared" ref="BB134:BB197" si="152">1-BA134</f>
        <v>0.17280166733073832</v>
      </c>
      <c r="BC134" s="75">
        <v>32627</v>
      </c>
      <c r="BD134" s="75">
        <v>2269</v>
      </c>
      <c r="BE134" s="75">
        <v>20535</v>
      </c>
      <c r="BF134" s="66">
        <f t="shared" ref="BF134:BF197" si="153">(BD134+BE134)/BC134</f>
        <v>0.69893033377264224</v>
      </c>
      <c r="BG134" s="70">
        <v>0.9478346358950932</v>
      </c>
      <c r="BH134" s="70">
        <v>0.92241256245538905</v>
      </c>
      <c r="BI134" s="75">
        <v>80967</v>
      </c>
      <c r="BJ134" s="75">
        <v>13786</v>
      </c>
      <c r="BK134" s="75">
        <v>47513</v>
      </c>
      <c r="BL134" s="75">
        <v>9050</v>
      </c>
      <c r="BM134" s="75">
        <v>3834</v>
      </c>
      <c r="BN134" s="76">
        <v>110</v>
      </c>
      <c r="BO134" s="75">
        <v>3963</v>
      </c>
      <c r="BP134" s="76">
        <v>99</v>
      </c>
      <c r="BQ134" s="76">
        <v>25</v>
      </c>
      <c r="BR134" s="75">
        <v>2587</v>
      </c>
      <c r="BS134" s="66">
        <f t="shared" ref="BS134:BS197" si="154">BJ134/BI134</f>
        <v>0.17026689886002938</v>
      </c>
      <c r="BT134" s="66">
        <f t="shared" si="121"/>
        <v>0.24291377968802105</v>
      </c>
      <c r="BU134" s="66">
        <f t="shared" si="122"/>
        <v>0.13113984709820051</v>
      </c>
      <c r="BV134" s="72">
        <v>115235</v>
      </c>
      <c r="BW134" s="75">
        <v>10159</v>
      </c>
      <c r="BX134" s="66">
        <f t="shared" ref="BX134:BX197" si="155">BW134/BV134</f>
        <v>8.815897947672148E-2</v>
      </c>
      <c r="BY134" s="74">
        <f t="shared" ref="BY134:BY197" si="156">1/BX134</f>
        <v>11.343144010237229</v>
      </c>
      <c r="BZ134" s="66">
        <f t="shared" si="116"/>
        <v>0.15505940971161877</v>
      </c>
      <c r="CA134" s="72">
        <v>115235</v>
      </c>
      <c r="CB134" s="75">
        <v>23807</v>
      </c>
      <c r="CC134" s="66">
        <f t="shared" ref="CC134:CC197" si="157">CB134/CA134</f>
        <v>0.20659521846661172</v>
      </c>
      <c r="CD134" s="66">
        <f t="shared" ref="CD134:CD197" si="158">1-CC134</f>
        <v>0.79340478153338823</v>
      </c>
      <c r="CE134" s="72">
        <v>32627</v>
      </c>
      <c r="CF134" s="76">
        <v>553</v>
      </c>
      <c r="CG134" s="75">
        <v>24461</v>
      </c>
      <c r="CH134" s="66">
        <f t="shared" ref="CH134:CH197" si="159">(CF134+CG134)/CE134</f>
        <v>0.76666564501792989</v>
      </c>
      <c r="CI134" s="75">
        <v>32627</v>
      </c>
      <c r="CJ134" s="75">
        <v>1812</v>
      </c>
      <c r="CK134" s="75">
        <v>12212</v>
      </c>
      <c r="CL134" s="75">
        <v>13928</v>
      </c>
      <c r="CM134" s="76">
        <v>666</v>
      </c>
      <c r="CN134" s="66">
        <f t="shared" ref="CN134:CN197" si="160">(CJ134+CK134+CL134+CM134)/CI134</f>
        <v>0.87712630643332212</v>
      </c>
      <c r="CO134" s="72">
        <v>32627</v>
      </c>
      <c r="CP134" s="75">
        <v>7602</v>
      </c>
      <c r="CQ134" s="66">
        <f t="shared" ref="CQ134:CQ197" si="161">CP134/CO134</f>
        <v>0.23299721089894873</v>
      </c>
      <c r="CR134" s="78" t="b">
        <v>0</v>
      </c>
      <c r="CS134" s="76" t="b">
        <v>0</v>
      </c>
      <c r="CT134" s="76"/>
      <c r="CU134" s="76"/>
      <c r="CV134" s="76"/>
      <c r="CW134" s="76"/>
      <c r="CX134" s="76"/>
      <c r="CY134" s="76"/>
      <c r="CZ134" s="76"/>
      <c r="DA134" s="76"/>
      <c r="DB134" s="76"/>
      <c r="DC134" s="66">
        <f t="shared" ref="DC134:DC197" si="162">CV134/(SUM($CV$6:$CV$335))</f>
        <v>0</v>
      </c>
      <c r="DD134" s="66">
        <f t="shared" ref="DD134:DD197" si="163">CT134/(SUM($CT$6:$CT$335))</f>
        <v>0</v>
      </c>
      <c r="DE134" s="66">
        <f t="shared" ref="DE134:DE197" si="164">CU134/(SUM($CU$6:$CU$335))</f>
        <v>0</v>
      </c>
      <c r="DF134" s="66">
        <f t="shared" ref="DF134:DF197" si="165">CY134/(SUM($CY$6:$CY$335))</f>
        <v>0</v>
      </c>
      <c r="DG134" s="66">
        <f t="shared" ref="DG134:DG197" si="166">DB134/(SUM($DB$6:$DB$335))</f>
        <v>0</v>
      </c>
      <c r="DH134" s="66">
        <f t="shared" si="118"/>
        <v>0</v>
      </c>
      <c r="DI134" s="66">
        <f t="shared" ref="DI134:DI197" si="167">CU134/(MAX($CU$6:$CU$335))</f>
        <v>0</v>
      </c>
      <c r="DJ134" s="66">
        <f t="shared" ref="DJ134:DJ197" si="168">CT134/(MAX($CT$6:$CT$335))</f>
        <v>0</v>
      </c>
      <c r="DK134" s="66">
        <f t="shared" ref="DK134:DK197" si="169">CY134/(MAX($CY$6:$CY$335))</f>
        <v>0</v>
      </c>
      <c r="DL134" s="66">
        <f t="shared" ref="DL134:DL197" si="170">(DD134+DE134+DF134+DG134)/4</f>
        <v>0</v>
      </c>
      <c r="DM134" s="66">
        <f t="shared" ref="DM134:DM197" si="171">(DI134+DJ134+DK134+DH134)/4</f>
        <v>0</v>
      </c>
      <c r="DN134" s="80">
        <f t="shared" ref="DN134:DN197" si="172">IF(DM134=0,620,1/DM134)</f>
        <v>620</v>
      </c>
      <c r="DO134" s="67">
        <f t="shared" ref="DO134:DO197" si="173">DN134/(MAX($DN$6:$DN$335))</f>
        <v>1</v>
      </c>
      <c r="DP134" s="163">
        <f t="shared" si="117"/>
        <v>2.6014568158168575E-6</v>
      </c>
    </row>
    <row r="135" spans="1:120" ht="17.149999999999999" customHeight="1" x14ac:dyDescent="0.3">
      <c r="A135" s="30"/>
      <c r="B135" s="39" t="s">
        <v>428</v>
      </c>
      <c r="C135" s="37" t="s">
        <v>429</v>
      </c>
      <c r="D135" s="36" t="s">
        <v>465</v>
      </c>
      <c r="E135" s="37" t="s">
        <v>466</v>
      </c>
      <c r="F135" s="36" t="s">
        <v>467</v>
      </c>
      <c r="G135" s="37" t="s">
        <v>466</v>
      </c>
      <c r="H135" s="36">
        <v>66</v>
      </c>
      <c r="I135" s="38">
        <v>19</v>
      </c>
      <c r="J135" s="115">
        <f t="shared" si="123"/>
        <v>0.76352261790182863</v>
      </c>
      <c r="K135" s="115">
        <f t="shared" si="124"/>
        <v>0.42357234520372156</v>
      </c>
      <c r="L135" s="115">
        <f t="shared" si="125"/>
        <v>1</v>
      </c>
      <c r="M135" s="115">
        <f t="shared" si="126"/>
        <v>0.12882051554522483</v>
      </c>
      <c r="N135" s="115">
        <f t="shared" si="127"/>
        <v>0.34296665817641908</v>
      </c>
      <c r="O135" s="115">
        <f t="shared" si="128"/>
        <v>0.36316971446904073</v>
      </c>
      <c r="P135" s="115">
        <f t="shared" si="129"/>
        <v>0.80129432373512188</v>
      </c>
      <c r="Q135" s="115">
        <f t="shared" si="130"/>
        <v>0.63368870622448048</v>
      </c>
      <c r="R135" s="116">
        <f t="shared" si="131"/>
        <v>0.90263901979264849</v>
      </c>
      <c r="S135" s="133">
        <f t="shared" si="132"/>
        <v>0.59551932233872062</v>
      </c>
      <c r="T135" s="134">
        <f t="shared" ref="T135:T198" si="174">1-S135</f>
        <v>0.40448067766127938</v>
      </c>
      <c r="U135" s="135">
        <f t="shared" si="133"/>
        <v>111675.49717956859</v>
      </c>
      <c r="V135" s="136">
        <v>6</v>
      </c>
      <c r="W135" s="155">
        <f t="shared" si="134"/>
        <v>0</v>
      </c>
      <c r="X135" s="155">
        <f t="shared" si="135"/>
        <v>0.48440821122760952</v>
      </c>
      <c r="Y135" s="155">
        <f t="shared" si="136"/>
        <v>0.51559178877239042</v>
      </c>
      <c r="Z135" s="156">
        <f t="shared" si="137"/>
        <v>142352.83051290191</v>
      </c>
      <c r="AA135" s="69">
        <v>0.3176721140472879</v>
      </c>
      <c r="AB135" s="70">
        <f t="shared" si="138"/>
        <v>0.93045421809422091</v>
      </c>
      <c r="AC135" s="70">
        <f t="shared" si="139"/>
        <v>0.13854220377836726</v>
      </c>
      <c r="AD135" s="70">
        <f t="shared" si="140"/>
        <v>0.34296665817641908</v>
      </c>
      <c r="AE135" s="70">
        <f t="shared" si="141"/>
        <v>0.36631129377551952</v>
      </c>
      <c r="AF135" s="70">
        <f t="shared" si="142"/>
        <v>0.24786653833814565</v>
      </c>
      <c r="AG135" s="70">
        <f t="shared" si="143"/>
        <v>0.73543471286493423</v>
      </c>
      <c r="AH135" s="70">
        <f t="shared" si="144"/>
        <v>0.36316971446904073</v>
      </c>
      <c r="AI135" s="70">
        <f t="shared" si="145"/>
        <v>0.70445941610522944</v>
      </c>
      <c r="AJ135" s="70">
        <f t="shared" si="146"/>
        <v>0.82258581969842792</v>
      </c>
      <c r="AK135" s="70">
        <f t="shared" si="147"/>
        <v>0.19870567626487809</v>
      </c>
      <c r="AL135" s="71">
        <f t="shared" ref="AL135:AL198" si="175">DO135</f>
        <v>1</v>
      </c>
      <c r="AM135" s="72">
        <v>276096</v>
      </c>
      <c r="AN135" s="73">
        <v>0.36631129377551952</v>
      </c>
      <c r="AO135" s="74">
        <f t="shared" si="148"/>
        <v>0.63368870622448048</v>
      </c>
      <c r="AP135" s="75">
        <v>62340</v>
      </c>
      <c r="AQ135" s="75">
        <v>4530</v>
      </c>
      <c r="AR135" s="75">
        <v>10824</v>
      </c>
      <c r="AS135" s="76">
        <v>98</v>
      </c>
      <c r="AT135" s="77">
        <f t="shared" si="149"/>
        <v>0.24786653833814565</v>
      </c>
      <c r="AU135" s="77">
        <f t="shared" si="150"/>
        <v>0.75213346166185435</v>
      </c>
      <c r="AV135" s="75">
        <v>62340</v>
      </c>
      <c r="AW135" s="76">
        <v>754</v>
      </c>
      <c r="AX135" s="75">
        <v>52157</v>
      </c>
      <c r="AY135" s="76">
        <v>49</v>
      </c>
      <c r="AZ135" s="75">
        <v>3457</v>
      </c>
      <c r="BA135" s="66">
        <f t="shared" si="151"/>
        <v>0.90498877125441124</v>
      </c>
      <c r="BB135" s="66">
        <f t="shared" si="152"/>
        <v>9.5011228745588761E-2</v>
      </c>
      <c r="BC135" s="75">
        <v>62340</v>
      </c>
      <c r="BD135" s="75">
        <v>7113</v>
      </c>
      <c r="BE135" s="75">
        <v>38734</v>
      </c>
      <c r="BF135" s="66">
        <f t="shared" si="153"/>
        <v>0.73543471286493423</v>
      </c>
      <c r="BG135" s="70">
        <v>0.93045421809422091</v>
      </c>
      <c r="BH135" s="70">
        <v>0.90263901979264849</v>
      </c>
      <c r="BI135" s="75">
        <v>160969</v>
      </c>
      <c r="BJ135" s="75">
        <v>22301</v>
      </c>
      <c r="BK135" s="75">
        <v>83461</v>
      </c>
      <c r="BL135" s="75">
        <v>25606</v>
      </c>
      <c r="BM135" s="75">
        <v>12926</v>
      </c>
      <c r="BN135" s="76">
        <v>559</v>
      </c>
      <c r="BO135" s="75">
        <v>13593</v>
      </c>
      <c r="BP135" s="76">
        <v>464</v>
      </c>
      <c r="BQ135" s="76">
        <v>174</v>
      </c>
      <c r="BR135" s="76">
        <v>1885</v>
      </c>
      <c r="BS135" s="66">
        <f t="shared" si="154"/>
        <v>0.13854220377836726</v>
      </c>
      <c r="BT135" s="66">
        <f t="shared" si="121"/>
        <v>0.34296665817641908</v>
      </c>
      <c r="BU135" s="66">
        <f t="shared" si="122"/>
        <v>0.18389255073958341</v>
      </c>
      <c r="BV135" s="72">
        <v>233481</v>
      </c>
      <c r="BW135" s="75">
        <v>24776</v>
      </c>
      <c r="BX135" s="66">
        <f t="shared" si="155"/>
        <v>0.10611570106346983</v>
      </c>
      <c r="BY135" s="74">
        <f t="shared" si="156"/>
        <v>9.4236761381982568</v>
      </c>
      <c r="BZ135" s="66">
        <f t="shared" ref="BZ135:BZ198" si="176">BY135/(MAX($BY$6:$BY$335))</f>
        <v>0.12882051554522483</v>
      </c>
      <c r="CA135" s="72">
        <v>233481</v>
      </c>
      <c r="CB135" s="75">
        <v>46394</v>
      </c>
      <c r="CC135" s="66">
        <f t="shared" si="157"/>
        <v>0.19870567626487809</v>
      </c>
      <c r="CD135" s="66">
        <f t="shared" si="158"/>
        <v>0.80129432373512188</v>
      </c>
      <c r="CE135" s="72">
        <v>62340</v>
      </c>
      <c r="CF135" s="75">
        <v>1912</v>
      </c>
      <c r="CG135" s="75">
        <v>42004</v>
      </c>
      <c r="CH135" s="66">
        <f t="shared" si="159"/>
        <v>0.70445941610522944</v>
      </c>
      <c r="CI135" s="75">
        <v>62340</v>
      </c>
      <c r="CJ135" s="75">
        <v>1477</v>
      </c>
      <c r="CK135" s="75">
        <v>32203</v>
      </c>
      <c r="CL135" s="75">
        <v>14473</v>
      </c>
      <c r="CM135" s="75">
        <v>3127</v>
      </c>
      <c r="CN135" s="66">
        <f t="shared" si="160"/>
        <v>0.82258581969842792</v>
      </c>
      <c r="CO135" s="72">
        <v>62340</v>
      </c>
      <c r="CP135" s="75">
        <v>22640</v>
      </c>
      <c r="CQ135" s="66">
        <f t="shared" si="161"/>
        <v>0.36316971446904073</v>
      </c>
      <c r="CR135" s="78" t="b">
        <v>0</v>
      </c>
      <c r="CS135" s="76" t="b">
        <v>1</v>
      </c>
      <c r="CT135" s="76">
        <v>0</v>
      </c>
      <c r="CU135" s="76"/>
      <c r="CV135" s="79">
        <v>5</v>
      </c>
      <c r="CW135" s="79"/>
      <c r="CX135" s="79">
        <v>5</v>
      </c>
      <c r="CY135" s="79">
        <v>0</v>
      </c>
      <c r="CZ135" s="76"/>
      <c r="DA135" s="76"/>
      <c r="DB135" s="76"/>
      <c r="DC135" s="66">
        <f t="shared" si="162"/>
        <v>2.0661157024793389E-2</v>
      </c>
      <c r="DD135" s="66">
        <f t="shared" si="163"/>
        <v>0</v>
      </c>
      <c r="DE135" s="66">
        <f t="shared" si="164"/>
        <v>0</v>
      </c>
      <c r="DF135" s="66">
        <f t="shared" si="165"/>
        <v>0</v>
      </c>
      <c r="DG135" s="66">
        <f t="shared" si="166"/>
        <v>0</v>
      </c>
      <c r="DH135" s="66">
        <f t="shared" si="118"/>
        <v>0</v>
      </c>
      <c r="DI135" s="66">
        <f t="shared" si="167"/>
        <v>0</v>
      </c>
      <c r="DJ135" s="66">
        <f t="shared" si="168"/>
        <v>0</v>
      </c>
      <c r="DK135" s="66">
        <f t="shared" si="169"/>
        <v>0</v>
      </c>
      <c r="DL135" s="66">
        <f t="shared" si="170"/>
        <v>0</v>
      </c>
      <c r="DM135" s="66">
        <f t="shared" si="171"/>
        <v>0</v>
      </c>
      <c r="DN135" s="80">
        <f t="shared" si="172"/>
        <v>620</v>
      </c>
      <c r="DO135" s="67">
        <f t="shared" si="173"/>
        <v>1</v>
      </c>
      <c r="DP135" s="163">
        <f t="shared" ref="DP135:DP198" si="177">1/DN135/(MAX($DN$6:$DN$335))</f>
        <v>2.6014568158168575E-6</v>
      </c>
    </row>
    <row r="136" spans="1:120" ht="17.149999999999999" customHeight="1" x14ac:dyDescent="0.3">
      <c r="A136" s="30"/>
      <c r="B136" s="39" t="s">
        <v>428</v>
      </c>
      <c r="C136" s="37" t="s">
        <v>429</v>
      </c>
      <c r="D136" s="36" t="s">
        <v>465</v>
      </c>
      <c r="E136" s="37" t="s">
        <v>466</v>
      </c>
      <c r="F136" s="36" t="s">
        <v>468</v>
      </c>
      <c r="G136" s="37" t="s">
        <v>469</v>
      </c>
      <c r="H136" s="36">
        <v>77</v>
      </c>
      <c r="I136" s="38">
        <v>6</v>
      </c>
      <c r="J136" s="115">
        <f t="shared" si="123"/>
        <v>0.6408168177806306</v>
      </c>
      <c r="K136" s="115">
        <f t="shared" si="124"/>
        <v>0.38518013319425498</v>
      </c>
      <c r="L136" s="115">
        <f t="shared" si="125"/>
        <v>1</v>
      </c>
      <c r="M136" s="115">
        <f t="shared" si="126"/>
        <v>0.14432339159147256</v>
      </c>
      <c r="N136" s="115">
        <f t="shared" si="127"/>
        <v>0.29203700945098232</v>
      </c>
      <c r="O136" s="115">
        <f t="shared" si="128"/>
        <v>0.20713311401749177</v>
      </c>
      <c r="P136" s="115">
        <f t="shared" si="129"/>
        <v>0.79781702741055249</v>
      </c>
      <c r="Q136" s="115">
        <f t="shared" si="130"/>
        <v>0.55648895835142254</v>
      </c>
      <c r="R136" s="116">
        <f t="shared" si="131"/>
        <v>0.90483684699168943</v>
      </c>
      <c r="S136" s="133">
        <f t="shared" si="132"/>
        <v>0.54762592208761074</v>
      </c>
      <c r="T136" s="134">
        <f t="shared" si="174"/>
        <v>0.45237407791238926</v>
      </c>
      <c r="U136" s="135">
        <f t="shared" si="133"/>
        <v>98003.224987095833</v>
      </c>
      <c r="V136" s="136">
        <v>5</v>
      </c>
      <c r="W136" s="155">
        <f t="shared" si="134"/>
        <v>0</v>
      </c>
      <c r="X136" s="155">
        <f t="shared" si="135"/>
        <v>0.43651481097649963</v>
      </c>
      <c r="Y136" s="155">
        <f t="shared" si="136"/>
        <v>0.56348518902350042</v>
      </c>
      <c r="Z136" s="156">
        <f t="shared" si="137"/>
        <v>122074.55832042918</v>
      </c>
      <c r="AA136" s="69">
        <v>8.0907672565799796E-2</v>
      </c>
      <c r="AB136" s="70">
        <f t="shared" si="138"/>
        <v>0.932133642509553</v>
      </c>
      <c r="AC136" s="70">
        <f t="shared" si="139"/>
        <v>0.15834947117533144</v>
      </c>
      <c r="AD136" s="70">
        <f t="shared" si="140"/>
        <v>0.29203700945098232</v>
      </c>
      <c r="AE136" s="70">
        <f t="shared" si="141"/>
        <v>0.44351104164857746</v>
      </c>
      <c r="AF136" s="70">
        <f t="shared" si="142"/>
        <v>0.33643585011634436</v>
      </c>
      <c r="AG136" s="70">
        <f t="shared" si="143"/>
        <v>0.80175318944074458</v>
      </c>
      <c r="AH136" s="70">
        <f t="shared" si="144"/>
        <v>0.20713311401749177</v>
      </c>
      <c r="AI136" s="70">
        <f t="shared" si="145"/>
        <v>0.53075102302816335</v>
      </c>
      <c r="AJ136" s="70">
        <f t="shared" si="146"/>
        <v>0.75088261253309796</v>
      </c>
      <c r="AK136" s="70">
        <f t="shared" si="147"/>
        <v>0.20218297258944748</v>
      </c>
      <c r="AL136" s="71">
        <f t="shared" si="175"/>
        <v>1</v>
      </c>
      <c r="AM136" s="72">
        <v>216642</v>
      </c>
      <c r="AN136" s="73">
        <v>0.44351104164857746</v>
      </c>
      <c r="AO136" s="74">
        <f t="shared" si="148"/>
        <v>0.55648895835142254</v>
      </c>
      <c r="AP136" s="75">
        <v>49852</v>
      </c>
      <c r="AQ136" s="75">
        <v>14021</v>
      </c>
      <c r="AR136" s="75">
        <v>2675</v>
      </c>
      <c r="AS136" s="76">
        <v>76</v>
      </c>
      <c r="AT136" s="77">
        <f t="shared" si="149"/>
        <v>0.33643585011634436</v>
      </c>
      <c r="AU136" s="77">
        <f t="shared" si="150"/>
        <v>0.66356414988365564</v>
      </c>
      <c r="AV136" s="75">
        <v>49852</v>
      </c>
      <c r="AW136" s="75">
        <v>5556</v>
      </c>
      <c r="AX136" s="75">
        <v>38130</v>
      </c>
      <c r="AY136" s="76">
        <v>22</v>
      </c>
      <c r="AZ136" s="76">
        <v>820</v>
      </c>
      <c r="BA136" s="66">
        <f t="shared" si="151"/>
        <v>0.89320388349514568</v>
      </c>
      <c r="BB136" s="66">
        <f t="shared" si="152"/>
        <v>0.10679611650485432</v>
      </c>
      <c r="BC136" s="75">
        <v>49852</v>
      </c>
      <c r="BD136" s="75">
        <v>16168</v>
      </c>
      <c r="BE136" s="75">
        <v>23801</v>
      </c>
      <c r="BF136" s="66">
        <f t="shared" si="153"/>
        <v>0.80175318944074458</v>
      </c>
      <c r="BG136" s="70">
        <v>0.932133642509553</v>
      </c>
      <c r="BH136" s="70">
        <v>0.90483684699168943</v>
      </c>
      <c r="BI136" s="75">
        <v>120834</v>
      </c>
      <c r="BJ136" s="75">
        <v>19134</v>
      </c>
      <c r="BK136" s="75">
        <v>66412</v>
      </c>
      <c r="BL136" s="75">
        <v>17741</v>
      </c>
      <c r="BM136" s="75">
        <v>9138</v>
      </c>
      <c r="BN136" s="76">
        <v>260</v>
      </c>
      <c r="BO136" s="75">
        <v>7389</v>
      </c>
      <c r="BP136" s="76">
        <v>228</v>
      </c>
      <c r="BQ136" s="76">
        <v>67</v>
      </c>
      <c r="BR136" s="76">
        <v>465</v>
      </c>
      <c r="BS136" s="66">
        <f t="shared" si="154"/>
        <v>0.15834947117533144</v>
      </c>
      <c r="BT136" s="66">
        <f t="shared" si="121"/>
        <v>0.29203700945098232</v>
      </c>
      <c r="BU136" s="66">
        <f t="shared" si="122"/>
        <v>0.14521575053379016</v>
      </c>
      <c r="BV136" s="72">
        <v>178289</v>
      </c>
      <c r="BW136" s="75">
        <v>16887</v>
      </c>
      <c r="BX136" s="66">
        <f t="shared" si="155"/>
        <v>9.4717004414181474E-2</v>
      </c>
      <c r="BY136" s="74">
        <f t="shared" si="156"/>
        <v>10.557766329128915</v>
      </c>
      <c r="BZ136" s="66">
        <f t="shared" si="176"/>
        <v>0.14432339159147256</v>
      </c>
      <c r="CA136" s="72">
        <v>178289</v>
      </c>
      <c r="CB136" s="75">
        <v>36047</v>
      </c>
      <c r="CC136" s="66">
        <f t="shared" si="157"/>
        <v>0.20218297258944748</v>
      </c>
      <c r="CD136" s="66">
        <f t="shared" si="158"/>
        <v>0.79781702741055249</v>
      </c>
      <c r="CE136" s="72">
        <v>49852</v>
      </c>
      <c r="CF136" s="76">
        <v>883</v>
      </c>
      <c r="CG136" s="75">
        <v>25576</v>
      </c>
      <c r="CH136" s="66">
        <f t="shared" si="159"/>
        <v>0.53075102302816335</v>
      </c>
      <c r="CI136" s="75">
        <v>49852</v>
      </c>
      <c r="CJ136" s="75">
        <v>1076</v>
      </c>
      <c r="CK136" s="75">
        <v>23560</v>
      </c>
      <c r="CL136" s="75">
        <v>12472</v>
      </c>
      <c r="CM136" s="76">
        <v>325</v>
      </c>
      <c r="CN136" s="66">
        <f t="shared" si="160"/>
        <v>0.75088261253309796</v>
      </c>
      <c r="CO136" s="72">
        <v>49852</v>
      </c>
      <c r="CP136" s="75">
        <v>10326</v>
      </c>
      <c r="CQ136" s="66">
        <f t="shared" si="161"/>
        <v>0.20713311401749177</v>
      </c>
      <c r="CR136" s="78" t="b">
        <v>0</v>
      </c>
      <c r="CS136" s="76" t="b">
        <v>1</v>
      </c>
      <c r="CT136" s="76">
        <v>0</v>
      </c>
      <c r="CU136" s="76"/>
      <c r="CV136" s="79">
        <v>1</v>
      </c>
      <c r="CW136" s="79"/>
      <c r="CX136" s="79">
        <v>1</v>
      </c>
      <c r="CY136" s="79">
        <v>0</v>
      </c>
      <c r="CZ136" s="76"/>
      <c r="DA136" s="76"/>
      <c r="DB136" s="76"/>
      <c r="DC136" s="66">
        <f t="shared" si="162"/>
        <v>4.1322314049586778E-3</v>
      </c>
      <c r="DD136" s="66">
        <f t="shared" si="163"/>
        <v>0</v>
      </c>
      <c r="DE136" s="66">
        <f t="shared" si="164"/>
        <v>0</v>
      </c>
      <c r="DF136" s="66">
        <f t="shared" si="165"/>
        <v>0</v>
      </c>
      <c r="DG136" s="66">
        <f t="shared" si="166"/>
        <v>0</v>
      </c>
      <c r="DH136" s="66">
        <f t="shared" si="118"/>
        <v>0</v>
      </c>
      <c r="DI136" s="66">
        <f t="shared" si="167"/>
        <v>0</v>
      </c>
      <c r="DJ136" s="66">
        <f t="shared" si="168"/>
        <v>0</v>
      </c>
      <c r="DK136" s="66">
        <f t="shared" si="169"/>
        <v>0</v>
      </c>
      <c r="DL136" s="66">
        <f t="shared" si="170"/>
        <v>0</v>
      </c>
      <c r="DM136" s="66">
        <f t="shared" si="171"/>
        <v>0</v>
      </c>
      <c r="DN136" s="80">
        <f t="shared" si="172"/>
        <v>620</v>
      </c>
      <c r="DO136" s="67">
        <f t="shared" si="173"/>
        <v>1</v>
      </c>
      <c r="DP136" s="163">
        <f t="shared" si="177"/>
        <v>2.6014568158168575E-6</v>
      </c>
    </row>
    <row r="137" spans="1:120" ht="17.149999999999999" customHeight="1" x14ac:dyDescent="0.3">
      <c r="A137" s="30"/>
      <c r="B137" s="39" t="s">
        <v>428</v>
      </c>
      <c r="C137" s="37" t="s">
        <v>429</v>
      </c>
      <c r="D137" s="36" t="s">
        <v>465</v>
      </c>
      <c r="E137" s="37" t="s">
        <v>466</v>
      </c>
      <c r="F137" s="36" t="s">
        <v>470</v>
      </c>
      <c r="G137" s="37" t="s">
        <v>471</v>
      </c>
      <c r="H137" s="36">
        <v>64</v>
      </c>
      <c r="I137" s="38">
        <v>8</v>
      </c>
      <c r="J137" s="115">
        <f t="shared" si="123"/>
        <v>0.80695715854998173</v>
      </c>
      <c r="K137" s="115">
        <f t="shared" si="124"/>
        <v>0.48750152569266447</v>
      </c>
      <c r="L137" s="115">
        <f t="shared" si="125"/>
        <v>1</v>
      </c>
      <c r="M137" s="115">
        <f t="shared" si="126"/>
        <v>0.1805520095992684</v>
      </c>
      <c r="N137" s="115">
        <f t="shared" si="127"/>
        <v>0.24009813222934576</v>
      </c>
      <c r="O137" s="115">
        <f t="shared" si="128"/>
        <v>0.14451360917856707</v>
      </c>
      <c r="P137" s="115">
        <f t="shared" si="129"/>
        <v>0.82679077296641035</v>
      </c>
      <c r="Q137" s="115">
        <f t="shared" si="130"/>
        <v>0.615436407489794</v>
      </c>
      <c r="R137" s="116">
        <f t="shared" si="131"/>
        <v>0.93346760475211954</v>
      </c>
      <c r="S137" s="133">
        <f t="shared" si="132"/>
        <v>0.58170191338423904</v>
      </c>
      <c r="T137" s="134">
        <f t="shared" si="174"/>
        <v>0.41829808661576096</v>
      </c>
      <c r="U137" s="135">
        <f t="shared" si="133"/>
        <v>74071.388581745719</v>
      </c>
      <c r="V137" s="136">
        <v>5</v>
      </c>
      <c r="W137" s="155">
        <f t="shared" si="134"/>
        <v>0</v>
      </c>
      <c r="X137" s="155">
        <f t="shared" si="135"/>
        <v>0.47059080227312794</v>
      </c>
      <c r="Y137" s="155">
        <f t="shared" si="136"/>
        <v>0.52940919772687201</v>
      </c>
      <c r="Z137" s="156">
        <f t="shared" si="137"/>
        <v>93746.721915079048</v>
      </c>
      <c r="AA137" s="69">
        <v>7.2386180101424225E-2</v>
      </c>
      <c r="AB137" s="70">
        <f t="shared" si="138"/>
        <v>0.95360586905366129</v>
      </c>
      <c r="AC137" s="70">
        <f t="shared" si="139"/>
        <v>0.19546905097317654</v>
      </c>
      <c r="AD137" s="70">
        <f t="shared" si="140"/>
        <v>0.24009813222934576</v>
      </c>
      <c r="AE137" s="70">
        <f t="shared" si="141"/>
        <v>0.384563592510206</v>
      </c>
      <c r="AF137" s="70">
        <f t="shared" si="142"/>
        <v>0.20781154644208472</v>
      </c>
      <c r="AG137" s="70">
        <f t="shared" si="143"/>
        <v>0.78051995606005131</v>
      </c>
      <c r="AH137" s="70">
        <f t="shared" si="144"/>
        <v>0.14451360917856707</v>
      </c>
      <c r="AI137" s="70">
        <f t="shared" si="145"/>
        <v>0.73928963749542287</v>
      </c>
      <c r="AJ137" s="70">
        <f t="shared" si="146"/>
        <v>0.87462467960454049</v>
      </c>
      <c r="AK137" s="70">
        <f t="shared" si="147"/>
        <v>0.17320922703358965</v>
      </c>
      <c r="AL137" s="71">
        <f t="shared" si="175"/>
        <v>1</v>
      </c>
      <c r="AM137" s="72">
        <v>177078</v>
      </c>
      <c r="AN137" s="73">
        <v>0.384563592510206</v>
      </c>
      <c r="AO137" s="74">
        <f t="shared" si="148"/>
        <v>0.615436407489794</v>
      </c>
      <c r="AP137" s="75">
        <v>40965</v>
      </c>
      <c r="AQ137" s="75">
        <v>7503</v>
      </c>
      <c r="AR137" s="76">
        <v>978</v>
      </c>
      <c r="AS137" s="76">
        <v>32</v>
      </c>
      <c r="AT137" s="77">
        <f t="shared" si="149"/>
        <v>0.20781154644208472</v>
      </c>
      <c r="AU137" s="77">
        <f t="shared" si="150"/>
        <v>0.79218845355791534</v>
      </c>
      <c r="AV137" s="75">
        <v>40965</v>
      </c>
      <c r="AW137" s="75">
        <v>1918</v>
      </c>
      <c r="AX137" s="75">
        <v>30320</v>
      </c>
      <c r="AY137" s="76">
        <v>15</v>
      </c>
      <c r="AZ137" s="75">
        <v>1223</v>
      </c>
      <c r="BA137" s="66">
        <f t="shared" si="151"/>
        <v>0.81718540217258639</v>
      </c>
      <c r="BB137" s="66">
        <f t="shared" si="152"/>
        <v>0.18281459782741361</v>
      </c>
      <c r="BC137" s="75">
        <v>40965</v>
      </c>
      <c r="BD137" s="76">
        <v>648</v>
      </c>
      <c r="BE137" s="75">
        <v>31326</v>
      </c>
      <c r="BF137" s="66">
        <f t="shared" si="153"/>
        <v>0.78051995606005131</v>
      </c>
      <c r="BG137" s="70">
        <v>0.95360586905366129</v>
      </c>
      <c r="BH137" s="70">
        <v>0.93346760475211954</v>
      </c>
      <c r="BI137" s="75">
        <v>104349</v>
      </c>
      <c r="BJ137" s="75">
        <v>20397</v>
      </c>
      <c r="BK137" s="75">
        <v>58898</v>
      </c>
      <c r="BL137" s="75">
        <v>12152</v>
      </c>
      <c r="BM137" s="75">
        <v>5206</v>
      </c>
      <c r="BN137" s="76">
        <v>185</v>
      </c>
      <c r="BO137" s="75">
        <v>4894</v>
      </c>
      <c r="BP137" s="76">
        <v>89</v>
      </c>
      <c r="BQ137" s="76">
        <v>63</v>
      </c>
      <c r="BR137" s="75">
        <v>2465</v>
      </c>
      <c r="BS137" s="66">
        <f t="shared" si="154"/>
        <v>0.19546905097317654</v>
      </c>
      <c r="BT137" s="66">
        <f t="shared" si="121"/>
        <v>0.24009813222934576</v>
      </c>
      <c r="BU137" s="66">
        <f t="shared" si="122"/>
        <v>0.1236427756854402</v>
      </c>
      <c r="BV137" s="72">
        <v>148260</v>
      </c>
      <c r="BW137" s="75">
        <v>11225</v>
      </c>
      <c r="BX137" s="66">
        <f t="shared" si="155"/>
        <v>7.5711587751247811E-2</v>
      </c>
      <c r="BY137" s="74">
        <f t="shared" si="156"/>
        <v>13.208017817371937</v>
      </c>
      <c r="BZ137" s="66">
        <f t="shared" si="176"/>
        <v>0.1805520095992684</v>
      </c>
      <c r="CA137" s="72">
        <v>148260</v>
      </c>
      <c r="CB137" s="75">
        <v>25680</v>
      </c>
      <c r="CC137" s="66">
        <f t="shared" si="157"/>
        <v>0.17320922703358965</v>
      </c>
      <c r="CD137" s="66">
        <f t="shared" si="158"/>
        <v>0.82679077296641035</v>
      </c>
      <c r="CE137" s="72">
        <v>40965</v>
      </c>
      <c r="CF137" s="76">
        <v>292</v>
      </c>
      <c r="CG137" s="75">
        <v>29993</v>
      </c>
      <c r="CH137" s="66">
        <f t="shared" si="159"/>
        <v>0.73928963749542287</v>
      </c>
      <c r="CI137" s="75">
        <v>40965</v>
      </c>
      <c r="CJ137" s="76">
        <v>619</v>
      </c>
      <c r="CK137" s="75">
        <v>12303</v>
      </c>
      <c r="CL137" s="75">
        <v>22756</v>
      </c>
      <c r="CM137" s="76">
        <v>151</v>
      </c>
      <c r="CN137" s="66">
        <f t="shared" si="160"/>
        <v>0.87462467960454049</v>
      </c>
      <c r="CO137" s="72">
        <v>40965</v>
      </c>
      <c r="CP137" s="75">
        <v>5920</v>
      </c>
      <c r="CQ137" s="66">
        <f t="shared" si="161"/>
        <v>0.14451360917856707</v>
      </c>
      <c r="CR137" s="78" t="b">
        <v>0</v>
      </c>
      <c r="CS137" s="76" t="b">
        <v>1</v>
      </c>
      <c r="CT137" s="76">
        <v>0</v>
      </c>
      <c r="CU137" s="76"/>
      <c r="CV137" s="79">
        <v>1</v>
      </c>
      <c r="CW137" s="79"/>
      <c r="CX137" s="79">
        <v>1</v>
      </c>
      <c r="CY137" s="79">
        <v>0</v>
      </c>
      <c r="CZ137" s="76"/>
      <c r="DA137" s="76"/>
      <c r="DB137" s="76"/>
      <c r="DC137" s="66">
        <f t="shared" si="162"/>
        <v>4.1322314049586778E-3</v>
      </c>
      <c r="DD137" s="66">
        <f t="shared" si="163"/>
        <v>0</v>
      </c>
      <c r="DE137" s="66">
        <f t="shared" si="164"/>
        <v>0</v>
      </c>
      <c r="DF137" s="66">
        <f t="shared" si="165"/>
        <v>0</v>
      </c>
      <c r="DG137" s="66">
        <f t="shared" si="166"/>
        <v>0</v>
      </c>
      <c r="DH137" s="66">
        <f t="shared" si="118"/>
        <v>0</v>
      </c>
      <c r="DI137" s="66">
        <f t="shared" si="167"/>
        <v>0</v>
      </c>
      <c r="DJ137" s="66">
        <f t="shared" si="168"/>
        <v>0</v>
      </c>
      <c r="DK137" s="66">
        <f t="shared" si="169"/>
        <v>0</v>
      </c>
      <c r="DL137" s="66">
        <f t="shared" si="170"/>
        <v>0</v>
      </c>
      <c r="DM137" s="66">
        <f t="shared" si="171"/>
        <v>0</v>
      </c>
      <c r="DN137" s="80">
        <f t="shared" si="172"/>
        <v>620</v>
      </c>
      <c r="DO137" s="67">
        <f t="shared" si="173"/>
        <v>1</v>
      </c>
      <c r="DP137" s="163">
        <f t="shared" si="177"/>
        <v>2.6014568158168575E-6</v>
      </c>
    </row>
    <row r="138" spans="1:120" ht="17.149999999999999" customHeight="1" x14ac:dyDescent="0.3">
      <c r="A138" s="30"/>
      <c r="B138" s="39" t="s">
        <v>428</v>
      </c>
      <c r="C138" s="37" t="s">
        <v>429</v>
      </c>
      <c r="D138" s="36" t="s">
        <v>465</v>
      </c>
      <c r="E138" s="37" t="s">
        <v>466</v>
      </c>
      <c r="F138" s="36" t="s">
        <v>472</v>
      </c>
      <c r="G138" s="37" t="s">
        <v>473</v>
      </c>
      <c r="H138" s="36">
        <v>109</v>
      </c>
      <c r="I138" s="38">
        <v>12</v>
      </c>
      <c r="J138" s="115">
        <f t="shared" si="123"/>
        <v>0.76672422975742804</v>
      </c>
      <c r="K138" s="115">
        <f t="shared" si="124"/>
        <v>0.51433159568115427</v>
      </c>
      <c r="L138" s="115">
        <f t="shared" si="125"/>
        <v>1</v>
      </c>
      <c r="M138" s="115">
        <f t="shared" si="126"/>
        <v>8.4842951005476647E-2</v>
      </c>
      <c r="N138" s="115">
        <f t="shared" si="127"/>
        <v>0.31978536819765346</v>
      </c>
      <c r="O138" s="115">
        <f t="shared" si="128"/>
        <v>0.23405045109020189</v>
      </c>
      <c r="P138" s="115">
        <f t="shared" si="129"/>
        <v>0.80808198007119425</v>
      </c>
      <c r="Q138" s="115">
        <f t="shared" si="130"/>
        <v>0.5726037471753842</v>
      </c>
      <c r="R138" s="116">
        <f t="shared" si="131"/>
        <v>0.86110290042490301</v>
      </c>
      <c r="S138" s="133">
        <f t="shared" si="132"/>
        <v>0.57350258037815516</v>
      </c>
      <c r="T138" s="134">
        <f t="shared" si="174"/>
        <v>0.42649741962184484</v>
      </c>
      <c r="U138" s="135">
        <f t="shared" si="133"/>
        <v>111703.08617831813</v>
      </c>
      <c r="V138" s="136">
        <v>5</v>
      </c>
      <c r="W138" s="155">
        <f t="shared" si="134"/>
        <v>0</v>
      </c>
      <c r="X138" s="155">
        <f t="shared" si="135"/>
        <v>0.462391469267044</v>
      </c>
      <c r="Y138" s="155">
        <f t="shared" si="136"/>
        <v>0.537608530732956</v>
      </c>
      <c r="Z138" s="156">
        <f t="shared" si="137"/>
        <v>140803.97506720704</v>
      </c>
      <c r="AA138" s="69">
        <v>0.16348106968859294</v>
      </c>
      <c r="AB138" s="70">
        <f t="shared" si="138"/>
        <v>0.90602446005163673</v>
      </c>
      <c r="AC138" s="70">
        <f t="shared" si="139"/>
        <v>0.16661994954550916</v>
      </c>
      <c r="AD138" s="70">
        <f t="shared" si="140"/>
        <v>0.31978536819765346</v>
      </c>
      <c r="AE138" s="70">
        <f t="shared" si="141"/>
        <v>0.4273962528246158</v>
      </c>
      <c r="AF138" s="70">
        <f t="shared" si="142"/>
        <v>0.12846790723196849</v>
      </c>
      <c r="AG138" s="70">
        <f t="shared" si="143"/>
        <v>0.68075079485482803</v>
      </c>
      <c r="AH138" s="70">
        <f t="shared" si="144"/>
        <v>0.23405045109020189</v>
      </c>
      <c r="AI138" s="70">
        <f t="shared" si="145"/>
        <v>0.83308855570439466</v>
      </c>
      <c r="AJ138" s="70">
        <f t="shared" si="146"/>
        <v>0.70035990381046143</v>
      </c>
      <c r="AK138" s="70">
        <f t="shared" si="147"/>
        <v>0.19191801992880581</v>
      </c>
      <c r="AL138" s="71">
        <f t="shared" si="175"/>
        <v>1</v>
      </c>
      <c r="AM138" s="72">
        <v>261908</v>
      </c>
      <c r="AN138" s="73">
        <v>0.4273962528246158</v>
      </c>
      <c r="AO138" s="74">
        <f t="shared" si="148"/>
        <v>0.5726037471753842</v>
      </c>
      <c r="AP138" s="75">
        <v>61961</v>
      </c>
      <c r="AQ138" s="75">
        <v>7479</v>
      </c>
      <c r="AR138" s="76">
        <v>407</v>
      </c>
      <c r="AS138" s="76">
        <v>74</v>
      </c>
      <c r="AT138" s="77">
        <f t="shared" si="149"/>
        <v>0.12846790723196849</v>
      </c>
      <c r="AU138" s="77">
        <f t="shared" si="150"/>
        <v>0.87153209276803145</v>
      </c>
      <c r="AV138" s="75">
        <v>61961</v>
      </c>
      <c r="AW138" s="75">
        <v>1776</v>
      </c>
      <c r="AX138" s="75">
        <v>48776</v>
      </c>
      <c r="AY138" s="76">
        <v>27</v>
      </c>
      <c r="AZ138" s="75">
        <v>1646</v>
      </c>
      <c r="BA138" s="66">
        <f t="shared" si="151"/>
        <v>0.8428689014057229</v>
      </c>
      <c r="BB138" s="66">
        <f t="shared" si="152"/>
        <v>0.1571310985942771</v>
      </c>
      <c r="BC138" s="75">
        <v>61961</v>
      </c>
      <c r="BD138" s="75">
        <v>34767</v>
      </c>
      <c r="BE138" s="75">
        <v>7413</v>
      </c>
      <c r="BF138" s="66">
        <f t="shared" si="153"/>
        <v>0.68075079485482803</v>
      </c>
      <c r="BG138" s="70">
        <v>0.90602446005163673</v>
      </c>
      <c r="BH138" s="70">
        <v>0.86110290042490301</v>
      </c>
      <c r="BI138" s="75">
        <v>149838</v>
      </c>
      <c r="BJ138" s="75">
        <v>24966</v>
      </c>
      <c r="BK138" s="75">
        <v>76956</v>
      </c>
      <c r="BL138" s="75">
        <v>23813</v>
      </c>
      <c r="BM138" s="75">
        <v>10911</v>
      </c>
      <c r="BN138" s="76">
        <v>461</v>
      </c>
      <c r="BO138" s="75">
        <v>10190</v>
      </c>
      <c r="BP138" s="76">
        <v>245</v>
      </c>
      <c r="BQ138" s="76">
        <v>150</v>
      </c>
      <c r="BR138" s="75">
        <v>2146</v>
      </c>
      <c r="BS138" s="66">
        <f t="shared" si="154"/>
        <v>0.16661994954550916</v>
      </c>
      <c r="BT138" s="66">
        <f t="shared" si="121"/>
        <v>0.31978536819765346</v>
      </c>
      <c r="BU138" s="66">
        <f t="shared" si="122"/>
        <v>0.16086039589423243</v>
      </c>
      <c r="BV138" s="72">
        <v>215467</v>
      </c>
      <c r="BW138" s="75">
        <v>34716</v>
      </c>
      <c r="BX138" s="66">
        <f t="shared" si="155"/>
        <v>0.16111980024783379</v>
      </c>
      <c r="BY138" s="74">
        <f t="shared" si="156"/>
        <v>6.2065618158774045</v>
      </c>
      <c r="BZ138" s="66">
        <f t="shared" si="176"/>
        <v>8.4842951005476647E-2</v>
      </c>
      <c r="CA138" s="72">
        <v>215467</v>
      </c>
      <c r="CB138" s="75">
        <v>41352</v>
      </c>
      <c r="CC138" s="66">
        <f t="shared" si="157"/>
        <v>0.19191801992880581</v>
      </c>
      <c r="CD138" s="66">
        <f t="shared" si="158"/>
        <v>0.80808198007119425</v>
      </c>
      <c r="CE138" s="72">
        <v>61961</v>
      </c>
      <c r="CF138" s="75">
        <v>1327</v>
      </c>
      <c r="CG138" s="75">
        <v>50292</v>
      </c>
      <c r="CH138" s="66">
        <f t="shared" si="159"/>
        <v>0.83308855570439466</v>
      </c>
      <c r="CI138" s="75">
        <v>61961</v>
      </c>
      <c r="CJ138" s="75">
        <v>11210</v>
      </c>
      <c r="CK138" s="75">
        <v>22455</v>
      </c>
      <c r="CL138" s="75">
        <v>7579</v>
      </c>
      <c r="CM138" s="75">
        <v>2151</v>
      </c>
      <c r="CN138" s="66">
        <f t="shared" si="160"/>
        <v>0.70035990381046143</v>
      </c>
      <c r="CO138" s="72">
        <v>61961</v>
      </c>
      <c r="CP138" s="75">
        <v>14502</v>
      </c>
      <c r="CQ138" s="66">
        <f t="shared" si="161"/>
        <v>0.23405045109020189</v>
      </c>
      <c r="CR138" s="78" t="b">
        <v>0</v>
      </c>
      <c r="CS138" s="76" t="b">
        <v>1</v>
      </c>
      <c r="CT138" s="76">
        <v>0</v>
      </c>
      <c r="CU138" s="76"/>
      <c r="CV138" s="79">
        <v>1</v>
      </c>
      <c r="CW138" s="79"/>
      <c r="CX138" s="79">
        <v>1</v>
      </c>
      <c r="CY138" s="79">
        <v>0</v>
      </c>
      <c r="CZ138" s="76"/>
      <c r="DA138" s="76"/>
      <c r="DB138" s="76"/>
      <c r="DC138" s="66">
        <f t="shared" si="162"/>
        <v>4.1322314049586778E-3</v>
      </c>
      <c r="DD138" s="66">
        <f t="shared" si="163"/>
        <v>0</v>
      </c>
      <c r="DE138" s="66">
        <f t="shared" si="164"/>
        <v>0</v>
      </c>
      <c r="DF138" s="66">
        <f t="shared" si="165"/>
        <v>0</v>
      </c>
      <c r="DG138" s="66">
        <f t="shared" si="166"/>
        <v>0</v>
      </c>
      <c r="DH138" s="66">
        <f t="shared" si="118"/>
        <v>0</v>
      </c>
      <c r="DI138" s="66">
        <f t="shared" si="167"/>
        <v>0</v>
      </c>
      <c r="DJ138" s="66">
        <f t="shared" si="168"/>
        <v>0</v>
      </c>
      <c r="DK138" s="66">
        <f t="shared" si="169"/>
        <v>0</v>
      </c>
      <c r="DL138" s="66">
        <f t="shared" si="170"/>
        <v>0</v>
      </c>
      <c r="DM138" s="66">
        <f t="shared" si="171"/>
        <v>0</v>
      </c>
      <c r="DN138" s="80">
        <f t="shared" si="172"/>
        <v>620</v>
      </c>
      <c r="DO138" s="67">
        <f t="shared" si="173"/>
        <v>1</v>
      </c>
      <c r="DP138" s="163">
        <f t="shared" si="177"/>
        <v>2.6014568158168575E-6</v>
      </c>
    </row>
    <row r="139" spans="1:120" ht="17.149999999999999" customHeight="1" x14ac:dyDescent="0.3">
      <c r="A139" s="30"/>
      <c r="B139" s="39" t="s">
        <v>428</v>
      </c>
      <c r="C139" s="37" t="s">
        <v>429</v>
      </c>
      <c r="D139" s="36" t="s">
        <v>465</v>
      </c>
      <c r="E139" s="37" t="s">
        <v>466</v>
      </c>
      <c r="F139" s="36" t="s">
        <v>474</v>
      </c>
      <c r="G139" s="37" t="s">
        <v>475</v>
      </c>
      <c r="H139" s="36">
        <v>44</v>
      </c>
      <c r="I139" s="38">
        <v>4</v>
      </c>
      <c r="J139" s="115">
        <f t="shared" si="123"/>
        <v>0.66195488181622242</v>
      </c>
      <c r="K139" s="115">
        <f t="shared" si="124"/>
        <v>0.45795315755442201</v>
      </c>
      <c r="L139" s="115">
        <f t="shared" si="125"/>
        <v>1</v>
      </c>
      <c r="M139" s="115">
        <f t="shared" si="126"/>
        <v>0.10485426831582888</v>
      </c>
      <c r="N139" s="115">
        <f t="shared" si="127"/>
        <v>0.20253563596491228</v>
      </c>
      <c r="O139" s="115">
        <f t="shared" si="128"/>
        <v>0.10237804439974137</v>
      </c>
      <c r="P139" s="115">
        <f t="shared" si="129"/>
        <v>0.79992099355423019</v>
      </c>
      <c r="Q139" s="115">
        <f t="shared" si="130"/>
        <v>0.60610910702633491</v>
      </c>
      <c r="R139" s="116">
        <f t="shared" si="131"/>
        <v>0.91739774632510629</v>
      </c>
      <c r="S139" s="133">
        <f t="shared" si="132"/>
        <v>0.53923375943964424</v>
      </c>
      <c r="T139" s="134">
        <f t="shared" si="174"/>
        <v>0.46076624056035576</v>
      </c>
      <c r="U139" s="135">
        <f t="shared" si="133"/>
        <v>57242.372363534676</v>
      </c>
      <c r="V139" s="136">
        <v>5</v>
      </c>
      <c r="W139" s="155">
        <f t="shared" si="134"/>
        <v>0</v>
      </c>
      <c r="X139" s="155">
        <f t="shared" si="135"/>
        <v>0.42812264832853314</v>
      </c>
      <c r="Y139" s="155">
        <f t="shared" si="136"/>
        <v>0.5718773516714668</v>
      </c>
      <c r="Z139" s="156">
        <f t="shared" si="137"/>
        <v>71046.03903020134</v>
      </c>
      <c r="AA139" s="69">
        <v>5.6989688730047575E-2</v>
      </c>
      <c r="AB139" s="70">
        <f t="shared" si="138"/>
        <v>0.94026145953996343</v>
      </c>
      <c r="AC139" s="70">
        <f t="shared" si="139"/>
        <v>0.19967105263157894</v>
      </c>
      <c r="AD139" s="70">
        <f t="shared" si="140"/>
        <v>0.20253563596491228</v>
      </c>
      <c r="AE139" s="70">
        <f t="shared" si="141"/>
        <v>0.39389089297366509</v>
      </c>
      <c r="AF139" s="70">
        <f t="shared" si="142"/>
        <v>0.24642574897621955</v>
      </c>
      <c r="AG139" s="70">
        <f t="shared" si="143"/>
        <v>0.78640706947338168</v>
      </c>
      <c r="AH139" s="70">
        <f t="shared" si="144"/>
        <v>0.10237804439974137</v>
      </c>
      <c r="AI139" s="70">
        <f t="shared" si="145"/>
        <v>0.5897334578633523</v>
      </c>
      <c r="AJ139" s="70">
        <f t="shared" si="146"/>
        <v>0.73417630576909265</v>
      </c>
      <c r="AK139" s="70">
        <f t="shared" si="147"/>
        <v>0.20007900644576979</v>
      </c>
      <c r="AL139" s="71">
        <f t="shared" si="175"/>
        <v>1</v>
      </c>
      <c r="AM139" s="72">
        <v>124233</v>
      </c>
      <c r="AN139" s="73">
        <v>0.39389089297366509</v>
      </c>
      <c r="AO139" s="74">
        <f t="shared" si="148"/>
        <v>0.60610910702633491</v>
      </c>
      <c r="AP139" s="75">
        <v>27838</v>
      </c>
      <c r="AQ139" s="75">
        <v>4576</v>
      </c>
      <c r="AR139" s="75">
        <v>2261</v>
      </c>
      <c r="AS139" s="76">
        <v>23</v>
      </c>
      <c r="AT139" s="77">
        <f t="shared" si="149"/>
        <v>0.24642574897621955</v>
      </c>
      <c r="AU139" s="77">
        <f t="shared" si="150"/>
        <v>0.75357425102378039</v>
      </c>
      <c r="AV139" s="75">
        <v>27838</v>
      </c>
      <c r="AW139" s="76">
        <v>391</v>
      </c>
      <c r="AX139" s="75">
        <v>21943</v>
      </c>
      <c r="AY139" s="76">
        <v>17</v>
      </c>
      <c r="AZ139" s="76">
        <v>968</v>
      </c>
      <c r="BA139" s="66">
        <f t="shared" si="151"/>
        <v>0.83766793591493638</v>
      </c>
      <c r="BB139" s="66">
        <f t="shared" si="152"/>
        <v>0.16233206408506362</v>
      </c>
      <c r="BC139" s="75">
        <v>27838</v>
      </c>
      <c r="BD139" s="75">
        <v>1314</v>
      </c>
      <c r="BE139" s="75">
        <v>20578</v>
      </c>
      <c r="BF139" s="66">
        <f t="shared" si="153"/>
        <v>0.78640706947338168</v>
      </c>
      <c r="BG139" s="70">
        <v>0.94026145953996343</v>
      </c>
      <c r="BH139" s="70">
        <v>0.91739774632510629</v>
      </c>
      <c r="BI139" s="75">
        <v>72960</v>
      </c>
      <c r="BJ139" s="75">
        <v>14568</v>
      </c>
      <c r="BK139" s="75">
        <v>43615</v>
      </c>
      <c r="BL139" s="75">
        <v>7292</v>
      </c>
      <c r="BM139" s="75">
        <v>3415</v>
      </c>
      <c r="BN139" s="76">
        <v>86</v>
      </c>
      <c r="BO139" s="75">
        <v>3176</v>
      </c>
      <c r="BP139" s="76">
        <v>83</v>
      </c>
      <c r="BQ139" s="76">
        <v>29</v>
      </c>
      <c r="BR139" s="76">
        <v>696</v>
      </c>
      <c r="BS139" s="66">
        <f t="shared" si="154"/>
        <v>0.19967105263157894</v>
      </c>
      <c r="BT139" s="66">
        <f t="shared" si="121"/>
        <v>0.20253563596491228</v>
      </c>
      <c r="BU139" s="66">
        <f t="shared" si="122"/>
        <v>0.10259046052631579</v>
      </c>
      <c r="BV139" s="72">
        <v>103789</v>
      </c>
      <c r="BW139" s="75">
        <v>13531</v>
      </c>
      <c r="BX139" s="66">
        <f t="shared" si="155"/>
        <v>0.13037027045255278</v>
      </c>
      <c r="BY139" s="74">
        <f t="shared" si="156"/>
        <v>7.6704604242110701</v>
      </c>
      <c r="BZ139" s="66">
        <f t="shared" si="176"/>
        <v>0.10485426831582888</v>
      </c>
      <c r="CA139" s="72">
        <v>103789</v>
      </c>
      <c r="CB139" s="75">
        <v>20766</v>
      </c>
      <c r="CC139" s="66">
        <f t="shared" si="157"/>
        <v>0.20007900644576979</v>
      </c>
      <c r="CD139" s="66">
        <f t="shared" si="158"/>
        <v>0.79992099355423019</v>
      </c>
      <c r="CE139" s="72">
        <v>27838</v>
      </c>
      <c r="CF139" s="76">
        <v>762</v>
      </c>
      <c r="CG139" s="75">
        <v>15655</v>
      </c>
      <c r="CH139" s="66">
        <f t="shared" si="159"/>
        <v>0.5897334578633523</v>
      </c>
      <c r="CI139" s="75">
        <v>27838</v>
      </c>
      <c r="CJ139" s="76">
        <v>62</v>
      </c>
      <c r="CK139" s="75">
        <v>7766</v>
      </c>
      <c r="CL139" s="75">
        <v>12577</v>
      </c>
      <c r="CM139" s="76">
        <v>33</v>
      </c>
      <c r="CN139" s="66">
        <f t="shared" si="160"/>
        <v>0.73417630576909265</v>
      </c>
      <c r="CO139" s="72">
        <v>27838</v>
      </c>
      <c r="CP139" s="75">
        <v>2850</v>
      </c>
      <c r="CQ139" s="66">
        <f t="shared" si="161"/>
        <v>0.10237804439974137</v>
      </c>
      <c r="CR139" s="78" t="b">
        <v>0</v>
      </c>
      <c r="CS139" s="76" t="b">
        <v>0</v>
      </c>
      <c r="CT139" s="76"/>
      <c r="CU139" s="76"/>
      <c r="CV139" s="76"/>
      <c r="CW139" s="76"/>
      <c r="CX139" s="76"/>
      <c r="CY139" s="76"/>
      <c r="CZ139" s="76"/>
      <c r="DA139" s="76"/>
      <c r="DB139" s="76"/>
      <c r="DC139" s="66">
        <f t="shared" si="162"/>
        <v>0</v>
      </c>
      <c r="DD139" s="66">
        <f t="shared" si="163"/>
        <v>0</v>
      </c>
      <c r="DE139" s="66">
        <f t="shared" si="164"/>
        <v>0</v>
      </c>
      <c r="DF139" s="66">
        <f t="shared" si="165"/>
        <v>0</v>
      </c>
      <c r="DG139" s="66">
        <f t="shared" si="166"/>
        <v>0</v>
      </c>
      <c r="DH139" s="66">
        <f t="shared" si="118"/>
        <v>0</v>
      </c>
      <c r="DI139" s="66">
        <f t="shared" si="167"/>
        <v>0</v>
      </c>
      <c r="DJ139" s="66">
        <f t="shared" si="168"/>
        <v>0</v>
      </c>
      <c r="DK139" s="66">
        <f t="shared" si="169"/>
        <v>0</v>
      </c>
      <c r="DL139" s="66">
        <f t="shared" si="170"/>
        <v>0</v>
      </c>
      <c r="DM139" s="66">
        <f t="shared" si="171"/>
        <v>0</v>
      </c>
      <c r="DN139" s="80">
        <f t="shared" si="172"/>
        <v>620</v>
      </c>
      <c r="DO139" s="67">
        <f t="shared" si="173"/>
        <v>1</v>
      </c>
      <c r="DP139" s="163">
        <f t="shared" si="177"/>
        <v>2.6014568158168575E-6</v>
      </c>
    </row>
    <row r="140" spans="1:120" ht="17.149999999999999" customHeight="1" x14ac:dyDescent="0.3">
      <c r="A140" s="30"/>
      <c r="B140" s="39" t="s">
        <v>428</v>
      </c>
      <c r="C140" s="37" t="s">
        <v>429</v>
      </c>
      <c r="D140" s="36" t="s">
        <v>476</v>
      </c>
      <c r="E140" s="37" t="s">
        <v>477</v>
      </c>
      <c r="F140" s="36" t="s">
        <v>478</v>
      </c>
      <c r="G140" s="37" t="s">
        <v>477</v>
      </c>
      <c r="H140" s="36">
        <v>74</v>
      </c>
      <c r="I140" s="38">
        <v>17</v>
      </c>
      <c r="J140" s="115">
        <f t="shared" si="123"/>
        <v>0.71009490940465914</v>
      </c>
      <c r="K140" s="115">
        <f t="shared" si="124"/>
        <v>0.44277899142694549</v>
      </c>
      <c r="L140" s="115">
        <f t="shared" si="125"/>
        <v>1</v>
      </c>
      <c r="M140" s="115">
        <f t="shared" si="126"/>
        <v>0.13195902856130823</v>
      </c>
      <c r="N140" s="115">
        <f t="shared" si="127"/>
        <v>0.31341861154644413</v>
      </c>
      <c r="O140" s="115">
        <f t="shared" si="128"/>
        <v>0.28314945018633086</v>
      </c>
      <c r="P140" s="115">
        <f t="shared" si="129"/>
        <v>0.88194251458970185</v>
      </c>
      <c r="Q140" s="115">
        <f t="shared" si="130"/>
        <v>0.62755083122180333</v>
      </c>
      <c r="R140" s="116">
        <f t="shared" si="131"/>
        <v>0.85999898667477326</v>
      </c>
      <c r="S140" s="133">
        <f t="shared" si="132"/>
        <v>0.58343259151244065</v>
      </c>
      <c r="T140" s="134">
        <f t="shared" si="174"/>
        <v>0.41656740848755935</v>
      </c>
      <c r="U140" s="135">
        <f t="shared" si="133"/>
        <v>99954.099964364403</v>
      </c>
      <c r="V140" s="136">
        <v>6</v>
      </c>
      <c r="W140" s="155">
        <f t="shared" si="134"/>
        <v>0</v>
      </c>
      <c r="X140" s="155">
        <f t="shared" si="135"/>
        <v>0.4723214804013296</v>
      </c>
      <c r="Y140" s="155">
        <f t="shared" si="136"/>
        <v>0.5276785195986704</v>
      </c>
      <c r="Z140" s="156">
        <f t="shared" si="137"/>
        <v>126614.87774214217</v>
      </c>
      <c r="AA140" s="69">
        <v>0.22647918081909754</v>
      </c>
      <c r="AB140" s="70">
        <f t="shared" si="138"/>
        <v>0.90133663251855789</v>
      </c>
      <c r="AC140" s="70">
        <f t="shared" si="139"/>
        <v>0.18910867324607847</v>
      </c>
      <c r="AD140" s="70">
        <f t="shared" si="140"/>
        <v>0.31341861154644413</v>
      </c>
      <c r="AE140" s="70">
        <f t="shared" si="141"/>
        <v>0.37244916877819667</v>
      </c>
      <c r="AF140" s="70">
        <f t="shared" si="142"/>
        <v>0.33658876874782001</v>
      </c>
      <c r="AG140" s="70">
        <f t="shared" si="143"/>
        <v>0.74227598993997024</v>
      </c>
      <c r="AH140" s="70">
        <f t="shared" si="144"/>
        <v>0.28314945018633086</v>
      </c>
      <c r="AI140" s="70">
        <f t="shared" si="145"/>
        <v>0.64444770803884488</v>
      </c>
      <c r="AJ140" s="70">
        <f t="shared" si="146"/>
        <v>0.77574211077047339</v>
      </c>
      <c r="AK140" s="70">
        <f t="shared" si="147"/>
        <v>0.11805748541029815</v>
      </c>
      <c r="AL140" s="71">
        <f t="shared" si="175"/>
        <v>1</v>
      </c>
      <c r="AM140" s="72">
        <v>239947</v>
      </c>
      <c r="AN140" s="73">
        <v>0.37244916877819667</v>
      </c>
      <c r="AO140" s="74">
        <f t="shared" si="148"/>
        <v>0.62755083122180333</v>
      </c>
      <c r="AP140" s="75">
        <v>54473</v>
      </c>
      <c r="AQ140" s="75">
        <v>16359</v>
      </c>
      <c r="AR140" s="75">
        <v>1920</v>
      </c>
      <c r="AS140" s="76">
        <v>56</v>
      </c>
      <c r="AT140" s="77">
        <f t="shared" si="149"/>
        <v>0.33658876874782001</v>
      </c>
      <c r="AU140" s="77">
        <f t="shared" si="150"/>
        <v>0.66341123125218004</v>
      </c>
      <c r="AV140" s="75">
        <v>54473</v>
      </c>
      <c r="AW140" s="75">
        <v>4659</v>
      </c>
      <c r="AX140" s="75">
        <v>36475</v>
      </c>
      <c r="AY140" s="76">
        <v>23</v>
      </c>
      <c r="AZ140" s="75">
        <v>1215</v>
      </c>
      <c r="BA140" s="66">
        <f t="shared" si="151"/>
        <v>0.77785324839828907</v>
      </c>
      <c r="BB140" s="66">
        <f t="shared" si="152"/>
        <v>0.22214675160171093</v>
      </c>
      <c r="BC140" s="75">
        <v>54473</v>
      </c>
      <c r="BD140" s="75">
        <v>21404</v>
      </c>
      <c r="BE140" s="75">
        <v>19030</v>
      </c>
      <c r="BF140" s="66">
        <f t="shared" si="153"/>
        <v>0.74227598993997024</v>
      </c>
      <c r="BG140" s="70">
        <v>0.90133663251855789</v>
      </c>
      <c r="BH140" s="70">
        <v>0.85999898667477326</v>
      </c>
      <c r="BI140" s="75">
        <v>141654</v>
      </c>
      <c r="BJ140" s="75">
        <v>26788</v>
      </c>
      <c r="BK140" s="75">
        <v>70469</v>
      </c>
      <c r="BL140" s="75">
        <v>20985</v>
      </c>
      <c r="BM140" s="75">
        <v>10606</v>
      </c>
      <c r="BN140" s="76">
        <v>357</v>
      </c>
      <c r="BO140" s="75">
        <v>10020</v>
      </c>
      <c r="BP140" s="76">
        <v>301</v>
      </c>
      <c r="BQ140" s="76">
        <v>135</v>
      </c>
      <c r="BR140" s="76">
        <v>1993</v>
      </c>
      <c r="BS140" s="66">
        <f t="shared" si="154"/>
        <v>0.18910867324607847</v>
      </c>
      <c r="BT140" s="66">
        <f t="shared" si="121"/>
        <v>0.31341861154644413</v>
      </c>
      <c r="BU140" s="66">
        <f t="shared" si="122"/>
        <v>0.16527595408530646</v>
      </c>
      <c r="BV140" s="72">
        <v>201512</v>
      </c>
      <c r="BW140" s="75">
        <v>20875</v>
      </c>
      <c r="BX140" s="66">
        <f t="shared" si="155"/>
        <v>0.10359184564690936</v>
      </c>
      <c r="BY140" s="74">
        <f t="shared" si="156"/>
        <v>9.6532694610778442</v>
      </c>
      <c r="BZ140" s="66">
        <f t="shared" si="176"/>
        <v>0.13195902856130823</v>
      </c>
      <c r="CA140" s="72">
        <v>201512</v>
      </c>
      <c r="CB140" s="75">
        <v>23790</v>
      </c>
      <c r="CC140" s="66">
        <f t="shared" si="157"/>
        <v>0.11805748541029815</v>
      </c>
      <c r="CD140" s="66">
        <f t="shared" si="158"/>
        <v>0.88194251458970185</v>
      </c>
      <c r="CE140" s="72">
        <v>54473</v>
      </c>
      <c r="CF140" s="76">
        <v>846</v>
      </c>
      <c r="CG140" s="75">
        <v>34259</v>
      </c>
      <c r="CH140" s="66">
        <f t="shared" si="159"/>
        <v>0.64444770803884488</v>
      </c>
      <c r="CI140" s="75">
        <v>54473</v>
      </c>
      <c r="CJ140" s="75">
        <v>9150</v>
      </c>
      <c r="CK140" s="75">
        <v>25159</v>
      </c>
      <c r="CL140" s="75">
        <v>6290</v>
      </c>
      <c r="CM140" s="75">
        <v>1658</v>
      </c>
      <c r="CN140" s="66">
        <f t="shared" si="160"/>
        <v>0.77574211077047339</v>
      </c>
      <c r="CO140" s="72">
        <v>54473</v>
      </c>
      <c r="CP140" s="75">
        <v>15424</v>
      </c>
      <c r="CQ140" s="66">
        <f t="shared" si="161"/>
        <v>0.28314945018633086</v>
      </c>
      <c r="CR140" s="78" t="b">
        <v>0</v>
      </c>
      <c r="CS140" s="76" t="b">
        <v>1</v>
      </c>
      <c r="CT140" s="76">
        <v>0</v>
      </c>
      <c r="CU140" s="76"/>
      <c r="CV140" s="79">
        <v>1</v>
      </c>
      <c r="CW140" s="79"/>
      <c r="CX140" s="79">
        <v>1</v>
      </c>
      <c r="CY140" s="79">
        <v>0</v>
      </c>
      <c r="CZ140" s="76"/>
      <c r="DA140" s="76"/>
      <c r="DB140" s="76"/>
      <c r="DC140" s="66">
        <f t="shared" si="162"/>
        <v>4.1322314049586778E-3</v>
      </c>
      <c r="DD140" s="66">
        <f t="shared" si="163"/>
        <v>0</v>
      </c>
      <c r="DE140" s="66">
        <f t="shared" si="164"/>
        <v>0</v>
      </c>
      <c r="DF140" s="66">
        <f t="shared" si="165"/>
        <v>0</v>
      </c>
      <c r="DG140" s="66">
        <f t="shared" si="166"/>
        <v>0</v>
      </c>
      <c r="DH140" s="66">
        <f t="shared" si="118"/>
        <v>0</v>
      </c>
      <c r="DI140" s="66">
        <f t="shared" si="167"/>
        <v>0</v>
      </c>
      <c r="DJ140" s="66">
        <f t="shared" si="168"/>
        <v>0</v>
      </c>
      <c r="DK140" s="66">
        <f t="shared" si="169"/>
        <v>0</v>
      </c>
      <c r="DL140" s="66">
        <f t="shared" si="170"/>
        <v>0</v>
      </c>
      <c r="DM140" s="66">
        <f t="shared" si="171"/>
        <v>0</v>
      </c>
      <c r="DN140" s="80">
        <f t="shared" si="172"/>
        <v>620</v>
      </c>
      <c r="DO140" s="67">
        <f t="shared" si="173"/>
        <v>1</v>
      </c>
      <c r="DP140" s="163">
        <f t="shared" si="177"/>
        <v>2.6014568158168575E-6</v>
      </c>
    </row>
    <row r="141" spans="1:120" ht="17.149999999999999" customHeight="1" x14ac:dyDescent="0.3">
      <c r="A141" s="30"/>
      <c r="B141" s="39" t="s">
        <v>428</v>
      </c>
      <c r="C141" s="37" t="s">
        <v>429</v>
      </c>
      <c r="D141" s="36" t="s">
        <v>479</v>
      </c>
      <c r="E141" s="37" t="s">
        <v>480</v>
      </c>
      <c r="F141" s="36" t="s">
        <v>481</v>
      </c>
      <c r="G141" s="37" t="s">
        <v>480</v>
      </c>
      <c r="H141" s="36">
        <v>63</v>
      </c>
      <c r="I141" s="38">
        <v>5</v>
      </c>
      <c r="J141" s="115">
        <f t="shared" si="123"/>
        <v>0.82824534134371897</v>
      </c>
      <c r="K141" s="115">
        <f t="shared" si="124"/>
        <v>0.47598630782933687</v>
      </c>
      <c r="L141" s="115">
        <f t="shared" si="125"/>
        <v>1</v>
      </c>
      <c r="M141" s="115">
        <f t="shared" si="126"/>
        <v>9.9050283642457812E-2</v>
      </c>
      <c r="N141" s="115">
        <f t="shared" si="127"/>
        <v>0.26762688519597733</v>
      </c>
      <c r="O141" s="115">
        <f t="shared" si="128"/>
        <v>0.12782270036151522</v>
      </c>
      <c r="P141" s="115">
        <f t="shared" si="129"/>
        <v>0.7377024008933557</v>
      </c>
      <c r="Q141" s="115">
        <f t="shared" si="130"/>
        <v>0.61118107428939461</v>
      </c>
      <c r="R141" s="116">
        <f t="shared" si="131"/>
        <v>0.82913379235292883</v>
      </c>
      <c r="S141" s="133">
        <f t="shared" si="132"/>
        <v>0.55297208732318714</v>
      </c>
      <c r="T141" s="134">
        <f t="shared" si="174"/>
        <v>0.44702791267681286</v>
      </c>
      <c r="U141" s="135">
        <f t="shared" si="133"/>
        <v>115373.88101067131</v>
      </c>
      <c r="V141" s="136">
        <v>5</v>
      </c>
      <c r="W141" s="155">
        <f t="shared" si="134"/>
        <v>0</v>
      </c>
      <c r="X141" s="155">
        <f t="shared" si="135"/>
        <v>0.44186097621207615</v>
      </c>
      <c r="Y141" s="155">
        <f t="shared" si="136"/>
        <v>0.55813902378792379</v>
      </c>
      <c r="Z141" s="156">
        <f t="shared" si="137"/>
        <v>144050.65878844904</v>
      </c>
      <c r="AA141" s="69">
        <v>0.10731873641467544</v>
      </c>
      <c r="AB141" s="70">
        <f t="shared" si="138"/>
        <v>0.88868407518909942</v>
      </c>
      <c r="AC141" s="70">
        <f t="shared" si="139"/>
        <v>0.15110637384846451</v>
      </c>
      <c r="AD141" s="70">
        <f t="shared" si="140"/>
        <v>0.26762688519597733</v>
      </c>
      <c r="AE141" s="70">
        <f t="shared" si="141"/>
        <v>0.38881892571060545</v>
      </c>
      <c r="AF141" s="70">
        <f t="shared" si="142"/>
        <v>0.16896907036448419</v>
      </c>
      <c r="AG141" s="70">
        <f t="shared" si="143"/>
        <v>0.2563614453623011</v>
      </c>
      <c r="AH141" s="70">
        <f t="shared" si="144"/>
        <v>0.12782270036151522</v>
      </c>
      <c r="AI141" s="70">
        <f t="shared" si="145"/>
        <v>0.79280113169982014</v>
      </c>
      <c r="AJ141" s="70">
        <f t="shared" si="146"/>
        <v>0.86368955098761768</v>
      </c>
      <c r="AK141" s="70">
        <f t="shared" si="147"/>
        <v>0.26229759910664435</v>
      </c>
      <c r="AL141" s="71">
        <f t="shared" si="175"/>
        <v>1</v>
      </c>
      <c r="AM141" s="72">
        <v>258091</v>
      </c>
      <c r="AN141" s="73">
        <v>0.38881892571060545</v>
      </c>
      <c r="AO141" s="74">
        <f t="shared" si="148"/>
        <v>0.61118107428939461</v>
      </c>
      <c r="AP141" s="75">
        <v>57259</v>
      </c>
      <c r="AQ141" s="75">
        <v>8480</v>
      </c>
      <c r="AR141" s="75">
        <v>1129</v>
      </c>
      <c r="AS141" s="76">
        <v>66</v>
      </c>
      <c r="AT141" s="77">
        <f t="shared" si="149"/>
        <v>0.16896907036448419</v>
      </c>
      <c r="AU141" s="77">
        <f t="shared" si="150"/>
        <v>0.83103092963551584</v>
      </c>
      <c r="AV141" s="75">
        <v>57259</v>
      </c>
      <c r="AW141" s="76">
        <v>721</v>
      </c>
      <c r="AX141" s="75">
        <v>45525</v>
      </c>
      <c r="AY141" s="76">
        <v>21</v>
      </c>
      <c r="AZ141" s="75">
        <v>4067</v>
      </c>
      <c r="BA141" s="66">
        <f t="shared" si="151"/>
        <v>0.87905831397684209</v>
      </c>
      <c r="BB141" s="66">
        <f t="shared" si="152"/>
        <v>0.12094168602315791</v>
      </c>
      <c r="BC141" s="75">
        <v>57259</v>
      </c>
      <c r="BD141" s="75">
        <v>13868</v>
      </c>
      <c r="BE141" s="76">
        <v>811</v>
      </c>
      <c r="BF141" s="66">
        <f t="shared" si="153"/>
        <v>0.2563614453623011</v>
      </c>
      <c r="BG141" s="70">
        <v>0.88868407518909942</v>
      </c>
      <c r="BH141" s="70">
        <v>0.82913379235292883</v>
      </c>
      <c r="BI141" s="75">
        <v>144481</v>
      </c>
      <c r="BJ141" s="75">
        <v>21832</v>
      </c>
      <c r="BK141" s="75">
        <v>83982</v>
      </c>
      <c r="BL141" s="75">
        <v>22486</v>
      </c>
      <c r="BM141" s="75">
        <v>8640</v>
      </c>
      <c r="BN141" s="76">
        <v>291</v>
      </c>
      <c r="BO141" s="75">
        <v>6746</v>
      </c>
      <c r="BP141" s="76">
        <v>208</v>
      </c>
      <c r="BQ141" s="76">
        <v>122</v>
      </c>
      <c r="BR141" s="76">
        <v>174</v>
      </c>
      <c r="BS141" s="66">
        <f t="shared" si="154"/>
        <v>0.15110637384846451</v>
      </c>
      <c r="BT141" s="66">
        <f t="shared" si="121"/>
        <v>0.26762688519597733</v>
      </c>
      <c r="BU141" s="66">
        <f t="shared" si="122"/>
        <v>0.11199396460434244</v>
      </c>
      <c r="BV141" s="72">
        <v>214920</v>
      </c>
      <c r="BW141" s="75">
        <v>29661</v>
      </c>
      <c r="BX141" s="66">
        <f t="shared" si="155"/>
        <v>0.13800949190396428</v>
      </c>
      <c r="BY141" s="74">
        <f t="shared" si="156"/>
        <v>7.245878426216243</v>
      </c>
      <c r="BZ141" s="66">
        <f t="shared" si="176"/>
        <v>9.9050283642457812E-2</v>
      </c>
      <c r="CA141" s="72">
        <v>214920</v>
      </c>
      <c r="CB141" s="75">
        <v>56373</v>
      </c>
      <c r="CC141" s="66">
        <f t="shared" si="157"/>
        <v>0.26229759910664435</v>
      </c>
      <c r="CD141" s="66">
        <f t="shared" si="158"/>
        <v>0.7377024008933557</v>
      </c>
      <c r="CE141" s="72">
        <v>57259</v>
      </c>
      <c r="CF141" s="76">
        <v>608</v>
      </c>
      <c r="CG141" s="75">
        <v>44787</v>
      </c>
      <c r="CH141" s="66">
        <f t="shared" si="159"/>
        <v>0.79280113169982014</v>
      </c>
      <c r="CI141" s="75">
        <v>57259</v>
      </c>
      <c r="CJ141" s="75">
        <v>6168</v>
      </c>
      <c r="CK141" s="75">
        <v>29757</v>
      </c>
      <c r="CL141" s="75">
        <v>12880</v>
      </c>
      <c r="CM141" s="76">
        <v>649</v>
      </c>
      <c r="CN141" s="66">
        <f t="shared" si="160"/>
        <v>0.86368955098761768</v>
      </c>
      <c r="CO141" s="72">
        <v>57259</v>
      </c>
      <c r="CP141" s="75">
        <v>7319</v>
      </c>
      <c r="CQ141" s="66">
        <f t="shared" si="161"/>
        <v>0.12782270036151522</v>
      </c>
      <c r="CR141" s="78" t="b">
        <v>0</v>
      </c>
      <c r="CS141" s="76" t="b">
        <v>0</v>
      </c>
      <c r="CT141" s="76"/>
      <c r="CU141" s="76"/>
      <c r="CV141" s="76"/>
      <c r="CW141" s="76"/>
      <c r="CX141" s="76"/>
      <c r="CY141" s="76"/>
      <c r="CZ141" s="76"/>
      <c r="DA141" s="76"/>
      <c r="DB141" s="76"/>
      <c r="DC141" s="66">
        <f t="shared" si="162"/>
        <v>0</v>
      </c>
      <c r="DD141" s="66">
        <f t="shared" si="163"/>
        <v>0</v>
      </c>
      <c r="DE141" s="66">
        <f t="shared" si="164"/>
        <v>0</v>
      </c>
      <c r="DF141" s="66">
        <f t="shared" si="165"/>
        <v>0</v>
      </c>
      <c r="DG141" s="66">
        <f t="shared" si="166"/>
        <v>0</v>
      </c>
      <c r="DH141" s="66">
        <f t="shared" si="118"/>
        <v>0</v>
      </c>
      <c r="DI141" s="66">
        <f t="shared" si="167"/>
        <v>0</v>
      </c>
      <c r="DJ141" s="66">
        <f t="shared" si="168"/>
        <v>0</v>
      </c>
      <c r="DK141" s="66">
        <f t="shared" si="169"/>
        <v>0</v>
      </c>
      <c r="DL141" s="66">
        <f t="shared" si="170"/>
        <v>0</v>
      </c>
      <c r="DM141" s="66">
        <f t="shared" si="171"/>
        <v>0</v>
      </c>
      <c r="DN141" s="80">
        <f t="shared" si="172"/>
        <v>620</v>
      </c>
      <c r="DO141" s="67">
        <f t="shared" si="173"/>
        <v>1</v>
      </c>
      <c r="DP141" s="163">
        <f t="shared" si="177"/>
        <v>2.6014568158168575E-6</v>
      </c>
    </row>
    <row r="142" spans="1:120" ht="17.149999999999999" customHeight="1" x14ac:dyDescent="0.3">
      <c r="A142" s="30"/>
      <c r="B142" s="39" t="s">
        <v>428</v>
      </c>
      <c r="C142" s="37" t="s">
        <v>429</v>
      </c>
      <c r="D142" s="36" t="s">
        <v>479</v>
      </c>
      <c r="E142" s="37" t="s">
        <v>480</v>
      </c>
      <c r="F142" s="36" t="s">
        <v>482</v>
      </c>
      <c r="G142" s="37" t="s">
        <v>483</v>
      </c>
      <c r="H142" s="36">
        <v>75</v>
      </c>
      <c r="I142" s="38">
        <v>9</v>
      </c>
      <c r="J142" s="115">
        <f t="shared" si="123"/>
        <v>0.86526340825306214</v>
      </c>
      <c r="K142" s="115">
        <f t="shared" si="124"/>
        <v>0.50569967551772765</v>
      </c>
      <c r="L142" s="115">
        <f t="shared" si="125"/>
        <v>1</v>
      </c>
      <c r="M142" s="115">
        <f t="shared" si="126"/>
        <v>0.11195905867510453</v>
      </c>
      <c r="N142" s="115">
        <f t="shared" si="127"/>
        <v>0.26598663968733544</v>
      </c>
      <c r="O142" s="115">
        <f t="shared" si="128"/>
        <v>0.14151504340587465</v>
      </c>
      <c r="P142" s="115">
        <f t="shared" si="129"/>
        <v>0.71150026405694278</v>
      </c>
      <c r="Q142" s="115">
        <f t="shared" si="130"/>
        <v>0.57626639329774831</v>
      </c>
      <c r="R142" s="116">
        <f t="shared" si="131"/>
        <v>0.83664862383566363</v>
      </c>
      <c r="S142" s="133">
        <f t="shared" si="132"/>
        <v>0.55720434519216211</v>
      </c>
      <c r="T142" s="134">
        <f t="shared" si="174"/>
        <v>0.44279565480783789</v>
      </c>
      <c r="U142" s="135">
        <f t="shared" si="133"/>
        <v>115256.60937689655</v>
      </c>
      <c r="V142" s="136">
        <v>5</v>
      </c>
      <c r="W142" s="155">
        <f t="shared" si="134"/>
        <v>0</v>
      </c>
      <c r="X142" s="155">
        <f t="shared" si="135"/>
        <v>0.44609323408105106</v>
      </c>
      <c r="Y142" s="155">
        <f t="shared" si="136"/>
        <v>0.55390676591894894</v>
      </c>
      <c r="Z142" s="156">
        <f t="shared" si="137"/>
        <v>144178.05382134099</v>
      </c>
      <c r="AA142" s="69">
        <v>0.12376053140115179</v>
      </c>
      <c r="AB142" s="70">
        <f t="shared" si="138"/>
        <v>0.89397222282408506</v>
      </c>
      <c r="AC142" s="70">
        <f t="shared" si="139"/>
        <v>0.18070377248662584</v>
      </c>
      <c r="AD142" s="70">
        <f t="shared" si="140"/>
        <v>0.26598663968733544</v>
      </c>
      <c r="AE142" s="70">
        <f t="shared" si="141"/>
        <v>0.42373360670225174</v>
      </c>
      <c r="AF142" s="70">
        <f t="shared" si="142"/>
        <v>0.13837215228581623</v>
      </c>
      <c r="AG142" s="70">
        <f t="shared" si="143"/>
        <v>0.31014389344749671</v>
      </c>
      <c r="AH142" s="70">
        <f t="shared" si="144"/>
        <v>0.14151504340587465</v>
      </c>
      <c r="AI142" s="70">
        <f t="shared" si="145"/>
        <v>0.81890151708203796</v>
      </c>
      <c r="AJ142" s="70">
        <f t="shared" si="146"/>
        <v>0.91162529942408643</v>
      </c>
      <c r="AK142" s="70">
        <f t="shared" si="147"/>
        <v>0.28849973594305717</v>
      </c>
      <c r="AL142" s="71">
        <f t="shared" si="175"/>
        <v>1</v>
      </c>
      <c r="AM142" s="72">
        <v>260293</v>
      </c>
      <c r="AN142" s="73">
        <v>0.42373360670225174</v>
      </c>
      <c r="AO142" s="74">
        <f t="shared" si="148"/>
        <v>0.57626639329774831</v>
      </c>
      <c r="AP142" s="75">
        <v>58863</v>
      </c>
      <c r="AQ142" s="75">
        <v>6597</v>
      </c>
      <c r="AR142" s="75">
        <v>1441</v>
      </c>
      <c r="AS142" s="76">
        <v>107</v>
      </c>
      <c r="AT142" s="77">
        <f t="shared" si="149"/>
        <v>0.13837215228581623</v>
      </c>
      <c r="AU142" s="77">
        <f t="shared" si="150"/>
        <v>0.86162784771418377</v>
      </c>
      <c r="AV142" s="75">
        <v>58863</v>
      </c>
      <c r="AW142" s="75">
        <v>1142</v>
      </c>
      <c r="AX142" s="75">
        <v>45739</v>
      </c>
      <c r="AY142" s="76">
        <v>25</v>
      </c>
      <c r="AZ142" s="75">
        <v>3141</v>
      </c>
      <c r="BA142" s="66">
        <f t="shared" si="151"/>
        <v>0.85022849667872857</v>
      </c>
      <c r="BB142" s="66">
        <f t="shared" si="152"/>
        <v>0.14977150332127143</v>
      </c>
      <c r="BC142" s="75">
        <v>58863</v>
      </c>
      <c r="BD142" s="75">
        <v>17281</v>
      </c>
      <c r="BE142" s="76">
        <v>975</v>
      </c>
      <c r="BF142" s="66">
        <f t="shared" si="153"/>
        <v>0.31014389344749671</v>
      </c>
      <c r="BG142" s="70">
        <v>0.89397222282408506</v>
      </c>
      <c r="BH142" s="70">
        <v>0.83664862383566363</v>
      </c>
      <c r="BI142" s="75">
        <v>144308</v>
      </c>
      <c r="BJ142" s="75">
        <v>26077</v>
      </c>
      <c r="BK142" s="75">
        <v>79847</v>
      </c>
      <c r="BL142" s="75">
        <v>21258</v>
      </c>
      <c r="BM142" s="75">
        <v>9210</v>
      </c>
      <c r="BN142" s="76">
        <v>258</v>
      </c>
      <c r="BO142" s="75">
        <v>6497</v>
      </c>
      <c r="BP142" s="76">
        <v>164</v>
      </c>
      <c r="BQ142" s="76">
        <v>73</v>
      </c>
      <c r="BR142" s="76">
        <v>924</v>
      </c>
      <c r="BS142" s="66">
        <f t="shared" si="154"/>
        <v>0.18070377248662584</v>
      </c>
      <c r="BT142" s="66">
        <f t="shared" si="121"/>
        <v>0.26598663968733544</v>
      </c>
      <c r="BU142" s="66">
        <f t="shared" si="122"/>
        <v>0.11867671923940461</v>
      </c>
      <c r="BV142" s="72">
        <v>213969</v>
      </c>
      <c r="BW142" s="75">
        <v>26125</v>
      </c>
      <c r="BX142" s="66">
        <f t="shared" si="155"/>
        <v>0.12209712621921867</v>
      </c>
      <c r="BY142" s="74">
        <f t="shared" si="156"/>
        <v>8.1902009569377991</v>
      </c>
      <c r="BZ142" s="66">
        <f t="shared" si="176"/>
        <v>0.11195905867510453</v>
      </c>
      <c r="CA142" s="72">
        <v>213969</v>
      </c>
      <c r="CB142" s="75">
        <v>61730</v>
      </c>
      <c r="CC142" s="66">
        <f t="shared" si="157"/>
        <v>0.28849973594305717</v>
      </c>
      <c r="CD142" s="66">
        <f t="shared" si="158"/>
        <v>0.71150026405694278</v>
      </c>
      <c r="CE142" s="72">
        <v>58863</v>
      </c>
      <c r="CF142" s="76">
        <v>444</v>
      </c>
      <c r="CG142" s="75">
        <v>47759</v>
      </c>
      <c r="CH142" s="66">
        <f t="shared" si="159"/>
        <v>0.81890151708203796</v>
      </c>
      <c r="CI142" s="75">
        <v>58863</v>
      </c>
      <c r="CJ142" s="75">
        <v>2975</v>
      </c>
      <c r="CK142" s="75">
        <v>32874</v>
      </c>
      <c r="CL142" s="75">
        <v>16407</v>
      </c>
      <c r="CM142" s="75">
        <v>1405</v>
      </c>
      <c r="CN142" s="66">
        <f t="shared" si="160"/>
        <v>0.91162529942408643</v>
      </c>
      <c r="CO142" s="72">
        <v>58863</v>
      </c>
      <c r="CP142" s="75">
        <v>8330</v>
      </c>
      <c r="CQ142" s="66">
        <f t="shared" si="161"/>
        <v>0.14151504340587465</v>
      </c>
      <c r="CR142" s="78" t="b">
        <v>0</v>
      </c>
      <c r="CS142" s="76" t="b">
        <v>0</v>
      </c>
      <c r="CT142" s="76"/>
      <c r="CU142" s="76"/>
      <c r="CV142" s="76"/>
      <c r="CW142" s="76"/>
      <c r="CX142" s="76"/>
      <c r="CY142" s="76"/>
      <c r="CZ142" s="76"/>
      <c r="DA142" s="76"/>
      <c r="DB142" s="76"/>
      <c r="DC142" s="66">
        <f t="shared" si="162"/>
        <v>0</v>
      </c>
      <c r="DD142" s="66">
        <f t="shared" si="163"/>
        <v>0</v>
      </c>
      <c r="DE142" s="66">
        <f t="shared" si="164"/>
        <v>0</v>
      </c>
      <c r="DF142" s="66">
        <f t="shared" si="165"/>
        <v>0</v>
      </c>
      <c r="DG142" s="66">
        <f t="shared" si="166"/>
        <v>0</v>
      </c>
      <c r="DH142" s="66">
        <f t="shared" si="118"/>
        <v>0</v>
      </c>
      <c r="DI142" s="66">
        <f t="shared" si="167"/>
        <v>0</v>
      </c>
      <c r="DJ142" s="66">
        <f t="shared" si="168"/>
        <v>0</v>
      </c>
      <c r="DK142" s="66">
        <f t="shared" si="169"/>
        <v>0</v>
      </c>
      <c r="DL142" s="66">
        <f t="shared" si="170"/>
        <v>0</v>
      </c>
      <c r="DM142" s="66">
        <f t="shared" si="171"/>
        <v>0</v>
      </c>
      <c r="DN142" s="80">
        <f t="shared" si="172"/>
        <v>620</v>
      </c>
      <c r="DO142" s="67">
        <f t="shared" si="173"/>
        <v>1</v>
      </c>
      <c r="DP142" s="163">
        <f t="shared" si="177"/>
        <v>2.6014568158168575E-6</v>
      </c>
    </row>
    <row r="143" spans="1:120" ht="17.149999999999999" customHeight="1" x14ac:dyDescent="0.3">
      <c r="A143" s="30"/>
      <c r="B143" s="39" t="s">
        <v>428</v>
      </c>
      <c r="C143" s="37" t="s">
        <v>429</v>
      </c>
      <c r="D143" s="36" t="s">
        <v>484</v>
      </c>
      <c r="E143" s="37" t="s">
        <v>485</v>
      </c>
      <c r="F143" s="36" t="s">
        <v>486</v>
      </c>
      <c r="G143" s="37" t="s">
        <v>485</v>
      </c>
      <c r="H143" s="36">
        <v>58</v>
      </c>
      <c r="I143" s="38">
        <v>14</v>
      </c>
      <c r="J143" s="115">
        <f t="shared" si="123"/>
        <v>0.89637487397536497</v>
      </c>
      <c r="K143" s="115">
        <f t="shared" si="124"/>
        <v>0.57535907888776872</v>
      </c>
      <c r="L143" s="115">
        <f t="shared" si="125"/>
        <v>1</v>
      </c>
      <c r="M143" s="115">
        <f t="shared" si="126"/>
        <v>0.22464174171288506</v>
      </c>
      <c r="N143" s="115">
        <f t="shared" si="127"/>
        <v>0.46892726802494322</v>
      </c>
      <c r="O143" s="115">
        <f t="shared" si="128"/>
        <v>0.42887827116118005</v>
      </c>
      <c r="P143" s="115">
        <f t="shared" si="129"/>
        <v>0.80882947774545344</v>
      </c>
      <c r="Q143" s="115">
        <f t="shared" si="130"/>
        <v>0.59509160380131276</v>
      </c>
      <c r="R143" s="116">
        <f t="shared" si="131"/>
        <v>0.86981785858319827</v>
      </c>
      <c r="S143" s="133">
        <f t="shared" si="132"/>
        <v>0.65199113043245627</v>
      </c>
      <c r="T143" s="134">
        <f t="shared" si="174"/>
        <v>0.34800886956754373</v>
      </c>
      <c r="U143" s="135">
        <f t="shared" si="133"/>
        <v>107765.47057689429</v>
      </c>
      <c r="V143" s="136">
        <v>6</v>
      </c>
      <c r="W143" s="155">
        <f t="shared" si="134"/>
        <v>0</v>
      </c>
      <c r="X143" s="155">
        <f t="shared" si="135"/>
        <v>0.54088001932134522</v>
      </c>
      <c r="Y143" s="155">
        <f t="shared" si="136"/>
        <v>0.45911998067865478</v>
      </c>
      <c r="Z143" s="156">
        <f t="shared" si="137"/>
        <v>142172.47057689427</v>
      </c>
      <c r="AA143" s="69">
        <v>0.36013989401381502</v>
      </c>
      <c r="AB143" s="70">
        <f t="shared" si="138"/>
        <v>0.91372526819326894</v>
      </c>
      <c r="AC143" s="70">
        <f t="shared" si="139"/>
        <v>0.13653265898445358</v>
      </c>
      <c r="AD143" s="70">
        <f t="shared" si="140"/>
        <v>0.46892726802494322</v>
      </c>
      <c r="AE143" s="70">
        <f t="shared" si="141"/>
        <v>0.40490839619868718</v>
      </c>
      <c r="AF143" s="70">
        <f t="shared" si="142"/>
        <v>8.8662896886278292E-2</v>
      </c>
      <c r="AG143" s="70">
        <f t="shared" si="143"/>
        <v>0.42024284399246042</v>
      </c>
      <c r="AH143" s="70">
        <f t="shared" si="144"/>
        <v>0.42887827116118005</v>
      </c>
      <c r="AI143" s="70">
        <f t="shared" si="145"/>
        <v>0.87606481684419701</v>
      </c>
      <c r="AJ143" s="70">
        <f t="shared" si="146"/>
        <v>0.91668493110653282</v>
      </c>
      <c r="AK143" s="70">
        <f t="shared" si="147"/>
        <v>0.19117052225454659</v>
      </c>
      <c r="AL143" s="71">
        <f t="shared" si="175"/>
        <v>1</v>
      </c>
      <c r="AM143" s="72">
        <v>309663</v>
      </c>
      <c r="AN143" s="73">
        <v>0.40490839619868718</v>
      </c>
      <c r="AO143" s="74">
        <f t="shared" si="148"/>
        <v>0.59509160380131276</v>
      </c>
      <c r="AP143" s="75">
        <v>68439</v>
      </c>
      <c r="AQ143" s="75">
        <v>4840</v>
      </c>
      <c r="AR143" s="75">
        <v>1116</v>
      </c>
      <c r="AS143" s="76">
        <v>112</v>
      </c>
      <c r="AT143" s="77">
        <f t="shared" si="149"/>
        <v>8.8662896886278292E-2</v>
      </c>
      <c r="AU143" s="77">
        <f t="shared" si="150"/>
        <v>0.91133710311372174</v>
      </c>
      <c r="AV143" s="75">
        <v>68439</v>
      </c>
      <c r="AW143" s="76">
        <v>663</v>
      </c>
      <c r="AX143" s="75">
        <v>48326</v>
      </c>
      <c r="AY143" s="76">
        <v>46</v>
      </c>
      <c r="AZ143" s="75">
        <v>3021</v>
      </c>
      <c r="BA143" s="66">
        <f t="shared" si="151"/>
        <v>0.76061894533818442</v>
      </c>
      <c r="BB143" s="66">
        <f t="shared" si="152"/>
        <v>0.23938105466181558</v>
      </c>
      <c r="BC143" s="75">
        <v>68439</v>
      </c>
      <c r="BD143" s="75">
        <v>22862</v>
      </c>
      <c r="BE143" s="75">
        <v>5899</v>
      </c>
      <c r="BF143" s="66">
        <f t="shared" si="153"/>
        <v>0.42024284399246042</v>
      </c>
      <c r="BG143" s="70">
        <v>0.91372526819326894</v>
      </c>
      <c r="BH143" s="70">
        <v>0.86981785858319827</v>
      </c>
      <c r="BI143" s="75">
        <v>173995</v>
      </c>
      <c r="BJ143" s="75">
        <v>23756</v>
      </c>
      <c r="BK143" s="75">
        <v>68648</v>
      </c>
      <c r="BL143" s="75">
        <v>36905</v>
      </c>
      <c r="BM143" s="75">
        <v>23376</v>
      </c>
      <c r="BN143" s="76">
        <v>636</v>
      </c>
      <c r="BO143" s="75">
        <v>18883</v>
      </c>
      <c r="BP143" s="76">
        <v>1334</v>
      </c>
      <c r="BQ143" s="76">
        <v>273</v>
      </c>
      <c r="BR143" s="76">
        <v>184</v>
      </c>
      <c r="BS143" s="66">
        <f t="shared" si="154"/>
        <v>0.13653265898445358</v>
      </c>
      <c r="BT143" s="66">
        <f t="shared" si="121"/>
        <v>0.46892726802494322</v>
      </c>
      <c r="BU143" s="66">
        <f t="shared" si="122"/>
        <v>0.2568234719388488</v>
      </c>
      <c r="BV143" s="72">
        <v>257116</v>
      </c>
      <c r="BW143" s="75">
        <v>15646</v>
      </c>
      <c r="BX143" s="66">
        <f t="shared" si="155"/>
        <v>6.0851911199614181E-2</v>
      </c>
      <c r="BY143" s="74">
        <f t="shared" si="156"/>
        <v>16.433337594273297</v>
      </c>
      <c r="BZ143" s="66">
        <f t="shared" si="176"/>
        <v>0.22464174171288506</v>
      </c>
      <c r="CA143" s="72">
        <v>257116</v>
      </c>
      <c r="CB143" s="75">
        <v>49153</v>
      </c>
      <c r="CC143" s="66">
        <f t="shared" si="157"/>
        <v>0.19117052225454659</v>
      </c>
      <c r="CD143" s="66">
        <f t="shared" si="158"/>
        <v>0.80882947774545344</v>
      </c>
      <c r="CE143" s="72">
        <v>68439</v>
      </c>
      <c r="CF143" s="76">
        <v>924</v>
      </c>
      <c r="CG143" s="75">
        <v>59033</v>
      </c>
      <c r="CH143" s="66">
        <f t="shared" si="159"/>
        <v>0.87606481684419701</v>
      </c>
      <c r="CI143" s="75">
        <v>68439</v>
      </c>
      <c r="CJ143" s="75">
        <v>4655</v>
      </c>
      <c r="CK143" s="75">
        <v>26790</v>
      </c>
      <c r="CL143" s="75">
        <v>22126</v>
      </c>
      <c r="CM143" s="75">
        <v>9166</v>
      </c>
      <c r="CN143" s="66">
        <f t="shared" si="160"/>
        <v>0.91668493110653282</v>
      </c>
      <c r="CO143" s="72">
        <v>68439</v>
      </c>
      <c r="CP143" s="75">
        <v>29352</v>
      </c>
      <c r="CQ143" s="66">
        <f t="shared" si="161"/>
        <v>0.42887827116118005</v>
      </c>
      <c r="CR143" s="78" t="b">
        <v>0</v>
      </c>
      <c r="CS143" s="76" t="b">
        <v>0</v>
      </c>
      <c r="CT143" s="76"/>
      <c r="CU143" s="76"/>
      <c r="CV143" s="76"/>
      <c r="CW143" s="76"/>
      <c r="CX143" s="76"/>
      <c r="CY143" s="76"/>
      <c r="CZ143" s="76"/>
      <c r="DA143" s="76"/>
      <c r="DB143" s="76"/>
      <c r="DC143" s="66">
        <f t="shared" si="162"/>
        <v>0</v>
      </c>
      <c r="DD143" s="66">
        <f t="shared" si="163"/>
        <v>0</v>
      </c>
      <c r="DE143" s="66">
        <f t="shared" si="164"/>
        <v>0</v>
      </c>
      <c r="DF143" s="66">
        <f t="shared" si="165"/>
        <v>0</v>
      </c>
      <c r="DG143" s="66">
        <f t="shared" si="166"/>
        <v>0</v>
      </c>
      <c r="DH143" s="66">
        <f t="shared" si="118"/>
        <v>0</v>
      </c>
      <c r="DI143" s="66">
        <f t="shared" si="167"/>
        <v>0</v>
      </c>
      <c r="DJ143" s="66">
        <f t="shared" si="168"/>
        <v>0</v>
      </c>
      <c r="DK143" s="66">
        <f t="shared" si="169"/>
        <v>0</v>
      </c>
      <c r="DL143" s="66">
        <f t="shared" si="170"/>
        <v>0</v>
      </c>
      <c r="DM143" s="66">
        <f t="shared" si="171"/>
        <v>0</v>
      </c>
      <c r="DN143" s="80">
        <f t="shared" si="172"/>
        <v>620</v>
      </c>
      <c r="DO143" s="67">
        <f t="shared" si="173"/>
        <v>1</v>
      </c>
      <c r="DP143" s="163">
        <f t="shared" si="177"/>
        <v>2.6014568158168575E-6</v>
      </c>
    </row>
    <row r="144" spans="1:120" ht="17.149999999999999" customHeight="1" x14ac:dyDescent="0.3">
      <c r="A144" s="30"/>
      <c r="B144" s="39" t="s">
        <v>428</v>
      </c>
      <c r="C144" s="37" t="s">
        <v>429</v>
      </c>
      <c r="D144" s="36" t="s">
        <v>484</v>
      </c>
      <c r="E144" s="37" t="s">
        <v>485</v>
      </c>
      <c r="F144" s="36" t="s">
        <v>487</v>
      </c>
      <c r="G144" s="37" t="s">
        <v>488</v>
      </c>
      <c r="H144" s="36">
        <v>52</v>
      </c>
      <c r="I144" s="38">
        <v>4</v>
      </c>
      <c r="J144" s="115">
        <f t="shared" si="123"/>
        <v>0.87973715005851116</v>
      </c>
      <c r="K144" s="115">
        <f t="shared" si="124"/>
        <v>0.51573799021814148</v>
      </c>
      <c r="L144" s="115">
        <f t="shared" si="125"/>
        <v>1</v>
      </c>
      <c r="M144" s="115">
        <f t="shared" si="126"/>
        <v>7.7513054630883926E-2</v>
      </c>
      <c r="N144" s="115">
        <f t="shared" si="127"/>
        <v>0.26733952264248895</v>
      </c>
      <c r="O144" s="115">
        <f t="shared" si="128"/>
        <v>0.12575389323971556</v>
      </c>
      <c r="P144" s="115">
        <f t="shared" si="129"/>
        <v>0.80235834742272516</v>
      </c>
      <c r="Q144" s="115">
        <f t="shared" si="130"/>
        <v>0.58044742729306487</v>
      </c>
      <c r="R144" s="116">
        <f t="shared" si="131"/>
        <v>0.91996202064248411</v>
      </c>
      <c r="S144" s="133">
        <f t="shared" si="132"/>
        <v>0.57431660068311285</v>
      </c>
      <c r="T144" s="134">
        <f t="shared" si="174"/>
        <v>0.42568339931688715</v>
      </c>
      <c r="U144" s="135">
        <f t="shared" si="133"/>
        <v>59351.759316555625</v>
      </c>
      <c r="V144" s="136">
        <v>5</v>
      </c>
      <c r="W144" s="155">
        <f t="shared" si="134"/>
        <v>0</v>
      </c>
      <c r="X144" s="155">
        <f t="shared" si="135"/>
        <v>0.46320548957200169</v>
      </c>
      <c r="Y144" s="155">
        <f t="shared" si="136"/>
        <v>0.53679451042799831</v>
      </c>
      <c r="Z144" s="156">
        <f t="shared" si="137"/>
        <v>74843.648205444522</v>
      </c>
      <c r="AA144" s="69">
        <v>9.9335135949278119E-2</v>
      </c>
      <c r="AB144" s="70">
        <f t="shared" si="138"/>
        <v>0.94753546862641047</v>
      </c>
      <c r="AC144" s="70">
        <f t="shared" si="139"/>
        <v>0.13061534932573554</v>
      </c>
      <c r="AD144" s="70">
        <f t="shared" si="140"/>
        <v>0.26733952264248895</v>
      </c>
      <c r="AE144" s="70">
        <f t="shared" si="141"/>
        <v>0.41955257270693513</v>
      </c>
      <c r="AF144" s="70">
        <f t="shared" si="142"/>
        <v>0.15518948600234045</v>
      </c>
      <c r="AG144" s="70">
        <f t="shared" si="143"/>
        <v>0.71080505296006247</v>
      </c>
      <c r="AH144" s="70">
        <f t="shared" si="144"/>
        <v>0.12575389323971556</v>
      </c>
      <c r="AI144" s="70">
        <f t="shared" si="145"/>
        <v>0.84787109550814654</v>
      </c>
      <c r="AJ144" s="70">
        <f t="shared" si="146"/>
        <v>0.91160320460887567</v>
      </c>
      <c r="AK144" s="70">
        <f t="shared" si="147"/>
        <v>0.1976416525772749</v>
      </c>
      <c r="AL144" s="71">
        <f t="shared" si="175"/>
        <v>1</v>
      </c>
      <c r="AM144" s="72">
        <v>139427</v>
      </c>
      <c r="AN144" s="73">
        <v>0.41955257270693513</v>
      </c>
      <c r="AO144" s="74">
        <f t="shared" si="148"/>
        <v>0.58044742729306487</v>
      </c>
      <c r="AP144" s="75">
        <v>33327</v>
      </c>
      <c r="AQ144" s="75">
        <v>5072</v>
      </c>
      <c r="AR144" s="76">
        <v>83</v>
      </c>
      <c r="AS144" s="76">
        <v>17</v>
      </c>
      <c r="AT144" s="77">
        <f t="shared" si="149"/>
        <v>0.15518948600234045</v>
      </c>
      <c r="AU144" s="77">
        <f t="shared" si="150"/>
        <v>0.84481051399765961</v>
      </c>
      <c r="AV144" s="75">
        <v>33327</v>
      </c>
      <c r="AW144" s="76">
        <v>534</v>
      </c>
      <c r="AX144" s="75">
        <v>25369</v>
      </c>
      <c r="AY144" s="76">
        <v>14</v>
      </c>
      <c r="AZ144" s="75">
        <v>1189</v>
      </c>
      <c r="BA144" s="66">
        <f t="shared" si="151"/>
        <v>0.81333453356137664</v>
      </c>
      <c r="BB144" s="66">
        <f t="shared" si="152"/>
        <v>0.18666546643862336</v>
      </c>
      <c r="BC144" s="75">
        <v>33327</v>
      </c>
      <c r="BD144" s="75">
        <v>1587</v>
      </c>
      <c r="BE144" s="75">
        <v>22102</v>
      </c>
      <c r="BF144" s="66">
        <f t="shared" si="153"/>
        <v>0.71080505296006247</v>
      </c>
      <c r="BG144" s="70">
        <v>0.94753546862641047</v>
      </c>
      <c r="BH144" s="70">
        <v>0.91996202064248411</v>
      </c>
      <c r="BI144" s="75">
        <v>82831</v>
      </c>
      <c r="BJ144" s="75">
        <v>10819</v>
      </c>
      <c r="BK144" s="75">
        <v>49868</v>
      </c>
      <c r="BL144" s="75">
        <v>11316</v>
      </c>
      <c r="BM144" s="75">
        <v>5517</v>
      </c>
      <c r="BN144" s="76">
        <v>135</v>
      </c>
      <c r="BO144" s="75">
        <v>4112</v>
      </c>
      <c r="BP144" s="76">
        <v>98</v>
      </c>
      <c r="BQ144" s="76">
        <v>94</v>
      </c>
      <c r="BR144" s="76">
        <v>872</v>
      </c>
      <c r="BS144" s="66">
        <f t="shared" si="154"/>
        <v>0.13061534932573554</v>
      </c>
      <c r="BT144" s="66">
        <f t="shared" si="121"/>
        <v>0.26733952264248895</v>
      </c>
      <c r="BU144" s="66">
        <f t="shared" si="122"/>
        <v>0.13072400429790779</v>
      </c>
      <c r="BV144" s="72">
        <v>115335</v>
      </c>
      <c r="BW144" s="75">
        <v>20340</v>
      </c>
      <c r="BX144" s="66">
        <f t="shared" si="155"/>
        <v>0.17635583300819352</v>
      </c>
      <c r="BY144" s="74">
        <f t="shared" si="156"/>
        <v>5.6703539823008855</v>
      </c>
      <c r="BZ144" s="66">
        <f t="shared" si="176"/>
        <v>7.7513054630883926E-2</v>
      </c>
      <c r="CA144" s="72">
        <v>115335</v>
      </c>
      <c r="CB144" s="75">
        <v>22795</v>
      </c>
      <c r="CC144" s="66">
        <f t="shared" si="157"/>
        <v>0.1976416525772749</v>
      </c>
      <c r="CD144" s="66">
        <f t="shared" si="158"/>
        <v>0.80235834742272516</v>
      </c>
      <c r="CE144" s="72">
        <v>33327</v>
      </c>
      <c r="CF144" s="76">
        <v>306</v>
      </c>
      <c r="CG144" s="75">
        <v>27951</v>
      </c>
      <c r="CH144" s="66">
        <f t="shared" si="159"/>
        <v>0.84787109550814654</v>
      </c>
      <c r="CI144" s="75">
        <v>33327</v>
      </c>
      <c r="CJ144" s="76">
        <v>525</v>
      </c>
      <c r="CK144" s="75">
        <v>6916</v>
      </c>
      <c r="CL144" s="75">
        <v>22313</v>
      </c>
      <c r="CM144" s="76">
        <v>627</v>
      </c>
      <c r="CN144" s="66">
        <f t="shared" si="160"/>
        <v>0.91160320460887567</v>
      </c>
      <c r="CO144" s="72">
        <v>33327</v>
      </c>
      <c r="CP144" s="75">
        <v>4191</v>
      </c>
      <c r="CQ144" s="66">
        <f t="shared" si="161"/>
        <v>0.12575389323971556</v>
      </c>
      <c r="CR144" s="78" t="b">
        <v>0</v>
      </c>
      <c r="CS144" s="76" t="b">
        <v>0</v>
      </c>
      <c r="CT144" s="76"/>
      <c r="CU144" s="76"/>
      <c r="CV144" s="76"/>
      <c r="CW144" s="76"/>
      <c r="CX144" s="76"/>
      <c r="CY144" s="76"/>
      <c r="CZ144" s="76"/>
      <c r="DA144" s="76"/>
      <c r="DB144" s="76"/>
      <c r="DC144" s="66">
        <f t="shared" si="162"/>
        <v>0</v>
      </c>
      <c r="DD144" s="66">
        <f t="shared" si="163"/>
        <v>0</v>
      </c>
      <c r="DE144" s="66">
        <f t="shared" si="164"/>
        <v>0</v>
      </c>
      <c r="DF144" s="66">
        <f t="shared" si="165"/>
        <v>0</v>
      </c>
      <c r="DG144" s="66">
        <f t="shared" si="166"/>
        <v>0</v>
      </c>
      <c r="DH144" s="66">
        <f t="shared" si="118"/>
        <v>0</v>
      </c>
      <c r="DI144" s="66">
        <f t="shared" si="167"/>
        <v>0</v>
      </c>
      <c r="DJ144" s="66">
        <f t="shared" si="168"/>
        <v>0</v>
      </c>
      <c r="DK144" s="66">
        <f t="shared" si="169"/>
        <v>0</v>
      </c>
      <c r="DL144" s="66">
        <f t="shared" si="170"/>
        <v>0</v>
      </c>
      <c r="DM144" s="66">
        <f t="shared" si="171"/>
        <v>0</v>
      </c>
      <c r="DN144" s="80">
        <f t="shared" si="172"/>
        <v>620</v>
      </c>
      <c r="DO144" s="67">
        <f t="shared" si="173"/>
        <v>1</v>
      </c>
      <c r="DP144" s="163">
        <f t="shared" si="177"/>
        <v>2.6014568158168575E-6</v>
      </c>
    </row>
    <row r="145" spans="1:120" ht="17.149999999999999" customHeight="1" x14ac:dyDescent="0.3">
      <c r="A145" s="30"/>
      <c r="B145" s="39" t="s">
        <v>428</v>
      </c>
      <c r="C145" s="37" t="s">
        <v>429</v>
      </c>
      <c r="D145" s="36" t="s">
        <v>484</v>
      </c>
      <c r="E145" s="37" t="s">
        <v>485</v>
      </c>
      <c r="F145" s="36" t="s">
        <v>489</v>
      </c>
      <c r="G145" s="37" t="s">
        <v>490</v>
      </c>
      <c r="H145" s="36">
        <v>80</v>
      </c>
      <c r="I145" s="38">
        <v>7</v>
      </c>
      <c r="J145" s="115">
        <f t="shared" si="123"/>
        <v>0.79030784995099346</v>
      </c>
      <c r="K145" s="115">
        <f t="shared" si="124"/>
        <v>0.52588434464938072</v>
      </c>
      <c r="L145" s="115">
        <f t="shared" si="125"/>
        <v>1</v>
      </c>
      <c r="M145" s="115">
        <f t="shared" si="126"/>
        <v>0.12471515668551653</v>
      </c>
      <c r="N145" s="115">
        <f t="shared" si="127"/>
        <v>0.3541290726248878</v>
      </c>
      <c r="O145" s="115">
        <f t="shared" si="128"/>
        <v>0.2338724048828299</v>
      </c>
      <c r="P145" s="115">
        <f t="shared" si="129"/>
        <v>0.755841135718895</v>
      </c>
      <c r="Q145" s="115">
        <f t="shared" si="130"/>
        <v>0.55612151806349597</v>
      </c>
      <c r="R145" s="116">
        <f t="shared" si="131"/>
        <v>0.88457724425887263</v>
      </c>
      <c r="S145" s="133">
        <f t="shared" si="132"/>
        <v>0.58060541409276356</v>
      </c>
      <c r="T145" s="134">
        <f t="shared" si="174"/>
        <v>0.41939458590723644</v>
      </c>
      <c r="U145" s="135">
        <f t="shared" si="133"/>
        <v>85002.894671678689</v>
      </c>
      <c r="V145" s="136">
        <v>5</v>
      </c>
      <c r="W145" s="155">
        <f t="shared" si="134"/>
        <v>0</v>
      </c>
      <c r="X145" s="155">
        <f t="shared" si="135"/>
        <v>0.46949430298165251</v>
      </c>
      <c r="Y145" s="155">
        <f t="shared" si="136"/>
        <v>0.53050569701834749</v>
      </c>
      <c r="Z145" s="156">
        <f t="shared" si="137"/>
        <v>107522.89467167867</v>
      </c>
      <c r="AA145" s="69">
        <v>0.10144562857706729</v>
      </c>
      <c r="AB145" s="70">
        <f t="shared" si="138"/>
        <v>0.92354863903271533</v>
      </c>
      <c r="AC145" s="70">
        <f t="shared" si="139"/>
        <v>0.13380607368583319</v>
      </c>
      <c r="AD145" s="70">
        <f t="shared" si="140"/>
        <v>0.3541290726248878</v>
      </c>
      <c r="AE145" s="70">
        <f t="shared" si="141"/>
        <v>0.44387848193650403</v>
      </c>
      <c r="AF145" s="70">
        <f t="shared" si="142"/>
        <v>0.10687873117704713</v>
      </c>
      <c r="AG145" s="70">
        <f t="shared" si="143"/>
        <v>0.39648489708634055</v>
      </c>
      <c r="AH145" s="70">
        <f t="shared" si="144"/>
        <v>0.2338724048828299</v>
      </c>
      <c r="AI145" s="70">
        <f t="shared" si="145"/>
        <v>0.78994030116724578</v>
      </c>
      <c r="AJ145" s="70">
        <f t="shared" si="146"/>
        <v>0.79067539873474113</v>
      </c>
      <c r="AK145" s="70">
        <f t="shared" si="147"/>
        <v>0.24415886428110503</v>
      </c>
      <c r="AL145" s="71">
        <f t="shared" si="175"/>
        <v>1</v>
      </c>
      <c r="AM145" s="72">
        <v>202680</v>
      </c>
      <c r="AN145" s="73">
        <v>0.44387848193650403</v>
      </c>
      <c r="AO145" s="74">
        <f t="shared" si="148"/>
        <v>0.55612151806349597</v>
      </c>
      <c r="AP145" s="75">
        <v>44892</v>
      </c>
      <c r="AQ145" s="75">
        <v>4154</v>
      </c>
      <c r="AR145" s="76">
        <v>576</v>
      </c>
      <c r="AS145" s="76">
        <v>68</v>
      </c>
      <c r="AT145" s="77">
        <f t="shared" si="149"/>
        <v>0.10687873117704713</v>
      </c>
      <c r="AU145" s="77">
        <f t="shared" si="150"/>
        <v>0.89312126882295284</v>
      </c>
      <c r="AV145" s="75">
        <v>44892</v>
      </c>
      <c r="AW145" s="76">
        <v>366</v>
      </c>
      <c r="AX145" s="75">
        <v>33942</v>
      </c>
      <c r="AY145" s="76">
        <v>23</v>
      </c>
      <c r="AZ145" s="75">
        <v>3439</v>
      </c>
      <c r="BA145" s="66">
        <f t="shared" si="151"/>
        <v>0.8413525795241914</v>
      </c>
      <c r="BB145" s="66">
        <f t="shared" si="152"/>
        <v>0.1586474204758086</v>
      </c>
      <c r="BC145" s="75">
        <v>44892</v>
      </c>
      <c r="BD145" s="75">
        <v>16752</v>
      </c>
      <c r="BE145" s="75">
        <v>1047</v>
      </c>
      <c r="BF145" s="66">
        <f t="shared" si="153"/>
        <v>0.39648489708634055</v>
      </c>
      <c r="BG145" s="70">
        <v>0.92354863903271533</v>
      </c>
      <c r="BH145" s="70">
        <v>0.88457724425887263</v>
      </c>
      <c r="BI145" s="75">
        <v>110279</v>
      </c>
      <c r="BJ145" s="75">
        <v>14756</v>
      </c>
      <c r="BK145" s="75">
        <v>56470</v>
      </c>
      <c r="BL145" s="75">
        <v>20498</v>
      </c>
      <c r="BM145" s="75">
        <v>9464</v>
      </c>
      <c r="BN145" s="76">
        <v>418</v>
      </c>
      <c r="BO145" s="75">
        <v>7455</v>
      </c>
      <c r="BP145" s="76">
        <v>205</v>
      </c>
      <c r="BQ145" s="76">
        <v>114</v>
      </c>
      <c r="BR145" s="76">
        <v>899</v>
      </c>
      <c r="BS145" s="66">
        <f t="shared" si="154"/>
        <v>0.13380607368583319</v>
      </c>
      <c r="BT145" s="66">
        <f t="shared" si="121"/>
        <v>0.3541290726248878</v>
      </c>
      <c r="BU145" s="66">
        <f t="shared" si="122"/>
        <v>0.16825506216052014</v>
      </c>
      <c r="BV145" s="72">
        <v>164266</v>
      </c>
      <c r="BW145" s="75">
        <v>18005</v>
      </c>
      <c r="BX145" s="66">
        <f t="shared" si="155"/>
        <v>0.10960880523054072</v>
      </c>
      <c r="BY145" s="74">
        <f t="shared" si="156"/>
        <v>9.1233546237156347</v>
      </c>
      <c r="BZ145" s="66">
        <f t="shared" si="176"/>
        <v>0.12471515668551653</v>
      </c>
      <c r="CA145" s="72">
        <v>164266</v>
      </c>
      <c r="CB145" s="75">
        <v>40107</v>
      </c>
      <c r="CC145" s="66">
        <f t="shared" si="157"/>
        <v>0.24415886428110503</v>
      </c>
      <c r="CD145" s="66">
        <f t="shared" si="158"/>
        <v>0.755841135718895</v>
      </c>
      <c r="CE145" s="72">
        <v>44892</v>
      </c>
      <c r="CF145" s="76">
        <v>953</v>
      </c>
      <c r="CG145" s="75">
        <v>34509</v>
      </c>
      <c r="CH145" s="66">
        <f t="shared" si="159"/>
        <v>0.78994030116724578</v>
      </c>
      <c r="CI145" s="75">
        <v>44892</v>
      </c>
      <c r="CJ145" s="75">
        <v>1390</v>
      </c>
      <c r="CK145" s="75">
        <v>25495</v>
      </c>
      <c r="CL145" s="75">
        <v>7167</v>
      </c>
      <c r="CM145" s="75">
        <v>1443</v>
      </c>
      <c r="CN145" s="66">
        <f t="shared" si="160"/>
        <v>0.79067539873474113</v>
      </c>
      <c r="CO145" s="72">
        <v>44892</v>
      </c>
      <c r="CP145" s="75">
        <v>10499</v>
      </c>
      <c r="CQ145" s="66">
        <f t="shared" si="161"/>
        <v>0.2338724048828299</v>
      </c>
      <c r="CR145" s="78" t="b">
        <v>0</v>
      </c>
      <c r="CS145" s="76" t="b">
        <v>0</v>
      </c>
      <c r="CT145" s="76"/>
      <c r="CU145" s="76"/>
      <c r="CV145" s="76"/>
      <c r="CW145" s="76"/>
      <c r="CX145" s="76"/>
      <c r="CY145" s="76"/>
      <c r="CZ145" s="76"/>
      <c r="DA145" s="76"/>
      <c r="DB145" s="76"/>
      <c r="DC145" s="66">
        <f t="shared" si="162"/>
        <v>0</v>
      </c>
      <c r="DD145" s="66">
        <f t="shared" si="163"/>
        <v>0</v>
      </c>
      <c r="DE145" s="66">
        <f t="shared" si="164"/>
        <v>0</v>
      </c>
      <c r="DF145" s="66">
        <f t="shared" si="165"/>
        <v>0</v>
      </c>
      <c r="DG145" s="66">
        <f t="shared" si="166"/>
        <v>0</v>
      </c>
      <c r="DH145" s="66">
        <f t="shared" si="118"/>
        <v>0</v>
      </c>
      <c r="DI145" s="66">
        <f t="shared" si="167"/>
        <v>0</v>
      </c>
      <c r="DJ145" s="66">
        <f t="shared" si="168"/>
        <v>0</v>
      </c>
      <c r="DK145" s="66">
        <f t="shared" si="169"/>
        <v>0</v>
      </c>
      <c r="DL145" s="66">
        <f t="shared" si="170"/>
        <v>0</v>
      </c>
      <c r="DM145" s="66">
        <f t="shared" si="171"/>
        <v>0</v>
      </c>
      <c r="DN145" s="80">
        <f t="shared" si="172"/>
        <v>620</v>
      </c>
      <c r="DO145" s="67">
        <f t="shared" si="173"/>
        <v>1</v>
      </c>
      <c r="DP145" s="163">
        <f t="shared" si="177"/>
        <v>2.6014568158168575E-6</v>
      </c>
    </row>
    <row r="146" spans="1:120" ht="17.149999999999999" customHeight="1" x14ac:dyDescent="0.3">
      <c r="A146" s="30"/>
      <c r="B146" s="39" t="s">
        <v>428</v>
      </c>
      <c r="C146" s="37" t="s">
        <v>429</v>
      </c>
      <c r="D146" s="36" t="s">
        <v>484</v>
      </c>
      <c r="E146" s="37" t="s">
        <v>485</v>
      </c>
      <c r="F146" s="36" t="s">
        <v>491</v>
      </c>
      <c r="G146" s="37" t="s">
        <v>492</v>
      </c>
      <c r="H146" s="36">
        <v>69</v>
      </c>
      <c r="I146" s="38">
        <v>6</v>
      </c>
      <c r="J146" s="115">
        <f t="shared" si="123"/>
        <v>0.86217775205809333</v>
      </c>
      <c r="K146" s="115">
        <f t="shared" si="124"/>
        <v>0.50129739214844404</v>
      </c>
      <c r="L146" s="115">
        <f t="shared" si="125"/>
        <v>1</v>
      </c>
      <c r="M146" s="115">
        <f t="shared" si="126"/>
        <v>9.9213628982936772E-2</v>
      </c>
      <c r="N146" s="115">
        <f t="shared" si="127"/>
        <v>0.23859042297657848</v>
      </c>
      <c r="O146" s="115">
        <f t="shared" si="128"/>
        <v>0.24010155127032426</v>
      </c>
      <c r="P146" s="115">
        <f t="shared" si="129"/>
        <v>0.76400012384923421</v>
      </c>
      <c r="Q146" s="115">
        <f t="shared" si="130"/>
        <v>0.63876176967067388</v>
      </c>
      <c r="R146" s="116">
        <f t="shared" si="131"/>
        <v>0.86556274584443604</v>
      </c>
      <c r="S146" s="133">
        <f t="shared" si="132"/>
        <v>0.57885615408896895</v>
      </c>
      <c r="T146" s="134">
        <f t="shared" si="174"/>
        <v>0.42114384591103105</v>
      </c>
      <c r="U146" s="135">
        <f t="shared" si="133"/>
        <v>96762.010036518492</v>
      </c>
      <c r="V146" s="136">
        <v>5</v>
      </c>
      <c r="W146" s="155">
        <f t="shared" si="134"/>
        <v>0</v>
      </c>
      <c r="X146" s="155">
        <f t="shared" si="135"/>
        <v>0.46774504297785785</v>
      </c>
      <c r="Y146" s="155">
        <f t="shared" si="136"/>
        <v>0.53225495702214221</v>
      </c>
      <c r="Z146" s="156">
        <f t="shared" si="137"/>
        <v>122290.8989254074</v>
      </c>
      <c r="AA146" s="69">
        <v>0.14170438718662953</v>
      </c>
      <c r="AB146" s="70">
        <f t="shared" si="138"/>
        <v>0.90641649973859362</v>
      </c>
      <c r="AC146" s="70">
        <f t="shared" si="139"/>
        <v>0.20929321596712563</v>
      </c>
      <c r="AD146" s="70">
        <f t="shared" si="140"/>
        <v>0.23859042297657848</v>
      </c>
      <c r="AE146" s="70">
        <f t="shared" si="141"/>
        <v>0.36123823032932612</v>
      </c>
      <c r="AF146" s="70">
        <f t="shared" si="142"/>
        <v>0.11148238720155314</v>
      </c>
      <c r="AG146" s="70">
        <f t="shared" si="143"/>
        <v>0.44863633818066417</v>
      </c>
      <c r="AH146" s="70">
        <f t="shared" si="144"/>
        <v>0.24010155127032426</v>
      </c>
      <c r="AI146" s="70">
        <f t="shared" si="145"/>
        <v>0.80488715488435481</v>
      </c>
      <c r="AJ146" s="70">
        <f t="shared" si="146"/>
        <v>0.91946834923183185</v>
      </c>
      <c r="AK146" s="70">
        <f t="shared" si="147"/>
        <v>0.23599987615076581</v>
      </c>
      <c r="AL146" s="71">
        <f t="shared" si="175"/>
        <v>1</v>
      </c>
      <c r="AM146" s="72">
        <v>229760</v>
      </c>
      <c r="AN146" s="73">
        <v>0.36123823032932612</v>
      </c>
      <c r="AO146" s="74">
        <f t="shared" si="148"/>
        <v>0.63876176967067388</v>
      </c>
      <c r="AP146" s="75">
        <v>53569</v>
      </c>
      <c r="AQ146" s="75">
        <v>5489</v>
      </c>
      <c r="AR146" s="76">
        <v>410</v>
      </c>
      <c r="AS146" s="76">
        <v>73</v>
      </c>
      <c r="AT146" s="77">
        <f t="shared" si="149"/>
        <v>0.11148238720155314</v>
      </c>
      <c r="AU146" s="77">
        <f t="shared" si="150"/>
        <v>0.88851761279844688</v>
      </c>
      <c r="AV146" s="75">
        <v>53569</v>
      </c>
      <c r="AW146" s="76">
        <v>419</v>
      </c>
      <c r="AX146" s="75">
        <v>45259</v>
      </c>
      <c r="AY146" s="76">
        <v>18</v>
      </c>
      <c r="AZ146" s="75">
        <v>1762</v>
      </c>
      <c r="BA146" s="66">
        <f t="shared" si="151"/>
        <v>0.88592282850155879</v>
      </c>
      <c r="BB146" s="66">
        <f t="shared" si="152"/>
        <v>0.11407717149844121</v>
      </c>
      <c r="BC146" s="75">
        <v>53569</v>
      </c>
      <c r="BD146" s="75">
        <v>19372</v>
      </c>
      <c r="BE146" s="75">
        <v>4661</v>
      </c>
      <c r="BF146" s="66">
        <f t="shared" si="153"/>
        <v>0.44863633818066417</v>
      </c>
      <c r="BG146" s="70">
        <v>0.90641649973859362</v>
      </c>
      <c r="BH146" s="70">
        <v>0.86556274584443604</v>
      </c>
      <c r="BI146" s="75">
        <v>135303</v>
      </c>
      <c r="BJ146" s="75">
        <v>28318</v>
      </c>
      <c r="BK146" s="75">
        <v>74703</v>
      </c>
      <c r="BL146" s="75">
        <v>17952</v>
      </c>
      <c r="BM146" s="75">
        <v>6755</v>
      </c>
      <c r="BN146" s="76">
        <v>209</v>
      </c>
      <c r="BO146" s="75">
        <v>6534</v>
      </c>
      <c r="BP146" s="76">
        <v>154</v>
      </c>
      <c r="BQ146" s="76">
        <v>86</v>
      </c>
      <c r="BR146" s="76">
        <v>592</v>
      </c>
      <c r="BS146" s="66">
        <f t="shared" si="154"/>
        <v>0.20929321596712563</v>
      </c>
      <c r="BT146" s="66">
        <f t="shared" si="121"/>
        <v>0.23859042297657848</v>
      </c>
      <c r="BU146" s="66">
        <f t="shared" si="122"/>
        <v>0.1059104380538495</v>
      </c>
      <c r="BV146" s="72">
        <v>193784</v>
      </c>
      <c r="BW146" s="75">
        <v>26700</v>
      </c>
      <c r="BX146" s="66">
        <f t="shared" si="155"/>
        <v>0.13778227304627833</v>
      </c>
      <c r="BY146" s="74">
        <f t="shared" si="156"/>
        <v>7.2578277153558055</v>
      </c>
      <c r="BZ146" s="66">
        <f t="shared" si="176"/>
        <v>9.9213628982936772E-2</v>
      </c>
      <c r="CA146" s="72">
        <v>193784</v>
      </c>
      <c r="CB146" s="75">
        <v>45733</v>
      </c>
      <c r="CC146" s="66">
        <f t="shared" si="157"/>
        <v>0.23599987615076581</v>
      </c>
      <c r="CD146" s="66">
        <f t="shared" si="158"/>
        <v>0.76400012384923421</v>
      </c>
      <c r="CE146" s="72">
        <v>53569</v>
      </c>
      <c r="CF146" s="76">
        <v>381</v>
      </c>
      <c r="CG146" s="75">
        <v>42736</v>
      </c>
      <c r="CH146" s="66">
        <f t="shared" si="159"/>
        <v>0.80488715488435481</v>
      </c>
      <c r="CI146" s="75">
        <v>53569</v>
      </c>
      <c r="CJ146" s="75">
        <v>2900</v>
      </c>
      <c r="CK146" s="75">
        <v>36468</v>
      </c>
      <c r="CL146" s="75">
        <v>9479</v>
      </c>
      <c r="CM146" s="76">
        <v>408</v>
      </c>
      <c r="CN146" s="66">
        <f t="shared" si="160"/>
        <v>0.91946834923183185</v>
      </c>
      <c r="CO146" s="72">
        <v>53569</v>
      </c>
      <c r="CP146" s="75">
        <v>12862</v>
      </c>
      <c r="CQ146" s="66">
        <f t="shared" si="161"/>
        <v>0.24010155127032426</v>
      </c>
      <c r="CR146" s="78" t="b">
        <v>0</v>
      </c>
      <c r="CS146" s="76" t="b">
        <v>1</v>
      </c>
      <c r="CT146" s="76">
        <v>0</v>
      </c>
      <c r="CU146" s="76"/>
      <c r="CV146" s="79">
        <v>2</v>
      </c>
      <c r="CW146" s="79"/>
      <c r="CX146" s="79">
        <v>2</v>
      </c>
      <c r="CY146" s="79">
        <v>0</v>
      </c>
      <c r="CZ146" s="76"/>
      <c r="DA146" s="76"/>
      <c r="DB146" s="76"/>
      <c r="DC146" s="66">
        <f t="shared" si="162"/>
        <v>8.2644628099173556E-3</v>
      </c>
      <c r="DD146" s="66">
        <f t="shared" si="163"/>
        <v>0</v>
      </c>
      <c r="DE146" s="66">
        <f t="shared" si="164"/>
        <v>0</v>
      </c>
      <c r="DF146" s="66">
        <f t="shared" si="165"/>
        <v>0</v>
      </c>
      <c r="DG146" s="66">
        <f t="shared" si="166"/>
        <v>0</v>
      </c>
      <c r="DH146" s="66">
        <f t="shared" si="118"/>
        <v>0</v>
      </c>
      <c r="DI146" s="66">
        <f t="shared" si="167"/>
        <v>0</v>
      </c>
      <c r="DJ146" s="66">
        <f t="shared" si="168"/>
        <v>0</v>
      </c>
      <c r="DK146" s="66">
        <f t="shared" si="169"/>
        <v>0</v>
      </c>
      <c r="DL146" s="66">
        <f t="shared" si="170"/>
        <v>0</v>
      </c>
      <c r="DM146" s="66">
        <f t="shared" si="171"/>
        <v>0</v>
      </c>
      <c r="DN146" s="80">
        <f t="shared" si="172"/>
        <v>620</v>
      </c>
      <c r="DO146" s="67">
        <f t="shared" si="173"/>
        <v>1</v>
      </c>
      <c r="DP146" s="163">
        <f t="shared" si="177"/>
        <v>2.6014568158168575E-6</v>
      </c>
    </row>
    <row r="147" spans="1:120" ht="17.149999999999999" customHeight="1" x14ac:dyDescent="0.3">
      <c r="A147" s="30"/>
      <c r="B147" s="39" t="s">
        <v>493</v>
      </c>
      <c r="C147" s="37" t="s">
        <v>494</v>
      </c>
      <c r="D147" s="36" t="s">
        <v>495</v>
      </c>
      <c r="E147" s="37" t="s">
        <v>496</v>
      </c>
      <c r="F147" s="36" t="s">
        <v>497</v>
      </c>
      <c r="G147" s="37" t="s">
        <v>496</v>
      </c>
      <c r="H147" s="36">
        <v>13</v>
      </c>
      <c r="I147" s="38">
        <v>28</v>
      </c>
      <c r="J147" s="115">
        <f t="shared" si="123"/>
        <v>0.91360495675026543</v>
      </c>
      <c r="K147" s="115">
        <f t="shared" si="124"/>
        <v>0.57101832674869901</v>
      </c>
      <c r="L147" s="115">
        <f t="shared" si="125"/>
        <v>0.30967741935483872</v>
      </c>
      <c r="M147" s="115">
        <f t="shared" si="126"/>
        <v>0.30519095424965231</v>
      </c>
      <c r="N147" s="115">
        <f t="shared" si="127"/>
        <v>0.60994390927935616</v>
      </c>
      <c r="O147" s="115">
        <f t="shared" si="128"/>
        <v>0.76020328245470525</v>
      </c>
      <c r="P147" s="115">
        <f t="shared" si="129"/>
        <v>0.77936993417775713</v>
      </c>
      <c r="Q147" s="115">
        <f t="shared" si="130"/>
        <v>0.61505146260795329</v>
      </c>
      <c r="R147" s="116">
        <f t="shared" si="131"/>
        <v>0.94218089756666179</v>
      </c>
      <c r="S147" s="133">
        <f t="shared" si="132"/>
        <v>0.64513790479887645</v>
      </c>
      <c r="T147" s="134">
        <f t="shared" si="174"/>
        <v>0.35486209520112355</v>
      </c>
      <c r="U147" s="135">
        <f t="shared" si="133"/>
        <v>102692.83200606274</v>
      </c>
      <c r="V147" s="136">
        <v>7</v>
      </c>
      <c r="W147" s="155">
        <f t="shared" si="134"/>
        <v>-0.69032258064516128</v>
      </c>
      <c r="X147" s="155">
        <f t="shared" si="135"/>
        <v>0.5340267936877654</v>
      </c>
      <c r="Y147" s="155">
        <f t="shared" si="136"/>
        <v>0.4659732063122346</v>
      </c>
      <c r="Z147" s="156">
        <f t="shared" si="137"/>
        <v>134847.05422828495</v>
      </c>
      <c r="AA147" s="69">
        <v>0.87679516773328525</v>
      </c>
      <c r="AB147" s="70">
        <f t="shared" si="138"/>
        <v>0.95622849625581863</v>
      </c>
      <c r="AC147" s="70">
        <f t="shared" si="139"/>
        <v>5.7182050969393973E-2</v>
      </c>
      <c r="AD147" s="70">
        <f t="shared" si="140"/>
        <v>0.60994390927935616</v>
      </c>
      <c r="AE147" s="70">
        <f t="shared" si="141"/>
        <v>0.38494853739204676</v>
      </c>
      <c r="AF147" s="70">
        <f t="shared" si="142"/>
        <v>0.1945802948291766</v>
      </c>
      <c r="AG147" s="70">
        <f t="shared" si="143"/>
        <v>5.7660511338914318E-2</v>
      </c>
      <c r="AH147" s="70">
        <f t="shared" si="144"/>
        <v>0.76020328245470525</v>
      </c>
      <c r="AI147" s="70">
        <f t="shared" si="145"/>
        <v>0.94070348260438241</v>
      </c>
      <c r="AJ147" s="70">
        <f t="shared" si="146"/>
        <v>0.88650643089614845</v>
      </c>
      <c r="AK147" s="70">
        <f t="shared" si="147"/>
        <v>0.2206300658222429</v>
      </c>
      <c r="AL147" s="71">
        <f t="shared" si="175"/>
        <v>0.30967741935483872</v>
      </c>
      <c r="AM147" s="72">
        <v>289388</v>
      </c>
      <c r="AN147" s="73">
        <v>0.38494853739204676</v>
      </c>
      <c r="AO147" s="74">
        <f t="shared" si="148"/>
        <v>0.61505146260795329</v>
      </c>
      <c r="AP147" s="75">
        <v>57457</v>
      </c>
      <c r="AQ147" s="75">
        <v>11071</v>
      </c>
      <c r="AR147" s="76">
        <v>70</v>
      </c>
      <c r="AS147" s="76">
        <v>39</v>
      </c>
      <c r="AT147" s="77">
        <f t="shared" si="149"/>
        <v>0.1945802948291766</v>
      </c>
      <c r="AU147" s="77">
        <f t="shared" si="150"/>
        <v>0.8054197051708234</v>
      </c>
      <c r="AV147" s="75">
        <v>57457</v>
      </c>
      <c r="AW147" s="75">
        <v>1479</v>
      </c>
      <c r="AX147" s="75">
        <v>15248</v>
      </c>
      <c r="AY147" s="76">
        <v>23</v>
      </c>
      <c r="AZ147" s="75">
        <v>21366</v>
      </c>
      <c r="BA147" s="66">
        <f t="shared" si="151"/>
        <v>0.66338305167342537</v>
      </c>
      <c r="BB147" s="66">
        <f t="shared" si="152"/>
        <v>0.33661694832657463</v>
      </c>
      <c r="BC147" s="75">
        <v>57457</v>
      </c>
      <c r="BD147" s="75">
        <v>3099</v>
      </c>
      <c r="BE147" s="76">
        <v>214</v>
      </c>
      <c r="BF147" s="66">
        <f t="shared" si="153"/>
        <v>5.7660511338914318E-2</v>
      </c>
      <c r="BG147" s="70">
        <v>0.95622849625581863</v>
      </c>
      <c r="BH147" s="70">
        <v>0.94218089756666179</v>
      </c>
      <c r="BI147" s="75">
        <v>164020</v>
      </c>
      <c r="BJ147" s="75">
        <v>9379</v>
      </c>
      <c r="BK147" s="75">
        <v>54598</v>
      </c>
      <c r="BL147" s="75">
        <v>43371</v>
      </c>
      <c r="BM147" s="75">
        <v>27499</v>
      </c>
      <c r="BN147" s="76">
        <v>763</v>
      </c>
      <c r="BO147" s="75">
        <v>26299</v>
      </c>
      <c r="BP147" s="75">
        <v>1520</v>
      </c>
      <c r="BQ147" s="76">
        <v>224</v>
      </c>
      <c r="BR147" s="76">
        <v>367</v>
      </c>
      <c r="BS147" s="66">
        <f t="shared" si="154"/>
        <v>5.7182050969393973E-2</v>
      </c>
      <c r="BT147" s="66">
        <f t="shared" si="121"/>
        <v>0.60994390927935616</v>
      </c>
      <c r="BU147" s="66">
        <f t="shared" si="122"/>
        <v>0.34551883916595538</v>
      </c>
      <c r="BV147" s="72">
        <v>242927</v>
      </c>
      <c r="BW147" s="75">
        <v>10881</v>
      </c>
      <c r="BX147" s="66">
        <f t="shared" si="155"/>
        <v>4.4791233580458327E-2</v>
      </c>
      <c r="BY147" s="74">
        <f t="shared" si="156"/>
        <v>22.325797261281132</v>
      </c>
      <c r="BZ147" s="66">
        <f t="shared" si="176"/>
        <v>0.30519095424965231</v>
      </c>
      <c r="CA147" s="72">
        <v>242927</v>
      </c>
      <c r="CB147" s="75">
        <v>53597</v>
      </c>
      <c r="CC147" s="66">
        <f t="shared" si="157"/>
        <v>0.2206300658222429</v>
      </c>
      <c r="CD147" s="66">
        <f t="shared" si="158"/>
        <v>0.77936993417775713</v>
      </c>
      <c r="CE147" s="72">
        <v>57457</v>
      </c>
      <c r="CF147" s="75">
        <v>1164</v>
      </c>
      <c r="CG147" s="75">
        <v>52886</v>
      </c>
      <c r="CH147" s="66">
        <f t="shared" si="159"/>
        <v>0.94070348260438241</v>
      </c>
      <c r="CI147" s="75">
        <v>57457</v>
      </c>
      <c r="CJ147" s="75">
        <v>5307</v>
      </c>
      <c r="CK147" s="75">
        <v>2433</v>
      </c>
      <c r="CL147" s="75">
        <v>11094</v>
      </c>
      <c r="CM147" s="75">
        <v>32102</v>
      </c>
      <c r="CN147" s="66">
        <f t="shared" si="160"/>
        <v>0.88650643089614845</v>
      </c>
      <c r="CO147" s="72">
        <v>57457</v>
      </c>
      <c r="CP147" s="75">
        <v>43679</v>
      </c>
      <c r="CQ147" s="66">
        <f t="shared" si="161"/>
        <v>0.76020328245470525</v>
      </c>
      <c r="CR147" s="78" t="b">
        <v>1</v>
      </c>
      <c r="CS147" s="76" t="b">
        <v>1</v>
      </c>
      <c r="CT147" s="76">
        <v>1</v>
      </c>
      <c r="CU147" s="76"/>
      <c r="CV147" s="79">
        <v>1</v>
      </c>
      <c r="CW147" s="79"/>
      <c r="CX147" s="79">
        <v>2</v>
      </c>
      <c r="CY147" s="79">
        <v>0</v>
      </c>
      <c r="CZ147" s="76"/>
      <c r="DA147" s="76"/>
      <c r="DB147" s="76"/>
      <c r="DC147" s="66">
        <f t="shared" si="162"/>
        <v>4.1322314049586778E-3</v>
      </c>
      <c r="DD147" s="66">
        <f t="shared" si="163"/>
        <v>2.4875621890547263E-3</v>
      </c>
      <c r="DE147" s="66">
        <f t="shared" si="164"/>
        <v>0</v>
      </c>
      <c r="DF147" s="66">
        <f t="shared" si="165"/>
        <v>0</v>
      </c>
      <c r="DG147" s="66">
        <f t="shared" si="166"/>
        <v>0</v>
      </c>
      <c r="DH147" s="66">
        <f t="shared" si="118"/>
        <v>0</v>
      </c>
      <c r="DI147" s="66">
        <f t="shared" si="167"/>
        <v>0</v>
      </c>
      <c r="DJ147" s="66">
        <f t="shared" si="168"/>
        <v>2.0833333333333332E-2</v>
      </c>
      <c r="DK147" s="66">
        <f t="shared" si="169"/>
        <v>0</v>
      </c>
      <c r="DL147" s="66">
        <f t="shared" si="170"/>
        <v>6.2189054726368158E-4</v>
      </c>
      <c r="DM147" s="66">
        <f t="shared" si="171"/>
        <v>5.208333333333333E-3</v>
      </c>
      <c r="DN147" s="80">
        <f t="shared" si="172"/>
        <v>192</v>
      </c>
      <c r="DO147" s="67">
        <f t="shared" si="173"/>
        <v>0.30967741935483872</v>
      </c>
      <c r="DP147" s="163">
        <f t="shared" si="177"/>
        <v>8.4005376344086021E-6</v>
      </c>
    </row>
    <row r="148" spans="1:120" ht="17.149999999999999" customHeight="1" x14ac:dyDescent="0.3">
      <c r="A148" s="30"/>
      <c r="B148" s="39" t="s">
        <v>493</v>
      </c>
      <c r="C148" s="37" t="s">
        <v>494</v>
      </c>
      <c r="D148" s="36" t="s">
        <v>495</v>
      </c>
      <c r="E148" s="37" t="s">
        <v>496</v>
      </c>
      <c r="F148" s="36" t="s">
        <v>498</v>
      </c>
      <c r="G148" s="37" t="s">
        <v>499</v>
      </c>
      <c r="H148" s="36">
        <v>44</v>
      </c>
      <c r="I148" s="38">
        <v>2</v>
      </c>
      <c r="J148" s="115">
        <f t="shared" si="123"/>
        <v>0.64688335733388191</v>
      </c>
      <c r="K148" s="115">
        <f t="shared" si="124"/>
        <v>0.43375848590824939</v>
      </c>
      <c r="L148" s="115">
        <f t="shared" si="125"/>
        <v>1</v>
      </c>
      <c r="M148" s="115">
        <f t="shared" si="126"/>
        <v>0.23914589479119114</v>
      </c>
      <c r="N148" s="115">
        <f t="shared" si="127"/>
        <v>0.21627468268777297</v>
      </c>
      <c r="O148" s="115">
        <f t="shared" si="128"/>
        <v>0.28612939724336556</v>
      </c>
      <c r="P148" s="115">
        <f t="shared" si="129"/>
        <v>0.65474230636467434</v>
      </c>
      <c r="Q148" s="115">
        <f t="shared" si="130"/>
        <v>0.39820620753497638</v>
      </c>
      <c r="R148" s="116">
        <f t="shared" si="131"/>
        <v>0.70846932483041802</v>
      </c>
      <c r="S148" s="133">
        <f t="shared" si="132"/>
        <v>0.50928996185494768</v>
      </c>
      <c r="T148" s="134">
        <f t="shared" si="174"/>
        <v>0.49071003814505232</v>
      </c>
      <c r="U148" s="135">
        <f t="shared" si="133"/>
        <v>96085.932569182696</v>
      </c>
      <c r="V148" s="136">
        <v>3</v>
      </c>
      <c r="W148" s="155">
        <f t="shared" si="134"/>
        <v>0</v>
      </c>
      <c r="X148" s="155">
        <f t="shared" si="135"/>
        <v>0.39817885074383663</v>
      </c>
      <c r="Y148" s="155">
        <f t="shared" si="136"/>
        <v>0.60182114925616337</v>
      </c>
      <c r="Z148" s="156">
        <f t="shared" si="137"/>
        <v>117842.59923584935</v>
      </c>
      <c r="AA148" s="69">
        <v>5.628415300546448E-2</v>
      </c>
      <c r="AB148" s="70">
        <f t="shared" si="138"/>
        <v>0.74610805668050295</v>
      </c>
      <c r="AC148" s="70">
        <f t="shared" si="139"/>
        <v>0.32293055014455907</v>
      </c>
      <c r="AD148" s="70">
        <f t="shared" si="140"/>
        <v>0.21627468268777297</v>
      </c>
      <c r="AE148" s="70">
        <f t="shared" si="141"/>
        <v>0.60179379246502362</v>
      </c>
      <c r="AF148" s="70">
        <f t="shared" si="142"/>
        <v>0.28906089282040731</v>
      </c>
      <c r="AG148" s="70">
        <f t="shared" si="143"/>
        <v>8.2107591030652127E-2</v>
      </c>
      <c r="AH148" s="70">
        <f t="shared" si="144"/>
        <v>0.28612939724336556</v>
      </c>
      <c r="AI148" s="70">
        <f t="shared" si="145"/>
        <v>0.70746759925941161</v>
      </c>
      <c r="AJ148" s="70">
        <f t="shared" si="146"/>
        <v>0.58629911540835222</v>
      </c>
      <c r="AK148" s="70">
        <f t="shared" si="147"/>
        <v>0.34525769363532566</v>
      </c>
      <c r="AL148" s="71">
        <f t="shared" si="175"/>
        <v>1</v>
      </c>
      <c r="AM148" s="72">
        <v>195810</v>
      </c>
      <c r="AN148" s="73">
        <v>0.60179379246502362</v>
      </c>
      <c r="AO148" s="74">
        <f t="shared" si="148"/>
        <v>0.39820620753497638</v>
      </c>
      <c r="AP148" s="75">
        <v>38888</v>
      </c>
      <c r="AQ148" s="75">
        <v>11177</v>
      </c>
      <c r="AR148" s="76">
        <v>27</v>
      </c>
      <c r="AS148" s="76">
        <v>37</v>
      </c>
      <c r="AT148" s="77">
        <f t="shared" si="149"/>
        <v>0.28906089282040731</v>
      </c>
      <c r="AU148" s="77">
        <f t="shared" si="150"/>
        <v>0.71093910717959274</v>
      </c>
      <c r="AV148" s="75">
        <v>38888</v>
      </c>
      <c r="AW148" s="75">
        <v>7125</v>
      </c>
      <c r="AX148" s="75">
        <v>5464</v>
      </c>
      <c r="AY148" s="76">
        <v>40</v>
      </c>
      <c r="AZ148" s="75">
        <v>20170</v>
      </c>
      <c r="BA148" s="66">
        <f t="shared" si="151"/>
        <v>0.84342213536309396</v>
      </c>
      <c r="BB148" s="66">
        <f t="shared" si="152"/>
        <v>0.15657786463690604</v>
      </c>
      <c r="BC148" s="75">
        <v>38888</v>
      </c>
      <c r="BD148" s="75">
        <v>3074</v>
      </c>
      <c r="BE148" s="76">
        <v>119</v>
      </c>
      <c r="BF148" s="66">
        <f t="shared" si="153"/>
        <v>8.2107591030652127E-2</v>
      </c>
      <c r="BG148" s="70">
        <v>0.74610805668050295</v>
      </c>
      <c r="BH148" s="70">
        <v>0.70846932483041802</v>
      </c>
      <c r="BI148" s="75">
        <v>97538</v>
      </c>
      <c r="BJ148" s="75">
        <v>31498</v>
      </c>
      <c r="BK148" s="75">
        <v>44945</v>
      </c>
      <c r="BL148" s="75">
        <v>13222</v>
      </c>
      <c r="BM148" s="75">
        <v>4672</v>
      </c>
      <c r="BN148" s="76">
        <v>50</v>
      </c>
      <c r="BO148" s="75">
        <v>2622</v>
      </c>
      <c r="BP148" s="76">
        <v>69</v>
      </c>
      <c r="BQ148" s="76">
        <v>55</v>
      </c>
      <c r="BR148" s="76">
        <v>405</v>
      </c>
      <c r="BS148" s="66">
        <f t="shared" si="154"/>
        <v>0.32293055014455907</v>
      </c>
      <c r="BT148" s="66">
        <f t="shared" si="121"/>
        <v>0.21627468268777297</v>
      </c>
      <c r="BU148" s="66">
        <f t="shared" si="122"/>
        <v>8.0717258914474357E-2</v>
      </c>
      <c r="BV148" s="72">
        <v>150644</v>
      </c>
      <c r="BW148" s="75">
        <v>8611</v>
      </c>
      <c r="BX148" s="66">
        <f t="shared" si="155"/>
        <v>5.7161254347999256E-2</v>
      </c>
      <c r="BY148" s="74">
        <f t="shared" si="156"/>
        <v>17.494367669260249</v>
      </c>
      <c r="BZ148" s="66">
        <f t="shared" si="176"/>
        <v>0.23914589479119114</v>
      </c>
      <c r="CA148" s="72">
        <v>150644</v>
      </c>
      <c r="CB148" s="75">
        <v>52011</v>
      </c>
      <c r="CC148" s="66">
        <f t="shared" si="157"/>
        <v>0.34525769363532566</v>
      </c>
      <c r="CD148" s="66">
        <f t="shared" si="158"/>
        <v>0.65474230636467434</v>
      </c>
      <c r="CE148" s="72">
        <v>38888</v>
      </c>
      <c r="CF148" s="76">
        <v>482</v>
      </c>
      <c r="CG148" s="75">
        <v>27030</v>
      </c>
      <c r="CH148" s="66">
        <f t="shared" si="159"/>
        <v>0.70746759925941161</v>
      </c>
      <c r="CI148" s="75">
        <v>38888</v>
      </c>
      <c r="CJ148" s="76">
        <v>85</v>
      </c>
      <c r="CK148" s="76">
        <v>963</v>
      </c>
      <c r="CL148" s="75">
        <v>20555</v>
      </c>
      <c r="CM148" s="75">
        <v>1197</v>
      </c>
      <c r="CN148" s="66">
        <f t="shared" si="160"/>
        <v>0.58629911540835222</v>
      </c>
      <c r="CO148" s="72">
        <v>38888</v>
      </c>
      <c r="CP148" s="75">
        <v>11127</v>
      </c>
      <c r="CQ148" s="66">
        <f t="shared" si="161"/>
        <v>0.28612939724336556</v>
      </c>
      <c r="CR148" s="78" t="b">
        <v>0</v>
      </c>
      <c r="CS148" s="76" t="b">
        <v>0</v>
      </c>
      <c r="CT148" s="76"/>
      <c r="CU148" s="76"/>
      <c r="CV148" s="76"/>
      <c r="CW148" s="76"/>
      <c r="CX148" s="76"/>
      <c r="CY148" s="76"/>
      <c r="CZ148" s="76"/>
      <c r="DA148" s="76"/>
      <c r="DB148" s="76"/>
      <c r="DC148" s="66">
        <f t="shared" si="162"/>
        <v>0</v>
      </c>
      <c r="DD148" s="66">
        <f t="shared" si="163"/>
        <v>0</v>
      </c>
      <c r="DE148" s="66">
        <f t="shared" si="164"/>
        <v>0</v>
      </c>
      <c r="DF148" s="66">
        <f t="shared" si="165"/>
        <v>0</v>
      </c>
      <c r="DG148" s="66">
        <f t="shared" si="166"/>
        <v>0</v>
      </c>
      <c r="DH148" s="66">
        <f t="shared" ref="DH148:DH168" si="178">DB148/MAX($DB$6:$DB$335)</f>
        <v>0</v>
      </c>
      <c r="DI148" s="66">
        <f t="shared" si="167"/>
        <v>0</v>
      </c>
      <c r="DJ148" s="66">
        <f t="shared" si="168"/>
        <v>0</v>
      </c>
      <c r="DK148" s="66">
        <f t="shared" si="169"/>
        <v>0</v>
      </c>
      <c r="DL148" s="66">
        <f t="shared" si="170"/>
        <v>0</v>
      </c>
      <c r="DM148" s="66">
        <f t="shared" si="171"/>
        <v>0</v>
      </c>
      <c r="DN148" s="80">
        <f t="shared" si="172"/>
        <v>620</v>
      </c>
      <c r="DO148" s="67">
        <f t="shared" si="173"/>
        <v>1</v>
      </c>
      <c r="DP148" s="163">
        <f t="shared" si="177"/>
        <v>2.6014568158168575E-6</v>
      </c>
    </row>
    <row r="149" spans="1:120" ht="17.149999999999999" customHeight="1" x14ac:dyDescent="0.3">
      <c r="A149" s="30"/>
      <c r="B149" s="39" t="s">
        <v>493</v>
      </c>
      <c r="C149" s="37" t="s">
        <v>494</v>
      </c>
      <c r="D149" s="36" t="s">
        <v>495</v>
      </c>
      <c r="E149" s="37" t="s">
        <v>496</v>
      </c>
      <c r="F149" s="36" t="s">
        <v>500</v>
      </c>
      <c r="G149" s="37" t="s">
        <v>501</v>
      </c>
      <c r="H149" s="36">
        <v>43</v>
      </c>
      <c r="I149" s="38">
        <v>3</v>
      </c>
      <c r="J149" s="115">
        <f t="shared" si="123"/>
        <v>0.78281563126252507</v>
      </c>
      <c r="K149" s="115">
        <f t="shared" si="124"/>
        <v>0.30078013169195533</v>
      </c>
      <c r="L149" s="115">
        <f t="shared" si="125"/>
        <v>1</v>
      </c>
      <c r="M149" s="115">
        <f t="shared" si="126"/>
        <v>0.32198208726310695</v>
      </c>
      <c r="N149" s="115">
        <f t="shared" si="127"/>
        <v>0.33768255615686854</v>
      </c>
      <c r="O149" s="115">
        <f t="shared" si="128"/>
        <v>2.7054108216432865E-2</v>
      </c>
      <c r="P149" s="115">
        <f t="shared" si="129"/>
        <v>0.77151053556637506</v>
      </c>
      <c r="Q149" s="115">
        <f t="shared" si="130"/>
        <v>0.5085023806665866</v>
      </c>
      <c r="R149" s="116">
        <f t="shared" si="131"/>
        <v>0.88876642821493912</v>
      </c>
      <c r="S149" s="133">
        <f t="shared" si="132"/>
        <v>0.54878820655986549</v>
      </c>
      <c r="T149" s="134">
        <f t="shared" si="174"/>
        <v>0.45121179344013451</v>
      </c>
      <c r="U149" s="135">
        <f t="shared" si="133"/>
        <v>55104.691485669864</v>
      </c>
      <c r="V149" s="136">
        <v>4</v>
      </c>
      <c r="W149" s="155">
        <f t="shared" si="134"/>
        <v>0</v>
      </c>
      <c r="X149" s="155">
        <f t="shared" si="135"/>
        <v>0.43767709544875438</v>
      </c>
      <c r="Y149" s="155">
        <f t="shared" si="136"/>
        <v>0.56232290455124567</v>
      </c>
      <c r="Z149" s="156">
        <f t="shared" si="137"/>
        <v>68674.247041225433</v>
      </c>
      <c r="AA149" s="69">
        <v>6.327072040351768E-2</v>
      </c>
      <c r="AB149" s="70">
        <f t="shared" si="138"/>
        <v>0.89835296370774687</v>
      </c>
      <c r="AC149" s="70">
        <f t="shared" si="139"/>
        <v>0.12435317666246572</v>
      </c>
      <c r="AD149" s="70">
        <f t="shared" si="140"/>
        <v>0.33768255615686854</v>
      </c>
      <c r="AE149" s="70">
        <f t="shared" si="141"/>
        <v>0.4914976193334134</v>
      </c>
      <c r="AF149" s="70">
        <f t="shared" si="142"/>
        <v>0.50730031491554539</v>
      </c>
      <c r="AG149" s="70">
        <f t="shared" si="143"/>
        <v>0.16933867735470942</v>
      </c>
      <c r="AH149" s="70">
        <f t="shared" si="144"/>
        <v>2.7054108216432865E-2</v>
      </c>
      <c r="AI149" s="70">
        <f t="shared" si="145"/>
        <v>0.78288720297738335</v>
      </c>
      <c r="AJ149" s="70">
        <f t="shared" si="146"/>
        <v>0.78274405954766679</v>
      </c>
      <c r="AK149" s="70">
        <f t="shared" si="147"/>
        <v>0.22848946443362492</v>
      </c>
      <c r="AL149" s="71">
        <f t="shared" si="175"/>
        <v>1</v>
      </c>
      <c r="AM149" s="72">
        <v>122126</v>
      </c>
      <c r="AN149" s="73">
        <v>0.4914976193334134</v>
      </c>
      <c r="AO149" s="74">
        <f t="shared" si="148"/>
        <v>0.5085023806665866</v>
      </c>
      <c r="AP149" s="75">
        <v>27944</v>
      </c>
      <c r="AQ149" s="75">
        <v>14141</v>
      </c>
      <c r="AR149" s="76">
        <v>22</v>
      </c>
      <c r="AS149" s="76">
        <v>13</v>
      </c>
      <c r="AT149" s="77">
        <f t="shared" si="149"/>
        <v>0.50730031491554539</v>
      </c>
      <c r="AU149" s="77">
        <f t="shared" si="150"/>
        <v>0.49269968508445461</v>
      </c>
      <c r="AV149" s="75">
        <v>27944</v>
      </c>
      <c r="AW149" s="75">
        <v>2776</v>
      </c>
      <c r="AX149" s="75">
        <v>7819</v>
      </c>
      <c r="AY149" s="76">
        <v>15</v>
      </c>
      <c r="AZ149" s="75">
        <v>14292</v>
      </c>
      <c r="BA149" s="66">
        <f t="shared" si="151"/>
        <v>0.89113942170054394</v>
      </c>
      <c r="BB149" s="66">
        <f t="shared" si="152"/>
        <v>0.10886057829945606</v>
      </c>
      <c r="BC149" s="75">
        <v>27944</v>
      </c>
      <c r="BD149" s="75">
        <v>4670</v>
      </c>
      <c r="BE149" s="76">
        <v>62</v>
      </c>
      <c r="BF149" s="66">
        <f t="shared" si="153"/>
        <v>0.16933867735470942</v>
      </c>
      <c r="BG149" s="70">
        <v>0.89835296370774687</v>
      </c>
      <c r="BH149" s="70">
        <v>0.88876642821493912</v>
      </c>
      <c r="BI149" s="75">
        <v>67445</v>
      </c>
      <c r="BJ149" s="75">
        <v>8387</v>
      </c>
      <c r="BK149" s="75">
        <v>36283</v>
      </c>
      <c r="BL149" s="75">
        <v>13251</v>
      </c>
      <c r="BM149" s="75">
        <v>5441</v>
      </c>
      <c r="BN149" s="76">
        <v>110</v>
      </c>
      <c r="BO149" s="75">
        <v>3586</v>
      </c>
      <c r="BP149" s="76">
        <v>151</v>
      </c>
      <c r="BQ149" s="76">
        <v>58</v>
      </c>
      <c r="BR149" s="76">
        <v>178</v>
      </c>
      <c r="BS149" s="66">
        <f t="shared" si="154"/>
        <v>0.12435317666246572</v>
      </c>
      <c r="BT149" s="66">
        <f t="shared" si="121"/>
        <v>0.33768255615686854</v>
      </c>
      <c r="BU149" s="66">
        <f t="shared" si="122"/>
        <v>0.14121135740232782</v>
      </c>
      <c r="BV149" s="72">
        <v>98998</v>
      </c>
      <c r="BW149" s="75">
        <v>4203</v>
      </c>
      <c r="BX149" s="66">
        <f t="shared" si="155"/>
        <v>4.2455403139457365E-2</v>
      </c>
      <c r="BY149" s="74">
        <f t="shared" si="156"/>
        <v>23.554128003806802</v>
      </c>
      <c r="BZ149" s="66">
        <f t="shared" si="176"/>
        <v>0.32198208726310695</v>
      </c>
      <c r="CA149" s="72">
        <v>98998</v>
      </c>
      <c r="CB149" s="75">
        <v>22620</v>
      </c>
      <c r="CC149" s="66">
        <f t="shared" si="157"/>
        <v>0.22848946443362492</v>
      </c>
      <c r="CD149" s="66">
        <f t="shared" si="158"/>
        <v>0.77151053556637506</v>
      </c>
      <c r="CE149" s="72">
        <v>27944</v>
      </c>
      <c r="CF149" s="76">
        <v>128</v>
      </c>
      <c r="CG149" s="75">
        <v>21749</v>
      </c>
      <c r="CH149" s="66">
        <f t="shared" si="159"/>
        <v>0.78288720297738335</v>
      </c>
      <c r="CI149" s="75">
        <v>27944</v>
      </c>
      <c r="CJ149" s="76">
        <v>67</v>
      </c>
      <c r="CK149" s="75">
        <v>2918</v>
      </c>
      <c r="CL149" s="75">
        <v>18570</v>
      </c>
      <c r="CM149" s="76">
        <v>318</v>
      </c>
      <c r="CN149" s="66">
        <f t="shared" si="160"/>
        <v>0.78274405954766679</v>
      </c>
      <c r="CO149" s="72">
        <v>27944</v>
      </c>
      <c r="CP149" s="76">
        <v>756</v>
      </c>
      <c r="CQ149" s="66">
        <f t="shared" si="161"/>
        <v>2.7054108216432865E-2</v>
      </c>
      <c r="CR149" s="78" t="b">
        <v>0</v>
      </c>
      <c r="CS149" s="76" t="b">
        <v>0</v>
      </c>
      <c r="CT149" s="76"/>
      <c r="CU149" s="76"/>
      <c r="CV149" s="76"/>
      <c r="CW149" s="76"/>
      <c r="CX149" s="76"/>
      <c r="CY149" s="76"/>
      <c r="CZ149" s="76"/>
      <c r="DA149" s="76"/>
      <c r="DB149" s="76"/>
      <c r="DC149" s="66">
        <f t="shared" si="162"/>
        <v>0</v>
      </c>
      <c r="DD149" s="66">
        <f t="shared" si="163"/>
        <v>0</v>
      </c>
      <c r="DE149" s="66">
        <f t="shared" si="164"/>
        <v>0</v>
      </c>
      <c r="DF149" s="66">
        <f t="shared" si="165"/>
        <v>0</v>
      </c>
      <c r="DG149" s="66">
        <f t="shared" si="166"/>
        <v>0</v>
      </c>
      <c r="DH149" s="66">
        <f t="shared" si="178"/>
        <v>0</v>
      </c>
      <c r="DI149" s="66">
        <f t="shared" si="167"/>
        <v>0</v>
      </c>
      <c r="DJ149" s="66">
        <f t="shared" si="168"/>
        <v>0</v>
      </c>
      <c r="DK149" s="66">
        <f t="shared" si="169"/>
        <v>0</v>
      </c>
      <c r="DL149" s="66">
        <f t="shared" si="170"/>
        <v>0</v>
      </c>
      <c r="DM149" s="66">
        <f t="shared" si="171"/>
        <v>0</v>
      </c>
      <c r="DN149" s="80">
        <f t="shared" si="172"/>
        <v>620</v>
      </c>
      <c r="DO149" s="67">
        <f t="shared" si="173"/>
        <v>1</v>
      </c>
      <c r="DP149" s="163">
        <f t="shared" si="177"/>
        <v>2.6014568158168575E-6</v>
      </c>
    </row>
    <row r="150" spans="1:120" ht="17.149999999999999" customHeight="1" x14ac:dyDescent="0.3">
      <c r="A150" s="30"/>
      <c r="B150" s="39" t="s">
        <v>493</v>
      </c>
      <c r="C150" s="37" t="s">
        <v>494</v>
      </c>
      <c r="D150" s="36" t="s">
        <v>495</v>
      </c>
      <c r="E150" s="37" t="s">
        <v>496</v>
      </c>
      <c r="F150" s="36" t="s">
        <v>502</v>
      </c>
      <c r="G150" s="37" t="s">
        <v>503</v>
      </c>
      <c r="H150" s="36">
        <v>25</v>
      </c>
      <c r="I150" s="38">
        <v>16</v>
      </c>
      <c r="J150" s="115">
        <f t="shared" si="123"/>
        <v>0.74250703758900483</v>
      </c>
      <c r="K150" s="115">
        <f t="shared" si="124"/>
        <v>0.42625710658497545</v>
      </c>
      <c r="L150" s="115">
        <f t="shared" si="125"/>
        <v>1</v>
      </c>
      <c r="M150" s="115">
        <f t="shared" si="126"/>
        <v>9.1900890592256285E-2</v>
      </c>
      <c r="N150" s="115">
        <f t="shared" si="127"/>
        <v>0.3467183086158192</v>
      </c>
      <c r="O150" s="115">
        <f t="shared" si="128"/>
        <v>0.40944968813821275</v>
      </c>
      <c r="P150" s="115">
        <f t="shared" si="129"/>
        <v>0.72632330235674547</v>
      </c>
      <c r="Q150" s="115">
        <f t="shared" si="130"/>
        <v>0.5177671593968014</v>
      </c>
      <c r="R150" s="116">
        <f t="shared" si="131"/>
        <v>0.84051857522109485</v>
      </c>
      <c r="S150" s="133">
        <f t="shared" si="132"/>
        <v>0.56682689649943452</v>
      </c>
      <c r="T150" s="134">
        <f t="shared" si="174"/>
        <v>0.43317310350056548</v>
      </c>
      <c r="U150" s="135">
        <f t="shared" si="133"/>
        <v>73871.608378572433</v>
      </c>
      <c r="V150" s="136">
        <v>6</v>
      </c>
      <c r="W150" s="155">
        <f t="shared" si="134"/>
        <v>0</v>
      </c>
      <c r="X150" s="155">
        <f t="shared" si="135"/>
        <v>0.45571578538832341</v>
      </c>
      <c r="Y150" s="155">
        <f t="shared" si="136"/>
        <v>0.54428421461167664</v>
      </c>
      <c r="Z150" s="156">
        <f t="shared" si="137"/>
        <v>92820.052823016886</v>
      </c>
      <c r="AA150" s="69">
        <v>0.33545996153304874</v>
      </c>
      <c r="AB150" s="70">
        <f t="shared" si="138"/>
        <v>0.86148570616349518</v>
      </c>
      <c r="AC150" s="70">
        <f t="shared" si="139"/>
        <v>0.1916159074858757</v>
      </c>
      <c r="AD150" s="70">
        <f t="shared" si="140"/>
        <v>0.3467183086158192</v>
      </c>
      <c r="AE150" s="70">
        <f t="shared" si="141"/>
        <v>0.48223284060319854</v>
      </c>
      <c r="AF150" s="70">
        <f t="shared" si="142"/>
        <v>0.32452944748026713</v>
      </c>
      <c r="AG150" s="70">
        <f t="shared" si="143"/>
        <v>0.11453331125462272</v>
      </c>
      <c r="AH150" s="70">
        <f t="shared" si="144"/>
        <v>0.40944968813821275</v>
      </c>
      <c r="AI150" s="70">
        <f t="shared" si="145"/>
        <v>0.79869735607440528</v>
      </c>
      <c r="AJ150" s="70">
        <f t="shared" si="146"/>
        <v>0.68631671910360437</v>
      </c>
      <c r="AK150" s="70">
        <f t="shared" si="147"/>
        <v>0.27367669764325459</v>
      </c>
      <c r="AL150" s="71">
        <f t="shared" si="175"/>
        <v>1</v>
      </c>
      <c r="AM150" s="72">
        <v>170536</v>
      </c>
      <c r="AN150" s="73">
        <v>0.48223284060319854</v>
      </c>
      <c r="AO150" s="74">
        <f t="shared" si="148"/>
        <v>0.5177671593968014</v>
      </c>
      <c r="AP150" s="75">
        <v>36234</v>
      </c>
      <c r="AQ150" s="75">
        <v>11699</v>
      </c>
      <c r="AR150" s="76">
        <v>31</v>
      </c>
      <c r="AS150" s="76">
        <v>29</v>
      </c>
      <c r="AT150" s="77">
        <f t="shared" si="149"/>
        <v>0.32452944748026713</v>
      </c>
      <c r="AU150" s="77">
        <f t="shared" si="150"/>
        <v>0.67547055251973287</v>
      </c>
      <c r="AV150" s="75">
        <v>36234</v>
      </c>
      <c r="AW150" s="75">
        <v>4983</v>
      </c>
      <c r="AX150" s="75">
        <v>6255</v>
      </c>
      <c r="AY150" s="76">
        <v>19</v>
      </c>
      <c r="AZ150" s="75">
        <v>18562</v>
      </c>
      <c r="BA150" s="66">
        <f t="shared" si="151"/>
        <v>0.82295633934978196</v>
      </c>
      <c r="BB150" s="66">
        <f t="shared" si="152"/>
        <v>0.17704366065021804</v>
      </c>
      <c r="BC150" s="75">
        <v>36234</v>
      </c>
      <c r="BD150" s="75">
        <v>4044</v>
      </c>
      <c r="BE150" s="76">
        <v>106</v>
      </c>
      <c r="BF150" s="66">
        <f t="shared" si="153"/>
        <v>0.11453331125462272</v>
      </c>
      <c r="BG150" s="70">
        <v>0.86148570616349518</v>
      </c>
      <c r="BH150" s="70">
        <v>0.84051857522109485</v>
      </c>
      <c r="BI150" s="75">
        <v>90624</v>
      </c>
      <c r="BJ150" s="75">
        <v>17365</v>
      </c>
      <c r="BK150" s="75">
        <v>41838</v>
      </c>
      <c r="BL150" s="75">
        <v>17639</v>
      </c>
      <c r="BM150" s="75">
        <v>7084</v>
      </c>
      <c r="BN150" s="76">
        <v>203</v>
      </c>
      <c r="BO150" s="75">
        <v>5579</v>
      </c>
      <c r="BP150" s="76">
        <v>146</v>
      </c>
      <c r="BQ150" s="76">
        <v>60</v>
      </c>
      <c r="BR150" s="76">
        <v>710</v>
      </c>
      <c r="BS150" s="66">
        <f t="shared" si="154"/>
        <v>0.1916159074858757</v>
      </c>
      <c r="BT150" s="66">
        <f t="shared" si="121"/>
        <v>0.3467183086158192</v>
      </c>
      <c r="BU150" s="66">
        <f t="shared" si="122"/>
        <v>0.15207891949152541</v>
      </c>
      <c r="BV150" s="72">
        <v>137308</v>
      </c>
      <c r="BW150" s="75">
        <v>20424</v>
      </c>
      <c r="BX150" s="66">
        <f t="shared" si="155"/>
        <v>0.14874588516328255</v>
      </c>
      <c r="BY150" s="74">
        <f t="shared" si="156"/>
        <v>6.7228750489620053</v>
      </c>
      <c r="BZ150" s="66">
        <f t="shared" si="176"/>
        <v>9.1900890592256285E-2</v>
      </c>
      <c r="CA150" s="72">
        <v>137308</v>
      </c>
      <c r="CB150" s="75">
        <v>37578</v>
      </c>
      <c r="CC150" s="66">
        <f t="shared" si="157"/>
        <v>0.27367669764325459</v>
      </c>
      <c r="CD150" s="66">
        <f t="shared" si="158"/>
        <v>0.72632330235674547</v>
      </c>
      <c r="CE150" s="72">
        <v>36234</v>
      </c>
      <c r="CF150" s="76">
        <v>359</v>
      </c>
      <c r="CG150" s="75">
        <v>28581</v>
      </c>
      <c r="CH150" s="66">
        <f t="shared" si="159"/>
        <v>0.79869735607440528</v>
      </c>
      <c r="CI150" s="75">
        <v>36234</v>
      </c>
      <c r="CJ150" s="76">
        <v>766</v>
      </c>
      <c r="CK150" s="76">
        <v>334</v>
      </c>
      <c r="CL150" s="75">
        <v>21706</v>
      </c>
      <c r="CM150" s="75">
        <v>2062</v>
      </c>
      <c r="CN150" s="66">
        <f t="shared" si="160"/>
        <v>0.68631671910360437</v>
      </c>
      <c r="CO150" s="72">
        <v>36234</v>
      </c>
      <c r="CP150" s="75">
        <v>14836</v>
      </c>
      <c r="CQ150" s="66">
        <f t="shared" si="161"/>
        <v>0.40944968813821275</v>
      </c>
      <c r="CR150" s="78" t="b">
        <v>1</v>
      </c>
      <c r="CS150" s="76" t="b">
        <v>0</v>
      </c>
      <c r="CT150" s="76"/>
      <c r="CU150" s="76"/>
      <c r="CV150" s="76"/>
      <c r="CW150" s="76"/>
      <c r="CX150" s="76"/>
      <c r="CY150" s="76"/>
      <c r="CZ150" s="76"/>
      <c r="DA150" s="76"/>
      <c r="DB150" s="76"/>
      <c r="DC150" s="66">
        <f t="shared" si="162"/>
        <v>0</v>
      </c>
      <c r="DD150" s="66">
        <f t="shared" si="163"/>
        <v>0</v>
      </c>
      <c r="DE150" s="66">
        <f t="shared" si="164"/>
        <v>0</v>
      </c>
      <c r="DF150" s="66">
        <f t="shared" si="165"/>
        <v>0</v>
      </c>
      <c r="DG150" s="66">
        <f t="shared" si="166"/>
        <v>0</v>
      </c>
      <c r="DH150" s="66">
        <f t="shared" si="178"/>
        <v>0</v>
      </c>
      <c r="DI150" s="66">
        <f t="shared" si="167"/>
        <v>0</v>
      </c>
      <c r="DJ150" s="66">
        <f t="shared" si="168"/>
        <v>0</v>
      </c>
      <c r="DK150" s="66">
        <f t="shared" si="169"/>
        <v>0</v>
      </c>
      <c r="DL150" s="66">
        <f t="shared" si="170"/>
        <v>0</v>
      </c>
      <c r="DM150" s="66">
        <f t="shared" si="171"/>
        <v>0</v>
      </c>
      <c r="DN150" s="80">
        <f t="shared" si="172"/>
        <v>620</v>
      </c>
      <c r="DO150" s="67">
        <f t="shared" si="173"/>
        <v>1</v>
      </c>
      <c r="DP150" s="163">
        <f t="shared" si="177"/>
        <v>2.6014568158168575E-6</v>
      </c>
    </row>
    <row r="151" spans="1:120" ht="17.149999999999999" customHeight="1" x14ac:dyDescent="0.3">
      <c r="A151" s="30"/>
      <c r="B151" s="39" t="s">
        <v>493</v>
      </c>
      <c r="C151" s="37" t="s">
        <v>494</v>
      </c>
      <c r="D151" s="36" t="s">
        <v>495</v>
      </c>
      <c r="E151" s="37" t="s">
        <v>496</v>
      </c>
      <c r="F151" s="36" t="s">
        <v>504</v>
      </c>
      <c r="G151" s="37" t="s">
        <v>505</v>
      </c>
      <c r="H151" s="36">
        <v>33</v>
      </c>
      <c r="I151" s="38">
        <v>9</v>
      </c>
      <c r="J151" s="115">
        <f t="shared" si="123"/>
        <v>0.82125050875050876</v>
      </c>
      <c r="K151" s="115">
        <f t="shared" si="124"/>
        <v>0.49483618233618237</v>
      </c>
      <c r="L151" s="115">
        <f t="shared" si="125"/>
        <v>1</v>
      </c>
      <c r="M151" s="115">
        <f t="shared" si="126"/>
        <v>0.28814239685024473</v>
      </c>
      <c r="N151" s="115">
        <f t="shared" si="127"/>
        <v>0.36499178981937602</v>
      </c>
      <c r="O151" s="115">
        <f t="shared" si="128"/>
        <v>0.47008547008547008</v>
      </c>
      <c r="P151" s="115">
        <f t="shared" si="129"/>
        <v>0.78214964454142322</v>
      </c>
      <c r="Q151" s="115">
        <f t="shared" si="130"/>
        <v>0.56188772747411431</v>
      </c>
      <c r="R151" s="116">
        <f t="shared" si="131"/>
        <v>0.9090541181724302</v>
      </c>
      <c r="S151" s="133">
        <f t="shared" si="132"/>
        <v>0.63248864866997223</v>
      </c>
      <c r="T151" s="134">
        <f t="shared" si="174"/>
        <v>0.36751135133002777</v>
      </c>
      <c r="U151" s="135">
        <f t="shared" si="133"/>
        <v>70098.012618635505</v>
      </c>
      <c r="V151" s="136">
        <v>6</v>
      </c>
      <c r="W151" s="155">
        <f t="shared" si="134"/>
        <v>0</v>
      </c>
      <c r="X151" s="155">
        <f t="shared" si="135"/>
        <v>0.52137753755886107</v>
      </c>
      <c r="Y151" s="155">
        <f t="shared" si="136"/>
        <v>0.47862246244113893</v>
      </c>
      <c r="Z151" s="156">
        <f t="shared" si="137"/>
        <v>91291.012618635519</v>
      </c>
      <c r="AA151" s="69">
        <v>0.27532151601419758</v>
      </c>
      <c r="AB151" s="70">
        <f t="shared" si="138"/>
        <v>0.91752192573241276</v>
      </c>
      <c r="AC151" s="70">
        <f t="shared" si="139"/>
        <v>0.1007084212995543</v>
      </c>
      <c r="AD151" s="70">
        <f t="shared" si="140"/>
        <v>0.36499178981937602</v>
      </c>
      <c r="AE151" s="70">
        <f t="shared" si="141"/>
        <v>0.43811227252588564</v>
      </c>
      <c r="AF151" s="70">
        <f t="shared" si="142"/>
        <v>0.22886141636141635</v>
      </c>
      <c r="AG151" s="70">
        <f t="shared" si="143"/>
        <v>6.3034188034188032E-2</v>
      </c>
      <c r="AH151" s="70">
        <f t="shared" si="144"/>
        <v>0.47008547008547008</v>
      </c>
      <c r="AI151" s="70">
        <f t="shared" si="145"/>
        <v>0.91030728530728533</v>
      </c>
      <c r="AJ151" s="70">
        <f t="shared" si="146"/>
        <v>0.73219373219373218</v>
      </c>
      <c r="AK151" s="70">
        <f t="shared" si="147"/>
        <v>0.21785035545857676</v>
      </c>
      <c r="AL151" s="71">
        <f t="shared" si="175"/>
        <v>1</v>
      </c>
      <c r="AM151" s="72">
        <v>190737</v>
      </c>
      <c r="AN151" s="73">
        <v>0.43811227252588564</v>
      </c>
      <c r="AO151" s="74">
        <f t="shared" si="148"/>
        <v>0.56188772747411431</v>
      </c>
      <c r="AP151" s="75">
        <v>39312</v>
      </c>
      <c r="AQ151" s="75">
        <v>8910</v>
      </c>
      <c r="AR151" s="76">
        <v>46</v>
      </c>
      <c r="AS151" s="76">
        <v>41</v>
      </c>
      <c r="AT151" s="77">
        <f t="shared" si="149"/>
        <v>0.22886141636141635</v>
      </c>
      <c r="AU151" s="77">
        <f t="shared" si="150"/>
        <v>0.77113858363858367</v>
      </c>
      <c r="AV151" s="75">
        <v>39312</v>
      </c>
      <c r="AW151" s="75">
        <v>4244</v>
      </c>
      <c r="AX151" s="75">
        <v>6135</v>
      </c>
      <c r="AY151" s="76">
        <v>23</v>
      </c>
      <c r="AZ151" s="75">
        <v>20319</v>
      </c>
      <c r="BA151" s="66">
        <f t="shared" si="151"/>
        <v>0.78146621896621893</v>
      </c>
      <c r="BB151" s="66">
        <f t="shared" si="152"/>
        <v>0.21853378103378107</v>
      </c>
      <c r="BC151" s="75">
        <v>39312</v>
      </c>
      <c r="BD151" s="75">
        <v>2402</v>
      </c>
      <c r="BE151" s="76">
        <v>76</v>
      </c>
      <c r="BF151" s="66">
        <f t="shared" si="153"/>
        <v>6.3034188034188032E-2</v>
      </c>
      <c r="BG151" s="70">
        <v>0.91752192573241276</v>
      </c>
      <c r="BH151" s="70">
        <v>0.9090541181724302</v>
      </c>
      <c r="BI151" s="75">
        <v>106575</v>
      </c>
      <c r="BJ151" s="75">
        <v>10733</v>
      </c>
      <c r="BK151" s="75">
        <v>56943</v>
      </c>
      <c r="BL151" s="75">
        <v>21825</v>
      </c>
      <c r="BM151" s="75">
        <v>8216</v>
      </c>
      <c r="BN151" s="76">
        <v>264</v>
      </c>
      <c r="BO151" s="75">
        <v>7388</v>
      </c>
      <c r="BP151" s="76">
        <v>295</v>
      </c>
      <c r="BQ151" s="76">
        <v>98</v>
      </c>
      <c r="BR151" s="76">
        <v>813</v>
      </c>
      <c r="BS151" s="66">
        <f t="shared" si="154"/>
        <v>0.1007084212995543</v>
      </c>
      <c r="BT151" s="66">
        <f t="shared" si="121"/>
        <v>0.36499178981937602</v>
      </c>
      <c r="BU151" s="66">
        <f t="shared" si="122"/>
        <v>0.16020642739854563</v>
      </c>
      <c r="BV151" s="72">
        <v>156277</v>
      </c>
      <c r="BW151" s="75">
        <v>7414</v>
      </c>
      <c r="BX151" s="66">
        <f t="shared" si="155"/>
        <v>4.7441402125712677E-2</v>
      </c>
      <c r="BY151" s="74">
        <f t="shared" si="156"/>
        <v>21.078635014836795</v>
      </c>
      <c r="BZ151" s="66">
        <f t="shared" si="176"/>
        <v>0.28814239685024473</v>
      </c>
      <c r="CA151" s="72">
        <v>156277</v>
      </c>
      <c r="CB151" s="75">
        <v>34045</v>
      </c>
      <c r="CC151" s="66">
        <f t="shared" si="157"/>
        <v>0.21785035545857676</v>
      </c>
      <c r="CD151" s="66">
        <f t="shared" si="158"/>
        <v>0.78214964454142322</v>
      </c>
      <c r="CE151" s="72">
        <v>39312</v>
      </c>
      <c r="CF151" s="76">
        <v>422</v>
      </c>
      <c r="CG151" s="75">
        <v>35364</v>
      </c>
      <c r="CH151" s="66">
        <f t="shared" si="159"/>
        <v>0.91030728530728533</v>
      </c>
      <c r="CI151" s="75">
        <v>39312</v>
      </c>
      <c r="CJ151" s="76">
        <v>305</v>
      </c>
      <c r="CK151" s="76">
        <v>248</v>
      </c>
      <c r="CL151" s="75">
        <v>24271</v>
      </c>
      <c r="CM151" s="75">
        <v>3960</v>
      </c>
      <c r="CN151" s="66">
        <f t="shared" si="160"/>
        <v>0.73219373219373218</v>
      </c>
      <c r="CO151" s="72">
        <v>39312</v>
      </c>
      <c r="CP151" s="75">
        <v>18480</v>
      </c>
      <c r="CQ151" s="66">
        <f t="shared" si="161"/>
        <v>0.47008547008547008</v>
      </c>
      <c r="CR151" s="78" t="b">
        <v>0</v>
      </c>
      <c r="CS151" s="76" t="b">
        <v>0</v>
      </c>
      <c r="CT151" s="76"/>
      <c r="CU151" s="76"/>
      <c r="CV151" s="76"/>
      <c r="CW151" s="76"/>
      <c r="CX151" s="76"/>
      <c r="CY151" s="76"/>
      <c r="CZ151" s="76"/>
      <c r="DA151" s="76"/>
      <c r="DB151" s="76"/>
      <c r="DC151" s="66">
        <f t="shared" si="162"/>
        <v>0</v>
      </c>
      <c r="DD151" s="66">
        <f t="shared" si="163"/>
        <v>0</v>
      </c>
      <c r="DE151" s="66">
        <f t="shared" si="164"/>
        <v>0</v>
      </c>
      <c r="DF151" s="66">
        <f t="shared" si="165"/>
        <v>0</v>
      </c>
      <c r="DG151" s="66">
        <f t="shared" si="166"/>
        <v>0</v>
      </c>
      <c r="DH151" s="66">
        <f t="shared" si="178"/>
        <v>0</v>
      </c>
      <c r="DI151" s="66">
        <f t="shared" si="167"/>
        <v>0</v>
      </c>
      <c r="DJ151" s="66">
        <f t="shared" si="168"/>
        <v>0</v>
      </c>
      <c r="DK151" s="66">
        <f t="shared" si="169"/>
        <v>0</v>
      </c>
      <c r="DL151" s="66">
        <f t="shared" si="170"/>
        <v>0</v>
      </c>
      <c r="DM151" s="66">
        <f t="shared" si="171"/>
        <v>0</v>
      </c>
      <c r="DN151" s="80">
        <f t="shared" si="172"/>
        <v>620</v>
      </c>
      <c r="DO151" s="67">
        <f t="shared" si="173"/>
        <v>1</v>
      </c>
      <c r="DP151" s="163">
        <f t="shared" si="177"/>
        <v>2.6014568158168575E-6</v>
      </c>
    </row>
    <row r="152" spans="1:120" ht="17.149999999999999" customHeight="1" x14ac:dyDescent="0.3">
      <c r="A152" s="30"/>
      <c r="B152" s="39" t="s">
        <v>493</v>
      </c>
      <c r="C152" s="37" t="s">
        <v>494</v>
      </c>
      <c r="D152" s="36" t="s">
        <v>495</v>
      </c>
      <c r="E152" s="37" t="s">
        <v>496</v>
      </c>
      <c r="F152" s="36" t="s">
        <v>506</v>
      </c>
      <c r="G152" s="37" t="s">
        <v>507</v>
      </c>
      <c r="H152" s="36">
        <v>30</v>
      </c>
      <c r="I152" s="38">
        <v>14</v>
      </c>
      <c r="J152" s="115">
        <f t="shared" si="123"/>
        <v>0.74423738961233354</v>
      </c>
      <c r="K152" s="115">
        <f t="shared" si="124"/>
        <v>0.30156413710522378</v>
      </c>
      <c r="L152" s="115">
        <f t="shared" si="125"/>
        <v>1</v>
      </c>
      <c r="M152" s="115">
        <f t="shared" si="126"/>
        <v>0.28135121472824004</v>
      </c>
      <c r="N152" s="115">
        <f t="shared" si="127"/>
        <v>0.31590197054431529</v>
      </c>
      <c r="O152" s="115">
        <f t="shared" si="128"/>
        <v>3.9440203562340966E-2</v>
      </c>
      <c r="P152" s="115">
        <f t="shared" si="129"/>
        <v>0.70498888496655954</v>
      </c>
      <c r="Q152" s="115">
        <f t="shared" si="130"/>
        <v>0.48729975509506096</v>
      </c>
      <c r="R152" s="116">
        <f t="shared" si="131"/>
        <v>0.75516368417049662</v>
      </c>
      <c r="S152" s="133">
        <f t="shared" si="132"/>
        <v>0.51443858219828564</v>
      </c>
      <c r="T152" s="134">
        <f t="shared" si="174"/>
        <v>0.48556141780171436</v>
      </c>
      <c r="U152" s="135">
        <f t="shared" si="133"/>
        <v>128005.64320655915</v>
      </c>
      <c r="V152" s="136">
        <v>3</v>
      </c>
      <c r="W152" s="155">
        <f t="shared" si="134"/>
        <v>0</v>
      </c>
      <c r="X152" s="155">
        <f t="shared" si="135"/>
        <v>0.40332747108717454</v>
      </c>
      <c r="Y152" s="155">
        <f t="shared" si="136"/>
        <v>0.59667252891282541</v>
      </c>
      <c r="Z152" s="156">
        <f t="shared" si="137"/>
        <v>157297.19876211468</v>
      </c>
      <c r="AA152" s="69">
        <v>0.19682578217461233</v>
      </c>
      <c r="AB152" s="70">
        <f t="shared" si="138"/>
        <v>0.79407613056644</v>
      </c>
      <c r="AC152" s="70">
        <f t="shared" si="139"/>
        <v>0.26532076245132197</v>
      </c>
      <c r="AD152" s="70">
        <f t="shared" si="140"/>
        <v>0.31590197054431529</v>
      </c>
      <c r="AE152" s="70">
        <f t="shared" si="141"/>
        <v>0.51270024490493904</v>
      </c>
      <c r="AF152" s="70">
        <f t="shared" si="142"/>
        <v>0.53790600209549466</v>
      </c>
      <c r="AG152" s="70">
        <f t="shared" si="143"/>
        <v>0.17968866936087413</v>
      </c>
      <c r="AH152" s="70">
        <f t="shared" si="144"/>
        <v>3.9440203562340966E-2</v>
      </c>
      <c r="AI152" s="70">
        <f t="shared" si="145"/>
        <v>0.73078506211644967</v>
      </c>
      <c r="AJ152" s="70">
        <f t="shared" si="146"/>
        <v>0.75768971710821731</v>
      </c>
      <c r="AK152" s="70">
        <f t="shared" si="147"/>
        <v>0.29501111503344052</v>
      </c>
      <c r="AL152" s="71">
        <f t="shared" si="175"/>
        <v>1</v>
      </c>
      <c r="AM152" s="72">
        <v>263624</v>
      </c>
      <c r="AN152" s="73">
        <v>0.51270024490493904</v>
      </c>
      <c r="AO152" s="74">
        <f t="shared" si="148"/>
        <v>0.48729975509506096</v>
      </c>
      <c r="AP152" s="75">
        <v>53448</v>
      </c>
      <c r="AQ152" s="75">
        <v>28642</v>
      </c>
      <c r="AR152" s="76">
        <v>80</v>
      </c>
      <c r="AS152" s="76">
        <v>28</v>
      </c>
      <c r="AT152" s="77">
        <f t="shared" si="149"/>
        <v>0.53790600209549466</v>
      </c>
      <c r="AU152" s="77">
        <f t="shared" si="150"/>
        <v>0.46209399790450534</v>
      </c>
      <c r="AV152" s="75">
        <v>53448</v>
      </c>
      <c r="AW152" s="75">
        <v>5081</v>
      </c>
      <c r="AX152" s="75">
        <v>14783</v>
      </c>
      <c r="AY152" s="76">
        <v>89</v>
      </c>
      <c r="AZ152" s="75">
        <v>25957</v>
      </c>
      <c r="BA152" s="66">
        <f t="shared" si="151"/>
        <v>0.85896572369405777</v>
      </c>
      <c r="BB152" s="66">
        <f t="shared" si="152"/>
        <v>0.14103427630594223</v>
      </c>
      <c r="BC152" s="75">
        <v>53448</v>
      </c>
      <c r="BD152" s="75">
        <v>9354</v>
      </c>
      <c r="BE152" s="76">
        <v>250</v>
      </c>
      <c r="BF152" s="66">
        <f t="shared" si="153"/>
        <v>0.17968866936087413</v>
      </c>
      <c r="BG152" s="70">
        <v>0.79407613056644</v>
      </c>
      <c r="BH152" s="70">
        <v>0.75516368417049662</v>
      </c>
      <c r="BI152" s="75">
        <v>136612</v>
      </c>
      <c r="BJ152" s="75">
        <v>36246</v>
      </c>
      <c r="BK152" s="75">
        <v>57210</v>
      </c>
      <c r="BL152" s="75">
        <v>23796</v>
      </c>
      <c r="BM152" s="75">
        <v>9102</v>
      </c>
      <c r="BN152" s="76">
        <v>188</v>
      </c>
      <c r="BO152" s="75">
        <v>5219</v>
      </c>
      <c r="BP152" s="76">
        <v>128</v>
      </c>
      <c r="BQ152" s="76">
        <v>53</v>
      </c>
      <c r="BR152" s="76">
        <v>4670</v>
      </c>
      <c r="BS152" s="66">
        <f t="shared" si="154"/>
        <v>0.26532076245132197</v>
      </c>
      <c r="BT152" s="66">
        <f t="shared" si="121"/>
        <v>0.31590197054431529</v>
      </c>
      <c r="BU152" s="66">
        <f t="shared" si="122"/>
        <v>0.14171522267443562</v>
      </c>
      <c r="BV152" s="72">
        <v>209626</v>
      </c>
      <c r="BW152" s="75">
        <v>10185</v>
      </c>
      <c r="BX152" s="66">
        <f t="shared" si="155"/>
        <v>4.8586530296814326E-2</v>
      </c>
      <c r="BY152" s="74">
        <f t="shared" si="156"/>
        <v>20.581836033382427</v>
      </c>
      <c r="BZ152" s="66">
        <f t="shared" si="176"/>
        <v>0.28135121472824004</v>
      </c>
      <c r="CA152" s="72">
        <v>209626</v>
      </c>
      <c r="CB152" s="75">
        <v>61842</v>
      </c>
      <c r="CC152" s="66">
        <f t="shared" si="157"/>
        <v>0.29501111503344052</v>
      </c>
      <c r="CD152" s="66">
        <f t="shared" si="158"/>
        <v>0.70498888496655954</v>
      </c>
      <c r="CE152" s="72">
        <v>53448</v>
      </c>
      <c r="CF152" s="76">
        <v>860</v>
      </c>
      <c r="CG152" s="75">
        <v>38199</v>
      </c>
      <c r="CH152" s="66">
        <f t="shared" si="159"/>
        <v>0.73078506211644967</v>
      </c>
      <c r="CI152" s="75">
        <v>53448</v>
      </c>
      <c r="CJ152" s="75">
        <v>11427</v>
      </c>
      <c r="CK152" s="76">
        <v>945</v>
      </c>
      <c r="CL152" s="75">
        <v>26856</v>
      </c>
      <c r="CM152" s="75">
        <v>1269</v>
      </c>
      <c r="CN152" s="66">
        <f t="shared" si="160"/>
        <v>0.75768971710821731</v>
      </c>
      <c r="CO152" s="72">
        <v>53448</v>
      </c>
      <c r="CP152" s="76">
        <v>2108</v>
      </c>
      <c r="CQ152" s="66">
        <f t="shared" si="161"/>
        <v>3.9440203562340966E-2</v>
      </c>
      <c r="CR152" s="78" t="b">
        <v>1</v>
      </c>
      <c r="CS152" s="76" t="b">
        <v>1</v>
      </c>
      <c r="CT152" s="76">
        <v>0</v>
      </c>
      <c r="CU152" s="76"/>
      <c r="CV152" s="79">
        <v>1</v>
      </c>
      <c r="CW152" s="79"/>
      <c r="CX152" s="79">
        <v>1</v>
      </c>
      <c r="CY152" s="79">
        <v>0</v>
      </c>
      <c r="CZ152" s="76"/>
      <c r="DA152" s="76"/>
      <c r="DB152" s="76"/>
      <c r="DC152" s="66">
        <f t="shared" si="162"/>
        <v>4.1322314049586778E-3</v>
      </c>
      <c r="DD152" s="66">
        <f t="shared" si="163"/>
        <v>0</v>
      </c>
      <c r="DE152" s="66">
        <f t="shared" si="164"/>
        <v>0</v>
      </c>
      <c r="DF152" s="66">
        <f t="shared" si="165"/>
        <v>0</v>
      </c>
      <c r="DG152" s="66">
        <f t="shared" si="166"/>
        <v>0</v>
      </c>
      <c r="DH152" s="66">
        <f t="shared" si="178"/>
        <v>0</v>
      </c>
      <c r="DI152" s="66">
        <f t="shared" si="167"/>
        <v>0</v>
      </c>
      <c r="DJ152" s="66">
        <f t="shared" si="168"/>
        <v>0</v>
      </c>
      <c r="DK152" s="66">
        <f t="shared" si="169"/>
        <v>0</v>
      </c>
      <c r="DL152" s="66">
        <f t="shared" si="170"/>
        <v>0</v>
      </c>
      <c r="DM152" s="66">
        <f t="shared" si="171"/>
        <v>0</v>
      </c>
      <c r="DN152" s="80">
        <f t="shared" si="172"/>
        <v>620</v>
      </c>
      <c r="DO152" s="67">
        <f t="shared" si="173"/>
        <v>1</v>
      </c>
      <c r="DP152" s="163">
        <f t="shared" si="177"/>
        <v>2.6014568158168575E-6</v>
      </c>
    </row>
    <row r="153" spans="1:120" ht="17.149999999999999" customHeight="1" x14ac:dyDescent="0.3">
      <c r="A153" s="30"/>
      <c r="B153" s="39" t="s">
        <v>493</v>
      </c>
      <c r="C153" s="37" t="s">
        <v>494</v>
      </c>
      <c r="D153" s="36" t="s">
        <v>508</v>
      </c>
      <c r="E153" s="37" t="s">
        <v>509</v>
      </c>
      <c r="F153" s="36" t="s">
        <v>510</v>
      </c>
      <c r="G153" s="37" t="s">
        <v>509</v>
      </c>
      <c r="H153" s="36">
        <v>46</v>
      </c>
      <c r="I153" s="38">
        <v>8</v>
      </c>
      <c r="J153" s="115">
        <f t="shared" si="123"/>
        <v>0.71646922375942346</v>
      </c>
      <c r="K153" s="115">
        <f t="shared" si="124"/>
        <v>0.38574890232789327</v>
      </c>
      <c r="L153" s="115">
        <f t="shared" si="125"/>
        <v>1</v>
      </c>
      <c r="M153" s="115">
        <f t="shared" si="126"/>
        <v>0.32428432470515894</v>
      </c>
      <c r="N153" s="115">
        <f t="shared" si="127"/>
        <v>0.32335577937012711</v>
      </c>
      <c r="O153" s="115">
        <f t="shared" si="128"/>
        <v>0.41367740866539643</v>
      </c>
      <c r="P153" s="115">
        <f t="shared" si="129"/>
        <v>0.6392273718937902</v>
      </c>
      <c r="Q153" s="115">
        <f t="shared" si="130"/>
        <v>0.45037539925058423</v>
      </c>
      <c r="R153" s="116">
        <f t="shared" si="131"/>
        <v>0.831461780929866</v>
      </c>
      <c r="S153" s="133">
        <f t="shared" si="132"/>
        <v>0.56495557676691543</v>
      </c>
      <c r="T153" s="134">
        <f t="shared" si="174"/>
        <v>0.43504442323308457</v>
      </c>
      <c r="U153" s="135">
        <f t="shared" si="133"/>
        <v>103586.68743833683</v>
      </c>
      <c r="V153" s="136">
        <v>6</v>
      </c>
      <c r="W153" s="155">
        <f t="shared" si="134"/>
        <v>0</v>
      </c>
      <c r="X153" s="155">
        <f t="shared" si="135"/>
        <v>0.45384446565580444</v>
      </c>
      <c r="Y153" s="155">
        <f t="shared" si="136"/>
        <v>0.5461555343441955</v>
      </c>
      <c r="Z153" s="156">
        <f t="shared" si="137"/>
        <v>130042.90966055902</v>
      </c>
      <c r="AA153" s="69">
        <v>0.23118695034984418</v>
      </c>
      <c r="AB153" s="70">
        <f t="shared" si="138"/>
        <v>0.85796206733679692</v>
      </c>
      <c r="AC153" s="70">
        <f t="shared" si="139"/>
        <v>0.17768625920605793</v>
      </c>
      <c r="AD153" s="70">
        <f t="shared" si="140"/>
        <v>0.32335577937012711</v>
      </c>
      <c r="AE153" s="70">
        <f t="shared" si="141"/>
        <v>0.54962460074941577</v>
      </c>
      <c r="AF153" s="70">
        <f t="shared" si="142"/>
        <v>0.40278353077624057</v>
      </c>
      <c r="AG153" s="70">
        <f t="shared" si="143"/>
        <v>0.223469472288957</v>
      </c>
      <c r="AH153" s="70">
        <f t="shared" si="144"/>
        <v>0.41367740866539643</v>
      </c>
      <c r="AI153" s="70">
        <f t="shared" si="145"/>
        <v>0.74910943583795875</v>
      </c>
      <c r="AJ153" s="70">
        <f t="shared" si="146"/>
        <v>0.68382901168088805</v>
      </c>
      <c r="AK153" s="70">
        <f t="shared" si="147"/>
        <v>0.36077262810620975</v>
      </c>
      <c r="AL153" s="71">
        <f t="shared" si="175"/>
        <v>1</v>
      </c>
      <c r="AM153" s="72">
        <v>238106</v>
      </c>
      <c r="AN153" s="73">
        <v>0.54962460074941577</v>
      </c>
      <c r="AO153" s="74">
        <f t="shared" si="148"/>
        <v>0.45037539925058423</v>
      </c>
      <c r="AP153" s="75">
        <v>48284</v>
      </c>
      <c r="AQ153" s="75">
        <v>19378</v>
      </c>
      <c r="AR153" s="76">
        <v>36</v>
      </c>
      <c r="AS153" s="76">
        <v>34</v>
      </c>
      <c r="AT153" s="77">
        <f t="shared" si="149"/>
        <v>0.40278353077624057</v>
      </c>
      <c r="AU153" s="77">
        <f t="shared" si="150"/>
        <v>0.59721646922375937</v>
      </c>
      <c r="AV153" s="75">
        <v>48284</v>
      </c>
      <c r="AW153" s="75">
        <v>8021</v>
      </c>
      <c r="AX153" s="75">
        <v>11661</v>
      </c>
      <c r="AY153" s="76">
        <v>47</v>
      </c>
      <c r="AZ153" s="75">
        <v>20140</v>
      </c>
      <c r="BA153" s="66">
        <f t="shared" si="151"/>
        <v>0.82571866456797283</v>
      </c>
      <c r="BB153" s="66">
        <f t="shared" si="152"/>
        <v>0.17428133543202717</v>
      </c>
      <c r="BC153" s="75">
        <v>48284</v>
      </c>
      <c r="BD153" s="75">
        <v>10584</v>
      </c>
      <c r="BE153" s="76">
        <v>206</v>
      </c>
      <c r="BF153" s="66">
        <f t="shared" si="153"/>
        <v>0.223469472288957</v>
      </c>
      <c r="BG153" s="70">
        <v>0.85796206733679692</v>
      </c>
      <c r="BH153" s="70">
        <v>0.831461780929866</v>
      </c>
      <c r="BI153" s="75">
        <v>120437</v>
      </c>
      <c r="BJ153" s="75">
        <v>21400</v>
      </c>
      <c r="BK153" s="75">
        <v>60093</v>
      </c>
      <c r="BL153" s="75">
        <v>18644</v>
      </c>
      <c r="BM153" s="75">
        <v>10727</v>
      </c>
      <c r="BN153" s="76">
        <v>377</v>
      </c>
      <c r="BO153" s="75">
        <v>7959</v>
      </c>
      <c r="BP153" s="76">
        <v>234</v>
      </c>
      <c r="BQ153" s="76">
        <v>172</v>
      </c>
      <c r="BR153" s="76">
        <v>831</v>
      </c>
      <c r="BS153" s="66">
        <f t="shared" si="154"/>
        <v>0.17768625920605793</v>
      </c>
      <c r="BT153" s="66">
        <f t="shared" si="121"/>
        <v>0.32335577937012711</v>
      </c>
      <c r="BU153" s="66">
        <f t="shared" si="122"/>
        <v>0.16855285335901757</v>
      </c>
      <c r="BV153" s="72">
        <v>187930</v>
      </c>
      <c r="BW153" s="75">
        <v>7922</v>
      </c>
      <c r="BX153" s="66">
        <f t="shared" si="155"/>
        <v>4.2153993508221146E-2</v>
      </c>
      <c r="BY153" s="74">
        <f t="shared" si="156"/>
        <v>23.722544811916183</v>
      </c>
      <c r="BZ153" s="66">
        <f t="shared" si="176"/>
        <v>0.32428432470515894</v>
      </c>
      <c r="CA153" s="72">
        <v>187930</v>
      </c>
      <c r="CB153" s="75">
        <v>67800</v>
      </c>
      <c r="CC153" s="66">
        <f t="shared" si="157"/>
        <v>0.36077262810620975</v>
      </c>
      <c r="CD153" s="66">
        <f t="shared" si="158"/>
        <v>0.6392273718937902</v>
      </c>
      <c r="CE153" s="72">
        <v>48284</v>
      </c>
      <c r="CF153" s="76">
        <v>514</v>
      </c>
      <c r="CG153" s="75">
        <v>35656</v>
      </c>
      <c r="CH153" s="66">
        <f t="shared" si="159"/>
        <v>0.74910943583795875</v>
      </c>
      <c r="CI153" s="75">
        <v>48284</v>
      </c>
      <c r="CJ153" s="75">
        <v>3460</v>
      </c>
      <c r="CK153" s="75">
        <v>1369</v>
      </c>
      <c r="CL153" s="75">
        <v>27552</v>
      </c>
      <c r="CM153" s="76">
        <v>637</v>
      </c>
      <c r="CN153" s="66">
        <f t="shared" si="160"/>
        <v>0.68382901168088805</v>
      </c>
      <c r="CO153" s="72">
        <v>48284</v>
      </c>
      <c r="CP153" s="75">
        <v>19974</v>
      </c>
      <c r="CQ153" s="66">
        <f t="shared" si="161"/>
        <v>0.41367740866539643</v>
      </c>
      <c r="CR153" s="78" t="b">
        <v>1</v>
      </c>
      <c r="CS153" s="76" t="b">
        <v>0</v>
      </c>
      <c r="CT153" s="76"/>
      <c r="CU153" s="76"/>
      <c r="CV153" s="76"/>
      <c r="CW153" s="76"/>
      <c r="CX153" s="76"/>
      <c r="CY153" s="76"/>
      <c r="CZ153" s="76"/>
      <c r="DA153" s="76"/>
      <c r="DB153" s="76"/>
      <c r="DC153" s="66">
        <f t="shared" si="162"/>
        <v>0</v>
      </c>
      <c r="DD153" s="66">
        <f t="shared" si="163"/>
        <v>0</v>
      </c>
      <c r="DE153" s="66">
        <f t="shared" si="164"/>
        <v>0</v>
      </c>
      <c r="DF153" s="66">
        <f t="shared" si="165"/>
        <v>0</v>
      </c>
      <c r="DG153" s="66">
        <f t="shared" si="166"/>
        <v>0</v>
      </c>
      <c r="DH153" s="66">
        <f t="shared" si="178"/>
        <v>0</v>
      </c>
      <c r="DI153" s="66">
        <f t="shared" si="167"/>
        <v>0</v>
      </c>
      <c r="DJ153" s="66">
        <f t="shared" si="168"/>
        <v>0</v>
      </c>
      <c r="DK153" s="66">
        <f t="shared" si="169"/>
        <v>0</v>
      </c>
      <c r="DL153" s="66">
        <f t="shared" si="170"/>
        <v>0</v>
      </c>
      <c r="DM153" s="66">
        <f t="shared" si="171"/>
        <v>0</v>
      </c>
      <c r="DN153" s="80">
        <f t="shared" si="172"/>
        <v>620</v>
      </c>
      <c r="DO153" s="67">
        <f t="shared" si="173"/>
        <v>1</v>
      </c>
      <c r="DP153" s="163">
        <f t="shared" si="177"/>
        <v>2.6014568158168575E-6</v>
      </c>
    </row>
    <row r="154" spans="1:120" ht="17.149999999999999" customHeight="1" x14ac:dyDescent="0.3">
      <c r="A154" s="30"/>
      <c r="B154" s="39" t="s">
        <v>493</v>
      </c>
      <c r="C154" s="37" t="s">
        <v>494</v>
      </c>
      <c r="D154" s="36" t="s">
        <v>508</v>
      </c>
      <c r="E154" s="37" t="s">
        <v>509</v>
      </c>
      <c r="F154" s="36" t="s">
        <v>511</v>
      </c>
      <c r="G154" s="37" t="s">
        <v>512</v>
      </c>
      <c r="H154" s="36">
        <v>49</v>
      </c>
      <c r="I154" s="38">
        <v>8</v>
      </c>
      <c r="J154" s="115">
        <f t="shared" si="123"/>
        <v>0.69905776883318849</v>
      </c>
      <c r="K154" s="115">
        <f t="shared" si="124"/>
        <v>0.40822393998993733</v>
      </c>
      <c r="L154" s="115">
        <f t="shared" si="125"/>
        <v>1</v>
      </c>
      <c r="M154" s="115">
        <f t="shared" si="126"/>
        <v>0.31624279458432675</v>
      </c>
      <c r="N154" s="115">
        <f t="shared" si="127"/>
        <v>0.2860366162401286</v>
      </c>
      <c r="O154" s="115">
        <f t="shared" si="128"/>
        <v>0.38887618350638065</v>
      </c>
      <c r="P154" s="115">
        <f t="shared" si="129"/>
        <v>0.68804740569446454</v>
      </c>
      <c r="Q154" s="115">
        <f t="shared" si="130"/>
        <v>0.44844820514378603</v>
      </c>
      <c r="R154" s="116">
        <f t="shared" si="131"/>
        <v>0.79622243078366961</v>
      </c>
      <c r="S154" s="133">
        <f t="shared" si="132"/>
        <v>0.55901726053065348</v>
      </c>
      <c r="T154" s="134">
        <f t="shared" si="174"/>
        <v>0.44098273946934652</v>
      </c>
      <c r="U154" s="135">
        <f t="shared" si="133"/>
        <v>96336.648281733971</v>
      </c>
      <c r="V154" s="136">
        <v>6</v>
      </c>
      <c r="W154" s="155">
        <f t="shared" si="134"/>
        <v>0</v>
      </c>
      <c r="X154" s="155">
        <f t="shared" si="135"/>
        <v>0.44790614941954249</v>
      </c>
      <c r="Y154" s="155">
        <f t="shared" si="136"/>
        <v>0.55209385058045757</v>
      </c>
      <c r="Z154" s="156">
        <f t="shared" si="137"/>
        <v>120609.87050395618</v>
      </c>
      <c r="AA154" s="69">
        <v>0.13473466417039354</v>
      </c>
      <c r="AB154" s="70">
        <f t="shared" si="138"/>
        <v>0.82294030201079726</v>
      </c>
      <c r="AC154" s="70">
        <f t="shared" si="139"/>
        <v>0.21107192666092225</v>
      </c>
      <c r="AD154" s="70">
        <f t="shared" si="140"/>
        <v>0.2860366162401286</v>
      </c>
      <c r="AE154" s="70">
        <f t="shared" si="141"/>
        <v>0.55155179485621397</v>
      </c>
      <c r="AF154" s="70">
        <f t="shared" si="142"/>
        <v>0.33732790559392584</v>
      </c>
      <c r="AG154" s="70">
        <f t="shared" si="143"/>
        <v>0.13204958148470017</v>
      </c>
      <c r="AH154" s="70">
        <f t="shared" si="144"/>
        <v>0.38887618350638065</v>
      </c>
      <c r="AI154" s="70">
        <f t="shared" si="145"/>
        <v>0.74315052828980466</v>
      </c>
      <c r="AJ154" s="70">
        <f t="shared" si="146"/>
        <v>0.65496500937657232</v>
      </c>
      <c r="AK154" s="70">
        <f t="shared" si="147"/>
        <v>0.31195259430553546</v>
      </c>
      <c r="AL154" s="71">
        <f t="shared" si="175"/>
        <v>1</v>
      </c>
      <c r="AM154" s="72">
        <v>218459</v>
      </c>
      <c r="AN154" s="73">
        <v>0.55155179485621397</v>
      </c>
      <c r="AO154" s="74">
        <f t="shared" si="148"/>
        <v>0.44844820514378603</v>
      </c>
      <c r="AP154" s="75">
        <v>43726</v>
      </c>
      <c r="AQ154" s="75">
        <v>14656</v>
      </c>
      <c r="AR154" s="76">
        <v>54</v>
      </c>
      <c r="AS154" s="76">
        <v>40</v>
      </c>
      <c r="AT154" s="77">
        <f t="shared" si="149"/>
        <v>0.33732790559392584</v>
      </c>
      <c r="AU154" s="77">
        <f t="shared" si="150"/>
        <v>0.66267209440607422</v>
      </c>
      <c r="AV154" s="75">
        <v>43726</v>
      </c>
      <c r="AW154" s="75">
        <v>7198</v>
      </c>
      <c r="AX154" s="75">
        <v>9278</v>
      </c>
      <c r="AY154" s="76">
        <v>24</v>
      </c>
      <c r="AZ154" s="75">
        <v>20502</v>
      </c>
      <c r="BA154" s="66">
        <f t="shared" si="151"/>
        <v>0.84622421442619955</v>
      </c>
      <c r="BB154" s="66">
        <f t="shared" si="152"/>
        <v>0.15377578557380045</v>
      </c>
      <c r="BC154" s="75">
        <v>43726</v>
      </c>
      <c r="BD154" s="75">
        <v>5667</v>
      </c>
      <c r="BE154" s="76">
        <v>107</v>
      </c>
      <c r="BF154" s="66">
        <f t="shared" si="153"/>
        <v>0.13204958148470017</v>
      </c>
      <c r="BG154" s="70">
        <v>0.82294030201079726</v>
      </c>
      <c r="BH154" s="70">
        <v>0.79622243078366961</v>
      </c>
      <c r="BI154" s="75">
        <v>112573</v>
      </c>
      <c r="BJ154" s="75">
        <v>23761</v>
      </c>
      <c r="BK154" s="75">
        <v>56612</v>
      </c>
      <c r="BL154" s="75">
        <v>18256</v>
      </c>
      <c r="BM154" s="75">
        <v>7736</v>
      </c>
      <c r="BN154" s="76">
        <v>193</v>
      </c>
      <c r="BO154" s="75">
        <v>5169</v>
      </c>
      <c r="BP154" s="76">
        <v>168</v>
      </c>
      <c r="BQ154" s="76">
        <v>63</v>
      </c>
      <c r="BR154" s="76">
        <v>615</v>
      </c>
      <c r="BS154" s="66">
        <f t="shared" si="154"/>
        <v>0.21107192666092225</v>
      </c>
      <c r="BT154" s="66">
        <f t="shared" si="121"/>
        <v>0.2860366162401286</v>
      </c>
      <c r="BU154" s="66">
        <f t="shared" si="122"/>
        <v>0.12386629120659483</v>
      </c>
      <c r="BV154" s="72">
        <v>172975</v>
      </c>
      <c r="BW154" s="75">
        <v>7477</v>
      </c>
      <c r="BX154" s="66">
        <f t="shared" si="155"/>
        <v>4.3225899696487935E-2</v>
      </c>
      <c r="BY154" s="74">
        <f t="shared" si="156"/>
        <v>23.134278453925369</v>
      </c>
      <c r="BZ154" s="66">
        <f t="shared" si="176"/>
        <v>0.31624279458432675</v>
      </c>
      <c r="CA154" s="72">
        <v>172975</v>
      </c>
      <c r="CB154" s="75">
        <v>53960</v>
      </c>
      <c r="CC154" s="66">
        <f t="shared" si="157"/>
        <v>0.31195259430553546</v>
      </c>
      <c r="CD154" s="66">
        <f t="shared" si="158"/>
        <v>0.68804740569446454</v>
      </c>
      <c r="CE154" s="72">
        <v>43726</v>
      </c>
      <c r="CF154" s="76">
        <v>308</v>
      </c>
      <c r="CG154" s="75">
        <v>32187</v>
      </c>
      <c r="CH154" s="66">
        <f t="shared" si="159"/>
        <v>0.74315052828980466</v>
      </c>
      <c r="CI154" s="75">
        <v>43726</v>
      </c>
      <c r="CJ154" s="75">
        <v>7128</v>
      </c>
      <c r="CK154" s="75">
        <v>4224</v>
      </c>
      <c r="CL154" s="75">
        <v>16910</v>
      </c>
      <c r="CM154" s="76">
        <v>377</v>
      </c>
      <c r="CN154" s="66">
        <f t="shared" si="160"/>
        <v>0.65496500937657232</v>
      </c>
      <c r="CO154" s="72">
        <v>43726</v>
      </c>
      <c r="CP154" s="75">
        <v>17004</v>
      </c>
      <c r="CQ154" s="66">
        <f t="shared" si="161"/>
        <v>0.38887618350638065</v>
      </c>
      <c r="CR154" s="78" t="b">
        <v>0</v>
      </c>
      <c r="CS154" s="76" t="b">
        <v>0</v>
      </c>
      <c r="CT154" s="76"/>
      <c r="CU154" s="76"/>
      <c r="CV154" s="76"/>
      <c r="CW154" s="76"/>
      <c r="CX154" s="76"/>
      <c r="CY154" s="76"/>
      <c r="CZ154" s="76"/>
      <c r="DA154" s="76"/>
      <c r="DB154" s="76"/>
      <c r="DC154" s="66">
        <f t="shared" si="162"/>
        <v>0</v>
      </c>
      <c r="DD154" s="66">
        <f t="shared" si="163"/>
        <v>0</v>
      </c>
      <c r="DE154" s="66">
        <f t="shared" si="164"/>
        <v>0</v>
      </c>
      <c r="DF154" s="66">
        <f t="shared" si="165"/>
        <v>0</v>
      </c>
      <c r="DG154" s="66">
        <f t="shared" si="166"/>
        <v>0</v>
      </c>
      <c r="DH154" s="66">
        <f t="shared" si="178"/>
        <v>0</v>
      </c>
      <c r="DI154" s="66">
        <f t="shared" si="167"/>
        <v>0</v>
      </c>
      <c r="DJ154" s="66">
        <f t="shared" si="168"/>
        <v>0</v>
      </c>
      <c r="DK154" s="66">
        <f t="shared" si="169"/>
        <v>0</v>
      </c>
      <c r="DL154" s="66">
        <f t="shared" si="170"/>
        <v>0</v>
      </c>
      <c r="DM154" s="66">
        <f t="shared" si="171"/>
        <v>0</v>
      </c>
      <c r="DN154" s="80">
        <f t="shared" si="172"/>
        <v>620</v>
      </c>
      <c r="DO154" s="67">
        <f t="shared" si="173"/>
        <v>1</v>
      </c>
      <c r="DP154" s="163">
        <f t="shared" si="177"/>
        <v>2.6014568158168575E-6</v>
      </c>
    </row>
    <row r="155" spans="1:120" ht="17.149999999999999" customHeight="1" x14ac:dyDescent="0.3">
      <c r="A155" s="30"/>
      <c r="B155" s="39" t="s">
        <v>493</v>
      </c>
      <c r="C155" s="37" t="s">
        <v>494</v>
      </c>
      <c r="D155" s="36" t="s">
        <v>508</v>
      </c>
      <c r="E155" s="37" t="s">
        <v>509</v>
      </c>
      <c r="F155" s="36" t="s">
        <v>513</v>
      </c>
      <c r="G155" s="37" t="s">
        <v>514</v>
      </c>
      <c r="H155" s="36">
        <v>35</v>
      </c>
      <c r="I155" s="38">
        <v>6</v>
      </c>
      <c r="J155" s="115">
        <f t="shared" si="123"/>
        <v>0.70024679689140934</v>
      </c>
      <c r="K155" s="115">
        <f t="shared" si="124"/>
        <v>0.35030718336483935</v>
      </c>
      <c r="L155" s="115">
        <f t="shared" si="125"/>
        <v>1</v>
      </c>
      <c r="M155" s="115">
        <f t="shared" si="126"/>
        <v>0.28202611911013409</v>
      </c>
      <c r="N155" s="115">
        <f t="shared" si="127"/>
        <v>0.37719851294649653</v>
      </c>
      <c r="O155" s="115">
        <f t="shared" si="128"/>
        <v>0.37405482041587901</v>
      </c>
      <c r="P155" s="115">
        <f t="shared" si="129"/>
        <v>0.71949067932218225</v>
      </c>
      <c r="Q155" s="115">
        <f t="shared" si="130"/>
        <v>0.49146787019127447</v>
      </c>
      <c r="R155" s="116">
        <f t="shared" si="131"/>
        <v>0.90594448251082094</v>
      </c>
      <c r="S155" s="133">
        <f t="shared" si="132"/>
        <v>0.57785960719478191</v>
      </c>
      <c r="T155" s="134">
        <f t="shared" si="174"/>
        <v>0.42214039280521809</v>
      </c>
      <c r="U155" s="135">
        <f t="shared" si="133"/>
        <v>77898.410965132498</v>
      </c>
      <c r="V155" s="136">
        <v>6</v>
      </c>
      <c r="W155" s="155">
        <f t="shared" si="134"/>
        <v>0</v>
      </c>
      <c r="X155" s="155">
        <f t="shared" si="135"/>
        <v>0.46674849608367075</v>
      </c>
      <c r="Y155" s="155">
        <f t="shared" si="136"/>
        <v>0.53325150391632925</v>
      </c>
      <c r="Z155" s="156">
        <f t="shared" si="137"/>
        <v>98401.966520688075</v>
      </c>
      <c r="AA155" s="69">
        <v>0.19088288210174928</v>
      </c>
      <c r="AB155" s="70">
        <f t="shared" si="138"/>
        <v>0.93015901617189967</v>
      </c>
      <c r="AC155" s="70">
        <f t="shared" si="139"/>
        <v>0.11821423136291498</v>
      </c>
      <c r="AD155" s="70">
        <f t="shared" si="140"/>
        <v>0.37719851294649653</v>
      </c>
      <c r="AE155" s="70">
        <f t="shared" si="141"/>
        <v>0.50853212980872553</v>
      </c>
      <c r="AF155" s="70">
        <f t="shared" si="142"/>
        <v>0.4943289224952741</v>
      </c>
      <c r="AG155" s="70">
        <f t="shared" si="143"/>
        <v>0.23787019533711407</v>
      </c>
      <c r="AH155" s="70">
        <f t="shared" si="144"/>
        <v>0.37405482041587901</v>
      </c>
      <c r="AI155" s="70">
        <f t="shared" si="145"/>
        <v>0.7843152699012812</v>
      </c>
      <c r="AJ155" s="70">
        <f t="shared" si="146"/>
        <v>0.61617832388153748</v>
      </c>
      <c r="AK155" s="70">
        <f t="shared" si="147"/>
        <v>0.28050932067781775</v>
      </c>
      <c r="AL155" s="71">
        <f t="shared" si="175"/>
        <v>1</v>
      </c>
      <c r="AM155" s="72">
        <v>184532</v>
      </c>
      <c r="AN155" s="73">
        <v>0.50853212980872553</v>
      </c>
      <c r="AO155" s="74">
        <f t="shared" si="148"/>
        <v>0.49146787019127447</v>
      </c>
      <c r="AP155" s="75">
        <v>38088</v>
      </c>
      <c r="AQ155" s="75">
        <v>18734</v>
      </c>
      <c r="AR155" s="76">
        <v>57</v>
      </c>
      <c r="AS155" s="76">
        <v>37</v>
      </c>
      <c r="AT155" s="77">
        <f t="shared" si="149"/>
        <v>0.4943289224952741</v>
      </c>
      <c r="AU155" s="77">
        <f t="shared" si="150"/>
        <v>0.50567107750472595</v>
      </c>
      <c r="AV155" s="75">
        <v>38088</v>
      </c>
      <c r="AW155" s="75">
        <v>3024</v>
      </c>
      <c r="AX155" s="75">
        <v>14231</v>
      </c>
      <c r="AY155" s="76">
        <v>43</v>
      </c>
      <c r="AZ155" s="75">
        <v>13365</v>
      </c>
      <c r="BA155" s="66">
        <f t="shared" si="151"/>
        <v>0.80505671077504726</v>
      </c>
      <c r="BB155" s="66">
        <f t="shared" si="152"/>
        <v>0.19494328922495274</v>
      </c>
      <c r="BC155" s="75">
        <v>38088</v>
      </c>
      <c r="BD155" s="75">
        <v>8817</v>
      </c>
      <c r="BE155" s="76">
        <v>243</v>
      </c>
      <c r="BF155" s="66">
        <f t="shared" si="153"/>
        <v>0.23787019533711407</v>
      </c>
      <c r="BG155" s="70">
        <v>0.93015901617189967</v>
      </c>
      <c r="BH155" s="70">
        <v>0.90594448251082094</v>
      </c>
      <c r="BI155" s="75">
        <v>91994</v>
      </c>
      <c r="BJ155" s="75">
        <v>10875</v>
      </c>
      <c r="BK155" s="75">
        <v>46419</v>
      </c>
      <c r="BL155" s="75">
        <v>16413</v>
      </c>
      <c r="BM155" s="75">
        <v>9449</v>
      </c>
      <c r="BN155" s="76">
        <v>234</v>
      </c>
      <c r="BO155" s="75">
        <v>6641</v>
      </c>
      <c r="BP155" s="76">
        <v>219</v>
      </c>
      <c r="BQ155" s="76">
        <v>111</v>
      </c>
      <c r="BR155" s="76">
        <v>1633</v>
      </c>
      <c r="BS155" s="66">
        <f t="shared" si="154"/>
        <v>0.11821423136291498</v>
      </c>
      <c r="BT155" s="66">
        <f t="shared" si="121"/>
        <v>0.37719851294649653</v>
      </c>
      <c r="BU155" s="66">
        <f t="shared" si="122"/>
        <v>0.1987847033502185</v>
      </c>
      <c r="BV155" s="72">
        <v>146234</v>
      </c>
      <c r="BW155" s="75">
        <v>7088</v>
      </c>
      <c r="BX155" s="66">
        <f t="shared" si="155"/>
        <v>4.8470259994255784E-2</v>
      </c>
      <c r="BY155" s="74">
        <f t="shared" si="156"/>
        <v>20.631207674943568</v>
      </c>
      <c r="BZ155" s="66">
        <f t="shared" si="176"/>
        <v>0.28202611911013409</v>
      </c>
      <c r="CA155" s="72">
        <v>146234</v>
      </c>
      <c r="CB155" s="75">
        <v>41020</v>
      </c>
      <c r="CC155" s="66">
        <f t="shared" si="157"/>
        <v>0.28050932067781775</v>
      </c>
      <c r="CD155" s="66">
        <f t="shared" si="158"/>
        <v>0.71949067932218225</v>
      </c>
      <c r="CE155" s="72">
        <v>38088</v>
      </c>
      <c r="CF155" s="76">
        <v>389</v>
      </c>
      <c r="CG155" s="75">
        <v>29484</v>
      </c>
      <c r="CH155" s="66">
        <f t="shared" si="159"/>
        <v>0.7843152699012812</v>
      </c>
      <c r="CI155" s="75">
        <v>38088</v>
      </c>
      <c r="CJ155" s="75">
        <v>2889</v>
      </c>
      <c r="CK155" s="75">
        <v>1295</v>
      </c>
      <c r="CL155" s="75">
        <v>18530</v>
      </c>
      <c r="CM155" s="76">
        <v>755</v>
      </c>
      <c r="CN155" s="66">
        <f t="shared" si="160"/>
        <v>0.61617832388153748</v>
      </c>
      <c r="CO155" s="72">
        <v>38088</v>
      </c>
      <c r="CP155" s="75">
        <v>14247</v>
      </c>
      <c r="CQ155" s="66">
        <f t="shared" si="161"/>
        <v>0.37405482041587901</v>
      </c>
      <c r="CR155" s="78" t="b">
        <v>1</v>
      </c>
      <c r="CS155" s="76" t="b">
        <v>0</v>
      </c>
      <c r="CT155" s="76"/>
      <c r="CU155" s="76"/>
      <c r="CV155" s="76"/>
      <c r="CW155" s="76"/>
      <c r="CX155" s="76"/>
      <c r="CY155" s="76"/>
      <c r="CZ155" s="76"/>
      <c r="DA155" s="76"/>
      <c r="DB155" s="76"/>
      <c r="DC155" s="66">
        <f t="shared" si="162"/>
        <v>0</v>
      </c>
      <c r="DD155" s="66">
        <f t="shared" si="163"/>
        <v>0</v>
      </c>
      <c r="DE155" s="66">
        <f t="shared" si="164"/>
        <v>0</v>
      </c>
      <c r="DF155" s="66">
        <f t="shared" si="165"/>
        <v>0</v>
      </c>
      <c r="DG155" s="66">
        <f t="shared" si="166"/>
        <v>0</v>
      </c>
      <c r="DH155" s="66">
        <f t="shared" si="178"/>
        <v>0</v>
      </c>
      <c r="DI155" s="66">
        <f t="shared" si="167"/>
        <v>0</v>
      </c>
      <c r="DJ155" s="66">
        <f t="shared" si="168"/>
        <v>0</v>
      </c>
      <c r="DK155" s="66">
        <f t="shared" si="169"/>
        <v>0</v>
      </c>
      <c r="DL155" s="66">
        <f t="shared" si="170"/>
        <v>0</v>
      </c>
      <c r="DM155" s="66">
        <f t="shared" si="171"/>
        <v>0</v>
      </c>
      <c r="DN155" s="80">
        <f t="shared" si="172"/>
        <v>620</v>
      </c>
      <c r="DO155" s="67">
        <f t="shared" si="173"/>
        <v>1</v>
      </c>
      <c r="DP155" s="163">
        <f t="shared" si="177"/>
        <v>2.6014568158168575E-6</v>
      </c>
    </row>
    <row r="156" spans="1:120" ht="17.149999999999999" customHeight="1" x14ac:dyDescent="0.3">
      <c r="A156" s="30"/>
      <c r="B156" s="39" t="s">
        <v>493</v>
      </c>
      <c r="C156" s="37" t="s">
        <v>494</v>
      </c>
      <c r="D156" s="36" t="s">
        <v>508</v>
      </c>
      <c r="E156" s="37" t="s">
        <v>509</v>
      </c>
      <c r="F156" s="36" t="s">
        <v>515</v>
      </c>
      <c r="G156" s="37" t="s">
        <v>516</v>
      </c>
      <c r="H156" s="36">
        <v>50</v>
      </c>
      <c r="I156" s="38">
        <v>5</v>
      </c>
      <c r="J156" s="115">
        <f t="shared" si="123"/>
        <v>0.555644770717035</v>
      </c>
      <c r="K156" s="115">
        <f t="shared" si="124"/>
        <v>0.22492416711274243</v>
      </c>
      <c r="L156" s="115">
        <f t="shared" si="125"/>
        <v>1</v>
      </c>
      <c r="M156" s="115">
        <f t="shared" si="126"/>
        <v>0.19282074461692322</v>
      </c>
      <c r="N156" s="115">
        <f t="shared" si="127"/>
        <v>0.31261265221787488</v>
      </c>
      <c r="O156" s="115">
        <f t="shared" si="128"/>
        <v>0.2208712497769621</v>
      </c>
      <c r="P156" s="115">
        <f t="shared" si="129"/>
        <v>0.68227784854221352</v>
      </c>
      <c r="Q156" s="115">
        <f t="shared" si="130"/>
        <v>0.44314653125342496</v>
      </c>
      <c r="R156" s="116">
        <f t="shared" si="131"/>
        <v>0.83466996673148941</v>
      </c>
      <c r="S156" s="133">
        <f t="shared" si="132"/>
        <v>0.49632977010762946</v>
      </c>
      <c r="T156" s="134">
        <f t="shared" si="174"/>
        <v>0.50367022989237054</v>
      </c>
      <c r="U156" s="135">
        <f t="shared" si="133"/>
        <v>91202.086877761001</v>
      </c>
      <c r="V156" s="136">
        <v>4</v>
      </c>
      <c r="W156" s="155">
        <f t="shared" si="134"/>
        <v>0</v>
      </c>
      <c r="X156" s="155">
        <f t="shared" si="135"/>
        <v>0.38521865899651836</v>
      </c>
      <c r="Y156" s="155">
        <f t="shared" si="136"/>
        <v>0.6147813410034817</v>
      </c>
      <c r="Z156" s="156">
        <f t="shared" si="137"/>
        <v>111321.53132220545</v>
      </c>
      <c r="AA156" s="69">
        <v>0.10157117216622946</v>
      </c>
      <c r="AB156" s="70">
        <f t="shared" si="138"/>
        <v>0.86338888549031256</v>
      </c>
      <c r="AC156" s="70">
        <f t="shared" si="139"/>
        <v>0.179705016046072</v>
      </c>
      <c r="AD156" s="70">
        <f t="shared" si="140"/>
        <v>0.31261265221787488</v>
      </c>
      <c r="AE156" s="70">
        <f t="shared" si="141"/>
        <v>0.55685346874657504</v>
      </c>
      <c r="AF156" s="70">
        <f t="shared" si="142"/>
        <v>0.65160204939970945</v>
      </c>
      <c r="AG156" s="70">
        <f t="shared" si="143"/>
        <v>0.24562208457597309</v>
      </c>
      <c r="AH156" s="70">
        <f t="shared" si="144"/>
        <v>0.2208712497769621</v>
      </c>
      <c r="AI156" s="70">
        <f t="shared" si="145"/>
        <v>0.68659988274578776</v>
      </c>
      <c r="AJ156" s="70">
        <f t="shared" si="146"/>
        <v>0.42468965868828223</v>
      </c>
      <c r="AK156" s="70">
        <f t="shared" si="147"/>
        <v>0.31772215145778648</v>
      </c>
      <c r="AL156" s="71">
        <f t="shared" si="175"/>
        <v>1</v>
      </c>
      <c r="AM156" s="72">
        <v>181075</v>
      </c>
      <c r="AN156" s="73">
        <v>0.55685346874657504</v>
      </c>
      <c r="AO156" s="74">
        <f t="shared" si="148"/>
        <v>0.44314653125342496</v>
      </c>
      <c r="AP156" s="75">
        <v>39231</v>
      </c>
      <c r="AQ156" s="75">
        <v>25502</v>
      </c>
      <c r="AR156" s="76">
        <v>49</v>
      </c>
      <c r="AS156" s="76">
        <v>12</v>
      </c>
      <c r="AT156" s="77">
        <f t="shared" si="149"/>
        <v>0.65160204939970945</v>
      </c>
      <c r="AU156" s="77">
        <f t="shared" si="150"/>
        <v>0.34839795060029055</v>
      </c>
      <c r="AV156" s="75">
        <v>39231</v>
      </c>
      <c r="AW156" s="75">
        <v>5120</v>
      </c>
      <c r="AX156" s="75">
        <v>12468</v>
      </c>
      <c r="AY156" s="76">
        <v>39</v>
      </c>
      <c r="AZ156" s="75">
        <v>17624</v>
      </c>
      <c r="BA156" s="66">
        <f t="shared" si="151"/>
        <v>0.89854961637480568</v>
      </c>
      <c r="BB156" s="66">
        <f t="shared" si="152"/>
        <v>0.10145038362519432</v>
      </c>
      <c r="BC156" s="75">
        <v>39231</v>
      </c>
      <c r="BD156" s="75">
        <v>9461</v>
      </c>
      <c r="BE156" s="76">
        <v>175</v>
      </c>
      <c r="BF156" s="66">
        <f t="shared" si="153"/>
        <v>0.24562208457597309</v>
      </c>
      <c r="BG156" s="70">
        <v>0.86338888549031256</v>
      </c>
      <c r="BH156" s="70">
        <v>0.83466996673148941</v>
      </c>
      <c r="BI156" s="75">
        <v>90988</v>
      </c>
      <c r="BJ156" s="75">
        <v>16351</v>
      </c>
      <c r="BK156" s="75">
        <v>46193</v>
      </c>
      <c r="BL156" s="75">
        <v>14321</v>
      </c>
      <c r="BM156" s="75">
        <v>7314</v>
      </c>
      <c r="BN156" s="76">
        <v>305</v>
      </c>
      <c r="BO156" s="75">
        <v>4566</v>
      </c>
      <c r="BP156" s="76">
        <v>161</v>
      </c>
      <c r="BQ156" s="76">
        <v>62</v>
      </c>
      <c r="BR156" s="76">
        <v>1715</v>
      </c>
      <c r="BS156" s="66">
        <f t="shared" si="154"/>
        <v>0.179705016046072</v>
      </c>
      <c r="BT156" s="66">
        <f t="shared" si="121"/>
        <v>0.31261265221787488</v>
      </c>
      <c r="BU156" s="66">
        <f t="shared" si="122"/>
        <v>0.15521827054117027</v>
      </c>
      <c r="BV156" s="72">
        <v>142099</v>
      </c>
      <c r="BW156" s="75">
        <v>10074</v>
      </c>
      <c r="BX156" s="66">
        <f t="shared" si="155"/>
        <v>7.0894235708907169E-2</v>
      </c>
      <c r="BY156" s="74">
        <f t="shared" si="156"/>
        <v>14.105519158229106</v>
      </c>
      <c r="BZ156" s="66">
        <f t="shared" si="176"/>
        <v>0.19282074461692322</v>
      </c>
      <c r="CA156" s="72">
        <v>142099</v>
      </c>
      <c r="CB156" s="75">
        <v>45148</v>
      </c>
      <c r="CC156" s="66">
        <f t="shared" si="157"/>
        <v>0.31772215145778648</v>
      </c>
      <c r="CD156" s="66">
        <f t="shared" si="158"/>
        <v>0.68227784854221352</v>
      </c>
      <c r="CE156" s="72">
        <v>39231</v>
      </c>
      <c r="CF156" s="76">
        <v>574</v>
      </c>
      <c r="CG156" s="75">
        <v>26362</v>
      </c>
      <c r="CH156" s="66">
        <f t="shared" si="159"/>
        <v>0.68659988274578776</v>
      </c>
      <c r="CI156" s="75">
        <v>39231</v>
      </c>
      <c r="CJ156" s="76">
        <v>594</v>
      </c>
      <c r="CK156" s="76">
        <v>968</v>
      </c>
      <c r="CL156" s="75">
        <v>14729</v>
      </c>
      <c r="CM156" s="76">
        <v>370</v>
      </c>
      <c r="CN156" s="66">
        <f t="shared" si="160"/>
        <v>0.42468965868828223</v>
      </c>
      <c r="CO156" s="72">
        <v>39231</v>
      </c>
      <c r="CP156" s="75">
        <v>8665</v>
      </c>
      <c r="CQ156" s="66">
        <f t="shared" si="161"/>
        <v>0.2208712497769621</v>
      </c>
      <c r="CR156" s="78" t="b">
        <v>1</v>
      </c>
      <c r="CS156" s="76" t="b">
        <v>0</v>
      </c>
      <c r="CT156" s="76"/>
      <c r="CU156" s="76"/>
      <c r="CV156" s="76"/>
      <c r="CW156" s="76"/>
      <c r="CX156" s="76"/>
      <c r="CY156" s="76"/>
      <c r="CZ156" s="76"/>
      <c r="DA156" s="76"/>
      <c r="DB156" s="76"/>
      <c r="DC156" s="66">
        <f t="shared" si="162"/>
        <v>0</v>
      </c>
      <c r="DD156" s="66">
        <f t="shared" si="163"/>
        <v>0</v>
      </c>
      <c r="DE156" s="66">
        <f t="shared" si="164"/>
        <v>0</v>
      </c>
      <c r="DF156" s="66">
        <f t="shared" si="165"/>
        <v>0</v>
      </c>
      <c r="DG156" s="66">
        <f t="shared" si="166"/>
        <v>0</v>
      </c>
      <c r="DH156" s="66">
        <f t="shared" si="178"/>
        <v>0</v>
      </c>
      <c r="DI156" s="66">
        <f t="shared" si="167"/>
        <v>0</v>
      </c>
      <c r="DJ156" s="66">
        <f t="shared" si="168"/>
        <v>0</v>
      </c>
      <c r="DK156" s="66">
        <f t="shared" si="169"/>
        <v>0</v>
      </c>
      <c r="DL156" s="66">
        <f t="shared" si="170"/>
        <v>0</v>
      </c>
      <c r="DM156" s="66">
        <f t="shared" si="171"/>
        <v>0</v>
      </c>
      <c r="DN156" s="80">
        <f t="shared" si="172"/>
        <v>620</v>
      </c>
      <c r="DO156" s="67">
        <f t="shared" si="173"/>
        <v>1</v>
      </c>
      <c r="DP156" s="163">
        <f t="shared" si="177"/>
        <v>2.6014568158168575E-6</v>
      </c>
    </row>
    <row r="157" spans="1:120" ht="17.149999999999999" customHeight="1" x14ac:dyDescent="0.3">
      <c r="A157" s="30"/>
      <c r="B157" s="39" t="s">
        <v>517</v>
      </c>
      <c r="C157" s="37" t="s">
        <v>518</v>
      </c>
      <c r="D157" s="36" t="s">
        <v>519</v>
      </c>
      <c r="E157" s="37" t="s">
        <v>520</v>
      </c>
      <c r="F157" s="36" t="s">
        <v>521</v>
      </c>
      <c r="G157" s="37" t="s">
        <v>520</v>
      </c>
      <c r="H157" s="36">
        <v>27</v>
      </c>
      <c r="I157" s="38">
        <v>32</v>
      </c>
      <c r="J157" s="115">
        <f t="shared" si="123"/>
        <v>0.73267667722826835</v>
      </c>
      <c r="K157" s="115">
        <f t="shared" si="124"/>
        <v>0.38574528171924505</v>
      </c>
      <c r="L157" s="115">
        <f t="shared" si="125"/>
        <v>5.2565170812998458E-3</v>
      </c>
      <c r="M157" s="115">
        <f t="shared" si="126"/>
        <v>0.47771599894095784</v>
      </c>
      <c r="N157" s="115" t="e">
        <f t="shared" si="127"/>
        <v>#REF!</v>
      </c>
      <c r="O157" s="115">
        <f t="shared" si="128"/>
        <v>0.47489323598291777</v>
      </c>
      <c r="P157" s="115">
        <f t="shared" si="129"/>
        <v>0.68473567839195981</v>
      </c>
      <c r="Q157" s="115">
        <f t="shared" si="130"/>
        <v>0.60175028472097347</v>
      </c>
      <c r="R157" s="116">
        <f t="shared" si="131"/>
        <v>0.85091598231206556</v>
      </c>
      <c r="S157" s="133" t="e">
        <f t="shared" si="132"/>
        <v>#REF!</v>
      </c>
      <c r="T157" s="134" t="e">
        <f t="shared" si="174"/>
        <v>#REF!</v>
      </c>
      <c r="U157" s="135" t="e">
        <f t="shared" si="133"/>
        <v>#REF!</v>
      </c>
      <c r="V157" s="136">
        <v>3</v>
      </c>
      <c r="W157" s="155">
        <f t="shared" si="134"/>
        <v>-0.99474348291870018</v>
      </c>
      <c r="X157" s="155" t="e">
        <f t="shared" si="135"/>
        <v>#REF!</v>
      </c>
      <c r="Y157" s="155" t="e">
        <f t="shared" si="136"/>
        <v>#REF!</v>
      </c>
      <c r="Z157" s="156" t="e">
        <f t="shared" si="137"/>
        <v>#REF!</v>
      </c>
      <c r="AA157" s="69">
        <v>0.68119459901689661</v>
      </c>
      <c r="AB157" s="70">
        <f t="shared" si="138"/>
        <v>0.88985817925586286</v>
      </c>
      <c r="AC157" s="70">
        <f t="shared" si="139"/>
        <v>0.12891020449483701</v>
      </c>
      <c r="AD157" s="70" t="e">
        <f t="shared" si="140"/>
        <v>#REF!</v>
      </c>
      <c r="AE157" s="70">
        <f t="shared" si="141"/>
        <v>0.39824971527902653</v>
      </c>
      <c r="AF157" s="70">
        <f t="shared" si="142"/>
        <v>0.43153326904532302</v>
      </c>
      <c r="AG157" s="70">
        <f t="shared" si="143"/>
        <v>0.38999862239977956</v>
      </c>
      <c r="AH157" s="70">
        <f t="shared" si="144"/>
        <v>0.47489323598291777</v>
      </c>
      <c r="AI157" s="70">
        <f t="shared" si="145"/>
        <v>0.69944207191073149</v>
      </c>
      <c r="AJ157" s="70">
        <f t="shared" si="146"/>
        <v>0.76591128254580521</v>
      </c>
      <c r="AK157" s="70">
        <f t="shared" si="147"/>
        <v>0.31526432160804019</v>
      </c>
      <c r="AL157" s="71">
        <f t="shared" si="175"/>
        <v>5.2565170812998458E-3</v>
      </c>
      <c r="AM157" s="72">
        <v>298983</v>
      </c>
      <c r="AN157" s="73">
        <v>0.39824971527902653</v>
      </c>
      <c r="AO157" s="74">
        <f t="shared" si="148"/>
        <v>0.60175028472097347</v>
      </c>
      <c r="AP157" s="75">
        <v>29036</v>
      </c>
      <c r="AQ157" s="75">
        <v>12270</v>
      </c>
      <c r="AR157" s="76">
        <v>212</v>
      </c>
      <c r="AS157" s="76">
        <v>48</v>
      </c>
      <c r="AT157" s="77">
        <f t="shared" si="149"/>
        <v>0.43153326904532302</v>
      </c>
      <c r="AU157" s="77">
        <f t="shared" si="150"/>
        <v>0.56846673095467692</v>
      </c>
      <c r="AV157" s="75">
        <v>29036</v>
      </c>
      <c r="AW157" s="76">
        <v>672</v>
      </c>
      <c r="AX157" s="75">
        <v>18781</v>
      </c>
      <c r="AY157" s="76">
        <v>34</v>
      </c>
      <c r="AZ157" s="75">
        <v>3654</v>
      </c>
      <c r="BA157" s="66">
        <f t="shared" si="151"/>
        <v>0.79697616751618683</v>
      </c>
      <c r="BB157" s="66">
        <f t="shared" si="152"/>
        <v>0.20302383248381317</v>
      </c>
      <c r="BC157" s="75">
        <v>29036</v>
      </c>
      <c r="BD157" s="75">
        <v>10981</v>
      </c>
      <c r="BE157" s="76">
        <v>343</v>
      </c>
      <c r="BF157" s="66">
        <f t="shared" si="153"/>
        <v>0.38999862239977956</v>
      </c>
      <c r="BG157" s="70">
        <v>0.88985817925586286</v>
      </c>
      <c r="BH157" s="70">
        <v>0.85091598231206556</v>
      </c>
      <c r="BI157" s="84">
        <v>144082.18976731642</v>
      </c>
      <c r="BJ157" s="85">
        <v>18573.66454696867</v>
      </c>
      <c r="BK157" s="75">
        <v>28270</v>
      </c>
      <c r="BL157" s="75">
        <v>18047</v>
      </c>
      <c r="BM157" s="75">
        <v>10535</v>
      </c>
      <c r="BN157" s="76">
        <v>246</v>
      </c>
      <c r="BO157" s="75">
        <v>10708</v>
      </c>
      <c r="BP157" s="76">
        <v>817</v>
      </c>
      <c r="BQ157" s="76">
        <v>95</v>
      </c>
      <c r="BR157" s="76">
        <v>119</v>
      </c>
      <c r="BS157" s="66">
        <f t="shared" si="154"/>
        <v>0.12891020449483701</v>
      </c>
      <c r="BT157" s="66" t="e">
        <f>#REF!/BI157</f>
        <v>#REF!</v>
      </c>
      <c r="BU157" s="66" t="e">
        <f>#REF!/BI157</f>
        <v>#REF!</v>
      </c>
      <c r="BV157" s="72">
        <v>124375</v>
      </c>
      <c r="BW157" s="75">
        <v>3559</v>
      </c>
      <c r="BX157" s="66">
        <f t="shared" si="155"/>
        <v>2.8615075376884423E-2</v>
      </c>
      <c r="BY157" s="74">
        <f t="shared" si="156"/>
        <v>34.946614217476821</v>
      </c>
      <c r="BZ157" s="66">
        <f t="shared" si="176"/>
        <v>0.47771599894095784</v>
      </c>
      <c r="CA157" s="72">
        <v>228458.35580844135</v>
      </c>
      <c r="CB157" s="75">
        <v>72024.768559636534</v>
      </c>
      <c r="CC157" s="66">
        <f t="shared" si="157"/>
        <v>0.31526432160804019</v>
      </c>
      <c r="CD157" s="66">
        <f t="shared" si="158"/>
        <v>0.68473567839195981</v>
      </c>
      <c r="CE157" s="72">
        <v>29036</v>
      </c>
      <c r="CF157" s="76">
        <v>389</v>
      </c>
      <c r="CG157" s="75">
        <v>19920</v>
      </c>
      <c r="CH157" s="66">
        <f t="shared" si="159"/>
        <v>0.69944207191073149</v>
      </c>
      <c r="CI157" s="75">
        <v>29036</v>
      </c>
      <c r="CJ157" s="75">
        <v>8277</v>
      </c>
      <c r="CK157" s="75">
        <v>5366</v>
      </c>
      <c r="CL157" s="75">
        <v>7045</v>
      </c>
      <c r="CM157" s="75">
        <v>1551</v>
      </c>
      <c r="CN157" s="66">
        <f t="shared" si="160"/>
        <v>0.76591128254580521</v>
      </c>
      <c r="CO157" s="72">
        <v>29036</v>
      </c>
      <c r="CP157" s="75">
        <v>13789</v>
      </c>
      <c r="CQ157" s="66">
        <f t="shared" si="161"/>
        <v>0.47489323598291777</v>
      </c>
      <c r="CR157" s="78" t="b">
        <v>0</v>
      </c>
      <c r="CS157" s="76" t="b">
        <v>1</v>
      </c>
      <c r="CT157" s="76">
        <v>1</v>
      </c>
      <c r="CU157" s="76">
        <v>2</v>
      </c>
      <c r="CV157" s="79">
        <v>8</v>
      </c>
      <c r="CW157" s="79">
        <v>1</v>
      </c>
      <c r="CX157" s="79">
        <v>12</v>
      </c>
      <c r="CY157" s="79">
        <v>3</v>
      </c>
      <c r="CZ157" s="76">
        <v>15</v>
      </c>
      <c r="DA157" s="76">
        <v>17786</v>
      </c>
      <c r="DB157" s="76">
        <v>98847</v>
      </c>
      <c r="DC157" s="66">
        <f t="shared" si="162"/>
        <v>3.3057851239669422E-2</v>
      </c>
      <c r="DD157" s="66">
        <f t="shared" si="163"/>
        <v>2.4875621890547263E-3</v>
      </c>
      <c r="DE157" s="66">
        <f t="shared" si="164"/>
        <v>3.0303030303030304E-2</v>
      </c>
      <c r="DF157" s="66">
        <f t="shared" si="165"/>
        <v>2.7397260273972603E-3</v>
      </c>
      <c r="DG157" s="66">
        <f t="shared" si="166"/>
        <v>0.40253377965646153</v>
      </c>
      <c r="DH157" s="66">
        <f t="shared" si="178"/>
        <v>1</v>
      </c>
      <c r="DI157" s="66">
        <f t="shared" si="167"/>
        <v>0.2</v>
      </c>
      <c r="DJ157" s="66">
        <f t="shared" si="168"/>
        <v>2.0833333333333332E-2</v>
      </c>
      <c r="DK157" s="66">
        <f t="shared" si="169"/>
        <v>6.5217391304347823E-3</v>
      </c>
      <c r="DL157" s="66">
        <f t="shared" si="170"/>
        <v>0.10951602454398596</v>
      </c>
      <c r="DM157" s="66">
        <f t="shared" si="171"/>
        <v>0.30683876811594202</v>
      </c>
      <c r="DN157" s="80">
        <f t="shared" si="172"/>
        <v>3.2590405904059043</v>
      </c>
      <c r="DO157" s="67">
        <f t="shared" si="173"/>
        <v>5.2565170812998458E-3</v>
      </c>
      <c r="DP157" s="163">
        <f t="shared" si="177"/>
        <v>4.9490123889668071E-4</v>
      </c>
    </row>
    <row r="158" spans="1:120" ht="17.149999999999999" customHeight="1" x14ac:dyDescent="0.3">
      <c r="A158" s="30"/>
      <c r="B158" s="39" t="s">
        <v>517</v>
      </c>
      <c r="C158" s="37" t="s">
        <v>518</v>
      </c>
      <c r="D158" s="36" t="s">
        <v>519</v>
      </c>
      <c r="E158" s="37" t="s">
        <v>520</v>
      </c>
      <c r="F158" s="36" t="s">
        <v>522</v>
      </c>
      <c r="G158" s="37" t="s">
        <v>523</v>
      </c>
      <c r="H158" s="36">
        <v>92</v>
      </c>
      <c r="I158" s="38">
        <v>4</v>
      </c>
      <c r="J158" s="115">
        <f t="shared" si="123"/>
        <v>0.10497335701598579</v>
      </c>
      <c r="K158" s="115">
        <f t="shared" si="124"/>
        <v>0.17704756266035132</v>
      </c>
      <c r="L158" s="115">
        <f t="shared" si="125"/>
        <v>0.15154426904598492</v>
      </c>
      <c r="M158" s="115">
        <f t="shared" si="126"/>
        <v>0.24037037666660407</v>
      </c>
      <c r="N158" s="115" t="e">
        <f t="shared" si="127"/>
        <v>#REF!</v>
      </c>
      <c r="O158" s="115">
        <f t="shared" si="128"/>
        <v>5.0167752121570951E-2</v>
      </c>
      <c r="P158" s="115">
        <f t="shared" si="129"/>
        <v>0.59381287726358156</v>
      </c>
      <c r="Q158" s="115">
        <f t="shared" si="130"/>
        <v>0.44956468766657365</v>
      </c>
      <c r="R158" s="116">
        <f t="shared" si="131"/>
        <v>0.78193016771401214</v>
      </c>
      <c r="S158" s="133" t="e">
        <f t="shared" si="132"/>
        <v>#REF!</v>
      </c>
      <c r="T158" s="134" t="e">
        <f t="shared" si="174"/>
        <v>#REF!</v>
      </c>
      <c r="U158" s="135" t="e">
        <f t="shared" si="133"/>
        <v>#REF!</v>
      </c>
      <c r="V158" s="136">
        <v>1</v>
      </c>
      <c r="W158" s="155">
        <f t="shared" si="134"/>
        <v>-0.84845573095401505</v>
      </c>
      <c r="X158" s="155" t="e">
        <f t="shared" si="135"/>
        <v>#REF!</v>
      </c>
      <c r="Y158" s="155" t="e">
        <f t="shared" si="136"/>
        <v>#REF!</v>
      </c>
      <c r="Z158" s="156" t="e">
        <f t="shared" si="137"/>
        <v>#REF!</v>
      </c>
      <c r="AA158" s="69">
        <v>9.7808913859409805E-2</v>
      </c>
      <c r="AB158" s="70">
        <f t="shared" si="138"/>
        <v>0.85084370286576172</v>
      </c>
      <c r="AC158" s="70">
        <f t="shared" si="139"/>
        <v>0.18823003765877322</v>
      </c>
      <c r="AD158" s="70" t="e">
        <f t="shared" si="140"/>
        <v>#REF!</v>
      </c>
      <c r="AE158" s="70">
        <f t="shared" si="141"/>
        <v>0.55043531233342635</v>
      </c>
      <c r="AF158" s="70">
        <f t="shared" si="142"/>
        <v>0.67144266824551013</v>
      </c>
      <c r="AG158" s="70">
        <f t="shared" si="143"/>
        <v>0.50183540556542328</v>
      </c>
      <c r="AH158" s="70">
        <f t="shared" si="144"/>
        <v>5.0167752121570951E-2</v>
      </c>
      <c r="AI158" s="70">
        <f t="shared" si="145"/>
        <v>0.1361357805407539</v>
      </c>
      <c r="AJ158" s="70">
        <f t="shared" si="146"/>
        <v>7.3810933491217687E-2</v>
      </c>
      <c r="AK158" s="70">
        <f t="shared" si="147"/>
        <v>0.40618712273641849</v>
      </c>
      <c r="AL158" s="71">
        <f t="shared" si="175"/>
        <v>0.15154426904598492</v>
      </c>
      <c r="AM158" s="72">
        <v>150038</v>
      </c>
      <c r="AN158" s="73">
        <v>0.55043531233342635</v>
      </c>
      <c r="AO158" s="74">
        <f t="shared" si="148"/>
        <v>0.44956468766657365</v>
      </c>
      <c r="AP158" s="75">
        <v>25335</v>
      </c>
      <c r="AQ158" s="75">
        <v>16919</v>
      </c>
      <c r="AR158" s="76">
        <v>82</v>
      </c>
      <c r="AS158" s="76">
        <v>10</v>
      </c>
      <c r="AT158" s="77">
        <f t="shared" si="149"/>
        <v>0.67144266824551013</v>
      </c>
      <c r="AU158" s="77">
        <f t="shared" si="150"/>
        <v>0.32855733175448987</v>
      </c>
      <c r="AV158" s="75">
        <v>25335</v>
      </c>
      <c r="AW158" s="75">
        <v>1999</v>
      </c>
      <c r="AX158" s="75">
        <v>17776</v>
      </c>
      <c r="AY158" s="76">
        <v>37</v>
      </c>
      <c r="AZ158" s="75">
        <v>4876</v>
      </c>
      <c r="BA158" s="66">
        <f t="shared" si="151"/>
        <v>0.97446220643378723</v>
      </c>
      <c r="BB158" s="66">
        <f t="shared" si="152"/>
        <v>2.5537793566212774E-2</v>
      </c>
      <c r="BC158" s="75">
        <v>25335</v>
      </c>
      <c r="BD158" s="75">
        <v>12514</v>
      </c>
      <c r="BE158" s="76">
        <v>200</v>
      </c>
      <c r="BF158" s="66">
        <f t="shared" si="153"/>
        <v>0.50183540556542328</v>
      </c>
      <c r="BG158" s="70">
        <v>0.85084370286576172</v>
      </c>
      <c r="BH158" s="70">
        <v>0.78193016771401214</v>
      </c>
      <c r="BI158" s="84">
        <v>72304.477563151187</v>
      </c>
      <c r="BJ158" s="85">
        <v>13609.874534609871</v>
      </c>
      <c r="BK158" s="75">
        <v>38773</v>
      </c>
      <c r="BL158" s="75">
        <v>7465</v>
      </c>
      <c r="BM158" s="76">
        <v>1962</v>
      </c>
      <c r="BN158" s="76">
        <v>128</v>
      </c>
      <c r="BO158" s="76">
        <v>2021</v>
      </c>
      <c r="BP158" s="76">
        <v>72</v>
      </c>
      <c r="BQ158" s="76">
        <v>36</v>
      </c>
      <c r="BR158" s="76">
        <v>415</v>
      </c>
      <c r="BS158" s="66">
        <f t="shared" si="154"/>
        <v>0.18823003765877322</v>
      </c>
      <c r="BT158" s="66" t="e">
        <f>#REF!/BI158</f>
        <v>#REF!</v>
      </c>
      <c r="BU158" s="66" t="e">
        <f>#REF!/BI158</f>
        <v>#REF!</v>
      </c>
      <c r="BV158" s="72">
        <v>103376</v>
      </c>
      <c r="BW158" s="75">
        <v>5879</v>
      </c>
      <c r="BX158" s="66">
        <f t="shared" si="155"/>
        <v>5.6870066553165143E-2</v>
      </c>
      <c r="BY158" s="74">
        <f t="shared" si="156"/>
        <v>17.583942847423032</v>
      </c>
      <c r="BZ158" s="66">
        <f t="shared" si="176"/>
        <v>0.24037037666660407</v>
      </c>
      <c r="CA158" s="72">
        <v>114646.80047091377</v>
      </c>
      <c r="CB158" s="75">
        <v>46568.054014216737</v>
      </c>
      <c r="CC158" s="66">
        <f t="shared" si="157"/>
        <v>0.40618712273641849</v>
      </c>
      <c r="CD158" s="66">
        <f t="shared" si="158"/>
        <v>0.59381287726358156</v>
      </c>
      <c r="CE158" s="72">
        <v>25335</v>
      </c>
      <c r="CF158" s="76">
        <v>85</v>
      </c>
      <c r="CG158" s="75">
        <v>3364</v>
      </c>
      <c r="CH158" s="66">
        <f t="shared" si="159"/>
        <v>0.1361357805407539</v>
      </c>
      <c r="CI158" s="75">
        <v>25335</v>
      </c>
      <c r="CJ158" s="76">
        <v>308</v>
      </c>
      <c r="CK158" s="76">
        <v>20</v>
      </c>
      <c r="CL158" s="75">
        <v>1536</v>
      </c>
      <c r="CM158" s="76">
        <v>6</v>
      </c>
      <c r="CN158" s="66">
        <f t="shared" si="160"/>
        <v>7.3810933491217687E-2</v>
      </c>
      <c r="CO158" s="72">
        <v>25335</v>
      </c>
      <c r="CP158" s="75">
        <v>1271</v>
      </c>
      <c r="CQ158" s="66">
        <f t="shared" si="161"/>
        <v>5.0167752121570951E-2</v>
      </c>
      <c r="CR158" s="78" t="b">
        <v>0</v>
      </c>
      <c r="CS158" s="76" t="b">
        <v>1</v>
      </c>
      <c r="CT158" s="76">
        <v>1</v>
      </c>
      <c r="CU158" s="76"/>
      <c r="CV158" s="79"/>
      <c r="CW158" s="79"/>
      <c r="CX158" s="79">
        <v>1</v>
      </c>
      <c r="CY158" s="79">
        <v>10</v>
      </c>
      <c r="CZ158" s="76"/>
      <c r="DA158" s="76"/>
      <c r="DB158" s="76"/>
      <c r="DC158" s="66">
        <f t="shared" si="162"/>
        <v>0</v>
      </c>
      <c r="DD158" s="66">
        <f t="shared" si="163"/>
        <v>2.4875621890547263E-3</v>
      </c>
      <c r="DE158" s="66">
        <f t="shared" si="164"/>
        <v>0</v>
      </c>
      <c r="DF158" s="66">
        <f t="shared" si="165"/>
        <v>9.1324200913242004E-3</v>
      </c>
      <c r="DG158" s="66">
        <f t="shared" si="166"/>
        <v>0</v>
      </c>
      <c r="DH158" s="66">
        <f t="shared" si="178"/>
        <v>0</v>
      </c>
      <c r="DI158" s="66">
        <f t="shared" si="167"/>
        <v>0</v>
      </c>
      <c r="DJ158" s="66">
        <f t="shared" si="168"/>
        <v>2.0833333333333332E-2</v>
      </c>
      <c r="DK158" s="66">
        <f t="shared" si="169"/>
        <v>2.1739130434782608E-2</v>
      </c>
      <c r="DL158" s="66">
        <f t="shared" si="170"/>
        <v>2.9049955700947315E-3</v>
      </c>
      <c r="DM158" s="66">
        <f t="shared" si="171"/>
        <v>1.0643115942028984E-2</v>
      </c>
      <c r="DN158" s="80">
        <f t="shared" si="172"/>
        <v>93.957446808510653</v>
      </c>
      <c r="DO158" s="67">
        <f t="shared" si="173"/>
        <v>0.15154426904598492</v>
      </c>
      <c r="DP158" s="163">
        <f t="shared" si="177"/>
        <v>1.7166316035530619E-5</v>
      </c>
    </row>
    <row r="159" spans="1:120" ht="17.149999999999999" customHeight="1" x14ac:dyDescent="0.3">
      <c r="A159" s="30"/>
      <c r="B159" s="39" t="s">
        <v>517</v>
      </c>
      <c r="C159" s="37" t="s">
        <v>518</v>
      </c>
      <c r="D159" s="36" t="s">
        <v>524</v>
      </c>
      <c r="E159" s="37" t="s">
        <v>525</v>
      </c>
      <c r="F159" s="36" t="s">
        <v>526</v>
      </c>
      <c r="G159" s="37" t="s">
        <v>525</v>
      </c>
      <c r="H159" s="36">
        <v>94</v>
      </c>
      <c r="I159" s="38">
        <v>7</v>
      </c>
      <c r="J159" s="115">
        <f t="shared" si="123"/>
        <v>0.16783865141481036</v>
      </c>
      <c r="K159" s="115">
        <f t="shared" si="124"/>
        <v>0.12326309452137263</v>
      </c>
      <c r="L159" s="115">
        <f t="shared" si="125"/>
        <v>1</v>
      </c>
      <c r="M159" s="115">
        <f t="shared" si="126"/>
        <v>0.20082009200229792</v>
      </c>
      <c r="N159" s="115" t="e">
        <f t="shared" si="127"/>
        <v>#REF!</v>
      </c>
      <c r="O159" s="115">
        <f t="shared" si="128"/>
        <v>7.8386514148103548E-2</v>
      </c>
      <c r="P159" s="115">
        <f t="shared" si="129"/>
        <v>0.6006758937805915</v>
      </c>
      <c r="Q159" s="115">
        <f t="shared" si="130"/>
        <v>0.47170923882854632</v>
      </c>
      <c r="R159" s="116">
        <f t="shared" si="131"/>
        <v>0.80924077604575528</v>
      </c>
      <c r="S159" s="133" t="e">
        <f t="shared" si="132"/>
        <v>#REF!</v>
      </c>
      <c r="T159" s="134" t="e">
        <f t="shared" si="174"/>
        <v>#REF!</v>
      </c>
      <c r="U159" s="135" t="e">
        <f t="shared" si="133"/>
        <v>#REF!</v>
      </c>
      <c r="V159" s="136">
        <v>4</v>
      </c>
      <c r="W159" s="155">
        <f t="shared" si="134"/>
        <v>0</v>
      </c>
      <c r="X159" s="155" t="e">
        <f t="shared" si="135"/>
        <v>#REF!</v>
      </c>
      <c r="Y159" s="155" t="e">
        <f t="shared" si="136"/>
        <v>#REF!</v>
      </c>
      <c r="Z159" s="156" t="e">
        <f t="shared" si="137"/>
        <v>#REF!</v>
      </c>
      <c r="AA159" s="69">
        <v>0.19057638559299689</v>
      </c>
      <c r="AB159" s="70">
        <f t="shared" si="138"/>
        <v>0.86243301862720079</v>
      </c>
      <c r="AC159" s="70">
        <f t="shared" si="139"/>
        <v>0.18901443547001204</v>
      </c>
      <c r="AD159" s="70" t="e">
        <f t="shared" si="140"/>
        <v>#REF!</v>
      </c>
      <c r="AE159" s="70">
        <f t="shared" si="141"/>
        <v>0.52829076117145368</v>
      </c>
      <c r="AF159" s="70">
        <f t="shared" si="142"/>
        <v>0.77692956050571949</v>
      </c>
      <c r="AG159" s="70">
        <f t="shared" si="143"/>
        <v>0.71506321493076463</v>
      </c>
      <c r="AH159" s="70">
        <f t="shared" si="144"/>
        <v>7.8386514148103548E-2</v>
      </c>
      <c r="AI159" s="70">
        <f t="shared" si="145"/>
        <v>0.20231186032510537</v>
      </c>
      <c r="AJ159" s="70">
        <f t="shared" si="146"/>
        <v>0.13336544250451535</v>
      </c>
      <c r="AK159" s="70">
        <f t="shared" si="147"/>
        <v>0.3993241062194085</v>
      </c>
      <c r="AL159" s="71">
        <f t="shared" si="175"/>
        <v>1</v>
      </c>
      <c r="AM159" s="72">
        <v>217051</v>
      </c>
      <c r="AN159" s="73">
        <v>0.52829076117145368</v>
      </c>
      <c r="AO159" s="74">
        <f t="shared" si="148"/>
        <v>0.47170923882854632</v>
      </c>
      <c r="AP159" s="75">
        <v>41525</v>
      </c>
      <c r="AQ159" s="75">
        <v>31952</v>
      </c>
      <c r="AR159" s="76">
        <v>265</v>
      </c>
      <c r="AS159" s="76">
        <v>45</v>
      </c>
      <c r="AT159" s="77">
        <f t="shared" si="149"/>
        <v>0.77692956050571949</v>
      </c>
      <c r="AU159" s="77">
        <f t="shared" si="150"/>
        <v>0.22307043949428051</v>
      </c>
      <c r="AV159" s="75">
        <v>41525</v>
      </c>
      <c r="AW159" s="75">
        <v>2039</v>
      </c>
      <c r="AX159" s="75">
        <v>34986</v>
      </c>
      <c r="AY159" s="76">
        <v>41</v>
      </c>
      <c r="AZ159" s="75">
        <v>3485</v>
      </c>
      <c r="BA159" s="66">
        <f t="shared" si="151"/>
        <v>0.97654425045153526</v>
      </c>
      <c r="BB159" s="66">
        <f t="shared" si="152"/>
        <v>2.3455749548464744E-2</v>
      </c>
      <c r="BC159" s="75">
        <v>41525</v>
      </c>
      <c r="BD159" s="75">
        <v>29410</v>
      </c>
      <c r="BE159" s="76">
        <v>283</v>
      </c>
      <c r="BF159" s="66">
        <f t="shared" si="153"/>
        <v>0.71506321493076463</v>
      </c>
      <c r="BG159" s="70">
        <v>0.86243301862720079</v>
      </c>
      <c r="BH159" s="70">
        <v>0.80924077604575528</v>
      </c>
      <c r="BI159" s="84">
        <v>104598.51601269461</v>
      </c>
      <c r="BJ159" s="85">
        <v>19770.629455140486</v>
      </c>
      <c r="BK159" s="75">
        <v>53701</v>
      </c>
      <c r="BL159" s="75">
        <v>14521</v>
      </c>
      <c r="BM159" s="75">
        <v>3943</v>
      </c>
      <c r="BN159" s="76">
        <v>190</v>
      </c>
      <c r="BO159" s="75">
        <v>2837</v>
      </c>
      <c r="BP159" s="76">
        <v>85</v>
      </c>
      <c r="BQ159" s="76">
        <v>59</v>
      </c>
      <c r="BR159" s="76">
        <v>170</v>
      </c>
      <c r="BS159" s="66">
        <f t="shared" si="154"/>
        <v>0.18901443547001204</v>
      </c>
      <c r="BT159" s="66" t="e">
        <f>#REF!/BI159</f>
        <v>#REF!</v>
      </c>
      <c r="BU159" s="66" t="e">
        <f>#REF!/BI159</f>
        <v>#REF!</v>
      </c>
      <c r="BV159" s="72">
        <v>151799</v>
      </c>
      <c r="BW159" s="75">
        <v>10333</v>
      </c>
      <c r="BX159" s="66">
        <f t="shared" si="155"/>
        <v>6.8070277142800673E-2</v>
      </c>
      <c r="BY159" s="74">
        <f t="shared" si="156"/>
        <v>14.690699699990324</v>
      </c>
      <c r="BZ159" s="66">
        <f t="shared" si="176"/>
        <v>0.20082009200229792</v>
      </c>
      <c r="CA159" s="72">
        <v>165852.59445913692</v>
      </c>
      <c r="CB159" s="75">
        <v>66228.939046564876</v>
      </c>
      <c r="CC159" s="66">
        <f t="shared" si="157"/>
        <v>0.3993241062194085</v>
      </c>
      <c r="CD159" s="66">
        <f t="shared" si="158"/>
        <v>0.6006758937805915</v>
      </c>
      <c r="CE159" s="72">
        <v>41525</v>
      </c>
      <c r="CF159" s="76">
        <v>209</v>
      </c>
      <c r="CG159" s="75">
        <v>8192</v>
      </c>
      <c r="CH159" s="66">
        <f t="shared" si="159"/>
        <v>0.20231186032510537</v>
      </c>
      <c r="CI159" s="75">
        <v>41525</v>
      </c>
      <c r="CJ159" s="75">
        <v>1717</v>
      </c>
      <c r="CK159" s="76">
        <v>525</v>
      </c>
      <c r="CL159" s="75">
        <v>3285</v>
      </c>
      <c r="CM159" s="76">
        <v>11</v>
      </c>
      <c r="CN159" s="66">
        <f t="shared" si="160"/>
        <v>0.13336544250451535</v>
      </c>
      <c r="CO159" s="72">
        <v>41525</v>
      </c>
      <c r="CP159" s="75">
        <v>3255</v>
      </c>
      <c r="CQ159" s="66">
        <f t="shared" si="161"/>
        <v>7.8386514148103548E-2</v>
      </c>
      <c r="CR159" s="78" t="b">
        <v>0</v>
      </c>
      <c r="CS159" s="76" t="b">
        <v>1</v>
      </c>
      <c r="CT159" s="76">
        <v>0</v>
      </c>
      <c r="CU159" s="76"/>
      <c r="CV159" s="79">
        <v>1</v>
      </c>
      <c r="CW159" s="79"/>
      <c r="CX159" s="79">
        <v>2</v>
      </c>
      <c r="CY159" s="79">
        <v>0</v>
      </c>
      <c r="CZ159" s="76"/>
      <c r="DA159" s="76"/>
      <c r="DB159" s="76"/>
      <c r="DC159" s="66">
        <f t="shared" si="162"/>
        <v>4.1322314049586778E-3</v>
      </c>
      <c r="DD159" s="66">
        <f t="shared" si="163"/>
        <v>0</v>
      </c>
      <c r="DE159" s="66">
        <f t="shared" si="164"/>
        <v>0</v>
      </c>
      <c r="DF159" s="66">
        <f t="shared" si="165"/>
        <v>0</v>
      </c>
      <c r="DG159" s="66">
        <f t="shared" si="166"/>
        <v>0</v>
      </c>
      <c r="DH159" s="66">
        <f t="shared" si="178"/>
        <v>0</v>
      </c>
      <c r="DI159" s="66">
        <f t="shared" si="167"/>
        <v>0</v>
      </c>
      <c r="DJ159" s="66">
        <f t="shared" si="168"/>
        <v>0</v>
      </c>
      <c r="DK159" s="66">
        <f t="shared" si="169"/>
        <v>0</v>
      </c>
      <c r="DL159" s="66">
        <f t="shared" si="170"/>
        <v>0</v>
      </c>
      <c r="DM159" s="66">
        <f t="shared" si="171"/>
        <v>0</v>
      </c>
      <c r="DN159" s="80">
        <f t="shared" si="172"/>
        <v>620</v>
      </c>
      <c r="DO159" s="67">
        <f t="shared" si="173"/>
        <v>1</v>
      </c>
      <c r="DP159" s="163">
        <f t="shared" si="177"/>
        <v>2.6014568158168575E-6</v>
      </c>
    </row>
    <row r="160" spans="1:120" ht="17.149999999999999" customHeight="1" x14ac:dyDescent="0.3">
      <c r="A160" s="30"/>
      <c r="B160" s="39" t="s">
        <v>517</v>
      </c>
      <c r="C160" s="37" t="s">
        <v>518</v>
      </c>
      <c r="D160" s="36" t="s">
        <v>524</v>
      </c>
      <c r="E160" s="37" t="s">
        <v>525</v>
      </c>
      <c r="F160" s="36" t="s">
        <v>527</v>
      </c>
      <c r="G160" s="37" t="s">
        <v>528</v>
      </c>
      <c r="H160" s="36">
        <v>79</v>
      </c>
      <c r="I160" s="38">
        <v>5</v>
      </c>
      <c r="J160" s="115">
        <f t="shared" si="123"/>
        <v>0.1436772160569941</v>
      </c>
      <c r="K160" s="115">
        <f t="shared" si="124"/>
        <v>0.24929442389368406</v>
      </c>
      <c r="L160" s="115">
        <f t="shared" si="125"/>
        <v>7.253889451680564E-3</v>
      </c>
      <c r="M160" s="115">
        <f t="shared" si="126"/>
        <v>0.12279812369564101</v>
      </c>
      <c r="N160" s="115" t="e">
        <f t="shared" si="127"/>
        <v>#REF!</v>
      </c>
      <c r="O160" s="115">
        <f t="shared" si="128"/>
        <v>0.10341142622277025</v>
      </c>
      <c r="P160" s="115">
        <f t="shared" si="129"/>
        <v>0.59604597368801504</v>
      </c>
      <c r="Q160" s="115">
        <f t="shared" si="130"/>
        <v>0.46980720776830964</v>
      </c>
      <c r="R160" s="116">
        <f t="shared" si="131"/>
        <v>0.79134575198519319</v>
      </c>
      <c r="S160" s="133" t="e">
        <f t="shared" si="132"/>
        <v>#REF!</v>
      </c>
      <c r="T160" s="134" t="e">
        <f t="shared" si="174"/>
        <v>#REF!</v>
      </c>
      <c r="U160" s="135" t="e">
        <f t="shared" si="133"/>
        <v>#REF!</v>
      </c>
      <c r="V160" s="136">
        <v>1</v>
      </c>
      <c r="W160" s="155">
        <f t="shared" si="134"/>
        <v>-0.9927461105483194</v>
      </c>
      <c r="X160" s="155" t="e">
        <f t="shared" si="135"/>
        <v>#REF!</v>
      </c>
      <c r="Y160" s="155" t="e">
        <f t="shared" si="136"/>
        <v>#REF!</v>
      </c>
      <c r="Z160" s="156" t="e">
        <f t="shared" si="137"/>
        <v>#REF!</v>
      </c>
      <c r="AA160" s="69">
        <v>0.1126054303870595</v>
      </c>
      <c r="AB160" s="70">
        <f t="shared" si="138"/>
        <v>0.84745261950486184</v>
      </c>
      <c r="AC160" s="70">
        <f t="shared" si="139"/>
        <v>0.19589802348897162</v>
      </c>
      <c r="AD160" s="70" t="e">
        <f t="shared" si="140"/>
        <v>#REF!</v>
      </c>
      <c r="AE160" s="70">
        <f t="shared" si="141"/>
        <v>0.53019279223169036</v>
      </c>
      <c r="AF160" s="70">
        <f t="shared" si="142"/>
        <v>0.53925195232223588</v>
      </c>
      <c r="AG160" s="70">
        <f t="shared" si="143"/>
        <v>0.63279901356350188</v>
      </c>
      <c r="AH160" s="70">
        <f t="shared" si="144"/>
        <v>0.10341142622277025</v>
      </c>
      <c r="AI160" s="70">
        <f t="shared" si="145"/>
        <v>0.2167146184408823</v>
      </c>
      <c r="AJ160" s="70">
        <f t="shared" si="146"/>
        <v>7.06398136731059E-2</v>
      </c>
      <c r="AK160" s="70">
        <f t="shared" si="147"/>
        <v>0.40395402631198496</v>
      </c>
      <c r="AL160" s="71">
        <f t="shared" si="175"/>
        <v>7.253889451680564E-3</v>
      </c>
      <c r="AM160" s="72">
        <v>211034</v>
      </c>
      <c r="AN160" s="73">
        <v>0.53019279223169036</v>
      </c>
      <c r="AO160" s="74">
        <f t="shared" si="148"/>
        <v>0.46980720776830964</v>
      </c>
      <c r="AP160" s="75">
        <v>36495</v>
      </c>
      <c r="AQ160" s="75">
        <v>19379</v>
      </c>
      <c r="AR160" s="76">
        <v>261</v>
      </c>
      <c r="AS160" s="76">
        <v>40</v>
      </c>
      <c r="AT160" s="77">
        <f t="shared" si="149"/>
        <v>0.53925195232223588</v>
      </c>
      <c r="AU160" s="77">
        <f t="shared" si="150"/>
        <v>0.46074804767776412</v>
      </c>
      <c r="AV160" s="75">
        <v>36495</v>
      </c>
      <c r="AW160" s="76">
        <v>378</v>
      </c>
      <c r="AX160" s="75">
        <v>28990</v>
      </c>
      <c r="AY160" s="76">
        <v>68</v>
      </c>
      <c r="AZ160" s="75">
        <v>5678</v>
      </c>
      <c r="BA160" s="66">
        <f t="shared" si="151"/>
        <v>0.962159199890396</v>
      </c>
      <c r="BB160" s="66">
        <f t="shared" si="152"/>
        <v>3.7840800109604E-2</v>
      </c>
      <c r="BC160" s="75">
        <v>36495</v>
      </c>
      <c r="BD160" s="75">
        <v>22874</v>
      </c>
      <c r="BE160" s="76">
        <v>220</v>
      </c>
      <c r="BF160" s="66">
        <f t="shared" si="153"/>
        <v>0.63279901356350188</v>
      </c>
      <c r="BG160" s="70">
        <v>0.84745261950486184</v>
      </c>
      <c r="BH160" s="70">
        <v>0.79134575198519319</v>
      </c>
      <c r="BI160" s="84">
        <v>101698.93372133958</v>
      </c>
      <c r="BJ160" s="85">
        <v>19922.62010694635</v>
      </c>
      <c r="BK160" s="75">
        <v>46671</v>
      </c>
      <c r="BL160" s="75">
        <v>15273</v>
      </c>
      <c r="BM160" s="75">
        <v>4604</v>
      </c>
      <c r="BN160" s="76">
        <v>170</v>
      </c>
      <c r="BO160" s="75">
        <v>2958</v>
      </c>
      <c r="BP160" s="76">
        <v>155</v>
      </c>
      <c r="BQ160" s="76">
        <v>100</v>
      </c>
      <c r="BR160" s="76">
        <v>247</v>
      </c>
      <c r="BS160" s="66">
        <f t="shared" si="154"/>
        <v>0.19589802348897162</v>
      </c>
      <c r="BT160" s="66" t="e">
        <f>#REF!/BI160</f>
        <v>#REF!</v>
      </c>
      <c r="BU160" s="66" t="e">
        <f>#REF!/BI160</f>
        <v>#REF!</v>
      </c>
      <c r="BV160" s="72">
        <v>138340</v>
      </c>
      <c r="BW160" s="75">
        <v>15400</v>
      </c>
      <c r="BX160" s="66">
        <f t="shared" si="155"/>
        <v>0.11131993638860778</v>
      </c>
      <c r="BY160" s="74">
        <f t="shared" si="156"/>
        <v>8.9831168831168835</v>
      </c>
      <c r="BZ160" s="66">
        <f t="shared" si="176"/>
        <v>0.12279812369564101</v>
      </c>
      <c r="CA160" s="72">
        <v>161254.98386004739</v>
      </c>
      <c r="CB160" s="75">
        <v>65139.599993140291</v>
      </c>
      <c r="CC160" s="66">
        <f t="shared" si="157"/>
        <v>0.40395402631198496</v>
      </c>
      <c r="CD160" s="66">
        <f t="shared" si="158"/>
        <v>0.59604597368801504</v>
      </c>
      <c r="CE160" s="72">
        <v>36495</v>
      </c>
      <c r="CF160" s="76">
        <v>266</v>
      </c>
      <c r="CG160" s="75">
        <v>7643</v>
      </c>
      <c r="CH160" s="66">
        <f t="shared" si="159"/>
        <v>0.2167146184408823</v>
      </c>
      <c r="CI160" s="75">
        <v>36495</v>
      </c>
      <c r="CJ160" s="76">
        <v>579</v>
      </c>
      <c r="CK160" s="76">
        <v>238</v>
      </c>
      <c r="CL160" s="75">
        <v>1737</v>
      </c>
      <c r="CM160" s="76">
        <v>24</v>
      </c>
      <c r="CN160" s="66">
        <f t="shared" si="160"/>
        <v>7.06398136731059E-2</v>
      </c>
      <c r="CO160" s="72">
        <v>36495</v>
      </c>
      <c r="CP160" s="75">
        <v>3774</v>
      </c>
      <c r="CQ160" s="66">
        <f t="shared" si="161"/>
        <v>0.10341142622277025</v>
      </c>
      <c r="CR160" s="78" t="b">
        <v>0</v>
      </c>
      <c r="CS160" s="76" t="b">
        <v>1</v>
      </c>
      <c r="CT160" s="76">
        <v>13</v>
      </c>
      <c r="CU160" s="76">
        <v>6</v>
      </c>
      <c r="CV160" s="79">
        <v>1</v>
      </c>
      <c r="CW160" s="79"/>
      <c r="CX160" s="79">
        <v>20</v>
      </c>
      <c r="CY160" s="79">
        <v>6</v>
      </c>
      <c r="CZ160" s="76">
        <v>1</v>
      </c>
      <c r="DA160" s="76">
        <v>85</v>
      </c>
      <c r="DB160" s="76">
        <v>546</v>
      </c>
      <c r="DC160" s="66">
        <f t="shared" si="162"/>
        <v>4.1322314049586778E-3</v>
      </c>
      <c r="DD160" s="66">
        <f t="shared" si="163"/>
        <v>3.2338308457711441E-2</v>
      </c>
      <c r="DE160" s="66">
        <f t="shared" si="164"/>
        <v>9.0909090909090912E-2</v>
      </c>
      <c r="DF160" s="66">
        <f t="shared" si="165"/>
        <v>5.4794520547945206E-3</v>
      </c>
      <c r="DG160" s="66">
        <f t="shared" si="166"/>
        <v>2.2234710582256212E-3</v>
      </c>
      <c r="DH160" s="66">
        <f t="shared" si="178"/>
        <v>5.523688124070533E-3</v>
      </c>
      <c r="DI160" s="66">
        <f t="shared" si="167"/>
        <v>0.6</v>
      </c>
      <c r="DJ160" s="66">
        <f t="shared" si="168"/>
        <v>0.27083333333333331</v>
      </c>
      <c r="DK160" s="66">
        <f t="shared" si="169"/>
        <v>1.3043478260869565E-2</v>
      </c>
      <c r="DL160" s="66">
        <f t="shared" si="170"/>
        <v>3.2737580619955624E-2</v>
      </c>
      <c r="DM160" s="66">
        <f t="shared" si="171"/>
        <v>0.22235012492956838</v>
      </c>
      <c r="DN160" s="80">
        <f t="shared" si="172"/>
        <v>4.4974114600419499</v>
      </c>
      <c r="DO160" s="67">
        <f t="shared" si="173"/>
        <v>7.253889451680564E-3</v>
      </c>
      <c r="DP160" s="163">
        <f t="shared" si="177"/>
        <v>3.5862923375736829E-4</v>
      </c>
    </row>
    <row r="161" spans="1:120" ht="17.149999999999999" customHeight="1" x14ac:dyDescent="0.3">
      <c r="A161" s="30"/>
      <c r="B161" s="39" t="s">
        <v>517</v>
      </c>
      <c r="C161" s="37" t="s">
        <v>518</v>
      </c>
      <c r="D161" s="36" t="s">
        <v>524</v>
      </c>
      <c r="E161" s="37" t="s">
        <v>525</v>
      </c>
      <c r="F161" s="36" t="s">
        <v>529</v>
      </c>
      <c r="G161" s="37" t="s">
        <v>530</v>
      </c>
      <c r="H161" s="36">
        <v>62</v>
      </c>
      <c r="I161" s="38">
        <v>3</v>
      </c>
      <c r="J161" s="115">
        <f t="shared" si="123"/>
        <v>0.11828382658075789</v>
      </c>
      <c r="K161" s="115">
        <f t="shared" si="124"/>
        <v>0.10456481380364746</v>
      </c>
      <c r="L161" s="115">
        <f t="shared" si="125"/>
        <v>1</v>
      </c>
      <c r="M161" s="115">
        <f t="shared" si="126"/>
        <v>0.16917472880279724</v>
      </c>
      <c r="N161" s="115" t="e">
        <f t="shared" si="127"/>
        <v>#REF!</v>
      </c>
      <c r="O161" s="115">
        <f t="shared" si="128"/>
        <v>4.4719886425685265E-2</v>
      </c>
      <c r="P161" s="115">
        <f t="shared" si="129"/>
        <v>0.55403604898350256</v>
      </c>
      <c r="Q161" s="115">
        <f t="shared" si="130"/>
        <v>0.42987912562301323</v>
      </c>
      <c r="R161" s="116">
        <f t="shared" si="131"/>
        <v>0.75037690089145259</v>
      </c>
      <c r="S161" s="133" t="e">
        <f t="shared" si="132"/>
        <v>#REF!</v>
      </c>
      <c r="T161" s="134" t="e">
        <f t="shared" si="174"/>
        <v>#REF!</v>
      </c>
      <c r="U161" s="135" t="e">
        <f t="shared" si="133"/>
        <v>#REF!</v>
      </c>
      <c r="V161" s="136">
        <v>1</v>
      </c>
      <c r="W161" s="155">
        <f t="shared" si="134"/>
        <v>0</v>
      </c>
      <c r="X161" s="155" t="e">
        <f t="shared" si="135"/>
        <v>#REF!</v>
      </c>
      <c r="Y161" s="155" t="e">
        <f t="shared" si="136"/>
        <v>#REF!</v>
      </c>
      <c r="Z161" s="156" t="e">
        <f t="shared" si="137"/>
        <v>#REF!</v>
      </c>
      <c r="AA161" s="69">
        <v>0.13559642570091249</v>
      </c>
      <c r="AB161" s="70">
        <f t="shared" si="138"/>
        <v>0.81634253450439143</v>
      </c>
      <c r="AC161" s="70">
        <f t="shared" si="139"/>
        <v>0.2452704206543512</v>
      </c>
      <c r="AD161" s="70" t="e">
        <f t="shared" si="140"/>
        <v>#REF!</v>
      </c>
      <c r="AE161" s="70">
        <f t="shared" si="141"/>
        <v>0.57012087437698677</v>
      </c>
      <c r="AF161" s="70">
        <f t="shared" si="142"/>
        <v>0.81819919187506829</v>
      </c>
      <c r="AG161" s="70">
        <f t="shared" si="143"/>
        <v>0.46393469476902915</v>
      </c>
      <c r="AH161" s="70">
        <f t="shared" si="144"/>
        <v>4.4719886425685265E-2</v>
      </c>
      <c r="AI161" s="70">
        <f t="shared" si="145"/>
        <v>0.16225292126242219</v>
      </c>
      <c r="AJ161" s="70">
        <f t="shared" si="146"/>
        <v>7.4314731899093586E-2</v>
      </c>
      <c r="AK161" s="70">
        <f t="shared" si="147"/>
        <v>0.44596395101649744</v>
      </c>
      <c r="AL161" s="71">
        <f t="shared" si="175"/>
        <v>1</v>
      </c>
      <c r="AM161" s="72">
        <v>195583</v>
      </c>
      <c r="AN161" s="73">
        <v>0.57012087437698677</v>
      </c>
      <c r="AO161" s="74">
        <f t="shared" si="148"/>
        <v>0.42987912562301323</v>
      </c>
      <c r="AP161" s="75">
        <v>36628</v>
      </c>
      <c r="AQ161" s="75">
        <v>29424</v>
      </c>
      <c r="AR161" s="76">
        <v>528</v>
      </c>
      <c r="AS161" s="76">
        <v>17</v>
      </c>
      <c r="AT161" s="77">
        <f t="shared" si="149"/>
        <v>0.81819919187506829</v>
      </c>
      <c r="AU161" s="77">
        <f t="shared" si="150"/>
        <v>0.18180080812493171</v>
      </c>
      <c r="AV161" s="75">
        <v>36628</v>
      </c>
      <c r="AW161" s="75">
        <v>3745</v>
      </c>
      <c r="AX161" s="75">
        <v>28465</v>
      </c>
      <c r="AY161" s="76">
        <v>33</v>
      </c>
      <c r="AZ161" s="75">
        <v>3384</v>
      </c>
      <c r="BA161" s="66">
        <f t="shared" si="151"/>
        <v>0.97267118051763679</v>
      </c>
      <c r="BB161" s="66">
        <f t="shared" si="152"/>
        <v>2.7328819482363209E-2</v>
      </c>
      <c r="BC161" s="75">
        <v>36628</v>
      </c>
      <c r="BD161" s="75">
        <v>16701</v>
      </c>
      <c r="BE161" s="76">
        <v>292</v>
      </c>
      <c r="BF161" s="66">
        <f t="shared" si="153"/>
        <v>0.46393469476902915</v>
      </c>
      <c r="BG161" s="70">
        <v>0.81634253450439143</v>
      </c>
      <c r="BH161" s="70">
        <v>0.75037690089145259</v>
      </c>
      <c r="BI161" s="84">
        <v>94253.034187565354</v>
      </c>
      <c r="BJ161" s="85">
        <v>23117.481343133099</v>
      </c>
      <c r="BK161" s="75">
        <v>44496</v>
      </c>
      <c r="BL161" s="75">
        <v>10321</v>
      </c>
      <c r="BM161" s="75">
        <v>3184</v>
      </c>
      <c r="BN161" s="76">
        <v>107</v>
      </c>
      <c r="BO161" s="75">
        <v>2334</v>
      </c>
      <c r="BP161" s="76">
        <v>80</v>
      </c>
      <c r="BQ161" s="76">
        <v>51</v>
      </c>
      <c r="BR161" s="76">
        <v>465</v>
      </c>
      <c r="BS161" s="66">
        <f t="shared" si="154"/>
        <v>0.2452704206543512</v>
      </c>
      <c r="BT161" s="66" t="e">
        <f>#REF!/BI161</f>
        <v>#REF!</v>
      </c>
      <c r="BU161" s="66" t="e">
        <f>#REF!/BI161</f>
        <v>#REF!</v>
      </c>
      <c r="BV161" s="72">
        <v>133596</v>
      </c>
      <c r="BW161" s="75">
        <v>10795</v>
      </c>
      <c r="BX161" s="66">
        <f t="shared" si="155"/>
        <v>8.0803317464594751E-2</v>
      </c>
      <c r="BY161" s="74">
        <f t="shared" si="156"/>
        <v>12.375729504400185</v>
      </c>
      <c r="BZ161" s="66">
        <f t="shared" si="176"/>
        <v>0.16917472880279724</v>
      </c>
      <c r="CA161" s="72">
        <v>149448.68102867014</v>
      </c>
      <c r="CB161" s="75">
        <v>66648.724265750003</v>
      </c>
      <c r="CC161" s="66">
        <f t="shared" si="157"/>
        <v>0.44596395101649744</v>
      </c>
      <c r="CD161" s="66">
        <f t="shared" si="158"/>
        <v>0.55403604898350256</v>
      </c>
      <c r="CE161" s="72">
        <v>36628</v>
      </c>
      <c r="CF161" s="76">
        <v>65</v>
      </c>
      <c r="CG161" s="75">
        <v>5878</v>
      </c>
      <c r="CH161" s="66">
        <f t="shared" si="159"/>
        <v>0.16225292126242219</v>
      </c>
      <c r="CI161" s="75">
        <v>36628</v>
      </c>
      <c r="CJ161" s="76">
        <v>377</v>
      </c>
      <c r="CK161" s="76">
        <v>104</v>
      </c>
      <c r="CL161" s="75">
        <v>2233</v>
      </c>
      <c r="CM161" s="76">
        <v>8</v>
      </c>
      <c r="CN161" s="66">
        <f t="shared" si="160"/>
        <v>7.4314731899093586E-2</v>
      </c>
      <c r="CO161" s="72">
        <v>36628</v>
      </c>
      <c r="CP161" s="75">
        <v>1638</v>
      </c>
      <c r="CQ161" s="66">
        <f t="shared" si="161"/>
        <v>4.4719886425685265E-2</v>
      </c>
      <c r="CR161" s="78" t="b">
        <v>0</v>
      </c>
      <c r="CS161" s="76" t="b">
        <v>1</v>
      </c>
      <c r="CT161" s="76">
        <v>0</v>
      </c>
      <c r="CU161" s="76"/>
      <c r="CV161" s="79">
        <v>1</v>
      </c>
      <c r="CW161" s="79"/>
      <c r="CX161" s="79">
        <v>1</v>
      </c>
      <c r="CY161" s="79">
        <v>0</v>
      </c>
      <c r="CZ161" s="76"/>
      <c r="DA161" s="76"/>
      <c r="DB161" s="76"/>
      <c r="DC161" s="66">
        <f t="shared" si="162"/>
        <v>4.1322314049586778E-3</v>
      </c>
      <c r="DD161" s="66">
        <f t="shared" si="163"/>
        <v>0</v>
      </c>
      <c r="DE161" s="66">
        <f t="shared" si="164"/>
        <v>0</v>
      </c>
      <c r="DF161" s="66">
        <f t="shared" si="165"/>
        <v>0</v>
      </c>
      <c r="DG161" s="66">
        <f t="shared" si="166"/>
        <v>0</v>
      </c>
      <c r="DH161" s="66">
        <f t="shared" si="178"/>
        <v>0</v>
      </c>
      <c r="DI161" s="66">
        <f t="shared" si="167"/>
        <v>0</v>
      </c>
      <c r="DJ161" s="66">
        <f t="shared" si="168"/>
        <v>0</v>
      </c>
      <c r="DK161" s="66">
        <f t="shared" si="169"/>
        <v>0</v>
      </c>
      <c r="DL161" s="66">
        <f t="shared" si="170"/>
        <v>0</v>
      </c>
      <c r="DM161" s="66">
        <f t="shared" si="171"/>
        <v>0</v>
      </c>
      <c r="DN161" s="80">
        <f t="shared" si="172"/>
        <v>620</v>
      </c>
      <c r="DO161" s="67">
        <f t="shared" si="173"/>
        <v>1</v>
      </c>
      <c r="DP161" s="163">
        <f t="shared" si="177"/>
        <v>2.6014568158168575E-6</v>
      </c>
    </row>
    <row r="162" spans="1:120" ht="17.149999999999999" customHeight="1" x14ac:dyDescent="0.3">
      <c r="A162" s="30"/>
      <c r="B162" s="39" t="s">
        <v>517</v>
      </c>
      <c r="C162" s="37" t="s">
        <v>518</v>
      </c>
      <c r="D162" s="36" t="s">
        <v>524</v>
      </c>
      <c r="E162" s="37" t="s">
        <v>525</v>
      </c>
      <c r="F162" s="36" t="s">
        <v>531</v>
      </c>
      <c r="G162" s="37" t="s">
        <v>532</v>
      </c>
      <c r="H162" s="36">
        <v>51</v>
      </c>
      <c r="I162" s="38">
        <v>14</v>
      </c>
      <c r="J162" s="115">
        <f t="shared" si="123"/>
        <v>0.28427837518746607</v>
      </c>
      <c r="K162" s="115">
        <f t="shared" si="124"/>
        <v>9.9045917227735369E-2</v>
      </c>
      <c r="L162" s="115">
        <f t="shared" si="125"/>
        <v>0.23249091529171026</v>
      </c>
      <c r="M162" s="115">
        <f t="shared" si="126"/>
        <v>0.14871137810256113</v>
      </c>
      <c r="N162" s="115" t="e">
        <f t="shared" si="127"/>
        <v>#REF!</v>
      </c>
      <c r="O162" s="115">
        <f t="shared" si="128"/>
        <v>7.5018347745620467E-2</v>
      </c>
      <c r="P162" s="115">
        <f t="shared" si="129"/>
        <v>0.53353664275898427</v>
      </c>
      <c r="Q162" s="115">
        <f t="shared" si="130"/>
        <v>0.41028283943800237</v>
      </c>
      <c r="R162" s="116">
        <f t="shared" si="131"/>
        <v>0.66169970955928781</v>
      </c>
      <c r="S162" s="133" t="e">
        <f t="shared" si="132"/>
        <v>#REF!</v>
      </c>
      <c r="T162" s="134" t="e">
        <f t="shared" si="174"/>
        <v>#REF!</v>
      </c>
      <c r="U162" s="135" t="e">
        <f t="shared" si="133"/>
        <v>#REF!</v>
      </c>
      <c r="V162" s="136">
        <v>1</v>
      </c>
      <c r="W162" s="155">
        <f t="shared" si="134"/>
        <v>-0.76750908470828971</v>
      </c>
      <c r="X162" s="155" t="e">
        <f t="shared" si="135"/>
        <v>#REF!</v>
      </c>
      <c r="Y162" s="155" t="e">
        <f t="shared" si="136"/>
        <v>#REF!</v>
      </c>
      <c r="Z162" s="156" t="e">
        <f t="shared" si="137"/>
        <v>#REF!</v>
      </c>
      <c r="AA162" s="69">
        <v>8.4304592799924194E-2</v>
      </c>
      <c r="AB162" s="70">
        <f t="shared" si="138"/>
        <v>0.77432142204350218</v>
      </c>
      <c r="AC162" s="70">
        <f t="shared" si="139"/>
        <v>0.32766876633283487</v>
      </c>
      <c r="AD162" s="70" t="e">
        <f t="shared" si="140"/>
        <v>#REF!</v>
      </c>
      <c r="AE162" s="70">
        <f t="shared" si="141"/>
        <v>0.58971716056199763</v>
      </c>
      <c r="AF162" s="70">
        <f t="shared" si="142"/>
        <v>0.83834838380292931</v>
      </c>
      <c r="AG162" s="70">
        <f t="shared" si="143"/>
        <v>0.29464884010338555</v>
      </c>
      <c r="AH162" s="70">
        <f t="shared" si="144"/>
        <v>7.5018347745620467E-2</v>
      </c>
      <c r="AI162" s="70">
        <f t="shared" si="145"/>
        <v>0.16318325409234499</v>
      </c>
      <c r="AJ162" s="70">
        <f t="shared" si="146"/>
        <v>0.40537349628258718</v>
      </c>
      <c r="AK162" s="70">
        <f t="shared" si="147"/>
        <v>0.46646335724101579</v>
      </c>
      <c r="AL162" s="71">
        <f t="shared" si="175"/>
        <v>0.23249091529171026</v>
      </c>
      <c r="AM162" s="72">
        <v>139580</v>
      </c>
      <c r="AN162" s="73">
        <v>0.58971716056199763</v>
      </c>
      <c r="AO162" s="74">
        <f t="shared" si="148"/>
        <v>0.41028283943800237</v>
      </c>
      <c r="AP162" s="75">
        <v>31339</v>
      </c>
      <c r="AQ162" s="75">
        <v>26225</v>
      </c>
      <c r="AR162" s="76">
        <v>41</v>
      </c>
      <c r="AS162" s="76">
        <v>7</v>
      </c>
      <c r="AT162" s="77">
        <f t="shared" si="149"/>
        <v>0.83834838380292931</v>
      </c>
      <c r="AU162" s="77">
        <f t="shared" si="150"/>
        <v>0.16165161619707069</v>
      </c>
      <c r="AV162" s="75">
        <v>31339</v>
      </c>
      <c r="AW162" s="75">
        <v>4135</v>
      </c>
      <c r="AX162" s="75">
        <v>20626</v>
      </c>
      <c r="AY162" s="76">
        <v>27</v>
      </c>
      <c r="AZ162" s="75">
        <v>5409</v>
      </c>
      <c r="BA162" s="66">
        <f t="shared" si="151"/>
        <v>0.96355978174159995</v>
      </c>
      <c r="BB162" s="66">
        <f t="shared" si="152"/>
        <v>3.6440218258400048E-2</v>
      </c>
      <c r="BC162" s="75">
        <v>31339</v>
      </c>
      <c r="BD162" s="75">
        <v>9007</v>
      </c>
      <c r="BE162" s="76">
        <v>227</v>
      </c>
      <c r="BF162" s="66">
        <f t="shared" si="153"/>
        <v>0.29464884010338555</v>
      </c>
      <c r="BG162" s="70">
        <v>0.77432142204350218</v>
      </c>
      <c r="BH162" s="70">
        <v>0.66169970955928781</v>
      </c>
      <c r="BI162" s="84">
        <v>67264.614398799211</v>
      </c>
      <c r="BJ162" s="85">
        <v>22040.513217908378</v>
      </c>
      <c r="BK162" s="75">
        <v>31396</v>
      </c>
      <c r="BL162" s="75">
        <v>8324</v>
      </c>
      <c r="BM162" s="76">
        <v>2242</v>
      </c>
      <c r="BN162" s="76">
        <v>156</v>
      </c>
      <c r="BO162" s="76">
        <v>1856</v>
      </c>
      <c r="BP162" s="76">
        <v>50</v>
      </c>
      <c r="BQ162" s="76">
        <v>55</v>
      </c>
      <c r="BR162" s="76">
        <v>430</v>
      </c>
      <c r="BS162" s="66">
        <f t="shared" si="154"/>
        <v>0.32766876633283487</v>
      </c>
      <c r="BT162" s="66" t="e">
        <f>#REF!/BI162</f>
        <v>#REF!</v>
      </c>
      <c r="BU162" s="66" t="e">
        <f>#REF!/BI162</f>
        <v>#REF!</v>
      </c>
      <c r="BV162" s="72">
        <v>106242</v>
      </c>
      <c r="BW162" s="75">
        <v>9766</v>
      </c>
      <c r="BX162" s="66">
        <f t="shared" si="155"/>
        <v>9.1922215319741721E-2</v>
      </c>
      <c r="BY162" s="74">
        <f t="shared" si="156"/>
        <v>10.87876305549867</v>
      </c>
      <c r="BZ162" s="66">
        <f t="shared" si="176"/>
        <v>0.14871137810256113</v>
      </c>
      <c r="CA162" s="72">
        <v>106655.53622175976</v>
      </c>
      <c r="CB162" s="75">
        <v>49750.899494342819</v>
      </c>
      <c r="CC162" s="66">
        <f t="shared" si="157"/>
        <v>0.46646335724101579</v>
      </c>
      <c r="CD162" s="66">
        <f t="shared" si="158"/>
        <v>0.53353664275898427</v>
      </c>
      <c r="CE162" s="72">
        <v>31339</v>
      </c>
      <c r="CF162" s="76">
        <v>182</v>
      </c>
      <c r="CG162" s="75">
        <v>4932</v>
      </c>
      <c r="CH162" s="66">
        <f t="shared" si="159"/>
        <v>0.16318325409234499</v>
      </c>
      <c r="CI162" s="75">
        <v>31339</v>
      </c>
      <c r="CJ162" s="75">
        <v>2436</v>
      </c>
      <c r="CK162" s="76">
        <v>18</v>
      </c>
      <c r="CL162" s="75">
        <v>10144</v>
      </c>
      <c r="CM162" s="76">
        <v>106</v>
      </c>
      <c r="CN162" s="66">
        <f t="shared" si="160"/>
        <v>0.40537349628258718</v>
      </c>
      <c r="CO162" s="72">
        <v>31339</v>
      </c>
      <c r="CP162" s="75">
        <v>2351</v>
      </c>
      <c r="CQ162" s="66">
        <f t="shared" si="161"/>
        <v>7.5018347745620467E-2</v>
      </c>
      <c r="CR162" s="78" t="b">
        <v>0</v>
      </c>
      <c r="CS162" s="76" t="b">
        <v>0</v>
      </c>
      <c r="CT162" s="76"/>
      <c r="CU162" s="76"/>
      <c r="CV162" s="76"/>
      <c r="CW162" s="76"/>
      <c r="CX162" s="76"/>
      <c r="CY162" s="76"/>
      <c r="CZ162" s="76">
        <v>1</v>
      </c>
      <c r="DA162" s="76">
        <v>691</v>
      </c>
      <c r="DB162" s="76">
        <v>2743</v>
      </c>
      <c r="DC162" s="66">
        <f t="shared" si="162"/>
        <v>0</v>
      </c>
      <c r="DD162" s="66">
        <f t="shared" si="163"/>
        <v>0</v>
      </c>
      <c r="DE162" s="66">
        <f t="shared" si="164"/>
        <v>0</v>
      </c>
      <c r="DF162" s="66">
        <f t="shared" si="165"/>
        <v>0</v>
      </c>
      <c r="DG162" s="66">
        <f t="shared" si="166"/>
        <v>1.1170295078228715E-2</v>
      </c>
      <c r="DH162" s="66">
        <f t="shared" si="178"/>
        <v>2.7749957004259109E-2</v>
      </c>
      <c r="DI162" s="66">
        <f t="shared" si="167"/>
        <v>0</v>
      </c>
      <c r="DJ162" s="66">
        <f t="shared" si="168"/>
        <v>0</v>
      </c>
      <c r="DK162" s="66">
        <f t="shared" si="169"/>
        <v>0</v>
      </c>
      <c r="DL162" s="66">
        <f t="shared" si="170"/>
        <v>2.7925737695571788E-3</v>
      </c>
      <c r="DM162" s="66">
        <f t="shared" si="171"/>
        <v>6.9374892510647773E-3</v>
      </c>
      <c r="DN162" s="80">
        <f t="shared" si="172"/>
        <v>144.14436748086035</v>
      </c>
      <c r="DO162" s="67">
        <f t="shared" si="173"/>
        <v>0.23249091529171026</v>
      </c>
      <c r="DP162" s="163">
        <f t="shared" si="177"/>
        <v>1.1189498792039965E-5</v>
      </c>
    </row>
    <row r="163" spans="1:120" ht="17.149999999999999" customHeight="1" x14ac:dyDescent="0.3">
      <c r="A163" s="30"/>
      <c r="B163" s="39" t="s">
        <v>517</v>
      </c>
      <c r="C163" s="37" t="s">
        <v>518</v>
      </c>
      <c r="D163" s="36" t="s">
        <v>519</v>
      </c>
      <c r="E163" s="37" t="s">
        <v>520</v>
      </c>
      <c r="F163" s="36" t="s">
        <v>533</v>
      </c>
      <c r="G163" s="37" t="s">
        <v>534</v>
      </c>
      <c r="H163" s="36">
        <v>53</v>
      </c>
      <c r="I163" s="38">
        <v>5</v>
      </c>
      <c r="J163" s="115">
        <f t="shared" si="123"/>
        <v>8.8888161341016236E-2</v>
      </c>
      <c r="K163" s="115">
        <f t="shared" si="124"/>
        <v>0.13843962807752752</v>
      </c>
      <c r="L163" s="115">
        <f t="shared" si="125"/>
        <v>4.0482611607005725E-2</v>
      </c>
      <c r="M163" s="115">
        <f t="shared" si="126"/>
        <v>0.20717648814371567</v>
      </c>
      <c r="N163" s="115" t="e">
        <f t="shared" si="127"/>
        <v>#REF!</v>
      </c>
      <c r="O163" s="115">
        <f t="shared" si="128"/>
        <v>6.060110005238345E-2</v>
      </c>
      <c r="P163" s="115">
        <f t="shared" si="129"/>
        <v>0.48783611863570664</v>
      </c>
      <c r="Q163" s="115">
        <f t="shared" si="130"/>
        <v>0.4078387278130271</v>
      </c>
      <c r="R163" s="116">
        <f t="shared" si="131"/>
        <v>0.77656974618507901</v>
      </c>
      <c r="S163" s="133" t="e">
        <f t="shared" si="132"/>
        <v>#REF!</v>
      </c>
      <c r="T163" s="134" t="e">
        <f t="shared" si="174"/>
        <v>#REF!</v>
      </c>
      <c r="U163" s="135" t="e">
        <f t="shared" si="133"/>
        <v>#REF!</v>
      </c>
      <c r="V163" s="136">
        <v>1</v>
      </c>
      <c r="W163" s="155">
        <f t="shared" si="134"/>
        <v>-0.95951738839299427</v>
      </c>
      <c r="X163" s="155" t="e">
        <f t="shared" si="135"/>
        <v>#REF!</v>
      </c>
      <c r="Y163" s="155" t="e">
        <f t="shared" si="136"/>
        <v>#REF!</v>
      </c>
      <c r="Z163" s="156" t="e">
        <f t="shared" si="137"/>
        <v>#REF!</v>
      </c>
      <c r="AA163" s="69">
        <v>8.7107846831601082E-2</v>
      </c>
      <c r="AB163" s="70">
        <f t="shared" si="138"/>
        <v>0.84792820358120191</v>
      </c>
      <c r="AC163" s="70">
        <f t="shared" si="139"/>
        <v>0.22128575271227471</v>
      </c>
      <c r="AD163" s="70" t="e">
        <f t="shared" si="140"/>
        <v>#REF!</v>
      </c>
      <c r="AE163" s="70">
        <f t="shared" si="141"/>
        <v>0.5921612721869729</v>
      </c>
      <c r="AF163" s="70">
        <f t="shared" si="142"/>
        <v>0.7491160293347302</v>
      </c>
      <c r="AG163" s="70">
        <f t="shared" si="143"/>
        <v>0.47757333682556313</v>
      </c>
      <c r="AH163" s="70">
        <f t="shared" si="144"/>
        <v>6.060110005238345E-2</v>
      </c>
      <c r="AI163" s="70">
        <f t="shared" si="145"/>
        <v>0.1123297537977999</v>
      </c>
      <c r="AJ163" s="70">
        <f t="shared" si="146"/>
        <v>6.5446568884232587E-2</v>
      </c>
      <c r="AK163" s="70">
        <f t="shared" si="147"/>
        <v>0.51216388136429336</v>
      </c>
      <c r="AL163" s="71">
        <f t="shared" si="175"/>
        <v>4.0482611607005725E-2</v>
      </c>
      <c r="AM163" s="72">
        <v>177985</v>
      </c>
      <c r="AN163" s="73">
        <v>0.5921612721869729</v>
      </c>
      <c r="AO163" s="74">
        <f t="shared" si="148"/>
        <v>0.4078387278130271</v>
      </c>
      <c r="AP163" s="75">
        <v>30544</v>
      </c>
      <c r="AQ163" s="75">
        <v>22723</v>
      </c>
      <c r="AR163" s="76">
        <v>123</v>
      </c>
      <c r="AS163" s="76">
        <v>35</v>
      </c>
      <c r="AT163" s="77">
        <f t="shared" si="149"/>
        <v>0.7491160293347302</v>
      </c>
      <c r="AU163" s="77">
        <f t="shared" si="150"/>
        <v>0.2508839706652698</v>
      </c>
      <c r="AV163" s="75">
        <v>30544</v>
      </c>
      <c r="AW163" s="75">
        <v>4886</v>
      </c>
      <c r="AX163" s="75">
        <v>20285</v>
      </c>
      <c r="AY163" s="76">
        <v>39</v>
      </c>
      <c r="AZ163" s="75">
        <v>4540</v>
      </c>
      <c r="BA163" s="66">
        <f t="shared" si="151"/>
        <v>0.97400471451021475</v>
      </c>
      <c r="BB163" s="66">
        <f t="shared" si="152"/>
        <v>2.5995285489785247E-2</v>
      </c>
      <c r="BC163" s="75">
        <v>30544</v>
      </c>
      <c r="BD163" s="75">
        <v>14359</v>
      </c>
      <c r="BE163" s="76">
        <v>228</v>
      </c>
      <c r="BF163" s="66">
        <f t="shared" si="153"/>
        <v>0.47757333682556313</v>
      </c>
      <c r="BG163" s="70">
        <v>0.84792820358120191</v>
      </c>
      <c r="BH163" s="70">
        <v>0.77656974618507901</v>
      </c>
      <c r="BI163" s="84">
        <v>85772.586471278191</v>
      </c>
      <c r="BJ163" s="85">
        <v>18980.251359375467</v>
      </c>
      <c r="BK163" s="75">
        <v>42371</v>
      </c>
      <c r="BL163" s="75">
        <v>6092</v>
      </c>
      <c r="BM163" s="76">
        <v>1497</v>
      </c>
      <c r="BN163" s="76">
        <v>112</v>
      </c>
      <c r="BO163" s="76">
        <v>1502</v>
      </c>
      <c r="BP163" s="76">
        <v>44</v>
      </c>
      <c r="BQ163" s="76">
        <v>38</v>
      </c>
      <c r="BR163" s="76">
        <v>454</v>
      </c>
      <c r="BS163" s="66">
        <f t="shared" si="154"/>
        <v>0.22128575271227471</v>
      </c>
      <c r="BT163" s="66" t="e">
        <f>#REF!/BI163</f>
        <v>#REF!</v>
      </c>
      <c r="BU163" s="66" t="e">
        <f>#REF!/BI163</f>
        <v>#REF!</v>
      </c>
      <c r="BV163" s="72">
        <v>115547</v>
      </c>
      <c r="BW163" s="75">
        <v>7624</v>
      </c>
      <c r="BX163" s="66">
        <f t="shared" si="155"/>
        <v>6.5981808268496797E-2</v>
      </c>
      <c r="BY163" s="74">
        <f t="shared" si="156"/>
        <v>15.155692549842604</v>
      </c>
      <c r="BZ163" s="66">
        <f t="shared" si="176"/>
        <v>0.20717648814371567</v>
      </c>
      <c r="CA163" s="72">
        <v>136001.98685424624</v>
      </c>
      <c r="CB163" s="75">
        <v>69655.305460526361</v>
      </c>
      <c r="CC163" s="66">
        <f t="shared" si="157"/>
        <v>0.51216388136429336</v>
      </c>
      <c r="CD163" s="66">
        <f t="shared" si="158"/>
        <v>0.48783611863570664</v>
      </c>
      <c r="CE163" s="72">
        <v>30544</v>
      </c>
      <c r="CF163" s="76">
        <v>100</v>
      </c>
      <c r="CG163" s="75">
        <v>3331</v>
      </c>
      <c r="CH163" s="66">
        <f t="shared" si="159"/>
        <v>0.1123297537977999</v>
      </c>
      <c r="CI163" s="75">
        <v>30544</v>
      </c>
      <c r="CJ163" s="76">
        <v>266</v>
      </c>
      <c r="CK163" s="76">
        <v>126</v>
      </c>
      <c r="CL163" s="75">
        <v>1602</v>
      </c>
      <c r="CM163" s="76">
        <v>5</v>
      </c>
      <c r="CN163" s="66">
        <f t="shared" si="160"/>
        <v>6.5446568884232587E-2</v>
      </c>
      <c r="CO163" s="72">
        <v>30544</v>
      </c>
      <c r="CP163" s="75">
        <v>1851</v>
      </c>
      <c r="CQ163" s="66">
        <f t="shared" si="161"/>
        <v>6.060110005238345E-2</v>
      </c>
      <c r="CR163" s="78" t="b">
        <v>0</v>
      </c>
      <c r="CS163" s="76" t="b">
        <v>0</v>
      </c>
      <c r="CT163" s="76"/>
      <c r="CU163" s="76"/>
      <c r="CV163" s="76"/>
      <c r="CW163" s="76"/>
      <c r="CX163" s="76"/>
      <c r="CY163" s="76"/>
      <c r="CZ163" s="76">
        <v>4</v>
      </c>
      <c r="DA163" s="76">
        <v>3640</v>
      </c>
      <c r="DB163" s="76">
        <v>15753</v>
      </c>
      <c r="DC163" s="66">
        <f t="shared" si="162"/>
        <v>0</v>
      </c>
      <c r="DD163" s="66">
        <f t="shared" si="163"/>
        <v>0</v>
      </c>
      <c r="DE163" s="66">
        <f t="shared" si="164"/>
        <v>0</v>
      </c>
      <c r="DF163" s="66">
        <f t="shared" si="165"/>
        <v>0</v>
      </c>
      <c r="DG163" s="66">
        <f t="shared" si="166"/>
        <v>6.4150805091993057E-2</v>
      </c>
      <c r="DH163" s="66">
        <f t="shared" si="178"/>
        <v>0.15936750735985919</v>
      </c>
      <c r="DI163" s="66">
        <f t="shared" si="167"/>
        <v>0</v>
      </c>
      <c r="DJ163" s="66">
        <f t="shared" si="168"/>
        <v>0</v>
      </c>
      <c r="DK163" s="66">
        <f t="shared" si="169"/>
        <v>0</v>
      </c>
      <c r="DL163" s="66">
        <f t="shared" si="170"/>
        <v>1.6037701272998264E-2</v>
      </c>
      <c r="DM163" s="66">
        <f t="shared" si="171"/>
        <v>3.9841876839964797E-2</v>
      </c>
      <c r="DN163" s="80">
        <f t="shared" si="172"/>
        <v>25.099219196343551</v>
      </c>
      <c r="DO163" s="67">
        <f t="shared" si="173"/>
        <v>4.0482611607005725E-2</v>
      </c>
      <c r="DP163" s="163">
        <f t="shared" si="177"/>
        <v>6.4261091677362574E-5</v>
      </c>
    </row>
    <row r="164" spans="1:120" ht="17.149999999999999" customHeight="1" x14ac:dyDescent="0.3">
      <c r="A164" s="30"/>
      <c r="B164" s="39" t="s">
        <v>517</v>
      </c>
      <c r="C164" s="37" t="s">
        <v>518</v>
      </c>
      <c r="D164" s="36" t="s">
        <v>519</v>
      </c>
      <c r="E164" s="37" t="s">
        <v>520</v>
      </c>
      <c r="F164" s="36" t="s">
        <v>535</v>
      </c>
      <c r="G164" s="37" t="s">
        <v>536</v>
      </c>
      <c r="H164" s="36">
        <v>88</v>
      </c>
      <c r="I164" s="38">
        <v>4</v>
      </c>
      <c r="J164" s="115">
        <f t="shared" si="123"/>
        <v>0.16266792654369172</v>
      </c>
      <c r="K164" s="115">
        <f t="shared" si="124"/>
        <v>0.1620516823466579</v>
      </c>
      <c r="L164" s="115">
        <f t="shared" si="125"/>
        <v>5.0008340269214205E-2</v>
      </c>
      <c r="M164" s="115">
        <f t="shared" si="126"/>
        <v>0.15378527429336761</v>
      </c>
      <c r="N164" s="115" t="e">
        <f t="shared" si="127"/>
        <v>#REF!</v>
      </c>
      <c r="O164" s="115">
        <f t="shared" si="128"/>
        <v>9.0834394642783783E-2</v>
      </c>
      <c r="P164" s="115">
        <f t="shared" si="129"/>
        <v>0.58673319636043442</v>
      </c>
      <c r="Q164" s="115">
        <f t="shared" si="130"/>
        <v>0.41053544793156982</v>
      </c>
      <c r="R164" s="116">
        <f t="shared" si="131"/>
        <v>0.76916598432565209</v>
      </c>
      <c r="S164" s="133" t="e">
        <f t="shared" si="132"/>
        <v>#REF!</v>
      </c>
      <c r="T164" s="134" t="e">
        <f t="shared" si="174"/>
        <v>#REF!</v>
      </c>
      <c r="U164" s="135" t="e">
        <f t="shared" si="133"/>
        <v>#REF!</v>
      </c>
      <c r="V164" s="136">
        <v>1</v>
      </c>
      <c r="W164" s="155">
        <f t="shared" si="134"/>
        <v>-0.94999165973078581</v>
      </c>
      <c r="X164" s="155" t="e">
        <f t="shared" si="135"/>
        <v>#REF!</v>
      </c>
      <c r="Y164" s="155" t="e">
        <f t="shared" si="136"/>
        <v>#REF!</v>
      </c>
      <c r="Z164" s="156" t="e">
        <f t="shared" si="137"/>
        <v>#REF!</v>
      </c>
      <c r="AA164" s="69">
        <v>6.7078071695214958E-2</v>
      </c>
      <c r="AB164" s="70">
        <f t="shared" si="138"/>
        <v>0.8339468473744388</v>
      </c>
      <c r="AC164" s="70">
        <f t="shared" si="139"/>
        <v>0.2215791801828369</v>
      </c>
      <c r="AD164" s="70" t="e">
        <f t="shared" si="140"/>
        <v>#REF!</v>
      </c>
      <c r="AE164" s="70">
        <f t="shared" si="141"/>
        <v>0.58946455206843018</v>
      </c>
      <c r="AF164" s="70">
        <f t="shared" si="142"/>
        <v>0.71028306150117082</v>
      </c>
      <c r="AG164" s="70">
        <f t="shared" si="143"/>
        <v>0.57269627377675525</v>
      </c>
      <c r="AH164" s="70">
        <f t="shared" si="144"/>
        <v>9.0834394642783783E-2</v>
      </c>
      <c r="AI164" s="70">
        <f t="shared" si="145"/>
        <v>0.15492379113430016</v>
      </c>
      <c r="AJ164" s="70">
        <f t="shared" si="146"/>
        <v>0.17041206195308328</v>
      </c>
      <c r="AK164" s="70">
        <f t="shared" si="147"/>
        <v>0.41326680363956558</v>
      </c>
      <c r="AL164" s="71">
        <f t="shared" si="175"/>
        <v>5.0008340269214205E-2</v>
      </c>
      <c r="AM164" s="72">
        <v>164179</v>
      </c>
      <c r="AN164" s="73">
        <v>0.58946455206843018</v>
      </c>
      <c r="AO164" s="74">
        <f t="shared" si="148"/>
        <v>0.41053544793156982</v>
      </c>
      <c r="AP164" s="75">
        <v>24341</v>
      </c>
      <c r="AQ164" s="75">
        <v>17124</v>
      </c>
      <c r="AR164" s="76">
        <v>147</v>
      </c>
      <c r="AS164" s="76">
        <v>18</v>
      </c>
      <c r="AT164" s="77">
        <f t="shared" si="149"/>
        <v>0.71028306150117082</v>
      </c>
      <c r="AU164" s="77">
        <f t="shared" si="150"/>
        <v>0.28971693849882918</v>
      </c>
      <c r="AV164" s="75">
        <v>24341</v>
      </c>
      <c r="AW164" s="75">
        <v>1598</v>
      </c>
      <c r="AX164" s="75">
        <v>18557</v>
      </c>
      <c r="AY164" s="76">
        <v>29</v>
      </c>
      <c r="AZ164" s="75">
        <v>3320</v>
      </c>
      <c r="BA164" s="66">
        <f t="shared" si="151"/>
        <v>0.96561357380551338</v>
      </c>
      <c r="BB164" s="66">
        <f t="shared" si="152"/>
        <v>3.4386426194486619E-2</v>
      </c>
      <c r="BC164" s="75">
        <v>24341</v>
      </c>
      <c r="BD164" s="75">
        <v>13560</v>
      </c>
      <c r="BE164" s="76">
        <v>380</v>
      </c>
      <c r="BF164" s="66">
        <f t="shared" si="153"/>
        <v>0.57269627377675525</v>
      </c>
      <c r="BG164" s="70">
        <v>0.8339468473744388</v>
      </c>
      <c r="BH164" s="70">
        <v>0.76916598432565209</v>
      </c>
      <c r="BI164" s="84">
        <v>79119.207792915229</v>
      </c>
      <c r="BJ164" s="85">
        <v>17531.169199469678</v>
      </c>
      <c r="BK164" s="75">
        <v>31536</v>
      </c>
      <c r="BL164" s="75">
        <v>6473</v>
      </c>
      <c r="BM164" s="76">
        <v>1875</v>
      </c>
      <c r="BN164" s="76">
        <v>108</v>
      </c>
      <c r="BO164" s="76">
        <v>1763</v>
      </c>
      <c r="BP164" s="76">
        <v>160</v>
      </c>
      <c r="BQ164" s="76">
        <v>54</v>
      </c>
      <c r="BR164" s="76">
        <v>265</v>
      </c>
      <c r="BS164" s="66">
        <f t="shared" si="154"/>
        <v>0.2215791801828369</v>
      </c>
      <c r="BT164" s="66" t="e">
        <f>#REF!/BI164</f>
        <v>#REF!</v>
      </c>
      <c r="BU164" s="66" t="e">
        <f>#REF!/BI164</f>
        <v>#REF!</v>
      </c>
      <c r="BV164" s="72">
        <v>88582</v>
      </c>
      <c r="BW164" s="75">
        <v>7874</v>
      </c>
      <c r="BX164" s="66">
        <f t="shared" si="155"/>
        <v>8.8889390621119418E-2</v>
      </c>
      <c r="BY164" s="74">
        <f t="shared" si="156"/>
        <v>11.249936499873</v>
      </c>
      <c r="BZ164" s="66">
        <f t="shared" si="176"/>
        <v>0.15378527429336761</v>
      </c>
      <c r="CA164" s="72">
        <v>125452.31408841388</v>
      </c>
      <c r="CB164" s="75">
        <v>51845.276852505645</v>
      </c>
      <c r="CC164" s="66">
        <f t="shared" si="157"/>
        <v>0.41326680363956558</v>
      </c>
      <c r="CD164" s="66">
        <f t="shared" si="158"/>
        <v>0.58673319636043442</v>
      </c>
      <c r="CE164" s="72">
        <v>24341</v>
      </c>
      <c r="CF164" s="76">
        <v>151</v>
      </c>
      <c r="CG164" s="75">
        <v>3620</v>
      </c>
      <c r="CH164" s="66">
        <f t="shared" si="159"/>
        <v>0.15492379113430016</v>
      </c>
      <c r="CI164" s="75">
        <v>24341</v>
      </c>
      <c r="CJ164" s="76">
        <v>273</v>
      </c>
      <c r="CK164" s="76">
        <v>42</v>
      </c>
      <c r="CL164" s="75">
        <v>3830</v>
      </c>
      <c r="CM164" s="76">
        <v>3</v>
      </c>
      <c r="CN164" s="66">
        <f t="shared" si="160"/>
        <v>0.17041206195308328</v>
      </c>
      <c r="CO164" s="72">
        <v>24341</v>
      </c>
      <c r="CP164" s="75">
        <v>2211</v>
      </c>
      <c r="CQ164" s="66">
        <f t="shared" si="161"/>
        <v>9.0834394642783783E-2</v>
      </c>
      <c r="CR164" s="78" t="b">
        <v>0</v>
      </c>
      <c r="CS164" s="76" t="b">
        <v>1</v>
      </c>
      <c r="CT164" s="76">
        <v>3</v>
      </c>
      <c r="CU164" s="76"/>
      <c r="CV164" s="79"/>
      <c r="CW164" s="79"/>
      <c r="CX164" s="79">
        <v>3</v>
      </c>
      <c r="CY164" s="79">
        <v>14</v>
      </c>
      <c r="CZ164" s="76">
        <v>3</v>
      </c>
      <c r="DA164" s="76">
        <v>661</v>
      </c>
      <c r="DB164" s="76">
        <v>3566</v>
      </c>
      <c r="DC164" s="66">
        <f t="shared" si="162"/>
        <v>0</v>
      </c>
      <c r="DD164" s="66">
        <f t="shared" si="163"/>
        <v>7.462686567164179E-3</v>
      </c>
      <c r="DE164" s="66">
        <f t="shared" si="164"/>
        <v>0</v>
      </c>
      <c r="DF164" s="66">
        <f t="shared" si="165"/>
        <v>1.2785388127853882E-2</v>
      </c>
      <c r="DG164" s="66">
        <f t="shared" si="166"/>
        <v>1.4521790830828874E-2</v>
      </c>
      <c r="DH164" s="66">
        <f t="shared" si="178"/>
        <v>3.607595577002843E-2</v>
      </c>
      <c r="DI164" s="66">
        <f t="shared" si="167"/>
        <v>0</v>
      </c>
      <c r="DJ164" s="66">
        <f t="shared" si="168"/>
        <v>6.25E-2</v>
      </c>
      <c r="DK164" s="66">
        <f t="shared" si="169"/>
        <v>3.0434782608695653E-2</v>
      </c>
      <c r="DL164" s="66">
        <f t="shared" si="170"/>
        <v>8.6924663814617331E-3</v>
      </c>
      <c r="DM164" s="66">
        <f t="shared" si="171"/>
        <v>3.2252684594681023E-2</v>
      </c>
      <c r="DN164" s="80">
        <f t="shared" si="172"/>
        <v>31.005170966912807</v>
      </c>
      <c r="DO164" s="67">
        <f t="shared" si="173"/>
        <v>5.0008340269214205E-2</v>
      </c>
      <c r="DP164" s="163">
        <f t="shared" si="177"/>
        <v>5.2020459023679073E-5</v>
      </c>
    </row>
    <row r="165" spans="1:120" ht="17.149999999999999" customHeight="1" x14ac:dyDescent="0.3">
      <c r="A165" s="30"/>
      <c r="B165" s="39" t="s">
        <v>517</v>
      </c>
      <c r="C165" s="37" t="s">
        <v>518</v>
      </c>
      <c r="D165" s="36" t="s">
        <v>537</v>
      </c>
      <c r="E165" s="37" t="s">
        <v>538</v>
      </c>
      <c r="F165" s="36" t="s">
        <v>539</v>
      </c>
      <c r="G165" s="37" t="s">
        <v>538</v>
      </c>
      <c r="H165" s="36">
        <v>98</v>
      </c>
      <c r="I165" s="38">
        <v>11</v>
      </c>
      <c r="J165" s="115">
        <f t="shared" si="123"/>
        <v>0.62670972644376899</v>
      </c>
      <c r="K165" s="115">
        <f t="shared" si="124"/>
        <v>0.28432117527862211</v>
      </c>
      <c r="L165" s="115">
        <f t="shared" si="125"/>
        <v>3.8927973484018806E-3</v>
      </c>
      <c r="M165" s="115">
        <f t="shared" si="126"/>
        <v>0.13436870011874841</v>
      </c>
      <c r="N165" s="115" t="e">
        <f t="shared" si="127"/>
        <v>#REF!</v>
      </c>
      <c r="O165" s="115">
        <f t="shared" si="128"/>
        <v>0.38867781155015196</v>
      </c>
      <c r="P165" s="115">
        <f t="shared" si="129"/>
        <v>0.73360412435556943</v>
      </c>
      <c r="Q165" s="115">
        <f t="shared" si="130"/>
        <v>0.49117748817898743</v>
      </c>
      <c r="R165" s="116">
        <f t="shared" si="131"/>
        <v>0.59135468930914703</v>
      </c>
      <c r="S165" s="133" t="e">
        <f t="shared" si="132"/>
        <v>#REF!</v>
      </c>
      <c r="T165" s="134" t="e">
        <f t="shared" si="174"/>
        <v>#REF!</v>
      </c>
      <c r="U165" s="135" t="e">
        <f t="shared" si="133"/>
        <v>#REF!</v>
      </c>
      <c r="V165" s="136">
        <v>2</v>
      </c>
      <c r="W165" s="155">
        <f t="shared" si="134"/>
        <v>-0.99610720265159813</v>
      </c>
      <c r="X165" s="155" t="e">
        <f t="shared" si="135"/>
        <v>#REF!</v>
      </c>
      <c r="Y165" s="155" t="e">
        <f t="shared" si="136"/>
        <v>#REF!</v>
      </c>
      <c r="Z165" s="156" t="e">
        <f t="shared" si="137"/>
        <v>#REF!</v>
      </c>
      <c r="AA165" s="69">
        <v>0.3057251440480569</v>
      </c>
      <c r="AB165" s="70">
        <f t="shared" si="138"/>
        <v>0.649911924951866</v>
      </c>
      <c r="AC165" s="70">
        <f t="shared" si="139"/>
        <v>0.35671588412609206</v>
      </c>
      <c r="AD165" s="70" t="e">
        <f t="shared" si="140"/>
        <v>#REF!</v>
      </c>
      <c r="AE165" s="70">
        <f t="shared" si="141"/>
        <v>0.50882251182101257</v>
      </c>
      <c r="AF165" s="70">
        <f t="shared" si="142"/>
        <v>0.55699088145896658</v>
      </c>
      <c r="AG165" s="70">
        <f t="shared" si="143"/>
        <v>0.39665653495440728</v>
      </c>
      <c r="AH165" s="70">
        <f t="shared" si="144"/>
        <v>0.38867781155015196</v>
      </c>
      <c r="AI165" s="70">
        <f t="shared" si="145"/>
        <v>0.63335866261398177</v>
      </c>
      <c r="AJ165" s="70">
        <f t="shared" si="146"/>
        <v>0.62006079027355621</v>
      </c>
      <c r="AK165" s="70">
        <f t="shared" si="147"/>
        <v>0.26639587564443057</v>
      </c>
      <c r="AL165" s="71">
        <f t="shared" si="175"/>
        <v>3.8927973484018806E-3</v>
      </c>
      <c r="AM165" s="72">
        <v>531799</v>
      </c>
      <c r="AN165" s="73">
        <v>0.50882251182101257</v>
      </c>
      <c r="AO165" s="74">
        <f t="shared" si="148"/>
        <v>0.49117748817898743</v>
      </c>
      <c r="AP165" s="75">
        <v>7896</v>
      </c>
      <c r="AQ165" s="75">
        <v>4247</v>
      </c>
      <c r="AR165" s="76">
        <v>142</v>
      </c>
      <c r="AS165" s="76">
        <v>9</v>
      </c>
      <c r="AT165" s="77">
        <f t="shared" si="149"/>
        <v>0.55699088145896658</v>
      </c>
      <c r="AU165" s="77">
        <f t="shared" si="150"/>
        <v>0.44300911854103342</v>
      </c>
      <c r="AV165" s="75">
        <v>7896</v>
      </c>
      <c r="AW165" s="76">
        <v>117</v>
      </c>
      <c r="AX165" s="75">
        <v>6303</v>
      </c>
      <c r="AY165" s="76">
        <v>32</v>
      </c>
      <c r="AZ165" s="76">
        <v>452</v>
      </c>
      <c r="BA165" s="66">
        <f t="shared" si="151"/>
        <v>0.87436676798378921</v>
      </c>
      <c r="BB165" s="66">
        <f t="shared" si="152"/>
        <v>0.12563323201621079</v>
      </c>
      <c r="BC165" s="75">
        <v>7896</v>
      </c>
      <c r="BD165" s="75">
        <v>2450</v>
      </c>
      <c r="BE165" s="76">
        <v>682</v>
      </c>
      <c r="BF165" s="66">
        <f t="shared" si="153"/>
        <v>0.39665653495440728</v>
      </c>
      <c r="BG165" s="70">
        <v>0.649911924951866</v>
      </c>
      <c r="BH165" s="70">
        <v>0.59135468930914703</v>
      </c>
      <c r="BI165" s="84">
        <v>256278.4655974569</v>
      </c>
      <c r="BJ165" s="85">
        <v>91418.599438075107</v>
      </c>
      <c r="BK165" s="75">
        <v>4427</v>
      </c>
      <c r="BL165" s="75">
        <v>3354</v>
      </c>
      <c r="BM165" s="76">
        <v>2093</v>
      </c>
      <c r="BN165" s="76">
        <v>129</v>
      </c>
      <c r="BO165" s="76">
        <v>2369</v>
      </c>
      <c r="BP165" s="76">
        <v>65</v>
      </c>
      <c r="BQ165" s="76">
        <v>25</v>
      </c>
      <c r="BR165" s="76">
        <v>129</v>
      </c>
      <c r="BS165" s="66">
        <f t="shared" si="154"/>
        <v>0.35671588412609206</v>
      </c>
      <c r="BT165" s="66" t="e">
        <f>#REF!/BI165</f>
        <v>#REF!</v>
      </c>
      <c r="BU165" s="66" t="e">
        <f>#REF!/BI165</f>
        <v>#REF!</v>
      </c>
      <c r="BV165" s="72">
        <v>32005</v>
      </c>
      <c r="BW165" s="75">
        <v>3256</v>
      </c>
      <c r="BX165" s="66">
        <f t="shared" si="155"/>
        <v>0.10173410404624278</v>
      </c>
      <c r="BY165" s="74">
        <f t="shared" si="156"/>
        <v>9.8295454545454533</v>
      </c>
      <c r="BZ165" s="66">
        <f t="shared" si="176"/>
        <v>0.13436870011874841</v>
      </c>
      <c r="CA165" s="72">
        <v>406358.04448876058</v>
      </c>
      <c r="CB165" s="75">
        <v>108252.10708674185</v>
      </c>
      <c r="CC165" s="66">
        <f t="shared" si="157"/>
        <v>0.26639587564443057</v>
      </c>
      <c r="CD165" s="66">
        <f t="shared" si="158"/>
        <v>0.73360412435556943</v>
      </c>
      <c r="CE165" s="72">
        <v>7896</v>
      </c>
      <c r="CF165" s="76">
        <v>101</v>
      </c>
      <c r="CG165" s="75">
        <v>4900</v>
      </c>
      <c r="CH165" s="66">
        <f t="shared" si="159"/>
        <v>0.63335866261398177</v>
      </c>
      <c r="CI165" s="75">
        <v>7896</v>
      </c>
      <c r="CJ165" s="76">
        <v>355</v>
      </c>
      <c r="CK165" s="75">
        <v>2565</v>
      </c>
      <c r="CL165" s="75">
        <v>1849</v>
      </c>
      <c r="CM165" s="76">
        <v>127</v>
      </c>
      <c r="CN165" s="66">
        <f t="shared" si="160"/>
        <v>0.62006079027355621</v>
      </c>
      <c r="CO165" s="72">
        <v>7896</v>
      </c>
      <c r="CP165" s="75">
        <v>3069</v>
      </c>
      <c r="CQ165" s="66">
        <f t="shared" si="161"/>
        <v>0.38867781155015196</v>
      </c>
      <c r="CR165" s="78" t="b">
        <v>1</v>
      </c>
      <c r="CS165" s="76" t="b">
        <v>1</v>
      </c>
      <c r="CT165" s="76">
        <v>16</v>
      </c>
      <c r="CU165" s="76">
        <v>8</v>
      </c>
      <c r="CV165" s="79">
        <v>2</v>
      </c>
      <c r="CW165" s="79"/>
      <c r="CX165" s="79">
        <v>28</v>
      </c>
      <c r="CY165" s="86">
        <v>134</v>
      </c>
      <c r="CZ165" s="76"/>
      <c r="DA165" s="76"/>
      <c r="DB165" s="87">
        <v>23000</v>
      </c>
      <c r="DC165" s="66">
        <f t="shared" si="162"/>
        <v>8.2644628099173556E-3</v>
      </c>
      <c r="DD165" s="66">
        <f t="shared" si="163"/>
        <v>3.9800995024875621E-2</v>
      </c>
      <c r="DE165" s="66">
        <f t="shared" si="164"/>
        <v>0.12121212121212122</v>
      </c>
      <c r="DF165" s="66">
        <f t="shared" si="165"/>
        <v>0.12237442922374429</v>
      </c>
      <c r="DG165" s="66">
        <f t="shared" si="166"/>
        <v>9.3662700254925429E-2</v>
      </c>
      <c r="DH165" s="66">
        <f t="shared" si="178"/>
        <v>0.23268283306524223</v>
      </c>
      <c r="DI165" s="66">
        <f t="shared" si="167"/>
        <v>0.8</v>
      </c>
      <c r="DJ165" s="66">
        <f t="shared" si="168"/>
        <v>0.33333333333333331</v>
      </c>
      <c r="DK165" s="66">
        <f t="shared" si="169"/>
        <v>0.29130434782608694</v>
      </c>
      <c r="DL165" s="66">
        <f t="shared" si="170"/>
        <v>9.4262561428916647E-2</v>
      </c>
      <c r="DM165" s="66">
        <f t="shared" si="171"/>
        <v>0.41433012855616558</v>
      </c>
      <c r="DN165" s="80">
        <f t="shared" si="172"/>
        <v>2.413534356009166</v>
      </c>
      <c r="DO165" s="67">
        <f t="shared" si="173"/>
        <v>3.8927973484018806E-3</v>
      </c>
      <c r="DP165" s="163">
        <f t="shared" si="177"/>
        <v>6.6827440089704121E-4</v>
      </c>
    </row>
    <row r="166" spans="1:120" ht="17.149999999999999" customHeight="1" x14ac:dyDescent="0.3">
      <c r="A166" s="30"/>
      <c r="B166" s="39" t="s">
        <v>517</v>
      </c>
      <c r="C166" s="37" t="s">
        <v>518</v>
      </c>
      <c r="D166" s="36" t="s">
        <v>537</v>
      </c>
      <c r="E166" s="37" t="s">
        <v>538</v>
      </c>
      <c r="F166" s="36" t="s">
        <v>540</v>
      </c>
      <c r="G166" s="37" t="s">
        <v>541</v>
      </c>
      <c r="H166" s="36">
        <v>78</v>
      </c>
      <c r="I166" s="38">
        <v>7</v>
      </c>
      <c r="J166" s="115">
        <f t="shared" si="123"/>
        <v>0.36931818181818182</v>
      </c>
      <c r="K166" s="115">
        <f t="shared" si="124"/>
        <v>0.23788174715909088</v>
      </c>
      <c r="L166" s="115">
        <f t="shared" si="125"/>
        <v>9.8924731182795697E-2</v>
      </c>
      <c r="M166" s="115">
        <f t="shared" si="126"/>
        <v>0.12346932059067776</v>
      </c>
      <c r="N166" s="115" t="e">
        <f t="shared" si="127"/>
        <v>#REF!</v>
      </c>
      <c r="O166" s="115">
        <f t="shared" si="128"/>
        <v>0.25337357954545453</v>
      </c>
      <c r="P166" s="115">
        <f t="shared" si="129"/>
        <v>0.65664195458572294</v>
      </c>
      <c r="Q166" s="115">
        <f t="shared" si="130"/>
        <v>0.44133263317579785</v>
      </c>
      <c r="R166" s="116">
        <f t="shared" si="131"/>
        <v>0.6331202535103535</v>
      </c>
      <c r="S166" s="133" t="e">
        <f t="shared" si="132"/>
        <v>#REF!</v>
      </c>
      <c r="T166" s="134" t="e">
        <f t="shared" si="174"/>
        <v>#REF!</v>
      </c>
      <c r="U166" s="135" t="e">
        <f t="shared" si="133"/>
        <v>#REF!</v>
      </c>
      <c r="V166" s="136">
        <v>2</v>
      </c>
      <c r="W166" s="155">
        <f t="shared" si="134"/>
        <v>-0.90107526881720434</v>
      </c>
      <c r="X166" s="155" t="e">
        <f t="shared" si="135"/>
        <v>#REF!</v>
      </c>
      <c r="Y166" s="155" t="e">
        <f t="shared" si="136"/>
        <v>#REF!</v>
      </c>
      <c r="Z166" s="156" t="e">
        <f t="shared" si="137"/>
        <v>#REF!</v>
      </c>
      <c r="AA166" s="69">
        <v>0.17484922135205688</v>
      </c>
      <c r="AB166" s="70">
        <f t="shared" si="138"/>
        <v>0.6951341518872215</v>
      </c>
      <c r="AC166" s="70">
        <f t="shared" si="139"/>
        <v>0.34074328711661128</v>
      </c>
      <c r="AD166" s="70" t="e">
        <f t="shared" si="140"/>
        <v>#REF!</v>
      </c>
      <c r="AE166" s="70">
        <f t="shared" si="141"/>
        <v>0.55866736682420215</v>
      </c>
      <c r="AF166" s="70">
        <f t="shared" si="142"/>
        <v>0.69211647727272729</v>
      </c>
      <c r="AG166" s="70">
        <f t="shared" si="143"/>
        <v>0.49698153409090912</v>
      </c>
      <c r="AH166" s="70">
        <f t="shared" si="144"/>
        <v>0.25337357954545453</v>
      </c>
      <c r="AI166" s="70">
        <f t="shared" si="145"/>
        <v>0.38805042613636365</v>
      </c>
      <c r="AJ166" s="70">
        <f t="shared" si="146"/>
        <v>0.3505859375</v>
      </c>
      <c r="AK166" s="70">
        <f t="shared" si="147"/>
        <v>0.34335804541427706</v>
      </c>
      <c r="AL166" s="71">
        <f t="shared" si="175"/>
        <v>9.8924731182795697E-2</v>
      </c>
      <c r="AM166" s="72">
        <v>304812</v>
      </c>
      <c r="AN166" s="73">
        <v>0.55866736682420215</v>
      </c>
      <c r="AO166" s="74">
        <f t="shared" si="148"/>
        <v>0.44133263317579785</v>
      </c>
      <c r="AP166" s="75">
        <v>11264</v>
      </c>
      <c r="AQ166" s="75">
        <v>7327</v>
      </c>
      <c r="AR166" s="76">
        <v>457</v>
      </c>
      <c r="AS166" s="76">
        <v>12</v>
      </c>
      <c r="AT166" s="77">
        <f t="shared" si="149"/>
        <v>0.69211647727272729</v>
      </c>
      <c r="AU166" s="77">
        <f t="shared" si="150"/>
        <v>0.30788352272727271</v>
      </c>
      <c r="AV166" s="75">
        <v>11264</v>
      </c>
      <c r="AW166" s="76">
        <v>185</v>
      </c>
      <c r="AX166" s="75">
        <v>8688</v>
      </c>
      <c r="AY166" s="76">
        <v>7</v>
      </c>
      <c r="AZ166" s="76">
        <v>493</v>
      </c>
      <c r="BA166" s="66">
        <f t="shared" si="151"/>
        <v>0.83212002840909094</v>
      </c>
      <c r="BB166" s="66">
        <f t="shared" si="152"/>
        <v>0.16787997159090906</v>
      </c>
      <c r="BC166" s="75">
        <v>11264</v>
      </c>
      <c r="BD166" s="75">
        <v>5428</v>
      </c>
      <c r="BE166" s="76">
        <v>170</v>
      </c>
      <c r="BF166" s="66">
        <f t="shared" si="153"/>
        <v>0.49698153409090912</v>
      </c>
      <c r="BG166" s="70">
        <v>0.6951341518872215</v>
      </c>
      <c r="BH166" s="70">
        <v>0.6331202535103535</v>
      </c>
      <c r="BI166" s="84">
        <v>146891.60501524142</v>
      </c>
      <c r="BJ166" s="85">
        <v>50052.328342728266</v>
      </c>
      <c r="BK166" s="75">
        <v>9321</v>
      </c>
      <c r="BL166" s="75">
        <v>4117</v>
      </c>
      <c r="BM166" s="76">
        <v>1911</v>
      </c>
      <c r="BN166" s="76">
        <v>81</v>
      </c>
      <c r="BO166" s="76">
        <v>1613</v>
      </c>
      <c r="BP166" s="76">
        <v>97</v>
      </c>
      <c r="BQ166" s="76">
        <v>18</v>
      </c>
      <c r="BR166" s="76">
        <v>102</v>
      </c>
      <c r="BS166" s="66">
        <f t="shared" si="154"/>
        <v>0.34074328711661128</v>
      </c>
      <c r="BT166" s="66" t="e">
        <f>#REF!/BI166</f>
        <v>#REF!</v>
      </c>
      <c r="BU166" s="66" t="e">
        <f>#REF!/BI166</f>
        <v>#REF!</v>
      </c>
      <c r="BV166" s="72">
        <v>42894</v>
      </c>
      <c r="BW166" s="75">
        <v>4749</v>
      </c>
      <c r="BX166" s="66">
        <f t="shared" si="155"/>
        <v>0.1107147852846552</v>
      </c>
      <c r="BY166" s="74">
        <f t="shared" si="156"/>
        <v>9.0322173089071374</v>
      </c>
      <c r="BZ166" s="66">
        <f t="shared" si="176"/>
        <v>0.12346932059067776</v>
      </c>
      <c r="CA166" s="72">
        <v>232912.99651983415</v>
      </c>
      <c r="CB166" s="75">
        <v>79972.551236632571</v>
      </c>
      <c r="CC166" s="66">
        <f t="shared" si="157"/>
        <v>0.34335804541427706</v>
      </c>
      <c r="CD166" s="66">
        <f t="shared" si="158"/>
        <v>0.65664195458572294</v>
      </c>
      <c r="CE166" s="72">
        <v>11264</v>
      </c>
      <c r="CF166" s="76">
        <v>65</v>
      </c>
      <c r="CG166" s="75">
        <v>4306</v>
      </c>
      <c r="CH166" s="66">
        <f t="shared" si="159"/>
        <v>0.38805042613636365</v>
      </c>
      <c r="CI166" s="75">
        <v>11264</v>
      </c>
      <c r="CJ166" s="76">
        <v>154</v>
      </c>
      <c r="CK166" s="75">
        <v>1277</v>
      </c>
      <c r="CL166" s="75">
        <v>2073</v>
      </c>
      <c r="CM166" s="76">
        <v>445</v>
      </c>
      <c r="CN166" s="66">
        <f t="shared" si="160"/>
        <v>0.3505859375</v>
      </c>
      <c r="CO166" s="72">
        <v>11264</v>
      </c>
      <c r="CP166" s="75">
        <v>2854</v>
      </c>
      <c r="CQ166" s="66">
        <f t="shared" si="161"/>
        <v>0.25337357954545453</v>
      </c>
      <c r="CR166" s="78" t="b">
        <v>0</v>
      </c>
      <c r="CS166" s="76" t="b">
        <v>1</v>
      </c>
      <c r="CT166" s="76">
        <v>0</v>
      </c>
      <c r="CU166" s="76"/>
      <c r="CV166" s="79">
        <v>2</v>
      </c>
      <c r="CW166" s="79">
        <v>1</v>
      </c>
      <c r="CX166" s="79">
        <v>4</v>
      </c>
      <c r="CY166" s="79">
        <v>30</v>
      </c>
      <c r="CZ166" s="76"/>
      <c r="DA166" s="76"/>
      <c r="DB166" s="76"/>
      <c r="DC166" s="66">
        <f t="shared" si="162"/>
        <v>8.2644628099173556E-3</v>
      </c>
      <c r="DD166" s="66">
        <f t="shared" si="163"/>
        <v>0</v>
      </c>
      <c r="DE166" s="66">
        <f t="shared" si="164"/>
        <v>0</v>
      </c>
      <c r="DF166" s="66">
        <f t="shared" si="165"/>
        <v>2.7397260273972601E-2</v>
      </c>
      <c r="DG166" s="66">
        <f t="shared" si="166"/>
        <v>0</v>
      </c>
      <c r="DH166" s="66">
        <f t="shared" si="178"/>
        <v>0</v>
      </c>
      <c r="DI166" s="66">
        <f t="shared" si="167"/>
        <v>0</v>
      </c>
      <c r="DJ166" s="66">
        <f t="shared" si="168"/>
        <v>0</v>
      </c>
      <c r="DK166" s="66">
        <f t="shared" si="169"/>
        <v>6.5217391304347824E-2</v>
      </c>
      <c r="DL166" s="66">
        <f t="shared" si="170"/>
        <v>6.8493150684931503E-3</v>
      </c>
      <c r="DM166" s="66">
        <f t="shared" si="171"/>
        <v>1.6304347826086956E-2</v>
      </c>
      <c r="DN166" s="80">
        <f t="shared" si="172"/>
        <v>61.333333333333336</v>
      </c>
      <c r="DO166" s="67">
        <f t="shared" si="173"/>
        <v>9.8924731182795697E-2</v>
      </c>
      <c r="DP166" s="163">
        <f t="shared" si="177"/>
        <v>2.6297335203366057E-5</v>
      </c>
    </row>
    <row r="167" spans="1:120" ht="17.149999999999999" customHeight="1" x14ac:dyDescent="0.3">
      <c r="A167" s="30"/>
      <c r="B167" s="39" t="s">
        <v>517</v>
      </c>
      <c r="C167" s="37" t="s">
        <v>518</v>
      </c>
      <c r="D167" s="36" t="s">
        <v>542</v>
      </c>
      <c r="E167" s="37" t="s">
        <v>543</v>
      </c>
      <c r="F167" s="36" t="s">
        <v>544</v>
      </c>
      <c r="G167" s="37" t="s">
        <v>543</v>
      </c>
      <c r="H167" s="36">
        <v>54</v>
      </c>
      <c r="I167" s="38">
        <v>10</v>
      </c>
      <c r="J167" s="115">
        <f t="shared" si="123"/>
        <v>0.32053724774581366</v>
      </c>
      <c r="K167" s="115">
        <f t="shared" si="124"/>
        <v>0.15211732503220265</v>
      </c>
      <c r="L167" s="115">
        <f t="shared" si="125"/>
        <v>0.39832765811690274</v>
      </c>
      <c r="M167" s="115">
        <f t="shared" si="126"/>
        <v>0.222496301903118</v>
      </c>
      <c r="N167" s="115" t="e">
        <f t="shared" si="127"/>
        <v>#REF!</v>
      </c>
      <c r="O167" s="115">
        <f t="shared" si="128"/>
        <v>0.20547981966509232</v>
      </c>
      <c r="P167" s="115">
        <f t="shared" si="129"/>
        <v>0.6181046993521746</v>
      </c>
      <c r="Q167" s="115">
        <f t="shared" si="130"/>
        <v>0.51078468740532246</v>
      </c>
      <c r="R167" s="116">
        <f t="shared" si="131"/>
        <v>0.66201682640038806</v>
      </c>
      <c r="S167" s="133" t="e">
        <f t="shared" si="132"/>
        <v>#REF!</v>
      </c>
      <c r="T167" s="134" t="e">
        <f t="shared" si="174"/>
        <v>#REF!</v>
      </c>
      <c r="U167" s="135" t="e">
        <f t="shared" si="133"/>
        <v>#REF!</v>
      </c>
      <c r="V167" s="136">
        <v>1</v>
      </c>
      <c r="W167" s="155">
        <f t="shared" si="134"/>
        <v>-0.60167234188309726</v>
      </c>
      <c r="X167" s="155" t="e">
        <f t="shared" si="135"/>
        <v>#REF!</v>
      </c>
      <c r="Y167" s="155" t="e">
        <f t="shared" si="136"/>
        <v>#REF!</v>
      </c>
      <c r="Z167" s="156" t="e">
        <f t="shared" si="137"/>
        <v>#REF!</v>
      </c>
      <c r="AA167" s="69">
        <v>0.12619139774541585</v>
      </c>
      <c r="AB167" s="70">
        <f t="shared" si="138"/>
        <v>0.76842655514898051</v>
      </c>
      <c r="AC167" s="70">
        <f t="shared" si="139"/>
        <v>0.3104192286193404</v>
      </c>
      <c r="AD167" s="70" t="e">
        <f t="shared" si="140"/>
        <v>#REF!</v>
      </c>
      <c r="AE167" s="70">
        <f t="shared" si="141"/>
        <v>0.48921531259467754</v>
      </c>
      <c r="AF167" s="70">
        <f t="shared" si="142"/>
        <v>0.75703091455560323</v>
      </c>
      <c r="AG167" s="70">
        <f t="shared" si="143"/>
        <v>0.12521468441391154</v>
      </c>
      <c r="AH167" s="70">
        <f t="shared" si="144"/>
        <v>0.20547981966509232</v>
      </c>
      <c r="AI167" s="70">
        <f t="shared" si="145"/>
        <v>0.27941176470588236</v>
      </c>
      <c r="AJ167" s="70">
        <f t="shared" si="146"/>
        <v>0.36166273078574496</v>
      </c>
      <c r="AK167" s="70">
        <f t="shared" si="147"/>
        <v>0.3818953006478254</v>
      </c>
      <c r="AL167" s="71">
        <f t="shared" si="175"/>
        <v>0.39832765811690274</v>
      </c>
      <c r="AM167" s="72">
        <v>165352</v>
      </c>
      <c r="AN167" s="73">
        <v>0.48921531259467754</v>
      </c>
      <c r="AO167" s="74">
        <f t="shared" si="148"/>
        <v>0.51078468740532246</v>
      </c>
      <c r="AP167" s="75">
        <v>37264</v>
      </c>
      <c r="AQ167" s="75">
        <v>28103</v>
      </c>
      <c r="AR167" s="76">
        <v>68</v>
      </c>
      <c r="AS167" s="76">
        <v>39</v>
      </c>
      <c r="AT167" s="77">
        <f t="shared" si="149"/>
        <v>0.75703091455560323</v>
      </c>
      <c r="AU167" s="77">
        <f t="shared" si="150"/>
        <v>0.24296908544439677</v>
      </c>
      <c r="AV167" s="75">
        <v>37264</v>
      </c>
      <c r="AW167" s="75">
        <v>3509</v>
      </c>
      <c r="AX167" s="75">
        <v>21987</v>
      </c>
      <c r="AY167" s="76">
        <v>62</v>
      </c>
      <c r="AZ167" s="75">
        <v>9423</v>
      </c>
      <c r="BA167" s="66">
        <f t="shared" si="151"/>
        <v>0.93873443537999146</v>
      </c>
      <c r="BB167" s="66">
        <f t="shared" si="152"/>
        <v>6.1265564620008539E-2</v>
      </c>
      <c r="BC167" s="75">
        <v>37264</v>
      </c>
      <c r="BD167" s="75">
        <v>4443</v>
      </c>
      <c r="BE167" s="76">
        <v>223</v>
      </c>
      <c r="BF167" s="66">
        <f t="shared" si="153"/>
        <v>0.12521468441391154</v>
      </c>
      <c r="BG167" s="70">
        <v>0.76842655514898051</v>
      </c>
      <c r="BH167" s="70">
        <v>0.66201682640038806</v>
      </c>
      <c r="BI167" s="75">
        <v>89450</v>
      </c>
      <c r="BJ167" s="85">
        <v>27767</v>
      </c>
      <c r="BK167" s="75">
        <v>38958</v>
      </c>
      <c r="BL167" s="75">
        <v>12049</v>
      </c>
      <c r="BM167" s="75">
        <v>5484</v>
      </c>
      <c r="BN167" s="76">
        <v>238</v>
      </c>
      <c r="BO167" s="75">
        <v>4461</v>
      </c>
      <c r="BP167" s="76">
        <v>121</v>
      </c>
      <c r="BQ167" s="76">
        <v>62</v>
      </c>
      <c r="BR167" s="76">
        <v>310</v>
      </c>
      <c r="BS167" s="66">
        <f t="shared" si="154"/>
        <v>0.3104192286193404</v>
      </c>
      <c r="BT167" s="66" t="e">
        <f>#REF!/BI167</f>
        <v>#REF!</v>
      </c>
      <c r="BU167" s="66" t="e">
        <f>#REF!/BI167</f>
        <v>#REF!</v>
      </c>
      <c r="BV167" s="72">
        <v>133678</v>
      </c>
      <c r="BW167" s="75">
        <v>8213</v>
      </c>
      <c r="BX167" s="66">
        <f t="shared" si="155"/>
        <v>6.1438681009590213E-2</v>
      </c>
      <c r="BY167" s="74">
        <f t="shared" si="156"/>
        <v>16.27639108730062</v>
      </c>
      <c r="BZ167" s="66">
        <f t="shared" si="176"/>
        <v>0.222496301903118</v>
      </c>
      <c r="CA167" s="72">
        <v>133678</v>
      </c>
      <c r="CB167" s="75">
        <v>51051</v>
      </c>
      <c r="CC167" s="66">
        <f t="shared" si="157"/>
        <v>0.3818953006478254</v>
      </c>
      <c r="CD167" s="66">
        <f t="shared" si="158"/>
        <v>0.6181046993521746</v>
      </c>
      <c r="CE167" s="72">
        <v>37264</v>
      </c>
      <c r="CF167" s="76">
        <v>208</v>
      </c>
      <c r="CG167" s="75">
        <v>10204</v>
      </c>
      <c r="CH167" s="66">
        <f t="shared" si="159"/>
        <v>0.27941176470588236</v>
      </c>
      <c r="CI167" s="75">
        <v>37264</v>
      </c>
      <c r="CJ167" s="76">
        <v>744</v>
      </c>
      <c r="CK167" s="75">
        <v>1123</v>
      </c>
      <c r="CL167" s="75">
        <v>10816</v>
      </c>
      <c r="CM167" s="76">
        <v>794</v>
      </c>
      <c r="CN167" s="66">
        <f t="shared" si="160"/>
        <v>0.36166273078574496</v>
      </c>
      <c r="CO167" s="72">
        <v>37264</v>
      </c>
      <c r="CP167" s="75">
        <v>7657</v>
      </c>
      <c r="CQ167" s="66">
        <f t="shared" si="161"/>
        <v>0.20547981966509232</v>
      </c>
      <c r="CR167" s="78" t="b">
        <v>0</v>
      </c>
      <c r="CS167" s="76" t="b">
        <v>1</v>
      </c>
      <c r="CT167" s="76">
        <v>0</v>
      </c>
      <c r="CU167" s="76"/>
      <c r="CV167" s="79">
        <v>3</v>
      </c>
      <c r="CW167" s="79"/>
      <c r="CX167" s="79">
        <v>3</v>
      </c>
      <c r="CY167" s="79">
        <v>0</v>
      </c>
      <c r="CZ167" s="76">
        <v>2</v>
      </c>
      <c r="DA167" s="76">
        <v>492</v>
      </c>
      <c r="DB167" s="76">
        <v>1601</v>
      </c>
      <c r="DC167" s="66">
        <f t="shared" si="162"/>
        <v>1.2396694214876033E-2</v>
      </c>
      <c r="DD167" s="66">
        <f t="shared" si="163"/>
        <v>0</v>
      </c>
      <c r="DE167" s="66">
        <f t="shared" si="164"/>
        <v>0</v>
      </c>
      <c r="DF167" s="66">
        <f t="shared" si="165"/>
        <v>0</v>
      </c>
      <c r="DG167" s="66">
        <f t="shared" si="166"/>
        <v>6.5197383960058971E-3</v>
      </c>
      <c r="DH167" s="66">
        <f t="shared" si="178"/>
        <v>1.6196748510324037E-2</v>
      </c>
      <c r="DI167" s="66">
        <f t="shared" si="167"/>
        <v>0</v>
      </c>
      <c r="DJ167" s="66">
        <f t="shared" si="168"/>
        <v>0</v>
      </c>
      <c r="DK167" s="66">
        <f t="shared" si="169"/>
        <v>0</v>
      </c>
      <c r="DL167" s="66">
        <f t="shared" si="170"/>
        <v>1.6299345990014743E-3</v>
      </c>
      <c r="DM167" s="66">
        <f t="shared" si="171"/>
        <v>4.0491871275810092E-3</v>
      </c>
      <c r="DN167" s="80">
        <f t="shared" si="172"/>
        <v>246.96314803247969</v>
      </c>
      <c r="DO167" s="67">
        <f t="shared" si="173"/>
        <v>0.39832765811690274</v>
      </c>
      <c r="DP167" s="163">
        <f t="shared" si="177"/>
        <v>6.5309469799693698E-6</v>
      </c>
    </row>
    <row r="168" spans="1:120" ht="17.149999999999999" customHeight="1" x14ac:dyDescent="0.3">
      <c r="A168" s="30"/>
      <c r="B168" s="39" t="s">
        <v>517</v>
      </c>
      <c r="C168" s="37" t="s">
        <v>518</v>
      </c>
      <c r="D168" s="36" t="s">
        <v>542</v>
      </c>
      <c r="E168" s="37" t="s">
        <v>543</v>
      </c>
      <c r="F168" s="36" t="s">
        <v>545</v>
      </c>
      <c r="G168" s="37" t="s">
        <v>546</v>
      </c>
      <c r="H168" s="36">
        <v>36</v>
      </c>
      <c r="I168" s="38">
        <v>5</v>
      </c>
      <c r="J168" s="115">
        <f t="shared" si="123"/>
        <v>0.49793009840515778</v>
      </c>
      <c r="K168" s="115">
        <f t="shared" si="124"/>
        <v>0.19321343739395996</v>
      </c>
      <c r="L168" s="115">
        <f t="shared" si="125"/>
        <v>1</v>
      </c>
      <c r="M168" s="115">
        <f t="shared" si="126"/>
        <v>0.14846315575479566</v>
      </c>
      <c r="N168" s="115" t="e">
        <f t="shared" si="127"/>
        <v>#REF!</v>
      </c>
      <c r="O168" s="115">
        <f t="shared" si="128"/>
        <v>6.766202918221921E-2</v>
      </c>
      <c r="P168" s="115">
        <f t="shared" si="129"/>
        <v>0.83402591553908823</v>
      </c>
      <c r="Q168" s="115">
        <f t="shared" si="130"/>
        <v>0.64202886460332032</v>
      </c>
      <c r="R168" s="116">
        <f t="shared" si="131"/>
        <v>0.91878949640852536</v>
      </c>
      <c r="S168" s="133" t="e">
        <f t="shared" si="132"/>
        <v>#REF!</v>
      </c>
      <c r="T168" s="134" t="e">
        <f t="shared" si="174"/>
        <v>#REF!</v>
      </c>
      <c r="U168" s="135" t="e">
        <f t="shared" si="133"/>
        <v>#REF!</v>
      </c>
      <c r="V168" s="136">
        <v>5</v>
      </c>
      <c r="W168" s="155">
        <f t="shared" si="134"/>
        <v>0</v>
      </c>
      <c r="X168" s="155" t="e">
        <f t="shared" si="135"/>
        <v>#REF!</v>
      </c>
      <c r="Y168" s="155" t="e">
        <f t="shared" si="136"/>
        <v>#REF!</v>
      </c>
      <c r="Z168" s="156" t="e">
        <f t="shared" si="137"/>
        <v>#REF!</v>
      </c>
      <c r="AA168" s="69">
        <v>9.2090018607590488E-2</v>
      </c>
      <c r="AB168" s="70">
        <f t="shared" si="138"/>
        <v>0.93817341040462443</v>
      </c>
      <c r="AC168" s="70">
        <f t="shared" si="139"/>
        <v>8.7947882736156349E-2</v>
      </c>
      <c r="AD168" s="70" t="e">
        <f t="shared" si="140"/>
        <v>#REF!</v>
      </c>
      <c r="AE168" s="70">
        <f t="shared" si="141"/>
        <v>0.35797113539667974</v>
      </c>
      <c r="AF168" s="70">
        <f t="shared" si="142"/>
        <v>0.65184933831014591</v>
      </c>
      <c r="AG168" s="70">
        <f t="shared" si="143"/>
        <v>9.9626739056667801E-2</v>
      </c>
      <c r="AH168" s="70">
        <f t="shared" si="144"/>
        <v>6.766202918221921E-2</v>
      </c>
      <c r="AI168" s="70">
        <f t="shared" si="145"/>
        <v>0.28788598574821855</v>
      </c>
      <c r="AJ168" s="70">
        <f t="shared" si="146"/>
        <v>0.70797421106209701</v>
      </c>
      <c r="AK168" s="70">
        <f t="shared" si="147"/>
        <v>0.16597408446091175</v>
      </c>
      <c r="AL168" s="71">
        <f t="shared" si="175"/>
        <v>1</v>
      </c>
      <c r="AM168" s="72">
        <v>56966</v>
      </c>
      <c r="AN168" s="73">
        <v>0.35797113539667974</v>
      </c>
      <c r="AO168" s="74">
        <f t="shared" si="148"/>
        <v>0.64202886460332032</v>
      </c>
      <c r="AP168" s="75">
        <v>14735</v>
      </c>
      <c r="AQ168" s="75">
        <v>9568</v>
      </c>
      <c r="AR168" s="76">
        <v>31</v>
      </c>
      <c r="AS168" s="76">
        <v>6</v>
      </c>
      <c r="AT168" s="77">
        <f t="shared" si="149"/>
        <v>0.65184933831014591</v>
      </c>
      <c r="AU168" s="77">
        <f t="shared" si="150"/>
        <v>0.34815066168985409</v>
      </c>
      <c r="AV168" s="75">
        <v>14735</v>
      </c>
      <c r="AW168" s="76">
        <v>646</v>
      </c>
      <c r="AX168" s="75">
        <v>3038</v>
      </c>
      <c r="AY168" s="76">
        <v>16</v>
      </c>
      <c r="AZ168" s="75">
        <v>10471</v>
      </c>
      <c r="BA168" s="66">
        <f t="shared" si="151"/>
        <v>0.96172378690193416</v>
      </c>
      <c r="BB168" s="66">
        <f t="shared" si="152"/>
        <v>3.8276213098065837E-2</v>
      </c>
      <c r="BC168" s="75">
        <v>14735</v>
      </c>
      <c r="BD168" s="75">
        <v>1429</v>
      </c>
      <c r="BE168" s="76">
        <v>39</v>
      </c>
      <c r="BF168" s="66">
        <f t="shared" si="153"/>
        <v>9.9626739056667801E-2</v>
      </c>
      <c r="BG168" s="70">
        <v>0.93817341040462443</v>
      </c>
      <c r="BH168" s="70">
        <v>0.91878949640852536</v>
      </c>
      <c r="BI168" s="75">
        <v>38068</v>
      </c>
      <c r="BJ168" s="85">
        <v>3348</v>
      </c>
      <c r="BK168" s="75">
        <v>23274</v>
      </c>
      <c r="BL168" s="75">
        <v>6885</v>
      </c>
      <c r="BM168" s="75">
        <v>2609</v>
      </c>
      <c r="BN168" s="76">
        <v>107</v>
      </c>
      <c r="BO168" s="75">
        <v>1730</v>
      </c>
      <c r="BP168" s="76">
        <v>35</v>
      </c>
      <c r="BQ168" s="76">
        <v>64</v>
      </c>
      <c r="BR168" s="76">
        <v>16</v>
      </c>
      <c r="BS168" s="66">
        <f t="shared" si="154"/>
        <v>8.7947882736156349E-2</v>
      </c>
      <c r="BT168" s="66" t="e">
        <f>#REF!/BI168</f>
        <v>#REF!</v>
      </c>
      <c r="BU168" s="66" t="e">
        <f>#REF!/BI168</f>
        <v>#REF!</v>
      </c>
      <c r="BV168" s="72">
        <v>48851</v>
      </c>
      <c r="BW168" s="75">
        <v>4498</v>
      </c>
      <c r="BX168" s="66">
        <f t="shared" si="155"/>
        <v>9.2075904280362733E-2</v>
      </c>
      <c r="BY168" s="74">
        <f t="shared" si="156"/>
        <v>10.86060471320587</v>
      </c>
      <c r="BZ168" s="66">
        <f t="shared" si="176"/>
        <v>0.14846315575479566</v>
      </c>
      <c r="CA168" s="72">
        <v>48851</v>
      </c>
      <c r="CB168" s="75">
        <v>8108</v>
      </c>
      <c r="CC168" s="66">
        <f t="shared" si="157"/>
        <v>0.16597408446091175</v>
      </c>
      <c r="CD168" s="66">
        <f t="shared" si="158"/>
        <v>0.83402591553908823</v>
      </c>
      <c r="CE168" s="72">
        <v>14735</v>
      </c>
      <c r="CF168" s="76">
        <v>73</v>
      </c>
      <c r="CG168" s="75">
        <v>4169</v>
      </c>
      <c r="CH168" s="66">
        <f t="shared" si="159"/>
        <v>0.28788598574821855</v>
      </c>
      <c r="CI168" s="75">
        <v>14735</v>
      </c>
      <c r="CJ168" s="76">
        <v>6</v>
      </c>
      <c r="CK168" s="76">
        <v>29</v>
      </c>
      <c r="CL168" s="75">
        <v>10388</v>
      </c>
      <c r="CM168" s="76">
        <v>9</v>
      </c>
      <c r="CN168" s="66">
        <f t="shared" si="160"/>
        <v>0.70797421106209701</v>
      </c>
      <c r="CO168" s="72">
        <v>14735</v>
      </c>
      <c r="CP168" s="76">
        <v>997</v>
      </c>
      <c r="CQ168" s="66">
        <f t="shared" si="161"/>
        <v>6.766202918221921E-2</v>
      </c>
      <c r="CR168" s="78" t="b">
        <v>0</v>
      </c>
      <c r="CS168" s="76" t="b">
        <v>0</v>
      </c>
      <c r="CT168" s="76"/>
      <c r="CU168" s="76"/>
      <c r="CV168" s="76"/>
      <c r="CW168" s="76"/>
      <c r="CX168" s="76"/>
      <c r="CY168" s="76"/>
      <c r="CZ168" s="76"/>
      <c r="DA168" s="76"/>
      <c r="DB168" s="76"/>
      <c r="DC168" s="66">
        <f t="shared" si="162"/>
        <v>0</v>
      </c>
      <c r="DD168" s="66">
        <f t="shared" si="163"/>
        <v>0</v>
      </c>
      <c r="DE168" s="66">
        <f t="shared" si="164"/>
        <v>0</v>
      </c>
      <c r="DF168" s="66">
        <f t="shared" si="165"/>
        <v>0</v>
      </c>
      <c r="DG168" s="66">
        <f t="shared" si="166"/>
        <v>0</v>
      </c>
      <c r="DH168" s="66">
        <f t="shared" si="178"/>
        <v>0</v>
      </c>
      <c r="DI168" s="66">
        <f t="shared" si="167"/>
        <v>0</v>
      </c>
      <c r="DJ168" s="66">
        <f t="shared" si="168"/>
        <v>0</v>
      </c>
      <c r="DK168" s="66">
        <f t="shared" si="169"/>
        <v>0</v>
      </c>
      <c r="DL168" s="66">
        <f t="shared" si="170"/>
        <v>0</v>
      </c>
      <c r="DM168" s="66">
        <f t="shared" si="171"/>
        <v>0</v>
      </c>
      <c r="DN168" s="80">
        <f t="shared" si="172"/>
        <v>620</v>
      </c>
      <c r="DO168" s="67">
        <f t="shared" si="173"/>
        <v>1</v>
      </c>
      <c r="DP168" s="163">
        <f t="shared" si="177"/>
        <v>2.6014568158168575E-6</v>
      </c>
    </row>
    <row r="169" spans="1:120" ht="17.149999999999999" customHeight="1" x14ac:dyDescent="0.3">
      <c r="A169" s="30"/>
      <c r="B169" s="39" t="s">
        <v>517</v>
      </c>
      <c r="C169" s="37" t="s">
        <v>518</v>
      </c>
      <c r="D169" s="36" t="s">
        <v>542</v>
      </c>
      <c r="E169" s="37" t="s">
        <v>543</v>
      </c>
      <c r="F169" s="36" t="s">
        <v>547</v>
      </c>
      <c r="G169" s="37" t="s">
        <v>548</v>
      </c>
      <c r="H169" s="36">
        <v>51</v>
      </c>
      <c r="I169" s="38">
        <v>6</v>
      </c>
      <c r="J169" s="115">
        <f t="shared" si="123"/>
        <v>0.33838879471852973</v>
      </c>
      <c r="K169" s="115">
        <f t="shared" si="124"/>
        <v>0.11736104915692747</v>
      </c>
      <c r="L169" s="115">
        <f t="shared" si="125"/>
        <v>0.42721544211263457</v>
      </c>
      <c r="M169" s="115">
        <f t="shared" si="126"/>
        <v>0.11691563058796133</v>
      </c>
      <c r="N169" s="115" t="e">
        <f t="shared" si="127"/>
        <v>#REF!</v>
      </c>
      <c r="O169" s="115">
        <f t="shared" si="128"/>
        <v>2.3061825318940136E-2</v>
      </c>
      <c r="P169" s="115">
        <f t="shared" si="129"/>
        <v>0.68241505854157825</v>
      </c>
      <c r="Q169" s="115">
        <f t="shared" si="130"/>
        <v>0.53961875664187031</v>
      </c>
      <c r="R169" s="116">
        <f t="shared" si="131"/>
        <v>0.83855843787835849</v>
      </c>
      <c r="S169" s="133" t="e">
        <f t="shared" si="132"/>
        <v>#REF!</v>
      </c>
      <c r="T169" s="134" t="e">
        <f t="shared" si="174"/>
        <v>#REF!</v>
      </c>
      <c r="U169" s="135" t="e">
        <f t="shared" si="133"/>
        <v>#REF!</v>
      </c>
      <c r="V169" s="136">
        <v>4</v>
      </c>
      <c r="W169" s="155">
        <f t="shared" si="134"/>
        <v>-0.57278455788736538</v>
      </c>
      <c r="X169" s="155" t="e">
        <f t="shared" si="135"/>
        <v>#REF!</v>
      </c>
      <c r="Y169" s="155" t="e">
        <f t="shared" si="136"/>
        <v>#REF!</v>
      </c>
      <c r="Z169" s="156" t="e">
        <f t="shared" si="137"/>
        <v>#REF!</v>
      </c>
      <c r="AA169" s="69">
        <v>0.100867291170792</v>
      </c>
      <c r="AB169" s="70">
        <f t="shared" si="138"/>
        <v>0.88243757065049844</v>
      </c>
      <c r="AC169" s="70">
        <f t="shared" si="139"/>
        <v>0.15614109198437004</v>
      </c>
      <c r="AD169" s="70" t="e">
        <f t="shared" si="140"/>
        <v>#REF!</v>
      </c>
      <c r="AE169" s="70">
        <f t="shared" si="141"/>
        <v>0.46038124335812969</v>
      </c>
      <c r="AF169" s="70">
        <f t="shared" si="142"/>
        <v>0.77794629315728436</v>
      </c>
      <c r="AG169" s="70">
        <f t="shared" si="143"/>
        <v>5.7409224730127578E-2</v>
      </c>
      <c r="AH169" s="70">
        <f t="shared" si="144"/>
        <v>2.3061825318940136E-2</v>
      </c>
      <c r="AI169" s="70">
        <f t="shared" si="145"/>
        <v>0.21099116781157998</v>
      </c>
      <c r="AJ169" s="70">
        <f t="shared" si="146"/>
        <v>0.46578642162547951</v>
      </c>
      <c r="AK169" s="70">
        <f t="shared" si="147"/>
        <v>0.31758494145842175</v>
      </c>
      <c r="AL169" s="71">
        <f t="shared" si="175"/>
        <v>0.42721544211263457</v>
      </c>
      <c r="AM169" s="72">
        <v>97891</v>
      </c>
      <c r="AN169" s="73">
        <v>0.46038124335812969</v>
      </c>
      <c r="AO169" s="74">
        <f t="shared" si="148"/>
        <v>0.53961875664187031</v>
      </c>
      <c r="AP169" s="75">
        <v>22418</v>
      </c>
      <c r="AQ169" s="75">
        <v>17373</v>
      </c>
      <c r="AR169" s="76">
        <v>58</v>
      </c>
      <c r="AS169" s="76">
        <v>9</v>
      </c>
      <c r="AT169" s="77">
        <f t="shared" si="149"/>
        <v>0.77794629315728436</v>
      </c>
      <c r="AU169" s="77">
        <f t="shared" si="150"/>
        <v>0.22205370684271564</v>
      </c>
      <c r="AV169" s="75">
        <v>22418</v>
      </c>
      <c r="AW169" s="75">
        <v>2201</v>
      </c>
      <c r="AX169" s="75">
        <v>2642</v>
      </c>
      <c r="AY169" s="76">
        <v>39</v>
      </c>
      <c r="AZ169" s="75">
        <v>17252</v>
      </c>
      <c r="BA169" s="66">
        <f t="shared" si="151"/>
        <v>0.9873316085288607</v>
      </c>
      <c r="BB169" s="66">
        <f t="shared" si="152"/>
        <v>1.2668391471139295E-2</v>
      </c>
      <c r="BC169" s="75">
        <v>22418</v>
      </c>
      <c r="BD169" s="75">
        <v>1240</v>
      </c>
      <c r="BE169" s="76">
        <v>47</v>
      </c>
      <c r="BF169" s="66">
        <f t="shared" si="153"/>
        <v>5.7409224730127578E-2</v>
      </c>
      <c r="BG169" s="70">
        <v>0.88243757065049844</v>
      </c>
      <c r="BH169" s="70">
        <v>0.83855843787835849</v>
      </c>
      <c r="BI169" s="75">
        <v>56814</v>
      </c>
      <c r="BJ169" s="85">
        <v>8871</v>
      </c>
      <c r="BK169" s="75">
        <v>31757</v>
      </c>
      <c r="BL169" s="75">
        <v>10237</v>
      </c>
      <c r="BM169" s="75">
        <v>3138</v>
      </c>
      <c r="BN169" s="76">
        <v>193</v>
      </c>
      <c r="BO169" s="75">
        <v>2320</v>
      </c>
      <c r="BP169" s="76">
        <v>89</v>
      </c>
      <c r="BQ169" s="76">
        <v>115</v>
      </c>
      <c r="BR169" s="76">
        <v>94</v>
      </c>
      <c r="BS169" s="66">
        <f t="shared" si="154"/>
        <v>0.15614109198437004</v>
      </c>
      <c r="BT169" s="66" t="e">
        <f>#REF!/BI169</f>
        <v>#REF!</v>
      </c>
      <c r="BU169" s="66" t="e">
        <f>#REF!/BI169</f>
        <v>#REF!</v>
      </c>
      <c r="BV169" s="72">
        <v>80114</v>
      </c>
      <c r="BW169" s="75">
        <v>9367</v>
      </c>
      <c r="BX169" s="66">
        <f t="shared" si="155"/>
        <v>0.11692088773497766</v>
      </c>
      <c r="BY169" s="74">
        <f t="shared" si="156"/>
        <v>8.5527917155973086</v>
      </c>
      <c r="BZ169" s="66">
        <f t="shared" si="176"/>
        <v>0.11691563058796133</v>
      </c>
      <c r="CA169" s="72">
        <v>80114</v>
      </c>
      <c r="CB169" s="75">
        <v>25443</v>
      </c>
      <c r="CC169" s="66">
        <f t="shared" si="157"/>
        <v>0.31758494145842175</v>
      </c>
      <c r="CD169" s="66">
        <f t="shared" si="158"/>
        <v>0.68241505854157825</v>
      </c>
      <c r="CE169" s="72">
        <v>22418</v>
      </c>
      <c r="CF169" s="76">
        <v>223</v>
      </c>
      <c r="CG169" s="75">
        <v>4507</v>
      </c>
      <c r="CH169" s="66">
        <f t="shared" si="159"/>
        <v>0.21099116781157998</v>
      </c>
      <c r="CI169" s="75">
        <v>22418</v>
      </c>
      <c r="CJ169" s="75">
        <v>1098</v>
      </c>
      <c r="CK169" s="76">
        <v>40</v>
      </c>
      <c r="CL169" s="75">
        <v>9300</v>
      </c>
      <c r="CM169" s="76">
        <v>4</v>
      </c>
      <c r="CN169" s="66">
        <f t="shared" si="160"/>
        <v>0.46578642162547951</v>
      </c>
      <c r="CO169" s="72">
        <v>22418</v>
      </c>
      <c r="CP169" s="76">
        <v>517</v>
      </c>
      <c r="CQ169" s="66">
        <f t="shared" si="161"/>
        <v>2.3061825318940136E-2</v>
      </c>
      <c r="CR169" s="78" t="b">
        <v>0</v>
      </c>
      <c r="CS169" s="76" t="b">
        <v>0</v>
      </c>
      <c r="CT169" s="76"/>
      <c r="CU169" s="76"/>
      <c r="CV169" s="76"/>
      <c r="CW169" s="76"/>
      <c r="CX169" s="76"/>
      <c r="CY169" s="76"/>
      <c r="CZ169" s="76">
        <v>2</v>
      </c>
      <c r="DA169" s="76">
        <v>75</v>
      </c>
      <c r="DB169" s="76">
        <v>264</v>
      </c>
      <c r="DC169" s="66">
        <f t="shared" si="162"/>
        <v>0</v>
      </c>
      <c r="DD169" s="66">
        <f t="shared" si="163"/>
        <v>0</v>
      </c>
      <c r="DE169" s="66">
        <f t="shared" si="164"/>
        <v>0</v>
      </c>
      <c r="DF169" s="66">
        <f t="shared" si="165"/>
        <v>0</v>
      </c>
      <c r="DG169" s="66">
        <f t="shared" si="166"/>
        <v>1.0750849072739268E-3</v>
      </c>
      <c r="DH169" s="66">
        <v>1.5101544249715699E-2</v>
      </c>
      <c r="DI169" s="66">
        <f t="shared" si="167"/>
        <v>0</v>
      </c>
      <c r="DJ169" s="66">
        <f t="shared" si="168"/>
        <v>0</v>
      </c>
      <c r="DK169" s="66">
        <f t="shared" si="169"/>
        <v>0</v>
      </c>
      <c r="DL169" s="66">
        <f t="shared" si="170"/>
        <v>2.687712268184817E-4</v>
      </c>
      <c r="DM169" s="66">
        <f t="shared" si="171"/>
        <v>3.7753860624289248E-3</v>
      </c>
      <c r="DN169" s="80">
        <f t="shared" si="172"/>
        <v>264.87357410983344</v>
      </c>
      <c r="DO169" s="67">
        <f t="shared" si="173"/>
        <v>0.42721544211263457</v>
      </c>
      <c r="DP169" s="163">
        <f t="shared" si="177"/>
        <v>6.0893323587563294E-6</v>
      </c>
    </row>
    <row r="170" spans="1:120" ht="17.149999999999999" customHeight="1" x14ac:dyDescent="0.3">
      <c r="A170" s="30"/>
      <c r="B170" s="39" t="s">
        <v>517</v>
      </c>
      <c r="C170" s="37" t="s">
        <v>518</v>
      </c>
      <c r="D170" s="36" t="s">
        <v>542</v>
      </c>
      <c r="E170" s="37" t="s">
        <v>543</v>
      </c>
      <c r="F170" s="36" t="s">
        <v>549</v>
      </c>
      <c r="G170" s="37" t="s">
        <v>550</v>
      </c>
      <c r="H170" s="36">
        <v>29</v>
      </c>
      <c r="I170" s="38">
        <v>4</v>
      </c>
      <c r="J170" s="115">
        <f t="shared" si="123"/>
        <v>0.39575642384590082</v>
      </c>
      <c r="K170" s="115">
        <f t="shared" si="124"/>
        <v>0.12712452940531455</v>
      </c>
      <c r="L170" s="115">
        <f t="shared" si="125"/>
        <v>1</v>
      </c>
      <c r="M170" s="115">
        <f t="shared" si="126"/>
        <v>0.2139050223872406</v>
      </c>
      <c r="N170" s="115" t="e">
        <f t="shared" si="127"/>
        <v>#REF!</v>
      </c>
      <c r="O170" s="115">
        <f t="shared" si="128"/>
        <v>4.5250191892978547E-2</v>
      </c>
      <c r="P170" s="115">
        <f t="shared" si="129"/>
        <v>0.59647672621092407</v>
      </c>
      <c r="Q170" s="115">
        <f t="shared" si="130"/>
        <v>0.45919396152378877</v>
      </c>
      <c r="R170" s="116">
        <f t="shared" si="131"/>
        <v>0.71068734180325843</v>
      </c>
      <c r="S170" s="133" t="e">
        <f t="shared" si="132"/>
        <v>#REF!</v>
      </c>
      <c r="T170" s="134" t="e">
        <f t="shared" si="174"/>
        <v>#REF!</v>
      </c>
      <c r="U170" s="135" t="e">
        <f t="shared" si="133"/>
        <v>#REF!</v>
      </c>
      <c r="V170" s="136">
        <v>1</v>
      </c>
      <c r="W170" s="155">
        <f t="shared" si="134"/>
        <v>0</v>
      </c>
      <c r="X170" s="155" t="e">
        <f t="shared" si="135"/>
        <v>#REF!</v>
      </c>
      <c r="Y170" s="155" t="e">
        <f t="shared" si="136"/>
        <v>#REF!</v>
      </c>
      <c r="Z170" s="156" t="e">
        <f t="shared" si="137"/>
        <v>#REF!</v>
      </c>
      <c r="AA170" s="69">
        <v>7.1119501478523819E-2</v>
      </c>
      <c r="AB170" s="70">
        <f t="shared" si="138"/>
        <v>0.78956195867237966</v>
      </c>
      <c r="AC170" s="70">
        <f t="shared" si="139"/>
        <v>0.27116057655625403</v>
      </c>
      <c r="AD170" s="70" t="e">
        <f t="shared" si="140"/>
        <v>#REF!</v>
      </c>
      <c r="AE170" s="70">
        <f t="shared" si="141"/>
        <v>0.54080603847621123</v>
      </c>
      <c r="AF170" s="70">
        <f t="shared" si="142"/>
        <v>0.8011623231843269</v>
      </c>
      <c r="AG170" s="70">
        <f t="shared" si="143"/>
        <v>0.286194670857853</v>
      </c>
      <c r="AH170" s="70">
        <f t="shared" si="144"/>
        <v>4.5250191892978547E-2</v>
      </c>
      <c r="AI170" s="70">
        <f t="shared" si="145"/>
        <v>0.37947293395226434</v>
      </c>
      <c r="AJ170" s="70">
        <f t="shared" si="146"/>
        <v>0.41203991373953724</v>
      </c>
      <c r="AK170" s="70">
        <f t="shared" si="147"/>
        <v>0.40352327378907593</v>
      </c>
      <c r="AL170" s="71">
        <f t="shared" si="175"/>
        <v>1</v>
      </c>
      <c r="AM170" s="72">
        <v>119714</v>
      </c>
      <c r="AN170" s="73">
        <v>0.54080603847621123</v>
      </c>
      <c r="AO170" s="74">
        <f t="shared" si="148"/>
        <v>0.45919396152378877</v>
      </c>
      <c r="AP170" s="75">
        <v>27359</v>
      </c>
      <c r="AQ170" s="75">
        <v>21575</v>
      </c>
      <c r="AR170" s="76">
        <v>340</v>
      </c>
      <c r="AS170" s="76">
        <v>4</v>
      </c>
      <c r="AT170" s="77">
        <f t="shared" si="149"/>
        <v>0.8011623231843269</v>
      </c>
      <c r="AU170" s="77">
        <f t="shared" si="150"/>
        <v>0.1988376768156731</v>
      </c>
      <c r="AV170" s="75">
        <v>27359</v>
      </c>
      <c r="AW170" s="76">
        <v>335</v>
      </c>
      <c r="AX170" s="75">
        <v>19379</v>
      </c>
      <c r="AY170" s="76">
        <v>35</v>
      </c>
      <c r="AZ170" s="75">
        <v>6094</v>
      </c>
      <c r="BA170" s="66">
        <f t="shared" si="151"/>
        <v>0.94458861800504401</v>
      </c>
      <c r="BB170" s="66">
        <f t="shared" si="152"/>
        <v>5.5411381994955988E-2</v>
      </c>
      <c r="BC170" s="75">
        <v>27359</v>
      </c>
      <c r="BD170" s="75">
        <v>7597</v>
      </c>
      <c r="BE170" s="76">
        <v>233</v>
      </c>
      <c r="BF170" s="66">
        <f t="shared" si="153"/>
        <v>0.286194670857853</v>
      </c>
      <c r="BG170" s="70">
        <v>0.78956195867237966</v>
      </c>
      <c r="BH170" s="70">
        <v>0.71068734180325843</v>
      </c>
      <c r="BI170" s="75">
        <v>60289</v>
      </c>
      <c r="BJ170" s="85">
        <v>16348</v>
      </c>
      <c r="BK170" s="75">
        <v>29810</v>
      </c>
      <c r="BL170" s="75">
        <v>7724</v>
      </c>
      <c r="BM170" s="75">
        <v>3434</v>
      </c>
      <c r="BN170" s="76">
        <v>135</v>
      </c>
      <c r="BO170" s="75">
        <v>2418</v>
      </c>
      <c r="BP170" s="76">
        <v>118</v>
      </c>
      <c r="BQ170" s="76">
        <v>100</v>
      </c>
      <c r="BR170" s="76">
        <v>202</v>
      </c>
      <c r="BS170" s="66">
        <f t="shared" si="154"/>
        <v>0.27116057655625403</v>
      </c>
      <c r="BT170" s="66" t="e">
        <f>#REF!/BI170</f>
        <v>#REF!</v>
      </c>
      <c r="BU170" s="66" t="e">
        <f>#REF!/BI170</f>
        <v>#REF!</v>
      </c>
      <c r="BV170" s="72">
        <v>93152</v>
      </c>
      <c r="BW170" s="75">
        <v>5953</v>
      </c>
      <c r="BX170" s="66">
        <f t="shared" si="155"/>
        <v>6.3906303675712817E-2</v>
      </c>
      <c r="BY170" s="74">
        <f t="shared" si="156"/>
        <v>15.647908617503779</v>
      </c>
      <c r="BZ170" s="66">
        <f t="shared" si="176"/>
        <v>0.2139050223872406</v>
      </c>
      <c r="CA170" s="72">
        <v>93152</v>
      </c>
      <c r="CB170" s="75">
        <v>37589</v>
      </c>
      <c r="CC170" s="66">
        <f t="shared" si="157"/>
        <v>0.40352327378907593</v>
      </c>
      <c r="CD170" s="66">
        <f t="shared" si="158"/>
        <v>0.59647672621092407</v>
      </c>
      <c r="CE170" s="72">
        <v>27359</v>
      </c>
      <c r="CF170" s="76">
        <v>148</v>
      </c>
      <c r="CG170" s="75">
        <v>10234</v>
      </c>
      <c r="CH170" s="66">
        <f t="shared" si="159"/>
        <v>0.37947293395226434</v>
      </c>
      <c r="CI170" s="75">
        <v>27359</v>
      </c>
      <c r="CJ170" s="75">
        <v>1332</v>
      </c>
      <c r="CK170" s="76">
        <v>229</v>
      </c>
      <c r="CL170" s="75">
        <v>9634</v>
      </c>
      <c r="CM170" s="76">
        <v>78</v>
      </c>
      <c r="CN170" s="66">
        <f t="shared" si="160"/>
        <v>0.41203991373953724</v>
      </c>
      <c r="CO170" s="72">
        <v>27359</v>
      </c>
      <c r="CP170" s="75">
        <v>1238</v>
      </c>
      <c r="CQ170" s="66">
        <f t="shared" si="161"/>
        <v>4.5250191892978547E-2</v>
      </c>
      <c r="CR170" s="78" t="b">
        <v>0</v>
      </c>
      <c r="CS170" s="76" t="b">
        <v>0</v>
      </c>
      <c r="CT170" s="76"/>
      <c r="CU170" s="76"/>
      <c r="CV170" s="76"/>
      <c r="CW170" s="76"/>
      <c r="CX170" s="76"/>
      <c r="CY170" s="76"/>
      <c r="CZ170" s="76"/>
      <c r="DA170" s="76"/>
      <c r="DB170" s="76"/>
      <c r="DC170" s="66">
        <f t="shared" si="162"/>
        <v>0</v>
      </c>
      <c r="DD170" s="66">
        <f t="shared" si="163"/>
        <v>0</v>
      </c>
      <c r="DE170" s="66">
        <f t="shared" si="164"/>
        <v>0</v>
      </c>
      <c r="DF170" s="66">
        <f t="shared" si="165"/>
        <v>0</v>
      </c>
      <c r="DG170" s="66">
        <f t="shared" si="166"/>
        <v>0</v>
      </c>
      <c r="DH170" s="66">
        <f t="shared" ref="DH170:DH233" si="179">DB170/MAX($DB$6:$DB$335)</f>
        <v>0</v>
      </c>
      <c r="DI170" s="66">
        <f t="shared" si="167"/>
        <v>0</v>
      </c>
      <c r="DJ170" s="66">
        <f t="shared" si="168"/>
        <v>0</v>
      </c>
      <c r="DK170" s="66">
        <f t="shared" si="169"/>
        <v>0</v>
      </c>
      <c r="DL170" s="66">
        <f t="shared" si="170"/>
        <v>0</v>
      </c>
      <c r="DM170" s="66">
        <f t="shared" si="171"/>
        <v>0</v>
      </c>
      <c r="DN170" s="80">
        <f t="shared" si="172"/>
        <v>620</v>
      </c>
      <c r="DO170" s="67">
        <f t="shared" si="173"/>
        <v>1</v>
      </c>
      <c r="DP170" s="163">
        <f t="shared" si="177"/>
        <v>2.6014568158168575E-6</v>
      </c>
    </row>
    <row r="171" spans="1:120" ht="17.149999999999999" customHeight="1" x14ac:dyDescent="0.3">
      <c r="A171" s="30"/>
      <c r="B171" s="39" t="s">
        <v>517</v>
      </c>
      <c r="C171" s="37" t="s">
        <v>518</v>
      </c>
      <c r="D171" s="36" t="s">
        <v>551</v>
      </c>
      <c r="E171" s="37" t="s">
        <v>552</v>
      </c>
      <c r="F171" s="36" t="s">
        <v>553</v>
      </c>
      <c r="G171" s="37" t="s">
        <v>552</v>
      </c>
      <c r="H171" s="36">
        <v>59</v>
      </c>
      <c r="I171" s="38">
        <v>12</v>
      </c>
      <c r="J171" s="115">
        <f t="shared" si="123"/>
        <v>0.78909090909090907</v>
      </c>
      <c r="K171" s="115">
        <f t="shared" si="124"/>
        <v>0.12249396621078035</v>
      </c>
      <c r="L171" s="115">
        <f t="shared" si="125"/>
        <v>1</v>
      </c>
      <c r="M171" s="115">
        <f t="shared" si="126"/>
        <v>0.24217317569712352</v>
      </c>
      <c r="N171" s="115" t="e">
        <f t="shared" si="127"/>
        <v>#REF!</v>
      </c>
      <c r="O171" s="115">
        <f t="shared" si="128"/>
        <v>0.20141592920353982</v>
      </c>
      <c r="P171" s="115">
        <f t="shared" si="129"/>
        <v>0.73352536490402831</v>
      </c>
      <c r="Q171" s="115">
        <f t="shared" si="130"/>
        <v>0.65498277232971103</v>
      </c>
      <c r="R171" s="116">
        <f t="shared" si="131"/>
        <v>0.91453970762544445</v>
      </c>
      <c r="S171" s="133" t="e">
        <f t="shared" si="132"/>
        <v>#REF!</v>
      </c>
      <c r="T171" s="134" t="e">
        <f t="shared" si="174"/>
        <v>#REF!</v>
      </c>
      <c r="U171" s="135" t="e">
        <f t="shared" si="133"/>
        <v>#REF!</v>
      </c>
      <c r="V171" s="136">
        <v>5</v>
      </c>
      <c r="W171" s="155">
        <f t="shared" si="134"/>
        <v>0</v>
      </c>
      <c r="X171" s="155" t="e">
        <f t="shared" si="135"/>
        <v>#REF!</v>
      </c>
      <c r="Y171" s="155" t="e">
        <f t="shared" si="136"/>
        <v>#REF!</v>
      </c>
      <c r="Z171" s="156" t="e">
        <f t="shared" si="137"/>
        <v>#REF!</v>
      </c>
      <c r="AA171" s="69">
        <v>0.10733121572622936</v>
      </c>
      <c r="AB171" s="70">
        <f t="shared" si="138"/>
        <v>0.93574004935771693</v>
      </c>
      <c r="AC171" s="70">
        <f t="shared" si="139"/>
        <v>9.3437234553310933E-2</v>
      </c>
      <c r="AD171" s="70" t="e">
        <f t="shared" si="140"/>
        <v>#REF!</v>
      </c>
      <c r="AE171" s="70">
        <f t="shared" si="141"/>
        <v>0.34501722767028897</v>
      </c>
      <c r="AF171" s="70">
        <f t="shared" si="142"/>
        <v>0.80540627514078844</v>
      </c>
      <c r="AG171" s="70">
        <f t="shared" si="143"/>
        <v>7.4368463395012074E-2</v>
      </c>
      <c r="AH171" s="70">
        <f t="shared" si="144"/>
        <v>0.20141592920353982</v>
      </c>
      <c r="AI171" s="70">
        <f t="shared" si="145"/>
        <v>0.69975864843121482</v>
      </c>
      <c r="AJ171" s="70">
        <f t="shared" si="146"/>
        <v>0.87842316975060342</v>
      </c>
      <c r="AK171" s="70">
        <f t="shared" si="147"/>
        <v>0.26647463509597175</v>
      </c>
      <c r="AL171" s="71">
        <f t="shared" si="175"/>
        <v>1</v>
      </c>
      <c r="AM171" s="72">
        <v>133484</v>
      </c>
      <c r="AN171" s="73">
        <v>0.34501722767028897</v>
      </c>
      <c r="AO171" s="74">
        <f t="shared" si="148"/>
        <v>0.65498277232971103</v>
      </c>
      <c r="AP171" s="75">
        <v>31075</v>
      </c>
      <c r="AQ171" s="75">
        <v>24975</v>
      </c>
      <c r="AR171" s="76">
        <v>41</v>
      </c>
      <c r="AS171" s="76">
        <v>12</v>
      </c>
      <c r="AT171" s="77">
        <f t="shared" si="149"/>
        <v>0.80540627514078844</v>
      </c>
      <c r="AU171" s="77">
        <f t="shared" si="150"/>
        <v>0.19459372485921156</v>
      </c>
      <c r="AV171" s="75">
        <v>31075</v>
      </c>
      <c r="AW171" s="75">
        <v>1999</v>
      </c>
      <c r="AX171" s="75">
        <v>10288</v>
      </c>
      <c r="AY171" s="76">
        <v>49</v>
      </c>
      <c r="AZ171" s="75">
        <v>17173</v>
      </c>
      <c r="BA171" s="66">
        <f t="shared" si="151"/>
        <v>0.94960579243765086</v>
      </c>
      <c r="BB171" s="66">
        <f t="shared" si="152"/>
        <v>5.0394207562349136E-2</v>
      </c>
      <c r="BC171" s="75">
        <v>31075</v>
      </c>
      <c r="BD171" s="75">
        <v>2137</v>
      </c>
      <c r="BE171" s="76">
        <v>174</v>
      </c>
      <c r="BF171" s="66">
        <f t="shared" si="153"/>
        <v>7.4368463395012074E-2</v>
      </c>
      <c r="BG171" s="70">
        <v>0.93574004935771693</v>
      </c>
      <c r="BH171" s="70">
        <v>0.91453970762544445</v>
      </c>
      <c r="BI171" s="75">
        <v>81231</v>
      </c>
      <c r="BJ171" s="85">
        <v>7590</v>
      </c>
      <c r="BK171" s="75">
        <v>38706</v>
      </c>
      <c r="BL171" s="75">
        <v>19006</v>
      </c>
      <c r="BM171" s="75">
        <v>9379</v>
      </c>
      <c r="BN171" s="76">
        <v>370</v>
      </c>
      <c r="BO171" s="75">
        <v>5590</v>
      </c>
      <c r="BP171" s="76">
        <v>267</v>
      </c>
      <c r="BQ171" s="76">
        <v>124</v>
      </c>
      <c r="BR171" s="76">
        <v>199</v>
      </c>
      <c r="BS171" s="66">
        <f t="shared" si="154"/>
        <v>9.3437234553310933E-2</v>
      </c>
      <c r="BT171" s="66" t="e">
        <f>#REF!/BI171</f>
        <v>#REF!</v>
      </c>
      <c r="BU171" s="66" t="e">
        <f>#REF!/BI171</f>
        <v>#REF!</v>
      </c>
      <c r="BV171" s="72">
        <v>113523</v>
      </c>
      <c r="BW171" s="75">
        <v>6408</v>
      </c>
      <c r="BX171" s="66">
        <f t="shared" si="155"/>
        <v>5.6446711239132155E-2</v>
      </c>
      <c r="BY171" s="74">
        <f t="shared" si="156"/>
        <v>17.715823970037455</v>
      </c>
      <c r="BZ171" s="66">
        <f t="shared" si="176"/>
        <v>0.24217317569712352</v>
      </c>
      <c r="CA171" s="72">
        <v>113523</v>
      </c>
      <c r="CB171" s="75">
        <v>30251</v>
      </c>
      <c r="CC171" s="66">
        <f t="shared" si="157"/>
        <v>0.26647463509597175</v>
      </c>
      <c r="CD171" s="66">
        <f t="shared" si="158"/>
        <v>0.73352536490402831</v>
      </c>
      <c r="CE171" s="72">
        <v>31075</v>
      </c>
      <c r="CF171" s="76">
        <v>197</v>
      </c>
      <c r="CG171" s="75">
        <v>21548</v>
      </c>
      <c r="CH171" s="66">
        <f t="shared" si="159"/>
        <v>0.69975864843121482</v>
      </c>
      <c r="CI171" s="75">
        <v>31075</v>
      </c>
      <c r="CJ171" s="75">
        <v>3860</v>
      </c>
      <c r="CK171" s="75">
        <v>1679</v>
      </c>
      <c r="CL171" s="75">
        <v>21588</v>
      </c>
      <c r="CM171" s="76">
        <v>170</v>
      </c>
      <c r="CN171" s="66">
        <f t="shared" si="160"/>
        <v>0.87842316975060342</v>
      </c>
      <c r="CO171" s="72">
        <v>31075</v>
      </c>
      <c r="CP171" s="75">
        <v>6259</v>
      </c>
      <c r="CQ171" s="66">
        <f t="shared" si="161"/>
        <v>0.20141592920353982</v>
      </c>
      <c r="CR171" s="78" t="b">
        <v>0</v>
      </c>
      <c r="CS171" s="76" t="b">
        <v>1</v>
      </c>
      <c r="CT171" s="76">
        <v>0</v>
      </c>
      <c r="CU171" s="76"/>
      <c r="CV171" s="79">
        <v>1</v>
      </c>
      <c r="CW171" s="79"/>
      <c r="CX171" s="79">
        <v>1</v>
      </c>
      <c r="CY171" s="79">
        <v>0</v>
      </c>
      <c r="CZ171" s="76"/>
      <c r="DA171" s="76"/>
      <c r="DB171" s="76"/>
      <c r="DC171" s="66">
        <f t="shared" si="162"/>
        <v>4.1322314049586778E-3</v>
      </c>
      <c r="DD171" s="66">
        <f t="shared" si="163"/>
        <v>0</v>
      </c>
      <c r="DE171" s="66">
        <f t="shared" si="164"/>
        <v>0</v>
      </c>
      <c r="DF171" s="66">
        <f t="shared" si="165"/>
        <v>0</v>
      </c>
      <c r="DG171" s="66">
        <f t="shared" si="166"/>
        <v>0</v>
      </c>
      <c r="DH171" s="66">
        <f t="shared" si="179"/>
        <v>0</v>
      </c>
      <c r="DI171" s="66">
        <f t="shared" si="167"/>
        <v>0</v>
      </c>
      <c r="DJ171" s="66">
        <f t="shared" si="168"/>
        <v>0</v>
      </c>
      <c r="DK171" s="66">
        <f t="shared" si="169"/>
        <v>0</v>
      </c>
      <c r="DL171" s="66">
        <f t="shared" si="170"/>
        <v>0</v>
      </c>
      <c r="DM171" s="66">
        <f t="shared" si="171"/>
        <v>0</v>
      </c>
      <c r="DN171" s="80">
        <f t="shared" si="172"/>
        <v>620</v>
      </c>
      <c r="DO171" s="67">
        <f t="shared" si="173"/>
        <v>1</v>
      </c>
      <c r="DP171" s="163">
        <f t="shared" si="177"/>
        <v>2.6014568158168575E-6</v>
      </c>
    </row>
    <row r="172" spans="1:120" ht="17.149999999999999" customHeight="1" x14ac:dyDescent="0.3">
      <c r="A172" s="30"/>
      <c r="B172" s="39" t="s">
        <v>517</v>
      </c>
      <c r="C172" s="37" t="s">
        <v>518</v>
      </c>
      <c r="D172" s="36" t="s">
        <v>551</v>
      </c>
      <c r="E172" s="37" t="s">
        <v>552</v>
      </c>
      <c r="F172" s="36" t="s">
        <v>554</v>
      </c>
      <c r="G172" s="37" t="s">
        <v>555</v>
      </c>
      <c r="H172" s="36">
        <v>52</v>
      </c>
      <c r="I172" s="38">
        <v>8</v>
      </c>
      <c r="J172" s="115">
        <f t="shared" si="123"/>
        <v>0.59080188679245282</v>
      </c>
      <c r="K172" s="115">
        <f t="shared" si="124"/>
        <v>0.14902534666969769</v>
      </c>
      <c r="L172" s="115">
        <f t="shared" si="125"/>
        <v>1</v>
      </c>
      <c r="M172" s="115">
        <f t="shared" si="126"/>
        <v>0.17625480023591575</v>
      </c>
      <c r="N172" s="115" t="e">
        <f t="shared" si="127"/>
        <v>#REF!</v>
      </c>
      <c r="O172" s="115">
        <f t="shared" si="128"/>
        <v>0.11965787679017958</v>
      </c>
      <c r="P172" s="115">
        <f t="shared" si="129"/>
        <v>0.65176401152451291</v>
      </c>
      <c r="Q172" s="115">
        <f t="shared" si="130"/>
        <v>0.54530495722767958</v>
      </c>
      <c r="R172" s="116">
        <f t="shared" si="131"/>
        <v>0.86560937769350099</v>
      </c>
      <c r="S172" s="133" t="e">
        <f t="shared" si="132"/>
        <v>#REF!</v>
      </c>
      <c r="T172" s="134" t="e">
        <f t="shared" si="174"/>
        <v>#REF!</v>
      </c>
      <c r="U172" s="135" t="e">
        <f t="shared" si="133"/>
        <v>#REF!</v>
      </c>
      <c r="V172" s="136">
        <v>4</v>
      </c>
      <c r="W172" s="155">
        <f t="shared" si="134"/>
        <v>0</v>
      </c>
      <c r="X172" s="155" t="e">
        <f t="shared" si="135"/>
        <v>#REF!</v>
      </c>
      <c r="Y172" s="155" t="e">
        <f t="shared" si="136"/>
        <v>#REF!</v>
      </c>
      <c r="Z172" s="156" t="e">
        <f t="shared" si="137"/>
        <v>#REF!</v>
      </c>
      <c r="AA172" s="69">
        <v>0.21527589190418148</v>
      </c>
      <c r="AB172" s="70">
        <f t="shared" si="138"/>
        <v>0.9038836918090748</v>
      </c>
      <c r="AC172" s="70">
        <f t="shared" si="139"/>
        <v>0.14230857668429525</v>
      </c>
      <c r="AD172" s="70" t="e">
        <f t="shared" si="140"/>
        <v>#REF!</v>
      </c>
      <c r="AE172" s="70">
        <f t="shared" si="141"/>
        <v>0.45469504277232042</v>
      </c>
      <c r="AF172" s="70">
        <f t="shared" si="142"/>
        <v>0.74488520118208679</v>
      </c>
      <c r="AG172" s="70">
        <f t="shared" si="143"/>
        <v>7.8625824050920667E-2</v>
      </c>
      <c r="AH172" s="70">
        <f t="shared" si="144"/>
        <v>0.11965787679017958</v>
      </c>
      <c r="AI172" s="70">
        <f t="shared" si="145"/>
        <v>0.47147078881563992</v>
      </c>
      <c r="AJ172" s="70">
        <f t="shared" si="146"/>
        <v>0.71013298476926578</v>
      </c>
      <c r="AK172" s="70">
        <f t="shared" si="147"/>
        <v>0.34823598847548709</v>
      </c>
      <c r="AL172" s="71">
        <f t="shared" si="175"/>
        <v>1</v>
      </c>
      <c r="AM172" s="72">
        <v>158341</v>
      </c>
      <c r="AN172" s="73">
        <v>0.45469504277232042</v>
      </c>
      <c r="AO172" s="74">
        <f t="shared" si="148"/>
        <v>0.54530495722767958</v>
      </c>
      <c r="AP172" s="75">
        <v>35192</v>
      </c>
      <c r="AQ172" s="75">
        <v>26104</v>
      </c>
      <c r="AR172" s="76">
        <v>103</v>
      </c>
      <c r="AS172" s="76">
        <v>7</v>
      </c>
      <c r="AT172" s="77">
        <f t="shared" si="149"/>
        <v>0.74488520118208679</v>
      </c>
      <c r="AU172" s="77">
        <f t="shared" si="150"/>
        <v>0.25511479881791321</v>
      </c>
      <c r="AV172" s="75">
        <v>35192</v>
      </c>
      <c r="AW172" s="75">
        <v>5524</v>
      </c>
      <c r="AX172" s="75">
        <v>6692</v>
      </c>
      <c r="AY172" s="76">
        <v>31</v>
      </c>
      <c r="AZ172" s="75">
        <v>21434</v>
      </c>
      <c r="BA172" s="66">
        <f t="shared" si="151"/>
        <v>0.95706410547851783</v>
      </c>
      <c r="BB172" s="66">
        <f t="shared" si="152"/>
        <v>4.2935894521482165E-2</v>
      </c>
      <c r="BC172" s="75">
        <v>35192</v>
      </c>
      <c r="BD172" s="75">
        <v>2661</v>
      </c>
      <c r="BE172" s="76">
        <v>106</v>
      </c>
      <c r="BF172" s="66">
        <f t="shared" si="153"/>
        <v>7.8625824050920667E-2</v>
      </c>
      <c r="BG172" s="70">
        <v>0.9038836918090748</v>
      </c>
      <c r="BH172" s="70">
        <v>0.86560937769350099</v>
      </c>
      <c r="BI172" s="75">
        <v>86980</v>
      </c>
      <c r="BJ172" s="85">
        <v>12378.000000000002</v>
      </c>
      <c r="BK172" s="75">
        <v>45395</v>
      </c>
      <c r="BL172" s="75">
        <v>16789</v>
      </c>
      <c r="BM172" s="75">
        <v>7262</v>
      </c>
      <c r="BN172" s="76">
        <v>254</v>
      </c>
      <c r="BO172" s="75">
        <v>4387</v>
      </c>
      <c r="BP172" s="76">
        <v>160</v>
      </c>
      <c r="BQ172" s="76">
        <v>64</v>
      </c>
      <c r="BR172" s="76">
        <v>291</v>
      </c>
      <c r="BS172" s="66">
        <f t="shared" si="154"/>
        <v>0.14230857668429525</v>
      </c>
      <c r="BT172" s="66" t="e">
        <f>#REF!/BI172</f>
        <v>#REF!</v>
      </c>
      <c r="BU172" s="66" t="e">
        <f>#REF!/BI172</f>
        <v>#REF!</v>
      </c>
      <c r="BV172" s="72">
        <v>128769</v>
      </c>
      <c r="BW172" s="75">
        <v>9987</v>
      </c>
      <c r="BX172" s="66">
        <f t="shared" si="155"/>
        <v>7.7557486662162473E-2</v>
      </c>
      <c r="BY172" s="74">
        <f t="shared" si="156"/>
        <v>12.893661760288376</v>
      </c>
      <c r="BZ172" s="66">
        <f t="shared" si="176"/>
        <v>0.17625480023591575</v>
      </c>
      <c r="CA172" s="72">
        <v>128769</v>
      </c>
      <c r="CB172" s="75">
        <v>44842</v>
      </c>
      <c r="CC172" s="66">
        <f t="shared" si="157"/>
        <v>0.34823598847548709</v>
      </c>
      <c r="CD172" s="66">
        <f t="shared" si="158"/>
        <v>0.65176401152451291</v>
      </c>
      <c r="CE172" s="72">
        <v>35192</v>
      </c>
      <c r="CF172" s="76">
        <v>310</v>
      </c>
      <c r="CG172" s="75">
        <v>16282</v>
      </c>
      <c r="CH172" s="66">
        <f t="shared" si="159"/>
        <v>0.47147078881563992</v>
      </c>
      <c r="CI172" s="75">
        <v>35192</v>
      </c>
      <c r="CJ172" s="76">
        <v>783</v>
      </c>
      <c r="CK172" s="75">
        <v>2294</v>
      </c>
      <c r="CL172" s="75">
        <v>21718</v>
      </c>
      <c r="CM172" s="76">
        <v>196</v>
      </c>
      <c r="CN172" s="66">
        <f t="shared" si="160"/>
        <v>0.71013298476926578</v>
      </c>
      <c r="CO172" s="72">
        <v>35192</v>
      </c>
      <c r="CP172" s="75">
        <v>4211</v>
      </c>
      <c r="CQ172" s="66">
        <f t="shared" si="161"/>
        <v>0.11965787679017958</v>
      </c>
      <c r="CR172" s="78" t="b">
        <v>0</v>
      </c>
      <c r="CS172" s="76" t="b">
        <v>0</v>
      </c>
      <c r="CT172" s="76"/>
      <c r="CU172" s="76"/>
      <c r="CV172" s="76"/>
      <c r="CW172" s="76"/>
      <c r="CX172" s="76"/>
      <c r="CY172" s="76"/>
      <c r="CZ172" s="76"/>
      <c r="DA172" s="76"/>
      <c r="DB172" s="76"/>
      <c r="DC172" s="66">
        <f t="shared" si="162"/>
        <v>0</v>
      </c>
      <c r="DD172" s="66">
        <f t="shared" si="163"/>
        <v>0</v>
      </c>
      <c r="DE172" s="66">
        <f t="shared" si="164"/>
        <v>0</v>
      </c>
      <c r="DF172" s="66">
        <f t="shared" si="165"/>
        <v>0</v>
      </c>
      <c r="DG172" s="66">
        <f t="shared" si="166"/>
        <v>0</v>
      </c>
      <c r="DH172" s="66">
        <f t="shared" si="179"/>
        <v>0</v>
      </c>
      <c r="DI172" s="66">
        <f t="shared" si="167"/>
        <v>0</v>
      </c>
      <c r="DJ172" s="66">
        <f t="shared" si="168"/>
        <v>0</v>
      </c>
      <c r="DK172" s="66">
        <f t="shared" si="169"/>
        <v>0</v>
      </c>
      <c r="DL172" s="66">
        <f t="shared" si="170"/>
        <v>0</v>
      </c>
      <c r="DM172" s="66">
        <f t="shared" si="171"/>
        <v>0</v>
      </c>
      <c r="DN172" s="80">
        <f t="shared" si="172"/>
        <v>620</v>
      </c>
      <c r="DO172" s="67">
        <f t="shared" si="173"/>
        <v>1</v>
      </c>
      <c r="DP172" s="163">
        <f t="shared" si="177"/>
        <v>2.6014568158168575E-6</v>
      </c>
    </row>
    <row r="173" spans="1:120" ht="17.149999999999999" customHeight="1" x14ac:dyDescent="0.3">
      <c r="A173" s="30"/>
      <c r="B173" s="39" t="s">
        <v>517</v>
      </c>
      <c r="C173" s="37" t="s">
        <v>518</v>
      </c>
      <c r="D173" s="36" t="s">
        <v>551</v>
      </c>
      <c r="E173" s="37" t="s">
        <v>552</v>
      </c>
      <c r="F173" s="36" t="s">
        <v>556</v>
      </c>
      <c r="G173" s="37" t="s">
        <v>557</v>
      </c>
      <c r="H173" s="36">
        <v>33</v>
      </c>
      <c r="I173" s="38">
        <v>6</v>
      </c>
      <c r="J173" s="115">
        <f t="shared" si="123"/>
        <v>0.67929701027357725</v>
      </c>
      <c r="K173" s="115">
        <f t="shared" si="124"/>
        <v>8.1178575551194732E-2</v>
      </c>
      <c r="L173" s="115">
        <f t="shared" si="125"/>
        <v>1</v>
      </c>
      <c r="M173" s="115">
        <f t="shared" si="126"/>
        <v>0.21392141969092524</v>
      </c>
      <c r="N173" s="115" t="e">
        <f t="shared" si="127"/>
        <v>#REF!</v>
      </c>
      <c r="O173" s="115">
        <f t="shared" si="128"/>
        <v>0.12103197506637424</v>
      </c>
      <c r="P173" s="115">
        <f t="shared" si="129"/>
        <v>0.75310335001513828</v>
      </c>
      <c r="Q173" s="115">
        <f t="shared" si="130"/>
        <v>0.64047330790140955</v>
      </c>
      <c r="R173" s="116">
        <f t="shared" si="131"/>
        <v>0.94406145361433913</v>
      </c>
      <c r="S173" s="133" t="e">
        <f t="shared" si="132"/>
        <v>#REF!</v>
      </c>
      <c r="T173" s="134" t="e">
        <f t="shared" si="174"/>
        <v>#REF!</v>
      </c>
      <c r="U173" s="135" t="e">
        <f t="shared" si="133"/>
        <v>#REF!</v>
      </c>
      <c r="V173" s="136">
        <v>5</v>
      </c>
      <c r="W173" s="155">
        <f t="shared" si="134"/>
        <v>0</v>
      </c>
      <c r="X173" s="155" t="e">
        <f t="shared" si="135"/>
        <v>#REF!</v>
      </c>
      <c r="Y173" s="155" t="e">
        <f t="shared" si="136"/>
        <v>#REF!</v>
      </c>
      <c r="Z173" s="156" t="e">
        <f t="shared" si="137"/>
        <v>#REF!</v>
      </c>
      <c r="AA173" s="69">
        <v>0.23309853821101265</v>
      </c>
      <c r="AB173" s="70">
        <f t="shared" si="138"/>
        <v>0.9575772387527749</v>
      </c>
      <c r="AC173" s="70">
        <f t="shared" si="139"/>
        <v>6.3236555188043608E-2</v>
      </c>
      <c r="AD173" s="70" t="e">
        <f t="shared" si="140"/>
        <v>#REF!</v>
      </c>
      <c r="AE173" s="70">
        <f t="shared" si="141"/>
        <v>0.35952669209859051</v>
      </c>
      <c r="AF173" s="70">
        <f t="shared" si="142"/>
        <v>0.8763130555234907</v>
      </c>
      <c r="AG173" s="70">
        <f t="shared" si="143"/>
        <v>0.12103197506637424</v>
      </c>
      <c r="AH173" s="70">
        <f t="shared" si="144"/>
        <v>0.12103197506637424</v>
      </c>
      <c r="AI173" s="70">
        <f t="shared" si="145"/>
        <v>0.61104698141521407</v>
      </c>
      <c r="AJ173" s="70">
        <f t="shared" si="146"/>
        <v>0.74754703913194043</v>
      </c>
      <c r="AK173" s="70">
        <f t="shared" si="147"/>
        <v>0.24689664998486172</v>
      </c>
      <c r="AL173" s="71">
        <f t="shared" si="175"/>
        <v>1</v>
      </c>
      <c r="AM173" s="72">
        <v>66015</v>
      </c>
      <c r="AN173" s="73">
        <v>0.35952669209859051</v>
      </c>
      <c r="AO173" s="74">
        <f t="shared" si="148"/>
        <v>0.64047330790140955</v>
      </c>
      <c r="AP173" s="75">
        <v>17326</v>
      </c>
      <c r="AQ173" s="75">
        <v>15159</v>
      </c>
      <c r="AR173" s="76">
        <v>22</v>
      </c>
      <c r="AS173" s="76">
        <v>2</v>
      </c>
      <c r="AT173" s="77">
        <f t="shared" si="149"/>
        <v>0.8763130555234907</v>
      </c>
      <c r="AU173" s="77">
        <f t="shared" si="150"/>
        <v>0.1236869444765093</v>
      </c>
      <c r="AV173" s="75">
        <v>17326</v>
      </c>
      <c r="AW173" s="75">
        <v>2327</v>
      </c>
      <c r="AX173" s="75">
        <v>5653</v>
      </c>
      <c r="AY173" s="76">
        <v>15</v>
      </c>
      <c r="AZ173" s="75">
        <v>8661</v>
      </c>
      <c r="BA173" s="66">
        <f t="shared" si="151"/>
        <v>0.96132979337411983</v>
      </c>
      <c r="BB173" s="66">
        <f t="shared" si="152"/>
        <v>3.8670206625880166E-2</v>
      </c>
      <c r="BC173" s="75">
        <v>17326</v>
      </c>
      <c r="BD173" s="75">
        <v>2045</v>
      </c>
      <c r="BE173" s="76">
        <v>52</v>
      </c>
      <c r="BF173" s="66">
        <f t="shared" si="153"/>
        <v>0.12103197506637424</v>
      </c>
      <c r="BG173" s="70">
        <v>0.9575772387527749</v>
      </c>
      <c r="BH173" s="70">
        <v>0.94406145361433913</v>
      </c>
      <c r="BI173" s="75">
        <v>40815</v>
      </c>
      <c r="BJ173" s="85">
        <v>2581</v>
      </c>
      <c r="BK173" s="75">
        <v>19737</v>
      </c>
      <c r="BL173" s="75">
        <v>11009</v>
      </c>
      <c r="BM173" s="75">
        <v>4672</v>
      </c>
      <c r="BN173" s="76">
        <v>158</v>
      </c>
      <c r="BO173" s="76">
        <v>1966</v>
      </c>
      <c r="BP173" s="76">
        <v>53</v>
      </c>
      <c r="BQ173" s="76">
        <v>38</v>
      </c>
      <c r="BR173" s="76">
        <v>601</v>
      </c>
      <c r="BS173" s="66">
        <f t="shared" si="154"/>
        <v>6.3236555188043608E-2</v>
      </c>
      <c r="BT173" s="66" t="e">
        <f>#REF!/BI173</f>
        <v>#REF!</v>
      </c>
      <c r="BU173" s="66" t="e">
        <f>#REF!/BI173</f>
        <v>#REF!</v>
      </c>
      <c r="BV173" s="72">
        <v>56149</v>
      </c>
      <c r="BW173" s="76">
        <v>3588</v>
      </c>
      <c r="BX173" s="66">
        <f t="shared" si="155"/>
        <v>6.390140518976295E-2</v>
      </c>
      <c r="BY173" s="74">
        <f t="shared" si="156"/>
        <v>15.649108138238574</v>
      </c>
      <c r="BZ173" s="66">
        <f t="shared" si="176"/>
        <v>0.21392141969092524</v>
      </c>
      <c r="CA173" s="72">
        <v>56149</v>
      </c>
      <c r="CB173" s="75">
        <v>13863</v>
      </c>
      <c r="CC173" s="66">
        <f t="shared" si="157"/>
        <v>0.24689664998486172</v>
      </c>
      <c r="CD173" s="66">
        <f t="shared" si="158"/>
        <v>0.75310335001513828</v>
      </c>
      <c r="CE173" s="72">
        <v>17326</v>
      </c>
      <c r="CF173" s="76">
        <v>143</v>
      </c>
      <c r="CG173" s="75">
        <v>10444</v>
      </c>
      <c r="CH173" s="66">
        <f t="shared" si="159"/>
        <v>0.61104698141521407</v>
      </c>
      <c r="CI173" s="75">
        <v>17326</v>
      </c>
      <c r="CJ173" s="76">
        <v>184</v>
      </c>
      <c r="CK173" s="76">
        <v>157</v>
      </c>
      <c r="CL173" s="75">
        <v>12603</v>
      </c>
      <c r="CM173" s="76">
        <v>8</v>
      </c>
      <c r="CN173" s="66">
        <f t="shared" si="160"/>
        <v>0.74754703913194043</v>
      </c>
      <c r="CO173" s="72">
        <v>17326</v>
      </c>
      <c r="CP173" s="75">
        <v>2097</v>
      </c>
      <c r="CQ173" s="66">
        <f t="shared" si="161"/>
        <v>0.12103197506637424</v>
      </c>
      <c r="CR173" s="78" t="b">
        <v>0</v>
      </c>
      <c r="CS173" s="76" t="b">
        <v>0</v>
      </c>
      <c r="CT173" s="76"/>
      <c r="CU173" s="76"/>
      <c r="CV173" s="76"/>
      <c r="CW173" s="76"/>
      <c r="CX173" s="76"/>
      <c r="CY173" s="76"/>
      <c r="CZ173" s="76"/>
      <c r="DA173" s="76"/>
      <c r="DB173" s="76"/>
      <c r="DC173" s="66">
        <f t="shared" si="162"/>
        <v>0</v>
      </c>
      <c r="DD173" s="66">
        <f t="shared" si="163"/>
        <v>0</v>
      </c>
      <c r="DE173" s="66">
        <f t="shared" si="164"/>
        <v>0</v>
      </c>
      <c r="DF173" s="66">
        <f t="shared" si="165"/>
        <v>0</v>
      </c>
      <c r="DG173" s="66">
        <f t="shared" si="166"/>
        <v>0</v>
      </c>
      <c r="DH173" s="66">
        <f t="shared" si="179"/>
        <v>0</v>
      </c>
      <c r="DI173" s="66">
        <f t="shared" si="167"/>
        <v>0</v>
      </c>
      <c r="DJ173" s="66">
        <f t="shared" si="168"/>
        <v>0</v>
      </c>
      <c r="DK173" s="66">
        <f t="shared" si="169"/>
        <v>0</v>
      </c>
      <c r="DL173" s="66">
        <f t="shared" si="170"/>
        <v>0</v>
      </c>
      <c r="DM173" s="66">
        <f t="shared" si="171"/>
        <v>0</v>
      </c>
      <c r="DN173" s="80">
        <f t="shared" si="172"/>
        <v>620</v>
      </c>
      <c r="DO173" s="67">
        <f t="shared" si="173"/>
        <v>1</v>
      </c>
      <c r="DP173" s="163">
        <f t="shared" si="177"/>
        <v>2.6014568158168575E-6</v>
      </c>
    </row>
    <row r="174" spans="1:120" ht="17.149999999999999" customHeight="1" x14ac:dyDescent="0.3">
      <c r="A174" s="30"/>
      <c r="B174" s="39" t="s">
        <v>558</v>
      </c>
      <c r="C174" s="37" t="s">
        <v>559</v>
      </c>
      <c r="D174" s="36" t="s">
        <v>560</v>
      </c>
      <c r="E174" s="37" t="s">
        <v>561</v>
      </c>
      <c r="F174" s="36" t="s">
        <v>562</v>
      </c>
      <c r="G174" s="37" t="s">
        <v>563</v>
      </c>
      <c r="H174" s="36"/>
      <c r="I174" s="38">
        <v>21</v>
      </c>
      <c r="J174" s="115">
        <f t="shared" si="123"/>
        <v>0.96450807445359632</v>
      </c>
      <c r="K174" s="115">
        <f t="shared" si="124"/>
        <v>0.66093780400804203</v>
      </c>
      <c r="L174" s="115">
        <f t="shared" si="125"/>
        <v>1</v>
      </c>
      <c r="M174" s="115">
        <f t="shared" si="126"/>
        <v>0.69780063268891668</v>
      </c>
      <c r="N174" s="115">
        <f t="shared" si="127"/>
        <v>0.73785919093320362</v>
      </c>
      <c r="O174" s="115">
        <f t="shared" si="128"/>
        <v>0.89838835203320577</v>
      </c>
      <c r="P174" s="115">
        <f t="shared" si="129"/>
        <v>0.81855822495069519</v>
      </c>
      <c r="Q174" s="115">
        <f t="shared" si="130"/>
        <v>0.70724688510290057</v>
      </c>
      <c r="R174" s="116">
        <f t="shared" si="131"/>
        <v>0.96853067119365543</v>
      </c>
      <c r="S174" s="133">
        <f t="shared" si="132"/>
        <v>0.8282033150404684</v>
      </c>
      <c r="T174" s="134">
        <f t="shared" si="174"/>
        <v>0.1717966849595316</v>
      </c>
      <c r="U174" s="135">
        <f t="shared" si="133"/>
        <v>52446.607374500687</v>
      </c>
      <c r="V174" s="136">
        <v>8</v>
      </c>
      <c r="W174" s="155">
        <f t="shared" si="134"/>
        <v>0</v>
      </c>
      <c r="X174" s="155">
        <f t="shared" si="135"/>
        <v>0.71709220392935735</v>
      </c>
      <c r="Y174" s="155">
        <f t="shared" si="136"/>
        <v>0.28290779607064265</v>
      </c>
      <c r="Z174" s="156">
        <f t="shared" si="137"/>
        <v>86366.940707834001</v>
      </c>
      <c r="AA174" s="69">
        <v>1</v>
      </c>
      <c r="AB174" s="70">
        <f t="shared" si="138"/>
        <v>0.97727357124289815</v>
      </c>
      <c r="AC174" s="70">
        <f t="shared" si="139"/>
        <v>3.6336181788362239E-2</v>
      </c>
      <c r="AD174" s="70">
        <f t="shared" si="140"/>
        <v>0.73785919093320362</v>
      </c>
      <c r="AE174" s="70">
        <f t="shared" si="141"/>
        <v>0.29275311489709938</v>
      </c>
      <c r="AF174" s="70">
        <f t="shared" si="142"/>
        <v>7.6788377975225378E-2</v>
      </c>
      <c r="AG174" s="70">
        <f t="shared" si="143"/>
        <v>8.030676438160711E-2</v>
      </c>
      <c r="AH174" s="70">
        <f t="shared" si="144"/>
        <v>0.89838835203320577</v>
      </c>
      <c r="AI174" s="70">
        <f t="shared" si="145"/>
        <v>0.93942538426616518</v>
      </c>
      <c r="AJ174" s="70">
        <f t="shared" si="146"/>
        <v>0.98959076464102735</v>
      </c>
      <c r="AK174" s="70">
        <f t="shared" si="147"/>
        <v>0.18144177504930484</v>
      </c>
      <c r="AL174" s="71">
        <f t="shared" si="175"/>
        <v>1</v>
      </c>
      <c r="AM174" s="72">
        <v>305283</v>
      </c>
      <c r="AN174" s="73">
        <v>0.29275311489709938</v>
      </c>
      <c r="AO174" s="74">
        <f t="shared" si="148"/>
        <v>0.70724688510290057</v>
      </c>
      <c r="AP174" s="75">
        <v>61676</v>
      </c>
      <c r="AQ174" s="75">
        <v>4534</v>
      </c>
      <c r="AR174" s="76">
        <v>89</v>
      </c>
      <c r="AS174" s="76">
        <v>113</v>
      </c>
      <c r="AT174" s="77">
        <f t="shared" si="149"/>
        <v>7.6788377975225378E-2</v>
      </c>
      <c r="AU174" s="77">
        <f t="shared" si="150"/>
        <v>0.92321162202477458</v>
      </c>
      <c r="AV174" s="75">
        <v>61676</v>
      </c>
      <c r="AW174" s="75">
        <v>1431</v>
      </c>
      <c r="AX174" s="75">
        <v>17445</v>
      </c>
      <c r="AY174" s="76">
        <v>41</v>
      </c>
      <c r="AZ174" s="75">
        <v>18171</v>
      </c>
      <c r="BA174" s="66">
        <f t="shared" si="151"/>
        <v>0.60133601400869052</v>
      </c>
      <c r="BB174" s="66">
        <f t="shared" si="152"/>
        <v>0.39866398599130948</v>
      </c>
      <c r="BC174" s="75">
        <v>61676</v>
      </c>
      <c r="BD174" s="75">
        <v>4654</v>
      </c>
      <c r="BE174" s="76">
        <v>299</v>
      </c>
      <c r="BF174" s="66">
        <f t="shared" si="153"/>
        <v>8.030676438160711E-2</v>
      </c>
      <c r="BG174" s="70">
        <v>0.97727357124289815</v>
      </c>
      <c r="BH174" s="70">
        <v>0.96853067119365543</v>
      </c>
      <c r="BI174" s="75">
        <v>176821</v>
      </c>
      <c r="BJ174" s="75">
        <v>6425</v>
      </c>
      <c r="BK174" s="75">
        <v>39927</v>
      </c>
      <c r="BL174" s="75">
        <v>46800</v>
      </c>
      <c r="BM174" s="75">
        <v>40974</v>
      </c>
      <c r="BN174" s="76">
        <v>1095</v>
      </c>
      <c r="BO174" s="75">
        <v>36780</v>
      </c>
      <c r="BP174" s="75">
        <v>2435</v>
      </c>
      <c r="BQ174" s="76">
        <v>826</v>
      </c>
      <c r="BR174" s="76">
        <v>1559</v>
      </c>
      <c r="BS174" s="66">
        <f t="shared" si="154"/>
        <v>3.6336181788362239E-2</v>
      </c>
      <c r="BT174" s="66">
        <f t="shared" ref="BT174:BT205" si="180">(BR174+BL174+BM174+BN174+BO174+BP174+BQ174)/BI174</f>
        <v>0.73785919093320362</v>
      </c>
      <c r="BU174" s="66">
        <f t="shared" ref="BU174:BU205" si="181">(BR174+BQ174+BP174+BO174+BN174+BM174)/BI174</f>
        <v>0.47318474615571682</v>
      </c>
      <c r="BV174" s="72">
        <v>265187</v>
      </c>
      <c r="BW174" s="75">
        <v>5195</v>
      </c>
      <c r="BX174" s="66">
        <f t="shared" si="155"/>
        <v>1.9589949733584227E-2</v>
      </c>
      <c r="BY174" s="74">
        <f t="shared" si="156"/>
        <v>51.046583253128006</v>
      </c>
      <c r="BZ174" s="66">
        <f t="shared" si="176"/>
        <v>0.69780063268891668</v>
      </c>
      <c r="CA174" s="88">
        <v>265187</v>
      </c>
      <c r="CB174" s="89">
        <v>48116</v>
      </c>
      <c r="CC174" s="66">
        <f t="shared" si="157"/>
        <v>0.18144177504930484</v>
      </c>
      <c r="CD174" s="66">
        <f t="shared" si="158"/>
        <v>0.81855822495069519</v>
      </c>
      <c r="CE174" s="72">
        <v>61676</v>
      </c>
      <c r="CF174" s="75">
        <v>3350</v>
      </c>
      <c r="CG174" s="75">
        <v>54590</v>
      </c>
      <c r="CH174" s="66">
        <f t="shared" si="159"/>
        <v>0.93942538426616518</v>
      </c>
      <c r="CI174" s="75">
        <v>61676</v>
      </c>
      <c r="CJ174" s="75">
        <v>12238</v>
      </c>
      <c r="CK174" s="75">
        <v>31876</v>
      </c>
      <c r="CL174" s="76">
        <v>623</v>
      </c>
      <c r="CM174" s="75">
        <v>16297</v>
      </c>
      <c r="CN174" s="66">
        <f t="shared" si="160"/>
        <v>0.98959076464102735</v>
      </c>
      <c r="CO174" s="72">
        <v>61676</v>
      </c>
      <c r="CP174" s="75">
        <v>55409</v>
      </c>
      <c r="CQ174" s="66">
        <f t="shared" si="161"/>
        <v>0.89838835203320577</v>
      </c>
      <c r="CR174" s="78" t="b">
        <v>0</v>
      </c>
      <c r="CS174" s="76" t="b">
        <v>1</v>
      </c>
      <c r="CT174" s="76">
        <v>0</v>
      </c>
      <c r="CU174" s="76"/>
      <c r="CV174" s="79">
        <v>2</v>
      </c>
      <c r="CW174" s="79"/>
      <c r="CX174" s="79">
        <v>2</v>
      </c>
      <c r="CY174" s="79">
        <v>0</v>
      </c>
      <c r="CZ174" s="76"/>
      <c r="DA174" s="76"/>
      <c r="DB174" s="76"/>
      <c r="DC174" s="66">
        <f t="shared" si="162"/>
        <v>8.2644628099173556E-3</v>
      </c>
      <c r="DD174" s="66">
        <f t="shared" si="163"/>
        <v>0</v>
      </c>
      <c r="DE174" s="66">
        <f t="shared" si="164"/>
        <v>0</v>
      </c>
      <c r="DF174" s="66">
        <f t="shared" si="165"/>
        <v>0</v>
      </c>
      <c r="DG174" s="66">
        <f t="shared" si="166"/>
        <v>0</v>
      </c>
      <c r="DH174" s="66">
        <f t="shared" si="179"/>
        <v>0</v>
      </c>
      <c r="DI174" s="66">
        <f t="shared" si="167"/>
        <v>0</v>
      </c>
      <c r="DJ174" s="66">
        <f t="shared" si="168"/>
        <v>0</v>
      </c>
      <c r="DK174" s="66">
        <f t="shared" si="169"/>
        <v>0</v>
      </c>
      <c r="DL174" s="66">
        <f t="shared" si="170"/>
        <v>0</v>
      </c>
      <c r="DM174" s="66">
        <f t="shared" si="171"/>
        <v>0</v>
      </c>
      <c r="DN174" s="80">
        <f t="shared" si="172"/>
        <v>620</v>
      </c>
      <c r="DO174" s="67">
        <f t="shared" si="173"/>
        <v>1</v>
      </c>
      <c r="DP174" s="163">
        <f t="shared" si="177"/>
        <v>2.6014568158168575E-6</v>
      </c>
    </row>
    <row r="175" spans="1:120" ht="17.149999999999999" customHeight="1" x14ac:dyDescent="0.3">
      <c r="A175" s="30"/>
      <c r="B175" s="39" t="s">
        <v>558</v>
      </c>
      <c r="C175" s="37" t="s">
        <v>559</v>
      </c>
      <c r="D175" s="36" t="s">
        <v>560</v>
      </c>
      <c r="E175" s="37" t="s">
        <v>561</v>
      </c>
      <c r="F175" s="36" t="s">
        <v>564</v>
      </c>
      <c r="G175" s="37" t="s">
        <v>565</v>
      </c>
      <c r="H175" s="36">
        <v>5</v>
      </c>
      <c r="I175" s="38">
        <v>27</v>
      </c>
      <c r="J175" s="115">
        <f t="shared" si="123"/>
        <v>0.94823009516914769</v>
      </c>
      <c r="K175" s="115">
        <f t="shared" si="124"/>
        <v>0.64874138425108963</v>
      </c>
      <c r="L175" s="115">
        <f t="shared" si="125"/>
        <v>1</v>
      </c>
      <c r="M175" s="115">
        <f t="shared" si="126"/>
        <v>0.73026407765550372</v>
      </c>
      <c r="N175" s="115">
        <f t="shared" si="127"/>
        <v>0.70516808721181334</v>
      </c>
      <c r="O175" s="115">
        <f t="shared" si="128"/>
        <v>0.89406210880352321</v>
      </c>
      <c r="P175" s="115">
        <f t="shared" si="129"/>
        <v>0.79623717418469175</v>
      </c>
      <c r="Q175" s="115">
        <f t="shared" si="130"/>
        <v>0.6783594126395609</v>
      </c>
      <c r="R175" s="116">
        <f t="shared" si="131"/>
        <v>0.97070739576371179</v>
      </c>
      <c r="S175" s="133">
        <f t="shared" si="132"/>
        <v>0.81908552618656028</v>
      </c>
      <c r="T175" s="134">
        <f t="shared" si="174"/>
        <v>0.18091447381343972</v>
      </c>
      <c r="U175" s="135">
        <f t="shared" si="133"/>
        <v>59988.706713903222</v>
      </c>
      <c r="V175" s="136">
        <v>8</v>
      </c>
      <c r="W175" s="155">
        <f t="shared" si="134"/>
        <v>0</v>
      </c>
      <c r="X175" s="155">
        <f t="shared" si="135"/>
        <v>0.70797441507544923</v>
      </c>
      <c r="Y175" s="155">
        <f t="shared" si="136"/>
        <v>0.29202558492455077</v>
      </c>
      <c r="Z175" s="156">
        <f t="shared" si="137"/>
        <v>96831.595602792091</v>
      </c>
      <c r="AA175" s="69">
        <v>0.59832441659177404</v>
      </c>
      <c r="AB175" s="70">
        <f t="shared" si="138"/>
        <v>0.97924285766013686</v>
      </c>
      <c r="AC175" s="70">
        <f t="shared" si="139"/>
        <v>3.7510045869302559E-2</v>
      </c>
      <c r="AD175" s="70">
        <f t="shared" si="140"/>
        <v>0.70516808721181334</v>
      </c>
      <c r="AE175" s="70">
        <f t="shared" si="141"/>
        <v>0.32164058736043905</v>
      </c>
      <c r="AF175" s="70">
        <f t="shared" si="142"/>
        <v>8.750735260847925E-2</v>
      </c>
      <c r="AG175" s="70">
        <f t="shared" si="143"/>
        <v>0.11587710963304827</v>
      </c>
      <c r="AH175" s="70">
        <f t="shared" si="144"/>
        <v>0.89406210880352321</v>
      </c>
      <c r="AI175" s="70">
        <f t="shared" si="145"/>
        <v>0.97924679124624825</v>
      </c>
      <c r="AJ175" s="70">
        <f t="shared" si="146"/>
        <v>0.91721339909204713</v>
      </c>
      <c r="AK175" s="70">
        <f t="shared" si="147"/>
        <v>0.20376282581530825</v>
      </c>
      <c r="AL175" s="71">
        <f t="shared" si="175"/>
        <v>1</v>
      </c>
      <c r="AM175" s="72">
        <v>331586</v>
      </c>
      <c r="AN175" s="73">
        <v>0.32164058736043905</v>
      </c>
      <c r="AO175" s="74">
        <f t="shared" si="148"/>
        <v>0.6783594126395609</v>
      </c>
      <c r="AP175" s="75">
        <v>66303</v>
      </c>
      <c r="AQ175" s="75">
        <v>5518</v>
      </c>
      <c r="AR175" s="76">
        <v>177</v>
      </c>
      <c r="AS175" s="76">
        <v>107</v>
      </c>
      <c r="AT175" s="77">
        <f t="shared" si="149"/>
        <v>8.750735260847925E-2</v>
      </c>
      <c r="AU175" s="77">
        <f t="shared" si="150"/>
        <v>0.91249264739152069</v>
      </c>
      <c r="AV175" s="75">
        <v>66303</v>
      </c>
      <c r="AW175" s="75">
        <v>1768</v>
      </c>
      <c r="AX175" s="75">
        <v>24991</v>
      </c>
      <c r="AY175" s="76">
        <v>50</v>
      </c>
      <c r="AZ175" s="75">
        <v>13968</v>
      </c>
      <c r="BA175" s="66">
        <f t="shared" si="151"/>
        <v>0.61500987888934133</v>
      </c>
      <c r="BB175" s="66">
        <f t="shared" si="152"/>
        <v>0.38499012111065867</v>
      </c>
      <c r="BC175" s="75">
        <v>66303</v>
      </c>
      <c r="BD175" s="75">
        <v>6836</v>
      </c>
      <c r="BE175" s="76">
        <v>847</v>
      </c>
      <c r="BF175" s="66">
        <f t="shared" si="153"/>
        <v>0.11587710963304827</v>
      </c>
      <c r="BG175" s="70">
        <v>0.97924285766013686</v>
      </c>
      <c r="BH175" s="70">
        <v>0.97070739576371179</v>
      </c>
      <c r="BI175" s="75">
        <v>182911</v>
      </c>
      <c r="BJ175" s="75">
        <v>6861</v>
      </c>
      <c r="BK175" s="75">
        <v>47067</v>
      </c>
      <c r="BL175" s="75">
        <v>51778</v>
      </c>
      <c r="BM175" s="75">
        <v>42239</v>
      </c>
      <c r="BN175" s="76">
        <v>778</v>
      </c>
      <c r="BO175" s="75">
        <v>30796</v>
      </c>
      <c r="BP175" s="76">
        <v>1834</v>
      </c>
      <c r="BQ175" s="76">
        <v>358</v>
      </c>
      <c r="BR175" s="76">
        <v>1200</v>
      </c>
      <c r="BS175" s="66">
        <f t="shared" si="154"/>
        <v>3.7510045869302559E-2</v>
      </c>
      <c r="BT175" s="66">
        <f t="shared" si="180"/>
        <v>0.70516808721181334</v>
      </c>
      <c r="BU175" s="66">
        <f t="shared" si="181"/>
        <v>0.42209052490008803</v>
      </c>
      <c r="BV175" s="72">
        <v>284095</v>
      </c>
      <c r="BW175" s="75">
        <v>5318</v>
      </c>
      <c r="BX175" s="66">
        <f t="shared" si="155"/>
        <v>1.8719090445097591E-2</v>
      </c>
      <c r="BY175" s="74">
        <f t="shared" si="156"/>
        <v>53.421399022188787</v>
      </c>
      <c r="BZ175" s="66">
        <f t="shared" si="176"/>
        <v>0.73026407765550372</v>
      </c>
      <c r="CA175" s="72">
        <v>284095</v>
      </c>
      <c r="CB175" s="75">
        <v>57888</v>
      </c>
      <c r="CC175" s="66">
        <f t="shared" si="157"/>
        <v>0.20376282581530825</v>
      </c>
      <c r="CD175" s="66">
        <f t="shared" si="158"/>
        <v>0.79623717418469175</v>
      </c>
      <c r="CE175" s="72">
        <v>66303</v>
      </c>
      <c r="CF175" s="75">
        <v>2395</v>
      </c>
      <c r="CG175" s="75">
        <v>62532</v>
      </c>
      <c r="CH175" s="66">
        <f t="shared" si="159"/>
        <v>0.97924679124624825</v>
      </c>
      <c r="CI175" s="75">
        <v>66303</v>
      </c>
      <c r="CJ175" s="75">
        <v>15140</v>
      </c>
      <c r="CK175" s="75">
        <v>20353</v>
      </c>
      <c r="CL175" s="75">
        <v>16437</v>
      </c>
      <c r="CM175" s="75">
        <v>8884</v>
      </c>
      <c r="CN175" s="66">
        <f t="shared" si="160"/>
        <v>0.91721339909204713</v>
      </c>
      <c r="CO175" s="72">
        <v>66303</v>
      </c>
      <c r="CP175" s="75">
        <v>59279</v>
      </c>
      <c r="CQ175" s="66">
        <f t="shared" si="161"/>
        <v>0.89406210880352321</v>
      </c>
      <c r="CR175" s="78" t="b">
        <v>0</v>
      </c>
      <c r="CS175" s="76" t="b">
        <v>0</v>
      </c>
      <c r="CT175" s="76"/>
      <c r="CU175" s="76"/>
      <c r="CV175" s="76"/>
      <c r="CW175" s="76"/>
      <c r="CX175" s="76"/>
      <c r="CY175" s="76"/>
      <c r="CZ175" s="76"/>
      <c r="DA175" s="76"/>
      <c r="DB175" s="76"/>
      <c r="DC175" s="66">
        <f t="shared" si="162"/>
        <v>0</v>
      </c>
      <c r="DD175" s="66">
        <f t="shared" si="163"/>
        <v>0</v>
      </c>
      <c r="DE175" s="66">
        <f t="shared" si="164"/>
        <v>0</v>
      </c>
      <c r="DF175" s="66">
        <f t="shared" si="165"/>
        <v>0</v>
      </c>
      <c r="DG175" s="66">
        <f t="shared" si="166"/>
        <v>0</v>
      </c>
      <c r="DH175" s="66">
        <f t="shared" si="179"/>
        <v>0</v>
      </c>
      <c r="DI175" s="66">
        <f t="shared" si="167"/>
        <v>0</v>
      </c>
      <c r="DJ175" s="66">
        <f t="shared" si="168"/>
        <v>0</v>
      </c>
      <c r="DK175" s="66">
        <f t="shared" si="169"/>
        <v>0</v>
      </c>
      <c r="DL175" s="66">
        <f t="shared" si="170"/>
        <v>0</v>
      </c>
      <c r="DM175" s="66">
        <f t="shared" si="171"/>
        <v>0</v>
      </c>
      <c r="DN175" s="80">
        <f t="shared" si="172"/>
        <v>620</v>
      </c>
      <c r="DO175" s="67">
        <f t="shared" si="173"/>
        <v>1</v>
      </c>
      <c r="DP175" s="163">
        <f t="shared" si="177"/>
        <v>2.6014568158168575E-6</v>
      </c>
    </row>
    <row r="176" spans="1:120" ht="17.149999999999999" customHeight="1" x14ac:dyDescent="0.3">
      <c r="A176" s="30"/>
      <c r="B176" s="39" t="s">
        <v>558</v>
      </c>
      <c r="C176" s="37" t="s">
        <v>559</v>
      </c>
      <c r="D176" s="36" t="s">
        <v>560</v>
      </c>
      <c r="E176" s="37" t="s">
        <v>561</v>
      </c>
      <c r="F176" s="36" t="s">
        <v>566</v>
      </c>
      <c r="G176" s="37" t="s">
        <v>567</v>
      </c>
      <c r="H176" s="36">
        <v>39</v>
      </c>
      <c r="I176" s="38">
        <v>4</v>
      </c>
      <c r="J176" s="115">
        <f t="shared" si="123"/>
        <v>0.90918025819476167</v>
      </c>
      <c r="K176" s="115">
        <f t="shared" si="124"/>
        <v>0.51879792452496054</v>
      </c>
      <c r="L176" s="115">
        <f t="shared" si="125"/>
        <v>1</v>
      </c>
      <c r="M176" s="115">
        <f t="shared" si="126"/>
        <v>0.32423609951807225</v>
      </c>
      <c r="N176" s="115">
        <f t="shared" si="127"/>
        <v>0.5279710951375497</v>
      </c>
      <c r="O176" s="115">
        <f t="shared" si="128"/>
        <v>0.56533673342896107</v>
      </c>
      <c r="P176" s="115">
        <f t="shared" si="129"/>
        <v>0.71162281242753322</v>
      </c>
      <c r="Q176" s="115">
        <f t="shared" si="130"/>
        <v>0.59976493279488885</v>
      </c>
      <c r="R176" s="116">
        <f t="shared" si="131"/>
        <v>0.93480958397256553</v>
      </c>
      <c r="S176" s="133">
        <f t="shared" si="132"/>
        <v>0.67685771555547702</v>
      </c>
      <c r="T176" s="134">
        <f t="shared" si="174"/>
        <v>0.32314228444452298</v>
      </c>
      <c r="U176" s="135">
        <f t="shared" si="133"/>
        <v>79042.864771121429</v>
      </c>
      <c r="V176" s="136">
        <v>7</v>
      </c>
      <c r="W176" s="155">
        <f t="shared" si="134"/>
        <v>0</v>
      </c>
      <c r="X176" s="155">
        <f t="shared" si="135"/>
        <v>0.56574660444436597</v>
      </c>
      <c r="Y176" s="155">
        <f t="shared" si="136"/>
        <v>0.43425339555563403</v>
      </c>
      <c r="Z176" s="156">
        <f t="shared" si="137"/>
        <v>106221.42032667698</v>
      </c>
      <c r="AA176" s="69">
        <v>0.1061294239330845</v>
      </c>
      <c r="AB176" s="70">
        <f t="shared" si="138"/>
        <v>0.95185591548704662</v>
      </c>
      <c r="AC176" s="70">
        <f t="shared" si="139"/>
        <v>6.8565199826204945E-2</v>
      </c>
      <c r="AD176" s="70">
        <f t="shared" si="140"/>
        <v>0.5279710951375497</v>
      </c>
      <c r="AE176" s="70">
        <f t="shared" si="141"/>
        <v>0.40023506720511121</v>
      </c>
      <c r="AF176" s="70">
        <f t="shared" si="142"/>
        <v>0.21997910357895484</v>
      </c>
      <c r="AG176" s="70">
        <f t="shared" si="143"/>
        <v>0.29614478740547912</v>
      </c>
      <c r="AH176" s="70">
        <f t="shared" si="144"/>
        <v>0.56533673342896107</v>
      </c>
      <c r="AI176" s="70">
        <f t="shared" si="145"/>
        <v>0.9199383732667481</v>
      </c>
      <c r="AJ176" s="70">
        <f t="shared" si="146"/>
        <v>0.89842214312277535</v>
      </c>
      <c r="AK176" s="70">
        <f t="shared" si="147"/>
        <v>0.28837718757246683</v>
      </c>
      <c r="AL176" s="71">
        <f t="shared" si="175"/>
        <v>1</v>
      </c>
      <c r="AM176" s="72">
        <v>244607</v>
      </c>
      <c r="AN176" s="73">
        <v>0.40023506720511121</v>
      </c>
      <c r="AO176" s="74">
        <f t="shared" si="148"/>
        <v>0.59976493279488885</v>
      </c>
      <c r="AP176" s="75">
        <v>56469</v>
      </c>
      <c r="AQ176" s="75">
        <v>12220</v>
      </c>
      <c r="AR176" s="76">
        <v>143</v>
      </c>
      <c r="AS176" s="76">
        <v>59</v>
      </c>
      <c r="AT176" s="77">
        <f t="shared" si="149"/>
        <v>0.21997910357895484</v>
      </c>
      <c r="AU176" s="77">
        <f t="shared" si="150"/>
        <v>0.78002089642104511</v>
      </c>
      <c r="AV176" s="75">
        <v>56469</v>
      </c>
      <c r="AW176" s="75">
        <v>3056</v>
      </c>
      <c r="AX176" s="75">
        <v>28948</v>
      </c>
      <c r="AY176" s="76">
        <v>36</v>
      </c>
      <c r="AZ176" s="75">
        <v>9884</v>
      </c>
      <c r="BA176" s="66">
        <f t="shared" si="151"/>
        <v>0.74242504737112403</v>
      </c>
      <c r="BB176" s="66">
        <f t="shared" si="152"/>
        <v>0.25757495262887597</v>
      </c>
      <c r="BC176" s="75">
        <v>56469</v>
      </c>
      <c r="BD176" s="75">
        <v>15975</v>
      </c>
      <c r="BE176" s="76">
        <v>748</v>
      </c>
      <c r="BF176" s="66">
        <f t="shared" si="153"/>
        <v>0.29614478740547912</v>
      </c>
      <c r="BG176" s="70">
        <v>0.95185591548704662</v>
      </c>
      <c r="BH176" s="70">
        <v>0.93480958397256553</v>
      </c>
      <c r="BI176" s="75">
        <v>131189</v>
      </c>
      <c r="BJ176" s="75">
        <v>8995</v>
      </c>
      <c r="BK176" s="75">
        <v>52930</v>
      </c>
      <c r="BL176" s="75">
        <v>31818</v>
      </c>
      <c r="BM176" s="75">
        <v>20647</v>
      </c>
      <c r="BN176" s="76">
        <v>423</v>
      </c>
      <c r="BO176" s="75">
        <v>13310</v>
      </c>
      <c r="BP176" s="76">
        <v>713</v>
      </c>
      <c r="BQ176" s="76">
        <v>229</v>
      </c>
      <c r="BR176" s="75">
        <v>2124</v>
      </c>
      <c r="BS176" s="66">
        <f t="shared" si="154"/>
        <v>6.8565199826204945E-2</v>
      </c>
      <c r="BT176" s="66">
        <f t="shared" si="180"/>
        <v>0.5279710951375497</v>
      </c>
      <c r="BU176" s="66">
        <f t="shared" si="181"/>
        <v>0.28543551669728406</v>
      </c>
      <c r="BV176" s="72">
        <v>202679</v>
      </c>
      <c r="BW176" s="75">
        <v>8545</v>
      </c>
      <c r="BX176" s="66">
        <f t="shared" si="155"/>
        <v>4.2160263273452112E-2</v>
      </c>
      <c r="BY176" s="74">
        <f t="shared" si="156"/>
        <v>23.71901696898771</v>
      </c>
      <c r="BZ176" s="66">
        <f t="shared" si="176"/>
        <v>0.32423609951807225</v>
      </c>
      <c r="CA176" s="72">
        <v>202679</v>
      </c>
      <c r="CB176" s="75">
        <v>58448</v>
      </c>
      <c r="CC176" s="66">
        <f t="shared" si="157"/>
        <v>0.28837718757246683</v>
      </c>
      <c r="CD176" s="66">
        <f t="shared" si="158"/>
        <v>0.71162281242753322</v>
      </c>
      <c r="CE176" s="72">
        <v>56469</v>
      </c>
      <c r="CF176" s="76">
        <v>930</v>
      </c>
      <c r="CG176" s="75">
        <v>51018</v>
      </c>
      <c r="CH176" s="66">
        <f t="shared" si="159"/>
        <v>0.9199383732667481</v>
      </c>
      <c r="CI176" s="75">
        <v>56469</v>
      </c>
      <c r="CJ176" s="75">
        <v>2875</v>
      </c>
      <c r="CK176" s="75">
        <v>40280</v>
      </c>
      <c r="CL176" s="75">
        <v>6196</v>
      </c>
      <c r="CM176" s="75">
        <v>1382</v>
      </c>
      <c r="CN176" s="66">
        <f t="shared" si="160"/>
        <v>0.89842214312277535</v>
      </c>
      <c r="CO176" s="72">
        <v>56469</v>
      </c>
      <c r="CP176" s="75">
        <v>31924</v>
      </c>
      <c r="CQ176" s="66">
        <f t="shared" si="161"/>
        <v>0.56533673342896107</v>
      </c>
      <c r="CR176" s="78" t="b">
        <v>0</v>
      </c>
      <c r="CS176" s="76" t="b">
        <v>1</v>
      </c>
      <c r="CT176" s="76">
        <v>0</v>
      </c>
      <c r="CU176" s="76"/>
      <c r="CV176" s="79">
        <v>1</v>
      </c>
      <c r="CW176" s="79"/>
      <c r="CX176" s="79">
        <v>1</v>
      </c>
      <c r="CY176" s="79">
        <v>0</v>
      </c>
      <c r="CZ176" s="76"/>
      <c r="DA176" s="76"/>
      <c r="DB176" s="76"/>
      <c r="DC176" s="66">
        <f t="shared" si="162"/>
        <v>4.1322314049586778E-3</v>
      </c>
      <c r="DD176" s="66">
        <f t="shared" si="163"/>
        <v>0</v>
      </c>
      <c r="DE176" s="66">
        <f t="shared" si="164"/>
        <v>0</v>
      </c>
      <c r="DF176" s="66">
        <f t="shared" si="165"/>
        <v>0</v>
      </c>
      <c r="DG176" s="66">
        <f t="shared" si="166"/>
        <v>0</v>
      </c>
      <c r="DH176" s="66">
        <f t="shared" si="179"/>
        <v>0</v>
      </c>
      <c r="DI176" s="66">
        <f t="shared" si="167"/>
        <v>0</v>
      </c>
      <c r="DJ176" s="66">
        <f t="shared" si="168"/>
        <v>0</v>
      </c>
      <c r="DK176" s="66">
        <f t="shared" si="169"/>
        <v>0</v>
      </c>
      <c r="DL176" s="66">
        <f t="shared" si="170"/>
        <v>0</v>
      </c>
      <c r="DM176" s="66">
        <f t="shared" si="171"/>
        <v>0</v>
      </c>
      <c r="DN176" s="80">
        <f t="shared" si="172"/>
        <v>620</v>
      </c>
      <c r="DO176" s="67">
        <f t="shared" si="173"/>
        <v>1</v>
      </c>
      <c r="DP176" s="163">
        <f t="shared" si="177"/>
        <v>2.6014568158168575E-6</v>
      </c>
    </row>
    <row r="177" spans="1:120" ht="17.149999999999999" customHeight="1" x14ac:dyDescent="0.3">
      <c r="A177" s="30"/>
      <c r="B177" s="39" t="s">
        <v>558</v>
      </c>
      <c r="C177" s="37" t="s">
        <v>559</v>
      </c>
      <c r="D177" s="36" t="s">
        <v>560</v>
      </c>
      <c r="E177" s="37" t="s">
        <v>561</v>
      </c>
      <c r="F177" s="36" t="s">
        <v>568</v>
      </c>
      <c r="G177" s="37" t="s">
        <v>569</v>
      </c>
      <c r="H177" s="36">
        <v>52</v>
      </c>
      <c r="I177" s="38">
        <v>5</v>
      </c>
      <c r="J177" s="115">
        <f t="shared" si="123"/>
        <v>0.74467021698292057</v>
      </c>
      <c r="K177" s="115">
        <f t="shared" si="124"/>
        <v>0.46675456284576805</v>
      </c>
      <c r="L177" s="115">
        <f t="shared" si="125"/>
        <v>1</v>
      </c>
      <c r="M177" s="115">
        <f t="shared" si="126"/>
        <v>0.44933501276561505</v>
      </c>
      <c r="N177" s="115">
        <f t="shared" si="127"/>
        <v>0.47572306362109412</v>
      </c>
      <c r="O177" s="115">
        <f t="shared" si="128"/>
        <v>0.55319442290126331</v>
      </c>
      <c r="P177" s="115">
        <f t="shared" si="129"/>
        <v>0.68899668760294674</v>
      </c>
      <c r="Q177" s="115">
        <f t="shared" si="130"/>
        <v>0.56503707497383604</v>
      </c>
      <c r="R177" s="116">
        <f t="shared" si="131"/>
        <v>0.91970944518687758</v>
      </c>
      <c r="S177" s="133">
        <f t="shared" si="132"/>
        <v>0.65149116520892458</v>
      </c>
      <c r="T177" s="134">
        <f t="shared" si="174"/>
        <v>0.34850883479107542</v>
      </c>
      <c r="U177" s="135">
        <f t="shared" si="133"/>
        <v>94355.630440170557</v>
      </c>
      <c r="V177" s="136">
        <v>6</v>
      </c>
      <c r="W177" s="155">
        <f t="shared" si="134"/>
        <v>0</v>
      </c>
      <c r="X177" s="155">
        <f t="shared" si="135"/>
        <v>0.54038005409781353</v>
      </c>
      <c r="Y177" s="155">
        <f t="shared" si="136"/>
        <v>0.45961994590218647</v>
      </c>
      <c r="Z177" s="156">
        <f t="shared" si="137"/>
        <v>124437.96377350387</v>
      </c>
      <c r="AA177" s="69">
        <v>0.14803077479953167</v>
      </c>
      <c r="AB177" s="70">
        <f t="shared" si="138"/>
        <v>0.93894054647182201</v>
      </c>
      <c r="AC177" s="70">
        <f t="shared" si="139"/>
        <v>8.5832134428529924E-2</v>
      </c>
      <c r="AD177" s="70">
        <f t="shared" si="140"/>
        <v>0.47572306362109412</v>
      </c>
      <c r="AE177" s="70">
        <f t="shared" si="141"/>
        <v>0.43496292502616396</v>
      </c>
      <c r="AF177" s="70">
        <f t="shared" si="142"/>
        <v>0.27142684797407923</v>
      </c>
      <c r="AG177" s="70">
        <f t="shared" si="143"/>
        <v>0.2554504248315323</v>
      </c>
      <c r="AH177" s="70">
        <f t="shared" si="144"/>
        <v>0.55319442290126331</v>
      </c>
      <c r="AI177" s="70">
        <f t="shared" si="145"/>
        <v>0.88480430174241254</v>
      </c>
      <c r="AJ177" s="70">
        <f t="shared" si="146"/>
        <v>0.60453613222342861</v>
      </c>
      <c r="AK177" s="70">
        <f t="shared" si="147"/>
        <v>0.31100331239705326</v>
      </c>
      <c r="AL177" s="71">
        <f t="shared" si="175"/>
        <v>1</v>
      </c>
      <c r="AM177" s="72">
        <v>270741</v>
      </c>
      <c r="AN177" s="73">
        <v>0.43496292502616396</v>
      </c>
      <c r="AO177" s="74">
        <f t="shared" si="148"/>
        <v>0.56503707497383604</v>
      </c>
      <c r="AP177" s="75">
        <v>58023</v>
      </c>
      <c r="AQ177" s="75">
        <v>15488</v>
      </c>
      <c r="AR177" s="76">
        <v>166</v>
      </c>
      <c r="AS177" s="76">
        <v>95</v>
      </c>
      <c r="AT177" s="77">
        <f t="shared" si="149"/>
        <v>0.27142684797407923</v>
      </c>
      <c r="AU177" s="77">
        <f t="shared" si="150"/>
        <v>0.72857315202592077</v>
      </c>
      <c r="AV177" s="75">
        <v>58023</v>
      </c>
      <c r="AW177" s="75">
        <v>8091</v>
      </c>
      <c r="AX177" s="75">
        <v>26073</v>
      </c>
      <c r="AY177" s="76">
        <v>20</v>
      </c>
      <c r="AZ177" s="75">
        <v>11948</v>
      </c>
      <c r="BA177" s="66">
        <f t="shared" si="151"/>
        <v>0.79506402633438467</v>
      </c>
      <c r="BB177" s="66">
        <f t="shared" si="152"/>
        <v>0.20493597366561533</v>
      </c>
      <c r="BC177" s="75">
        <v>58023</v>
      </c>
      <c r="BD177" s="75">
        <v>14441</v>
      </c>
      <c r="BE177" s="76">
        <v>381</v>
      </c>
      <c r="BF177" s="66">
        <f t="shared" si="153"/>
        <v>0.2554504248315323</v>
      </c>
      <c r="BG177" s="70">
        <v>0.93894054647182201</v>
      </c>
      <c r="BH177" s="70">
        <v>0.91970944518687758</v>
      </c>
      <c r="BI177" s="75">
        <v>141101</v>
      </c>
      <c r="BJ177" s="75">
        <v>12111</v>
      </c>
      <c r="BK177" s="75">
        <v>61865</v>
      </c>
      <c r="BL177" s="75">
        <v>31964</v>
      </c>
      <c r="BM177" s="75">
        <v>16867</v>
      </c>
      <c r="BN177" s="76">
        <v>415</v>
      </c>
      <c r="BO177" s="75">
        <v>12278</v>
      </c>
      <c r="BP177" s="76">
        <v>638</v>
      </c>
      <c r="BQ177" s="76">
        <v>249</v>
      </c>
      <c r="BR177" s="75">
        <v>4714</v>
      </c>
      <c r="BS177" s="66">
        <f t="shared" si="154"/>
        <v>8.5832134428529924E-2</v>
      </c>
      <c r="BT177" s="66">
        <f t="shared" si="180"/>
        <v>0.47572306362109412</v>
      </c>
      <c r="BU177" s="66">
        <f t="shared" si="181"/>
        <v>0.24919029631257042</v>
      </c>
      <c r="BV177" s="72">
        <v>220988</v>
      </c>
      <c r="BW177" s="75">
        <v>6723</v>
      </c>
      <c r="BX177" s="66">
        <f t="shared" si="155"/>
        <v>3.0422466378264883E-2</v>
      </c>
      <c r="BY177" s="74">
        <f t="shared" si="156"/>
        <v>32.870444741930683</v>
      </c>
      <c r="BZ177" s="66">
        <f t="shared" si="176"/>
        <v>0.44933501276561505</v>
      </c>
      <c r="CA177" s="72">
        <v>220988</v>
      </c>
      <c r="CB177" s="75">
        <v>68728</v>
      </c>
      <c r="CC177" s="66">
        <f t="shared" si="157"/>
        <v>0.31100331239705326</v>
      </c>
      <c r="CD177" s="66">
        <f t="shared" si="158"/>
        <v>0.68899668760294674</v>
      </c>
      <c r="CE177" s="72">
        <v>58023</v>
      </c>
      <c r="CF177" s="76">
        <v>622</v>
      </c>
      <c r="CG177" s="75">
        <v>50717</v>
      </c>
      <c r="CH177" s="66">
        <f t="shared" si="159"/>
        <v>0.88480430174241254</v>
      </c>
      <c r="CI177" s="75">
        <v>58023</v>
      </c>
      <c r="CJ177" s="75">
        <v>1929</v>
      </c>
      <c r="CK177" s="75">
        <v>24505</v>
      </c>
      <c r="CL177" s="75">
        <v>3893</v>
      </c>
      <c r="CM177" s="75">
        <v>4750</v>
      </c>
      <c r="CN177" s="66">
        <f t="shared" si="160"/>
        <v>0.60453613222342861</v>
      </c>
      <c r="CO177" s="72">
        <v>58023</v>
      </c>
      <c r="CP177" s="75">
        <v>32098</v>
      </c>
      <c r="CQ177" s="66">
        <f t="shared" si="161"/>
        <v>0.55319442290126331</v>
      </c>
      <c r="CR177" s="78" t="b">
        <v>0</v>
      </c>
      <c r="CS177" s="76" t="b">
        <v>0</v>
      </c>
      <c r="CT177" s="76"/>
      <c r="CU177" s="76"/>
      <c r="CV177" s="76"/>
      <c r="CW177" s="76"/>
      <c r="CX177" s="76"/>
      <c r="CY177" s="76"/>
      <c r="CZ177" s="76"/>
      <c r="DA177" s="76"/>
      <c r="DB177" s="76"/>
      <c r="DC177" s="66">
        <f t="shared" si="162"/>
        <v>0</v>
      </c>
      <c r="DD177" s="66">
        <f t="shared" si="163"/>
        <v>0</v>
      </c>
      <c r="DE177" s="66">
        <f t="shared" si="164"/>
        <v>0</v>
      </c>
      <c r="DF177" s="66">
        <f t="shared" si="165"/>
        <v>0</v>
      </c>
      <c r="DG177" s="66">
        <f t="shared" si="166"/>
        <v>0</v>
      </c>
      <c r="DH177" s="66">
        <f t="shared" si="179"/>
        <v>0</v>
      </c>
      <c r="DI177" s="66">
        <f t="shared" si="167"/>
        <v>0</v>
      </c>
      <c r="DJ177" s="66">
        <f t="shared" si="168"/>
        <v>0</v>
      </c>
      <c r="DK177" s="66">
        <f t="shared" si="169"/>
        <v>0</v>
      </c>
      <c r="DL177" s="66">
        <f t="shared" si="170"/>
        <v>0</v>
      </c>
      <c r="DM177" s="66">
        <f t="shared" si="171"/>
        <v>0</v>
      </c>
      <c r="DN177" s="80">
        <f t="shared" si="172"/>
        <v>620</v>
      </c>
      <c r="DO177" s="67">
        <f t="shared" si="173"/>
        <v>1</v>
      </c>
      <c r="DP177" s="163">
        <f t="shared" si="177"/>
        <v>2.6014568158168575E-6</v>
      </c>
    </row>
    <row r="178" spans="1:120" ht="17.149999999999999" customHeight="1" x14ac:dyDescent="0.3">
      <c r="A178" s="30"/>
      <c r="B178" s="39" t="s">
        <v>558</v>
      </c>
      <c r="C178" s="37" t="s">
        <v>559</v>
      </c>
      <c r="D178" s="36" t="s">
        <v>560</v>
      </c>
      <c r="E178" s="37" t="s">
        <v>561</v>
      </c>
      <c r="F178" s="36" t="s">
        <v>570</v>
      </c>
      <c r="G178" s="37" t="s">
        <v>571</v>
      </c>
      <c r="H178" s="36">
        <v>74</v>
      </c>
      <c r="I178" s="38">
        <v>20</v>
      </c>
      <c r="J178" s="115">
        <f t="shared" si="123"/>
        <v>0.83697517873401095</v>
      </c>
      <c r="K178" s="115">
        <f t="shared" si="124"/>
        <v>0.34799773130942252</v>
      </c>
      <c r="L178" s="115">
        <f t="shared" si="125"/>
        <v>1</v>
      </c>
      <c r="M178" s="115">
        <f t="shared" si="126"/>
        <v>0.23004259610656433</v>
      </c>
      <c r="N178" s="115">
        <f t="shared" si="127"/>
        <v>0.37656909317693266</v>
      </c>
      <c r="O178" s="115">
        <f t="shared" si="128"/>
        <v>0.33046761891968535</v>
      </c>
      <c r="P178" s="115">
        <f t="shared" si="129"/>
        <v>0.65048106430233532</v>
      </c>
      <c r="Q178" s="115">
        <f t="shared" si="130"/>
        <v>0.56387037108396587</v>
      </c>
      <c r="R178" s="116">
        <f t="shared" si="131"/>
        <v>0.91862500972686956</v>
      </c>
      <c r="S178" s="133">
        <f t="shared" si="132"/>
        <v>0.58389207370664298</v>
      </c>
      <c r="T178" s="134">
        <f t="shared" si="174"/>
        <v>0.41610792629335702</v>
      </c>
      <c r="U178" s="135">
        <f t="shared" si="133"/>
        <v>115373.41250750651</v>
      </c>
      <c r="V178" s="136">
        <v>6</v>
      </c>
      <c r="W178" s="155">
        <f t="shared" si="134"/>
        <v>0</v>
      </c>
      <c r="X178" s="155">
        <f t="shared" si="135"/>
        <v>0.47278096259553187</v>
      </c>
      <c r="Y178" s="155">
        <f t="shared" si="136"/>
        <v>0.52721903740446807</v>
      </c>
      <c r="Z178" s="156">
        <f t="shared" si="137"/>
        <v>146180.96806306206</v>
      </c>
      <c r="AA178" s="69">
        <v>0.31738246029112627</v>
      </c>
      <c r="AB178" s="70">
        <f t="shared" si="138"/>
        <v>0.94082076122414049</v>
      </c>
      <c r="AC178" s="70">
        <f t="shared" si="139"/>
        <v>0.12083012658899711</v>
      </c>
      <c r="AD178" s="70">
        <f t="shared" si="140"/>
        <v>0.37656909317693266</v>
      </c>
      <c r="AE178" s="70">
        <f t="shared" si="141"/>
        <v>0.43612962891603407</v>
      </c>
      <c r="AF178" s="70">
        <f t="shared" si="142"/>
        <v>0.42173763787519214</v>
      </c>
      <c r="AG178" s="70">
        <f t="shared" si="143"/>
        <v>0.31170614486783382</v>
      </c>
      <c r="AH178" s="70">
        <f t="shared" si="144"/>
        <v>0.33046761891968535</v>
      </c>
      <c r="AI178" s="70">
        <f t="shared" si="145"/>
        <v>0.83743040940909563</v>
      </c>
      <c r="AJ178" s="70">
        <f t="shared" si="146"/>
        <v>0.83651994805892627</v>
      </c>
      <c r="AK178" s="70">
        <f t="shared" si="147"/>
        <v>0.34951893569766468</v>
      </c>
      <c r="AL178" s="71">
        <f t="shared" si="175"/>
        <v>1</v>
      </c>
      <c r="AM178" s="72">
        <v>277268</v>
      </c>
      <c r="AN178" s="73">
        <v>0.43612962891603407</v>
      </c>
      <c r="AO178" s="74">
        <f t="shared" si="148"/>
        <v>0.56387037108396587</v>
      </c>
      <c r="AP178" s="75">
        <v>66999</v>
      </c>
      <c r="AQ178" s="75">
        <v>27954</v>
      </c>
      <c r="AR178" s="76">
        <v>222</v>
      </c>
      <c r="AS178" s="76">
        <v>80</v>
      </c>
      <c r="AT178" s="77">
        <f t="shared" si="149"/>
        <v>0.42173763787519214</v>
      </c>
      <c r="AU178" s="77">
        <f t="shared" si="150"/>
        <v>0.57826236212480786</v>
      </c>
      <c r="AV178" s="75">
        <v>66999</v>
      </c>
      <c r="AW178" s="75">
        <v>3579</v>
      </c>
      <c r="AX178" s="75">
        <v>44671</v>
      </c>
      <c r="AY178" s="76">
        <v>45</v>
      </c>
      <c r="AZ178" s="75">
        <v>10816</v>
      </c>
      <c r="BA178" s="66">
        <f t="shared" si="151"/>
        <v>0.88226689950596282</v>
      </c>
      <c r="BB178" s="66">
        <f t="shared" si="152"/>
        <v>0.11773310049403718</v>
      </c>
      <c r="BC178" s="75">
        <v>66999</v>
      </c>
      <c r="BD178" s="75">
        <v>20393</v>
      </c>
      <c r="BE178" s="76">
        <v>491</v>
      </c>
      <c r="BF178" s="66">
        <f t="shared" si="153"/>
        <v>0.31170614486783382</v>
      </c>
      <c r="BG178" s="70">
        <v>0.94082076122414049</v>
      </c>
      <c r="BH178" s="70">
        <v>0.91862500972686956</v>
      </c>
      <c r="BI178" s="75">
        <v>150724</v>
      </c>
      <c r="BJ178" s="75">
        <v>18212</v>
      </c>
      <c r="BK178" s="75">
        <v>75754</v>
      </c>
      <c r="BL178" s="75">
        <v>29017</v>
      </c>
      <c r="BM178" s="75">
        <v>13759</v>
      </c>
      <c r="BN178" s="76">
        <v>242</v>
      </c>
      <c r="BO178" s="75">
        <v>9032</v>
      </c>
      <c r="BP178" s="76">
        <v>291</v>
      </c>
      <c r="BQ178" s="76">
        <v>128</v>
      </c>
      <c r="BR178" s="75">
        <v>4289</v>
      </c>
      <c r="BS178" s="66">
        <f t="shared" si="154"/>
        <v>0.12083012658899711</v>
      </c>
      <c r="BT178" s="66">
        <f t="shared" si="180"/>
        <v>0.37656909317693266</v>
      </c>
      <c r="BU178" s="66">
        <f t="shared" si="181"/>
        <v>0.18405164406464797</v>
      </c>
      <c r="BV178" s="72">
        <v>226477</v>
      </c>
      <c r="BW178" s="75">
        <v>13458</v>
      </c>
      <c r="BX178" s="66">
        <f t="shared" si="155"/>
        <v>5.9423252692326373E-2</v>
      </c>
      <c r="BY178" s="74">
        <f t="shared" si="156"/>
        <v>16.82842918710061</v>
      </c>
      <c r="BZ178" s="66">
        <f t="shared" si="176"/>
        <v>0.23004259610656433</v>
      </c>
      <c r="CA178" s="72">
        <v>226477</v>
      </c>
      <c r="CB178" s="75">
        <v>79158</v>
      </c>
      <c r="CC178" s="66">
        <f t="shared" si="157"/>
        <v>0.34951893569766468</v>
      </c>
      <c r="CD178" s="66">
        <f t="shared" si="158"/>
        <v>0.65048106430233532</v>
      </c>
      <c r="CE178" s="72">
        <v>66999</v>
      </c>
      <c r="CF178" s="76">
        <v>520</v>
      </c>
      <c r="CG178" s="75">
        <v>55587</v>
      </c>
      <c r="CH178" s="66">
        <f t="shared" si="159"/>
        <v>0.83743040940909563</v>
      </c>
      <c r="CI178" s="75">
        <v>66999</v>
      </c>
      <c r="CJ178" s="75">
        <v>1961</v>
      </c>
      <c r="CK178" s="75">
        <v>50965</v>
      </c>
      <c r="CL178" s="75">
        <v>2568</v>
      </c>
      <c r="CM178" s="76">
        <v>552</v>
      </c>
      <c r="CN178" s="66">
        <f t="shared" si="160"/>
        <v>0.83651994805892627</v>
      </c>
      <c r="CO178" s="72">
        <v>66999</v>
      </c>
      <c r="CP178" s="75">
        <v>22141</v>
      </c>
      <c r="CQ178" s="66">
        <f t="shared" si="161"/>
        <v>0.33046761891968535</v>
      </c>
      <c r="CR178" s="78" t="b">
        <v>0</v>
      </c>
      <c r="CS178" s="76" t="b">
        <v>0</v>
      </c>
      <c r="CT178" s="76"/>
      <c r="CU178" s="76"/>
      <c r="CV178" s="76"/>
      <c r="CW178" s="76"/>
      <c r="CX178" s="76"/>
      <c r="CY178" s="76"/>
      <c r="CZ178" s="76"/>
      <c r="DA178" s="76"/>
      <c r="DB178" s="76"/>
      <c r="DC178" s="66">
        <f t="shared" si="162"/>
        <v>0</v>
      </c>
      <c r="DD178" s="66">
        <f t="shared" si="163"/>
        <v>0</v>
      </c>
      <c r="DE178" s="66">
        <f t="shared" si="164"/>
        <v>0</v>
      </c>
      <c r="DF178" s="66">
        <f t="shared" si="165"/>
        <v>0</v>
      </c>
      <c r="DG178" s="66">
        <f t="shared" si="166"/>
        <v>0</v>
      </c>
      <c r="DH178" s="66">
        <f t="shared" si="179"/>
        <v>0</v>
      </c>
      <c r="DI178" s="66">
        <f t="shared" si="167"/>
        <v>0</v>
      </c>
      <c r="DJ178" s="66">
        <f t="shared" si="168"/>
        <v>0</v>
      </c>
      <c r="DK178" s="66">
        <f t="shared" si="169"/>
        <v>0</v>
      </c>
      <c r="DL178" s="66">
        <f t="shared" si="170"/>
        <v>0</v>
      </c>
      <c r="DM178" s="66">
        <f t="shared" si="171"/>
        <v>0</v>
      </c>
      <c r="DN178" s="80">
        <f t="shared" si="172"/>
        <v>620</v>
      </c>
      <c r="DO178" s="67">
        <f t="shared" si="173"/>
        <v>1</v>
      </c>
      <c r="DP178" s="163">
        <f t="shared" si="177"/>
        <v>2.6014568158168575E-6</v>
      </c>
    </row>
    <row r="179" spans="1:120" ht="17.149999999999999" customHeight="1" x14ac:dyDescent="0.3">
      <c r="A179" s="30"/>
      <c r="B179" s="39" t="s">
        <v>558</v>
      </c>
      <c r="C179" s="37" t="s">
        <v>559</v>
      </c>
      <c r="D179" s="36" t="s">
        <v>560</v>
      </c>
      <c r="E179" s="37" t="s">
        <v>561</v>
      </c>
      <c r="F179" s="36" t="s">
        <v>572</v>
      </c>
      <c r="G179" s="37" t="s">
        <v>573</v>
      </c>
      <c r="H179" s="36">
        <v>54</v>
      </c>
      <c r="I179" s="38">
        <v>5</v>
      </c>
      <c r="J179" s="115">
        <f t="shared" si="123"/>
        <v>0.56367834906901293</v>
      </c>
      <c r="K179" s="115">
        <f t="shared" si="124"/>
        <v>0.41653269416269623</v>
      </c>
      <c r="L179" s="115">
        <f t="shared" si="125"/>
        <v>1</v>
      </c>
      <c r="M179" s="115">
        <f t="shared" si="126"/>
        <v>0.20498552383293972</v>
      </c>
      <c r="N179" s="115">
        <f t="shared" si="127"/>
        <v>0.3266003523225473</v>
      </c>
      <c r="O179" s="115">
        <f t="shared" si="128"/>
        <v>0.20063722194615766</v>
      </c>
      <c r="P179" s="115">
        <f t="shared" si="129"/>
        <v>0.66434837252354384</v>
      </c>
      <c r="Q179" s="115">
        <f t="shared" si="130"/>
        <v>0.54803157839703043</v>
      </c>
      <c r="R179" s="116">
        <f t="shared" si="131"/>
        <v>0.93818209425474974</v>
      </c>
      <c r="S179" s="133">
        <f t="shared" si="132"/>
        <v>0.54033290961207536</v>
      </c>
      <c r="T179" s="134">
        <f t="shared" si="174"/>
        <v>0.45966709038792464</v>
      </c>
      <c r="U179" s="135">
        <f t="shared" si="133"/>
        <v>67015.784441836309</v>
      </c>
      <c r="V179" s="136">
        <v>5</v>
      </c>
      <c r="W179" s="155">
        <f t="shared" si="134"/>
        <v>0</v>
      </c>
      <c r="X179" s="155">
        <f t="shared" si="135"/>
        <v>0.42922179850096426</v>
      </c>
      <c r="Y179" s="155">
        <f t="shared" si="136"/>
        <v>0.57077820149903569</v>
      </c>
      <c r="Z179" s="156">
        <f t="shared" si="137"/>
        <v>83214.895552947404</v>
      </c>
      <c r="AA179" s="69">
        <v>6.1862104916593504E-2</v>
      </c>
      <c r="AB179" s="70">
        <f t="shared" si="138"/>
        <v>0.95612208472156113</v>
      </c>
      <c r="AC179" s="70">
        <f t="shared" si="139"/>
        <v>8.9232969973112225E-2</v>
      </c>
      <c r="AD179" s="70">
        <f t="shared" si="140"/>
        <v>0.3266003523225473</v>
      </c>
      <c r="AE179" s="70">
        <f t="shared" si="141"/>
        <v>0.45196842160296957</v>
      </c>
      <c r="AF179" s="70">
        <f t="shared" si="142"/>
        <v>0.29060828388530002</v>
      </c>
      <c r="AG179" s="70">
        <f t="shared" si="143"/>
        <v>0.29885124667504603</v>
      </c>
      <c r="AH179" s="70">
        <f t="shared" si="144"/>
        <v>0.20063722194615766</v>
      </c>
      <c r="AI179" s="70">
        <f t="shared" si="145"/>
        <v>0.77852152816345621</v>
      </c>
      <c r="AJ179" s="70">
        <f t="shared" si="146"/>
        <v>0.34883516997456959</v>
      </c>
      <c r="AK179" s="70">
        <f t="shared" si="147"/>
        <v>0.33565162747645616</v>
      </c>
      <c r="AL179" s="71">
        <f t="shared" si="175"/>
        <v>1</v>
      </c>
      <c r="AM179" s="72">
        <v>145792</v>
      </c>
      <c r="AN179" s="73">
        <v>0.45196842160296957</v>
      </c>
      <c r="AO179" s="74">
        <f t="shared" si="148"/>
        <v>0.54803157839703043</v>
      </c>
      <c r="AP179" s="75">
        <v>34211</v>
      </c>
      <c r="AQ179" s="75">
        <v>9878</v>
      </c>
      <c r="AR179" s="76">
        <v>34</v>
      </c>
      <c r="AS179" s="76">
        <v>30</v>
      </c>
      <c r="AT179" s="77">
        <f t="shared" si="149"/>
        <v>0.29060828388530002</v>
      </c>
      <c r="AU179" s="77">
        <f t="shared" si="150"/>
        <v>0.70939171611469998</v>
      </c>
      <c r="AV179" s="75">
        <v>34211</v>
      </c>
      <c r="AW179" s="75">
        <v>11039</v>
      </c>
      <c r="AX179" s="75">
        <v>10874</v>
      </c>
      <c r="AY179" s="76">
        <v>15</v>
      </c>
      <c r="AZ179" s="75">
        <v>8052</v>
      </c>
      <c r="BA179" s="66">
        <f t="shared" si="151"/>
        <v>0.87632632778930752</v>
      </c>
      <c r="BB179" s="66">
        <f t="shared" si="152"/>
        <v>0.12367367221069248</v>
      </c>
      <c r="BC179" s="75">
        <v>34211</v>
      </c>
      <c r="BD179" s="75">
        <v>10093</v>
      </c>
      <c r="BE179" s="76">
        <v>131</v>
      </c>
      <c r="BF179" s="66">
        <f t="shared" si="153"/>
        <v>0.29885124667504603</v>
      </c>
      <c r="BG179" s="70">
        <v>0.95612208472156113</v>
      </c>
      <c r="BH179" s="70">
        <v>0.93818209425474974</v>
      </c>
      <c r="BI179" s="75">
        <v>75499</v>
      </c>
      <c r="BJ179" s="75">
        <v>6737</v>
      </c>
      <c r="BK179" s="75">
        <v>44104</v>
      </c>
      <c r="BL179" s="75">
        <v>12929</v>
      </c>
      <c r="BM179" s="75">
        <v>4924</v>
      </c>
      <c r="BN179" s="76">
        <v>104</v>
      </c>
      <c r="BO179" s="75">
        <v>2895</v>
      </c>
      <c r="BP179" s="76">
        <v>200</v>
      </c>
      <c r="BQ179" s="76">
        <v>68</v>
      </c>
      <c r="BR179" s="75">
        <v>3538</v>
      </c>
      <c r="BS179" s="66">
        <f t="shared" si="154"/>
        <v>8.9232969973112225E-2</v>
      </c>
      <c r="BT179" s="66">
        <f t="shared" si="180"/>
        <v>0.3266003523225473</v>
      </c>
      <c r="BU179" s="66">
        <f t="shared" si="181"/>
        <v>0.15535305103378852</v>
      </c>
      <c r="BV179" s="72">
        <v>117759</v>
      </c>
      <c r="BW179" s="75">
        <v>7853</v>
      </c>
      <c r="BX179" s="66">
        <f t="shared" si="155"/>
        <v>6.6687047274518296E-2</v>
      </c>
      <c r="BY179" s="74">
        <f t="shared" si="156"/>
        <v>14.99541576467592</v>
      </c>
      <c r="BZ179" s="66">
        <f t="shared" si="176"/>
        <v>0.20498552383293972</v>
      </c>
      <c r="CA179" s="72">
        <v>117759</v>
      </c>
      <c r="CB179" s="75">
        <v>39526</v>
      </c>
      <c r="CC179" s="66">
        <f t="shared" si="157"/>
        <v>0.33565162747645616</v>
      </c>
      <c r="CD179" s="66">
        <f t="shared" si="158"/>
        <v>0.66434837252354384</v>
      </c>
      <c r="CE179" s="72">
        <v>34211</v>
      </c>
      <c r="CF179" s="76">
        <v>226</v>
      </c>
      <c r="CG179" s="75">
        <v>26408</v>
      </c>
      <c r="CH179" s="66">
        <f t="shared" si="159"/>
        <v>0.77852152816345621</v>
      </c>
      <c r="CI179" s="75">
        <v>34211</v>
      </c>
      <c r="CJ179" s="76">
        <v>167</v>
      </c>
      <c r="CK179" s="75">
        <v>10541</v>
      </c>
      <c r="CL179" s="76">
        <v>827</v>
      </c>
      <c r="CM179" s="76">
        <v>399</v>
      </c>
      <c r="CN179" s="66">
        <f t="shared" si="160"/>
        <v>0.34883516997456959</v>
      </c>
      <c r="CO179" s="72">
        <v>34211</v>
      </c>
      <c r="CP179" s="75">
        <v>6864</v>
      </c>
      <c r="CQ179" s="66">
        <f t="shared" si="161"/>
        <v>0.20063722194615766</v>
      </c>
      <c r="CR179" s="78" t="b">
        <v>0</v>
      </c>
      <c r="CS179" s="76" t="b">
        <v>0</v>
      </c>
      <c r="CT179" s="76"/>
      <c r="CU179" s="76"/>
      <c r="CV179" s="76"/>
      <c r="CW179" s="76"/>
      <c r="CX179" s="76"/>
      <c r="CY179" s="76"/>
      <c r="CZ179" s="76"/>
      <c r="DA179" s="76"/>
      <c r="DB179" s="76"/>
      <c r="DC179" s="66">
        <f t="shared" si="162"/>
        <v>0</v>
      </c>
      <c r="DD179" s="66">
        <f t="shared" si="163"/>
        <v>0</v>
      </c>
      <c r="DE179" s="66">
        <f t="shared" si="164"/>
        <v>0</v>
      </c>
      <c r="DF179" s="66">
        <f t="shared" si="165"/>
        <v>0</v>
      </c>
      <c r="DG179" s="66">
        <f t="shared" si="166"/>
        <v>0</v>
      </c>
      <c r="DH179" s="66">
        <f t="shared" si="179"/>
        <v>0</v>
      </c>
      <c r="DI179" s="66">
        <f t="shared" si="167"/>
        <v>0</v>
      </c>
      <c r="DJ179" s="66">
        <f t="shared" si="168"/>
        <v>0</v>
      </c>
      <c r="DK179" s="66">
        <f t="shared" si="169"/>
        <v>0</v>
      </c>
      <c r="DL179" s="66">
        <f t="shared" si="170"/>
        <v>0</v>
      </c>
      <c r="DM179" s="66">
        <f t="shared" si="171"/>
        <v>0</v>
      </c>
      <c r="DN179" s="80">
        <f t="shared" si="172"/>
        <v>620</v>
      </c>
      <c r="DO179" s="67">
        <f t="shared" si="173"/>
        <v>1</v>
      </c>
      <c r="DP179" s="163">
        <f t="shared" si="177"/>
        <v>2.6014568158168575E-6</v>
      </c>
    </row>
    <row r="180" spans="1:120" ht="17.149999999999999" customHeight="1" x14ac:dyDescent="0.3">
      <c r="A180" s="30"/>
      <c r="B180" s="39" t="s">
        <v>558</v>
      </c>
      <c r="C180" s="37" t="s">
        <v>559</v>
      </c>
      <c r="D180" s="36" t="s">
        <v>560</v>
      </c>
      <c r="E180" s="37" t="s">
        <v>561</v>
      </c>
      <c r="F180" s="36" t="s">
        <v>574</v>
      </c>
      <c r="G180" s="37" t="s">
        <v>575</v>
      </c>
      <c r="H180" s="36">
        <v>4</v>
      </c>
      <c r="I180" s="38">
        <v>23</v>
      </c>
      <c r="J180" s="115">
        <f t="shared" si="123"/>
        <v>0.94115892917655031</v>
      </c>
      <c r="K180" s="115">
        <f t="shared" si="124"/>
        <v>0.54191121653676722</v>
      </c>
      <c r="L180" s="115">
        <f t="shared" si="125"/>
        <v>1</v>
      </c>
      <c r="M180" s="115">
        <f t="shared" si="126"/>
        <v>0.73264822498111948</v>
      </c>
      <c r="N180" s="115">
        <f t="shared" si="127"/>
        <v>0.64215310539895709</v>
      </c>
      <c r="O180" s="115">
        <f t="shared" si="128"/>
        <v>0.73417824466282611</v>
      </c>
      <c r="P180" s="115">
        <f t="shared" si="129"/>
        <v>0.74689463028016689</v>
      </c>
      <c r="Q180" s="115">
        <f t="shared" si="130"/>
        <v>0.64548037810566083</v>
      </c>
      <c r="R180" s="116">
        <f t="shared" si="131"/>
        <v>0.95708404595056829</v>
      </c>
      <c r="S180" s="133">
        <f t="shared" si="132"/>
        <v>0.77127875278806846</v>
      </c>
      <c r="T180" s="134">
        <f t="shared" si="174"/>
        <v>0.22872124721193154</v>
      </c>
      <c r="U180" s="135">
        <f t="shared" si="133"/>
        <v>78571.695169725994</v>
      </c>
      <c r="V180" s="136">
        <v>8</v>
      </c>
      <c r="W180" s="155">
        <f t="shared" si="134"/>
        <v>0</v>
      </c>
      <c r="X180" s="155">
        <f t="shared" si="135"/>
        <v>0.66016764167695741</v>
      </c>
      <c r="Y180" s="155">
        <f t="shared" si="136"/>
        <v>0.33983235832304259</v>
      </c>
      <c r="Z180" s="156">
        <f t="shared" si="137"/>
        <v>116741.25072528153</v>
      </c>
      <c r="AA180" s="69">
        <v>0.81447983558740811</v>
      </c>
      <c r="AB180" s="70">
        <f t="shared" si="138"/>
        <v>0.96905232688505205</v>
      </c>
      <c r="AC180" s="70">
        <f t="shared" si="139"/>
        <v>5.0772436278055472E-2</v>
      </c>
      <c r="AD180" s="70">
        <f t="shared" si="140"/>
        <v>0.64215310539895709</v>
      </c>
      <c r="AE180" s="70">
        <f t="shared" si="141"/>
        <v>0.35451962189433917</v>
      </c>
      <c r="AF180" s="70">
        <f t="shared" si="142"/>
        <v>0.14247373771602848</v>
      </c>
      <c r="AG180" s="70">
        <f t="shared" si="143"/>
        <v>0.19207048458149781</v>
      </c>
      <c r="AH180" s="70">
        <f t="shared" si="144"/>
        <v>0.73417824466282611</v>
      </c>
      <c r="AI180" s="70">
        <f t="shared" si="145"/>
        <v>0.9358048119281599</v>
      </c>
      <c r="AJ180" s="70">
        <f t="shared" si="146"/>
        <v>0.94651304642494072</v>
      </c>
      <c r="AK180" s="70">
        <f t="shared" si="147"/>
        <v>0.25310536971983316</v>
      </c>
      <c r="AL180" s="71">
        <f t="shared" si="175"/>
        <v>1</v>
      </c>
      <c r="AM180" s="72">
        <v>343526</v>
      </c>
      <c r="AN180" s="73">
        <v>0.35451962189433917</v>
      </c>
      <c r="AO180" s="74">
        <f t="shared" si="148"/>
        <v>0.64548037810566083</v>
      </c>
      <c r="AP180" s="75">
        <v>73775</v>
      </c>
      <c r="AQ180" s="75">
        <v>10208</v>
      </c>
      <c r="AR180" s="76">
        <v>181</v>
      </c>
      <c r="AS180" s="76">
        <v>122</v>
      </c>
      <c r="AT180" s="77">
        <f t="shared" si="149"/>
        <v>0.14247373771602848</v>
      </c>
      <c r="AU180" s="77">
        <f t="shared" si="150"/>
        <v>0.85752626228397155</v>
      </c>
      <c r="AV180" s="75">
        <v>73775</v>
      </c>
      <c r="AW180" s="75">
        <v>4293</v>
      </c>
      <c r="AX180" s="75">
        <v>32208</v>
      </c>
      <c r="AY180" s="76">
        <v>52</v>
      </c>
      <c r="AZ180" s="75">
        <v>20527</v>
      </c>
      <c r="BA180" s="66">
        <f t="shared" si="151"/>
        <v>0.77370382921043712</v>
      </c>
      <c r="BB180" s="66">
        <f t="shared" si="152"/>
        <v>0.22629617078956288</v>
      </c>
      <c r="BC180" s="75">
        <v>73775</v>
      </c>
      <c r="BD180" s="75">
        <v>13627</v>
      </c>
      <c r="BE180" s="76">
        <v>543</v>
      </c>
      <c r="BF180" s="66">
        <f t="shared" si="153"/>
        <v>0.19207048458149781</v>
      </c>
      <c r="BG180" s="70">
        <v>0.96905232688505205</v>
      </c>
      <c r="BH180" s="70">
        <v>0.95708404595056829</v>
      </c>
      <c r="BI180" s="75">
        <v>185258</v>
      </c>
      <c r="BJ180" s="75">
        <v>9406</v>
      </c>
      <c r="BK180" s="75">
        <v>56888</v>
      </c>
      <c r="BL180" s="75">
        <v>56478</v>
      </c>
      <c r="BM180" s="75">
        <v>37919</v>
      </c>
      <c r="BN180" s="76">
        <v>542</v>
      </c>
      <c r="BO180" s="75">
        <v>21620</v>
      </c>
      <c r="BP180" s="76">
        <v>688</v>
      </c>
      <c r="BQ180" s="76">
        <v>342</v>
      </c>
      <c r="BR180" s="76">
        <v>1375</v>
      </c>
      <c r="BS180" s="66">
        <f t="shared" si="154"/>
        <v>5.0772436278055472E-2</v>
      </c>
      <c r="BT180" s="66">
        <f t="shared" si="180"/>
        <v>0.64215310539895709</v>
      </c>
      <c r="BU180" s="66">
        <f t="shared" si="181"/>
        <v>0.33729177687333339</v>
      </c>
      <c r="BV180" s="72">
        <v>288935</v>
      </c>
      <c r="BW180" s="75">
        <v>5391</v>
      </c>
      <c r="BX180" s="66">
        <f t="shared" si="155"/>
        <v>1.8658175714260993E-2</v>
      </c>
      <c r="BY180" s="74">
        <f t="shared" si="156"/>
        <v>53.59580782786125</v>
      </c>
      <c r="BZ180" s="66">
        <f t="shared" si="176"/>
        <v>0.73264822498111948</v>
      </c>
      <c r="CA180" s="72">
        <v>288935</v>
      </c>
      <c r="CB180" s="75">
        <v>73131</v>
      </c>
      <c r="CC180" s="66">
        <f t="shared" si="157"/>
        <v>0.25310536971983316</v>
      </c>
      <c r="CD180" s="66">
        <f t="shared" si="158"/>
        <v>0.74689463028016689</v>
      </c>
      <c r="CE180" s="72">
        <v>73775</v>
      </c>
      <c r="CF180" s="75">
        <v>1370</v>
      </c>
      <c r="CG180" s="75">
        <v>67669</v>
      </c>
      <c r="CH180" s="66">
        <f t="shared" si="159"/>
        <v>0.9358048119281599</v>
      </c>
      <c r="CI180" s="75">
        <v>73775</v>
      </c>
      <c r="CJ180" s="75">
        <v>5268</v>
      </c>
      <c r="CK180" s="75">
        <v>30417</v>
      </c>
      <c r="CL180" s="76">
        <v>281</v>
      </c>
      <c r="CM180" s="75">
        <v>33863</v>
      </c>
      <c r="CN180" s="66">
        <f t="shared" si="160"/>
        <v>0.94651304642494072</v>
      </c>
      <c r="CO180" s="72">
        <v>73775</v>
      </c>
      <c r="CP180" s="75">
        <v>54164</v>
      </c>
      <c r="CQ180" s="66">
        <f t="shared" si="161"/>
        <v>0.73417824466282611</v>
      </c>
      <c r="CR180" s="78" t="b">
        <v>0</v>
      </c>
      <c r="CS180" s="76" t="b">
        <v>1</v>
      </c>
      <c r="CT180" s="76">
        <v>0</v>
      </c>
      <c r="CU180" s="76"/>
      <c r="CV180" s="79">
        <v>25</v>
      </c>
      <c r="CW180" s="79"/>
      <c r="CX180" s="79">
        <v>25</v>
      </c>
      <c r="CY180" s="79">
        <v>0</v>
      </c>
      <c r="CZ180" s="76"/>
      <c r="DA180" s="76"/>
      <c r="DB180" s="76"/>
      <c r="DC180" s="66">
        <f t="shared" si="162"/>
        <v>0.10330578512396695</v>
      </c>
      <c r="DD180" s="66">
        <f t="shared" si="163"/>
        <v>0</v>
      </c>
      <c r="DE180" s="66">
        <f t="shared" si="164"/>
        <v>0</v>
      </c>
      <c r="DF180" s="66">
        <f t="shared" si="165"/>
        <v>0</v>
      </c>
      <c r="DG180" s="66">
        <f t="shared" si="166"/>
        <v>0</v>
      </c>
      <c r="DH180" s="66">
        <f t="shared" si="179"/>
        <v>0</v>
      </c>
      <c r="DI180" s="66">
        <f t="shared" si="167"/>
        <v>0</v>
      </c>
      <c r="DJ180" s="66">
        <f t="shared" si="168"/>
        <v>0</v>
      </c>
      <c r="DK180" s="66">
        <f t="shared" si="169"/>
        <v>0</v>
      </c>
      <c r="DL180" s="66">
        <f t="shared" si="170"/>
        <v>0</v>
      </c>
      <c r="DM180" s="66">
        <f t="shared" si="171"/>
        <v>0</v>
      </c>
      <c r="DN180" s="80">
        <f t="shared" si="172"/>
        <v>620</v>
      </c>
      <c r="DO180" s="67">
        <f t="shared" si="173"/>
        <v>1</v>
      </c>
      <c r="DP180" s="163">
        <f t="shared" si="177"/>
        <v>2.6014568158168575E-6</v>
      </c>
    </row>
    <row r="181" spans="1:120" ht="17.149999999999999" customHeight="1" x14ac:dyDescent="0.3">
      <c r="A181" s="30"/>
      <c r="B181" s="39" t="s">
        <v>558</v>
      </c>
      <c r="C181" s="37" t="s">
        <v>559</v>
      </c>
      <c r="D181" s="36" t="s">
        <v>560</v>
      </c>
      <c r="E181" s="37" t="s">
        <v>561</v>
      </c>
      <c r="F181" s="36" t="s">
        <v>576</v>
      </c>
      <c r="G181" s="37" t="s">
        <v>577</v>
      </c>
      <c r="H181" s="36">
        <v>9</v>
      </c>
      <c r="I181" s="38">
        <v>20</v>
      </c>
      <c r="J181" s="115">
        <f t="shared" si="123"/>
        <v>0.92769532852310865</v>
      </c>
      <c r="K181" s="115">
        <f t="shared" si="124"/>
        <v>0.56027798885085844</v>
      </c>
      <c r="L181" s="115">
        <f t="shared" si="125"/>
        <v>1</v>
      </c>
      <c r="M181" s="115">
        <f t="shared" si="126"/>
        <v>1</v>
      </c>
      <c r="N181" s="115">
        <f t="shared" si="127"/>
        <v>0.58299980297784904</v>
      </c>
      <c r="O181" s="115">
        <f t="shared" si="128"/>
        <v>0.76324548957373695</v>
      </c>
      <c r="P181" s="115">
        <f t="shared" si="129"/>
        <v>0.73900541271989173</v>
      </c>
      <c r="Q181" s="115">
        <f t="shared" si="130"/>
        <v>0.67100971997684766</v>
      </c>
      <c r="R181" s="116">
        <f t="shared" si="131"/>
        <v>0.95588958992853312</v>
      </c>
      <c r="S181" s="133">
        <f t="shared" si="132"/>
        <v>0.80001370361675839</v>
      </c>
      <c r="T181" s="134">
        <f t="shared" si="174"/>
        <v>0.19998629638324161</v>
      </c>
      <c r="U181" s="135">
        <f t="shared" si="133"/>
        <v>137563.97373425125</v>
      </c>
      <c r="V181" s="136">
        <v>8</v>
      </c>
      <c r="W181" s="155">
        <f t="shared" si="134"/>
        <v>0</v>
      </c>
      <c r="X181" s="155">
        <f t="shared" si="135"/>
        <v>0.68890259250564734</v>
      </c>
      <c r="Y181" s="155">
        <f t="shared" si="136"/>
        <v>0.31109740749435266</v>
      </c>
      <c r="Z181" s="156">
        <f t="shared" si="137"/>
        <v>213993.64040091788</v>
      </c>
      <c r="AA181" s="69">
        <v>0.70090293617806931</v>
      </c>
      <c r="AB181" s="70">
        <f t="shared" si="138"/>
        <v>0.96777355251469688</v>
      </c>
      <c r="AC181" s="70">
        <f t="shared" si="139"/>
        <v>5.5515212924653098E-2</v>
      </c>
      <c r="AD181" s="70">
        <f t="shared" si="140"/>
        <v>0.58299980297784904</v>
      </c>
      <c r="AE181" s="70">
        <f t="shared" si="141"/>
        <v>0.32899028002315228</v>
      </c>
      <c r="AF181" s="70">
        <f t="shared" si="142"/>
        <v>0.16090941490542057</v>
      </c>
      <c r="AG181" s="70">
        <f t="shared" si="143"/>
        <v>0.17542078259173835</v>
      </c>
      <c r="AH181" s="70">
        <f t="shared" si="144"/>
        <v>0.76324548957373695</v>
      </c>
      <c r="AI181" s="70">
        <f t="shared" si="145"/>
        <v>0.94263369891938054</v>
      </c>
      <c r="AJ181" s="70">
        <f t="shared" si="146"/>
        <v>0.91275695812683666</v>
      </c>
      <c r="AK181" s="70">
        <f t="shared" si="147"/>
        <v>0.26099458728010827</v>
      </c>
      <c r="AL181" s="71">
        <f t="shared" si="175"/>
        <v>1</v>
      </c>
      <c r="AM181" s="72">
        <v>687867</v>
      </c>
      <c r="AN181" s="73">
        <v>0.32899028002315228</v>
      </c>
      <c r="AO181" s="74">
        <f t="shared" si="148"/>
        <v>0.67100971997684766</v>
      </c>
      <c r="AP181" s="75">
        <v>148711</v>
      </c>
      <c r="AQ181" s="75">
        <v>23325</v>
      </c>
      <c r="AR181" s="76">
        <v>386</v>
      </c>
      <c r="AS181" s="76">
        <v>218</v>
      </c>
      <c r="AT181" s="77">
        <f t="shared" si="149"/>
        <v>0.16090941490542057</v>
      </c>
      <c r="AU181" s="77">
        <f t="shared" si="150"/>
        <v>0.83909058509457946</v>
      </c>
      <c r="AV181" s="75">
        <v>148711</v>
      </c>
      <c r="AW181" s="75">
        <v>15023</v>
      </c>
      <c r="AX181" s="75">
        <v>58101</v>
      </c>
      <c r="AY181" s="76">
        <v>82</v>
      </c>
      <c r="AZ181" s="75">
        <v>33648</v>
      </c>
      <c r="BA181" s="66">
        <f t="shared" si="151"/>
        <v>0.71853460739286268</v>
      </c>
      <c r="BB181" s="66">
        <f t="shared" si="152"/>
        <v>0.28146539260713732</v>
      </c>
      <c r="BC181" s="75">
        <v>148711</v>
      </c>
      <c r="BD181" s="75">
        <v>25347</v>
      </c>
      <c r="BE181" s="76">
        <v>740</v>
      </c>
      <c r="BF181" s="66">
        <f t="shared" si="153"/>
        <v>0.17542078259173835</v>
      </c>
      <c r="BG181" s="70">
        <v>0.96777355251469688</v>
      </c>
      <c r="BH181" s="70">
        <v>0.95588958992853312</v>
      </c>
      <c r="BI181" s="75">
        <v>355290</v>
      </c>
      <c r="BJ181" s="75">
        <v>19724</v>
      </c>
      <c r="BK181" s="75">
        <v>128432</v>
      </c>
      <c r="BL181" s="75">
        <v>107919</v>
      </c>
      <c r="BM181" s="75">
        <v>59606</v>
      </c>
      <c r="BN181" s="76">
        <v>824</v>
      </c>
      <c r="BO181" s="75">
        <v>34536</v>
      </c>
      <c r="BP181" s="76">
        <v>931</v>
      </c>
      <c r="BQ181" s="76">
        <v>348</v>
      </c>
      <c r="BR181" s="75">
        <v>2970</v>
      </c>
      <c r="BS181" s="66">
        <f t="shared" si="154"/>
        <v>5.5515212924653098E-2</v>
      </c>
      <c r="BT181" s="66">
        <f t="shared" si="180"/>
        <v>0.58299980297784904</v>
      </c>
      <c r="BU181" s="66">
        <f t="shared" si="181"/>
        <v>0.2792507529060767</v>
      </c>
      <c r="BV181" s="72">
        <v>579376</v>
      </c>
      <c r="BW181" s="75">
        <v>7920</v>
      </c>
      <c r="BX181" s="66">
        <f t="shared" si="155"/>
        <v>1.3669879318439148E-2</v>
      </c>
      <c r="BY181" s="74">
        <f t="shared" si="156"/>
        <v>73.153535353535361</v>
      </c>
      <c r="BZ181" s="66">
        <f t="shared" si="176"/>
        <v>1</v>
      </c>
      <c r="CA181" s="72">
        <v>579376</v>
      </c>
      <c r="CB181" s="75">
        <v>151214</v>
      </c>
      <c r="CC181" s="66">
        <f t="shared" si="157"/>
        <v>0.26099458728010827</v>
      </c>
      <c r="CD181" s="66">
        <f t="shared" si="158"/>
        <v>0.73900541271989173</v>
      </c>
      <c r="CE181" s="72">
        <v>148711</v>
      </c>
      <c r="CF181" s="75">
        <v>2525</v>
      </c>
      <c r="CG181" s="75">
        <v>137655</v>
      </c>
      <c r="CH181" s="66">
        <f t="shared" si="159"/>
        <v>0.94263369891938054</v>
      </c>
      <c r="CI181" s="75">
        <v>148711</v>
      </c>
      <c r="CJ181" s="75">
        <v>12757</v>
      </c>
      <c r="CK181" s="75">
        <v>23669</v>
      </c>
      <c r="CL181" s="76">
        <v>187</v>
      </c>
      <c r="CM181" s="75">
        <v>99124</v>
      </c>
      <c r="CN181" s="66">
        <f t="shared" si="160"/>
        <v>0.91275695812683666</v>
      </c>
      <c r="CO181" s="72">
        <v>148711</v>
      </c>
      <c r="CP181" s="75">
        <v>113503</v>
      </c>
      <c r="CQ181" s="66">
        <f t="shared" si="161"/>
        <v>0.76324548957373695</v>
      </c>
      <c r="CR181" s="78" t="b">
        <v>0</v>
      </c>
      <c r="CS181" s="76" t="b">
        <v>1</v>
      </c>
      <c r="CT181" s="76">
        <v>0</v>
      </c>
      <c r="CU181" s="76"/>
      <c r="CV181" s="79">
        <v>1</v>
      </c>
      <c r="CW181" s="79"/>
      <c r="CX181" s="79">
        <v>1</v>
      </c>
      <c r="CY181" s="79">
        <v>0</v>
      </c>
      <c r="CZ181" s="76"/>
      <c r="DA181" s="76"/>
      <c r="DB181" s="76"/>
      <c r="DC181" s="66">
        <f t="shared" si="162"/>
        <v>4.1322314049586778E-3</v>
      </c>
      <c r="DD181" s="66">
        <f t="shared" si="163"/>
        <v>0</v>
      </c>
      <c r="DE181" s="66">
        <f t="shared" si="164"/>
        <v>0</v>
      </c>
      <c r="DF181" s="66">
        <f t="shared" si="165"/>
        <v>0</v>
      </c>
      <c r="DG181" s="66">
        <f t="shared" si="166"/>
        <v>0</v>
      </c>
      <c r="DH181" s="66">
        <f t="shared" si="179"/>
        <v>0</v>
      </c>
      <c r="DI181" s="66">
        <f t="shared" si="167"/>
        <v>0</v>
      </c>
      <c r="DJ181" s="66">
        <f t="shared" si="168"/>
        <v>0</v>
      </c>
      <c r="DK181" s="66">
        <f t="shared" si="169"/>
        <v>0</v>
      </c>
      <c r="DL181" s="66">
        <f t="shared" si="170"/>
        <v>0</v>
      </c>
      <c r="DM181" s="66">
        <f t="shared" si="171"/>
        <v>0</v>
      </c>
      <c r="DN181" s="80">
        <f t="shared" si="172"/>
        <v>620</v>
      </c>
      <c r="DO181" s="67">
        <f t="shared" si="173"/>
        <v>1</v>
      </c>
      <c r="DP181" s="163">
        <f t="shared" si="177"/>
        <v>2.6014568158168575E-6</v>
      </c>
    </row>
    <row r="182" spans="1:120" ht="17.149999999999999" customHeight="1" x14ac:dyDescent="0.3">
      <c r="A182" s="30"/>
      <c r="B182" s="39" t="s">
        <v>558</v>
      </c>
      <c r="C182" s="37" t="s">
        <v>559</v>
      </c>
      <c r="D182" s="36" t="s">
        <v>578</v>
      </c>
      <c r="E182" s="37" t="s">
        <v>579</v>
      </c>
      <c r="F182" s="36" t="s">
        <v>580</v>
      </c>
      <c r="G182" s="37" t="s">
        <v>581</v>
      </c>
      <c r="H182" s="36"/>
      <c r="I182" s="38">
        <v>39</v>
      </c>
      <c r="J182" s="115">
        <f t="shared" si="123"/>
        <v>0.98506463527239152</v>
      </c>
      <c r="K182" s="115">
        <f t="shared" si="124"/>
        <v>0.80061172668513381</v>
      </c>
      <c r="L182" s="115">
        <f t="shared" si="125"/>
        <v>1</v>
      </c>
      <c r="M182" s="115">
        <f t="shared" si="126"/>
        <v>0.84568387298976033</v>
      </c>
      <c r="N182" s="115">
        <f t="shared" si="127"/>
        <v>0.76331450877501716</v>
      </c>
      <c r="O182" s="115">
        <f t="shared" si="128"/>
        <v>0.9726915974145891</v>
      </c>
      <c r="P182" s="115">
        <f t="shared" si="129"/>
        <v>0.83431602814105243</v>
      </c>
      <c r="Q182" s="115">
        <f t="shared" si="130"/>
        <v>0.72529824033295598</v>
      </c>
      <c r="R182" s="116">
        <f t="shared" si="131"/>
        <v>0.95849634291546182</v>
      </c>
      <c r="S182" s="133">
        <f t="shared" si="132"/>
        <v>0.87616410583626236</v>
      </c>
      <c r="T182" s="134">
        <f t="shared" si="174"/>
        <v>0.12383589416373764</v>
      </c>
      <c r="U182" s="135">
        <f t="shared" si="133"/>
        <v>25941.886124784742</v>
      </c>
      <c r="V182" s="136">
        <v>8</v>
      </c>
      <c r="W182" s="155">
        <f t="shared" si="134"/>
        <v>0</v>
      </c>
      <c r="X182" s="155">
        <f t="shared" si="135"/>
        <v>0.76505299472515131</v>
      </c>
      <c r="Y182" s="155">
        <f t="shared" si="136"/>
        <v>0.23494700527484869</v>
      </c>
      <c r="Z182" s="156">
        <f t="shared" si="137"/>
        <v>49218.10834700695</v>
      </c>
      <c r="AA182" s="69">
        <v>1</v>
      </c>
      <c r="AB182" s="70">
        <f t="shared" si="138"/>
        <v>0.96934629525768057</v>
      </c>
      <c r="AC182" s="70">
        <f t="shared" si="139"/>
        <v>4.169133057097605E-2</v>
      </c>
      <c r="AD182" s="70">
        <f t="shared" si="140"/>
        <v>0.76331450877501716</v>
      </c>
      <c r="AE182" s="70">
        <f t="shared" si="141"/>
        <v>0.27470175966704402</v>
      </c>
      <c r="AF182" s="70">
        <f t="shared" si="142"/>
        <v>2.4907663896583564E-2</v>
      </c>
      <c r="AG182" s="70">
        <f t="shared" si="143"/>
        <v>1.4750692520775623E-2</v>
      </c>
      <c r="AH182" s="70">
        <f t="shared" si="144"/>
        <v>0.9726915974145891</v>
      </c>
      <c r="AI182" s="70">
        <f t="shared" si="145"/>
        <v>0.97689289012003688</v>
      </c>
      <c r="AJ182" s="70">
        <f t="shared" si="146"/>
        <v>0.99323638042474605</v>
      </c>
      <c r="AK182" s="70">
        <f t="shared" si="147"/>
        <v>0.16568397185894759</v>
      </c>
      <c r="AL182" s="71">
        <f t="shared" si="175"/>
        <v>1</v>
      </c>
      <c r="AM182" s="72">
        <v>209486</v>
      </c>
      <c r="AN182" s="73">
        <v>0.27470175966704402</v>
      </c>
      <c r="AO182" s="74">
        <f t="shared" si="148"/>
        <v>0.72529824033295598</v>
      </c>
      <c r="AP182" s="75">
        <v>43320</v>
      </c>
      <c r="AQ182" s="76">
        <v>987</v>
      </c>
      <c r="AR182" s="76">
        <v>36</v>
      </c>
      <c r="AS182" s="76">
        <v>56</v>
      </c>
      <c r="AT182" s="77">
        <f t="shared" si="149"/>
        <v>2.4907663896583564E-2</v>
      </c>
      <c r="AU182" s="77">
        <f t="shared" si="150"/>
        <v>0.97509233610341639</v>
      </c>
      <c r="AV182" s="75">
        <v>43320</v>
      </c>
      <c r="AW182" s="76">
        <v>776</v>
      </c>
      <c r="AX182" s="75">
        <v>5491</v>
      </c>
      <c r="AY182" s="76">
        <v>15</v>
      </c>
      <c r="AZ182" s="75">
        <v>9914</v>
      </c>
      <c r="BA182" s="66">
        <f t="shared" si="151"/>
        <v>0.37386888273314867</v>
      </c>
      <c r="BB182" s="66">
        <f t="shared" si="152"/>
        <v>0.62613111726685133</v>
      </c>
      <c r="BC182" s="75">
        <v>43320</v>
      </c>
      <c r="BD182" s="76">
        <v>492</v>
      </c>
      <c r="BE182" s="76">
        <v>147</v>
      </c>
      <c r="BF182" s="66">
        <f t="shared" si="153"/>
        <v>1.4750692520775623E-2</v>
      </c>
      <c r="BG182" s="70">
        <v>0.96934629525768057</v>
      </c>
      <c r="BH182" s="70">
        <v>0.95849634291546182</v>
      </c>
      <c r="BI182" s="75">
        <v>125014</v>
      </c>
      <c r="BJ182" s="75">
        <v>5212</v>
      </c>
      <c r="BK182" s="75">
        <v>24377</v>
      </c>
      <c r="BL182" s="75">
        <v>29709</v>
      </c>
      <c r="BM182" s="75">
        <v>30392</v>
      </c>
      <c r="BN182" s="76">
        <v>1088</v>
      </c>
      <c r="BO182" s="75">
        <v>31607</v>
      </c>
      <c r="BP182" s="75">
        <v>1970</v>
      </c>
      <c r="BQ182" s="76">
        <v>409</v>
      </c>
      <c r="BR182" s="76">
        <v>250</v>
      </c>
      <c r="BS182" s="66">
        <f t="shared" si="154"/>
        <v>4.169133057097605E-2</v>
      </c>
      <c r="BT182" s="66">
        <f t="shared" si="180"/>
        <v>0.76331450877501716</v>
      </c>
      <c r="BU182" s="66">
        <f t="shared" si="181"/>
        <v>0.52566912505799346</v>
      </c>
      <c r="BV182" s="72">
        <v>184357</v>
      </c>
      <c r="BW182" s="75">
        <v>2980</v>
      </c>
      <c r="BX182" s="66">
        <f t="shared" si="155"/>
        <v>1.61642899374583E-2</v>
      </c>
      <c r="BY182" s="74">
        <f t="shared" si="156"/>
        <v>61.864765100671143</v>
      </c>
      <c r="BZ182" s="66">
        <f t="shared" si="176"/>
        <v>0.84568387298976033</v>
      </c>
      <c r="CA182" s="78">
        <v>184357</v>
      </c>
      <c r="CB182" s="76">
        <v>30545</v>
      </c>
      <c r="CC182" s="66">
        <f t="shared" si="157"/>
        <v>0.16568397185894759</v>
      </c>
      <c r="CD182" s="66">
        <f t="shared" si="158"/>
        <v>0.83431602814105243</v>
      </c>
      <c r="CE182" s="72">
        <v>43320</v>
      </c>
      <c r="CF182" s="75">
        <v>5796</v>
      </c>
      <c r="CG182" s="75">
        <v>36523</v>
      </c>
      <c r="CH182" s="66">
        <f t="shared" si="159"/>
        <v>0.97689289012003688</v>
      </c>
      <c r="CI182" s="75">
        <v>43320</v>
      </c>
      <c r="CJ182" s="75">
        <v>8204</v>
      </c>
      <c r="CK182" s="75">
        <v>6331</v>
      </c>
      <c r="CL182" s="76">
        <v>241</v>
      </c>
      <c r="CM182" s="75">
        <v>28251</v>
      </c>
      <c r="CN182" s="66">
        <f t="shared" si="160"/>
        <v>0.99323638042474605</v>
      </c>
      <c r="CO182" s="72">
        <v>43320</v>
      </c>
      <c r="CP182" s="75">
        <v>42137</v>
      </c>
      <c r="CQ182" s="66">
        <f t="shared" si="161"/>
        <v>0.9726915974145891</v>
      </c>
      <c r="CR182" s="78" t="b">
        <v>0</v>
      </c>
      <c r="CS182" s="76" t="b">
        <v>0</v>
      </c>
      <c r="CT182" s="76"/>
      <c r="CU182" s="76"/>
      <c r="CV182" s="76"/>
      <c r="CW182" s="76"/>
      <c r="CX182" s="76"/>
      <c r="CY182" s="76"/>
      <c r="CZ182" s="76"/>
      <c r="DA182" s="76"/>
      <c r="DB182" s="76"/>
      <c r="DC182" s="66">
        <f t="shared" si="162"/>
        <v>0</v>
      </c>
      <c r="DD182" s="66">
        <f t="shared" si="163"/>
        <v>0</v>
      </c>
      <c r="DE182" s="66">
        <f t="shared" si="164"/>
        <v>0</v>
      </c>
      <c r="DF182" s="66">
        <f t="shared" si="165"/>
        <v>0</v>
      </c>
      <c r="DG182" s="66">
        <f t="shared" si="166"/>
        <v>0</v>
      </c>
      <c r="DH182" s="66">
        <f t="shared" si="179"/>
        <v>0</v>
      </c>
      <c r="DI182" s="66">
        <f t="shared" si="167"/>
        <v>0</v>
      </c>
      <c r="DJ182" s="66">
        <f t="shared" si="168"/>
        <v>0</v>
      </c>
      <c r="DK182" s="66">
        <f t="shared" si="169"/>
        <v>0</v>
      </c>
      <c r="DL182" s="66">
        <f t="shared" si="170"/>
        <v>0</v>
      </c>
      <c r="DM182" s="66">
        <f t="shared" si="171"/>
        <v>0</v>
      </c>
      <c r="DN182" s="80">
        <f t="shared" si="172"/>
        <v>620</v>
      </c>
      <c r="DO182" s="67">
        <f t="shared" si="173"/>
        <v>1</v>
      </c>
      <c r="DP182" s="163">
        <f t="shared" si="177"/>
        <v>2.6014568158168575E-6</v>
      </c>
    </row>
    <row r="183" spans="1:120" ht="17.149999999999999" customHeight="1" x14ac:dyDescent="0.3">
      <c r="A183" s="30"/>
      <c r="B183" s="39" t="s">
        <v>558</v>
      </c>
      <c r="C183" s="37" t="s">
        <v>559</v>
      </c>
      <c r="D183" s="36" t="s">
        <v>578</v>
      </c>
      <c r="E183" s="37" t="s">
        <v>579</v>
      </c>
      <c r="F183" s="36" t="s">
        <v>582</v>
      </c>
      <c r="G183" s="37" t="s">
        <v>583</v>
      </c>
      <c r="H183" s="36"/>
      <c r="I183" s="38">
        <v>15</v>
      </c>
      <c r="J183" s="115">
        <f t="shared" si="123"/>
        <v>0.99111839857894379</v>
      </c>
      <c r="K183" s="115">
        <f t="shared" si="124"/>
        <v>0.83743253398920547</v>
      </c>
      <c r="L183" s="115">
        <f t="shared" si="125"/>
        <v>1</v>
      </c>
      <c r="M183" s="115">
        <f t="shared" si="126"/>
        <v>0.80904772690083027</v>
      </c>
      <c r="N183" s="115">
        <f t="shared" si="127"/>
        <v>0.81982063798388016</v>
      </c>
      <c r="O183" s="115">
        <f t="shared" si="128"/>
        <v>0.98968367834938853</v>
      </c>
      <c r="P183" s="115">
        <f t="shared" si="129"/>
        <v>0.8834284273240236</v>
      </c>
      <c r="Q183" s="115">
        <f t="shared" si="130"/>
        <v>0.75820008004726602</v>
      </c>
      <c r="R183" s="116">
        <f t="shared" si="131"/>
        <v>0.96747050099941978</v>
      </c>
      <c r="S183" s="133">
        <f t="shared" si="132"/>
        <v>0.89513355379699533</v>
      </c>
      <c r="T183" s="134">
        <f t="shared" si="174"/>
        <v>0.10486644620300467</v>
      </c>
      <c r="U183" s="135">
        <f t="shared" si="133"/>
        <v>7439.8548923183698</v>
      </c>
      <c r="V183" s="136">
        <v>8</v>
      </c>
      <c r="W183" s="155">
        <f t="shared" si="134"/>
        <v>0</v>
      </c>
      <c r="X183" s="155">
        <f t="shared" si="135"/>
        <v>0.78402244268588417</v>
      </c>
      <c r="Y183" s="155">
        <f t="shared" si="136"/>
        <v>0.21597755731411583</v>
      </c>
      <c r="Z183" s="156">
        <f t="shared" si="137"/>
        <v>15322.743781207262</v>
      </c>
      <c r="AA183" s="69">
        <v>1</v>
      </c>
      <c r="AB183" s="70">
        <f t="shared" si="138"/>
        <v>0.97610277273810164</v>
      </c>
      <c r="AC183" s="70">
        <f t="shared" si="139"/>
        <v>3.3942558746736295E-2</v>
      </c>
      <c r="AD183" s="70">
        <f t="shared" si="140"/>
        <v>0.81982063798388016</v>
      </c>
      <c r="AE183" s="70">
        <f t="shared" si="141"/>
        <v>0.241799919952734</v>
      </c>
      <c r="AF183" s="70">
        <f t="shared" si="142"/>
        <v>2.2067363530778164E-2</v>
      </c>
      <c r="AG183" s="70">
        <f t="shared" si="143"/>
        <v>1.0657921705267474E-2</v>
      </c>
      <c r="AH183" s="70">
        <f t="shared" si="144"/>
        <v>0.98968367834938853</v>
      </c>
      <c r="AI183" s="70">
        <f t="shared" si="145"/>
        <v>0.99043519846963179</v>
      </c>
      <c r="AJ183" s="70">
        <f t="shared" si="146"/>
        <v>0.99180159868825579</v>
      </c>
      <c r="AK183" s="70">
        <f t="shared" si="147"/>
        <v>0.11657157267597643</v>
      </c>
      <c r="AL183" s="71">
        <f t="shared" si="175"/>
        <v>1</v>
      </c>
      <c r="AM183" s="72">
        <v>70946</v>
      </c>
      <c r="AN183" s="73">
        <v>0.241799919952734</v>
      </c>
      <c r="AO183" s="74">
        <f t="shared" si="148"/>
        <v>0.75820008004726602</v>
      </c>
      <c r="AP183" s="75">
        <v>14637</v>
      </c>
      <c r="AQ183" s="76">
        <v>301</v>
      </c>
      <c r="AR183" s="76">
        <v>3</v>
      </c>
      <c r="AS183" s="76">
        <v>19</v>
      </c>
      <c r="AT183" s="77">
        <f t="shared" si="149"/>
        <v>2.2067363530778164E-2</v>
      </c>
      <c r="AU183" s="77">
        <f t="shared" si="150"/>
        <v>0.97793263646922179</v>
      </c>
      <c r="AV183" s="75">
        <v>14637</v>
      </c>
      <c r="AW183" s="76">
        <v>67</v>
      </c>
      <c r="AX183" s="75">
        <v>1030</v>
      </c>
      <c r="AY183" s="76">
        <v>4</v>
      </c>
      <c r="AZ183" s="75">
        <v>3335</v>
      </c>
      <c r="BA183" s="66">
        <f t="shared" si="151"/>
        <v>0.30306756849081096</v>
      </c>
      <c r="BB183" s="66">
        <f t="shared" si="152"/>
        <v>0.69693243150918904</v>
      </c>
      <c r="BC183" s="75">
        <v>14637</v>
      </c>
      <c r="BD183" s="76">
        <v>94</v>
      </c>
      <c r="BE183" s="76">
        <v>62</v>
      </c>
      <c r="BF183" s="66">
        <f t="shared" si="153"/>
        <v>1.0657921705267474E-2</v>
      </c>
      <c r="BG183" s="70">
        <v>0.97610277273810164</v>
      </c>
      <c r="BH183" s="70">
        <v>0.96747050099941978</v>
      </c>
      <c r="BI183" s="75">
        <v>44045</v>
      </c>
      <c r="BJ183" s="75">
        <v>1495</v>
      </c>
      <c r="BK183" s="75">
        <v>6441</v>
      </c>
      <c r="BL183" s="75">
        <v>8324</v>
      </c>
      <c r="BM183" s="75">
        <v>10269</v>
      </c>
      <c r="BN183" s="76">
        <v>346</v>
      </c>
      <c r="BO183" s="75">
        <v>15238</v>
      </c>
      <c r="BP183" s="76">
        <v>1450</v>
      </c>
      <c r="BQ183" s="76">
        <v>151</v>
      </c>
      <c r="BR183" s="76">
        <v>331</v>
      </c>
      <c r="BS183" s="66">
        <f t="shared" si="154"/>
        <v>3.3942558746736295E-2</v>
      </c>
      <c r="BT183" s="66">
        <f t="shared" si="180"/>
        <v>0.81982063798388016</v>
      </c>
      <c r="BU183" s="66">
        <f t="shared" si="181"/>
        <v>0.63083210353048014</v>
      </c>
      <c r="BV183" s="72">
        <v>63446</v>
      </c>
      <c r="BW183" s="76">
        <v>1072</v>
      </c>
      <c r="BX183" s="66">
        <f t="shared" si="155"/>
        <v>1.6896258235349747E-2</v>
      </c>
      <c r="BY183" s="74">
        <f t="shared" si="156"/>
        <v>59.184701492537307</v>
      </c>
      <c r="BZ183" s="66">
        <f t="shared" si="176"/>
        <v>0.80904772690083027</v>
      </c>
      <c r="CA183" s="78">
        <v>63446</v>
      </c>
      <c r="CB183" s="76">
        <v>7396</v>
      </c>
      <c r="CC183" s="66">
        <f t="shared" si="157"/>
        <v>0.11657157267597643</v>
      </c>
      <c r="CD183" s="66">
        <f t="shared" si="158"/>
        <v>0.8834284273240236</v>
      </c>
      <c r="CE183" s="72">
        <v>14637</v>
      </c>
      <c r="CF183" s="75">
        <v>5069</v>
      </c>
      <c r="CG183" s="75">
        <v>9428</v>
      </c>
      <c r="CH183" s="66">
        <f t="shared" si="159"/>
        <v>0.99043519846963179</v>
      </c>
      <c r="CI183" s="75">
        <v>14637</v>
      </c>
      <c r="CJ183" s="75">
        <v>6690</v>
      </c>
      <c r="CK183" s="76">
        <v>257</v>
      </c>
      <c r="CL183" s="76">
        <v>252</v>
      </c>
      <c r="CM183" s="75">
        <v>7318</v>
      </c>
      <c r="CN183" s="66">
        <f t="shared" si="160"/>
        <v>0.99180159868825579</v>
      </c>
      <c r="CO183" s="72">
        <v>14637</v>
      </c>
      <c r="CP183" s="75">
        <v>14486</v>
      </c>
      <c r="CQ183" s="66">
        <f t="shared" si="161"/>
        <v>0.98968367834938853</v>
      </c>
      <c r="CR183" s="78" t="b">
        <v>0</v>
      </c>
      <c r="CS183" s="76" t="b">
        <v>0</v>
      </c>
      <c r="CT183" s="76"/>
      <c r="CU183" s="76"/>
      <c r="CV183" s="76"/>
      <c r="CW183" s="76"/>
      <c r="CX183" s="76"/>
      <c r="CY183" s="76"/>
      <c r="CZ183" s="76"/>
      <c r="DA183" s="76"/>
      <c r="DB183" s="76"/>
      <c r="DC183" s="66">
        <f t="shared" si="162"/>
        <v>0</v>
      </c>
      <c r="DD183" s="66">
        <f t="shared" si="163"/>
        <v>0</v>
      </c>
      <c r="DE183" s="66">
        <f t="shared" si="164"/>
        <v>0</v>
      </c>
      <c r="DF183" s="66">
        <f t="shared" si="165"/>
        <v>0</v>
      </c>
      <c r="DG183" s="66">
        <f t="shared" si="166"/>
        <v>0</v>
      </c>
      <c r="DH183" s="66">
        <f t="shared" si="179"/>
        <v>0</v>
      </c>
      <c r="DI183" s="66">
        <f t="shared" si="167"/>
        <v>0</v>
      </c>
      <c r="DJ183" s="66">
        <f t="shared" si="168"/>
        <v>0</v>
      </c>
      <c r="DK183" s="66">
        <f t="shared" si="169"/>
        <v>0</v>
      </c>
      <c r="DL183" s="66">
        <f t="shared" si="170"/>
        <v>0</v>
      </c>
      <c r="DM183" s="66">
        <f t="shared" si="171"/>
        <v>0</v>
      </c>
      <c r="DN183" s="80">
        <f t="shared" si="172"/>
        <v>620</v>
      </c>
      <c r="DO183" s="67">
        <f t="shared" si="173"/>
        <v>1</v>
      </c>
      <c r="DP183" s="163">
        <f t="shared" si="177"/>
        <v>2.6014568158168575E-6</v>
      </c>
    </row>
    <row r="184" spans="1:120" ht="17.149999999999999" customHeight="1" x14ac:dyDescent="0.3">
      <c r="A184" s="30"/>
      <c r="B184" s="39" t="s">
        <v>558</v>
      </c>
      <c r="C184" s="37" t="s">
        <v>559</v>
      </c>
      <c r="D184" s="36" t="s">
        <v>578</v>
      </c>
      <c r="E184" s="37" t="s">
        <v>579</v>
      </c>
      <c r="F184" s="36" t="s">
        <v>584</v>
      </c>
      <c r="G184" s="37" t="s">
        <v>585</v>
      </c>
      <c r="H184" s="36"/>
      <c r="I184" s="38">
        <v>13</v>
      </c>
      <c r="J184" s="115">
        <f t="shared" si="123"/>
        <v>0.98656990068754769</v>
      </c>
      <c r="K184" s="115">
        <f t="shared" si="124"/>
        <v>0.71801375095492737</v>
      </c>
      <c r="L184" s="115">
        <f t="shared" si="125"/>
        <v>1</v>
      </c>
      <c r="M184" s="115">
        <f t="shared" si="126"/>
        <v>0.81530258308879311</v>
      </c>
      <c r="N184" s="115">
        <f t="shared" si="127"/>
        <v>0.79598993977895571</v>
      </c>
      <c r="O184" s="115">
        <f t="shared" si="128"/>
        <v>0.98181818181818181</v>
      </c>
      <c r="P184" s="115">
        <f t="shared" si="129"/>
        <v>0.85921020698263006</v>
      </c>
      <c r="Q184" s="115">
        <f t="shared" si="130"/>
        <v>0.7574734731389422</v>
      </c>
      <c r="R184" s="116">
        <f t="shared" si="131"/>
        <v>0.97608171004999134</v>
      </c>
      <c r="S184" s="133">
        <f t="shared" si="132"/>
        <v>0.87671774961110771</v>
      </c>
      <c r="T184" s="134">
        <f t="shared" si="174"/>
        <v>0.12328225038889229</v>
      </c>
      <c r="U184" s="135">
        <f t="shared" si="133"/>
        <v>19863.975876160657</v>
      </c>
      <c r="V184" s="136">
        <v>8</v>
      </c>
      <c r="W184" s="155">
        <f t="shared" si="134"/>
        <v>0</v>
      </c>
      <c r="X184" s="155">
        <f t="shared" si="135"/>
        <v>0.76560663849999655</v>
      </c>
      <c r="Y184" s="155">
        <f t="shared" si="136"/>
        <v>0.23439336150000345</v>
      </c>
      <c r="Z184" s="156">
        <f t="shared" si="137"/>
        <v>37766.864765049555</v>
      </c>
      <c r="AA184" s="69">
        <v>1</v>
      </c>
      <c r="AB184" s="70">
        <f t="shared" si="138"/>
        <v>0.98330942132950738</v>
      </c>
      <c r="AC184" s="70">
        <f t="shared" si="139"/>
        <v>2.3737712802733495E-2</v>
      </c>
      <c r="AD184" s="70">
        <f t="shared" si="140"/>
        <v>0.79598993977895571</v>
      </c>
      <c r="AE184" s="70">
        <f t="shared" si="141"/>
        <v>0.24252652686105777</v>
      </c>
      <c r="AF184" s="70">
        <f t="shared" si="142"/>
        <v>2.478227654698243E-2</v>
      </c>
      <c r="AG184" s="70">
        <f t="shared" si="143"/>
        <v>2.9365928189457602E-2</v>
      </c>
      <c r="AH184" s="70">
        <f t="shared" si="144"/>
        <v>0.98181818181818181</v>
      </c>
      <c r="AI184" s="70">
        <f t="shared" si="145"/>
        <v>0.97607333842627964</v>
      </c>
      <c r="AJ184" s="70">
        <f t="shared" si="146"/>
        <v>0.99706646294881585</v>
      </c>
      <c r="AK184" s="70">
        <f t="shared" si="147"/>
        <v>0.14078979301736991</v>
      </c>
      <c r="AL184" s="71">
        <f t="shared" si="175"/>
        <v>1</v>
      </c>
      <c r="AM184" s="72">
        <v>161126</v>
      </c>
      <c r="AN184" s="73">
        <v>0.24252652686105777</v>
      </c>
      <c r="AO184" s="74">
        <f t="shared" si="148"/>
        <v>0.7574734731389422</v>
      </c>
      <c r="AP184" s="75">
        <v>32725</v>
      </c>
      <c r="AQ184" s="76">
        <v>728</v>
      </c>
      <c r="AR184" s="76">
        <v>26</v>
      </c>
      <c r="AS184" s="76">
        <v>57</v>
      </c>
      <c r="AT184" s="77">
        <f t="shared" si="149"/>
        <v>2.478227654698243E-2</v>
      </c>
      <c r="AU184" s="77">
        <f t="shared" si="150"/>
        <v>0.9752177234530176</v>
      </c>
      <c r="AV184" s="75">
        <v>32725</v>
      </c>
      <c r="AW184" s="76">
        <v>381</v>
      </c>
      <c r="AX184" s="75">
        <v>4388</v>
      </c>
      <c r="AY184" s="76">
        <v>12</v>
      </c>
      <c r="AZ184" s="75">
        <v>12864</v>
      </c>
      <c r="BA184" s="66">
        <f t="shared" si="151"/>
        <v>0.53919022154316276</v>
      </c>
      <c r="BB184" s="66">
        <f t="shared" si="152"/>
        <v>0.46080977845683724</v>
      </c>
      <c r="BC184" s="75">
        <v>32725</v>
      </c>
      <c r="BD184" s="76">
        <v>851</v>
      </c>
      <c r="BE184" s="76">
        <v>110</v>
      </c>
      <c r="BF184" s="66">
        <f t="shared" si="153"/>
        <v>2.9365928189457602E-2</v>
      </c>
      <c r="BG184" s="70">
        <v>0.98330942132950738</v>
      </c>
      <c r="BH184" s="70">
        <v>0.97608171004999134</v>
      </c>
      <c r="BI184" s="75">
        <v>99799</v>
      </c>
      <c r="BJ184" s="75">
        <v>2369</v>
      </c>
      <c r="BK184" s="75">
        <v>17991</v>
      </c>
      <c r="BL184" s="75">
        <v>24111</v>
      </c>
      <c r="BM184" s="75">
        <v>25584</v>
      </c>
      <c r="BN184" s="76">
        <v>593</v>
      </c>
      <c r="BO184" s="75">
        <v>26787</v>
      </c>
      <c r="BP184" s="75">
        <v>1719</v>
      </c>
      <c r="BQ184" s="76">
        <v>347</v>
      </c>
      <c r="BR184" s="76">
        <v>298</v>
      </c>
      <c r="BS184" s="66">
        <f t="shared" si="154"/>
        <v>2.3737712802733495E-2</v>
      </c>
      <c r="BT184" s="66">
        <f t="shared" si="180"/>
        <v>0.79598993977895571</v>
      </c>
      <c r="BU184" s="66">
        <f t="shared" si="181"/>
        <v>0.55439433260854321</v>
      </c>
      <c r="BV184" s="72">
        <v>144215</v>
      </c>
      <c r="BW184" s="75">
        <v>2418</v>
      </c>
      <c r="BX184" s="66">
        <f t="shared" si="155"/>
        <v>1.6766633151891273E-2</v>
      </c>
      <c r="BY184" s="74">
        <f t="shared" si="156"/>
        <v>59.642266335814725</v>
      </c>
      <c r="BZ184" s="66">
        <f t="shared" si="176"/>
        <v>0.81530258308879311</v>
      </c>
      <c r="CA184" s="78">
        <v>144215</v>
      </c>
      <c r="CB184" s="76">
        <v>20304</v>
      </c>
      <c r="CC184" s="66">
        <f t="shared" si="157"/>
        <v>0.14078979301736991</v>
      </c>
      <c r="CD184" s="66">
        <f t="shared" si="158"/>
        <v>0.85921020698263006</v>
      </c>
      <c r="CE184" s="72">
        <v>32725</v>
      </c>
      <c r="CF184" s="75">
        <v>3279</v>
      </c>
      <c r="CG184" s="75">
        <v>28663</v>
      </c>
      <c r="CH184" s="66">
        <f t="shared" si="159"/>
        <v>0.97607333842627964</v>
      </c>
      <c r="CI184" s="75">
        <v>32725</v>
      </c>
      <c r="CJ184" s="75">
        <v>9865</v>
      </c>
      <c r="CK184" s="75">
        <v>4758</v>
      </c>
      <c r="CL184" s="76">
        <v>24</v>
      </c>
      <c r="CM184" s="75">
        <v>17982</v>
      </c>
      <c r="CN184" s="66">
        <f t="shared" si="160"/>
        <v>0.99706646294881585</v>
      </c>
      <c r="CO184" s="72">
        <v>32725</v>
      </c>
      <c r="CP184" s="75">
        <v>32130</v>
      </c>
      <c r="CQ184" s="66">
        <f t="shared" si="161"/>
        <v>0.98181818181818181</v>
      </c>
      <c r="CR184" s="78" t="b">
        <v>0</v>
      </c>
      <c r="CS184" s="76" t="b">
        <v>0</v>
      </c>
      <c r="CT184" s="76"/>
      <c r="CU184" s="76"/>
      <c r="CV184" s="76"/>
      <c r="CW184" s="76"/>
      <c r="CX184" s="76"/>
      <c r="CY184" s="76"/>
      <c r="CZ184" s="76"/>
      <c r="DA184" s="76"/>
      <c r="DB184" s="76"/>
      <c r="DC184" s="66">
        <f t="shared" si="162"/>
        <v>0</v>
      </c>
      <c r="DD184" s="66">
        <f t="shared" si="163"/>
        <v>0</v>
      </c>
      <c r="DE184" s="66">
        <f t="shared" si="164"/>
        <v>0</v>
      </c>
      <c r="DF184" s="66">
        <f t="shared" si="165"/>
        <v>0</v>
      </c>
      <c r="DG184" s="66">
        <f t="shared" si="166"/>
        <v>0</v>
      </c>
      <c r="DH184" s="66">
        <f t="shared" si="179"/>
        <v>0</v>
      </c>
      <c r="DI184" s="66">
        <f t="shared" si="167"/>
        <v>0</v>
      </c>
      <c r="DJ184" s="66">
        <f t="shared" si="168"/>
        <v>0</v>
      </c>
      <c r="DK184" s="66">
        <f t="shared" si="169"/>
        <v>0</v>
      </c>
      <c r="DL184" s="66">
        <f t="shared" si="170"/>
        <v>0</v>
      </c>
      <c r="DM184" s="66">
        <f t="shared" si="171"/>
        <v>0</v>
      </c>
      <c r="DN184" s="80">
        <f t="shared" si="172"/>
        <v>620</v>
      </c>
      <c r="DO184" s="67">
        <f t="shared" si="173"/>
        <v>1</v>
      </c>
      <c r="DP184" s="163">
        <f t="shared" si="177"/>
        <v>2.6014568158168575E-6</v>
      </c>
    </row>
    <row r="185" spans="1:120" ht="17.149999999999999" customHeight="1" x14ac:dyDescent="0.3">
      <c r="A185" s="30"/>
      <c r="B185" s="39" t="s">
        <v>558</v>
      </c>
      <c r="C185" s="37" t="s">
        <v>559</v>
      </c>
      <c r="D185" s="36" t="s">
        <v>578</v>
      </c>
      <c r="E185" s="37" t="s">
        <v>579</v>
      </c>
      <c r="F185" s="36" t="s">
        <v>586</v>
      </c>
      <c r="G185" s="37" t="s">
        <v>587</v>
      </c>
      <c r="H185" s="36"/>
      <c r="I185" s="38">
        <v>19</v>
      </c>
      <c r="J185" s="115">
        <f t="shared" si="123"/>
        <v>0.9744039162394218</v>
      </c>
      <c r="K185" s="115">
        <f t="shared" si="124"/>
        <v>0.65028723207115946</v>
      </c>
      <c r="L185" s="115">
        <f t="shared" si="125"/>
        <v>1</v>
      </c>
      <c r="M185" s="115">
        <f t="shared" si="126"/>
        <v>0.75455504348648139</v>
      </c>
      <c r="N185" s="115">
        <f t="shared" si="127"/>
        <v>0.73801659716774703</v>
      </c>
      <c r="O185" s="115">
        <f t="shared" si="128"/>
        <v>0.91674902711717832</v>
      </c>
      <c r="P185" s="115">
        <f t="shared" si="129"/>
        <v>0.80688927750540262</v>
      </c>
      <c r="Q185" s="115">
        <f t="shared" si="130"/>
        <v>0.7121706729976589</v>
      </c>
      <c r="R185" s="116">
        <f t="shared" si="131"/>
        <v>0.96874016102190441</v>
      </c>
      <c r="S185" s="133">
        <f t="shared" si="132"/>
        <v>0.83575688084521704</v>
      </c>
      <c r="T185" s="134">
        <f t="shared" si="174"/>
        <v>0.16424311915478296</v>
      </c>
      <c r="U185" s="135">
        <f t="shared" si="133"/>
        <v>54741.081912455076</v>
      </c>
      <c r="V185" s="136">
        <v>8</v>
      </c>
      <c r="W185" s="155">
        <f t="shared" si="134"/>
        <v>0</v>
      </c>
      <c r="X185" s="155">
        <f t="shared" si="135"/>
        <v>0.72464576973410599</v>
      </c>
      <c r="Y185" s="155">
        <f t="shared" si="136"/>
        <v>0.27535423026589401</v>
      </c>
      <c r="Z185" s="156">
        <f t="shared" si="137"/>
        <v>91773.637468010609</v>
      </c>
      <c r="AA185" s="69">
        <v>1</v>
      </c>
      <c r="AB185" s="70">
        <f t="shared" si="138"/>
        <v>0.9778759980446472</v>
      </c>
      <c r="AC185" s="70">
        <f t="shared" si="139"/>
        <v>4.0311093679038852E-2</v>
      </c>
      <c r="AD185" s="70">
        <f t="shared" si="140"/>
        <v>0.73801659716774703</v>
      </c>
      <c r="AE185" s="70">
        <f t="shared" si="141"/>
        <v>0.28782932700234115</v>
      </c>
      <c r="AF185" s="70">
        <f t="shared" si="142"/>
        <v>4.5818148125270249E-2</v>
      </c>
      <c r="AG185" s="70">
        <f t="shared" si="143"/>
        <v>5.8434739638025819E-2</v>
      </c>
      <c r="AH185" s="70">
        <f t="shared" si="144"/>
        <v>0.91674902711717832</v>
      </c>
      <c r="AI185" s="70">
        <f t="shared" si="145"/>
        <v>0.95733213910680093</v>
      </c>
      <c r="AJ185" s="70">
        <f t="shared" si="146"/>
        <v>0.99147569337204278</v>
      </c>
      <c r="AK185" s="70">
        <f t="shared" si="147"/>
        <v>0.19311072249459735</v>
      </c>
      <c r="AL185" s="71">
        <f t="shared" si="175"/>
        <v>1</v>
      </c>
      <c r="AM185" s="72">
        <v>333293</v>
      </c>
      <c r="AN185" s="73">
        <v>0.28782932700234115</v>
      </c>
      <c r="AO185" s="74">
        <f t="shared" si="148"/>
        <v>0.7121706729976589</v>
      </c>
      <c r="AP185" s="75">
        <v>64756</v>
      </c>
      <c r="AQ185" s="75">
        <v>2704</v>
      </c>
      <c r="AR185" s="76">
        <v>160</v>
      </c>
      <c r="AS185" s="76">
        <v>103</v>
      </c>
      <c r="AT185" s="77">
        <f t="shared" si="149"/>
        <v>4.5818148125270249E-2</v>
      </c>
      <c r="AU185" s="77">
        <f t="shared" si="150"/>
        <v>0.9541818518747297</v>
      </c>
      <c r="AV185" s="75">
        <v>64756</v>
      </c>
      <c r="AW185" s="75">
        <v>1847</v>
      </c>
      <c r="AX185" s="75">
        <v>18928</v>
      </c>
      <c r="AY185" s="76">
        <v>34</v>
      </c>
      <c r="AZ185" s="75">
        <v>21516</v>
      </c>
      <c r="BA185" s="66">
        <f t="shared" si="151"/>
        <v>0.65360738773241089</v>
      </c>
      <c r="BB185" s="66">
        <f t="shared" si="152"/>
        <v>0.34639261226758911</v>
      </c>
      <c r="BC185" s="75">
        <v>64756</v>
      </c>
      <c r="BD185" s="75">
        <v>3476</v>
      </c>
      <c r="BE185" s="76">
        <v>308</v>
      </c>
      <c r="BF185" s="66">
        <f t="shared" si="153"/>
        <v>5.8434739638025819E-2</v>
      </c>
      <c r="BG185" s="70">
        <v>0.9778759980446472</v>
      </c>
      <c r="BH185" s="70">
        <v>0.96874016102190441</v>
      </c>
      <c r="BI185" s="75">
        <v>193768</v>
      </c>
      <c r="BJ185" s="75">
        <v>7811</v>
      </c>
      <c r="BK185" s="75">
        <v>42953</v>
      </c>
      <c r="BL185" s="75">
        <v>54868</v>
      </c>
      <c r="BM185" s="75">
        <v>47593</v>
      </c>
      <c r="BN185" s="76">
        <v>660</v>
      </c>
      <c r="BO185" s="75">
        <v>37427</v>
      </c>
      <c r="BP185" s="75">
        <v>1507</v>
      </c>
      <c r="BQ185" s="76">
        <v>456</v>
      </c>
      <c r="BR185" s="76">
        <v>493</v>
      </c>
      <c r="BS185" s="66">
        <f t="shared" si="154"/>
        <v>4.0311093679038852E-2</v>
      </c>
      <c r="BT185" s="66">
        <f t="shared" si="180"/>
        <v>0.73801659716774703</v>
      </c>
      <c r="BU185" s="66">
        <f t="shared" si="181"/>
        <v>0.45485322653895383</v>
      </c>
      <c r="BV185" s="72">
        <v>291061</v>
      </c>
      <c r="BW185" s="75">
        <v>5273</v>
      </c>
      <c r="BX185" s="66">
        <f t="shared" si="155"/>
        <v>1.8116477302008858E-2</v>
      </c>
      <c r="BY185" s="74">
        <f t="shared" si="156"/>
        <v>55.198369049876732</v>
      </c>
      <c r="BZ185" s="66">
        <f t="shared" si="176"/>
        <v>0.75455504348648139</v>
      </c>
      <c r="CA185" s="78">
        <v>291061</v>
      </c>
      <c r="CB185" s="76">
        <v>56207</v>
      </c>
      <c r="CC185" s="66">
        <f t="shared" si="157"/>
        <v>0.19311072249459735</v>
      </c>
      <c r="CD185" s="66">
        <f t="shared" si="158"/>
        <v>0.80688927750540262</v>
      </c>
      <c r="CE185" s="72">
        <v>64756</v>
      </c>
      <c r="CF185" s="75">
        <v>2789</v>
      </c>
      <c r="CG185" s="75">
        <v>59204</v>
      </c>
      <c r="CH185" s="66">
        <f t="shared" si="159"/>
        <v>0.95733213910680093</v>
      </c>
      <c r="CI185" s="75">
        <v>64756</v>
      </c>
      <c r="CJ185" s="75">
        <v>40429</v>
      </c>
      <c r="CK185" s="75">
        <v>4360</v>
      </c>
      <c r="CL185" s="76">
        <v>201</v>
      </c>
      <c r="CM185" s="75">
        <v>19214</v>
      </c>
      <c r="CN185" s="66">
        <f t="shared" si="160"/>
        <v>0.99147569337204278</v>
      </c>
      <c r="CO185" s="72">
        <v>64756</v>
      </c>
      <c r="CP185" s="75">
        <v>59365</v>
      </c>
      <c r="CQ185" s="66">
        <f t="shared" si="161"/>
        <v>0.91674902711717832</v>
      </c>
      <c r="CR185" s="78" t="b">
        <v>0</v>
      </c>
      <c r="CS185" s="76" t="b">
        <v>0</v>
      </c>
      <c r="CT185" s="76"/>
      <c r="CU185" s="76"/>
      <c r="CV185" s="76"/>
      <c r="CW185" s="76"/>
      <c r="CX185" s="76"/>
      <c r="CY185" s="76"/>
      <c r="CZ185" s="76"/>
      <c r="DA185" s="76"/>
      <c r="DB185" s="76"/>
      <c r="DC185" s="66">
        <f t="shared" si="162"/>
        <v>0</v>
      </c>
      <c r="DD185" s="66">
        <f t="shared" si="163"/>
        <v>0</v>
      </c>
      <c r="DE185" s="66">
        <f t="shared" si="164"/>
        <v>0</v>
      </c>
      <c r="DF185" s="66">
        <f t="shared" si="165"/>
        <v>0</v>
      </c>
      <c r="DG185" s="66">
        <f t="shared" si="166"/>
        <v>0</v>
      </c>
      <c r="DH185" s="66">
        <f t="shared" si="179"/>
        <v>0</v>
      </c>
      <c r="DI185" s="66">
        <f t="shared" si="167"/>
        <v>0</v>
      </c>
      <c r="DJ185" s="66">
        <f t="shared" si="168"/>
        <v>0</v>
      </c>
      <c r="DK185" s="66">
        <f t="shared" si="169"/>
        <v>0</v>
      </c>
      <c r="DL185" s="66">
        <f t="shared" si="170"/>
        <v>0</v>
      </c>
      <c r="DM185" s="66">
        <f t="shared" si="171"/>
        <v>0</v>
      </c>
      <c r="DN185" s="80">
        <f t="shared" si="172"/>
        <v>620</v>
      </c>
      <c r="DO185" s="67">
        <f t="shared" si="173"/>
        <v>1</v>
      </c>
      <c r="DP185" s="163">
        <f t="shared" si="177"/>
        <v>2.6014568158168575E-6</v>
      </c>
    </row>
    <row r="186" spans="1:120" ht="17.149999999999999" customHeight="1" x14ac:dyDescent="0.3">
      <c r="A186" s="30"/>
      <c r="B186" s="39" t="s">
        <v>558</v>
      </c>
      <c r="C186" s="37" t="s">
        <v>559</v>
      </c>
      <c r="D186" s="36" t="s">
        <v>578</v>
      </c>
      <c r="E186" s="37" t="s">
        <v>579</v>
      </c>
      <c r="F186" s="36" t="s">
        <v>588</v>
      </c>
      <c r="G186" s="37" t="s">
        <v>589</v>
      </c>
      <c r="H186" s="36"/>
      <c r="I186" s="38">
        <v>19</v>
      </c>
      <c r="J186" s="115">
        <f t="shared" si="123"/>
        <v>0.93598204857444567</v>
      </c>
      <c r="K186" s="115">
        <f t="shared" si="124"/>
        <v>0.65661298838437165</v>
      </c>
      <c r="L186" s="115">
        <f t="shared" si="125"/>
        <v>6.4516129032258063E-2</v>
      </c>
      <c r="M186" s="115">
        <f t="shared" si="126"/>
        <v>0.67351112784462397</v>
      </c>
      <c r="N186" s="115">
        <f t="shared" si="127"/>
        <v>0.73586473444682454</v>
      </c>
      <c r="O186" s="115">
        <f t="shared" si="128"/>
        <v>0.95558342133051744</v>
      </c>
      <c r="P186" s="115">
        <f t="shared" si="129"/>
        <v>0.83135361256003715</v>
      </c>
      <c r="Q186" s="115">
        <f t="shared" si="130"/>
        <v>0.72473478158846993</v>
      </c>
      <c r="R186" s="116">
        <f t="shared" si="131"/>
        <v>0.96191446253999535</v>
      </c>
      <c r="S186" s="133">
        <f t="shared" si="132"/>
        <v>0.72667481181128268</v>
      </c>
      <c r="T186" s="134">
        <f t="shared" si="174"/>
        <v>0.27332518818871732</v>
      </c>
      <c r="U186" s="135">
        <f t="shared" si="133"/>
        <v>60283.510206150735</v>
      </c>
      <c r="V186" s="136">
        <v>8</v>
      </c>
      <c r="W186" s="155">
        <f t="shared" si="134"/>
        <v>-0.93548387096774199</v>
      </c>
      <c r="X186" s="155">
        <f t="shared" si="135"/>
        <v>0.61556370070017152</v>
      </c>
      <c r="Y186" s="155">
        <f t="shared" si="136"/>
        <v>0.38443629929982848</v>
      </c>
      <c r="Z186" s="156">
        <f t="shared" si="137"/>
        <v>84789.732428372969</v>
      </c>
      <c r="AA186" s="69">
        <v>1</v>
      </c>
      <c r="AB186" s="70">
        <f t="shared" si="138"/>
        <v>0.97387533618473265</v>
      </c>
      <c r="AC186" s="70">
        <f t="shared" si="139"/>
        <v>4.4565059956242999E-2</v>
      </c>
      <c r="AD186" s="70">
        <f t="shared" si="140"/>
        <v>0.73586473444682454</v>
      </c>
      <c r="AE186" s="70">
        <f t="shared" si="141"/>
        <v>0.27526521841153007</v>
      </c>
      <c r="AF186" s="70">
        <f t="shared" si="142"/>
        <v>3.9466737064413941E-2</v>
      </c>
      <c r="AG186" s="70">
        <f t="shared" si="143"/>
        <v>3.5396867300246389E-2</v>
      </c>
      <c r="AH186" s="70">
        <f t="shared" si="144"/>
        <v>0.95558342133051744</v>
      </c>
      <c r="AI186" s="70">
        <f t="shared" si="145"/>
        <v>0.94935762055614226</v>
      </c>
      <c r="AJ186" s="70">
        <f t="shared" si="146"/>
        <v>0.92260647659274908</v>
      </c>
      <c r="AK186" s="70">
        <f t="shared" si="147"/>
        <v>0.16864638743996282</v>
      </c>
      <c r="AL186" s="71">
        <f t="shared" si="175"/>
        <v>6.4516129032258063E-2</v>
      </c>
      <c r="AM186" s="72">
        <v>220556</v>
      </c>
      <c r="AN186" s="73">
        <v>0.27526521841153007</v>
      </c>
      <c r="AO186" s="74">
        <f t="shared" si="148"/>
        <v>0.72473478158846993</v>
      </c>
      <c r="AP186" s="75">
        <v>45456</v>
      </c>
      <c r="AQ186" s="75">
        <v>1694</v>
      </c>
      <c r="AR186" s="76">
        <v>41</v>
      </c>
      <c r="AS186" s="76">
        <v>59</v>
      </c>
      <c r="AT186" s="77">
        <f t="shared" si="149"/>
        <v>3.9466737064413941E-2</v>
      </c>
      <c r="AU186" s="77">
        <f t="shared" si="150"/>
        <v>0.96053326293558605</v>
      </c>
      <c r="AV186" s="75">
        <v>45456</v>
      </c>
      <c r="AW186" s="76">
        <v>423</v>
      </c>
      <c r="AX186" s="75">
        <v>7746</v>
      </c>
      <c r="AY186" s="76">
        <v>27</v>
      </c>
      <c r="AZ186" s="75">
        <v>21228</v>
      </c>
      <c r="BA186" s="66">
        <f t="shared" si="151"/>
        <v>0.64730728616684263</v>
      </c>
      <c r="BB186" s="66">
        <f t="shared" si="152"/>
        <v>0.35269271383315737</v>
      </c>
      <c r="BC186" s="75">
        <v>45456</v>
      </c>
      <c r="BD186" s="75">
        <v>1465</v>
      </c>
      <c r="BE186" s="76">
        <v>144</v>
      </c>
      <c r="BF186" s="66">
        <f t="shared" si="153"/>
        <v>3.5396867300246389E-2</v>
      </c>
      <c r="BG186" s="70">
        <v>0.97387533618473265</v>
      </c>
      <c r="BH186" s="70">
        <v>0.96191446253999535</v>
      </c>
      <c r="BI186" s="75">
        <v>131179</v>
      </c>
      <c r="BJ186" s="75">
        <v>5846</v>
      </c>
      <c r="BK186" s="75">
        <v>28803</v>
      </c>
      <c r="BL186" s="75">
        <v>36826</v>
      </c>
      <c r="BM186" s="75">
        <v>31171</v>
      </c>
      <c r="BN186" s="76">
        <v>530</v>
      </c>
      <c r="BO186" s="75">
        <v>26132</v>
      </c>
      <c r="BP186" s="76">
        <v>1049</v>
      </c>
      <c r="BQ186" s="76">
        <v>371</v>
      </c>
      <c r="BR186" s="76">
        <v>451</v>
      </c>
      <c r="BS186" s="66">
        <f t="shared" si="154"/>
        <v>4.4565059956242999E-2</v>
      </c>
      <c r="BT186" s="66">
        <f t="shared" si="180"/>
        <v>0.73586473444682454</v>
      </c>
      <c r="BU186" s="66">
        <f t="shared" si="181"/>
        <v>0.45513382477378239</v>
      </c>
      <c r="BV186" s="72">
        <v>193630</v>
      </c>
      <c r="BW186" s="75">
        <v>3930</v>
      </c>
      <c r="BX186" s="66">
        <f t="shared" si="155"/>
        <v>2.0296441667097039E-2</v>
      </c>
      <c r="BY186" s="74">
        <f t="shared" si="156"/>
        <v>49.269720101781175</v>
      </c>
      <c r="BZ186" s="66">
        <f t="shared" si="176"/>
        <v>0.67351112784462397</v>
      </c>
      <c r="CA186" s="78">
        <v>193630</v>
      </c>
      <c r="CB186" s="76">
        <v>32655</v>
      </c>
      <c r="CC186" s="66">
        <f t="shared" si="157"/>
        <v>0.16864638743996282</v>
      </c>
      <c r="CD186" s="66">
        <f t="shared" si="158"/>
        <v>0.83135361256003715</v>
      </c>
      <c r="CE186" s="72">
        <v>45456</v>
      </c>
      <c r="CF186" s="75">
        <v>1810</v>
      </c>
      <c r="CG186" s="75">
        <v>41344</v>
      </c>
      <c r="CH186" s="66">
        <f t="shared" si="159"/>
        <v>0.94935762055614226</v>
      </c>
      <c r="CI186" s="75">
        <v>45456</v>
      </c>
      <c r="CJ186" s="75">
        <v>5132</v>
      </c>
      <c r="CK186" s="75">
        <v>5429</v>
      </c>
      <c r="CL186" s="76">
        <v>48</v>
      </c>
      <c r="CM186" s="75">
        <v>31329</v>
      </c>
      <c r="CN186" s="66">
        <f t="shared" si="160"/>
        <v>0.92260647659274908</v>
      </c>
      <c r="CO186" s="72">
        <v>45456</v>
      </c>
      <c r="CP186" s="75">
        <v>43437</v>
      </c>
      <c r="CQ186" s="66">
        <f t="shared" si="161"/>
        <v>0.95558342133051744</v>
      </c>
      <c r="CR186" s="78" t="b">
        <v>0</v>
      </c>
      <c r="CS186" s="76" t="b">
        <v>1</v>
      </c>
      <c r="CT186" s="76">
        <v>0</v>
      </c>
      <c r="CU186" s="76">
        <v>1</v>
      </c>
      <c r="CV186" s="79"/>
      <c r="CW186" s="79">
        <v>1</v>
      </c>
      <c r="CX186" s="79">
        <v>2</v>
      </c>
      <c r="CY186" s="79">
        <v>0</v>
      </c>
      <c r="CZ186" s="76"/>
      <c r="DA186" s="76"/>
      <c r="DB186" s="76"/>
      <c r="DC186" s="66">
        <f t="shared" si="162"/>
        <v>0</v>
      </c>
      <c r="DD186" s="66">
        <f t="shared" si="163"/>
        <v>0</v>
      </c>
      <c r="DE186" s="66">
        <f t="shared" si="164"/>
        <v>1.5151515151515152E-2</v>
      </c>
      <c r="DF186" s="66">
        <f t="shared" si="165"/>
        <v>0</v>
      </c>
      <c r="DG186" s="66">
        <f t="shared" si="166"/>
        <v>0</v>
      </c>
      <c r="DH186" s="66">
        <f t="shared" si="179"/>
        <v>0</v>
      </c>
      <c r="DI186" s="66">
        <f t="shared" si="167"/>
        <v>0.1</v>
      </c>
      <c r="DJ186" s="66">
        <f t="shared" si="168"/>
        <v>0</v>
      </c>
      <c r="DK186" s="66">
        <f t="shared" si="169"/>
        <v>0</v>
      </c>
      <c r="DL186" s="66">
        <f t="shared" si="170"/>
        <v>3.787878787878788E-3</v>
      </c>
      <c r="DM186" s="66">
        <f t="shared" si="171"/>
        <v>2.5000000000000001E-2</v>
      </c>
      <c r="DN186" s="80">
        <f t="shared" si="172"/>
        <v>40</v>
      </c>
      <c r="DO186" s="67">
        <f t="shared" si="173"/>
        <v>6.4516129032258063E-2</v>
      </c>
      <c r="DP186" s="163">
        <f t="shared" si="177"/>
        <v>4.032258064516129E-5</v>
      </c>
    </row>
    <row r="187" spans="1:120" ht="17.149999999999999" customHeight="1" x14ac:dyDescent="0.3">
      <c r="A187" s="30"/>
      <c r="B187" s="39" t="s">
        <v>558</v>
      </c>
      <c r="C187" s="37" t="s">
        <v>559</v>
      </c>
      <c r="D187" s="36" t="s">
        <v>578</v>
      </c>
      <c r="E187" s="37" t="s">
        <v>579</v>
      </c>
      <c r="F187" s="36" t="s">
        <v>590</v>
      </c>
      <c r="G187" s="37" t="s">
        <v>591</v>
      </c>
      <c r="H187" s="36"/>
      <c r="I187" s="38">
        <v>14</v>
      </c>
      <c r="J187" s="115">
        <f t="shared" si="123"/>
        <v>0.97858977028246241</v>
      </c>
      <c r="K187" s="115">
        <f t="shared" si="124"/>
        <v>0.70570476785342495</v>
      </c>
      <c r="L187" s="115">
        <f t="shared" si="125"/>
        <v>1</v>
      </c>
      <c r="M187" s="115">
        <f t="shared" si="126"/>
        <v>0.81247895116532398</v>
      </c>
      <c r="N187" s="115">
        <f t="shared" si="127"/>
        <v>0.59206319353018622</v>
      </c>
      <c r="O187" s="115">
        <f t="shared" si="128"/>
        <v>0.96800610729405234</v>
      </c>
      <c r="P187" s="115">
        <f t="shared" si="129"/>
        <v>0.79407003891050587</v>
      </c>
      <c r="Q187" s="115">
        <f t="shared" si="130"/>
        <v>0.67285499247365776</v>
      </c>
      <c r="R187" s="116">
        <f t="shared" si="131"/>
        <v>0.94145317946461804</v>
      </c>
      <c r="S187" s="133">
        <f t="shared" si="132"/>
        <v>0.82946900010824798</v>
      </c>
      <c r="T187" s="134">
        <f t="shared" si="174"/>
        <v>0.17053099989175202</v>
      </c>
      <c r="U187" s="135">
        <f t="shared" si="133"/>
        <v>12845.247566846221</v>
      </c>
      <c r="V187" s="136">
        <v>8</v>
      </c>
      <c r="W187" s="155">
        <f t="shared" si="134"/>
        <v>0</v>
      </c>
      <c r="X187" s="155">
        <f t="shared" si="135"/>
        <v>0.71835788899713693</v>
      </c>
      <c r="Y187" s="155">
        <f t="shared" si="136"/>
        <v>0.28164211100286307</v>
      </c>
      <c r="Z187" s="156">
        <f t="shared" si="137"/>
        <v>21214.692011290659</v>
      </c>
      <c r="AA187" s="69">
        <v>1</v>
      </c>
      <c r="AB187" s="70">
        <f t="shared" si="138"/>
        <v>0.95718831356667633</v>
      </c>
      <c r="AC187" s="70">
        <f t="shared" si="139"/>
        <v>6.2370697761895806E-2</v>
      </c>
      <c r="AD187" s="70">
        <f t="shared" si="140"/>
        <v>0.59206319353018622</v>
      </c>
      <c r="AE187" s="70">
        <f t="shared" si="141"/>
        <v>0.32714500752634218</v>
      </c>
      <c r="AF187" s="70">
        <f t="shared" si="142"/>
        <v>3.4492331181900204E-2</v>
      </c>
      <c r="AG187" s="70">
        <f t="shared" si="143"/>
        <v>2.5678395447289889E-2</v>
      </c>
      <c r="AH187" s="70">
        <f t="shared" si="144"/>
        <v>0.96800610729405234</v>
      </c>
      <c r="AI187" s="70">
        <f t="shared" si="145"/>
        <v>0.9689777222569228</v>
      </c>
      <c r="AJ187" s="70">
        <f t="shared" si="146"/>
        <v>0.98820181830800191</v>
      </c>
      <c r="AK187" s="70">
        <f t="shared" si="147"/>
        <v>0.20592996108949416</v>
      </c>
      <c r="AL187" s="71">
        <f t="shared" si="175"/>
        <v>1</v>
      </c>
      <c r="AM187" s="72">
        <v>75325</v>
      </c>
      <c r="AN187" s="73">
        <v>0.32714500752634218</v>
      </c>
      <c r="AO187" s="74">
        <f t="shared" si="148"/>
        <v>0.67285499247365776</v>
      </c>
      <c r="AP187" s="75">
        <v>14409</v>
      </c>
      <c r="AQ187" s="76">
        <v>459</v>
      </c>
      <c r="AR187" s="76">
        <v>8</v>
      </c>
      <c r="AS187" s="76">
        <v>30</v>
      </c>
      <c r="AT187" s="77">
        <f t="shared" si="149"/>
        <v>3.4492331181900204E-2</v>
      </c>
      <c r="AU187" s="77">
        <f t="shared" si="150"/>
        <v>0.9655076688180998</v>
      </c>
      <c r="AV187" s="75">
        <v>14409</v>
      </c>
      <c r="AW187" s="76">
        <v>218</v>
      </c>
      <c r="AX187" s="75">
        <v>2015</v>
      </c>
      <c r="AY187" s="76">
        <v>8</v>
      </c>
      <c r="AZ187" s="75">
        <v>5743</v>
      </c>
      <c r="BA187" s="66">
        <f t="shared" si="151"/>
        <v>0.55409813311124989</v>
      </c>
      <c r="BB187" s="66">
        <f t="shared" si="152"/>
        <v>0.44590186688875011</v>
      </c>
      <c r="BC187" s="75">
        <v>14409</v>
      </c>
      <c r="BD187" s="76">
        <v>333</v>
      </c>
      <c r="BE187" s="76">
        <v>37</v>
      </c>
      <c r="BF187" s="66">
        <f t="shared" si="153"/>
        <v>2.5678395447289889E-2</v>
      </c>
      <c r="BG187" s="70">
        <v>0.95718831356667633</v>
      </c>
      <c r="BH187" s="70">
        <v>0.94145317946461804</v>
      </c>
      <c r="BI187" s="75">
        <v>42536</v>
      </c>
      <c r="BJ187" s="75">
        <v>2653</v>
      </c>
      <c r="BK187" s="75">
        <v>14699</v>
      </c>
      <c r="BL187" s="75">
        <v>11775</v>
      </c>
      <c r="BM187" s="75">
        <v>6803</v>
      </c>
      <c r="BN187" s="76">
        <v>183</v>
      </c>
      <c r="BO187" s="75">
        <v>6035</v>
      </c>
      <c r="BP187" s="76">
        <v>274</v>
      </c>
      <c r="BQ187" s="76">
        <v>59</v>
      </c>
      <c r="BR187" s="76">
        <v>55</v>
      </c>
      <c r="BS187" s="66">
        <f t="shared" si="154"/>
        <v>6.2370697761895806E-2</v>
      </c>
      <c r="BT187" s="66">
        <f t="shared" si="180"/>
        <v>0.59206319353018622</v>
      </c>
      <c r="BU187" s="66">
        <f t="shared" si="181"/>
        <v>0.31523885649802519</v>
      </c>
      <c r="BV187" s="72">
        <v>64250</v>
      </c>
      <c r="BW187" s="76">
        <v>1081</v>
      </c>
      <c r="BX187" s="66">
        <f t="shared" si="155"/>
        <v>1.6824902723735408E-2</v>
      </c>
      <c r="BY187" s="74">
        <f t="shared" si="156"/>
        <v>59.435707678075858</v>
      </c>
      <c r="BZ187" s="66">
        <f t="shared" si="176"/>
        <v>0.81247895116532398</v>
      </c>
      <c r="CA187" s="78">
        <v>64250</v>
      </c>
      <c r="CB187" s="76">
        <v>13231</v>
      </c>
      <c r="CC187" s="66">
        <f t="shared" si="157"/>
        <v>0.20592996108949416</v>
      </c>
      <c r="CD187" s="66">
        <f t="shared" si="158"/>
        <v>0.79407003891050587</v>
      </c>
      <c r="CE187" s="72">
        <v>14409</v>
      </c>
      <c r="CF187" s="76">
        <v>307</v>
      </c>
      <c r="CG187" s="75">
        <v>13655</v>
      </c>
      <c r="CH187" s="66">
        <f t="shared" si="159"/>
        <v>0.9689777222569228</v>
      </c>
      <c r="CI187" s="75">
        <v>14409</v>
      </c>
      <c r="CJ187" s="75">
        <v>2375</v>
      </c>
      <c r="CK187" s="75">
        <v>5263</v>
      </c>
      <c r="CL187" s="76">
        <v>34</v>
      </c>
      <c r="CM187" s="75">
        <v>6567</v>
      </c>
      <c r="CN187" s="66">
        <f t="shared" si="160"/>
        <v>0.98820181830800191</v>
      </c>
      <c r="CO187" s="72">
        <v>14409</v>
      </c>
      <c r="CP187" s="75">
        <v>13948</v>
      </c>
      <c r="CQ187" s="66">
        <f t="shared" si="161"/>
        <v>0.96800610729405234</v>
      </c>
      <c r="CR187" s="78" t="b">
        <v>0</v>
      </c>
      <c r="CS187" s="76" t="b">
        <v>0</v>
      </c>
      <c r="CT187" s="76"/>
      <c r="CU187" s="76"/>
      <c r="CV187" s="76"/>
      <c r="CW187" s="76"/>
      <c r="CX187" s="76"/>
      <c r="CY187" s="76"/>
      <c r="CZ187" s="76"/>
      <c r="DA187" s="76"/>
      <c r="DB187" s="76"/>
      <c r="DC187" s="66">
        <f t="shared" si="162"/>
        <v>0</v>
      </c>
      <c r="DD187" s="66">
        <f t="shared" si="163"/>
        <v>0</v>
      </c>
      <c r="DE187" s="66">
        <f t="shared" si="164"/>
        <v>0</v>
      </c>
      <c r="DF187" s="66">
        <f t="shared" si="165"/>
        <v>0</v>
      </c>
      <c r="DG187" s="66">
        <f t="shared" si="166"/>
        <v>0</v>
      </c>
      <c r="DH187" s="66">
        <f t="shared" si="179"/>
        <v>0</v>
      </c>
      <c r="DI187" s="66">
        <f t="shared" si="167"/>
        <v>0</v>
      </c>
      <c r="DJ187" s="66">
        <f t="shared" si="168"/>
        <v>0</v>
      </c>
      <c r="DK187" s="66">
        <f t="shared" si="169"/>
        <v>0</v>
      </c>
      <c r="DL187" s="66">
        <f t="shared" si="170"/>
        <v>0</v>
      </c>
      <c r="DM187" s="66">
        <f t="shared" si="171"/>
        <v>0</v>
      </c>
      <c r="DN187" s="80">
        <f t="shared" si="172"/>
        <v>620</v>
      </c>
      <c r="DO187" s="67">
        <f t="shared" si="173"/>
        <v>1</v>
      </c>
      <c r="DP187" s="163">
        <f t="shared" si="177"/>
        <v>2.6014568158168575E-6</v>
      </c>
    </row>
    <row r="188" spans="1:120" ht="17.149999999999999" customHeight="1" x14ac:dyDescent="0.3">
      <c r="A188" s="30"/>
      <c r="B188" s="39" t="s">
        <v>558</v>
      </c>
      <c r="C188" s="37" t="s">
        <v>559</v>
      </c>
      <c r="D188" s="36" t="s">
        <v>578</v>
      </c>
      <c r="E188" s="37" t="s">
        <v>579</v>
      </c>
      <c r="F188" s="36" t="s">
        <v>592</v>
      </c>
      <c r="G188" s="37" t="s">
        <v>593</v>
      </c>
      <c r="H188" s="36"/>
      <c r="I188" s="38">
        <v>20</v>
      </c>
      <c r="J188" s="115">
        <f t="shared" si="123"/>
        <v>0.99714366515837105</v>
      </c>
      <c r="K188" s="115">
        <f t="shared" si="124"/>
        <v>0.95690045248868782</v>
      </c>
      <c r="L188" s="115">
        <f t="shared" si="125"/>
        <v>1</v>
      </c>
      <c r="M188" s="115">
        <f t="shared" si="126"/>
        <v>0.43721160591683</v>
      </c>
      <c r="N188" s="115">
        <f t="shared" si="127"/>
        <v>0.82927664403529711</v>
      </c>
      <c r="O188" s="115">
        <f t="shared" si="128"/>
        <v>0.99700226244343892</v>
      </c>
      <c r="P188" s="115">
        <f t="shared" si="129"/>
        <v>0.88803146201043326</v>
      </c>
      <c r="Q188" s="115">
        <f t="shared" si="130"/>
        <v>0.7670344193992924</v>
      </c>
      <c r="R188" s="116">
        <f t="shared" si="131"/>
        <v>0.97832986011795309</v>
      </c>
      <c r="S188" s="133">
        <f t="shared" si="132"/>
        <v>0.87232559684114497</v>
      </c>
      <c r="T188" s="134">
        <f t="shared" si="174"/>
        <v>0.12767440315885503</v>
      </c>
      <c r="U188" s="135">
        <f t="shared" si="133"/>
        <v>21106.238609399803</v>
      </c>
      <c r="V188" s="136">
        <v>8</v>
      </c>
      <c r="W188" s="155">
        <f t="shared" si="134"/>
        <v>0</v>
      </c>
      <c r="X188" s="155">
        <f t="shared" si="135"/>
        <v>0.76121448573003381</v>
      </c>
      <c r="Y188" s="155">
        <f t="shared" si="136"/>
        <v>0.23878551426996619</v>
      </c>
      <c r="Z188" s="156">
        <f t="shared" si="137"/>
        <v>39474.349720510923</v>
      </c>
      <c r="AA188" s="69">
        <v>1</v>
      </c>
      <c r="AB188" s="70">
        <f t="shared" si="138"/>
        <v>0.98413713501372602</v>
      </c>
      <c r="AC188" s="70">
        <f t="shared" si="139"/>
        <v>2.3987947328259211E-2</v>
      </c>
      <c r="AD188" s="70">
        <f t="shared" si="140"/>
        <v>0.82927664403529711</v>
      </c>
      <c r="AE188" s="70">
        <f t="shared" si="141"/>
        <v>0.23296558060070757</v>
      </c>
      <c r="AF188" s="70">
        <f t="shared" si="142"/>
        <v>1.1255656108597285E-2</v>
      </c>
      <c r="AG188" s="70">
        <f t="shared" si="143"/>
        <v>5.2319004524886874E-3</v>
      </c>
      <c r="AH188" s="70">
        <f t="shared" si="144"/>
        <v>0.99700226244343892</v>
      </c>
      <c r="AI188" s="70">
        <f t="shared" si="145"/>
        <v>0.99736990950226245</v>
      </c>
      <c r="AJ188" s="70">
        <f t="shared" si="146"/>
        <v>0.99691742081447965</v>
      </c>
      <c r="AK188" s="70">
        <f t="shared" si="147"/>
        <v>0.11196853798956673</v>
      </c>
      <c r="AL188" s="71">
        <f t="shared" si="175"/>
        <v>1</v>
      </c>
      <c r="AM188" s="72">
        <v>165313</v>
      </c>
      <c r="AN188" s="73">
        <v>0.23296558060070757</v>
      </c>
      <c r="AO188" s="74">
        <f t="shared" si="148"/>
        <v>0.7670344193992924</v>
      </c>
      <c r="AP188" s="75">
        <v>35360</v>
      </c>
      <c r="AQ188" s="76">
        <v>200</v>
      </c>
      <c r="AR188" s="76">
        <v>4</v>
      </c>
      <c r="AS188" s="76">
        <v>194</v>
      </c>
      <c r="AT188" s="77">
        <f t="shared" si="149"/>
        <v>1.1255656108597285E-2</v>
      </c>
      <c r="AU188" s="77">
        <f t="shared" si="150"/>
        <v>0.98874434389140275</v>
      </c>
      <c r="AV188" s="75">
        <v>35360</v>
      </c>
      <c r="AW188" s="76">
        <v>62</v>
      </c>
      <c r="AX188" s="76">
        <v>543</v>
      </c>
      <c r="AY188" s="76">
        <v>5</v>
      </c>
      <c r="AZ188" s="75">
        <v>2040</v>
      </c>
      <c r="BA188" s="66">
        <f t="shared" si="151"/>
        <v>7.4943438914027147E-2</v>
      </c>
      <c r="BB188" s="66">
        <f t="shared" si="152"/>
        <v>0.92505656108597289</v>
      </c>
      <c r="BC188" s="75">
        <v>35360</v>
      </c>
      <c r="BD188" s="76">
        <v>133</v>
      </c>
      <c r="BE188" s="76">
        <v>52</v>
      </c>
      <c r="BF188" s="66">
        <f t="shared" si="153"/>
        <v>5.2319004524886874E-3</v>
      </c>
      <c r="BG188" s="70">
        <v>0.98413713501372602</v>
      </c>
      <c r="BH188" s="70">
        <v>0.97832986011795309</v>
      </c>
      <c r="BI188" s="75">
        <v>102218</v>
      </c>
      <c r="BJ188" s="75">
        <v>2452</v>
      </c>
      <c r="BK188" s="75">
        <v>14999</v>
      </c>
      <c r="BL188" s="75">
        <v>23368</v>
      </c>
      <c r="BM188" s="75">
        <v>19539</v>
      </c>
      <c r="BN188" s="76">
        <v>701</v>
      </c>
      <c r="BO188" s="75">
        <v>37845</v>
      </c>
      <c r="BP188" s="75">
        <v>2367</v>
      </c>
      <c r="BQ188" s="76">
        <v>396</v>
      </c>
      <c r="BR188" s="76">
        <v>551</v>
      </c>
      <c r="BS188" s="66">
        <f t="shared" si="154"/>
        <v>2.3987947328259211E-2</v>
      </c>
      <c r="BT188" s="66">
        <f t="shared" si="180"/>
        <v>0.82927664403529711</v>
      </c>
      <c r="BU188" s="66">
        <f t="shared" si="181"/>
        <v>0.6006672014713651</v>
      </c>
      <c r="BV188" s="72">
        <v>147988</v>
      </c>
      <c r="BW188" s="75">
        <v>4627</v>
      </c>
      <c r="BX188" s="66">
        <f t="shared" si="155"/>
        <v>3.1266048598535018E-2</v>
      </c>
      <c r="BY188" s="74">
        <f t="shared" si="156"/>
        <v>31.983574670412793</v>
      </c>
      <c r="BZ188" s="66">
        <f t="shared" si="176"/>
        <v>0.43721160591683</v>
      </c>
      <c r="CA188" s="78">
        <v>147988</v>
      </c>
      <c r="CB188" s="76">
        <v>16570</v>
      </c>
      <c r="CC188" s="66">
        <f t="shared" si="157"/>
        <v>0.11196853798956673</v>
      </c>
      <c r="CD188" s="66">
        <f t="shared" si="158"/>
        <v>0.88803146201043326</v>
      </c>
      <c r="CE188" s="72">
        <v>35360</v>
      </c>
      <c r="CF188" s="75">
        <v>6140</v>
      </c>
      <c r="CG188" s="75">
        <v>29127</v>
      </c>
      <c r="CH188" s="66">
        <f t="shared" si="159"/>
        <v>0.99736990950226245</v>
      </c>
      <c r="CI188" s="75">
        <v>35360</v>
      </c>
      <c r="CJ188" s="75">
        <v>11823</v>
      </c>
      <c r="CK188" s="76">
        <v>758</v>
      </c>
      <c r="CL188" s="76">
        <v>105</v>
      </c>
      <c r="CM188" s="75">
        <v>22565</v>
      </c>
      <c r="CN188" s="66">
        <f t="shared" si="160"/>
        <v>0.99691742081447965</v>
      </c>
      <c r="CO188" s="72">
        <v>35360</v>
      </c>
      <c r="CP188" s="75">
        <v>35254</v>
      </c>
      <c r="CQ188" s="66">
        <f t="shared" si="161"/>
        <v>0.99700226244343892</v>
      </c>
      <c r="CR188" s="78" t="b">
        <v>0</v>
      </c>
      <c r="CS188" s="76" t="b">
        <v>0</v>
      </c>
      <c r="CT188" s="76"/>
      <c r="CU188" s="76"/>
      <c r="CV188" s="76"/>
      <c r="CW188" s="76"/>
      <c r="CX188" s="76"/>
      <c r="CY188" s="76"/>
      <c r="CZ188" s="76"/>
      <c r="DA188" s="76"/>
      <c r="DB188" s="76"/>
      <c r="DC188" s="66">
        <f t="shared" si="162"/>
        <v>0</v>
      </c>
      <c r="DD188" s="66">
        <f t="shared" si="163"/>
        <v>0</v>
      </c>
      <c r="DE188" s="66">
        <f t="shared" si="164"/>
        <v>0</v>
      </c>
      <c r="DF188" s="66">
        <f t="shared" si="165"/>
        <v>0</v>
      </c>
      <c r="DG188" s="66">
        <f t="shared" si="166"/>
        <v>0</v>
      </c>
      <c r="DH188" s="66">
        <f t="shared" si="179"/>
        <v>0</v>
      </c>
      <c r="DI188" s="66">
        <f t="shared" si="167"/>
        <v>0</v>
      </c>
      <c r="DJ188" s="66">
        <f t="shared" si="168"/>
        <v>0</v>
      </c>
      <c r="DK188" s="66">
        <f t="shared" si="169"/>
        <v>0</v>
      </c>
      <c r="DL188" s="66">
        <f t="shared" si="170"/>
        <v>0</v>
      </c>
      <c r="DM188" s="66">
        <f t="shared" si="171"/>
        <v>0</v>
      </c>
      <c r="DN188" s="80">
        <f t="shared" si="172"/>
        <v>620</v>
      </c>
      <c r="DO188" s="67">
        <f t="shared" si="173"/>
        <v>1</v>
      </c>
      <c r="DP188" s="163">
        <f t="shared" si="177"/>
        <v>2.6014568158168575E-6</v>
      </c>
    </row>
    <row r="189" spans="1:120" ht="17.149999999999999" customHeight="1" x14ac:dyDescent="0.3">
      <c r="A189" s="30"/>
      <c r="B189" s="39" t="s">
        <v>558</v>
      </c>
      <c r="C189" s="37" t="s">
        <v>559</v>
      </c>
      <c r="D189" s="36" t="s">
        <v>578</v>
      </c>
      <c r="E189" s="37" t="s">
        <v>579</v>
      </c>
      <c r="F189" s="36" t="s">
        <v>594</v>
      </c>
      <c r="G189" s="37" t="s">
        <v>595</v>
      </c>
      <c r="H189" s="36"/>
      <c r="I189" s="38">
        <v>10</v>
      </c>
      <c r="J189" s="115">
        <f t="shared" si="123"/>
        <v>0.99539103434892295</v>
      </c>
      <c r="K189" s="115">
        <f t="shared" si="124"/>
        <v>0.96341936735882006</v>
      </c>
      <c r="L189" s="115">
        <f t="shared" si="125"/>
        <v>1</v>
      </c>
      <c r="M189" s="115">
        <f t="shared" si="126"/>
        <v>0.40776363564217799</v>
      </c>
      <c r="N189" s="115">
        <f t="shared" si="127"/>
        <v>0.83937688179081027</v>
      </c>
      <c r="O189" s="115">
        <f t="shared" si="128"/>
        <v>0.99359596351639823</v>
      </c>
      <c r="P189" s="115">
        <f t="shared" si="129"/>
        <v>0.90006864988558355</v>
      </c>
      <c r="Q189" s="115">
        <f t="shared" si="130"/>
        <v>0.77473829201101929</v>
      </c>
      <c r="R189" s="116">
        <f t="shared" si="131"/>
        <v>0.96976776786131491</v>
      </c>
      <c r="S189" s="133">
        <f t="shared" si="132"/>
        <v>0.87156906582389415</v>
      </c>
      <c r="T189" s="134">
        <f t="shared" si="174"/>
        <v>0.12843093417610585</v>
      </c>
      <c r="U189" s="135">
        <f t="shared" si="133"/>
        <v>6223.1209155032093</v>
      </c>
      <c r="V189" s="136">
        <v>8</v>
      </c>
      <c r="W189" s="155">
        <f t="shared" si="134"/>
        <v>0</v>
      </c>
      <c r="X189" s="155">
        <f t="shared" si="135"/>
        <v>0.76045795471278299</v>
      </c>
      <c r="Y189" s="155">
        <f t="shared" si="136"/>
        <v>0.23954204528721701</v>
      </c>
      <c r="Z189" s="156">
        <f t="shared" si="137"/>
        <v>11607.009804392101</v>
      </c>
      <c r="AA189" s="69">
        <v>1</v>
      </c>
      <c r="AB189" s="70">
        <f t="shared" si="138"/>
        <v>0.97820790833400262</v>
      </c>
      <c r="AC189" s="70">
        <f t="shared" si="139"/>
        <v>2.9715931404634115E-2</v>
      </c>
      <c r="AD189" s="70">
        <f t="shared" si="140"/>
        <v>0.83937688179081027</v>
      </c>
      <c r="AE189" s="70">
        <f t="shared" si="141"/>
        <v>0.22526170798898071</v>
      </c>
      <c r="AF189" s="70">
        <f t="shared" si="142"/>
        <v>1.5136813506695129E-2</v>
      </c>
      <c r="AG189" s="70">
        <f t="shared" si="143"/>
        <v>1.1643702697457792E-3</v>
      </c>
      <c r="AH189" s="70">
        <f t="shared" si="144"/>
        <v>0.99359596351639823</v>
      </c>
      <c r="AI189" s="70">
        <f t="shared" si="145"/>
        <v>0.99660392004657483</v>
      </c>
      <c r="AJ189" s="70">
        <f t="shared" si="146"/>
        <v>0.99417814865127108</v>
      </c>
      <c r="AK189" s="70">
        <f t="shared" si="147"/>
        <v>9.9931350114416478E-2</v>
      </c>
      <c r="AL189" s="71">
        <f t="shared" si="175"/>
        <v>1</v>
      </c>
      <c r="AM189" s="72">
        <v>48455</v>
      </c>
      <c r="AN189" s="73">
        <v>0.22526170798898071</v>
      </c>
      <c r="AO189" s="74">
        <f t="shared" si="148"/>
        <v>0.77473829201101929</v>
      </c>
      <c r="AP189" s="75">
        <v>10306</v>
      </c>
      <c r="AQ189" s="76">
        <v>113</v>
      </c>
      <c r="AR189" s="76">
        <v>3</v>
      </c>
      <c r="AS189" s="76">
        <v>40</v>
      </c>
      <c r="AT189" s="77">
        <f t="shared" si="149"/>
        <v>1.5136813506695129E-2</v>
      </c>
      <c r="AU189" s="77">
        <f t="shared" si="150"/>
        <v>0.98486318649330484</v>
      </c>
      <c r="AV189" s="75">
        <v>10306</v>
      </c>
      <c r="AW189" s="76">
        <v>102</v>
      </c>
      <c r="AX189" s="76">
        <v>31</v>
      </c>
      <c r="AY189" s="76">
        <v>2</v>
      </c>
      <c r="AZ189" s="76">
        <v>463</v>
      </c>
      <c r="BA189" s="66">
        <f t="shared" si="151"/>
        <v>5.8024451775664662E-2</v>
      </c>
      <c r="BB189" s="66">
        <f t="shared" si="152"/>
        <v>0.94197554822433538</v>
      </c>
      <c r="BC189" s="75">
        <v>10306</v>
      </c>
      <c r="BD189" s="76">
        <v>3</v>
      </c>
      <c r="BE189" s="76">
        <v>9</v>
      </c>
      <c r="BF189" s="66">
        <f t="shared" si="153"/>
        <v>1.1643702697457792E-3</v>
      </c>
      <c r="BG189" s="70">
        <v>0.97820790833400262</v>
      </c>
      <c r="BH189" s="70">
        <v>0.96976776786131491</v>
      </c>
      <c r="BI189" s="75">
        <v>30556</v>
      </c>
      <c r="BJ189" s="76">
        <v>908</v>
      </c>
      <c r="BK189" s="75">
        <v>4000</v>
      </c>
      <c r="BL189" s="75">
        <v>5588</v>
      </c>
      <c r="BM189" s="75">
        <v>6660</v>
      </c>
      <c r="BN189" s="76">
        <v>238</v>
      </c>
      <c r="BO189" s="75">
        <v>12042</v>
      </c>
      <c r="BP189" s="76">
        <v>898</v>
      </c>
      <c r="BQ189" s="76">
        <v>94</v>
      </c>
      <c r="BR189" s="76">
        <v>128</v>
      </c>
      <c r="BS189" s="66">
        <f t="shared" si="154"/>
        <v>2.9715931404634115E-2</v>
      </c>
      <c r="BT189" s="66">
        <f t="shared" si="180"/>
        <v>0.83937688179081027</v>
      </c>
      <c r="BU189" s="66">
        <f t="shared" si="181"/>
        <v>0.65649954182484616</v>
      </c>
      <c r="BV189" s="72">
        <v>43700</v>
      </c>
      <c r="BW189" s="76">
        <v>1465</v>
      </c>
      <c r="BX189" s="66">
        <f t="shared" si="155"/>
        <v>3.3524027459954232E-2</v>
      </c>
      <c r="BY189" s="74">
        <f t="shared" si="156"/>
        <v>29.829351535836178</v>
      </c>
      <c r="BZ189" s="66">
        <f t="shared" si="176"/>
        <v>0.40776363564217799</v>
      </c>
      <c r="CA189" s="78">
        <v>43700</v>
      </c>
      <c r="CB189" s="76">
        <v>4367</v>
      </c>
      <c r="CC189" s="66">
        <f t="shared" si="157"/>
        <v>9.9931350114416478E-2</v>
      </c>
      <c r="CD189" s="66">
        <f t="shared" si="158"/>
        <v>0.90006864988558355</v>
      </c>
      <c r="CE189" s="72">
        <v>10306</v>
      </c>
      <c r="CF189" s="75">
        <v>3011</v>
      </c>
      <c r="CG189" s="75">
        <v>7260</v>
      </c>
      <c r="CH189" s="66">
        <f t="shared" si="159"/>
        <v>0.99660392004657483</v>
      </c>
      <c r="CI189" s="75">
        <v>10306</v>
      </c>
      <c r="CJ189" s="75">
        <v>3079</v>
      </c>
      <c r="CK189" s="76">
        <v>4</v>
      </c>
      <c r="CL189" s="76">
        <v>1</v>
      </c>
      <c r="CM189" s="75">
        <v>7162</v>
      </c>
      <c r="CN189" s="66">
        <f t="shared" si="160"/>
        <v>0.99417814865127108</v>
      </c>
      <c r="CO189" s="72">
        <v>10306</v>
      </c>
      <c r="CP189" s="75">
        <v>10240</v>
      </c>
      <c r="CQ189" s="66">
        <f t="shared" si="161"/>
        <v>0.99359596351639823</v>
      </c>
      <c r="CR189" s="78" t="b">
        <v>0</v>
      </c>
      <c r="CS189" s="76" t="b">
        <v>0</v>
      </c>
      <c r="CT189" s="76"/>
      <c r="CU189" s="76"/>
      <c r="CV189" s="76"/>
      <c r="CW189" s="76"/>
      <c r="CX189" s="76"/>
      <c r="CY189" s="76"/>
      <c r="CZ189" s="76"/>
      <c r="DA189" s="76"/>
      <c r="DB189" s="76"/>
      <c r="DC189" s="66">
        <f t="shared" si="162"/>
        <v>0</v>
      </c>
      <c r="DD189" s="66">
        <f t="shared" si="163"/>
        <v>0</v>
      </c>
      <c r="DE189" s="66">
        <f t="shared" si="164"/>
        <v>0</v>
      </c>
      <c r="DF189" s="66">
        <f t="shared" si="165"/>
        <v>0</v>
      </c>
      <c r="DG189" s="66">
        <f t="shared" si="166"/>
        <v>0</v>
      </c>
      <c r="DH189" s="66">
        <f t="shared" si="179"/>
        <v>0</v>
      </c>
      <c r="DI189" s="66">
        <f t="shared" si="167"/>
        <v>0</v>
      </c>
      <c r="DJ189" s="66">
        <f t="shared" si="168"/>
        <v>0</v>
      </c>
      <c r="DK189" s="66">
        <f t="shared" si="169"/>
        <v>0</v>
      </c>
      <c r="DL189" s="66">
        <f t="shared" si="170"/>
        <v>0</v>
      </c>
      <c r="DM189" s="66">
        <f t="shared" si="171"/>
        <v>0</v>
      </c>
      <c r="DN189" s="80">
        <f t="shared" si="172"/>
        <v>620</v>
      </c>
      <c r="DO189" s="67">
        <f t="shared" si="173"/>
        <v>1</v>
      </c>
      <c r="DP189" s="163">
        <f t="shared" si="177"/>
        <v>2.6014568158168575E-6</v>
      </c>
    </row>
    <row r="190" spans="1:120" ht="17.149999999999999" customHeight="1" x14ac:dyDescent="0.3">
      <c r="A190" s="30"/>
      <c r="B190" s="39" t="s">
        <v>558</v>
      </c>
      <c r="C190" s="37" t="s">
        <v>559</v>
      </c>
      <c r="D190" s="36" t="s">
        <v>578</v>
      </c>
      <c r="E190" s="37" t="s">
        <v>579</v>
      </c>
      <c r="F190" s="36" t="s">
        <v>596</v>
      </c>
      <c r="G190" s="37" t="s">
        <v>597</v>
      </c>
      <c r="H190" s="36"/>
      <c r="I190" s="38">
        <v>10</v>
      </c>
      <c r="J190" s="115">
        <f t="shared" si="123"/>
        <v>0.99595093485768738</v>
      </c>
      <c r="K190" s="115">
        <f t="shared" si="124"/>
        <v>0.94498035012504467</v>
      </c>
      <c r="L190" s="115">
        <f t="shared" si="125"/>
        <v>1</v>
      </c>
      <c r="M190" s="115">
        <f t="shared" si="126"/>
        <v>0.53629110325061158</v>
      </c>
      <c r="N190" s="115">
        <f t="shared" si="127"/>
        <v>0.85749356563056822</v>
      </c>
      <c r="O190" s="115">
        <f t="shared" si="128"/>
        <v>0.992497320471597</v>
      </c>
      <c r="P190" s="115">
        <f t="shared" si="129"/>
        <v>0.8974156692056583</v>
      </c>
      <c r="Q190" s="115">
        <f t="shared" si="130"/>
        <v>0.77025803531009507</v>
      </c>
      <c r="R190" s="116">
        <f t="shared" si="131"/>
        <v>0.97630699450942937</v>
      </c>
      <c r="S190" s="133">
        <f t="shared" si="132"/>
        <v>0.88568821926229913</v>
      </c>
      <c r="T190" s="134">
        <f t="shared" si="174"/>
        <v>0.11431178073770087</v>
      </c>
      <c r="U190" s="135">
        <f t="shared" si="133"/>
        <v>4686.2114513420474</v>
      </c>
      <c r="V190" s="136">
        <v>8</v>
      </c>
      <c r="W190" s="155">
        <f t="shared" si="134"/>
        <v>0</v>
      </c>
      <c r="X190" s="155">
        <f t="shared" si="135"/>
        <v>0.77457710815118797</v>
      </c>
      <c r="Y190" s="155">
        <f t="shared" si="136"/>
        <v>0.22542289184881203</v>
      </c>
      <c r="Z190" s="156">
        <f t="shared" si="137"/>
        <v>9241.2114513420493</v>
      </c>
      <c r="AA190" s="69">
        <v>1</v>
      </c>
      <c r="AB190" s="70">
        <f t="shared" si="138"/>
        <v>0.98299741775378113</v>
      </c>
      <c r="AC190" s="70">
        <f t="shared" si="139"/>
        <v>2.5579093248861613E-2</v>
      </c>
      <c r="AD190" s="70">
        <f t="shared" si="140"/>
        <v>0.85749356563056822</v>
      </c>
      <c r="AE190" s="70">
        <f t="shared" si="141"/>
        <v>0.22974196468990493</v>
      </c>
      <c r="AF190" s="70">
        <f t="shared" si="142"/>
        <v>1.941169465285221E-2</v>
      </c>
      <c r="AG190" s="70">
        <f t="shared" si="143"/>
        <v>1.8458973442896272E-2</v>
      </c>
      <c r="AH190" s="70">
        <f t="shared" si="144"/>
        <v>0.992497320471597</v>
      </c>
      <c r="AI190" s="70">
        <f t="shared" si="145"/>
        <v>0.99547457425270935</v>
      </c>
      <c r="AJ190" s="70">
        <f t="shared" si="146"/>
        <v>0.99642729546266529</v>
      </c>
      <c r="AK190" s="70">
        <f t="shared" si="147"/>
        <v>0.10258433079434168</v>
      </c>
      <c r="AL190" s="71">
        <f t="shared" si="175"/>
        <v>1</v>
      </c>
      <c r="AM190" s="72">
        <v>40995</v>
      </c>
      <c r="AN190" s="73">
        <v>0.22974196468990493</v>
      </c>
      <c r="AO190" s="74">
        <f t="shared" si="148"/>
        <v>0.77025803531009507</v>
      </c>
      <c r="AP190" s="75">
        <v>8397</v>
      </c>
      <c r="AQ190" s="76">
        <v>152</v>
      </c>
      <c r="AR190" s="76">
        <v>1</v>
      </c>
      <c r="AS190" s="76">
        <v>10</v>
      </c>
      <c r="AT190" s="77">
        <f t="shared" si="149"/>
        <v>1.941169465285221E-2</v>
      </c>
      <c r="AU190" s="77">
        <f t="shared" si="150"/>
        <v>0.9805883053471478</v>
      </c>
      <c r="AV190" s="75">
        <v>8397</v>
      </c>
      <c r="AW190" s="76">
        <v>7</v>
      </c>
      <c r="AX190" s="76">
        <v>228</v>
      </c>
      <c r="AY190" s="76">
        <v>2</v>
      </c>
      <c r="AZ190" s="76">
        <v>524</v>
      </c>
      <c r="BA190" s="66">
        <f t="shared" si="151"/>
        <v>9.0627605097058472E-2</v>
      </c>
      <c r="BB190" s="66">
        <f t="shared" si="152"/>
        <v>0.90937239490294153</v>
      </c>
      <c r="BC190" s="75">
        <v>8397</v>
      </c>
      <c r="BD190" s="76">
        <v>146</v>
      </c>
      <c r="BE190" s="76">
        <v>9</v>
      </c>
      <c r="BF190" s="66">
        <f t="shared" si="153"/>
        <v>1.8458973442896272E-2</v>
      </c>
      <c r="BG190" s="70">
        <v>0.98299741775378113</v>
      </c>
      <c r="BH190" s="70">
        <v>0.97630699450942937</v>
      </c>
      <c r="BI190" s="75">
        <v>25255</v>
      </c>
      <c r="BJ190" s="76">
        <v>646</v>
      </c>
      <c r="BK190" s="75">
        <v>2953</v>
      </c>
      <c r="BL190" s="75">
        <v>4772</v>
      </c>
      <c r="BM190" s="75">
        <v>6394</v>
      </c>
      <c r="BN190" s="76">
        <v>172</v>
      </c>
      <c r="BO190" s="75">
        <v>9413</v>
      </c>
      <c r="BP190" s="76">
        <v>683</v>
      </c>
      <c r="BQ190" s="76">
        <v>92</v>
      </c>
      <c r="BR190" s="76">
        <v>130</v>
      </c>
      <c r="BS190" s="66">
        <f t="shared" si="154"/>
        <v>2.5579093248861613E-2</v>
      </c>
      <c r="BT190" s="66">
        <f t="shared" si="180"/>
        <v>0.85749356563056822</v>
      </c>
      <c r="BU190" s="66">
        <f t="shared" si="181"/>
        <v>0.66854088299346659</v>
      </c>
      <c r="BV190" s="72">
        <v>36760</v>
      </c>
      <c r="BW190" s="76">
        <v>937</v>
      </c>
      <c r="BX190" s="66">
        <f t="shared" si="155"/>
        <v>2.5489662676822632E-2</v>
      </c>
      <c r="BY190" s="74">
        <f t="shared" si="156"/>
        <v>39.2315901814301</v>
      </c>
      <c r="BZ190" s="66">
        <f t="shared" si="176"/>
        <v>0.53629110325061158</v>
      </c>
      <c r="CA190" s="78">
        <v>36760</v>
      </c>
      <c r="CB190" s="76">
        <v>3771</v>
      </c>
      <c r="CC190" s="66">
        <f t="shared" si="157"/>
        <v>0.10258433079434168</v>
      </c>
      <c r="CD190" s="66">
        <f t="shared" si="158"/>
        <v>0.8974156692056583</v>
      </c>
      <c r="CE190" s="72">
        <v>8397</v>
      </c>
      <c r="CF190" s="75">
        <v>2427</v>
      </c>
      <c r="CG190" s="75">
        <v>5932</v>
      </c>
      <c r="CH190" s="66">
        <f t="shared" si="159"/>
        <v>0.99547457425270935</v>
      </c>
      <c r="CI190" s="75">
        <v>8397</v>
      </c>
      <c r="CJ190" s="75">
        <v>1980</v>
      </c>
      <c r="CK190" s="76">
        <v>11</v>
      </c>
      <c r="CL190" s="76">
        <v>33</v>
      </c>
      <c r="CM190" s="75">
        <v>6343</v>
      </c>
      <c r="CN190" s="66">
        <f t="shared" si="160"/>
        <v>0.99642729546266529</v>
      </c>
      <c r="CO190" s="72">
        <v>8397</v>
      </c>
      <c r="CP190" s="75">
        <v>8334</v>
      </c>
      <c r="CQ190" s="66">
        <f t="shared" si="161"/>
        <v>0.992497320471597</v>
      </c>
      <c r="CR190" s="78" t="b">
        <v>0</v>
      </c>
      <c r="CS190" s="76" t="b">
        <v>1</v>
      </c>
      <c r="CT190" s="76">
        <v>0</v>
      </c>
      <c r="CU190" s="76"/>
      <c r="CV190" s="79">
        <v>1</v>
      </c>
      <c r="CW190" s="79"/>
      <c r="CX190" s="79">
        <v>1</v>
      </c>
      <c r="CY190" s="79">
        <v>0</v>
      </c>
      <c r="CZ190" s="76"/>
      <c r="DA190" s="76"/>
      <c r="DB190" s="76"/>
      <c r="DC190" s="66">
        <f t="shared" si="162"/>
        <v>4.1322314049586778E-3</v>
      </c>
      <c r="DD190" s="66">
        <f t="shared" si="163"/>
        <v>0</v>
      </c>
      <c r="DE190" s="66">
        <f t="shared" si="164"/>
        <v>0</v>
      </c>
      <c r="DF190" s="66">
        <f t="shared" si="165"/>
        <v>0</v>
      </c>
      <c r="DG190" s="66">
        <f t="shared" si="166"/>
        <v>0</v>
      </c>
      <c r="DH190" s="66">
        <f t="shared" si="179"/>
        <v>0</v>
      </c>
      <c r="DI190" s="66">
        <f t="shared" si="167"/>
        <v>0</v>
      </c>
      <c r="DJ190" s="66">
        <f t="shared" si="168"/>
        <v>0</v>
      </c>
      <c r="DK190" s="66">
        <f t="shared" si="169"/>
        <v>0</v>
      </c>
      <c r="DL190" s="66">
        <f t="shared" si="170"/>
        <v>0</v>
      </c>
      <c r="DM190" s="66">
        <f t="shared" si="171"/>
        <v>0</v>
      </c>
      <c r="DN190" s="80">
        <f t="shared" si="172"/>
        <v>620</v>
      </c>
      <c r="DO190" s="67">
        <f t="shared" si="173"/>
        <v>1</v>
      </c>
      <c r="DP190" s="163">
        <f t="shared" si="177"/>
        <v>2.6014568158168575E-6</v>
      </c>
    </row>
    <row r="191" spans="1:120" ht="17.149999999999999" customHeight="1" x14ac:dyDescent="0.3">
      <c r="A191" s="30"/>
      <c r="B191" s="39" t="s">
        <v>558</v>
      </c>
      <c r="C191" s="37" t="s">
        <v>559</v>
      </c>
      <c r="D191" s="36" t="s">
        <v>578</v>
      </c>
      <c r="E191" s="37" t="s">
        <v>579</v>
      </c>
      <c r="F191" s="36" t="s">
        <v>598</v>
      </c>
      <c r="G191" s="37" t="s">
        <v>599</v>
      </c>
      <c r="H191" s="36"/>
      <c r="I191" s="38">
        <v>44</v>
      </c>
      <c r="J191" s="115">
        <f t="shared" si="123"/>
        <v>0.91911306245453606</v>
      </c>
      <c r="K191" s="115">
        <f t="shared" si="124"/>
        <v>0.57457393744154639</v>
      </c>
      <c r="L191" s="115">
        <f t="shared" si="125"/>
        <v>1</v>
      </c>
      <c r="M191" s="115">
        <f t="shared" si="126"/>
        <v>0.71621008580501577</v>
      </c>
      <c r="N191" s="115">
        <f t="shared" si="127"/>
        <v>0.6382742817720396</v>
      </c>
      <c r="O191" s="115">
        <f t="shared" si="128"/>
        <v>0.84183726488621013</v>
      </c>
      <c r="P191" s="115">
        <f t="shared" si="129"/>
        <v>0.75723173523280951</v>
      </c>
      <c r="Q191" s="115">
        <f t="shared" si="130"/>
        <v>0.6459473946169455</v>
      </c>
      <c r="R191" s="116">
        <f t="shared" si="131"/>
        <v>0.9385971121177803</v>
      </c>
      <c r="S191" s="133">
        <f t="shared" si="132"/>
        <v>0.78130943048076484</v>
      </c>
      <c r="T191" s="134">
        <f t="shared" si="174"/>
        <v>0.21869056951923516</v>
      </c>
      <c r="U191" s="135">
        <f t="shared" si="133"/>
        <v>81275.47539954567</v>
      </c>
      <c r="V191" s="136">
        <v>8</v>
      </c>
      <c r="W191" s="155">
        <f t="shared" si="134"/>
        <v>0</v>
      </c>
      <c r="X191" s="155">
        <f t="shared" si="135"/>
        <v>0.67019831936965379</v>
      </c>
      <c r="Y191" s="155">
        <f t="shared" si="136"/>
        <v>0.32980168063034621</v>
      </c>
      <c r="Z191" s="156">
        <f t="shared" si="137"/>
        <v>122569.47539954564</v>
      </c>
      <c r="AA191" s="69">
        <v>1</v>
      </c>
      <c r="AB191" s="70">
        <f t="shared" si="138"/>
        <v>0.95571926696903764</v>
      </c>
      <c r="AC191" s="70">
        <f t="shared" si="139"/>
        <v>6.5549696939831467E-2</v>
      </c>
      <c r="AD191" s="70">
        <f t="shared" si="140"/>
        <v>0.6382742817720396</v>
      </c>
      <c r="AE191" s="70">
        <f t="shared" si="141"/>
        <v>0.3540526053830545</v>
      </c>
      <c r="AF191" s="70">
        <f t="shared" si="142"/>
        <v>8.540735737296061E-2</v>
      </c>
      <c r="AG191" s="70">
        <f t="shared" si="143"/>
        <v>0.10967213966538501</v>
      </c>
      <c r="AH191" s="70">
        <f t="shared" si="144"/>
        <v>0.84183726488621013</v>
      </c>
      <c r="AI191" s="70">
        <f t="shared" si="145"/>
        <v>0.95838096227787595</v>
      </c>
      <c r="AJ191" s="70">
        <f t="shared" si="146"/>
        <v>0.87984516263119605</v>
      </c>
      <c r="AK191" s="70">
        <f t="shared" si="147"/>
        <v>0.24276826476719054</v>
      </c>
      <c r="AL191" s="71">
        <f t="shared" si="175"/>
        <v>1</v>
      </c>
      <c r="AM191" s="72">
        <v>371646</v>
      </c>
      <c r="AN191" s="73">
        <v>0.3540526053830545</v>
      </c>
      <c r="AO191" s="74">
        <f t="shared" si="148"/>
        <v>0.6459473946169455</v>
      </c>
      <c r="AP191" s="75">
        <v>76984</v>
      </c>
      <c r="AQ191" s="75">
        <v>6269</v>
      </c>
      <c r="AR191" s="76">
        <v>188</v>
      </c>
      <c r="AS191" s="76">
        <v>118</v>
      </c>
      <c r="AT191" s="77">
        <f t="shared" si="149"/>
        <v>8.540735737296061E-2</v>
      </c>
      <c r="AU191" s="77">
        <f t="shared" si="150"/>
        <v>0.91459264262703943</v>
      </c>
      <c r="AV191" s="75">
        <v>76984</v>
      </c>
      <c r="AW191" s="75">
        <v>3013</v>
      </c>
      <c r="AX191" s="75">
        <v>30928</v>
      </c>
      <c r="AY191" s="76">
        <v>60</v>
      </c>
      <c r="AZ191" s="75">
        <v>24926</v>
      </c>
      <c r="BA191" s="66">
        <f t="shared" si="151"/>
        <v>0.76544476774394676</v>
      </c>
      <c r="BB191" s="66">
        <f t="shared" si="152"/>
        <v>0.23455523225605324</v>
      </c>
      <c r="BC191" s="75">
        <v>76984</v>
      </c>
      <c r="BD191" s="75">
        <v>8028</v>
      </c>
      <c r="BE191" s="76">
        <v>415</v>
      </c>
      <c r="BF191" s="66">
        <f t="shared" si="153"/>
        <v>0.10967213966538501</v>
      </c>
      <c r="BG191" s="70">
        <v>0.95571926696903764</v>
      </c>
      <c r="BH191" s="70">
        <v>0.9385971121177803</v>
      </c>
      <c r="BI191" s="75">
        <v>202930</v>
      </c>
      <c r="BJ191" s="75">
        <v>13302</v>
      </c>
      <c r="BK191" s="75">
        <v>60103</v>
      </c>
      <c r="BL191" s="75">
        <v>59761</v>
      </c>
      <c r="BM191" s="75">
        <v>42352</v>
      </c>
      <c r="BN191" s="76">
        <v>584</v>
      </c>
      <c r="BO191" s="75">
        <v>24955</v>
      </c>
      <c r="BP191" s="76">
        <v>919</v>
      </c>
      <c r="BQ191" s="76">
        <v>524</v>
      </c>
      <c r="BR191" s="76">
        <v>430</v>
      </c>
      <c r="BS191" s="66">
        <f t="shared" si="154"/>
        <v>6.5549696939831467E-2</v>
      </c>
      <c r="BT191" s="66">
        <f t="shared" si="180"/>
        <v>0.6382742817720396</v>
      </c>
      <c r="BU191" s="66">
        <f t="shared" si="181"/>
        <v>0.3437835706894003</v>
      </c>
      <c r="BV191" s="72">
        <v>312788</v>
      </c>
      <c r="BW191" s="75">
        <v>5970</v>
      </c>
      <c r="BX191" s="66">
        <f t="shared" si="155"/>
        <v>1.9086409964576646E-2</v>
      </c>
      <c r="BY191" s="74">
        <f t="shared" si="156"/>
        <v>52.393299832495813</v>
      </c>
      <c r="BZ191" s="66">
        <f t="shared" si="176"/>
        <v>0.71621008580501577</v>
      </c>
      <c r="CA191" s="78">
        <v>312788</v>
      </c>
      <c r="CB191" s="76">
        <v>75935</v>
      </c>
      <c r="CC191" s="66">
        <f t="shared" si="157"/>
        <v>0.24276826476719054</v>
      </c>
      <c r="CD191" s="66">
        <f t="shared" si="158"/>
        <v>0.75723173523280951</v>
      </c>
      <c r="CE191" s="72">
        <v>76984</v>
      </c>
      <c r="CF191" s="75">
        <v>1172</v>
      </c>
      <c r="CG191" s="75">
        <v>72608</v>
      </c>
      <c r="CH191" s="66">
        <f t="shared" si="159"/>
        <v>0.95838096227787595</v>
      </c>
      <c r="CI191" s="75">
        <v>76984</v>
      </c>
      <c r="CJ191" s="75">
        <v>9646</v>
      </c>
      <c r="CK191" s="75">
        <v>21566</v>
      </c>
      <c r="CL191" s="76">
        <v>115</v>
      </c>
      <c r="CM191" s="75">
        <v>36407</v>
      </c>
      <c r="CN191" s="66">
        <f t="shared" si="160"/>
        <v>0.87984516263119605</v>
      </c>
      <c r="CO191" s="72">
        <v>76984</v>
      </c>
      <c r="CP191" s="75">
        <v>64808</v>
      </c>
      <c r="CQ191" s="66">
        <f t="shared" si="161"/>
        <v>0.84183726488621013</v>
      </c>
      <c r="CR191" s="78" t="b">
        <v>0</v>
      </c>
      <c r="CS191" s="76" t="b">
        <v>0</v>
      </c>
      <c r="CT191" s="76"/>
      <c r="CU191" s="76"/>
      <c r="CV191" s="76"/>
      <c r="CW191" s="76"/>
      <c r="CX191" s="76"/>
      <c r="CY191" s="76"/>
      <c r="CZ191" s="76"/>
      <c r="DA191" s="76"/>
      <c r="DB191" s="76"/>
      <c r="DC191" s="66">
        <f t="shared" si="162"/>
        <v>0</v>
      </c>
      <c r="DD191" s="66">
        <f t="shared" si="163"/>
        <v>0</v>
      </c>
      <c r="DE191" s="66">
        <f t="shared" si="164"/>
        <v>0</v>
      </c>
      <c r="DF191" s="66">
        <f t="shared" si="165"/>
        <v>0</v>
      </c>
      <c r="DG191" s="66">
        <f t="shared" si="166"/>
        <v>0</v>
      </c>
      <c r="DH191" s="66">
        <f t="shared" si="179"/>
        <v>0</v>
      </c>
      <c r="DI191" s="66">
        <f t="shared" si="167"/>
        <v>0</v>
      </c>
      <c r="DJ191" s="66">
        <f t="shared" si="168"/>
        <v>0</v>
      </c>
      <c r="DK191" s="66">
        <f t="shared" si="169"/>
        <v>0</v>
      </c>
      <c r="DL191" s="66">
        <f t="shared" si="170"/>
        <v>0</v>
      </c>
      <c r="DM191" s="66">
        <f t="shared" si="171"/>
        <v>0</v>
      </c>
      <c r="DN191" s="80">
        <f t="shared" si="172"/>
        <v>620</v>
      </c>
      <c r="DO191" s="67">
        <f t="shared" si="173"/>
        <v>1</v>
      </c>
      <c r="DP191" s="163">
        <f t="shared" si="177"/>
        <v>2.6014568158168575E-6</v>
      </c>
    </row>
    <row r="192" spans="1:120" ht="17.149999999999999" customHeight="1" x14ac:dyDescent="0.3">
      <c r="A192" s="30"/>
      <c r="B192" s="39" t="s">
        <v>558</v>
      </c>
      <c r="C192" s="37" t="s">
        <v>559</v>
      </c>
      <c r="D192" s="36" t="s">
        <v>578</v>
      </c>
      <c r="E192" s="37" t="s">
        <v>579</v>
      </c>
      <c r="F192" s="36" t="s">
        <v>600</v>
      </c>
      <c r="G192" s="37" t="s">
        <v>601</v>
      </c>
      <c r="H192" s="36"/>
      <c r="I192" s="38">
        <v>27</v>
      </c>
      <c r="J192" s="115">
        <f t="shared" si="123"/>
        <v>0.97552922442862489</v>
      </c>
      <c r="K192" s="115">
        <f t="shared" si="124"/>
        <v>0.69128184713375795</v>
      </c>
      <c r="L192" s="115">
        <f t="shared" si="125"/>
        <v>1</v>
      </c>
      <c r="M192" s="115">
        <f t="shared" si="126"/>
        <v>0.6604336666661963</v>
      </c>
      <c r="N192" s="115">
        <f t="shared" si="127"/>
        <v>0.79899840838571723</v>
      </c>
      <c r="O192" s="115">
        <f t="shared" si="128"/>
        <v>0.93590764331210186</v>
      </c>
      <c r="P192" s="115">
        <f t="shared" si="129"/>
        <v>0.83859884729449941</v>
      </c>
      <c r="Q192" s="115">
        <f t="shared" si="130"/>
        <v>0.70888969168137161</v>
      </c>
      <c r="R192" s="116">
        <f t="shared" si="131"/>
        <v>0.9758770402358895</v>
      </c>
      <c r="S192" s="133">
        <f t="shared" si="132"/>
        <v>0.84283515212646209</v>
      </c>
      <c r="T192" s="134">
        <f t="shared" si="174"/>
        <v>0.15716484787353791</v>
      </c>
      <c r="U192" s="135">
        <f t="shared" si="133"/>
        <v>32053.456394112309</v>
      </c>
      <c r="V192" s="136">
        <v>8</v>
      </c>
      <c r="W192" s="155">
        <f t="shared" si="134"/>
        <v>0</v>
      </c>
      <c r="X192" s="155">
        <f t="shared" si="135"/>
        <v>0.73172404101535105</v>
      </c>
      <c r="Y192" s="155">
        <f t="shared" si="136"/>
        <v>0.26827595898464895</v>
      </c>
      <c r="Z192" s="156">
        <f t="shared" si="137"/>
        <v>54714.345283001188</v>
      </c>
      <c r="AA192" s="69">
        <v>1</v>
      </c>
      <c r="AB192" s="70">
        <f t="shared" si="138"/>
        <v>0.9825709017473</v>
      </c>
      <c r="AC192" s="70">
        <f t="shared" si="139"/>
        <v>2.8223018922525361E-2</v>
      </c>
      <c r="AD192" s="70">
        <f t="shared" si="140"/>
        <v>0.79899840838571723</v>
      </c>
      <c r="AE192" s="70">
        <f t="shared" si="141"/>
        <v>0.29111030831862833</v>
      </c>
      <c r="AF192" s="70">
        <f t="shared" si="142"/>
        <v>4.7232109404271264E-2</v>
      </c>
      <c r="AG192" s="70">
        <f t="shared" si="143"/>
        <v>6.3787935556388162E-2</v>
      </c>
      <c r="AH192" s="70">
        <f t="shared" si="144"/>
        <v>0.93590764331210186</v>
      </c>
      <c r="AI192" s="70">
        <f t="shared" si="145"/>
        <v>0.96925346571749715</v>
      </c>
      <c r="AJ192" s="70">
        <f t="shared" si="146"/>
        <v>0.98180498313975273</v>
      </c>
      <c r="AK192" s="70">
        <f t="shared" si="147"/>
        <v>0.16140115270550054</v>
      </c>
      <c r="AL192" s="71">
        <f t="shared" si="175"/>
        <v>1</v>
      </c>
      <c r="AM192" s="72">
        <v>203948</v>
      </c>
      <c r="AN192" s="73">
        <v>0.29111030831862833</v>
      </c>
      <c r="AO192" s="74">
        <f t="shared" si="148"/>
        <v>0.70888969168137161</v>
      </c>
      <c r="AP192" s="75">
        <v>42704</v>
      </c>
      <c r="AQ192" s="75">
        <v>1870</v>
      </c>
      <c r="AR192" s="76">
        <v>66</v>
      </c>
      <c r="AS192" s="76">
        <v>81</v>
      </c>
      <c r="AT192" s="77">
        <f t="shared" si="149"/>
        <v>4.7232109404271264E-2</v>
      </c>
      <c r="AU192" s="77">
        <f t="shared" si="150"/>
        <v>0.95276789059572875</v>
      </c>
      <c r="AV192" s="75">
        <v>42704</v>
      </c>
      <c r="AW192" s="76">
        <v>642</v>
      </c>
      <c r="AX192" s="75">
        <v>7653</v>
      </c>
      <c r="AY192" s="76">
        <v>18</v>
      </c>
      <c r="AZ192" s="75">
        <v>16037</v>
      </c>
      <c r="BA192" s="66">
        <f t="shared" si="151"/>
        <v>0.57020419632821284</v>
      </c>
      <c r="BB192" s="66">
        <f t="shared" si="152"/>
        <v>0.42979580367178716</v>
      </c>
      <c r="BC192" s="75">
        <v>42704</v>
      </c>
      <c r="BD192" s="75">
        <v>2524</v>
      </c>
      <c r="BE192" s="76">
        <v>200</v>
      </c>
      <c r="BF192" s="66">
        <f t="shared" si="153"/>
        <v>6.3787935556388162E-2</v>
      </c>
      <c r="BG192" s="70">
        <v>0.9825709017473</v>
      </c>
      <c r="BH192" s="70">
        <v>0.9758770402358895</v>
      </c>
      <c r="BI192" s="75">
        <v>124402</v>
      </c>
      <c r="BJ192" s="75">
        <v>3511</v>
      </c>
      <c r="BK192" s="75">
        <v>21494</v>
      </c>
      <c r="BL192" s="75">
        <v>26225</v>
      </c>
      <c r="BM192" s="75">
        <v>32991</v>
      </c>
      <c r="BN192" s="76">
        <v>1081</v>
      </c>
      <c r="BO192" s="75">
        <v>35867</v>
      </c>
      <c r="BP192" s="75">
        <v>2164</v>
      </c>
      <c r="BQ192" s="76">
        <v>595</v>
      </c>
      <c r="BR192" s="76">
        <v>474</v>
      </c>
      <c r="BS192" s="66">
        <f t="shared" si="154"/>
        <v>2.8223018922525361E-2</v>
      </c>
      <c r="BT192" s="66">
        <f t="shared" si="180"/>
        <v>0.79899840838571723</v>
      </c>
      <c r="BU192" s="66">
        <f t="shared" si="181"/>
        <v>0.58818990048391506</v>
      </c>
      <c r="BV192" s="72">
        <v>178710</v>
      </c>
      <c r="BW192" s="75">
        <v>3699</v>
      </c>
      <c r="BX192" s="66">
        <f t="shared" si="155"/>
        <v>2.0698338089642436E-2</v>
      </c>
      <c r="BY192" s="74">
        <f t="shared" si="156"/>
        <v>48.313057583130579</v>
      </c>
      <c r="BZ192" s="66">
        <f t="shared" si="176"/>
        <v>0.6604336666661963</v>
      </c>
      <c r="CA192" s="78">
        <v>178710</v>
      </c>
      <c r="CB192" s="76">
        <v>28844</v>
      </c>
      <c r="CC192" s="66">
        <f t="shared" si="157"/>
        <v>0.16140115270550054</v>
      </c>
      <c r="CD192" s="66">
        <f t="shared" si="158"/>
        <v>0.83859884729449941</v>
      </c>
      <c r="CE192" s="72">
        <v>42704</v>
      </c>
      <c r="CF192" s="75">
        <v>4807</v>
      </c>
      <c r="CG192" s="75">
        <v>36584</v>
      </c>
      <c r="CH192" s="66">
        <f t="shared" si="159"/>
        <v>0.96925346571749715</v>
      </c>
      <c r="CI192" s="75">
        <v>42704</v>
      </c>
      <c r="CJ192" s="75">
        <v>7847</v>
      </c>
      <c r="CK192" s="75">
        <v>11043</v>
      </c>
      <c r="CL192" s="76">
        <v>56</v>
      </c>
      <c r="CM192" s="75">
        <v>22981</v>
      </c>
      <c r="CN192" s="66">
        <f t="shared" si="160"/>
        <v>0.98180498313975273</v>
      </c>
      <c r="CO192" s="72">
        <v>42704</v>
      </c>
      <c r="CP192" s="75">
        <v>39967</v>
      </c>
      <c r="CQ192" s="66">
        <f t="shared" si="161"/>
        <v>0.93590764331210186</v>
      </c>
      <c r="CR192" s="78" t="b">
        <v>0</v>
      </c>
      <c r="CS192" s="76" t="b">
        <v>0</v>
      </c>
      <c r="CT192" s="76"/>
      <c r="CU192" s="76"/>
      <c r="CV192" s="76"/>
      <c r="CW192" s="76"/>
      <c r="CX192" s="76"/>
      <c r="CY192" s="76"/>
      <c r="CZ192" s="76"/>
      <c r="DA192" s="76"/>
      <c r="DB192" s="76"/>
      <c r="DC192" s="66">
        <f t="shared" si="162"/>
        <v>0</v>
      </c>
      <c r="DD192" s="66">
        <f t="shared" si="163"/>
        <v>0</v>
      </c>
      <c r="DE192" s="66">
        <f t="shared" si="164"/>
        <v>0</v>
      </c>
      <c r="DF192" s="66">
        <f t="shared" si="165"/>
        <v>0</v>
      </c>
      <c r="DG192" s="66">
        <f t="shared" si="166"/>
        <v>0</v>
      </c>
      <c r="DH192" s="66">
        <f t="shared" si="179"/>
        <v>0</v>
      </c>
      <c r="DI192" s="66">
        <f t="shared" si="167"/>
        <v>0</v>
      </c>
      <c r="DJ192" s="66">
        <f t="shared" si="168"/>
        <v>0</v>
      </c>
      <c r="DK192" s="66">
        <f t="shared" si="169"/>
        <v>0</v>
      </c>
      <c r="DL192" s="66">
        <f t="shared" si="170"/>
        <v>0</v>
      </c>
      <c r="DM192" s="66">
        <f t="shared" si="171"/>
        <v>0</v>
      </c>
      <c r="DN192" s="80">
        <f t="shared" si="172"/>
        <v>620</v>
      </c>
      <c r="DO192" s="67">
        <f t="shared" si="173"/>
        <v>1</v>
      </c>
      <c r="DP192" s="163">
        <f t="shared" si="177"/>
        <v>2.6014568158168575E-6</v>
      </c>
    </row>
    <row r="193" spans="1:120" ht="17.149999999999999" customHeight="1" x14ac:dyDescent="0.3">
      <c r="A193" s="30"/>
      <c r="B193" s="39" t="s">
        <v>558</v>
      </c>
      <c r="C193" s="37" t="s">
        <v>559</v>
      </c>
      <c r="D193" s="36" t="s">
        <v>578</v>
      </c>
      <c r="E193" s="37" t="s">
        <v>579</v>
      </c>
      <c r="F193" s="36" t="s">
        <v>602</v>
      </c>
      <c r="G193" s="37" t="s">
        <v>603</v>
      </c>
      <c r="H193" s="36">
        <v>3</v>
      </c>
      <c r="I193" s="38">
        <v>63</v>
      </c>
      <c r="J193" s="115">
        <f t="shared" si="123"/>
        <v>0.90798513844248518</v>
      </c>
      <c r="K193" s="115">
        <f t="shared" si="124"/>
        <v>0.54906672957273028</v>
      </c>
      <c r="L193" s="115">
        <f t="shared" si="125"/>
        <v>1</v>
      </c>
      <c r="M193" s="115">
        <f t="shared" si="126"/>
        <v>0.56011741116132385</v>
      </c>
      <c r="N193" s="115">
        <f t="shared" si="127"/>
        <v>0.64349167450714395</v>
      </c>
      <c r="O193" s="115">
        <f t="shared" si="128"/>
        <v>0.7042432105682187</v>
      </c>
      <c r="P193" s="115">
        <f t="shared" si="129"/>
        <v>0.72016208426669714</v>
      </c>
      <c r="Q193" s="115">
        <f t="shared" si="130"/>
        <v>0.64856246552675123</v>
      </c>
      <c r="R193" s="116">
        <f t="shared" si="131"/>
        <v>0.94792244671475667</v>
      </c>
      <c r="S193" s="133">
        <f t="shared" si="132"/>
        <v>0.74239457341778969</v>
      </c>
      <c r="T193" s="134">
        <f t="shared" si="174"/>
        <v>0.25760542658221031</v>
      </c>
      <c r="U193" s="135">
        <f t="shared" si="133"/>
        <v>42666.67159395833</v>
      </c>
      <c r="V193" s="136">
        <v>7</v>
      </c>
      <c r="W193" s="155">
        <f t="shared" si="134"/>
        <v>0</v>
      </c>
      <c r="X193" s="155">
        <f t="shared" si="135"/>
        <v>0.63128346230667864</v>
      </c>
      <c r="Y193" s="155">
        <f t="shared" si="136"/>
        <v>0.36871653769332136</v>
      </c>
      <c r="Z193" s="156">
        <f t="shared" si="137"/>
        <v>61069.782705069432</v>
      </c>
      <c r="AA193" s="69">
        <v>0.94334291303402806</v>
      </c>
      <c r="AB193" s="70">
        <f t="shared" si="138"/>
        <v>0.96224034839111061</v>
      </c>
      <c r="AC193" s="70">
        <f t="shared" si="139"/>
        <v>7.8277137168238406E-2</v>
      </c>
      <c r="AD193" s="70">
        <f t="shared" si="140"/>
        <v>0.64349167450714395</v>
      </c>
      <c r="AE193" s="70">
        <f t="shared" si="141"/>
        <v>0.35143753447324877</v>
      </c>
      <c r="AF193" s="70">
        <f t="shared" si="142"/>
        <v>0.13814761300976028</v>
      </c>
      <c r="AG193" s="70">
        <f t="shared" si="143"/>
        <v>0.17733612478990357</v>
      </c>
      <c r="AH193" s="70">
        <f t="shared" si="144"/>
        <v>0.7042432105682187</v>
      </c>
      <c r="AI193" s="70">
        <f t="shared" si="145"/>
        <v>0.94394479992923064</v>
      </c>
      <c r="AJ193" s="70">
        <f t="shared" si="146"/>
        <v>0.87202547695573973</v>
      </c>
      <c r="AK193" s="70">
        <f t="shared" si="147"/>
        <v>0.27983791573330291</v>
      </c>
      <c r="AL193" s="71">
        <f t="shared" si="175"/>
        <v>1</v>
      </c>
      <c r="AM193" s="72">
        <v>165628</v>
      </c>
      <c r="AN193" s="73">
        <v>0.35143753447324877</v>
      </c>
      <c r="AO193" s="74">
        <f t="shared" si="148"/>
        <v>0.64856246552675123</v>
      </c>
      <c r="AP193" s="75">
        <v>33913</v>
      </c>
      <c r="AQ193" s="75">
        <v>4568</v>
      </c>
      <c r="AR193" s="76">
        <v>55</v>
      </c>
      <c r="AS193" s="76">
        <v>62</v>
      </c>
      <c r="AT193" s="77">
        <f t="shared" si="149"/>
        <v>0.13814761300976028</v>
      </c>
      <c r="AU193" s="77">
        <f t="shared" si="150"/>
        <v>0.86185238699023969</v>
      </c>
      <c r="AV193" s="75">
        <v>33913</v>
      </c>
      <c r="AW193" s="75">
        <v>3266</v>
      </c>
      <c r="AX193" s="75">
        <v>13092</v>
      </c>
      <c r="AY193" s="76">
        <v>22</v>
      </c>
      <c r="AZ193" s="75">
        <v>9520</v>
      </c>
      <c r="BA193" s="66">
        <f t="shared" si="151"/>
        <v>0.76371892784477924</v>
      </c>
      <c r="BB193" s="66">
        <f t="shared" si="152"/>
        <v>0.23628107215522076</v>
      </c>
      <c r="BC193" s="75">
        <v>33913</v>
      </c>
      <c r="BD193" s="75">
        <v>5746</v>
      </c>
      <c r="BE193" s="76">
        <v>268</v>
      </c>
      <c r="BF193" s="66">
        <f t="shared" si="153"/>
        <v>0.17733612478990357</v>
      </c>
      <c r="BG193" s="70">
        <v>0.96224034839111061</v>
      </c>
      <c r="BH193" s="70">
        <v>0.94792244671475667</v>
      </c>
      <c r="BI193" s="75">
        <v>91406</v>
      </c>
      <c r="BJ193" s="75">
        <v>7155</v>
      </c>
      <c r="BK193" s="75">
        <v>25432</v>
      </c>
      <c r="BL193" s="75">
        <v>23926</v>
      </c>
      <c r="BM193" s="75">
        <v>19879</v>
      </c>
      <c r="BN193" s="76">
        <v>335</v>
      </c>
      <c r="BO193" s="75">
        <v>13564</v>
      </c>
      <c r="BP193" s="76">
        <v>626</v>
      </c>
      <c r="BQ193" s="76">
        <v>218</v>
      </c>
      <c r="BR193" s="76">
        <v>271</v>
      </c>
      <c r="BS193" s="66">
        <f t="shared" si="154"/>
        <v>7.8277137168238406E-2</v>
      </c>
      <c r="BT193" s="66">
        <f t="shared" si="180"/>
        <v>0.64349167450714395</v>
      </c>
      <c r="BU193" s="66">
        <f t="shared" si="181"/>
        <v>0.38173642868083058</v>
      </c>
      <c r="BV193" s="72">
        <v>140174</v>
      </c>
      <c r="BW193" s="75">
        <v>3421</v>
      </c>
      <c r="BX193" s="66">
        <f t="shared" si="155"/>
        <v>2.4405381882517441E-2</v>
      </c>
      <c r="BY193" s="74">
        <f t="shared" si="156"/>
        <v>40.974568839520607</v>
      </c>
      <c r="BZ193" s="66">
        <f t="shared" si="176"/>
        <v>0.56011741116132385</v>
      </c>
      <c r="CA193" s="72">
        <v>140174</v>
      </c>
      <c r="CB193" s="75">
        <v>39226</v>
      </c>
      <c r="CC193" s="66">
        <f t="shared" si="157"/>
        <v>0.27983791573330291</v>
      </c>
      <c r="CD193" s="66">
        <f t="shared" si="158"/>
        <v>0.72016208426669714</v>
      </c>
      <c r="CE193" s="72">
        <v>33913</v>
      </c>
      <c r="CF193" s="76">
        <v>926</v>
      </c>
      <c r="CG193" s="75">
        <v>31086</v>
      </c>
      <c r="CH193" s="66">
        <f t="shared" si="159"/>
        <v>0.94394479992923064</v>
      </c>
      <c r="CI193" s="75">
        <v>33913</v>
      </c>
      <c r="CJ193" s="75">
        <v>3244</v>
      </c>
      <c r="CK193" s="75">
        <v>13132</v>
      </c>
      <c r="CL193" s="76">
        <v>48</v>
      </c>
      <c r="CM193" s="75">
        <v>13149</v>
      </c>
      <c r="CN193" s="66">
        <f t="shared" si="160"/>
        <v>0.87202547695573973</v>
      </c>
      <c r="CO193" s="72">
        <v>33913</v>
      </c>
      <c r="CP193" s="75">
        <v>23883</v>
      </c>
      <c r="CQ193" s="66">
        <f t="shared" si="161"/>
        <v>0.7042432105682187</v>
      </c>
      <c r="CR193" s="78" t="b">
        <v>0</v>
      </c>
      <c r="CS193" s="76" t="b">
        <v>0</v>
      </c>
      <c r="CT193" s="76"/>
      <c r="CU193" s="76"/>
      <c r="CV193" s="76"/>
      <c r="CW193" s="76"/>
      <c r="CX193" s="76"/>
      <c r="CY193" s="76"/>
      <c r="CZ193" s="76"/>
      <c r="DA193" s="76"/>
      <c r="DB193" s="76"/>
      <c r="DC193" s="66">
        <f t="shared" si="162"/>
        <v>0</v>
      </c>
      <c r="DD193" s="66">
        <f t="shared" si="163"/>
        <v>0</v>
      </c>
      <c r="DE193" s="66">
        <f t="shared" si="164"/>
        <v>0</v>
      </c>
      <c r="DF193" s="66">
        <f t="shared" si="165"/>
        <v>0</v>
      </c>
      <c r="DG193" s="66">
        <f t="shared" si="166"/>
        <v>0</v>
      </c>
      <c r="DH193" s="66">
        <f t="shared" si="179"/>
        <v>0</v>
      </c>
      <c r="DI193" s="66">
        <f t="shared" si="167"/>
        <v>0</v>
      </c>
      <c r="DJ193" s="66">
        <f t="shared" si="168"/>
        <v>0</v>
      </c>
      <c r="DK193" s="66">
        <f t="shared" si="169"/>
        <v>0</v>
      </c>
      <c r="DL193" s="66">
        <f t="shared" si="170"/>
        <v>0</v>
      </c>
      <c r="DM193" s="66">
        <f t="shared" si="171"/>
        <v>0</v>
      </c>
      <c r="DN193" s="80">
        <f t="shared" si="172"/>
        <v>620</v>
      </c>
      <c r="DO193" s="67">
        <f t="shared" si="173"/>
        <v>1</v>
      </c>
      <c r="DP193" s="163">
        <f t="shared" si="177"/>
        <v>2.6014568158168575E-6</v>
      </c>
    </row>
    <row r="194" spans="1:120" ht="17.149999999999999" customHeight="1" x14ac:dyDescent="0.3">
      <c r="A194" s="30"/>
      <c r="B194" s="39" t="s">
        <v>558</v>
      </c>
      <c r="C194" s="37" t="s">
        <v>559</v>
      </c>
      <c r="D194" s="36" t="s">
        <v>578</v>
      </c>
      <c r="E194" s="37" t="s">
        <v>579</v>
      </c>
      <c r="F194" s="36" t="s">
        <v>604</v>
      </c>
      <c r="G194" s="37" t="s">
        <v>605</v>
      </c>
      <c r="H194" s="36">
        <v>4</v>
      </c>
      <c r="I194" s="38">
        <v>35</v>
      </c>
      <c r="J194" s="115">
        <f t="shared" si="123"/>
        <v>0.89018599129402454</v>
      </c>
      <c r="K194" s="115">
        <f t="shared" si="124"/>
        <v>0.5479224376731302</v>
      </c>
      <c r="L194" s="115">
        <f t="shared" si="125"/>
        <v>1</v>
      </c>
      <c r="M194" s="115">
        <f t="shared" si="126"/>
        <v>0.64614947424187985</v>
      </c>
      <c r="N194" s="115">
        <f t="shared" si="127"/>
        <v>0.59546749282220635</v>
      </c>
      <c r="O194" s="115">
        <f t="shared" si="128"/>
        <v>0.56934441366574329</v>
      </c>
      <c r="P194" s="115">
        <f t="shared" si="129"/>
        <v>0.72279209046868365</v>
      </c>
      <c r="Q194" s="115">
        <f t="shared" si="130"/>
        <v>0.62912373328791626</v>
      </c>
      <c r="R194" s="116">
        <f t="shared" si="131"/>
        <v>0.93146453467243717</v>
      </c>
      <c r="S194" s="133">
        <f t="shared" si="132"/>
        <v>0.72582779645844686</v>
      </c>
      <c r="T194" s="134">
        <f t="shared" si="174"/>
        <v>0.27417220354155314</v>
      </c>
      <c r="U194" s="135">
        <f t="shared" si="133"/>
        <v>45909.58713862599</v>
      </c>
      <c r="V194" s="136">
        <v>7</v>
      </c>
      <c r="W194" s="155">
        <f t="shared" si="134"/>
        <v>0</v>
      </c>
      <c r="X194" s="155">
        <f t="shared" si="135"/>
        <v>0.6147166853473357</v>
      </c>
      <c r="Y194" s="155">
        <f t="shared" si="136"/>
        <v>0.3852833146526643</v>
      </c>
      <c r="Z194" s="156">
        <f t="shared" si="137"/>
        <v>64514.920471959333</v>
      </c>
      <c r="AA194" s="69">
        <v>0.89625435956237165</v>
      </c>
      <c r="AB194" s="70">
        <f t="shared" si="138"/>
        <v>0.94922710751755024</v>
      </c>
      <c r="AC194" s="70">
        <f t="shared" si="139"/>
        <v>8.0697692892565731E-2</v>
      </c>
      <c r="AD194" s="70">
        <f t="shared" si="140"/>
        <v>0.59546749282220635</v>
      </c>
      <c r="AE194" s="70">
        <f t="shared" si="141"/>
        <v>0.37087626671208374</v>
      </c>
      <c r="AF194" s="70">
        <f t="shared" si="142"/>
        <v>0.22978498878775888</v>
      </c>
      <c r="AG194" s="70">
        <f t="shared" si="143"/>
        <v>0.27059754649782353</v>
      </c>
      <c r="AH194" s="70">
        <f t="shared" si="144"/>
        <v>0.56934441366574329</v>
      </c>
      <c r="AI194" s="70">
        <f t="shared" si="145"/>
        <v>0.92681704260651632</v>
      </c>
      <c r="AJ194" s="70">
        <f t="shared" si="146"/>
        <v>0.85355493998153276</v>
      </c>
      <c r="AK194" s="70">
        <f t="shared" si="147"/>
        <v>0.27720790953131635</v>
      </c>
      <c r="AL194" s="71">
        <f t="shared" si="175"/>
        <v>1</v>
      </c>
      <c r="AM194" s="72">
        <v>167448</v>
      </c>
      <c r="AN194" s="73">
        <v>0.37087626671208374</v>
      </c>
      <c r="AO194" s="74">
        <f t="shared" si="148"/>
        <v>0.62912373328791626</v>
      </c>
      <c r="AP194" s="75">
        <v>37905</v>
      </c>
      <c r="AQ194" s="75">
        <v>8590</v>
      </c>
      <c r="AR194" s="76">
        <v>75</v>
      </c>
      <c r="AS194" s="76">
        <v>45</v>
      </c>
      <c r="AT194" s="77">
        <f t="shared" si="149"/>
        <v>0.22978498878775888</v>
      </c>
      <c r="AU194" s="77">
        <f t="shared" si="150"/>
        <v>0.77021501121224112</v>
      </c>
      <c r="AV194" s="75">
        <v>37905</v>
      </c>
      <c r="AW194" s="75">
        <v>4204</v>
      </c>
      <c r="AX194" s="75">
        <v>16043</v>
      </c>
      <c r="AY194" s="76">
        <v>14</v>
      </c>
      <c r="AZ194" s="75">
        <v>5301</v>
      </c>
      <c r="BA194" s="66">
        <f t="shared" si="151"/>
        <v>0.67437013586598071</v>
      </c>
      <c r="BB194" s="66">
        <f t="shared" si="152"/>
        <v>0.32562986413401929</v>
      </c>
      <c r="BC194" s="75">
        <v>37905</v>
      </c>
      <c r="BD194" s="75">
        <v>10026</v>
      </c>
      <c r="BE194" s="76">
        <v>231</v>
      </c>
      <c r="BF194" s="66">
        <f t="shared" si="153"/>
        <v>0.27059754649782353</v>
      </c>
      <c r="BG194" s="70">
        <v>0.94922710751755024</v>
      </c>
      <c r="BH194" s="70">
        <v>0.93146453467243717</v>
      </c>
      <c r="BI194" s="75">
        <v>88119</v>
      </c>
      <c r="BJ194" s="75">
        <v>7111</v>
      </c>
      <c r="BK194" s="75">
        <v>28536</v>
      </c>
      <c r="BL194" s="75">
        <v>23131</v>
      </c>
      <c r="BM194" s="75">
        <v>16900</v>
      </c>
      <c r="BN194" s="76">
        <v>273</v>
      </c>
      <c r="BO194" s="75">
        <v>11194</v>
      </c>
      <c r="BP194" s="76">
        <v>380</v>
      </c>
      <c r="BQ194" s="76">
        <v>159</v>
      </c>
      <c r="BR194" s="76">
        <v>435</v>
      </c>
      <c r="BS194" s="66">
        <f t="shared" si="154"/>
        <v>8.0697692892565731E-2</v>
      </c>
      <c r="BT194" s="66">
        <f t="shared" si="180"/>
        <v>0.59546749282220635</v>
      </c>
      <c r="BU194" s="66">
        <f t="shared" si="181"/>
        <v>0.33297018804117162</v>
      </c>
      <c r="BV194" s="72">
        <v>138921</v>
      </c>
      <c r="BW194" s="75">
        <v>2939</v>
      </c>
      <c r="BX194" s="66">
        <f t="shared" si="155"/>
        <v>2.1155908753896099E-2</v>
      </c>
      <c r="BY194" s="74">
        <f t="shared" si="156"/>
        <v>47.268118407621643</v>
      </c>
      <c r="BZ194" s="66">
        <f t="shared" si="176"/>
        <v>0.64614947424187985</v>
      </c>
      <c r="CA194" s="72">
        <v>138921</v>
      </c>
      <c r="CB194" s="75">
        <v>38510</v>
      </c>
      <c r="CC194" s="66">
        <f t="shared" si="157"/>
        <v>0.27720790953131635</v>
      </c>
      <c r="CD194" s="66">
        <f t="shared" si="158"/>
        <v>0.72279209046868365</v>
      </c>
      <c r="CE194" s="72">
        <v>37905</v>
      </c>
      <c r="CF194" s="76">
        <v>489</v>
      </c>
      <c r="CG194" s="75">
        <v>34642</v>
      </c>
      <c r="CH194" s="66">
        <f t="shared" si="159"/>
        <v>0.92681704260651632</v>
      </c>
      <c r="CI194" s="75">
        <v>37905</v>
      </c>
      <c r="CJ194" s="76">
        <v>382</v>
      </c>
      <c r="CK194" s="75">
        <v>7874</v>
      </c>
      <c r="CL194" s="76">
        <v>154</v>
      </c>
      <c r="CM194" s="75">
        <v>23944</v>
      </c>
      <c r="CN194" s="66">
        <f t="shared" si="160"/>
        <v>0.85355493998153276</v>
      </c>
      <c r="CO194" s="72">
        <v>37905</v>
      </c>
      <c r="CP194" s="75">
        <v>21581</v>
      </c>
      <c r="CQ194" s="66">
        <f t="shared" si="161"/>
        <v>0.56934441366574329</v>
      </c>
      <c r="CR194" s="78" t="b">
        <v>0</v>
      </c>
      <c r="CS194" s="76" t="b">
        <v>1</v>
      </c>
      <c r="CT194" s="76">
        <v>0</v>
      </c>
      <c r="CU194" s="76"/>
      <c r="CV194" s="79"/>
      <c r="CW194" s="79">
        <v>1</v>
      </c>
      <c r="CX194" s="79">
        <v>1</v>
      </c>
      <c r="CY194" s="79">
        <v>0</v>
      </c>
      <c r="CZ194" s="76"/>
      <c r="DA194" s="76"/>
      <c r="DB194" s="76"/>
      <c r="DC194" s="66">
        <f t="shared" si="162"/>
        <v>0</v>
      </c>
      <c r="DD194" s="66">
        <f t="shared" si="163"/>
        <v>0</v>
      </c>
      <c r="DE194" s="66">
        <f t="shared" si="164"/>
        <v>0</v>
      </c>
      <c r="DF194" s="66">
        <f t="shared" si="165"/>
        <v>0</v>
      </c>
      <c r="DG194" s="66">
        <f t="shared" si="166"/>
        <v>0</v>
      </c>
      <c r="DH194" s="66">
        <f t="shared" si="179"/>
        <v>0</v>
      </c>
      <c r="DI194" s="66">
        <f t="shared" si="167"/>
        <v>0</v>
      </c>
      <c r="DJ194" s="66">
        <f t="shared" si="168"/>
        <v>0</v>
      </c>
      <c r="DK194" s="66">
        <f t="shared" si="169"/>
        <v>0</v>
      </c>
      <c r="DL194" s="66">
        <f t="shared" si="170"/>
        <v>0</v>
      </c>
      <c r="DM194" s="66">
        <f t="shared" si="171"/>
        <v>0</v>
      </c>
      <c r="DN194" s="80">
        <f t="shared" si="172"/>
        <v>620</v>
      </c>
      <c r="DO194" s="67">
        <f t="shared" si="173"/>
        <v>1</v>
      </c>
      <c r="DP194" s="163">
        <f t="shared" si="177"/>
        <v>2.6014568158168575E-6</v>
      </c>
    </row>
    <row r="195" spans="1:120" ht="17.149999999999999" customHeight="1" x14ac:dyDescent="0.3">
      <c r="A195" s="30"/>
      <c r="B195" s="39" t="s">
        <v>558</v>
      </c>
      <c r="C195" s="37" t="s">
        <v>559</v>
      </c>
      <c r="D195" s="36" t="s">
        <v>578</v>
      </c>
      <c r="E195" s="37" t="s">
        <v>579</v>
      </c>
      <c r="F195" s="36" t="s">
        <v>606</v>
      </c>
      <c r="G195" s="37" t="s">
        <v>607</v>
      </c>
      <c r="H195" s="36"/>
      <c r="I195" s="38">
        <v>20</v>
      </c>
      <c r="J195" s="115">
        <f t="shared" si="123"/>
        <v>0.98730611929932866</v>
      </c>
      <c r="K195" s="115">
        <f t="shared" si="124"/>
        <v>0.89846824600663622</v>
      </c>
      <c r="L195" s="115">
        <f t="shared" si="125"/>
        <v>1</v>
      </c>
      <c r="M195" s="115">
        <f t="shared" si="126"/>
        <v>0.45021205326531843</v>
      </c>
      <c r="N195" s="115">
        <f t="shared" si="127"/>
        <v>0.8053696322478755</v>
      </c>
      <c r="O195" s="115">
        <f t="shared" si="128"/>
        <v>0.98726753607531448</v>
      </c>
      <c r="P195" s="115">
        <f t="shared" si="129"/>
        <v>0.86196268701815582</v>
      </c>
      <c r="Q195" s="115">
        <f t="shared" si="130"/>
        <v>0.72533234631874399</v>
      </c>
      <c r="R195" s="116">
        <f t="shared" si="131"/>
        <v>0.96733585950593892</v>
      </c>
      <c r="S195" s="133">
        <f t="shared" si="132"/>
        <v>0.85369494219303477</v>
      </c>
      <c r="T195" s="134">
        <f t="shared" si="174"/>
        <v>0.14630505780696523</v>
      </c>
      <c r="U195" s="135">
        <f t="shared" si="133"/>
        <v>19384.542329076052</v>
      </c>
      <c r="V195" s="136">
        <v>8</v>
      </c>
      <c r="W195" s="155">
        <f t="shared" si="134"/>
        <v>0</v>
      </c>
      <c r="X195" s="155">
        <f t="shared" si="135"/>
        <v>0.74258383108192361</v>
      </c>
      <c r="Y195" s="155">
        <f t="shared" si="136"/>
        <v>0.25741616891807639</v>
      </c>
      <c r="Z195" s="156">
        <f t="shared" si="137"/>
        <v>34106.097884631614</v>
      </c>
      <c r="AA195" s="69">
        <v>1</v>
      </c>
      <c r="AB195" s="70">
        <f t="shared" si="138"/>
        <v>0.97646423103479341</v>
      </c>
      <c r="AC195" s="70">
        <f t="shared" si="139"/>
        <v>3.1723947757639565E-2</v>
      </c>
      <c r="AD195" s="70">
        <f t="shared" si="140"/>
        <v>0.8053696322478755</v>
      </c>
      <c r="AE195" s="70">
        <f t="shared" si="141"/>
        <v>0.27466765368125595</v>
      </c>
      <c r="AF195" s="70">
        <f t="shared" si="142"/>
        <v>1.7593950150474574E-2</v>
      </c>
      <c r="AG195" s="70">
        <f t="shared" si="143"/>
        <v>1.2771047148699746E-2</v>
      </c>
      <c r="AH195" s="70">
        <f t="shared" si="144"/>
        <v>0.98726753607531448</v>
      </c>
      <c r="AI195" s="70">
        <f t="shared" si="145"/>
        <v>0.97951230804846057</v>
      </c>
      <c r="AJ195" s="70">
        <f t="shared" si="146"/>
        <v>0.99509993055019674</v>
      </c>
      <c r="AK195" s="70">
        <f t="shared" si="147"/>
        <v>0.13803731298184424</v>
      </c>
      <c r="AL195" s="71">
        <f t="shared" si="175"/>
        <v>1</v>
      </c>
      <c r="AM195" s="72">
        <v>132494</v>
      </c>
      <c r="AN195" s="73">
        <v>0.27466765368125595</v>
      </c>
      <c r="AO195" s="74">
        <f t="shared" si="148"/>
        <v>0.72533234631874399</v>
      </c>
      <c r="AP195" s="75">
        <v>25918</v>
      </c>
      <c r="AQ195" s="76">
        <v>309</v>
      </c>
      <c r="AR195" s="76">
        <v>11</v>
      </c>
      <c r="AS195" s="76">
        <v>136</v>
      </c>
      <c r="AT195" s="77">
        <f t="shared" si="149"/>
        <v>1.7593950150474574E-2</v>
      </c>
      <c r="AU195" s="77">
        <f t="shared" si="150"/>
        <v>0.9824060498495254</v>
      </c>
      <c r="AV195" s="75">
        <v>25918</v>
      </c>
      <c r="AW195" s="76">
        <v>46</v>
      </c>
      <c r="AX195" s="76">
        <v>895</v>
      </c>
      <c r="AY195" s="76">
        <v>5</v>
      </c>
      <c r="AZ195" s="75">
        <v>3861</v>
      </c>
      <c r="BA195" s="66">
        <f t="shared" si="151"/>
        <v>0.1854695578362528</v>
      </c>
      <c r="BB195" s="66">
        <f t="shared" si="152"/>
        <v>0.81453044216374715</v>
      </c>
      <c r="BC195" s="75">
        <v>25918</v>
      </c>
      <c r="BD195" s="76">
        <v>276</v>
      </c>
      <c r="BE195" s="76">
        <v>55</v>
      </c>
      <c r="BF195" s="66">
        <f t="shared" si="153"/>
        <v>1.2771047148699746E-2</v>
      </c>
      <c r="BG195" s="70">
        <v>0.97646423103479341</v>
      </c>
      <c r="BH195" s="70">
        <v>0.96733585950593892</v>
      </c>
      <c r="BI195" s="75">
        <v>79782</v>
      </c>
      <c r="BJ195" s="75">
        <v>2531</v>
      </c>
      <c r="BK195" s="75">
        <v>12997</v>
      </c>
      <c r="BL195" s="75">
        <v>19163</v>
      </c>
      <c r="BM195" s="75">
        <v>20764</v>
      </c>
      <c r="BN195" s="76">
        <v>467</v>
      </c>
      <c r="BO195" s="75">
        <v>22192</v>
      </c>
      <c r="BP195" s="76">
        <v>1307</v>
      </c>
      <c r="BQ195" s="76">
        <v>255</v>
      </c>
      <c r="BR195" s="76">
        <v>106</v>
      </c>
      <c r="BS195" s="66">
        <f t="shared" si="154"/>
        <v>3.1723947757639565E-2</v>
      </c>
      <c r="BT195" s="66">
        <f t="shared" si="180"/>
        <v>0.8053696322478755</v>
      </c>
      <c r="BU195" s="66">
        <f t="shared" si="181"/>
        <v>0.56517760898448266</v>
      </c>
      <c r="BV195" s="72">
        <v>115831</v>
      </c>
      <c r="BW195" s="75">
        <v>3517</v>
      </c>
      <c r="BX195" s="66">
        <f t="shared" si="155"/>
        <v>3.036320156089475E-2</v>
      </c>
      <c r="BY195" s="74">
        <f t="shared" si="156"/>
        <v>32.934603355132218</v>
      </c>
      <c r="BZ195" s="66">
        <f t="shared" si="176"/>
        <v>0.45021205326531843</v>
      </c>
      <c r="CA195" s="78">
        <v>115831</v>
      </c>
      <c r="CB195" s="76">
        <v>15989</v>
      </c>
      <c r="CC195" s="66">
        <f t="shared" si="157"/>
        <v>0.13803731298184424</v>
      </c>
      <c r="CD195" s="66">
        <f t="shared" si="158"/>
        <v>0.86196268701815582</v>
      </c>
      <c r="CE195" s="72">
        <v>25918</v>
      </c>
      <c r="CF195" s="75">
        <v>3402</v>
      </c>
      <c r="CG195" s="75">
        <v>21985</v>
      </c>
      <c r="CH195" s="66">
        <f t="shared" si="159"/>
        <v>0.97951230804846057</v>
      </c>
      <c r="CI195" s="75">
        <v>25918</v>
      </c>
      <c r="CJ195" s="75">
        <v>10090</v>
      </c>
      <c r="CK195" s="76">
        <v>280</v>
      </c>
      <c r="CL195" s="76">
        <v>22</v>
      </c>
      <c r="CM195" s="75">
        <v>15399</v>
      </c>
      <c r="CN195" s="66">
        <f t="shared" si="160"/>
        <v>0.99509993055019674</v>
      </c>
      <c r="CO195" s="72">
        <v>25918</v>
      </c>
      <c r="CP195" s="75">
        <v>25588</v>
      </c>
      <c r="CQ195" s="66">
        <f t="shared" si="161"/>
        <v>0.98726753607531448</v>
      </c>
      <c r="CR195" s="78" t="b">
        <v>0</v>
      </c>
      <c r="CS195" s="76" t="b">
        <v>0</v>
      </c>
      <c r="CT195" s="76"/>
      <c r="CU195" s="76"/>
      <c r="CV195" s="76"/>
      <c r="CW195" s="76"/>
      <c r="CX195" s="76"/>
      <c r="CY195" s="76"/>
      <c r="CZ195" s="76"/>
      <c r="DA195" s="76"/>
      <c r="DB195" s="76"/>
      <c r="DC195" s="66">
        <f t="shared" si="162"/>
        <v>0</v>
      </c>
      <c r="DD195" s="66">
        <f t="shared" si="163"/>
        <v>0</v>
      </c>
      <c r="DE195" s="66">
        <f t="shared" si="164"/>
        <v>0</v>
      </c>
      <c r="DF195" s="66">
        <f t="shared" si="165"/>
        <v>0</v>
      </c>
      <c r="DG195" s="66">
        <f t="shared" si="166"/>
        <v>0</v>
      </c>
      <c r="DH195" s="66">
        <f t="shared" si="179"/>
        <v>0</v>
      </c>
      <c r="DI195" s="66">
        <f t="shared" si="167"/>
        <v>0</v>
      </c>
      <c r="DJ195" s="66">
        <f t="shared" si="168"/>
        <v>0</v>
      </c>
      <c r="DK195" s="66">
        <f t="shared" si="169"/>
        <v>0</v>
      </c>
      <c r="DL195" s="66">
        <f t="shared" si="170"/>
        <v>0</v>
      </c>
      <c r="DM195" s="66">
        <f t="shared" si="171"/>
        <v>0</v>
      </c>
      <c r="DN195" s="80">
        <f t="shared" si="172"/>
        <v>620</v>
      </c>
      <c r="DO195" s="67">
        <f t="shared" si="173"/>
        <v>1</v>
      </c>
      <c r="DP195" s="163">
        <f t="shared" si="177"/>
        <v>2.6014568158168575E-6</v>
      </c>
    </row>
    <row r="196" spans="1:120" ht="17.149999999999999" customHeight="1" x14ac:dyDescent="0.3">
      <c r="A196" s="30"/>
      <c r="B196" s="39" t="s">
        <v>558</v>
      </c>
      <c r="C196" s="37" t="s">
        <v>559</v>
      </c>
      <c r="D196" s="36" t="s">
        <v>608</v>
      </c>
      <c r="E196" s="37" t="s">
        <v>609</v>
      </c>
      <c r="F196" s="36" t="s">
        <v>610</v>
      </c>
      <c r="G196" s="37" t="s">
        <v>611</v>
      </c>
      <c r="H196" s="36">
        <v>28</v>
      </c>
      <c r="I196" s="38">
        <v>17</v>
      </c>
      <c r="J196" s="115">
        <f t="shared" si="123"/>
        <v>0.80805071675568618</v>
      </c>
      <c r="K196" s="115">
        <f t="shared" si="124"/>
        <v>0.47356202412455151</v>
      </c>
      <c r="L196" s="115">
        <f t="shared" si="125"/>
        <v>1</v>
      </c>
      <c r="M196" s="115">
        <f t="shared" si="126"/>
        <v>0.30763609847758105</v>
      </c>
      <c r="N196" s="115">
        <f t="shared" si="127"/>
        <v>0.50724073078989795</v>
      </c>
      <c r="O196" s="115">
        <f t="shared" si="128"/>
        <v>0.47403282627400684</v>
      </c>
      <c r="P196" s="115">
        <f t="shared" si="129"/>
        <v>0.72016648153848206</v>
      </c>
      <c r="Q196" s="115">
        <f t="shared" si="130"/>
        <v>0.62565042893151157</v>
      </c>
      <c r="R196" s="116">
        <f t="shared" si="131"/>
        <v>0.96594994642123921</v>
      </c>
      <c r="S196" s="133">
        <f t="shared" si="132"/>
        <v>0.65358769481255075</v>
      </c>
      <c r="T196" s="134">
        <f t="shared" si="174"/>
        <v>0.34641230518744925</v>
      </c>
      <c r="U196" s="135">
        <f t="shared" si="133"/>
        <v>92860.321765463203</v>
      </c>
      <c r="V196" s="136">
        <v>7</v>
      </c>
      <c r="W196" s="155">
        <f t="shared" si="134"/>
        <v>0</v>
      </c>
      <c r="X196" s="155">
        <f t="shared" si="135"/>
        <v>0.54247658370143947</v>
      </c>
      <c r="Y196" s="155">
        <f t="shared" si="136"/>
        <v>0.45752341629856053</v>
      </c>
      <c r="Z196" s="156">
        <f t="shared" si="137"/>
        <v>122645.09954324103</v>
      </c>
      <c r="AA196" s="69">
        <v>0.32106258603388016</v>
      </c>
      <c r="AB196" s="70">
        <f t="shared" si="138"/>
        <v>0.974024172247272</v>
      </c>
      <c r="AC196" s="70">
        <f t="shared" si="139"/>
        <v>5.3344975819451905E-2</v>
      </c>
      <c r="AD196" s="70">
        <f t="shared" si="140"/>
        <v>0.50724073078989795</v>
      </c>
      <c r="AE196" s="70">
        <f t="shared" si="141"/>
        <v>0.37434957106848843</v>
      </c>
      <c r="AF196" s="70">
        <f t="shared" si="142"/>
        <v>0.27856876146565579</v>
      </c>
      <c r="AG196" s="70">
        <f t="shared" si="143"/>
        <v>0.25343766741886781</v>
      </c>
      <c r="AH196" s="70">
        <f t="shared" si="144"/>
        <v>0.47403282627400684</v>
      </c>
      <c r="AI196" s="70">
        <f t="shared" si="145"/>
        <v>0.92936344302482266</v>
      </c>
      <c r="AJ196" s="70">
        <f t="shared" si="146"/>
        <v>0.68673799048654971</v>
      </c>
      <c r="AK196" s="70">
        <f t="shared" si="147"/>
        <v>0.27983351846151788</v>
      </c>
      <c r="AL196" s="71">
        <f t="shared" si="175"/>
        <v>1</v>
      </c>
      <c r="AM196" s="72">
        <v>268063</v>
      </c>
      <c r="AN196" s="73">
        <v>0.37434957106848843</v>
      </c>
      <c r="AO196" s="74">
        <f t="shared" si="148"/>
        <v>0.62565042893151157</v>
      </c>
      <c r="AP196" s="75">
        <v>61597</v>
      </c>
      <c r="AQ196" s="75">
        <v>16839</v>
      </c>
      <c r="AR196" s="76">
        <v>236</v>
      </c>
      <c r="AS196" s="76">
        <v>84</v>
      </c>
      <c r="AT196" s="77">
        <f t="shared" si="149"/>
        <v>0.27856876146565579</v>
      </c>
      <c r="AU196" s="77">
        <f t="shared" si="150"/>
        <v>0.72143123853434421</v>
      </c>
      <c r="AV196" s="75">
        <v>61597</v>
      </c>
      <c r="AW196" s="75">
        <v>4382</v>
      </c>
      <c r="AX196" s="75">
        <v>28132</v>
      </c>
      <c r="AY196" s="76">
        <v>43</v>
      </c>
      <c r="AZ196" s="75">
        <v>15138</v>
      </c>
      <c r="BA196" s="66">
        <f t="shared" si="151"/>
        <v>0.7743071902852412</v>
      </c>
      <c r="BB196" s="66">
        <f t="shared" si="152"/>
        <v>0.2256928097147588</v>
      </c>
      <c r="BC196" s="75">
        <v>61597</v>
      </c>
      <c r="BD196" s="75">
        <v>15152</v>
      </c>
      <c r="BE196" s="76">
        <v>459</v>
      </c>
      <c r="BF196" s="66">
        <f t="shared" si="153"/>
        <v>0.25343766741886781</v>
      </c>
      <c r="BG196" s="70">
        <v>0.974024172247272</v>
      </c>
      <c r="BH196" s="70">
        <v>0.96594994642123921</v>
      </c>
      <c r="BI196" s="75">
        <v>148880</v>
      </c>
      <c r="BJ196" s="75">
        <v>7942</v>
      </c>
      <c r="BK196" s="75">
        <v>65420</v>
      </c>
      <c r="BL196" s="75">
        <v>37290</v>
      </c>
      <c r="BM196" s="75">
        <v>18504</v>
      </c>
      <c r="BN196" s="76">
        <v>730</v>
      </c>
      <c r="BO196" s="75">
        <v>17138</v>
      </c>
      <c r="BP196" s="76">
        <v>736</v>
      </c>
      <c r="BQ196" s="76">
        <v>280</v>
      </c>
      <c r="BR196" s="76">
        <v>840</v>
      </c>
      <c r="BS196" s="66">
        <f t="shared" si="154"/>
        <v>5.3344975819451905E-2</v>
      </c>
      <c r="BT196" s="66">
        <f t="shared" si="180"/>
        <v>0.50724073078989795</v>
      </c>
      <c r="BU196" s="66">
        <f t="shared" si="181"/>
        <v>0.25677055346587857</v>
      </c>
      <c r="BV196" s="72">
        <v>224169</v>
      </c>
      <c r="BW196" s="75">
        <v>9961</v>
      </c>
      <c r="BX196" s="66">
        <f t="shared" si="155"/>
        <v>4.4435225209551725E-2</v>
      </c>
      <c r="BY196" s="74">
        <f t="shared" si="156"/>
        <v>22.504668206003412</v>
      </c>
      <c r="BZ196" s="66">
        <f t="shared" si="176"/>
        <v>0.30763609847758105</v>
      </c>
      <c r="CA196" s="72">
        <v>224169</v>
      </c>
      <c r="CB196" s="75">
        <v>62730</v>
      </c>
      <c r="CC196" s="66">
        <f t="shared" si="157"/>
        <v>0.27983351846151788</v>
      </c>
      <c r="CD196" s="66">
        <f t="shared" si="158"/>
        <v>0.72016648153848206</v>
      </c>
      <c r="CE196" s="72">
        <v>61597</v>
      </c>
      <c r="CF196" s="75">
        <v>1534</v>
      </c>
      <c r="CG196" s="75">
        <v>55712</v>
      </c>
      <c r="CH196" s="66">
        <f t="shared" si="159"/>
        <v>0.92936344302482266</v>
      </c>
      <c r="CI196" s="75">
        <v>61597</v>
      </c>
      <c r="CJ196" s="75">
        <v>1392</v>
      </c>
      <c r="CK196" s="75">
        <v>24925</v>
      </c>
      <c r="CL196" s="75">
        <v>10389</v>
      </c>
      <c r="CM196" s="75">
        <v>5595</v>
      </c>
      <c r="CN196" s="66">
        <f t="shared" si="160"/>
        <v>0.68673799048654971</v>
      </c>
      <c r="CO196" s="72">
        <v>61597</v>
      </c>
      <c r="CP196" s="75">
        <v>29199</v>
      </c>
      <c r="CQ196" s="66">
        <f t="shared" si="161"/>
        <v>0.47403282627400684</v>
      </c>
      <c r="CR196" s="78" t="b">
        <v>0</v>
      </c>
      <c r="CS196" s="76" t="b">
        <v>0</v>
      </c>
      <c r="CT196" s="76"/>
      <c r="CU196" s="76"/>
      <c r="CV196" s="76"/>
      <c r="CW196" s="76"/>
      <c r="CX196" s="76"/>
      <c r="CY196" s="76"/>
      <c r="CZ196" s="76"/>
      <c r="DA196" s="76"/>
      <c r="DB196" s="76"/>
      <c r="DC196" s="66">
        <f t="shared" si="162"/>
        <v>0</v>
      </c>
      <c r="DD196" s="66">
        <f t="shared" si="163"/>
        <v>0</v>
      </c>
      <c r="DE196" s="66">
        <f t="shared" si="164"/>
        <v>0</v>
      </c>
      <c r="DF196" s="66">
        <f t="shared" si="165"/>
        <v>0</v>
      </c>
      <c r="DG196" s="66">
        <f t="shared" si="166"/>
        <v>0</v>
      </c>
      <c r="DH196" s="66">
        <f t="shared" si="179"/>
        <v>0</v>
      </c>
      <c r="DI196" s="66">
        <f t="shared" si="167"/>
        <v>0</v>
      </c>
      <c r="DJ196" s="66">
        <f t="shared" si="168"/>
        <v>0</v>
      </c>
      <c r="DK196" s="66">
        <f t="shared" si="169"/>
        <v>0</v>
      </c>
      <c r="DL196" s="66">
        <f t="shared" si="170"/>
        <v>0</v>
      </c>
      <c r="DM196" s="66">
        <f t="shared" si="171"/>
        <v>0</v>
      </c>
      <c r="DN196" s="80">
        <f t="shared" si="172"/>
        <v>620</v>
      </c>
      <c r="DO196" s="67">
        <f t="shared" si="173"/>
        <v>1</v>
      </c>
      <c r="DP196" s="163">
        <f t="shared" si="177"/>
        <v>2.6014568158168575E-6</v>
      </c>
    </row>
    <row r="197" spans="1:120" ht="17.149999999999999" customHeight="1" x14ac:dyDescent="0.3">
      <c r="A197" s="30"/>
      <c r="B197" s="39" t="s">
        <v>558</v>
      </c>
      <c r="C197" s="37" t="s">
        <v>559</v>
      </c>
      <c r="D197" s="36" t="s">
        <v>608</v>
      </c>
      <c r="E197" s="37" t="s">
        <v>609</v>
      </c>
      <c r="F197" s="36" t="s">
        <v>612</v>
      </c>
      <c r="G197" s="37" t="s">
        <v>613</v>
      </c>
      <c r="H197" s="36">
        <v>44</v>
      </c>
      <c r="I197" s="38">
        <v>13</v>
      </c>
      <c r="J197" s="115">
        <f t="shared" si="123"/>
        <v>0.42724104641032279</v>
      </c>
      <c r="K197" s="115">
        <f t="shared" si="124"/>
        <v>0.30258541524406041</v>
      </c>
      <c r="L197" s="115">
        <f t="shared" si="125"/>
        <v>1</v>
      </c>
      <c r="M197" s="115">
        <f t="shared" si="126"/>
        <v>0.24436539961422538</v>
      </c>
      <c r="N197" s="115">
        <f t="shared" si="127"/>
        <v>0.30624065376271614</v>
      </c>
      <c r="O197" s="115">
        <f t="shared" si="128"/>
        <v>0.29108290753255317</v>
      </c>
      <c r="P197" s="115">
        <f t="shared" si="129"/>
        <v>0.69920776715614741</v>
      </c>
      <c r="Q197" s="115">
        <f t="shared" si="130"/>
        <v>0.62835371932349138</v>
      </c>
      <c r="R197" s="116">
        <f t="shared" si="131"/>
        <v>0.93702257148683199</v>
      </c>
      <c r="S197" s="133">
        <f t="shared" si="132"/>
        <v>0.53734438672559426</v>
      </c>
      <c r="T197" s="134">
        <f t="shared" si="174"/>
        <v>0.46265561327440574</v>
      </c>
      <c r="U197" s="135">
        <f t="shared" si="133"/>
        <v>77470.757131572696</v>
      </c>
      <c r="V197" s="136">
        <v>6</v>
      </c>
      <c r="W197" s="155">
        <f t="shared" si="134"/>
        <v>0</v>
      </c>
      <c r="X197" s="155">
        <f t="shared" si="135"/>
        <v>0.42623327561448321</v>
      </c>
      <c r="Y197" s="155">
        <f t="shared" si="136"/>
        <v>0.57376672438551679</v>
      </c>
      <c r="Z197" s="156">
        <f t="shared" si="137"/>
        <v>96076.09046490601</v>
      </c>
      <c r="AA197" s="69">
        <v>0.30822703167550525</v>
      </c>
      <c r="AB197" s="70">
        <f t="shared" si="138"/>
        <v>0.95060844667143884</v>
      </c>
      <c r="AC197" s="70">
        <f t="shared" si="139"/>
        <v>0.10159228290402073</v>
      </c>
      <c r="AD197" s="70">
        <f t="shared" si="140"/>
        <v>0.30624065376271614</v>
      </c>
      <c r="AE197" s="70">
        <f t="shared" si="141"/>
        <v>0.37164628067650862</v>
      </c>
      <c r="AF197" s="70">
        <f t="shared" si="142"/>
        <v>0.49414867314982691</v>
      </c>
      <c r="AG197" s="70">
        <f t="shared" si="143"/>
        <v>0.28976429866490855</v>
      </c>
      <c r="AH197" s="70">
        <f t="shared" si="144"/>
        <v>0.29108290753255317</v>
      </c>
      <c r="AI197" s="70">
        <f t="shared" si="145"/>
        <v>0.64661282347123783</v>
      </c>
      <c r="AJ197" s="70">
        <f t="shared" si="146"/>
        <v>0.2078692693494078</v>
      </c>
      <c r="AK197" s="70">
        <f t="shared" si="147"/>
        <v>0.30079223284385254</v>
      </c>
      <c r="AL197" s="71">
        <f t="shared" si="175"/>
        <v>1</v>
      </c>
      <c r="AM197" s="72">
        <v>167448</v>
      </c>
      <c r="AN197" s="73">
        <v>0.37164628067650862</v>
      </c>
      <c r="AO197" s="74">
        <f t="shared" si="148"/>
        <v>0.62835371932349138</v>
      </c>
      <c r="AP197" s="75">
        <v>42469</v>
      </c>
      <c r="AQ197" s="75">
        <v>20897</v>
      </c>
      <c r="AR197" s="76">
        <v>54</v>
      </c>
      <c r="AS197" s="76">
        <v>35</v>
      </c>
      <c r="AT197" s="77">
        <f t="shared" si="149"/>
        <v>0.49414867314982691</v>
      </c>
      <c r="AU197" s="77">
        <f t="shared" si="150"/>
        <v>0.50585132685017309</v>
      </c>
      <c r="AV197" s="75">
        <v>42469</v>
      </c>
      <c r="AW197" s="75">
        <v>9521</v>
      </c>
      <c r="AX197" s="75">
        <v>17882</v>
      </c>
      <c r="AY197" s="76">
        <v>14</v>
      </c>
      <c r="AZ197" s="75">
        <v>10834</v>
      </c>
      <c r="BA197" s="66">
        <f t="shared" si="151"/>
        <v>0.90068049636205227</v>
      </c>
      <c r="BB197" s="66">
        <f t="shared" si="152"/>
        <v>9.9319503637947726E-2</v>
      </c>
      <c r="BC197" s="75">
        <v>42469</v>
      </c>
      <c r="BD197" s="75">
        <v>12129</v>
      </c>
      <c r="BE197" s="76">
        <v>177</v>
      </c>
      <c r="BF197" s="66">
        <f t="shared" si="153"/>
        <v>0.28976429866490855</v>
      </c>
      <c r="BG197" s="70">
        <v>0.95060844667143884</v>
      </c>
      <c r="BH197" s="70">
        <v>0.93702257148683199</v>
      </c>
      <c r="BI197" s="75">
        <v>94958</v>
      </c>
      <c r="BJ197" s="75">
        <v>9647</v>
      </c>
      <c r="BK197" s="75">
        <v>56231</v>
      </c>
      <c r="BL197" s="75">
        <v>14529</v>
      </c>
      <c r="BM197" s="75">
        <v>7166</v>
      </c>
      <c r="BN197" s="76">
        <v>121</v>
      </c>
      <c r="BO197" s="75">
        <v>6339</v>
      </c>
      <c r="BP197" s="76">
        <v>193</v>
      </c>
      <c r="BQ197" s="76">
        <v>113</v>
      </c>
      <c r="BR197" s="76">
        <v>619</v>
      </c>
      <c r="BS197" s="66">
        <f t="shared" si="154"/>
        <v>0.10159228290402073</v>
      </c>
      <c r="BT197" s="66">
        <f t="shared" si="180"/>
        <v>0.30624065376271614</v>
      </c>
      <c r="BU197" s="66">
        <f t="shared" si="181"/>
        <v>0.15323616756881989</v>
      </c>
      <c r="BV197" s="72">
        <v>140489</v>
      </c>
      <c r="BW197" s="75">
        <v>7859</v>
      </c>
      <c r="BX197" s="66">
        <f t="shared" si="155"/>
        <v>5.5940322729893445E-2</v>
      </c>
      <c r="BY197" s="74">
        <f t="shared" si="156"/>
        <v>17.876192899860033</v>
      </c>
      <c r="BZ197" s="66">
        <f t="shared" si="176"/>
        <v>0.24436539961422538</v>
      </c>
      <c r="CA197" s="72">
        <v>140489</v>
      </c>
      <c r="CB197" s="75">
        <v>42258</v>
      </c>
      <c r="CC197" s="66">
        <f t="shared" si="157"/>
        <v>0.30079223284385254</v>
      </c>
      <c r="CD197" s="66">
        <f t="shared" si="158"/>
        <v>0.69920776715614741</v>
      </c>
      <c r="CE197" s="72">
        <v>42469</v>
      </c>
      <c r="CF197" s="76">
        <v>247</v>
      </c>
      <c r="CG197" s="75">
        <v>27214</v>
      </c>
      <c r="CH197" s="66">
        <f t="shared" si="159"/>
        <v>0.64661282347123783</v>
      </c>
      <c r="CI197" s="75">
        <v>42469</v>
      </c>
      <c r="CJ197" s="75">
        <v>1808</v>
      </c>
      <c r="CK197" s="75">
        <v>2188</v>
      </c>
      <c r="CL197" s="75">
        <v>3964</v>
      </c>
      <c r="CM197" s="76">
        <v>868</v>
      </c>
      <c r="CN197" s="66">
        <f t="shared" si="160"/>
        <v>0.2078692693494078</v>
      </c>
      <c r="CO197" s="72">
        <v>42469</v>
      </c>
      <c r="CP197" s="75">
        <v>12362</v>
      </c>
      <c r="CQ197" s="66">
        <f t="shared" si="161"/>
        <v>0.29108290753255317</v>
      </c>
      <c r="CR197" s="78" t="b">
        <v>0</v>
      </c>
      <c r="CS197" s="76" t="b">
        <v>0</v>
      </c>
      <c r="CT197" s="76"/>
      <c r="CU197" s="76"/>
      <c r="CV197" s="76"/>
      <c r="CW197" s="76"/>
      <c r="CX197" s="76"/>
      <c r="CY197" s="76"/>
      <c r="CZ197" s="76"/>
      <c r="DA197" s="76"/>
      <c r="DB197" s="76"/>
      <c r="DC197" s="66">
        <f t="shared" si="162"/>
        <v>0</v>
      </c>
      <c r="DD197" s="66">
        <f t="shared" si="163"/>
        <v>0</v>
      </c>
      <c r="DE197" s="66">
        <f t="shared" si="164"/>
        <v>0</v>
      </c>
      <c r="DF197" s="66">
        <f t="shared" si="165"/>
        <v>0</v>
      </c>
      <c r="DG197" s="66">
        <f t="shared" si="166"/>
        <v>0</v>
      </c>
      <c r="DH197" s="66">
        <f t="shared" si="179"/>
        <v>0</v>
      </c>
      <c r="DI197" s="66">
        <f t="shared" si="167"/>
        <v>0</v>
      </c>
      <c r="DJ197" s="66">
        <f t="shared" si="168"/>
        <v>0</v>
      </c>
      <c r="DK197" s="66">
        <f t="shared" si="169"/>
        <v>0</v>
      </c>
      <c r="DL197" s="66">
        <f t="shared" si="170"/>
        <v>0</v>
      </c>
      <c r="DM197" s="66">
        <f t="shared" si="171"/>
        <v>0</v>
      </c>
      <c r="DN197" s="80">
        <f t="shared" si="172"/>
        <v>620</v>
      </c>
      <c r="DO197" s="67">
        <f t="shared" si="173"/>
        <v>1</v>
      </c>
      <c r="DP197" s="163">
        <f t="shared" si="177"/>
        <v>2.6014568158168575E-6</v>
      </c>
    </row>
    <row r="198" spans="1:120" ht="17.149999999999999" customHeight="1" x14ac:dyDescent="0.3">
      <c r="A198" s="30"/>
      <c r="B198" s="39" t="s">
        <v>558</v>
      </c>
      <c r="C198" s="37" t="s">
        <v>559</v>
      </c>
      <c r="D198" s="36" t="s">
        <v>608</v>
      </c>
      <c r="E198" s="37" t="s">
        <v>609</v>
      </c>
      <c r="F198" s="36" t="s">
        <v>614</v>
      </c>
      <c r="G198" s="37" t="s">
        <v>615</v>
      </c>
      <c r="H198" s="36">
        <v>64</v>
      </c>
      <c r="I198" s="38">
        <v>12</v>
      </c>
      <c r="J198" s="115">
        <f t="shared" ref="J198:J261" si="182">(CH198+CN198)/2</f>
        <v>0.36051587796542517</v>
      </c>
      <c r="K198" s="115">
        <f t="shared" ref="K198:K261" si="183">(AU198+BB198)/2</f>
        <v>0.3200289370618904</v>
      </c>
      <c r="L198" s="115">
        <f t="shared" ref="L198:L261" si="184">DO198</f>
        <v>1</v>
      </c>
      <c r="M198" s="115">
        <f t="shared" ref="M198:M261" si="185">BZ198</f>
        <v>0.12214853192070678</v>
      </c>
      <c r="N198" s="115">
        <f t="shared" ref="N198:N261" si="186">BT198</f>
        <v>0.31536684386425318</v>
      </c>
      <c r="O198" s="115">
        <f t="shared" ref="O198:O261" si="187">CQ198</f>
        <v>0.17599221692818121</v>
      </c>
      <c r="P198" s="115">
        <f t="shared" ref="P198:P261" si="188">CD198</f>
        <v>0.71929325251530729</v>
      </c>
      <c r="Q198" s="115">
        <f t="shared" ref="Q198:Q261" si="189">AO198</f>
        <v>0.58524563594588663</v>
      </c>
      <c r="R198" s="116">
        <f t="shared" ref="R198:R261" si="190">BH198</f>
        <v>0.91505218552655454</v>
      </c>
      <c r="S198" s="133">
        <f t="shared" ref="S198:S261" si="191">AVERAGE(J198:L198,M198:R198)</f>
        <v>0.50151594241424502</v>
      </c>
      <c r="T198" s="134">
        <f t="shared" si="174"/>
        <v>0.49848405758575498</v>
      </c>
      <c r="U198" s="135">
        <f t="shared" ref="U198:U261" si="192">T198*AM198</f>
        <v>78698.669075408659</v>
      </c>
      <c r="V198" s="136">
        <v>5</v>
      </c>
      <c r="W198" s="155">
        <f t="shared" ref="W198:W261" si="193">L198-1</f>
        <v>0</v>
      </c>
      <c r="X198" s="155">
        <f t="shared" ref="X198:X261" si="194">AVERAGE(J198:K198,W198,M198:R198)</f>
        <v>0.39040483130313386</v>
      </c>
      <c r="Y198" s="155">
        <f t="shared" ref="Y198:Y261" si="195">1-X198</f>
        <v>0.60959516869686614</v>
      </c>
      <c r="Z198" s="156">
        <f t="shared" ref="Z198:Z261" si="196">Y198*AM198</f>
        <v>96240.44685318644</v>
      </c>
      <c r="AA198" s="69">
        <v>0.17746839291595937</v>
      </c>
      <c r="AB198" s="70">
        <f t="shared" ref="AB198:AB261" si="197">BG198</f>
        <v>0.93283847453106938</v>
      </c>
      <c r="AC198" s="70">
        <f t="shared" ref="AC198:AC261" si="198">BS198</f>
        <v>0.16788910571293991</v>
      </c>
      <c r="AD198" s="70">
        <f t="shared" ref="AD198:AD261" si="199">BT198</f>
        <v>0.31536684386425318</v>
      </c>
      <c r="AE198" s="70">
        <f t="shared" ref="AE198:AE261" si="200">AN198</f>
        <v>0.41475436405411331</v>
      </c>
      <c r="AF198" s="70">
        <f t="shared" ref="AF198:AF261" si="201">AT198</f>
        <v>0.43782273555017837</v>
      </c>
      <c r="AG198" s="70">
        <f t="shared" ref="AG198:AG261" si="202">BF198</f>
        <v>0.2364606979818894</v>
      </c>
      <c r="AH198" s="70">
        <f t="shared" ref="AH198:AH261" si="203">CQ198</f>
        <v>0.17599221692818121</v>
      </c>
      <c r="AI198" s="70">
        <f t="shared" ref="AI198:AI261" si="204">CH198</f>
        <v>0.6867563050365455</v>
      </c>
      <c r="AJ198" s="70">
        <f t="shared" ref="AJ198:AJ261" si="205">CN198</f>
        <v>3.4275450894304886E-2</v>
      </c>
      <c r="AK198" s="70">
        <f t="shared" ref="AK198:AK261" si="206">CC198</f>
        <v>0.28070674748469276</v>
      </c>
      <c r="AL198" s="71">
        <f t="shared" si="175"/>
        <v>1</v>
      </c>
      <c r="AM198" s="72">
        <v>157876</v>
      </c>
      <c r="AN198" s="73">
        <v>0.41475436405411331</v>
      </c>
      <c r="AO198" s="74">
        <f t="shared" ref="AO198:AO261" si="207">1-AN198</f>
        <v>0.58524563594588663</v>
      </c>
      <c r="AP198" s="75">
        <v>40087</v>
      </c>
      <c r="AQ198" s="75">
        <v>17433</v>
      </c>
      <c r="AR198" s="76">
        <v>69</v>
      </c>
      <c r="AS198" s="76">
        <v>49</v>
      </c>
      <c r="AT198" s="77">
        <f t="shared" ref="AT198:AT261" si="208">(AQ198+AR198+AS198)/AP198</f>
        <v>0.43782273555017837</v>
      </c>
      <c r="AU198" s="77">
        <f t="shared" ref="AU198:AU261" si="209">1-AT198</f>
        <v>0.56217726444982163</v>
      </c>
      <c r="AV198" s="75">
        <v>40087</v>
      </c>
      <c r="AW198" s="75">
        <v>4635</v>
      </c>
      <c r="AX198" s="75">
        <v>19684</v>
      </c>
      <c r="AY198" s="76">
        <v>16</v>
      </c>
      <c r="AZ198" s="75">
        <v>12630</v>
      </c>
      <c r="BA198" s="66">
        <f t="shared" ref="BA198:BA261" si="210">(AW198+AX198+AZ198+AY198)/AV198</f>
        <v>0.92211939032604084</v>
      </c>
      <c r="BB198" s="66">
        <f t="shared" ref="BB198:BB261" si="211">1-BA198</f>
        <v>7.7880609673959156E-2</v>
      </c>
      <c r="BC198" s="75">
        <v>40087</v>
      </c>
      <c r="BD198" s="75">
        <v>9385</v>
      </c>
      <c r="BE198" s="76">
        <v>94</v>
      </c>
      <c r="BF198" s="66">
        <f t="shared" ref="BF198:BF261" si="212">(BD198+BE198)/BC198</f>
        <v>0.2364606979818894</v>
      </c>
      <c r="BG198" s="70">
        <v>0.93283847453106938</v>
      </c>
      <c r="BH198" s="70">
        <v>0.91505218552655454</v>
      </c>
      <c r="BI198" s="75">
        <v>89166</v>
      </c>
      <c r="BJ198" s="75">
        <v>14970</v>
      </c>
      <c r="BK198" s="75">
        <v>46076</v>
      </c>
      <c r="BL198" s="75">
        <v>13571</v>
      </c>
      <c r="BM198" s="75">
        <v>5067</v>
      </c>
      <c r="BN198" s="76">
        <v>113</v>
      </c>
      <c r="BO198" s="75">
        <v>4583</v>
      </c>
      <c r="BP198" s="76">
        <v>132</v>
      </c>
      <c r="BQ198" s="76">
        <v>74</v>
      </c>
      <c r="BR198" s="75">
        <v>4580</v>
      </c>
      <c r="BS198" s="66">
        <f t="shared" ref="BS198:BS261" si="213">BJ198/BI198</f>
        <v>0.16788910571293991</v>
      </c>
      <c r="BT198" s="66">
        <f t="shared" si="180"/>
        <v>0.31536684386425318</v>
      </c>
      <c r="BU198" s="66">
        <f t="shared" si="181"/>
        <v>0.16316757508467353</v>
      </c>
      <c r="BV198" s="72">
        <v>130004</v>
      </c>
      <c r="BW198" s="75">
        <v>14549</v>
      </c>
      <c r="BX198" s="66">
        <f t="shared" ref="BX198:BX261" si="214">BW198/BV198</f>
        <v>0.11191194117104089</v>
      </c>
      <c r="BY198" s="74">
        <f t="shared" ref="BY198:BY261" si="215">1/BX198</f>
        <v>8.935596948243866</v>
      </c>
      <c r="BZ198" s="66">
        <f t="shared" si="176"/>
        <v>0.12214853192070678</v>
      </c>
      <c r="CA198" s="72">
        <v>130004</v>
      </c>
      <c r="CB198" s="75">
        <v>36493</v>
      </c>
      <c r="CC198" s="66">
        <f t="shared" ref="CC198:CC261" si="216">CB198/CA198</f>
        <v>0.28070674748469276</v>
      </c>
      <c r="CD198" s="66">
        <f t="shared" ref="CD198:CD261" si="217">1-CC198</f>
        <v>0.71929325251530729</v>
      </c>
      <c r="CE198" s="72">
        <v>40087</v>
      </c>
      <c r="CF198" s="76">
        <v>239</v>
      </c>
      <c r="CG198" s="75">
        <v>27291</v>
      </c>
      <c r="CH198" s="66">
        <f t="shared" ref="CH198:CH261" si="218">(CF198+CG198)/CE198</f>
        <v>0.6867563050365455</v>
      </c>
      <c r="CI198" s="75">
        <v>40087</v>
      </c>
      <c r="CJ198" s="75">
        <v>1256</v>
      </c>
      <c r="CK198" s="76">
        <v>47</v>
      </c>
      <c r="CL198" s="76">
        <v>3</v>
      </c>
      <c r="CM198" s="76">
        <v>68</v>
      </c>
      <c r="CN198" s="66">
        <f t="shared" ref="CN198:CN261" si="219">(CJ198+CK198+CL198+CM198)/CI198</f>
        <v>3.4275450894304886E-2</v>
      </c>
      <c r="CO198" s="72">
        <v>40087</v>
      </c>
      <c r="CP198" s="75">
        <v>7055</v>
      </c>
      <c r="CQ198" s="66">
        <f t="shared" ref="CQ198:CQ261" si="220">CP198/CO198</f>
        <v>0.17599221692818121</v>
      </c>
      <c r="CR198" s="78" t="b">
        <v>0</v>
      </c>
      <c r="CS198" s="76" t="b">
        <v>0</v>
      </c>
      <c r="CT198" s="76"/>
      <c r="CU198" s="76"/>
      <c r="CV198" s="76"/>
      <c r="CW198" s="76"/>
      <c r="CX198" s="76"/>
      <c r="CY198" s="76"/>
      <c r="CZ198" s="76"/>
      <c r="DA198" s="76"/>
      <c r="DB198" s="76"/>
      <c r="DC198" s="66">
        <f t="shared" ref="DC198:DC261" si="221">CV198/(SUM($CV$6:$CV$335))</f>
        <v>0</v>
      </c>
      <c r="DD198" s="66">
        <f t="shared" ref="DD198:DD261" si="222">CT198/(SUM($CT$6:$CT$335))</f>
        <v>0</v>
      </c>
      <c r="DE198" s="66">
        <f t="shared" ref="DE198:DE261" si="223">CU198/(SUM($CU$6:$CU$335))</f>
        <v>0</v>
      </c>
      <c r="DF198" s="66">
        <f t="shared" ref="DF198:DF261" si="224">CY198/(SUM($CY$6:$CY$335))</f>
        <v>0</v>
      </c>
      <c r="DG198" s="66">
        <f t="shared" ref="DG198:DG261" si="225">DB198/(SUM($DB$6:$DB$335))</f>
        <v>0</v>
      </c>
      <c r="DH198" s="66">
        <f t="shared" si="179"/>
        <v>0</v>
      </c>
      <c r="DI198" s="66">
        <f t="shared" ref="DI198:DI261" si="226">CU198/(MAX($CU$6:$CU$335))</f>
        <v>0</v>
      </c>
      <c r="DJ198" s="66">
        <f t="shared" ref="DJ198:DJ261" si="227">CT198/(MAX($CT$6:$CT$335))</f>
        <v>0</v>
      </c>
      <c r="DK198" s="66">
        <f t="shared" ref="DK198:DK261" si="228">CY198/(MAX($CY$6:$CY$335))</f>
        <v>0</v>
      </c>
      <c r="DL198" s="66">
        <f t="shared" ref="DL198:DL261" si="229">(DD198+DE198+DF198+DG198)/4</f>
        <v>0</v>
      </c>
      <c r="DM198" s="66">
        <f t="shared" ref="DM198:DM261" si="230">(DI198+DJ198+DK198+DH198)/4</f>
        <v>0</v>
      </c>
      <c r="DN198" s="80">
        <f t="shared" ref="DN198:DN261" si="231">IF(DM198=0,620,1/DM198)</f>
        <v>620</v>
      </c>
      <c r="DO198" s="67">
        <f t="shared" ref="DO198:DO261" si="232">DN198/(MAX($DN$6:$DN$335))</f>
        <v>1</v>
      </c>
      <c r="DP198" s="163">
        <f t="shared" si="177"/>
        <v>2.6014568158168575E-6</v>
      </c>
    </row>
    <row r="199" spans="1:120" ht="17.149999999999999" customHeight="1" x14ac:dyDescent="0.3">
      <c r="A199" s="30"/>
      <c r="B199" s="39" t="s">
        <v>558</v>
      </c>
      <c r="C199" s="37" t="s">
        <v>559</v>
      </c>
      <c r="D199" s="36" t="s">
        <v>608</v>
      </c>
      <c r="E199" s="37" t="s">
        <v>609</v>
      </c>
      <c r="F199" s="36" t="s">
        <v>616</v>
      </c>
      <c r="G199" s="37" t="s">
        <v>617</v>
      </c>
      <c r="H199" s="36">
        <v>53</v>
      </c>
      <c r="I199" s="38">
        <v>12</v>
      </c>
      <c r="J199" s="115">
        <f t="shared" si="182"/>
        <v>0.4785445388411253</v>
      </c>
      <c r="K199" s="115">
        <f t="shared" si="183"/>
        <v>0.36008800936053315</v>
      </c>
      <c r="L199" s="115">
        <f t="shared" si="184"/>
        <v>1</v>
      </c>
      <c r="M199" s="115">
        <f t="shared" si="185"/>
        <v>0.18726880027202833</v>
      </c>
      <c r="N199" s="115">
        <f t="shared" si="186"/>
        <v>0.31730747159416961</v>
      </c>
      <c r="O199" s="115">
        <f t="shared" si="187"/>
        <v>0.16388563870376965</v>
      </c>
      <c r="P199" s="115">
        <f t="shared" si="188"/>
        <v>0.65961742251374911</v>
      </c>
      <c r="Q199" s="115">
        <f t="shared" si="189"/>
        <v>0.56633891193162589</v>
      </c>
      <c r="R199" s="116">
        <f t="shared" si="190"/>
        <v>0.95487373611595361</v>
      </c>
      <c r="S199" s="133">
        <f t="shared" si="191"/>
        <v>0.52088050325921709</v>
      </c>
      <c r="T199" s="134">
        <f t="shared" ref="T199:T262" si="233">1-S199</f>
        <v>0.47911949674078291</v>
      </c>
      <c r="U199" s="135">
        <f t="shared" si="192"/>
        <v>75709.983755481779</v>
      </c>
      <c r="V199" s="136">
        <v>5</v>
      </c>
      <c r="W199" s="155">
        <f t="shared" si="193"/>
        <v>0</v>
      </c>
      <c r="X199" s="155">
        <f t="shared" si="194"/>
        <v>0.40976939214810604</v>
      </c>
      <c r="Y199" s="155">
        <f t="shared" si="195"/>
        <v>0.59023060785189396</v>
      </c>
      <c r="Z199" s="156">
        <f t="shared" si="196"/>
        <v>93267.650422148436</v>
      </c>
      <c r="AA199" s="69">
        <v>0.20869009422917498</v>
      </c>
      <c r="AB199" s="70">
        <f t="shared" si="197"/>
        <v>0.96718432159723278</v>
      </c>
      <c r="AC199" s="70">
        <f t="shared" si="198"/>
        <v>0.12803856306668196</v>
      </c>
      <c r="AD199" s="70">
        <f t="shared" si="199"/>
        <v>0.31730747159416961</v>
      </c>
      <c r="AE199" s="70">
        <f t="shared" si="200"/>
        <v>0.43366108806837411</v>
      </c>
      <c r="AF199" s="70">
        <f t="shared" si="201"/>
        <v>0.3439487205575622</v>
      </c>
      <c r="AG199" s="70">
        <f t="shared" si="202"/>
        <v>0.22124434043852062</v>
      </c>
      <c r="AH199" s="70">
        <f t="shared" si="203"/>
        <v>0.16388563870376965</v>
      </c>
      <c r="AI199" s="70">
        <f t="shared" si="204"/>
        <v>0.95116243577351578</v>
      </c>
      <c r="AJ199" s="70">
        <f t="shared" si="205"/>
        <v>5.9266419087348017E-3</v>
      </c>
      <c r="AK199" s="70">
        <f t="shared" si="206"/>
        <v>0.34038257748625089</v>
      </c>
      <c r="AL199" s="71">
        <f t="shared" ref="AL199:AL262" si="234">DO199</f>
        <v>1</v>
      </c>
      <c r="AM199" s="72">
        <v>158019</v>
      </c>
      <c r="AN199" s="73">
        <v>0.43366108806837411</v>
      </c>
      <c r="AO199" s="74">
        <f t="shared" si="207"/>
        <v>0.56633891193162589</v>
      </c>
      <c r="AP199" s="75">
        <v>39314</v>
      </c>
      <c r="AQ199" s="75">
        <v>13431</v>
      </c>
      <c r="AR199" s="76">
        <v>69</v>
      </c>
      <c r="AS199" s="76">
        <v>22</v>
      </c>
      <c r="AT199" s="77">
        <f t="shared" si="208"/>
        <v>0.3439487205575622</v>
      </c>
      <c r="AU199" s="77">
        <f t="shared" si="209"/>
        <v>0.6560512794424378</v>
      </c>
      <c r="AV199" s="75">
        <v>39314</v>
      </c>
      <c r="AW199" s="75">
        <v>1168</v>
      </c>
      <c r="AX199" s="75">
        <v>23634</v>
      </c>
      <c r="AY199" s="76">
        <v>21</v>
      </c>
      <c r="AZ199" s="75">
        <v>11970</v>
      </c>
      <c r="BA199" s="66">
        <f t="shared" si="210"/>
        <v>0.9358752607213715</v>
      </c>
      <c r="BB199" s="66">
        <f t="shared" si="211"/>
        <v>6.4124739278628495E-2</v>
      </c>
      <c r="BC199" s="75">
        <v>39314</v>
      </c>
      <c r="BD199" s="75">
        <v>8604</v>
      </c>
      <c r="BE199" s="76">
        <v>94</v>
      </c>
      <c r="BF199" s="66">
        <f t="shared" si="212"/>
        <v>0.22124434043852062</v>
      </c>
      <c r="BG199" s="70">
        <v>0.96718432159723278</v>
      </c>
      <c r="BH199" s="70">
        <v>0.95487373611595361</v>
      </c>
      <c r="BI199" s="75">
        <v>87130</v>
      </c>
      <c r="BJ199" s="75">
        <v>11156</v>
      </c>
      <c r="BK199" s="75">
        <v>48327</v>
      </c>
      <c r="BL199" s="75">
        <v>13593</v>
      </c>
      <c r="BM199" s="75">
        <v>5340</v>
      </c>
      <c r="BN199" s="76">
        <v>117</v>
      </c>
      <c r="BO199" s="75">
        <v>4819</v>
      </c>
      <c r="BP199" s="76">
        <v>123</v>
      </c>
      <c r="BQ199" s="76">
        <v>54</v>
      </c>
      <c r="BR199" s="75">
        <v>3601</v>
      </c>
      <c r="BS199" s="66">
        <f t="shared" si="213"/>
        <v>0.12803856306668196</v>
      </c>
      <c r="BT199" s="66">
        <f t="shared" si="180"/>
        <v>0.31730747159416961</v>
      </c>
      <c r="BU199" s="66">
        <f t="shared" si="181"/>
        <v>0.16129920807988063</v>
      </c>
      <c r="BV199" s="72">
        <v>129281</v>
      </c>
      <c r="BW199" s="75">
        <v>9437</v>
      </c>
      <c r="BX199" s="66">
        <f t="shared" si="214"/>
        <v>7.2996031899505723E-2</v>
      </c>
      <c r="BY199" s="74">
        <f t="shared" si="215"/>
        <v>13.699374801313978</v>
      </c>
      <c r="BZ199" s="66">
        <f t="shared" ref="BZ199:BZ262" si="235">BY199/(MAX($BY$6:$BY$335))</f>
        <v>0.18726880027202833</v>
      </c>
      <c r="CA199" s="72">
        <v>129281</v>
      </c>
      <c r="CB199" s="75">
        <v>44005</v>
      </c>
      <c r="CC199" s="66">
        <f t="shared" si="216"/>
        <v>0.34038257748625089</v>
      </c>
      <c r="CD199" s="66">
        <f t="shared" si="217"/>
        <v>0.65961742251374911</v>
      </c>
      <c r="CE199" s="72">
        <v>39314</v>
      </c>
      <c r="CF199" s="76">
        <v>181</v>
      </c>
      <c r="CG199" s="75">
        <v>37213</v>
      </c>
      <c r="CH199" s="66">
        <f t="shared" si="218"/>
        <v>0.95116243577351578</v>
      </c>
      <c r="CI199" s="75">
        <v>39314</v>
      </c>
      <c r="CJ199" s="76">
        <v>62</v>
      </c>
      <c r="CK199" s="76">
        <v>59</v>
      </c>
      <c r="CL199" s="76">
        <v>2</v>
      </c>
      <c r="CM199" s="76">
        <v>110</v>
      </c>
      <c r="CN199" s="66">
        <f t="shared" si="219"/>
        <v>5.9266419087348017E-3</v>
      </c>
      <c r="CO199" s="72">
        <v>39314</v>
      </c>
      <c r="CP199" s="75">
        <v>6443</v>
      </c>
      <c r="CQ199" s="66">
        <f t="shared" si="220"/>
        <v>0.16388563870376965</v>
      </c>
      <c r="CR199" s="78" t="b">
        <v>0</v>
      </c>
      <c r="CS199" s="76" t="b">
        <v>0</v>
      </c>
      <c r="CT199" s="76"/>
      <c r="CU199" s="76"/>
      <c r="CV199" s="76"/>
      <c r="CW199" s="76"/>
      <c r="CX199" s="76"/>
      <c r="CY199" s="76"/>
      <c r="CZ199" s="76"/>
      <c r="DA199" s="76"/>
      <c r="DB199" s="76"/>
      <c r="DC199" s="66">
        <f t="shared" si="221"/>
        <v>0</v>
      </c>
      <c r="DD199" s="66">
        <f t="shared" si="222"/>
        <v>0</v>
      </c>
      <c r="DE199" s="66">
        <f t="shared" si="223"/>
        <v>0</v>
      </c>
      <c r="DF199" s="66">
        <f t="shared" si="224"/>
        <v>0</v>
      </c>
      <c r="DG199" s="66">
        <f t="shared" si="225"/>
        <v>0</v>
      </c>
      <c r="DH199" s="66">
        <f t="shared" si="179"/>
        <v>0</v>
      </c>
      <c r="DI199" s="66">
        <f t="shared" si="226"/>
        <v>0</v>
      </c>
      <c r="DJ199" s="66">
        <f t="shared" si="227"/>
        <v>0</v>
      </c>
      <c r="DK199" s="66">
        <f t="shared" si="228"/>
        <v>0</v>
      </c>
      <c r="DL199" s="66">
        <f t="shared" si="229"/>
        <v>0</v>
      </c>
      <c r="DM199" s="66">
        <f t="shared" si="230"/>
        <v>0</v>
      </c>
      <c r="DN199" s="80">
        <f t="shared" si="231"/>
        <v>620</v>
      </c>
      <c r="DO199" s="67">
        <f t="shared" si="232"/>
        <v>1</v>
      </c>
      <c r="DP199" s="163">
        <f t="shared" ref="DP199:DP262" si="236">1/DN199/(MAX($DN$6:$DN$335))</f>
        <v>2.6014568158168575E-6</v>
      </c>
    </row>
    <row r="200" spans="1:120" ht="17.149999999999999" customHeight="1" x14ac:dyDescent="0.3">
      <c r="A200" s="30"/>
      <c r="B200" s="39" t="s">
        <v>558</v>
      </c>
      <c r="C200" s="37" t="s">
        <v>559</v>
      </c>
      <c r="D200" s="36" t="s">
        <v>608</v>
      </c>
      <c r="E200" s="37" t="s">
        <v>609</v>
      </c>
      <c r="F200" s="36" t="s">
        <v>618</v>
      </c>
      <c r="G200" s="37" t="s">
        <v>619</v>
      </c>
      <c r="H200" s="36">
        <v>65</v>
      </c>
      <c r="I200" s="38">
        <v>8</v>
      </c>
      <c r="J200" s="115">
        <f t="shared" si="182"/>
        <v>0.5637184605247858</v>
      </c>
      <c r="K200" s="115">
        <f t="shared" si="183"/>
        <v>0.30340878260532539</v>
      </c>
      <c r="L200" s="115">
        <f t="shared" si="184"/>
        <v>1</v>
      </c>
      <c r="M200" s="115">
        <f t="shared" si="185"/>
        <v>0.15693619514788323</v>
      </c>
      <c r="N200" s="115">
        <f t="shared" si="186"/>
        <v>0.30629341013044215</v>
      </c>
      <c r="O200" s="115">
        <f t="shared" si="187"/>
        <v>0.163675826518352</v>
      </c>
      <c r="P200" s="115">
        <f t="shared" si="188"/>
        <v>0.6981931219955686</v>
      </c>
      <c r="Q200" s="115">
        <f t="shared" si="189"/>
        <v>0.54272677643506562</v>
      </c>
      <c r="R200" s="116">
        <f t="shared" si="190"/>
        <v>0.93027509330433278</v>
      </c>
      <c r="S200" s="133">
        <f t="shared" si="191"/>
        <v>0.51835862962908397</v>
      </c>
      <c r="T200" s="134">
        <f t="shared" si="233"/>
        <v>0.48164137037091603</v>
      </c>
      <c r="U200" s="135">
        <f t="shared" si="192"/>
        <v>109253.6018894571</v>
      </c>
      <c r="V200" s="136">
        <v>4</v>
      </c>
      <c r="W200" s="155">
        <f t="shared" si="193"/>
        <v>0</v>
      </c>
      <c r="X200" s="155">
        <f t="shared" si="194"/>
        <v>0.40724751851797281</v>
      </c>
      <c r="Y200" s="155">
        <f t="shared" si="195"/>
        <v>0.59275248148202719</v>
      </c>
      <c r="Z200" s="156">
        <f t="shared" si="196"/>
        <v>134457.60188945712</v>
      </c>
      <c r="AA200" s="69">
        <v>0.18996984605618156</v>
      </c>
      <c r="AB200" s="70">
        <f t="shared" si="197"/>
        <v>0.94538940124949877</v>
      </c>
      <c r="AC200" s="70">
        <f t="shared" si="198"/>
        <v>0.10138912417414873</v>
      </c>
      <c r="AD200" s="70">
        <f t="shared" si="199"/>
        <v>0.30629341013044215</v>
      </c>
      <c r="AE200" s="70">
        <f t="shared" si="200"/>
        <v>0.45727322356493433</v>
      </c>
      <c r="AF200" s="70">
        <f t="shared" si="201"/>
        <v>0.47829541490639899</v>
      </c>
      <c r="AG200" s="70">
        <f t="shared" si="202"/>
        <v>0.39614743614588582</v>
      </c>
      <c r="AH200" s="70">
        <f t="shared" si="203"/>
        <v>0.163675826518352</v>
      </c>
      <c r="AI200" s="70">
        <f t="shared" si="204"/>
        <v>0.73030115111817373</v>
      </c>
      <c r="AJ200" s="70">
        <f t="shared" si="205"/>
        <v>0.39713576993139799</v>
      </c>
      <c r="AK200" s="70">
        <f t="shared" si="206"/>
        <v>0.30180687800443146</v>
      </c>
      <c r="AL200" s="71">
        <f t="shared" si="234"/>
        <v>1</v>
      </c>
      <c r="AM200" s="72">
        <v>226836</v>
      </c>
      <c r="AN200" s="73">
        <v>0.45727322356493433</v>
      </c>
      <c r="AO200" s="74">
        <f t="shared" si="207"/>
        <v>0.54272677643506562</v>
      </c>
      <c r="AP200" s="75">
        <v>51602</v>
      </c>
      <c r="AQ200" s="75">
        <v>24583</v>
      </c>
      <c r="AR200" s="76">
        <v>57</v>
      </c>
      <c r="AS200" s="76">
        <v>41</v>
      </c>
      <c r="AT200" s="77">
        <f t="shared" si="208"/>
        <v>0.47829541490639899</v>
      </c>
      <c r="AU200" s="77">
        <f t="shared" si="209"/>
        <v>0.52170458509360107</v>
      </c>
      <c r="AV200" s="75">
        <v>51602</v>
      </c>
      <c r="AW200" s="75">
        <v>18779</v>
      </c>
      <c r="AX200" s="75">
        <v>18391</v>
      </c>
      <c r="AY200" s="76">
        <v>17</v>
      </c>
      <c r="AZ200" s="75">
        <v>10023</v>
      </c>
      <c r="BA200" s="66">
        <f t="shared" si="210"/>
        <v>0.91488701988295029</v>
      </c>
      <c r="BB200" s="66">
        <f t="shared" si="211"/>
        <v>8.5112980117049708E-2</v>
      </c>
      <c r="BC200" s="75">
        <v>51602</v>
      </c>
      <c r="BD200" s="75">
        <v>20138</v>
      </c>
      <c r="BE200" s="76">
        <v>304</v>
      </c>
      <c r="BF200" s="66">
        <f t="shared" si="212"/>
        <v>0.39614743614588582</v>
      </c>
      <c r="BG200" s="70">
        <v>0.94538940124949877</v>
      </c>
      <c r="BH200" s="70">
        <v>0.93027509330433278</v>
      </c>
      <c r="BI200" s="75">
        <v>118060</v>
      </c>
      <c r="BJ200" s="75">
        <v>11970</v>
      </c>
      <c r="BK200" s="75">
        <v>69929</v>
      </c>
      <c r="BL200" s="75">
        <v>18888</v>
      </c>
      <c r="BM200" s="75">
        <v>10336</v>
      </c>
      <c r="BN200" s="76">
        <v>234</v>
      </c>
      <c r="BO200" s="75">
        <v>5984</v>
      </c>
      <c r="BP200" s="76">
        <v>249</v>
      </c>
      <c r="BQ200" s="76">
        <v>111</v>
      </c>
      <c r="BR200" s="76">
        <v>359</v>
      </c>
      <c r="BS200" s="66">
        <f t="shared" si="213"/>
        <v>0.10138912417414873</v>
      </c>
      <c r="BT200" s="66">
        <f t="shared" si="180"/>
        <v>0.30629341013044215</v>
      </c>
      <c r="BU200" s="66">
        <f t="shared" si="181"/>
        <v>0.14630696256140946</v>
      </c>
      <c r="BV200" s="72">
        <v>183687</v>
      </c>
      <c r="BW200" s="75">
        <v>16000</v>
      </c>
      <c r="BX200" s="66">
        <f t="shared" si="214"/>
        <v>8.7104694398623742E-2</v>
      </c>
      <c r="BY200" s="74">
        <f t="shared" si="215"/>
        <v>11.480437500000001</v>
      </c>
      <c r="BZ200" s="66">
        <f t="shared" si="235"/>
        <v>0.15693619514788323</v>
      </c>
      <c r="CA200" s="72">
        <v>183687</v>
      </c>
      <c r="CB200" s="75">
        <v>55438</v>
      </c>
      <c r="CC200" s="66">
        <f t="shared" si="216"/>
        <v>0.30180687800443146</v>
      </c>
      <c r="CD200" s="66">
        <f t="shared" si="217"/>
        <v>0.6981931219955686</v>
      </c>
      <c r="CE200" s="72">
        <v>51602</v>
      </c>
      <c r="CF200" s="76">
        <v>388</v>
      </c>
      <c r="CG200" s="75">
        <v>37297</v>
      </c>
      <c r="CH200" s="66">
        <f t="shared" si="218"/>
        <v>0.73030115111817373</v>
      </c>
      <c r="CI200" s="75">
        <v>51602</v>
      </c>
      <c r="CJ200" s="76">
        <v>41</v>
      </c>
      <c r="CK200" s="75">
        <v>15204</v>
      </c>
      <c r="CL200" s="75">
        <v>4928</v>
      </c>
      <c r="CM200" s="76">
        <v>320</v>
      </c>
      <c r="CN200" s="66">
        <f t="shared" si="219"/>
        <v>0.39713576993139799</v>
      </c>
      <c r="CO200" s="72">
        <v>51602</v>
      </c>
      <c r="CP200" s="75">
        <v>8446</v>
      </c>
      <c r="CQ200" s="66">
        <f t="shared" si="220"/>
        <v>0.163675826518352</v>
      </c>
      <c r="CR200" s="78" t="b">
        <v>0</v>
      </c>
      <c r="CS200" s="76" t="b">
        <v>0</v>
      </c>
      <c r="CT200" s="76"/>
      <c r="CU200" s="76"/>
      <c r="CV200" s="76"/>
      <c r="CW200" s="76"/>
      <c r="CX200" s="76"/>
      <c r="CY200" s="76"/>
      <c r="CZ200" s="76"/>
      <c r="DA200" s="76"/>
      <c r="DB200" s="76"/>
      <c r="DC200" s="66">
        <f t="shared" si="221"/>
        <v>0</v>
      </c>
      <c r="DD200" s="66">
        <f t="shared" si="222"/>
        <v>0</v>
      </c>
      <c r="DE200" s="66">
        <f t="shared" si="223"/>
        <v>0</v>
      </c>
      <c r="DF200" s="66">
        <f t="shared" si="224"/>
        <v>0</v>
      </c>
      <c r="DG200" s="66">
        <f t="shared" si="225"/>
        <v>0</v>
      </c>
      <c r="DH200" s="66">
        <f t="shared" si="179"/>
        <v>0</v>
      </c>
      <c r="DI200" s="66">
        <f t="shared" si="226"/>
        <v>0</v>
      </c>
      <c r="DJ200" s="66">
        <f t="shared" si="227"/>
        <v>0</v>
      </c>
      <c r="DK200" s="66">
        <f t="shared" si="228"/>
        <v>0</v>
      </c>
      <c r="DL200" s="66">
        <f t="shared" si="229"/>
        <v>0</v>
      </c>
      <c r="DM200" s="66">
        <f t="shared" si="230"/>
        <v>0</v>
      </c>
      <c r="DN200" s="80">
        <f t="shared" si="231"/>
        <v>620</v>
      </c>
      <c r="DO200" s="67">
        <f t="shared" si="232"/>
        <v>1</v>
      </c>
      <c r="DP200" s="163">
        <f t="shared" si="236"/>
        <v>2.6014568158168575E-6</v>
      </c>
    </row>
    <row r="201" spans="1:120" ht="17.149999999999999" customHeight="1" x14ac:dyDescent="0.3">
      <c r="A201" s="30"/>
      <c r="B201" s="39" t="s">
        <v>558</v>
      </c>
      <c r="C201" s="37" t="s">
        <v>559</v>
      </c>
      <c r="D201" s="36" t="s">
        <v>608</v>
      </c>
      <c r="E201" s="37" t="s">
        <v>609</v>
      </c>
      <c r="F201" s="36" t="s">
        <v>620</v>
      </c>
      <c r="G201" s="37" t="s">
        <v>621</v>
      </c>
      <c r="H201" s="36">
        <v>55</v>
      </c>
      <c r="I201" s="38">
        <v>7</v>
      </c>
      <c r="J201" s="115">
        <f t="shared" si="182"/>
        <v>0.55536721267454348</v>
      </c>
      <c r="K201" s="115">
        <f t="shared" si="183"/>
        <v>0.23959452201933407</v>
      </c>
      <c r="L201" s="115">
        <f t="shared" si="184"/>
        <v>1</v>
      </c>
      <c r="M201" s="115">
        <f t="shared" si="185"/>
        <v>7.9611387132724726E-2</v>
      </c>
      <c r="N201" s="115">
        <f t="shared" si="186"/>
        <v>0.26494383061347143</v>
      </c>
      <c r="O201" s="115">
        <f t="shared" si="187"/>
        <v>0.19676423200859292</v>
      </c>
      <c r="P201" s="115">
        <f t="shared" si="188"/>
        <v>0.72945046559351567</v>
      </c>
      <c r="Q201" s="115">
        <f t="shared" si="189"/>
        <v>0.55000642756138318</v>
      </c>
      <c r="R201" s="116">
        <f t="shared" si="190"/>
        <v>0.93347768001105635</v>
      </c>
      <c r="S201" s="133">
        <f t="shared" si="191"/>
        <v>0.50546841751273563</v>
      </c>
      <c r="T201" s="134">
        <f t="shared" si="233"/>
        <v>0.49453158248726437</v>
      </c>
      <c r="U201" s="135">
        <f t="shared" si="192"/>
        <v>58873.984895108821</v>
      </c>
      <c r="V201" s="136">
        <v>5</v>
      </c>
      <c r="W201" s="155">
        <f t="shared" si="193"/>
        <v>0</v>
      </c>
      <c r="X201" s="155">
        <f t="shared" si="194"/>
        <v>0.39435730640162464</v>
      </c>
      <c r="Y201" s="155">
        <f t="shared" si="195"/>
        <v>0.60564269359837541</v>
      </c>
      <c r="Z201" s="156">
        <f t="shared" si="196"/>
        <v>72101.762672886587</v>
      </c>
      <c r="AA201" s="69">
        <v>7.2238555228895426E-2</v>
      </c>
      <c r="AB201" s="70">
        <f t="shared" si="197"/>
        <v>0.94733762434172031</v>
      </c>
      <c r="AC201" s="70">
        <f t="shared" si="198"/>
        <v>0.12176968240025889</v>
      </c>
      <c r="AD201" s="70">
        <f t="shared" si="199"/>
        <v>0.26494383061347143</v>
      </c>
      <c r="AE201" s="70">
        <f t="shared" si="200"/>
        <v>0.44999357243861676</v>
      </c>
      <c r="AF201" s="70">
        <f t="shared" si="201"/>
        <v>0.57847744360902253</v>
      </c>
      <c r="AG201" s="70">
        <f t="shared" si="202"/>
        <v>0.39144736842105265</v>
      </c>
      <c r="AH201" s="70">
        <f t="shared" si="203"/>
        <v>0.19676423200859292</v>
      </c>
      <c r="AI201" s="70">
        <f t="shared" si="204"/>
        <v>0.6969656283566058</v>
      </c>
      <c r="AJ201" s="70">
        <f t="shared" si="205"/>
        <v>0.4137687969924812</v>
      </c>
      <c r="AK201" s="70">
        <f t="shared" si="206"/>
        <v>0.27054953440648427</v>
      </c>
      <c r="AL201" s="71">
        <f t="shared" si="234"/>
        <v>1</v>
      </c>
      <c r="AM201" s="72">
        <v>119050</v>
      </c>
      <c r="AN201" s="73">
        <v>0.44999357243861676</v>
      </c>
      <c r="AO201" s="74">
        <f t="shared" si="207"/>
        <v>0.55000642756138318</v>
      </c>
      <c r="AP201" s="75">
        <v>29792</v>
      </c>
      <c r="AQ201" s="75">
        <v>17196</v>
      </c>
      <c r="AR201" s="76">
        <v>14</v>
      </c>
      <c r="AS201" s="76">
        <v>24</v>
      </c>
      <c r="AT201" s="77">
        <f t="shared" si="208"/>
        <v>0.57847744360902253</v>
      </c>
      <c r="AU201" s="77">
        <f t="shared" si="209"/>
        <v>0.42152255639097747</v>
      </c>
      <c r="AV201" s="75">
        <v>29792</v>
      </c>
      <c r="AW201" s="75">
        <v>15889</v>
      </c>
      <c r="AX201" s="75">
        <v>7417</v>
      </c>
      <c r="AY201" s="76">
        <v>8</v>
      </c>
      <c r="AZ201" s="75">
        <v>4760</v>
      </c>
      <c r="BA201" s="66">
        <f t="shared" si="210"/>
        <v>0.94233351235230933</v>
      </c>
      <c r="BB201" s="66">
        <f t="shared" si="211"/>
        <v>5.7666487647690667E-2</v>
      </c>
      <c r="BC201" s="75">
        <v>29792</v>
      </c>
      <c r="BD201" s="75">
        <v>11559</v>
      </c>
      <c r="BE201" s="76">
        <v>103</v>
      </c>
      <c r="BF201" s="66">
        <f t="shared" si="212"/>
        <v>0.39144736842105265</v>
      </c>
      <c r="BG201" s="70">
        <v>0.94733762434172031</v>
      </c>
      <c r="BH201" s="70">
        <v>0.93347768001105635</v>
      </c>
      <c r="BI201" s="75">
        <v>64893</v>
      </c>
      <c r="BJ201" s="75">
        <v>7902</v>
      </c>
      <c r="BK201" s="75">
        <v>39798</v>
      </c>
      <c r="BL201" s="75">
        <v>8948</v>
      </c>
      <c r="BM201" s="75">
        <v>4145</v>
      </c>
      <c r="BN201" s="76">
        <v>148</v>
      </c>
      <c r="BO201" s="75">
        <v>3374</v>
      </c>
      <c r="BP201" s="76">
        <v>75</v>
      </c>
      <c r="BQ201" s="76">
        <v>161</v>
      </c>
      <c r="BR201" s="76">
        <v>342</v>
      </c>
      <c r="BS201" s="66">
        <f t="shared" si="213"/>
        <v>0.12176968240025889</v>
      </c>
      <c r="BT201" s="66">
        <f t="shared" si="180"/>
        <v>0.26494383061347143</v>
      </c>
      <c r="BU201" s="66">
        <f t="shared" si="181"/>
        <v>0.12705530642750373</v>
      </c>
      <c r="BV201" s="72">
        <v>96973</v>
      </c>
      <c r="BW201" s="75">
        <v>16651</v>
      </c>
      <c r="BX201" s="66">
        <f t="shared" si="214"/>
        <v>0.17170758871025957</v>
      </c>
      <c r="BY201" s="74">
        <f t="shared" si="215"/>
        <v>5.8238544231577682</v>
      </c>
      <c r="BZ201" s="66">
        <f t="shared" si="235"/>
        <v>7.9611387132724726E-2</v>
      </c>
      <c r="CA201" s="72">
        <v>96973</v>
      </c>
      <c r="CB201" s="75">
        <v>26236</v>
      </c>
      <c r="CC201" s="66">
        <f t="shared" si="216"/>
        <v>0.27054953440648427</v>
      </c>
      <c r="CD201" s="66">
        <f t="shared" si="217"/>
        <v>0.72945046559351567</v>
      </c>
      <c r="CE201" s="72">
        <v>29792</v>
      </c>
      <c r="CF201" s="76">
        <v>117</v>
      </c>
      <c r="CG201" s="75">
        <v>20647</v>
      </c>
      <c r="CH201" s="66">
        <f t="shared" si="218"/>
        <v>0.6969656283566058</v>
      </c>
      <c r="CI201" s="75">
        <v>29792</v>
      </c>
      <c r="CJ201" s="76">
        <v>15</v>
      </c>
      <c r="CK201" s="75">
        <v>5172</v>
      </c>
      <c r="CL201" s="75">
        <v>7093</v>
      </c>
      <c r="CM201" s="76">
        <v>47</v>
      </c>
      <c r="CN201" s="66">
        <f t="shared" si="219"/>
        <v>0.4137687969924812</v>
      </c>
      <c r="CO201" s="72">
        <v>29792</v>
      </c>
      <c r="CP201" s="75">
        <v>5862</v>
      </c>
      <c r="CQ201" s="66">
        <f t="shared" si="220"/>
        <v>0.19676423200859292</v>
      </c>
      <c r="CR201" s="78" t="b">
        <v>0</v>
      </c>
      <c r="CS201" s="76" t="b">
        <v>0</v>
      </c>
      <c r="CT201" s="76"/>
      <c r="CU201" s="76"/>
      <c r="CV201" s="76"/>
      <c r="CW201" s="76"/>
      <c r="CX201" s="76"/>
      <c r="CY201" s="76"/>
      <c r="CZ201" s="76"/>
      <c r="DA201" s="76"/>
      <c r="DB201" s="76"/>
      <c r="DC201" s="66">
        <f t="shared" si="221"/>
        <v>0</v>
      </c>
      <c r="DD201" s="66">
        <f t="shared" si="222"/>
        <v>0</v>
      </c>
      <c r="DE201" s="66">
        <f t="shared" si="223"/>
        <v>0</v>
      </c>
      <c r="DF201" s="66">
        <f t="shared" si="224"/>
        <v>0</v>
      </c>
      <c r="DG201" s="66">
        <f t="shared" si="225"/>
        <v>0</v>
      </c>
      <c r="DH201" s="66">
        <f t="shared" si="179"/>
        <v>0</v>
      </c>
      <c r="DI201" s="66">
        <f t="shared" si="226"/>
        <v>0</v>
      </c>
      <c r="DJ201" s="66">
        <f t="shared" si="227"/>
        <v>0</v>
      </c>
      <c r="DK201" s="66">
        <f t="shared" si="228"/>
        <v>0</v>
      </c>
      <c r="DL201" s="66">
        <f t="shared" si="229"/>
        <v>0</v>
      </c>
      <c r="DM201" s="66">
        <f t="shared" si="230"/>
        <v>0</v>
      </c>
      <c r="DN201" s="80">
        <f t="shared" si="231"/>
        <v>620</v>
      </c>
      <c r="DO201" s="67">
        <f t="shared" si="232"/>
        <v>1</v>
      </c>
      <c r="DP201" s="163">
        <f t="shared" si="236"/>
        <v>2.6014568158168575E-6</v>
      </c>
    </row>
    <row r="202" spans="1:120" ht="17.149999999999999" customHeight="1" x14ac:dyDescent="0.3">
      <c r="A202" s="30"/>
      <c r="B202" s="39" t="s">
        <v>558</v>
      </c>
      <c r="C202" s="37" t="s">
        <v>559</v>
      </c>
      <c r="D202" s="36" t="s">
        <v>608</v>
      </c>
      <c r="E202" s="37" t="s">
        <v>609</v>
      </c>
      <c r="F202" s="36" t="s">
        <v>622</v>
      </c>
      <c r="G202" s="37" t="s">
        <v>623</v>
      </c>
      <c r="H202" s="36">
        <v>43</v>
      </c>
      <c r="I202" s="38">
        <v>7</v>
      </c>
      <c r="J202" s="115">
        <f t="shared" si="182"/>
        <v>0.58708380361173818</v>
      </c>
      <c r="K202" s="115">
        <f t="shared" si="183"/>
        <v>0.25058196952595935</v>
      </c>
      <c r="L202" s="115">
        <f t="shared" si="184"/>
        <v>1</v>
      </c>
      <c r="M202" s="115">
        <f t="shared" si="185"/>
        <v>0.26431913903869286</v>
      </c>
      <c r="N202" s="115">
        <f t="shared" si="186"/>
        <v>0.31704254599893755</v>
      </c>
      <c r="O202" s="115">
        <f t="shared" si="187"/>
        <v>0.23973617381489842</v>
      </c>
      <c r="P202" s="115">
        <f t="shared" si="188"/>
        <v>0.67701086360144846</v>
      </c>
      <c r="Q202" s="115">
        <f t="shared" si="189"/>
        <v>0.55614900027389758</v>
      </c>
      <c r="R202" s="116">
        <f t="shared" si="190"/>
        <v>0.9842450978015852</v>
      </c>
      <c r="S202" s="133">
        <f t="shared" si="191"/>
        <v>0.54179651040746191</v>
      </c>
      <c r="T202" s="134">
        <f t="shared" si="233"/>
        <v>0.45820348959253809</v>
      </c>
      <c r="U202" s="135">
        <f t="shared" si="192"/>
        <v>51150.171950194213</v>
      </c>
      <c r="V202" s="136">
        <v>5</v>
      </c>
      <c r="W202" s="155">
        <f t="shared" si="193"/>
        <v>0</v>
      </c>
      <c r="X202" s="155">
        <f t="shared" si="194"/>
        <v>0.4306853992963508</v>
      </c>
      <c r="Y202" s="155">
        <f t="shared" si="195"/>
        <v>0.56931460070364914</v>
      </c>
      <c r="Z202" s="156">
        <f t="shared" si="196"/>
        <v>63553.727505749761</v>
      </c>
      <c r="AA202" s="69">
        <v>0.14894474702594238</v>
      </c>
      <c r="AB202" s="70">
        <f t="shared" si="197"/>
        <v>0.98800422169022051</v>
      </c>
      <c r="AC202" s="70">
        <f t="shared" si="198"/>
        <v>2.6963506704657039E-2</v>
      </c>
      <c r="AD202" s="70">
        <f t="shared" si="199"/>
        <v>0.31704254599893755</v>
      </c>
      <c r="AE202" s="70">
        <f t="shared" si="200"/>
        <v>0.44385099972610242</v>
      </c>
      <c r="AF202" s="70">
        <f t="shared" si="201"/>
        <v>0.56719102708803615</v>
      </c>
      <c r="AG202" s="70">
        <f t="shared" si="202"/>
        <v>0.23292889390519186</v>
      </c>
      <c r="AH202" s="70">
        <f t="shared" si="203"/>
        <v>0.23973617381489842</v>
      </c>
      <c r="AI202" s="70">
        <f t="shared" si="204"/>
        <v>0.84219808126410833</v>
      </c>
      <c r="AJ202" s="70">
        <f t="shared" si="205"/>
        <v>0.33196952595936796</v>
      </c>
      <c r="AK202" s="70">
        <f t="shared" si="206"/>
        <v>0.32298913639855154</v>
      </c>
      <c r="AL202" s="71">
        <f t="shared" si="234"/>
        <v>1</v>
      </c>
      <c r="AM202" s="72">
        <v>111632</v>
      </c>
      <c r="AN202" s="73">
        <v>0.44385099972610242</v>
      </c>
      <c r="AO202" s="74">
        <f t="shared" si="207"/>
        <v>0.55614900027389758</v>
      </c>
      <c r="AP202" s="75">
        <v>28352</v>
      </c>
      <c r="AQ202" s="75">
        <v>16048</v>
      </c>
      <c r="AR202" s="76">
        <v>15</v>
      </c>
      <c r="AS202" s="76">
        <v>18</v>
      </c>
      <c r="AT202" s="77">
        <f t="shared" si="208"/>
        <v>0.56719102708803615</v>
      </c>
      <c r="AU202" s="77">
        <f t="shared" si="209"/>
        <v>0.43280897291196385</v>
      </c>
      <c r="AV202" s="75">
        <v>28352</v>
      </c>
      <c r="AW202" s="75">
        <v>11602</v>
      </c>
      <c r="AX202" s="75">
        <v>9329</v>
      </c>
      <c r="AY202" s="76">
        <v>6</v>
      </c>
      <c r="AZ202" s="75">
        <v>5477</v>
      </c>
      <c r="BA202" s="66">
        <f t="shared" si="210"/>
        <v>0.93164503386004516</v>
      </c>
      <c r="BB202" s="66">
        <f t="shared" si="211"/>
        <v>6.8354966139954842E-2</v>
      </c>
      <c r="BC202" s="75">
        <v>28352</v>
      </c>
      <c r="BD202" s="75">
        <v>6519</v>
      </c>
      <c r="BE202" s="76">
        <v>85</v>
      </c>
      <c r="BF202" s="66">
        <f t="shared" si="212"/>
        <v>0.23292889390519186</v>
      </c>
      <c r="BG202" s="70">
        <v>0.98800422169022051</v>
      </c>
      <c r="BH202" s="70">
        <v>0.9842450978015852</v>
      </c>
      <c r="BI202" s="75">
        <v>62121</v>
      </c>
      <c r="BJ202" s="75">
        <v>1675</v>
      </c>
      <c r="BK202" s="75">
        <v>40751</v>
      </c>
      <c r="BL202" s="75">
        <v>9231</v>
      </c>
      <c r="BM202" s="75">
        <v>3611</v>
      </c>
      <c r="BN202" s="76">
        <v>174</v>
      </c>
      <c r="BO202" s="75">
        <v>3518</v>
      </c>
      <c r="BP202" s="76">
        <v>108</v>
      </c>
      <c r="BQ202" s="76">
        <v>53</v>
      </c>
      <c r="BR202" s="75">
        <v>3000</v>
      </c>
      <c r="BS202" s="66">
        <f t="shared" si="213"/>
        <v>2.6963506704657039E-2</v>
      </c>
      <c r="BT202" s="66">
        <f t="shared" si="180"/>
        <v>0.31704254599893755</v>
      </c>
      <c r="BU202" s="66">
        <f t="shared" si="181"/>
        <v>0.16844545322837687</v>
      </c>
      <c r="BV202" s="72">
        <v>91130</v>
      </c>
      <c r="BW202" s="75">
        <v>4713</v>
      </c>
      <c r="BX202" s="66">
        <f t="shared" si="214"/>
        <v>5.1717326895643588E-2</v>
      </c>
      <c r="BY202" s="74">
        <f t="shared" si="215"/>
        <v>19.335879482283048</v>
      </c>
      <c r="BZ202" s="66">
        <f t="shared" si="235"/>
        <v>0.26431913903869286</v>
      </c>
      <c r="CA202" s="72">
        <v>91130</v>
      </c>
      <c r="CB202" s="75">
        <v>29434</v>
      </c>
      <c r="CC202" s="66">
        <f t="shared" si="216"/>
        <v>0.32298913639855154</v>
      </c>
      <c r="CD202" s="66">
        <f t="shared" si="217"/>
        <v>0.67701086360144846</v>
      </c>
      <c r="CE202" s="72">
        <v>28352</v>
      </c>
      <c r="CF202" s="76">
        <v>145</v>
      </c>
      <c r="CG202" s="75">
        <v>23733</v>
      </c>
      <c r="CH202" s="66">
        <f t="shared" si="218"/>
        <v>0.84219808126410833</v>
      </c>
      <c r="CI202" s="75">
        <v>28352</v>
      </c>
      <c r="CJ202" s="76">
        <v>263</v>
      </c>
      <c r="CK202" s="75">
        <v>2879</v>
      </c>
      <c r="CL202" s="75">
        <v>6201</v>
      </c>
      <c r="CM202" s="76">
        <v>69</v>
      </c>
      <c r="CN202" s="66">
        <f t="shared" si="219"/>
        <v>0.33196952595936796</v>
      </c>
      <c r="CO202" s="72">
        <v>28352</v>
      </c>
      <c r="CP202" s="75">
        <v>6797</v>
      </c>
      <c r="CQ202" s="66">
        <f t="shared" si="220"/>
        <v>0.23973617381489842</v>
      </c>
      <c r="CR202" s="78" t="b">
        <v>0</v>
      </c>
      <c r="CS202" s="76" t="b">
        <v>0</v>
      </c>
      <c r="CT202" s="76"/>
      <c r="CU202" s="76"/>
      <c r="CV202" s="76"/>
      <c r="CW202" s="76"/>
      <c r="CX202" s="76"/>
      <c r="CY202" s="76"/>
      <c r="CZ202" s="76"/>
      <c r="DA202" s="76"/>
      <c r="DB202" s="76"/>
      <c r="DC202" s="66">
        <f t="shared" si="221"/>
        <v>0</v>
      </c>
      <c r="DD202" s="66">
        <f t="shared" si="222"/>
        <v>0</v>
      </c>
      <c r="DE202" s="66">
        <f t="shared" si="223"/>
        <v>0</v>
      </c>
      <c r="DF202" s="66">
        <f t="shared" si="224"/>
        <v>0</v>
      </c>
      <c r="DG202" s="66">
        <f t="shared" si="225"/>
        <v>0</v>
      </c>
      <c r="DH202" s="66">
        <f t="shared" si="179"/>
        <v>0</v>
      </c>
      <c r="DI202" s="66">
        <f t="shared" si="226"/>
        <v>0</v>
      </c>
      <c r="DJ202" s="66">
        <f t="shared" si="227"/>
        <v>0</v>
      </c>
      <c r="DK202" s="66">
        <f t="shared" si="228"/>
        <v>0</v>
      </c>
      <c r="DL202" s="66">
        <f t="shared" si="229"/>
        <v>0</v>
      </c>
      <c r="DM202" s="66">
        <f t="shared" si="230"/>
        <v>0</v>
      </c>
      <c r="DN202" s="80">
        <f t="shared" si="231"/>
        <v>620</v>
      </c>
      <c r="DO202" s="67">
        <f t="shared" si="232"/>
        <v>1</v>
      </c>
      <c r="DP202" s="163">
        <f t="shared" si="236"/>
        <v>2.6014568158168575E-6</v>
      </c>
    </row>
    <row r="203" spans="1:120" ht="17.149999999999999" customHeight="1" x14ac:dyDescent="0.3">
      <c r="A203" s="30"/>
      <c r="B203" s="39" t="s">
        <v>558</v>
      </c>
      <c r="C203" s="37" t="s">
        <v>559</v>
      </c>
      <c r="D203" s="36" t="s">
        <v>608</v>
      </c>
      <c r="E203" s="37" t="s">
        <v>609</v>
      </c>
      <c r="F203" s="36" t="s">
        <v>624</v>
      </c>
      <c r="G203" s="37" t="s">
        <v>625</v>
      </c>
      <c r="H203" s="36">
        <v>23</v>
      </c>
      <c r="I203" s="38">
        <v>23</v>
      </c>
      <c r="J203" s="115">
        <f t="shared" si="182"/>
        <v>0.46344165435745938</v>
      </c>
      <c r="K203" s="115">
        <f t="shared" si="183"/>
        <v>0.38565625659421821</v>
      </c>
      <c r="L203" s="115">
        <f t="shared" si="184"/>
        <v>1</v>
      </c>
      <c r="M203" s="115">
        <f t="shared" si="185"/>
        <v>0.62571392606930332</v>
      </c>
      <c r="N203" s="115">
        <f t="shared" si="186"/>
        <v>0.41608476598753702</v>
      </c>
      <c r="O203" s="115">
        <f t="shared" si="187"/>
        <v>0.48190546528803546</v>
      </c>
      <c r="P203" s="115">
        <f t="shared" si="188"/>
        <v>0.66059533203944243</v>
      </c>
      <c r="Q203" s="115">
        <f t="shared" si="189"/>
        <v>0.56672298029023183</v>
      </c>
      <c r="R203" s="116">
        <f t="shared" si="190"/>
        <v>0.90823866769604056</v>
      </c>
      <c r="S203" s="133">
        <f t="shared" si="191"/>
        <v>0.61203989425802985</v>
      </c>
      <c r="T203" s="134">
        <f t="shared" si="233"/>
        <v>0.38796010574197015</v>
      </c>
      <c r="U203" s="135">
        <f t="shared" si="192"/>
        <v>67061.619998239737</v>
      </c>
      <c r="V203" s="136">
        <v>7</v>
      </c>
      <c r="W203" s="155">
        <f t="shared" si="193"/>
        <v>0</v>
      </c>
      <c r="X203" s="155">
        <f t="shared" si="194"/>
        <v>0.50092878314691869</v>
      </c>
      <c r="Y203" s="155">
        <f t="shared" si="195"/>
        <v>0.49907121685308131</v>
      </c>
      <c r="Z203" s="156">
        <f t="shared" si="196"/>
        <v>86267.953331573081</v>
      </c>
      <c r="AA203" s="69">
        <v>0.69054767813857698</v>
      </c>
      <c r="AB203" s="70">
        <f t="shared" si="197"/>
        <v>0.93105904373824966</v>
      </c>
      <c r="AC203" s="70">
        <f t="shared" si="198"/>
        <v>0.11101781058028019</v>
      </c>
      <c r="AD203" s="70">
        <f t="shared" si="199"/>
        <v>0.41608476598753702</v>
      </c>
      <c r="AE203" s="70">
        <f t="shared" si="200"/>
        <v>0.43327701970976823</v>
      </c>
      <c r="AF203" s="70">
        <f t="shared" si="201"/>
        <v>0.32398712808609409</v>
      </c>
      <c r="AG203" s="70">
        <f t="shared" si="202"/>
        <v>0.32942076387423508</v>
      </c>
      <c r="AH203" s="70">
        <f t="shared" si="203"/>
        <v>0.48190546528803546</v>
      </c>
      <c r="AI203" s="70">
        <f t="shared" si="204"/>
        <v>0.84864950411479212</v>
      </c>
      <c r="AJ203" s="70">
        <f t="shared" si="205"/>
        <v>7.8233804600126605E-2</v>
      </c>
      <c r="AK203" s="70">
        <f t="shared" si="206"/>
        <v>0.33940466796055763</v>
      </c>
      <c r="AL203" s="71">
        <f t="shared" si="234"/>
        <v>1</v>
      </c>
      <c r="AM203" s="72">
        <v>172857</v>
      </c>
      <c r="AN203" s="73">
        <v>0.43327701970976823</v>
      </c>
      <c r="AO203" s="74">
        <f t="shared" si="207"/>
        <v>0.56672298029023183</v>
      </c>
      <c r="AP203" s="75">
        <v>37912</v>
      </c>
      <c r="AQ203" s="75">
        <v>12177</v>
      </c>
      <c r="AR203" s="76">
        <v>57</v>
      </c>
      <c r="AS203" s="76">
        <v>49</v>
      </c>
      <c r="AT203" s="77">
        <f t="shared" si="208"/>
        <v>0.32398712808609409</v>
      </c>
      <c r="AU203" s="77">
        <f t="shared" si="209"/>
        <v>0.67601287191390591</v>
      </c>
      <c r="AV203" s="75">
        <v>37912</v>
      </c>
      <c r="AW203" s="75">
        <v>8493</v>
      </c>
      <c r="AX203" s="75">
        <v>14095</v>
      </c>
      <c r="AY203" s="76">
        <v>23</v>
      </c>
      <c r="AZ203" s="75">
        <v>11688</v>
      </c>
      <c r="BA203" s="66">
        <f t="shared" si="210"/>
        <v>0.9047003587254695</v>
      </c>
      <c r="BB203" s="66">
        <f t="shared" si="211"/>
        <v>9.52996412745305E-2</v>
      </c>
      <c r="BC203" s="75">
        <v>37912</v>
      </c>
      <c r="BD203" s="75">
        <v>12339</v>
      </c>
      <c r="BE203" s="76">
        <v>150</v>
      </c>
      <c r="BF203" s="66">
        <f t="shared" si="212"/>
        <v>0.32942076387423508</v>
      </c>
      <c r="BG203" s="70">
        <v>0.93105904373824966</v>
      </c>
      <c r="BH203" s="70">
        <v>0.90823866769604056</v>
      </c>
      <c r="BI203" s="75">
        <v>90508</v>
      </c>
      <c r="BJ203" s="75">
        <v>10048</v>
      </c>
      <c r="BK203" s="75">
        <v>42801</v>
      </c>
      <c r="BL203" s="75">
        <v>20560</v>
      </c>
      <c r="BM203" s="75">
        <v>9743</v>
      </c>
      <c r="BN203" s="76">
        <v>144</v>
      </c>
      <c r="BO203" s="75">
        <v>6407</v>
      </c>
      <c r="BP203" s="76">
        <v>187</v>
      </c>
      <c r="BQ203" s="76">
        <v>62</v>
      </c>
      <c r="BR203" s="76">
        <v>556</v>
      </c>
      <c r="BS203" s="66">
        <f t="shared" si="213"/>
        <v>0.11101781058028019</v>
      </c>
      <c r="BT203" s="66">
        <f t="shared" si="180"/>
        <v>0.41608476598753702</v>
      </c>
      <c r="BU203" s="66">
        <f t="shared" si="181"/>
        <v>0.18892252618553057</v>
      </c>
      <c r="BV203" s="72">
        <v>140661</v>
      </c>
      <c r="BW203" s="75">
        <v>3073</v>
      </c>
      <c r="BX203" s="66">
        <f t="shared" si="214"/>
        <v>2.1846851650421936E-2</v>
      </c>
      <c r="BY203" s="74">
        <f t="shared" si="215"/>
        <v>45.773185811910189</v>
      </c>
      <c r="BZ203" s="66">
        <f t="shared" si="235"/>
        <v>0.62571392606930332</v>
      </c>
      <c r="CA203" s="72">
        <v>140661</v>
      </c>
      <c r="CB203" s="75">
        <v>47741</v>
      </c>
      <c r="CC203" s="66">
        <f t="shared" si="216"/>
        <v>0.33940466796055763</v>
      </c>
      <c r="CD203" s="66">
        <f t="shared" si="217"/>
        <v>0.66059533203944243</v>
      </c>
      <c r="CE203" s="72">
        <v>37912</v>
      </c>
      <c r="CF203" s="76">
        <v>222</v>
      </c>
      <c r="CG203" s="75">
        <v>31952</v>
      </c>
      <c r="CH203" s="66">
        <f t="shared" si="218"/>
        <v>0.84864950411479212</v>
      </c>
      <c r="CI203" s="75">
        <v>37912</v>
      </c>
      <c r="CJ203" s="76">
        <v>642</v>
      </c>
      <c r="CK203" s="76">
        <v>87</v>
      </c>
      <c r="CL203" s="76">
        <v>41</v>
      </c>
      <c r="CM203" s="75">
        <v>2196</v>
      </c>
      <c r="CN203" s="66">
        <f t="shared" si="219"/>
        <v>7.8233804600126605E-2</v>
      </c>
      <c r="CO203" s="72">
        <v>37912</v>
      </c>
      <c r="CP203" s="75">
        <v>18270</v>
      </c>
      <c r="CQ203" s="66">
        <f t="shared" si="220"/>
        <v>0.48190546528803546</v>
      </c>
      <c r="CR203" s="78" t="b">
        <v>0</v>
      </c>
      <c r="CS203" s="76" t="b">
        <v>0</v>
      </c>
      <c r="CT203" s="76"/>
      <c r="CU203" s="76"/>
      <c r="CV203" s="76"/>
      <c r="CW203" s="76"/>
      <c r="CX203" s="76"/>
      <c r="CY203" s="76"/>
      <c r="CZ203" s="76"/>
      <c r="DA203" s="76"/>
      <c r="DB203" s="76"/>
      <c r="DC203" s="66">
        <f t="shared" si="221"/>
        <v>0</v>
      </c>
      <c r="DD203" s="66">
        <f t="shared" si="222"/>
        <v>0</v>
      </c>
      <c r="DE203" s="66">
        <f t="shared" si="223"/>
        <v>0</v>
      </c>
      <c r="DF203" s="66">
        <f t="shared" si="224"/>
        <v>0</v>
      </c>
      <c r="DG203" s="66">
        <f t="shared" si="225"/>
        <v>0</v>
      </c>
      <c r="DH203" s="66">
        <f t="shared" si="179"/>
        <v>0</v>
      </c>
      <c r="DI203" s="66">
        <f t="shared" si="226"/>
        <v>0</v>
      </c>
      <c r="DJ203" s="66">
        <f t="shared" si="227"/>
        <v>0</v>
      </c>
      <c r="DK203" s="66">
        <f t="shared" si="228"/>
        <v>0</v>
      </c>
      <c r="DL203" s="66">
        <f t="shared" si="229"/>
        <v>0</v>
      </c>
      <c r="DM203" s="66">
        <f t="shared" si="230"/>
        <v>0</v>
      </c>
      <c r="DN203" s="80">
        <f t="shared" si="231"/>
        <v>620</v>
      </c>
      <c r="DO203" s="67">
        <f t="shared" si="232"/>
        <v>1</v>
      </c>
      <c r="DP203" s="163">
        <f t="shared" si="236"/>
        <v>2.6014568158168575E-6</v>
      </c>
    </row>
    <row r="204" spans="1:120" ht="17.149999999999999" customHeight="1" x14ac:dyDescent="0.3">
      <c r="A204" s="30"/>
      <c r="B204" s="39" t="s">
        <v>558</v>
      </c>
      <c r="C204" s="37" t="s">
        <v>559</v>
      </c>
      <c r="D204" s="36" t="s">
        <v>608</v>
      </c>
      <c r="E204" s="37" t="s">
        <v>609</v>
      </c>
      <c r="F204" s="36" t="s">
        <v>626</v>
      </c>
      <c r="G204" s="37" t="s">
        <v>627</v>
      </c>
      <c r="H204" s="36"/>
      <c r="I204" s="38">
        <v>9</v>
      </c>
      <c r="J204" s="115">
        <f t="shared" si="182"/>
        <v>0.44798809677836715</v>
      </c>
      <c r="K204" s="115">
        <f t="shared" si="183"/>
        <v>0.46099107258377536</v>
      </c>
      <c r="L204" s="115">
        <f t="shared" si="184"/>
        <v>1</v>
      </c>
      <c r="M204" s="115">
        <f t="shared" si="185"/>
        <v>0.98079594858581198</v>
      </c>
      <c r="N204" s="115">
        <f t="shared" si="186"/>
        <v>0.49879029989309626</v>
      </c>
      <c r="O204" s="115">
        <f t="shared" si="187"/>
        <v>0.76400569284512876</v>
      </c>
      <c r="P204" s="115">
        <f t="shared" si="188"/>
        <v>0.72803561004086403</v>
      </c>
      <c r="Q204" s="115">
        <f t="shared" si="189"/>
        <v>0.54572640035706321</v>
      </c>
      <c r="R204" s="116">
        <f t="shared" si="190"/>
        <v>0.95608899297423888</v>
      </c>
      <c r="S204" s="133">
        <f t="shared" si="191"/>
        <v>0.7091580126731496</v>
      </c>
      <c r="T204" s="134">
        <f t="shared" si="233"/>
        <v>0.2908419873268504</v>
      </c>
      <c r="U204" s="135">
        <f t="shared" si="192"/>
        <v>9889.5000950748945</v>
      </c>
      <c r="V204" s="136">
        <v>7</v>
      </c>
      <c r="W204" s="155">
        <f t="shared" si="193"/>
        <v>0</v>
      </c>
      <c r="X204" s="155">
        <f t="shared" si="194"/>
        <v>0.59804690156203844</v>
      </c>
      <c r="Y204" s="155">
        <f t="shared" si="195"/>
        <v>0.40195309843796156</v>
      </c>
      <c r="Z204" s="156">
        <f t="shared" si="196"/>
        <v>13667.611206186008</v>
      </c>
      <c r="AA204" s="69">
        <v>1</v>
      </c>
      <c r="AB204" s="70">
        <f t="shared" si="197"/>
        <v>0.97011245674740498</v>
      </c>
      <c r="AC204" s="70">
        <f t="shared" si="198"/>
        <v>4.5293422607325717E-2</v>
      </c>
      <c r="AD204" s="70">
        <f t="shared" si="199"/>
        <v>0.49879029989309626</v>
      </c>
      <c r="AE204" s="70">
        <f t="shared" si="200"/>
        <v>0.45427359964293684</v>
      </c>
      <c r="AF204" s="70">
        <f t="shared" si="201"/>
        <v>0.19303920300168198</v>
      </c>
      <c r="AG204" s="70">
        <f t="shared" si="202"/>
        <v>0.23754690128089015</v>
      </c>
      <c r="AH204" s="70">
        <f t="shared" si="203"/>
        <v>0.76400569284512876</v>
      </c>
      <c r="AI204" s="70">
        <f t="shared" si="204"/>
        <v>0.86324233406650275</v>
      </c>
      <c r="AJ204" s="70">
        <f t="shared" si="205"/>
        <v>3.2733859490231595E-2</v>
      </c>
      <c r="AK204" s="70">
        <f t="shared" si="206"/>
        <v>0.27196438995913602</v>
      </c>
      <c r="AL204" s="71">
        <f t="shared" si="234"/>
        <v>1</v>
      </c>
      <c r="AM204" s="72">
        <v>34003</v>
      </c>
      <c r="AN204" s="73">
        <v>0.45427359964293684</v>
      </c>
      <c r="AO204" s="74">
        <f t="shared" si="207"/>
        <v>0.54572640035706321</v>
      </c>
      <c r="AP204" s="75">
        <v>7729</v>
      </c>
      <c r="AQ204" s="75">
        <v>1467</v>
      </c>
      <c r="AR204" s="76">
        <v>6</v>
      </c>
      <c r="AS204" s="76">
        <v>19</v>
      </c>
      <c r="AT204" s="77">
        <f t="shared" si="208"/>
        <v>0.19303920300168198</v>
      </c>
      <c r="AU204" s="77">
        <f t="shared" si="209"/>
        <v>0.80696079699831802</v>
      </c>
      <c r="AV204" s="75">
        <v>7729</v>
      </c>
      <c r="AW204" s="75">
        <v>1488</v>
      </c>
      <c r="AX204" s="75">
        <v>3349</v>
      </c>
      <c r="AY204" s="76">
        <v>4</v>
      </c>
      <c r="AZ204" s="75">
        <v>1999</v>
      </c>
      <c r="BA204" s="66">
        <f t="shared" si="210"/>
        <v>0.88497865183076729</v>
      </c>
      <c r="BB204" s="66">
        <f t="shared" si="211"/>
        <v>0.11502134816923271</v>
      </c>
      <c r="BC204" s="75">
        <v>7729</v>
      </c>
      <c r="BD204" s="75">
        <v>1818</v>
      </c>
      <c r="BE204" s="76">
        <v>18</v>
      </c>
      <c r="BF204" s="66">
        <f t="shared" si="212"/>
        <v>0.23754690128089015</v>
      </c>
      <c r="BG204" s="70">
        <v>0.97011245674740498</v>
      </c>
      <c r="BH204" s="70">
        <v>0.95608899297423888</v>
      </c>
      <c r="BI204" s="75">
        <v>17773</v>
      </c>
      <c r="BJ204" s="76">
        <v>805</v>
      </c>
      <c r="BK204" s="75">
        <v>8103</v>
      </c>
      <c r="BL204" s="75">
        <v>4832</v>
      </c>
      <c r="BM204" s="76">
        <v>2270</v>
      </c>
      <c r="BN204" s="76">
        <v>19</v>
      </c>
      <c r="BO204" s="76">
        <v>1292</v>
      </c>
      <c r="BP204" s="76">
        <v>73</v>
      </c>
      <c r="BQ204" s="76">
        <v>8</v>
      </c>
      <c r="BR204" s="76">
        <v>371</v>
      </c>
      <c r="BS204" s="66">
        <f t="shared" si="213"/>
        <v>4.5293422607325717E-2</v>
      </c>
      <c r="BT204" s="66">
        <f t="shared" si="180"/>
        <v>0.49879029989309626</v>
      </c>
      <c r="BU204" s="66">
        <f t="shared" si="181"/>
        <v>0.2269172340066393</v>
      </c>
      <c r="BV204" s="72">
        <v>27408</v>
      </c>
      <c r="BW204" s="76">
        <v>382</v>
      </c>
      <c r="BX204" s="66">
        <f t="shared" si="214"/>
        <v>1.3937536485697606E-2</v>
      </c>
      <c r="BY204" s="74">
        <f t="shared" si="215"/>
        <v>71.748691099476446</v>
      </c>
      <c r="BZ204" s="66">
        <f t="shared" si="235"/>
        <v>0.98079594858581198</v>
      </c>
      <c r="CA204" s="78">
        <v>27408</v>
      </c>
      <c r="CB204" s="76">
        <v>7454</v>
      </c>
      <c r="CC204" s="66">
        <f t="shared" si="216"/>
        <v>0.27196438995913602</v>
      </c>
      <c r="CD204" s="66">
        <f t="shared" si="217"/>
        <v>0.72803561004086403</v>
      </c>
      <c r="CE204" s="72">
        <v>7729</v>
      </c>
      <c r="CF204" s="76">
        <v>14</v>
      </c>
      <c r="CG204" s="75">
        <v>6658</v>
      </c>
      <c r="CH204" s="66">
        <f t="shared" si="218"/>
        <v>0.86324233406650275</v>
      </c>
      <c r="CI204" s="75">
        <v>7729</v>
      </c>
      <c r="CJ204" s="76">
        <v>2</v>
      </c>
      <c r="CK204" s="76">
        <v>4</v>
      </c>
      <c r="CL204" s="76">
        <v>1</v>
      </c>
      <c r="CM204" s="76">
        <v>246</v>
      </c>
      <c r="CN204" s="66">
        <f t="shared" si="219"/>
        <v>3.2733859490231595E-2</v>
      </c>
      <c r="CO204" s="72">
        <v>7729</v>
      </c>
      <c r="CP204" s="75">
        <v>5905</v>
      </c>
      <c r="CQ204" s="66">
        <f t="shared" si="220"/>
        <v>0.76400569284512876</v>
      </c>
      <c r="CR204" s="78" t="b">
        <v>0</v>
      </c>
      <c r="CS204" s="76" t="b">
        <v>0</v>
      </c>
      <c r="CT204" s="76"/>
      <c r="CU204" s="76"/>
      <c r="CV204" s="76"/>
      <c r="CW204" s="76"/>
      <c r="CX204" s="76"/>
      <c r="CY204" s="76"/>
      <c r="CZ204" s="76"/>
      <c r="DA204" s="76"/>
      <c r="DB204" s="76"/>
      <c r="DC204" s="66">
        <f t="shared" si="221"/>
        <v>0</v>
      </c>
      <c r="DD204" s="66">
        <f t="shared" si="222"/>
        <v>0</v>
      </c>
      <c r="DE204" s="66">
        <f t="shared" si="223"/>
        <v>0</v>
      </c>
      <c r="DF204" s="66">
        <f t="shared" si="224"/>
        <v>0</v>
      </c>
      <c r="DG204" s="66">
        <f t="shared" si="225"/>
        <v>0</v>
      </c>
      <c r="DH204" s="66">
        <f t="shared" si="179"/>
        <v>0</v>
      </c>
      <c r="DI204" s="66">
        <f t="shared" si="226"/>
        <v>0</v>
      </c>
      <c r="DJ204" s="66">
        <f t="shared" si="227"/>
        <v>0</v>
      </c>
      <c r="DK204" s="66">
        <f t="shared" si="228"/>
        <v>0</v>
      </c>
      <c r="DL204" s="66">
        <f t="shared" si="229"/>
        <v>0</v>
      </c>
      <c r="DM204" s="66">
        <f t="shared" si="230"/>
        <v>0</v>
      </c>
      <c r="DN204" s="80">
        <f t="shared" si="231"/>
        <v>620</v>
      </c>
      <c r="DO204" s="67">
        <f t="shared" si="232"/>
        <v>1</v>
      </c>
      <c r="DP204" s="163">
        <f t="shared" si="236"/>
        <v>2.6014568158168575E-6</v>
      </c>
    </row>
    <row r="205" spans="1:120" ht="17.149999999999999" customHeight="1" x14ac:dyDescent="0.3">
      <c r="A205" s="30"/>
      <c r="B205" s="39" t="s">
        <v>558</v>
      </c>
      <c r="C205" s="37" t="s">
        <v>559</v>
      </c>
      <c r="D205" s="36" t="s">
        <v>608</v>
      </c>
      <c r="E205" s="37" t="s">
        <v>609</v>
      </c>
      <c r="F205" s="36" t="s">
        <v>628</v>
      </c>
      <c r="G205" s="37" t="s">
        <v>629</v>
      </c>
      <c r="H205" s="36"/>
      <c r="I205" s="38">
        <v>2</v>
      </c>
      <c r="J205" s="115">
        <f t="shared" si="182"/>
        <v>0.65099715099715105</v>
      </c>
      <c r="K205" s="115">
        <f t="shared" si="183"/>
        <v>0.79487179487179482</v>
      </c>
      <c r="L205" s="115">
        <f t="shared" si="184"/>
        <v>1</v>
      </c>
      <c r="M205" s="115">
        <f t="shared" si="185"/>
        <v>0.31274467143401996</v>
      </c>
      <c r="N205" s="115">
        <f t="shared" si="186"/>
        <v>0.57586206896551728</v>
      </c>
      <c r="O205" s="115">
        <f t="shared" si="187"/>
        <v>0.92877492877492873</v>
      </c>
      <c r="P205" s="115">
        <f t="shared" si="188"/>
        <v>0.84406379208505611</v>
      </c>
      <c r="Q205" s="115">
        <f t="shared" si="189"/>
        <v>0.76619170984455964</v>
      </c>
      <c r="R205" s="116">
        <f t="shared" si="190"/>
        <v>0.91025641025641024</v>
      </c>
      <c r="S205" s="133">
        <f t="shared" si="191"/>
        <v>0.75375139191438201</v>
      </c>
      <c r="T205" s="134">
        <f t="shared" si="233"/>
        <v>0.24624860808561799</v>
      </c>
      <c r="U205" s="135">
        <f t="shared" si="192"/>
        <v>477.72229968609889</v>
      </c>
      <c r="V205" s="136">
        <v>6</v>
      </c>
      <c r="W205" s="155">
        <f t="shared" si="193"/>
        <v>0</v>
      </c>
      <c r="X205" s="155">
        <f t="shared" si="194"/>
        <v>0.64264028080327096</v>
      </c>
      <c r="Y205" s="155">
        <f t="shared" si="195"/>
        <v>0.35735971919672904</v>
      </c>
      <c r="Z205" s="156">
        <f t="shared" si="196"/>
        <v>693.27785524165438</v>
      </c>
      <c r="AA205" s="69">
        <v>1</v>
      </c>
      <c r="AB205" s="70">
        <f t="shared" si="197"/>
        <v>0.93382352941176483</v>
      </c>
      <c r="AC205" s="70">
        <f t="shared" si="198"/>
        <v>8.1034482758620685E-2</v>
      </c>
      <c r="AD205" s="70">
        <f t="shared" si="199"/>
        <v>0.57586206896551728</v>
      </c>
      <c r="AE205" s="70">
        <f t="shared" si="200"/>
        <v>0.23380829015544041</v>
      </c>
      <c r="AF205" s="70">
        <f t="shared" si="201"/>
        <v>9.1168091168091173E-2</v>
      </c>
      <c r="AG205" s="70">
        <f t="shared" si="202"/>
        <v>0.21367521367521367</v>
      </c>
      <c r="AH205" s="70">
        <f t="shared" si="203"/>
        <v>0.92877492877492873</v>
      </c>
      <c r="AI205" s="70">
        <f t="shared" si="204"/>
        <v>0.92592592592592593</v>
      </c>
      <c r="AJ205" s="70">
        <f t="shared" si="205"/>
        <v>0.37606837606837606</v>
      </c>
      <c r="AK205" s="70">
        <f t="shared" si="206"/>
        <v>0.15593620791494389</v>
      </c>
      <c r="AL205" s="71">
        <f t="shared" si="234"/>
        <v>1</v>
      </c>
      <c r="AM205" s="72">
        <v>1940</v>
      </c>
      <c r="AN205" s="73">
        <v>0.23380829015544041</v>
      </c>
      <c r="AO205" s="74">
        <f t="shared" si="207"/>
        <v>0.76619170984455964</v>
      </c>
      <c r="AP205" s="76">
        <v>351</v>
      </c>
      <c r="AQ205" s="76">
        <v>31</v>
      </c>
      <c r="AR205" s="76">
        <v>1</v>
      </c>
      <c r="AS205" s="76">
        <v>0</v>
      </c>
      <c r="AT205" s="77">
        <f t="shared" si="208"/>
        <v>9.1168091168091173E-2</v>
      </c>
      <c r="AU205" s="77">
        <f t="shared" si="209"/>
        <v>0.90883190883190879</v>
      </c>
      <c r="AV205" s="76">
        <v>351</v>
      </c>
      <c r="AW205" s="76">
        <v>7</v>
      </c>
      <c r="AX205" s="76">
        <v>27</v>
      </c>
      <c r="AY205" s="76">
        <v>0</v>
      </c>
      <c r="AZ205" s="76">
        <v>78</v>
      </c>
      <c r="BA205" s="66">
        <f t="shared" si="210"/>
        <v>0.31908831908831908</v>
      </c>
      <c r="BB205" s="66">
        <f t="shared" si="211"/>
        <v>0.68091168091168086</v>
      </c>
      <c r="BC205" s="76">
        <v>351</v>
      </c>
      <c r="BD205" s="76">
        <v>73</v>
      </c>
      <c r="BE205" s="76">
        <v>2</v>
      </c>
      <c r="BF205" s="66">
        <f t="shared" si="212"/>
        <v>0.21367521367521367</v>
      </c>
      <c r="BG205" s="70">
        <v>0.93382352941176483</v>
      </c>
      <c r="BH205" s="70">
        <v>0.91025641025641024</v>
      </c>
      <c r="BI205" s="76">
        <v>1160</v>
      </c>
      <c r="BJ205" s="76">
        <v>94</v>
      </c>
      <c r="BK205" s="76">
        <v>398</v>
      </c>
      <c r="BL205" s="76">
        <v>355</v>
      </c>
      <c r="BM205" s="76">
        <v>164</v>
      </c>
      <c r="BN205" s="76">
        <v>7</v>
      </c>
      <c r="BO205" s="76">
        <v>129</v>
      </c>
      <c r="BP205" s="76">
        <v>5</v>
      </c>
      <c r="BQ205" s="76">
        <v>8</v>
      </c>
      <c r="BR205" s="76">
        <v>0</v>
      </c>
      <c r="BS205" s="66">
        <f t="shared" si="213"/>
        <v>8.1034482758620685E-2</v>
      </c>
      <c r="BT205" s="66">
        <f t="shared" si="180"/>
        <v>0.57586206896551728</v>
      </c>
      <c r="BU205" s="66">
        <f t="shared" si="181"/>
        <v>0.26982758620689656</v>
      </c>
      <c r="BV205" s="78">
        <v>1693</v>
      </c>
      <c r="BW205" s="76">
        <v>74</v>
      </c>
      <c r="BX205" s="66">
        <f t="shared" si="214"/>
        <v>4.3709391612522151E-2</v>
      </c>
      <c r="BY205" s="74">
        <f t="shared" si="215"/>
        <v>22.878378378378379</v>
      </c>
      <c r="BZ205" s="66">
        <f t="shared" si="235"/>
        <v>0.31274467143401996</v>
      </c>
      <c r="CA205" s="78">
        <v>1693</v>
      </c>
      <c r="CB205" s="76">
        <v>264</v>
      </c>
      <c r="CC205" s="66">
        <f t="shared" si="216"/>
        <v>0.15593620791494389</v>
      </c>
      <c r="CD205" s="66">
        <f t="shared" si="217"/>
        <v>0.84406379208505611</v>
      </c>
      <c r="CE205" s="78">
        <v>351</v>
      </c>
      <c r="CF205" s="76">
        <v>3</v>
      </c>
      <c r="CG205" s="76">
        <v>322</v>
      </c>
      <c r="CH205" s="66">
        <f t="shared" si="218"/>
        <v>0.92592592592592593</v>
      </c>
      <c r="CI205" s="76">
        <v>351</v>
      </c>
      <c r="CJ205" s="76">
        <v>90</v>
      </c>
      <c r="CK205" s="76">
        <v>1</v>
      </c>
      <c r="CL205" s="76">
        <v>20</v>
      </c>
      <c r="CM205" s="76">
        <v>21</v>
      </c>
      <c r="CN205" s="66">
        <f t="shared" si="219"/>
        <v>0.37606837606837606</v>
      </c>
      <c r="CO205" s="78">
        <v>351</v>
      </c>
      <c r="CP205" s="76">
        <v>326</v>
      </c>
      <c r="CQ205" s="66">
        <f t="shared" si="220"/>
        <v>0.92877492877492873</v>
      </c>
      <c r="CR205" s="78" t="b">
        <v>0</v>
      </c>
      <c r="CS205" s="76" t="b">
        <v>0</v>
      </c>
      <c r="CT205" s="76"/>
      <c r="CU205" s="76"/>
      <c r="CV205" s="76"/>
      <c r="CW205" s="76"/>
      <c r="CX205" s="76"/>
      <c r="CY205" s="76"/>
      <c r="CZ205" s="76"/>
      <c r="DA205" s="76"/>
      <c r="DB205" s="76"/>
      <c r="DC205" s="66">
        <f t="shared" si="221"/>
        <v>0</v>
      </c>
      <c r="DD205" s="66">
        <f t="shared" si="222"/>
        <v>0</v>
      </c>
      <c r="DE205" s="66">
        <f t="shared" si="223"/>
        <v>0</v>
      </c>
      <c r="DF205" s="66">
        <f t="shared" si="224"/>
        <v>0</v>
      </c>
      <c r="DG205" s="66">
        <f t="shared" si="225"/>
        <v>0</v>
      </c>
      <c r="DH205" s="66">
        <f t="shared" si="179"/>
        <v>0</v>
      </c>
      <c r="DI205" s="66">
        <f t="shared" si="226"/>
        <v>0</v>
      </c>
      <c r="DJ205" s="66">
        <f t="shared" si="227"/>
        <v>0</v>
      </c>
      <c r="DK205" s="66">
        <f t="shared" si="228"/>
        <v>0</v>
      </c>
      <c r="DL205" s="66">
        <f t="shared" si="229"/>
        <v>0</v>
      </c>
      <c r="DM205" s="66">
        <f t="shared" si="230"/>
        <v>0</v>
      </c>
      <c r="DN205" s="80">
        <f t="shared" si="231"/>
        <v>620</v>
      </c>
      <c r="DO205" s="67">
        <f t="shared" si="232"/>
        <v>1</v>
      </c>
      <c r="DP205" s="163">
        <f t="shared" si="236"/>
        <v>2.6014568158168575E-6</v>
      </c>
    </row>
    <row r="206" spans="1:120" ht="17.149999999999999" customHeight="1" x14ac:dyDescent="0.3">
      <c r="A206" s="30"/>
      <c r="B206" s="39" t="s">
        <v>558</v>
      </c>
      <c r="C206" s="37" t="s">
        <v>559</v>
      </c>
      <c r="D206" s="36" t="s">
        <v>630</v>
      </c>
      <c r="E206" s="37" t="s">
        <v>631</v>
      </c>
      <c r="F206" s="36" t="s">
        <v>632</v>
      </c>
      <c r="G206" s="37" t="s">
        <v>633</v>
      </c>
      <c r="H206" s="36"/>
      <c r="I206" s="38">
        <v>9</v>
      </c>
      <c r="J206" s="115">
        <f t="shared" si="182"/>
        <v>0.99125816993464055</v>
      </c>
      <c r="K206" s="115">
        <f t="shared" si="183"/>
        <v>0.99133986928104578</v>
      </c>
      <c r="L206" s="115">
        <f t="shared" si="184"/>
        <v>1</v>
      </c>
      <c r="M206" s="115">
        <f t="shared" si="185"/>
        <v>0.38425044277996062</v>
      </c>
      <c r="N206" s="115">
        <f t="shared" si="186"/>
        <v>0.865046102263202</v>
      </c>
      <c r="O206" s="115">
        <f t="shared" si="187"/>
        <v>0.99934640522875817</v>
      </c>
      <c r="P206" s="115">
        <f t="shared" si="188"/>
        <v>0.91843321352600304</v>
      </c>
      <c r="Q206" s="115">
        <f t="shared" si="189"/>
        <v>0.8115107281041154</v>
      </c>
      <c r="R206" s="116">
        <f t="shared" si="190"/>
        <v>0.97077662129703768</v>
      </c>
      <c r="S206" s="133">
        <f t="shared" si="191"/>
        <v>0.88132906137941824</v>
      </c>
      <c r="T206" s="134">
        <f t="shared" si="233"/>
        <v>0.11867093862058176</v>
      </c>
      <c r="U206" s="135">
        <f t="shared" si="192"/>
        <v>3542.6835306402272</v>
      </c>
      <c r="V206" s="136">
        <v>8</v>
      </c>
      <c r="W206" s="155">
        <f t="shared" si="193"/>
        <v>0</v>
      </c>
      <c r="X206" s="155">
        <f t="shared" si="194"/>
        <v>0.77021795026830708</v>
      </c>
      <c r="Y206" s="155">
        <f t="shared" si="195"/>
        <v>0.22978204973169292</v>
      </c>
      <c r="Z206" s="156">
        <f t="shared" si="196"/>
        <v>6859.683530640229</v>
      </c>
      <c r="AA206" s="69">
        <v>1</v>
      </c>
      <c r="AB206" s="70">
        <f t="shared" si="197"/>
        <v>0.97944416278748203</v>
      </c>
      <c r="AC206" s="70">
        <f t="shared" si="198"/>
        <v>2.6299245599329422E-2</v>
      </c>
      <c r="AD206" s="70">
        <f t="shared" si="199"/>
        <v>0.865046102263202</v>
      </c>
      <c r="AE206" s="70">
        <f t="shared" si="200"/>
        <v>0.18848927189588463</v>
      </c>
      <c r="AF206" s="70">
        <f t="shared" si="201"/>
        <v>3.2679738562091504E-3</v>
      </c>
      <c r="AG206" s="70">
        <f t="shared" si="202"/>
        <v>1.1437908496732027E-3</v>
      </c>
      <c r="AH206" s="70">
        <f t="shared" si="203"/>
        <v>0.99934640522875817</v>
      </c>
      <c r="AI206" s="70">
        <f t="shared" si="204"/>
        <v>0.99820261437908497</v>
      </c>
      <c r="AJ206" s="70">
        <f t="shared" si="205"/>
        <v>0.98431372549019602</v>
      </c>
      <c r="AK206" s="70">
        <f t="shared" si="206"/>
        <v>8.1566786473996913E-2</v>
      </c>
      <c r="AL206" s="71">
        <f t="shared" si="234"/>
        <v>1</v>
      </c>
      <c r="AM206" s="72">
        <v>29853</v>
      </c>
      <c r="AN206" s="73">
        <v>0.18848927189588463</v>
      </c>
      <c r="AO206" s="74">
        <f t="shared" si="207"/>
        <v>0.8115107281041154</v>
      </c>
      <c r="AP206" s="75">
        <v>6120</v>
      </c>
      <c r="AQ206" s="76">
        <v>0</v>
      </c>
      <c r="AR206" s="76">
        <v>1</v>
      </c>
      <c r="AS206" s="76">
        <v>19</v>
      </c>
      <c r="AT206" s="77">
        <f t="shared" si="208"/>
        <v>3.2679738562091504E-3</v>
      </c>
      <c r="AU206" s="77">
        <f t="shared" si="209"/>
        <v>0.99673202614379086</v>
      </c>
      <c r="AV206" s="75">
        <v>6120</v>
      </c>
      <c r="AW206" s="76">
        <v>0</v>
      </c>
      <c r="AX206" s="76">
        <v>2</v>
      </c>
      <c r="AY206" s="76">
        <v>0</v>
      </c>
      <c r="AZ206" s="76">
        <v>84</v>
      </c>
      <c r="BA206" s="66">
        <f t="shared" si="210"/>
        <v>1.4052287581699347E-2</v>
      </c>
      <c r="BB206" s="66">
        <f t="shared" si="211"/>
        <v>0.9859477124183007</v>
      </c>
      <c r="BC206" s="75">
        <v>6120</v>
      </c>
      <c r="BD206" s="76">
        <v>0</v>
      </c>
      <c r="BE206" s="76">
        <v>7</v>
      </c>
      <c r="BF206" s="66">
        <f t="shared" si="212"/>
        <v>1.1437908496732027E-3</v>
      </c>
      <c r="BG206" s="70">
        <v>0.97944416278748203</v>
      </c>
      <c r="BH206" s="70">
        <v>0.97077662129703768</v>
      </c>
      <c r="BI206" s="75">
        <v>19088</v>
      </c>
      <c r="BJ206" s="76">
        <v>502</v>
      </c>
      <c r="BK206" s="75">
        <v>2074</v>
      </c>
      <c r="BL206" s="75">
        <v>3318</v>
      </c>
      <c r="BM206" s="75">
        <v>4359</v>
      </c>
      <c r="BN206" s="76">
        <v>89</v>
      </c>
      <c r="BO206" s="75">
        <v>7992</v>
      </c>
      <c r="BP206" s="76">
        <v>606</v>
      </c>
      <c r="BQ206" s="76">
        <v>76</v>
      </c>
      <c r="BR206" s="76">
        <v>72</v>
      </c>
      <c r="BS206" s="66">
        <f t="shared" si="213"/>
        <v>2.6299245599329422E-2</v>
      </c>
      <c r="BT206" s="66">
        <f t="shared" ref="BT206:BT237" si="237">(BR206+BL206+BM206+BN206+BO206+BP206+BQ206)/BI206</f>
        <v>0.865046102263202</v>
      </c>
      <c r="BU206" s="66">
        <f t="shared" ref="BU206:BU237" si="238">(BR206+BQ206+BP206+BO206+BN206+BM206)/BI206</f>
        <v>0.69121961441743507</v>
      </c>
      <c r="BV206" s="72">
        <v>27266</v>
      </c>
      <c r="BW206" s="76">
        <v>970</v>
      </c>
      <c r="BX206" s="66">
        <f t="shared" si="214"/>
        <v>3.5575441942345777E-2</v>
      </c>
      <c r="BY206" s="74">
        <f t="shared" si="215"/>
        <v>28.109278350515464</v>
      </c>
      <c r="BZ206" s="66">
        <f t="shared" si="235"/>
        <v>0.38425044277996062</v>
      </c>
      <c r="CA206" s="78">
        <v>27266</v>
      </c>
      <c r="CB206" s="76">
        <v>2224</v>
      </c>
      <c r="CC206" s="66">
        <f t="shared" si="216"/>
        <v>8.1566786473996913E-2</v>
      </c>
      <c r="CD206" s="66">
        <f t="shared" si="217"/>
        <v>0.91843321352600304</v>
      </c>
      <c r="CE206" s="72">
        <v>6120</v>
      </c>
      <c r="CF206" s="75">
        <v>1979</v>
      </c>
      <c r="CG206" s="75">
        <v>4130</v>
      </c>
      <c r="CH206" s="66">
        <f t="shared" si="218"/>
        <v>0.99820261437908497</v>
      </c>
      <c r="CI206" s="75">
        <v>6120</v>
      </c>
      <c r="CJ206" s="75">
        <v>1810</v>
      </c>
      <c r="CK206" s="76">
        <v>72</v>
      </c>
      <c r="CL206" s="76">
        <v>0</v>
      </c>
      <c r="CM206" s="75">
        <v>4142</v>
      </c>
      <c r="CN206" s="66">
        <f t="shared" si="219"/>
        <v>0.98431372549019602</v>
      </c>
      <c r="CO206" s="72">
        <v>6120</v>
      </c>
      <c r="CP206" s="75">
        <v>6116</v>
      </c>
      <c r="CQ206" s="66">
        <f t="shared" si="220"/>
        <v>0.99934640522875817</v>
      </c>
      <c r="CR206" s="78" t="b">
        <v>0</v>
      </c>
      <c r="CS206" s="76" t="b">
        <v>1</v>
      </c>
      <c r="CT206" s="76">
        <v>0</v>
      </c>
      <c r="CU206" s="76"/>
      <c r="CV206" s="79">
        <v>19</v>
      </c>
      <c r="CW206" s="79"/>
      <c r="CX206" s="79">
        <v>22</v>
      </c>
      <c r="CY206" s="79">
        <v>0</v>
      </c>
      <c r="CZ206" s="76"/>
      <c r="DA206" s="76"/>
      <c r="DB206" s="76"/>
      <c r="DC206" s="66">
        <f t="shared" si="221"/>
        <v>7.8512396694214878E-2</v>
      </c>
      <c r="DD206" s="66">
        <f t="shared" si="222"/>
        <v>0</v>
      </c>
      <c r="DE206" s="66">
        <f t="shared" si="223"/>
        <v>0</v>
      </c>
      <c r="DF206" s="66">
        <f t="shared" si="224"/>
        <v>0</v>
      </c>
      <c r="DG206" s="66">
        <f t="shared" si="225"/>
        <v>0</v>
      </c>
      <c r="DH206" s="66">
        <f t="shared" si="179"/>
        <v>0</v>
      </c>
      <c r="DI206" s="66">
        <f t="shared" si="226"/>
        <v>0</v>
      </c>
      <c r="DJ206" s="66">
        <f t="shared" si="227"/>
        <v>0</v>
      </c>
      <c r="DK206" s="66">
        <f t="shared" si="228"/>
        <v>0</v>
      </c>
      <c r="DL206" s="66">
        <f t="shared" si="229"/>
        <v>0</v>
      </c>
      <c r="DM206" s="66">
        <f t="shared" si="230"/>
        <v>0</v>
      </c>
      <c r="DN206" s="80">
        <f t="shared" si="231"/>
        <v>620</v>
      </c>
      <c r="DO206" s="67">
        <f t="shared" si="232"/>
        <v>1</v>
      </c>
      <c r="DP206" s="163">
        <f t="shared" si="236"/>
        <v>2.6014568158168575E-6</v>
      </c>
    </row>
    <row r="207" spans="1:120" ht="17.149999999999999" customHeight="1" x14ac:dyDescent="0.3">
      <c r="A207" s="30"/>
      <c r="B207" s="39" t="s">
        <v>558</v>
      </c>
      <c r="C207" s="37" t="s">
        <v>559</v>
      </c>
      <c r="D207" s="36" t="s">
        <v>630</v>
      </c>
      <c r="E207" s="37" t="s">
        <v>631</v>
      </c>
      <c r="F207" s="36" t="s">
        <v>634</v>
      </c>
      <c r="G207" s="37" t="s">
        <v>635</v>
      </c>
      <c r="H207" s="36"/>
      <c r="I207" s="38">
        <v>11</v>
      </c>
      <c r="J207" s="115">
        <f t="shared" si="182"/>
        <v>0.99725735182081365</v>
      </c>
      <c r="K207" s="115">
        <f t="shared" si="183"/>
        <v>0.99268627152216982</v>
      </c>
      <c r="L207" s="115">
        <f t="shared" si="184"/>
        <v>1</v>
      </c>
      <c r="M207" s="115">
        <f t="shared" si="185"/>
        <v>0.27292051675498502</v>
      </c>
      <c r="N207" s="115">
        <f t="shared" si="186"/>
        <v>0.80539128720678099</v>
      </c>
      <c r="O207" s="115">
        <f t="shared" si="187"/>
        <v>0.99969526131342379</v>
      </c>
      <c r="P207" s="115">
        <f t="shared" si="188"/>
        <v>0.89885034288019361</v>
      </c>
      <c r="Q207" s="115">
        <f t="shared" si="189"/>
        <v>0.75810717337347922</v>
      </c>
      <c r="R207" s="116">
        <f t="shared" si="190"/>
        <v>0.96634313246281689</v>
      </c>
      <c r="S207" s="133">
        <f t="shared" si="191"/>
        <v>0.8545834819260737</v>
      </c>
      <c r="T207" s="134">
        <f t="shared" si="233"/>
        <v>0.1454165180739263</v>
      </c>
      <c r="U207" s="135">
        <f t="shared" si="192"/>
        <v>4847.6050465124072</v>
      </c>
      <c r="V207" s="136">
        <v>8</v>
      </c>
      <c r="W207" s="155">
        <f t="shared" si="193"/>
        <v>0</v>
      </c>
      <c r="X207" s="155">
        <f t="shared" si="194"/>
        <v>0.74347237081496265</v>
      </c>
      <c r="Y207" s="155">
        <f t="shared" si="195"/>
        <v>0.25652762918503735</v>
      </c>
      <c r="Z207" s="156">
        <f t="shared" si="196"/>
        <v>8551.6050465124044</v>
      </c>
      <c r="AA207" s="69">
        <v>1</v>
      </c>
      <c r="AB207" s="70">
        <f t="shared" si="197"/>
        <v>0.97593204341670603</v>
      </c>
      <c r="AC207" s="70">
        <f t="shared" si="198"/>
        <v>3.5826926867731125E-2</v>
      </c>
      <c r="AD207" s="70">
        <f t="shared" si="199"/>
        <v>0.80539128720678099</v>
      </c>
      <c r="AE207" s="70">
        <f t="shared" si="200"/>
        <v>0.24189282662652073</v>
      </c>
      <c r="AF207" s="70">
        <f t="shared" si="201"/>
        <v>1.5236934328813044E-3</v>
      </c>
      <c r="AG207" s="70">
        <f t="shared" si="202"/>
        <v>1.5236934328813042E-4</v>
      </c>
      <c r="AH207" s="70">
        <f t="shared" si="203"/>
        <v>0.99969526131342379</v>
      </c>
      <c r="AI207" s="70">
        <f t="shared" si="204"/>
        <v>0.99832393722383062</v>
      </c>
      <c r="AJ207" s="70">
        <f t="shared" si="205"/>
        <v>0.99619076641779669</v>
      </c>
      <c r="AK207" s="70">
        <f t="shared" si="206"/>
        <v>0.10114965711980638</v>
      </c>
      <c r="AL207" s="71">
        <f t="shared" si="234"/>
        <v>1</v>
      </c>
      <c r="AM207" s="72">
        <v>33336</v>
      </c>
      <c r="AN207" s="73">
        <v>0.24189282662652073</v>
      </c>
      <c r="AO207" s="74">
        <f t="shared" si="207"/>
        <v>0.75810717337347922</v>
      </c>
      <c r="AP207" s="75">
        <v>6563</v>
      </c>
      <c r="AQ207" s="76">
        <v>2</v>
      </c>
      <c r="AR207" s="76">
        <v>0</v>
      </c>
      <c r="AS207" s="76">
        <v>8</v>
      </c>
      <c r="AT207" s="77">
        <f t="shared" si="208"/>
        <v>1.5236934328813044E-3</v>
      </c>
      <c r="AU207" s="77">
        <f t="shared" si="209"/>
        <v>0.99847630656711872</v>
      </c>
      <c r="AV207" s="75">
        <v>6563</v>
      </c>
      <c r="AW207" s="76">
        <v>0</v>
      </c>
      <c r="AX207" s="76">
        <v>1</v>
      </c>
      <c r="AY207" s="76">
        <v>0</v>
      </c>
      <c r="AZ207" s="76">
        <v>85</v>
      </c>
      <c r="BA207" s="66">
        <f t="shared" si="210"/>
        <v>1.3103763522779217E-2</v>
      </c>
      <c r="BB207" s="66">
        <f t="shared" si="211"/>
        <v>0.9868962364772208</v>
      </c>
      <c r="BC207" s="75">
        <v>6563</v>
      </c>
      <c r="BD207" s="76">
        <v>0</v>
      </c>
      <c r="BE207" s="76">
        <v>1</v>
      </c>
      <c r="BF207" s="66">
        <f t="shared" si="212"/>
        <v>1.5236934328813042E-4</v>
      </c>
      <c r="BG207" s="70">
        <v>0.97593204341670603</v>
      </c>
      <c r="BH207" s="70">
        <v>0.96634313246281689</v>
      </c>
      <c r="BI207" s="75">
        <v>20292</v>
      </c>
      <c r="BJ207" s="76">
        <v>727</v>
      </c>
      <c r="BK207" s="75">
        <v>3222</v>
      </c>
      <c r="BL207" s="75">
        <v>4759</v>
      </c>
      <c r="BM207" s="75">
        <v>4579</v>
      </c>
      <c r="BN207" s="76">
        <v>89</v>
      </c>
      <c r="BO207" s="75">
        <v>6426</v>
      </c>
      <c r="BP207" s="76">
        <v>369</v>
      </c>
      <c r="BQ207" s="76">
        <v>53</v>
      </c>
      <c r="BR207" s="76">
        <v>68</v>
      </c>
      <c r="BS207" s="66">
        <f t="shared" si="213"/>
        <v>3.5826926867731125E-2</v>
      </c>
      <c r="BT207" s="66">
        <f t="shared" si="237"/>
        <v>0.80539128720678099</v>
      </c>
      <c r="BU207" s="66">
        <f t="shared" si="238"/>
        <v>0.57086536566134438</v>
      </c>
      <c r="BV207" s="72">
        <v>29748</v>
      </c>
      <c r="BW207" s="76">
        <v>1490</v>
      </c>
      <c r="BX207" s="66">
        <f t="shared" si="214"/>
        <v>5.0087400833669492E-2</v>
      </c>
      <c r="BY207" s="74">
        <f t="shared" si="215"/>
        <v>19.965100671140938</v>
      </c>
      <c r="BZ207" s="66">
        <f t="shared" si="235"/>
        <v>0.27292051675498502</v>
      </c>
      <c r="CA207" s="78">
        <v>29748</v>
      </c>
      <c r="CB207" s="76">
        <v>3009</v>
      </c>
      <c r="CC207" s="66">
        <f t="shared" si="216"/>
        <v>0.10114965711980638</v>
      </c>
      <c r="CD207" s="66">
        <f t="shared" si="217"/>
        <v>0.89885034288019361</v>
      </c>
      <c r="CE207" s="72">
        <v>6563</v>
      </c>
      <c r="CF207" s="75">
        <v>1848</v>
      </c>
      <c r="CG207" s="75">
        <v>4704</v>
      </c>
      <c r="CH207" s="66">
        <f t="shared" si="218"/>
        <v>0.99832393722383062</v>
      </c>
      <c r="CI207" s="75">
        <v>6563</v>
      </c>
      <c r="CJ207" s="75">
        <v>2133</v>
      </c>
      <c r="CK207" s="76">
        <v>125</v>
      </c>
      <c r="CL207" s="76">
        <v>0</v>
      </c>
      <c r="CM207" s="75">
        <v>4280</v>
      </c>
      <c r="CN207" s="66">
        <f t="shared" si="219"/>
        <v>0.99619076641779669</v>
      </c>
      <c r="CO207" s="72">
        <v>6563</v>
      </c>
      <c r="CP207" s="75">
        <v>6561</v>
      </c>
      <c r="CQ207" s="66">
        <f t="shared" si="220"/>
        <v>0.99969526131342379</v>
      </c>
      <c r="CR207" s="78" t="b">
        <v>0</v>
      </c>
      <c r="CS207" s="76" t="b">
        <v>0</v>
      </c>
      <c r="CT207" s="76"/>
      <c r="CU207" s="76"/>
      <c r="CV207" s="76"/>
      <c r="CW207" s="76"/>
      <c r="CX207" s="76"/>
      <c r="CY207" s="76"/>
      <c r="CZ207" s="76"/>
      <c r="DA207" s="76"/>
      <c r="DB207" s="76"/>
      <c r="DC207" s="66">
        <f t="shared" si="221"/>
        <v>0</v>
      </c>
      <c r="DD207" s="66">
        <f t="shared" si="222"/>
        <v>0</v>
      </c>
      <c r="DE207" s="66">
        <f t="shared" si="223"/>
        <v>0</v>
      </c>
      <c r="DF207" s="66">
        <f t="shared" si="224"/>
        <v>0</v>
      </c>
      <c r="DG207" s="66">
        <f t="shared" si="225"/>
        <v>0</v>
      </c>
      <c r="DH207" s="66">
        <f t="shared" si="179"/>
        <v>0</v>
      </c>
      <c r="DI207" s="66">
        <f t="shared" si="226"/>
        <v>0</v>
      </c>
      <c r="DJ207" s="66">
        <f t="shared" si="227"/>
        <v>0</v>
      </c>
      <c r="DK207" s="66">
        <f t="shared" si="228"/>
        <v>0</v>
      </c>
      <c r="DL207" s="66">
        <f t="shared" si="229"/>
        <v>0</v>
      </c>
      <c r="DM207" s="66">
        <f t="shared" si="230"/>
        <v>0</v>
      </c>
      <c r="DN207" s="80">
        <f t="shared" si="231"/>
        <v>620</v>
      </c>
      <c r="DO207" s="67">
        <f t="shared" si="232"/>
        <v>1</v>
      </c>
      <c r="DP207" s="163">
        <f t="shared" si="236"/>
        <v>2.6014568158168575E-6</v>
      </c>
    </row>
    <row r="208" spans="1:120" ht="17.149999999999999" customHeight="1" x14ac:dyDescent="0.3">
      <c r="A208" s="30"/>
      <c r="B208" s="39" t="s">
        <v>558</v>
      </c>
      <c r="C208" s="37" t="s">
        <v>559</v>
      </c>
      <c r="D208" s="36" t="s">
        <v>630</v>
      </c>
      <c r="E208" s="37" t="s">
        <v>631</v>
      </c>
      <c r="F208" s="36" t="s">
        <v>636</v>
      </c>
      <c r="G208" s="37" t="s">
        <v>637</v>
      </c>
      <c r="H208" s="36"/>
      <c r="I208" s="38">
        <v>12</v>
      </c>
      <c r="J208" s="115">
        <f t="shared" si="182"/>
        <v>0.99592975927433414</v>
      </c>
      <c r="K208" s="115">
        <f t="shared" si="183"/>
        <v>0.98203279451098968</v>
      </c>
      <c r="L208" s="115">
        <f t="shared" si="184"/>
        <v>1</v>
      </c>
      <c r="M208" s="115">
        <f t="shared" si="185"/>
        <v>0.41852392651162962</v>
      </c>
      <c r="N208" s="115">
        <f t="shared" si="186"/>
        <v>0.85577740739480934</v>
      </c>
      <c r="O208" s="115">
        <f t="shared" si="187"/>
        <v>0.9986044888940574</v>
      </c>
      <c r="P208" s="115">
        <f t="shared" si="188"/>
        <v>0.93209359215384269</v>
      </c>
      <c r="Q208" s="115">
        <f t="shared" si="189"/>
        <v>0.85308482272499275</v>
      </c>
      <c r="R208" s="116">
        <f t="shared" si="190"/>
        <v>0.98240800516462234</v>
      </c>
      <c r="S208" s="133">
        <f t="shared" si="191"/>
        <v>0.89093942184769759</v>
      </c>
      <c r="T208" s="134">
        <f t="shared" si="233"/>
        <v>0.10906057815230241</v>
      </c>
      <c r="U208" s="135">
        <f t="shared" si="192"/>
        <v>5143.2968656625817</v>
      </c>
      <c r="V208" s="136">
        <v>8</v>
      </c>
      <c r="W208" s="155">
        <f t="shared" si="193"/>
        <v>0</v>
      </c>
      <c r="X208" s="155">
        <f t="shared" si="194"/>
        <v>0.77982831073658643</v>
      </c>
      <c r="Y208" s="155">
        <f t="shared" si="195"/>
        <v>0.22017168926341357</v>
      </c>
      <c r="Z208" s="156">
        <f t="shared" si="196"/>
        <v>10383.296865662584</v>
      </c>
      <c r="AA208" s="69">
        <v>1</v>
      </c>
      <c r="AB208" s="70">
        <f t="shared" si="197"/>
        <v>0.98657054451497639</v>
      </c>
      <c r="AC208" s="70">
        <f t="shared" si="198"/>
        <v>2.3266097486309058E-2</v>
      </c>
      <c r="AD208" s="70">
        <f t="shared" si="199"/>
        <v>0.85577740739480934</v>
      </c>
      <c r="AE208" s="70">
        <f t="shared" si="200"/>
        <v>0.14691517727500725</v>
      </c>
      <c r="AF208" s="70">
        <f t="shared" si="201"/>
        <v>6.163507384579602E-3</v>
      </c>
      <c r="AG208" s="70">
        <f t="shared" si="202"/>
        <v>3.3724851726944995E-3</v>
      </c>
      <c r="AH208" s="70">
        <f t="shared" si="203"/>
        <v>0.9986044888940574</v>
      </c>
      <c r="AI208" s="70">
        <f t="shared" si="204"/>
        <v>0.99546458890568668</v>
      </c>
      <c r="AJ208" s="70">
        <f t="shared" si="205"/>
        <v>0.99639492964298171</v>
      </c>
      <c r="AK208" s="70">
        <f t="shared" si="206"/>
        <v>6.7906407846157327E-2</v>
      </c>
      <c r="AL208" s="71">
        <f t="shared" si="234"/>
        <v>1</v>
      </c>
      <c r="AM208" s="72">
        <v>47160</v>
      </c>
      <c r="AN208" s="73">
        <v>0.14691517727500725</v>
      </c>
      <c r="AO208" s="74">
        <f t="shared" si="207"/>
        <v>0.85308482272499275</v>
      </c>
      <c r="AP208" s="75">
        <v>8599</v>
      </c>
      <c r="AQ208" s="76">
        <v>34</v>
      </c>
      <c r="AR208" s="76">
        <v>0</v>
      </c>
      <c r="AS208" s="76">
        <v>19</v>
      </c>
      <c r="AT208" s="77">
        <f t="shared" si="208"/>
        <v>6.163507384579602E-3</v>
      </c>
      <c r="AU208" s="77">
        <f t="shared" si="209"/>
        <v>0.9938364926154204</v>
      </c>
      <c r="AV208" s="75">
        <v>8599</v>
      </c>
      <c r="AW208" s="76">
        <v>2</v>
      </c>
      <c r="AX208" s="76">
        <v>29</v>
      </c>
      <c r="AY208" s="76">
        <v>1</v>
      </c>
      <c r="AZ208" s="76">
        <v>224</v>
      </c>
      <c r="BA208" s="66">
        <f t="shared" si="210"/>
        <v>2.9770903593441096E-2</v>
      </c>
      <c r="BB208" s="66">
        <f t="shared" si="211"/>
        <v>0.97022909640655886</v>
      </c>
      <c r="BC208" s="75">
        <v>8599</v>
      </c>
      <c r="BD208" s="76">
        <v>26</v>
      </c>
      <c r="BE208" s="76">
        <v>3</v>
      </c>
      <c r="BF208" s="66">
        <f t="shared" si="212"/>
        <v>3.3724851726944995E-3</v>
      </c>
      <c r="BG208" s="70">
        <v>0.98657054451497639</v>
      </c>
      <c r="BH208" s="70">
        <v>0.98240800516462234</v>
      </c>
      <c r="BI208" s="75">
        <v>29399</v>
      </c>
      <c r="BJ208" s="76">
        <v>684</v>
      </c>
      <c r="BK208" s="75">
        <v>3556</v>
      </c>
      <c r="BL208" s="75">
        <v>4601</v>
      </c>
      <c r="BM208" s="75">
        <v>5905</v>
      </c>
      <c r="BN208" s="76">
        <v>206</v>
      </c>
      <c r="BO208" s="75">
        <v>13452</v>
      </c>
      <c r="BP208" s="76">
        <v>759</v>
      </c>
      <c r="BQ208" s="76">
        <v>94</v>
      </c>
      <c r="BR208" s="76">
        <v>142</v>
      </c>
      <c r="BS208" s="66">
        <f t="shared" si="213"/>
        <v>2.3266097486309058E-2</v>
      </c>
      <c r="BT208" s="66">
        <f t="shared" si="237"/>
        <v>0.85577740739480934</v>
      </c>
      <c r="BU208" s="66">
        <f t="shared" si="238"/>
        <v>0.69927548556073338</v>
      </c>
      <c r="BV208" s="72">
        <v>44149</v>
      </c>
      <c r="BW208" s="76">
        <v>1442</v>
      </c>
      <c r="BX208" s="66">
        <f t="shared" si="214"/>
        <v>3.2662121452354524E-2</v>
      </c>
      <c r="BY208" s="74">
        <f t="shared" si="215"/>
        <v>30.616504854368934</v>
      </c>
      <c r="BZ208" s="66">
        <f t="shared" si="235"/>
        <v>0.41852392651162962</v>
      </c>
      <c r="CA208" s="78">
        <v>44149</v>
      </c>
      <c r="CB208" s="76">
        <v>2998</v>
      </c>
      <c r="CC208" s="66">
        <f t="shared" si="216"/>
        <v>6.7906407846157327E-2</v>
      </c>
      <c r="CD208" s="66">
        <f t="shared" si="217"/>
        <v>0.93209359215384269</v>
      </c>
      <c r="CE208" s="72">
        <v>8599</v>
      </c>
      <c r="CF208" s="75">
        <v>2940</v>
      </c>
      <c r="CG208" s="75">
        <v>5620</v>
      </c>
      <c r="CH208" s="66">
        <f t="shared" si="218"/>
        <v>0.99546458890568668</v>
      </c>
      <c r="CI208" s="75">
        <v>8599</v>
      </c>
      <c r="CJ208" s="75">
        <v>1201</v>
      </c>
      <c r="CK208" s="76">
        <v>716</v>
      </c>
      <c r="CL208" s="76">
        <v>2</v>
      </c>
      <c r="CM208" s="75">
        <v>6649</v>
      </c>
      <c r="CN208" s="66">
        <f t="shared" si="219"/>
        <v>0.99639492964298171</v>
      </c>
      <c r="CO208" s="72">
        <v>8599</v>
      </c>
      <c r="CP208" s="75">
        <v>8587</v>
      </c>
      <c r="CQ208" s="66">
        <f t="shared" si="220"/>
        <v>0.9986044888940574</v>
      </c>
      <c r="CR208" s="78" t="b">
        <v>0</v>
      </c>
      <c r="CS208" s="76" t="b">
        <v>0</v>
      </c>
      <c r="CT208" s="76"/>
      <c r="CU208" s="76"/>
      <c r="CV208" s="76"/>
      <c r="CW208" s="76"/>
      <c r="CX208" s="76"/>
      <c r="CY208" s="76"/>
      <c r="CZ208" s="76"/>
      <c r="DA208" s="76"/>
      <c r="DB208" s="76"/>
      <c r="DC208" s="66">
        <f t="shared" si="221"/>
        <v>0</v>
      </c>
      <c r="DD208" s="66">
        <f t="shared" si="222"/>
        <v>0</v>
      </c>
      <c r="DE208" s="66">
        <f t="shared" si="223"/>
        <v>0</v>
      </c>
      <c r="DF208" s="66">
        <f t="shared" si="224"/>
        <v>0</v>
      </c>
      <c r="DG208" s="66">
        <f t="shared" si="225"/>
        <v>0</v>
      </c>
      <c r="DH208" s="66">
        <f t="shared" si="179"/>
        <v>0</v>
      </c>
      <c r="DI208" s="66">
        <f t="shared" si="226"/>
        <v>0</v>
      </c>
      <c r="DJ208" s="66">
        <f t="shared" si="227"/>
        <v>0</v>
      </c>
      <c r="DK208" s="66">
        <f t="shared" si="228"/>
        <v>0</v>
      </c>
      <c r="DL208" s="66">
        <f t="shared" si="229"/>
        <v>0</v>
      </c>
      <c r="DM208" s="66">
        <f t="shared" si="230"/>
        <v>0</v>
      </c>
      <c r="DN208" s="80">
        <f t="shared" si="231"/>
        <v>620</v>
      </c>
      <c r="DO208" s="67">
        <f t="shared" si="232"/>
        <v>1</v>
      </c>
      <c r="DP208" s="163">
        <f t="shared" si="236"/>
        <v>2.6014568158168575E-6</v>
      </c>
    </row>
    <row r="209" spans="1:120" ht="17.149999999999999" customHeight="1" x14ac:dyDescent="0.3">
      <c r="A209" s="30"/>
      <c r="B209" s="39" t="s">
        <v>558</v>
      </c>
      <c r="C209" s="37" t="s">
        <v>559</v>
      </c>
      <c r="D209" s="36" t="s">
        <v>630</v>
      </c>
      <c r="E209" s="37" t="s">
        <v>631</v>
      </c>
      <c r="F209" s="36" t="s">
        <v>638</v>
      </c>
      <c r="G209" s="37" t="s">
        <v>639</v>
      </c>
      <c r="H209" s="36"/>
      <c r="I209" s="38">
        <v>10</v>
      </c>
      <c r="J209" s="115">
        <f t="shared" si="182"/>
        <v>0.99742901855577903</v>
      </c>
      <c r="K209" s="115">
        <f t="shared" si="183"/>
        <v>0.98736865638274085</v>
      </c>
      <c r="L209" s="115">
        <f t="shared" si="184"/>
        <v>1</v>
      </c>
      <c r="M209" s="115">
        <f t="shared" si="185"/>
        <v>0.34640149611236987</v>
      </c>
      <c r="N209" s="115">
        <f t="shared" si="186"/>
        <v>0.82270742358078608</v>
      </c>
      <c r="O209" s="115">
        <f t="shared" si="187"/>
        <v>0.99955287279230942</v>
      </c>
      <c r="P209" s="115">
        <f t="shared" si="188"/>
        <v>0.92955239064089523</v>
      </c>
      <c r="Q209" s="115">
        <f t="shared" si="189"/>
        <v>0.86315420794556186</v>
      </c>
      <c r="R209" s="116">
        <f t="shared" si="190"/>
        <v>0.96759209247056277</v>
      </c>
      <c r="S209" s="133">
        <f t="shared" si="191"/>
        <v>0.87930646205344487</v>
      </c>
      <c r="T209" s="134">
        <f t="shared" si="233"/>
        <v>0.12069353794655513</v>
      </c>
      <c r="U209" s="135">
        <f t="shared" si="192"/>
        <v>3024.2179803268318</v>
      </c>
      <c r="V209" s="136">
        <v>8</v>
      </c>
      <c r="W209" s="155">
        <f t="shared" si="193"/>
        <v>0</v>
      </c>
      <c r="X209" s="155">
        <f t="shared" si="194"/>
        <v>0.76819535094233382</v>
      </c>
      <c r="Y209" s="155">
        <f t="shared" si="195"/>
        <v>0.23180464905766618</v>
      </c>
      <c r="Z209" s="156">
        <f t="shared" si="196"/>
        <v>5808.3290914379413</v>
      </c>
      <c r="AA209" s="69">
        <v>1</v>
      </c>
      <c r="AB209" s="70">
        <f t="shared" si="197"/>
        <v>0.97685834502103785</v>
      </c>
      <c r="AC209" s="70">
        <f t="shared" si="198"/>
        <v>3.6182158452900813E-2</v>
      </c>
      <c r="AD209" s="70">
        <f t="shared" si="199"/>
        <v>0.82270742358078608</v>
      </c>
      <c r="AE209" s="70">
        <f t="shared" si="200"/>
        <v>0.13684579205443811</v>
      </c>
      <c r="AF209" s="70">
        <f t="shared" si="201"/>
        <v>5.8126536999776436E-3</v>
      </c>
      <c r="AG209" s="70">
        <f t="shared" si="202"/>
        <v>0</v>
      </c>
      <c r="AH209" s="70">
        <f t="shared" si="203"/>
        <v>0.99955287279230942</v>
      </c>
      <c r="AI209" s="70">
        <f t="shared" si="204"/>
        <v>0.99977643639615466</v>
      </c>
      <c r="AJ209" s="70">
        <f t="shared" si="205"/>
        <v>0.99508160071540352</v>
      </c>
      <c r="AK209" s="70">
        <f t="shared" si="206"/>
        <v>7.0447609359104782E-2</v>
      </c>
      <c r="AL209" s="71">
        <f t="shared" si="234"/>
        <v>1</v>
      </c>
      <c r="AM209" s="72">
        <v>25057</v>
      </c>
      <c r="AN209" s="73">
        <v>0.13684579205443811</v>
      </c>
      <c r="AO209" s="74">
        <f t="shared" si="207"/>
        <v>0.86315420794556186</v>
      </c>
      <c r="AP209" s="75">
        <v>4473</v>
      </c>
      <c r="AQ209" s="76">
        <v>2</v>
      </c>
      <c r="AR209" s="76">
        <v>0</v>
      </c>
      <c r="AS209" s="76">
        <v>24</v>
      </c>
      <c r="AT209" s="77">
        <f t="shared" si="208"/>
        <v>5.8126536999776436E-3</v>
      </c>
      <c r="AU209" s="77">
        <f t="shared" si="209"/>
        <v>0.99418734630002237</v>
      </c>
      <c r="AV209" s="75">
        <v>4473</v>
      </c>
      <c r="AW209" s="76">
        <v>1</v>
      </c>
      <c r="AX209" s="76">
        <v>0</v>
      </c>
      <c r="AY209" s="76">
        <v>0</v>
      </c>
      <c r="AZ209" s="76">
        <v>86</v>
      </c>
      <c r="BA209" s="66">
        <f t="shared" si="210"/>
        <v>1.9450033534540577E-2</v>
      </c>
      <c r="BB209" s="66">
        <f t="shared" si="211"/>
        <v>0.98054996646545944</v>
      </c>
      <c r="BC209" s="75">
        <v>4473</v>
      </c>
      <c r="BD209" s="76">
        <v>0</v>
      </c>
      <c r="BE209" s="76">
        <v>0</v>
      </c>
      <c r="BF209" s="66">
        <f t="shared" si="212"/>
        <v>0</v>
      </c>
      <c r="BG209" s="70">
        <v>0.97685834502103785</v>
      </c>
      <c r="BH209" s="70">
        <v>0.96759209247056277</v>
      </c>
      <c r="BI209" s="75">
        <v>16030</v>
      </c>
      <c r="BJ209" s="76">
        <v>580</v>
      </c>
      <c r="BK209" s="75">
        <v>2262</v>
      </c>
      <c r="BL209" s="75">
        <v>3122</v>
      </c>
      <c r="BM209" s="75">
        <v>3198</v>
      </c>
      <c r="BN209" s="76">
        <v>39</v>
      </c>
      <c r="BO209" s="75">
        <v>6496</v>
      </c>
      <c r="BP209" s="76">
        <v>247</v>
      </c>
      <c r="BQ209" s="76">
        <v>30</v>
      </c>
      <c r="BR209" s="76">
        <v>56</v>
      </c>
      <c r="BS209" s="66">
        <f t="shared" si="213"/>
        <v>3.6182158452900813E-2</v>
      </c>
      <c r="BT209" s="66">
        <f t="shared" si="237"/>
        <v>0.82270742358078608</v>
      </c>
      <c r="BU209" s="66">
        <f t="shared" si="238"/>
        <v>0.62794759825327506</v>
      </c>
      <c r="BV209" s="72">
        <v>23592</v>
      </c>
      <c r="BW209" s="76">
        <v>931</v>
      </c>
      <c r="BX209" s="66">
        <f t="shared" si="214"/>
        <v>3.9462529671074942E-2</v>
      </c>
      <c r="BY209" s="74">
        <f t="shared" si="215"/>
        <v>25.340494092373792</v>
      </c>
      <c r="BZ209" s="66">
        <f t="shared" si="235"/>
        <v>0.34640149611236987</v>
      </c>
      <c r="CA209" s="78">
        <v>23592</v>
      </c>
      <c r="CB209" s="76">
        <v>1662</v>
      </c>
      <c r="CC209" s="66">
        <f t="shared" si="216"/>
        <v>7.0447609359104782E-2</v>
      </c>
      <c r="CD209" s="66">
        <f t="shared" si="217"/>
        <v>0.92955239064089523</v>
      </c>
      <c r="CE209" s="72">
        <v>4473</v>
      </c>
      <c r="CF209" s="75">
        <v>1651</v>
      </c>
      <c r="CG209" s="75">
        <v>2821</v>
      </c>
      <c r="CH209" s="66">
        <f t="shared" si="218"/>
        <v>0.99977643639615466</v>
      </c>
      <c r="CI209" s="75">
        <v>4473</v>
      </c>
      <c r="CJ209" s="75">
        <v>1118</v>
      </c>
      <c r="CK209" s="76">
        <v>100</v>
      </c>
      <c r="CL209" s="76">
        <v>0</v>
      </c>
      <c r="CM209" s="75">
        <v>3233</v>
      </c>
      <c r="CN209" s="66">
        <f t="shared" si="219"/>
        <v>0.99508160071540352</v>
      </c>
      <c r="CO209" s="72">
        <v>4473</v>
      </c>
      <c r="CP209" s="75">
        <v>4471</v>
      </c>
      <c r="CQ209" s="66">
        <f t="shared" si="220"/>
        <v>0.99955287279230942</v>
      </c>
      <c r="CR209" s="78" t="b">
        <v>0</v>
      </c>
      <c r="CS209" s="76" t="b">
        <v>0</v>
      </c>
      <c r="CT209" s="76"/>
      <c r="CU209" s="76"/>
      <c r="CV209" s="76"/>
      <c r="CW209" s="76"/>
      <c r="CX209" s="76"/>
      <c r="CY209" s="76"/>
      <c r="CZ209" s="76"/>
      <c r="DA209" s="76"/>
      <c r="DB209" s="76"/>
      <c r="DC209" s="66">
        <f t="shared" si="221"/>
        <v>0</v>
      </c>
      <c r="DD209" s="66">
        <f t="shared" si="222"/>
        <v>0</v>
      </c>
      <c r="DE209" s="66">
        <f t="shared" si="223"/>
        <v>0</v>
      </c>
      <c r="DF209" s="66">
        <f t="shared" si="224"/>
        <v>0</v>
      </c>
      <c r="DG209" s="66">
        <f t="shared" si="225"/>
        <v>0</v>
      </c>
      <c r="DH209" s="66">
        <f t="shared" si="179"/>
        <v>0</v>
      </c>
      <c r="DI209" s="66">
        <f t="shared" si="226"/>
        <v>0</v>
      </c>
      <c r="DJ209" s="66">
        <f t="shared" si="227"/>
        <v>0</v>
      </c>
      <c r="DK209" s="66">
        <f t="shared" si="228"/>
        <v>0</v>
      </c>
      <c r="DL209" s="66">
        <f t="shared" si="229"/>
        <v>0</v>
      </c>
      <c r="DM209" s="66">
        <f t="shared" si="230"/>
        <v>0</v>
      </c>
      <c r="DN209" s="80">
        <f t="shared" si="231"/>
        <v>620</v>
      </c>
      <c r="DO209" s="67">
        <f t="shared" si="232"/>
        <v>1</v>
      </c>
      <c r="DP209" s="163">
        <f t="shared" si="236"/>
        <v>2.6014568158168575E-6</v>
      </c>
    </row>
    <row r="210" spans="1:120" ht="17.149999999999999" customHeight="1" x14ac:dyDescent="0.3">
      <c r="A210" s="30"/>
      <c r="B210" s="39" t="s">
        <v>558</v>
      </c>
      <c r="C210" s="37" t="s">
        <v>559</v>
      </c>
      <c r="D210" s="36" t="s">
        <v>630</v>
      </c>
      <c r="E210" s="37" t="s">
        <v>631</v>
      </c>
      <c r="F210" s="36" t="s">
        <v>640</v>
      </c>
      <c r="G210" s="37" t="s">
        <v>641</v>
      </c>
      <c r="H210" s="36"/>
      <c r="I210" s="38">
        <v>11</v>
      </c>
      <c r="J210" s="115">
        <f t="shared" si="182"/>
        <v>0.98615553321758198</v>
      </c>
      <c r="K210" s="115">
        <f t="shared" si="183"/>
        <v>0.89756008407200949</v>
      </c>
      <c r="L210" s="115">
        <f t="shared" si="184"/>
        <v>1</v>
      </c>
      <c r="M210" s="115">
        <f t="shared" si="185"/>
        <v>0.55730875471743868</v>
      </c>
      <c r="N210" s="115">
        <f t="shared" si="186"/>
        <v>0.83231089847075057</v>
      </c>
      <c r="O210" s="115">
        <f t="shared" si="187"/>
        <v>0.99003929452618111</v>
      </c>
      <c r="P210" s="115">
        <f t="shared" si="188"/>
        <v>0.90509711642005342</v>
      </c>
      <c r="Q210" s="115">
        <f t="shared" si="189"/>
        <v>0.78798071268963898</v>
      </c>
      <c r="R210" s="116">
        <f t="shared" si="190"/>
        <v>0.97923197492163017</v>
      </c>
      <c r="S210" s="133">
        <f t="shared" si="191"/>
        <v>0.88174270767058727</v>
      </c>
      <c r="T210" s="134">
        <f t="shared" si="233"/>
        <v>0.11825729232941273</v>
      </c>
      <c r="U210" s="135">
        <f t="shared" si="192"/>
        <v>6561.1510930204777</v>
      </c>
      <c r="V210" s="136">
        <v>8</v>
      </c>
      <c r="W210" s="155">
        <f t="shared" si="193"/>
        <v>0</v>
      </c>
      <c r="X210" s="155">
        <f t="shared" si="194"/>
        <v>0.77063159655947611</v>
      </c>
      <c r="Y210" s="155">
        <f t="shared" si="195"/>
        <v>0.22936840344052389</v>
      </c>
      <c r="Z210" s="156">
        <f t="shared" si="196"/>
        <v>12725.817759687146</v>
      </c>
      <c r="AA210" s="69">
        <v>1</v>
      </c>
      <c r="AB210" s="70">
        <f t="shared" si="197"/>
        <v>0.98485453365936426</v>
      </c>
      <c r="AC210" s="70">
        <f t="shared" si="198"/>
        <v>2.1074877454577475E-2</v>
      </c>
      <c r="AD210" s="70">
        <f t="shared" si="199"/>
        <v>0.83231089847075057</v>
      </c>
      <c r="AE210" s="70">
        <f t="shared" si="200"/>
        <v>0.21201928731036104</v>
      </c>
      <c r="AF210" s="70">
        <f t="shared" si="201"/>
        <v>2.348533308964635E-2</v>
      </c>
      <c r="AG210" s="70">
        <f t="shared" si="202"/>
        <v>2.7414785707758384E-2</v>
      </c>
      <c r="AH210" s="70">
        <f t="shared" si="203"/>
        <v>0.99003929452618111</v>
      </c>
      <c r="AI210" s="70">
        <f t="shared" si="204"/>
        <v>0.97614913643425016</v>
      </c>
      <c r="AJ210" s="70">
        <f t="shared" si="205"/>
        <v>0.9961619300009138</v>
      </c>
      <c r="AK210" s="70">
        <f t="shared" si="206"/>
        <v>9.4902883579946556E-2</v>
      </c>
      <c r="AL210" s="71">
        <f t="shared" si="234"/>
        <v>1</v>
      </c>
      <c r="AM210" s="72">
        <v>55482</v>
      </c>
      <c r="AN210" s="73">
        <v>0.21201928731036104</v>
      </c>
      <c r="AO210" s="74">
        <f t="shared" si="207"/>
        <v>0.78798071268963898</v>
      </c>
      <c r="AP210" s="75">
        <v>10943</v>
      </c>
      <c r="AQ210" s="76">
        <v>220</v>
      </c>
      <c r="AR210" s="76">
        <v>3</v>
      </c>
      <c r="AS210" s="76">
        <v>34</v>
      </c>
      <c r="AT210" s="77">
        <f t="shared" si="208"/>
        <v>2.348533308964635E-2</v>
      </c>
      <c r="AU210" s="77">
        <f t="shared" si="209"/>
        <v>0.9765146669103536</v>
      </c>
      <c r="AV210" s="75">
        <v>10943</v>
      </c>
      <c r="AW210" s="76">
        <v>42</v>
      </c>
      <c r="AX210" s="76">
        <v>496</v>
      </c>
      <c r="AY210" s="76">
        <v>3</v>
      </c>
      <c r="AZ210" s="75">
        <v>1444</v>
      </c>
      <c r="BA210" s="66">
        <f t="shared" si="210"/>
        <v>0.18139449876633465</v>
      </c>
      <c r="BB210" s="66">
        <f t="shared" si="211"/>
        <v>0.81860550123366538</v>
      </c>
      <c r="BC210" s="75">
        <v>10943</v>
      </c>
      <c r="BD210" s="76">
        <v>275</v>
      </c>
      <c r="BE210" s="76">
        <v>25</v>
      </c>
      <c r="BF210" s="66">
        <f t="shared" si="212"/>
        <v>2.7414785707758384E-2</v>
      </c>
      <c r="BG210" s="70">
        <v>0.98485453365936426</v>
      </c>
      <c r="BH210" s="70">
        <v>0.97923197492163017</v>
      </c>
      <c r="BI210" s="75">
        <v>34069</v>
      </c>
      <c r="BJ210" s="76">
        <v>718</v>
      </c>
      <c r="BK210" s="75">
        <v>4995</v>
      </c>
      <c r="BL210" s="75">
        <v>6365</v>
      </c>
      <c r="BM210" s="75">
        <v>8052</v>
      </c>
      <c r="BN210" s="76">
        <v>242</v>
      </c>
      <c r="BO210" s="75">
        <v>12420</v>
      </c>
      <c r="BP210" s="76">
        <v>969</v>
      </c>
      <c r="BQ210" s="76">
        <v>142</v>
      </c>
      <c r="BR210" s="76">
        <v>166</v>
      </c>
      <c r="BS210" s="66">
        <f t="shared" si="213"/>
        <v>2.1074877454577475E-2</v>
      </c>
      <c r="BT210" s="66">
        <f t="shared" si="237"/>
        <v>0.83231089847075057</v>
      </c>
      <c r="BU210" s="66">
        <f t="shared" si="238"/>
        <v>0.64548416448971202</v>
      </c>
      <c r="BV210" s="72">
        <v>50146</v>
      </c>
      <c r="BW210" s="76">
        <v>1230</v>
      </c>
      <c r="BX210" s="66">
        <f t="shared" si="214"/>
        <v>2.4528377138754835E-2</v>
      </c>
      <c r="BY210" s="74">
        <f t="shared" si="215"/>
        <v>40.769105691056915</v>
      </c>
      <c r="BZ210" s="66">
        <f t="shared" si="235"/>
        <v>0.55730875471743868</v>
      </c>
      <c r="CA210" s="78">
        <v>50146</v>
      </c>
      <c r="CB210" s="76">
        <v>4759</v>
      </c>
      <c r="CC210" s="66">
        <f t="shared" si="216"/>
        <v>9.4902883579946556E-2</v>
      </c>
      <c r="CD210" s="66">
        <f t="shared" si="217"/>
        <v>0.90509711642005342</v>
      </c>
      <c r="CE210" s="72">
        <v>10943</v>
      </c>
      <c r="CF210" s="75">
        <v>2802</v>
      </c>
      <c r="CG210" s="75">
        <v>7880</v>
      </c>
      <c r="CH210" s="66">
        <f t="shared" si="218"/>
        <v>0.97614913643425016</v>
      </c>
      <c r="CI210" s="75">
        <v>10943</v>
      </c>
      <c r="CJ210" s="76">
        <v>406</v>
      </c>
      <c r="CK210" s="75">
        <v>2538</v>
      </c>
      <c r="CL210" s="76">
        <v>14</v>
      </c>
      <c r="CM210" s="75">
        <v>7943</v>
      </c>
      <c r="CN210" s="66">
        <f t="shared" si="219"/>
        <v>0.9961619300009138</v>
      </c>
      <c r="CO210" s="72">
        <v>10943</v>
      </c>
      <c r="CP210" s="75">
        <v>10834</v>
      </c>
      <c r="CQ210" s="66">
        <f t="shared" si="220"/>
        <v>0.99003929452618111</v>
      </c>
      <c r="CR210" s="78" t="b">
        <v>0</v>
      </c>
      <c r="CS210" s="76" t="b">
        <v>0</v>
      </c>
      <c r="CT210" s="76"/>
      <c r="CU210" s="76"/>
      <c r="CV210" s="76"/>
      <c r="CW210" s="76"/>
      <c r="CX210" s="76"/>
      <c r="CY210" s="76"/>
      <c r="CZ210" s="76"/>
      <c r="DA210" s="76"/>
      <c r="DB210" s="76"/>
      <c r="DC210" s="66">
        <f t="shared" si="221"/>
        <v>0</v>
      </c>
      <c r="DD210" s="66">
        <f t="shared" si="222"/>
        <v>0</v>
      </c>
      <c r="DE210" s="66">
        <f t="shared" si="223"/>
        <v>0</v>
      </c>
      <c r="DF210" s="66">
        <f t="shared" si="224"/>
        <v>0</v>
      </c>
      <c r="DG210" s="66">
        <f t="shared" si="225"/>
        <v>0</v>
      </c>
      <c r="DH210" s="66">
        <f t="shared" si="179"/>
        <v>0</v>
      </c>
      <c r="DI210" s="66">
        <f t="shared" si="226"/>
        <v>0</v>
      </c>
      <c r="DJ210" s="66">
        <f t="shared" si="227"/>
        <v>0</v>
      </c>
      <c r="DK210" s="66">
        <f t="shared" si="228"/>
        <v>0</v>
      </c>
      <c r="DL210" s="66">
        <f t="shared" si="229"/>
        <v>0</v>
      </c>
      <c r="DM210" s="66">
        <f t="shared" si="230"/>
        <v>0</v>
      </c>
      <c r="DN210" s="80">
        <f t="shared" si="231"/>
        <v>620</v>
      </c>
      <c r="DO210" s="67">
        <f t="shared" si="232"/>
        <v>1</v>
      </c>
      <c r="DP210" s="163">
        <f t="shared" si="236"/>
        <v>2.6014568158168575E-6</v>
      </c>
    </row>
    <row r="211" spans="1:120" ht="17.149999999999999" customHeight="1" x14ac:dyDescent="0.3">
      <c r="A211" s="30"/>
      <c r="B211" s="39" t="s">
        <v>558</v>
      </c>
      <c r="C211" s="37" t="s">
        <v>559</v>
      </c>
      <c r="D211" s="36" t="s">
        <v>630</v>
      </c>
      <c r="E211" s="37" t="s">
        <v>631</v>
      </c>
      <c r="F211" s="36" t="s">
        <v>642</v>
      </c>
      <c r="G211" s="37" t="s">
        <v>643</v>
      </c>
      <c r="H211" s="36"/>
      <c r="I211" s="38">
        <v>22</v>
      </c>
      <c r="J211" s="115">
        <f t="shared" si="182"/>
        <v>0.71704535599687791</v>
      </c>
      <c r="K211" s="115">
        <f t="shared" si="183"/>
        <v>0.72240048564738535</v>
      </c>
      <c r="L211" s="115">
        <f t="shared" si="184"/>
        <v>1</v>
      </c>
      <c r="M211" s="115">
        <f t="shared" si="185"/>
        <v>0.52038301305443879</v>
      </c>
      <c r="N211" s="115">
        <f t="shared" si="186"/>
        <v>0.69629618068020416</v>
      </c>
      <c r="O211" s="115">
        <f t="shared" si="187"/>
        <v>0.85287485907553551</v>
      </c>
      <c r="P211" s="115">
        <f t="shared" si="188"/>
        <v>0.82367534999113945</v>
      </c>
      <c r="Q211" s="115">
        <f t="shared" si="189"/>
        <v>0.69217816471879567</v>
      </c>
      <c r="R211" s="116">
        <f t="shared" si="190"/>
        <v>0.94849229688803049</v>
      </c>
      <c r="S211" s="133">
        <f t="shared" si="191"/>
        <v>0.77481618956137865</v>
      </c>
      <c r="T211" s="134">
        <f t="shared" si="233"/>
        <v>0.22518381043862135</v>
      </c>
      <c r="U211" s="135">
        <f t="shared" si="192"/>
        <v>25111.147437252421</v>
      </c>
      <c r="V211" s="136">
        <v>8</v>
      </c>
      <c r="W211" s="155">
        <f t="shared" si="193"/>
        <v>0</v>
      </c>
      <c r="X211" s="155">
        <f t="shared" si="194"/>
        <v>0.66370507845026749</v>
      </c>
      <c r="Y211" s="155">
        <f t="shared" si="195"/>
        <v>0.33629492154973251</v>
      </c>
      <c r="Z211" s="156">
        <f t="shared" si="196"/>
        <v>37501.59188169687</v>
      </c>
      <c r="AA211" s="69">
        <v>1</v>
      </c>
      <c r="AB211" s="70">
        <f t="shared" si="197"/>
        <v>0.96183428363459911</v>
      </c>
      <c r="AC211" s="70">
        <f t="shared" si="198"/>
        <v>4.8119995629711719E-2</v>
      </c>
      <c r="AD211" s="70">
        <f t="shared" si="199"/>
        <v>0.69629618068020416</v>
      </c>
      <c r="AE211" s="70">
        <f t="shared" si="200"/>
        <v>0.30782183528120438</v>
      </c>
      <c r="AF211" s="70">
        <f t="shared" si="201"/>
        <v>9.374728991414448E-2</v>
      </c>
      <c r="AG211" s="70">
        <f t="shared" si="202"/>
        <v>0.10567166767843206</v>
      </c>
      <c r="AH211" s="70">
        <f t="shared" si="203"/>
        <v>0.85287485907553551</v>
      </c>
      <c r="AI211" s="70">
        <f t="shared" si="204"/>
        <v>0.751495967392247</v>
      </c>
      <c r="AJ211" s="70">
        <f t="shared" si="205"/>
        <v>0.68259474460150893</v>
      </c>
      <c r="AK211" s="70">
        <f t="shared" si="206"/>
        <v>0.17632465000886052</v>
      </c>
      <c r="AL211" s="71">
        <f t="shared" si="234"/>
        <v>1</v>
      </c>
      <c r="AM211" s="72">
        <v>111514</v>
      </c>
      <c r="AN211" s="73">
        <v>0.30782183528120438</v>
      </c>
      <c r="AO211" s="74">
        <f t="shared" si="207"/>
        <v>0.69217816471879567</v>
      </c>
      <c r="AP211" s="75">
        <v>23062</v>
      </c>
      <c r="AQ211" s="75">
        <v>2118</v>
      </c>
      <c r="AR211" s="76">
        <v>2</v>
      </c>
      <c r="AS211" s="76">
        <v>42</v>
      </c>
      <c r="AT211" s="77">
        <f t="shared" si="208"/>
        <v>9.374728991414448E-2</v>
      </c>
      <c r="AU211" s="77">
        <f t="shared" si="209"/>
        <v>0.90625271008585551</v>
      </c>
      <c r="AV211" s="75">
        <v>23062</v>
      </c>
      <c r="AW211" s="75">
        <v>4626</v>
      </c>
      <c r="AX211" s="75">
        <v>1218</v>
      </c>
      <c r="AY211" s="76">
        <v>3</v>
      </c>
      <c r="AZ211" s="75">
        <v>4795</v>
      </c>
      <c r="BA211" s="66">
        <f t="shared" si="210"/>
        <v>0.46145173879108492</v>
      </c>
      <c r="BB211" s="66">
        <f t="shared" si="211"/>
        <v>0.53854826120891508</v>
      </c>
      <c r="BC211" s="75">
        <v>23062</v>
      </c>
      <c r="BD211" s="75">
        <v>2392</v>
      </c>
      <c r="BE211" s="76">
        <v>45</v>
      </c>
      <c r="BF211" s="66">
        <f t="shared" si="212"/>
        <v>0.10567166767843206</v>
      </c>
      <c r="BG211" s="70">
        <v>0.96183428363459911</v>
      </c>
      <c r="BH211" s="70">
        <v>0.94849229688803049</v>
      </c>
      <c r="BI211" s="75">
        <v>64069</v>
      </c>
      <c r="BJ211" s="75">
        <v>3083</v>
      </c>
      <c r="BK211" s="75">
        <v>16375</v>
      </c>
      <c r="BL211" s="75">
        <v>13455</v>
      </c>
      <c r="BM211" s="75">
        <v>12772</v>
      </c>
      <c r="BN211" s="76">
        <v>313</v>
      </c>
      <c r="BO211" s="75">
        <v>16311</v>
      </c>
      <c r="BP211" s="76">
        <v>1134</v>
      </c>
      <c r="BQ211" s="76">
        <v>163</v>
      </c>
      <c r="BR211" s="76">
        <v>463</v>
      </c>
      <c r="BS211" s="66">
        <f t="shared" si="213"/>
        <v>4.8119995629711719E-2</v>
      </c>
      <c r="BT211" s="66">
        <f t="shared" si="237"/>
        <v>0.69629618068020416</v>
      </c>
      <c r="BU211" s="66">
        <f t="shared" si="238"/>
        <v>0.48628822051226023</v>
      </c>
      <c r="BV211" s="72">
        <v>95931</v>
      </c>
      <c r="BW211" s="75">
        <v>2520</v>
      </c>
      <c r="BX211" s="66">
        <f t="shared" si="214"/>
        <v>2.6268880758044844E-2</v>
      </c>
      <c r="BY211" s="74">
        <f t="shared" si="215"/>
        <v>38.067857142857143</v>
      </c>
      <c r="BZ211" s="66">
        <f t="shared" si="235"/>
        <v>0.52038301305443879</v>
      </c>
      <c r="CA211" s="78">
        <v>95931</v>
      </c>
      <c r="CB211" s="76">
        <v>16915</v>
      </c>
      <c r="CC211" s="66">
        <f t="shared" si="216"/>
        <v>0.17632465000886052</v>
      </c>
      <c r="CD211" s="66">
        <f t="shared" si="217"/>
        <v>0.82367534999113945</v>
      </c>
      <c r="CE211" s="72">
        <v>23062</v>
      </c>
      <c r="CF211" s="75">
        <v>2164</v>
      </c>
      <c r="CG211" s="75">
        <v>15167</v>
      </c>
      <c r="CH211" s="66">
        <f t="shared" si="218"/>
        <v>0.751495967392247</v>
      </c>
      <c r="CI211" s="75">
        <v>23062</v>
      </c>
      <c r="CJ211" s="75">
        <v>1206</v>
      </c>
      <c r="CK211" s="75">
        <v>5744</v>
      </c>
      <c r="CL211" s="76">
        <v>23</v>
      </c>
      <c r="CM211" s="75">
        <v>8769</v>
      </c>
      <c r="CN211" s="66">
        <f t="shared" si="219"/>
        <v>0.68259474460150893</v>
      </c>
      <c r="CO211" s="72">
        <v>23062</v>
      </c>
      <c r="CP211" s="75">
        <v>19669</v>
      </c>
      <c r="CQ211" s="66">
        <f t="shared" si="220"/>
        <v>0.85287485907553551</v>
      </c>
      <c r="CR211" s="78" t="b">
        <v>0</v>
      </c>
      <c r="CS211" s="76" t="b">
        <v>0</v>
      </c>
      <c r="CT211" s="76"/>
      <c r="CU211" s="76"/>
      <c r="CV211" s="76"/>
      <c r="CW211" s="76"/>
      <c r="CX211" s="76"/>
      <c r="CY211" s="76"/>
      <c r="CZ211" s="76"/>
      <c r="DA211" s="76"/>
      <c r="DB211" s="76"/>
      <c r="DC211" s="66">
        <f t="shared" si="221"/>
        <v>0</v>
      </c>
      <c r="DD211" s="66">
        <f t="shared" si="222"/>
        <v>0</v>
      </c>
      <c r="DE211" s="66">
        <f t="shared" si="223"/>
        <v>0</v>
      </c>
      <c r="DF211" s="66">
        <f t="shared" si="224"/>
        <v>0</v>
      </c>
      <c r="DG211" s="66">
        <f t="shared" si="225"/>
        <v>0</v>
      </c>
      <c r="DH211" s="66">
        <f t="shared" si="179"/>
        <v>0</v>
      </c>
      <c r="DI211" s="66">
        <f t="shared" si="226"/>
        <v>0</v>
      </c>
      <c r="DJ211" s="66">
        <f t="shared" si="227"/>
        <v>0</v>
      </c>
      <c r="DK211" s="66">
        <f t="shared" si="228"/>
        <v>0</v>
      </c>
      <c r="DL211" s="66">
        <f t="shared" si="229"/>
        <v>0</v>
      </c>
      <c r="DM211" s="66">
        <f t="shared" si="230"/>
        <v>0</v>
      </c>
      <c r="DN211" s="80">
        <f t="shared" si="231"/>
        <v>620</v>
      </c>
      <c r="DO211" s="67">
        <f t="shared" si="232"/>
        <v>1</v>
      </c>
      <c r="DP211" s="163">
        <f t="shared" si="236"/>
        <v>2.6014568158168575E-6</v>
      </c>
    </row>
    <row r="212" spans="1:120" ht="17.149999999999999" customHeight="1" x14ac:dyDescent="0.3">
      <c r="A212" s="30"/>
      <c r="B212" s="39" t="s">
        <v>558</v>
      </c>
      <c r="C212" s="37" t="s">
        <v>559</v>
      </c>
      <c r="D212" s="36" t="s">
        <v>630</v>
      </c>
      <c r="E212" s="37" t="s">
        <v>631</v>
      </c>
      <c r="F212" s="36" t="s">
        <v>644</v>
      </c>
      <c r="G212" s="37" t="s">
        <v>645</v>
      </c>
      <c r="H212" s="36"/>
      <c r="I212" s="38">
        <v>18</v>
      </c>
      <c r="J212" s="115">
        <f t="shared" si="182"/>
        <v>0.99631693724254911</v>
      </c>
      <c r="K212" s="115">
        <f t="shared" si="183"/>
        <v>0.93120911073418944</v>
      </c>
      <c r="L212" s="115">
        <f t="shared" si="184"/>
        <v>1</v>
      </c>
      <c r="M212" s="115">
        <f t="shared" si="185"/>
        <v>0.62388343005637903</v>
      </c>
      <c r="N212" s="115">
        <f t="shared" si="186"/>
        <v>0.86427929950606197</v>
      </c>
      <c r="O212" s="115">
        <f t="shared" si="187"/>
        <v>0.9977707778047008</v>
      </c>
      <c r="P212" s="115">
        <f t="shared" si="188"/>
        <v>0.92355317467287257</v>
      </c>
      <c r="Q212" s="115">
        <f t="shared" si="189"/>
        <v>0.80519616162934915</v>
      </c>
      <c r="R212" s="116">
        <f t="shared" si="190"/>
        <v>0.98394367506273828</v>
      </c>
      <c r="S212" s="133">
        <f t="shared" si="191"/>
        <v>0.90290584074542679</v>
      </c>
      <c r="T212" s="134">
        <f t="shared" si="233"/>
        <v>9.7094159254573209E-2</v>
      </c>
      <c r="U212" s="135">
        <f t="shared" si="192"/>
        <v>9672.4230507813281</v>
      </c>
      <c r="V212" s="136">
        <v>8</v>
      </c>
      <c r="W212" s="155">
        <f t="shared" si="193"/>
        <v>0</v>
      </c>
      <c r="X212" s="155">
        <f t="shared" si="194"/>
        <v>0.79179472963431563</v>
      </c>
      <c r="Y212" s="155">
        <f t="shared" si="195"/>
        <v>0.20820527036568437</v>
      </c>
      <c r="Z212" s="156">
        <f t="shared" si="196"/>
        <v>20741.200828559111</v>
      </c>
      <c r="AA212" s="69">
        <v>1</v>
      </c>
      <c r="AB212" s="70">
        <f t="shared" si="197"/>
        <v>0.9878719851069071</v>
      </c>
      <c r="AC212" s="70">
        <f t="shared" si="198"/>
        <v>1.6518057604721279E-2</v>
      </c>
      <c r="AD212" s="70">
        <f t="shared" si="199"/>
        <v>0.86427929950606197</v>
      </c>
      <c r="AE212" s="70">
        <f t="shared" si="200"/>
        <v>0.19480383837065085</v>
      </c>
      <c r="AF212" s="70">
        <f t="shared" si="201"/>
        <v>5.282287375817785E-3</v>
      </c>
      <c r="AG212" s="70">
        <f t="shared" si="202"/>
        <v>3.0046038284468135E-3</v>
      </c>
      <c r="AH212" s="70">
        <f t="shared" si="203"/>
        <v>0.9977707778047008</v>
      </c>
      <c r="AI212" s="70">
        <f t="shared" si="204"/>
        <v>0.9984976980857766</v>
      </c>
      <c r="AJ212" s="70">
        <f t="shared" si="205"/>
        <v>0.9941361763993215</v>
      </c>
      <c r="AK212" s="70">
        <f t="shared" si="206"/>
        <v>7.6446825327127432E-2</v>
      </c>
      <c r="AL212" s="71">
        <f t="shared" si="234"/>
        <v>1</v>
      </c>
      <c r="AM212" s="72">
        <v>99619</v>
      </c>
      <c r="AN212" s="73">
        <v>0.19480383837065085</v>
      </c>
      <c r="AO212" s="74">
        <f t="shared" si="207"/>
        <v>0.80519616162934915</v>
      </c>
      <c r="AP212" s="75">
        <v>20635</v>
      </c>
      <c r="AQ212" s="76">
        <v>57</v>
      </c>
      <c r="AR212" s="76">
        <v>2</v>
      </c>
      <c r="AS212" s="76">
        <v>50</v>
      </c>
      <c r="AT212" s="77">
        <f t="shared" si="208"/>
        <v>5.282287375817785E-3</v>
      </c>
      <c r="AU212" s="77">
        <f t="shared" si="209"/>
        <v>0.99471771262418218</v>
      </c>
      <c r="AV212" s="75">
        <v>20635</v>
      </c>
      <c r="AW212" s="76">
        <v>12</v>
      </c>
      <c r="AX212" s="76">
        <v>94</v>
      </c>
      <c r="AY212" s="76">
        <v>1</v>
      </c>
      <c r="AZ212" s="75">
        <v>2623</v>
      </c>
      <c r="BA212" s="66">
        <f t="shared" si="210"/>
        <v>0.13229949115580325</v>
      </c>
      <c r="BB212" s="66">
        <f t="shared" si="211"/>
        <v>0.86770050884419669</v>
      </c>
      <c r="BC212" s="75">
        <v>20635</v>
      </c>
      <c r="BD212" s="76">
        <v>36</v>
      </c>
      <c r="BE212" s="76">
        <v>26</v>
      </c>
      <c r="BF212" s="66">
        <f t="shared" si="212"/>
        <v>3.0046038284468135E-3</v>
      </c>
      <c r="BG212" s="70">
        <v>0.9878719851069071</v>
      </c>
      <c r="BH212" s="70">
        <v>0.98394367506273828</v>
      </c>
      <c r="BI212" s="75">
        <v>62356</v>
      </c>
      <c r="BJ212" s="76">
        <v>1030</v>
      </c>
      <c r="BK212" s="75">
        <v>7433</v>
      </c>
      <c r="BL212" s="75">
        <v>9954</v>
      </c>
      <c r="BM212" s="75">
        <v>14093</v>
      </c>
      <c r="BN212" s="76">
        <v>622</v>
      </c>
      <c r="BO212" s="75">
        <v>26642</v>
      </c>
      <c r="BP212" s="75">
        <v>2301</v>
      </c>
      <c r="BQ212" s="76">
        <v>193</v>
      </c>
      <c r="BR212" s="76">
        <v>88</v>
      </c>
      <c r="BS212" s="66">
        <f t="shared" si="213"/>
        <v>1.6518057604721279E-2</v>
      </c>
      <c r="BT212" s="66">
        <f t="shared" si="237"/>
        <v>0.86427929950606197</v>
      </c>
      <c r="BU212" s="66">
        <f t="shared" si="238"/>
        <v>0.70464750785810504</v>
      </c>
      <c r="BV212" s="72">
        <v>91096</v>
      </c>
      <c r="BW212" s="76">
        <v>1996</v>
      </c>
      <c r="BX212" s="66">
        <f t="shared" si="214"/>
        <v>2.1910951084570123E-2</v>
      </c>
      <c r="BY212" s="74">
        <f t="shared" si="215"/>
        <v>45.639278557114231</v>
      </c>
      <c r="BZ212" s="66">
        <f t="shared" si="235"/>
        <v>0.62388343005637903</v>
      </c>
      <c r="CA212" s="78">
        <v>91096</v>
      </c>
      <c r="CB212" s="76">
        <v>6964</v>
      </c>
      <c r="CC212" s="66">
        <f t="shared" si="216"/>
        <v>7.6446825327127432E-2</v>
      </c>
      <c r="CD212" s="66">
        <f t="shared" si="217"/>
        <v>0.92355317467287257</v>
      </c>
      <c r="CE212" s="72">
        <v>20635</v>
      </c>
      <c r="CF212" s="75">
        <v>5858</v>
      </c>
      <c r="CG212" s="75">
        <v>14746</v>
      </c>
      <c r="CH212" s="66">
        <f t="shared" si="218"/>
        <v>0.9984976980857766</v>
      </c>
      <c r="CI212" s="75">
        <v>20635</v>
      </c>
      <c r="CJ212" s="75">
        <v>1005</v>
      </c>
      <c r="CK212" s="75">
        <v>5101</v>
      </c>
      <c r="CL212" s="76">
        <v>20</v>
      </c>
      <c r="CM212" s="75">
        <v>14388</v>
      </c>
      <c r="CN212" s="66">
        <f t="shared" si="219"/>
        <v>0.9941361763993215</v>
      </c>
      <c r="CO212" s="72">
        <v>20635</v>
      </c>
      <c r="CP212" s="75">
        <v>20589</v>
      </c>
      <c r="CQ212" s="66">
        <f t="shared" si="220"/>
        <v>0.9977707778047008</v>
      </c>
      <c r="CR212" s="78" t="b">
        <v>0</v>
      </c>
      <c r="CS212" s="76" t="b">
        <v>0</v>
      </c>
      <c r="CT212" s="76"/>
      <c r="CU212" s="76"/>
      <c r="CV212" s="76"/>
      <c r="CW212" s="76"/>
      <c r="CX212" s="76"/>
      <c r="CY212" s="76"/>
      <c r="CZ212" s="76"/>
      <c r="DA212" s="76"/>
      <c r="DB212" s="76"/>
      <c r="DC212" s="66">
        <f t="shared" si="221"/>
        <v>0</v>
      </c>
      <c r="DD212" s="66">
        <f t="shared" si="222"/>
        <v>0</v>
      </c>
      <c r="DE212" s="66">
        <f t="shared" si="223"/>
        <v>0</v>
      </c>
      <c r="DF212" s="66">
        <f t="shared" si="224"/>
        <v>0</v>
      </c>
      <c r="DG212" s="66">
        <f t="shared" si="225"/>
        <v>0</v>
      </c>
      <c r="DH212" s="66">
        <f t="shared" si="179"/>
        <v>0</v>
      </c>
      <c r="DI212" s="66">
        <f t="shared" si="226"/>
        <v>0</v>
      </c>
      <c r="DJ212" s="66">
        <f t="shared" si="227"/>
        <v>0</v>
      </c>
      <c r="DK212" s="66">
        <f t="shared" si="228"/>
        <v>0</v>
      </c>
      <c r="DL212" s="66">
        <f t="shared" si="229"/>
        <v>0</v>
      </c>
      <c r="DM212" s="66">
        <f t="shared" si="230"/>
        <v>0</v>
      </c>
      <c r="DN212" s="80">
        <f t="shared" si="231"/>
        <v>620</v>
      </c>
      <c r="DO212" s="67">
        <f t="shared" si="232"/>
        <v>1</v>
      </c>
      <c r="DP212" s="163">
        <f t="shared" si="236"/>
        <v>2.6014568158168575E-6</v>
      </c>
    </row>
    <row r="213" spans="1:120" ht="17.149999999999999" customHeight="1" x14ac:dyDescent="0.3">
      <c r="A213" s="30"/>
      <c r="B213" s="39" t="s">
        <v>558</v>
      </c>
      <c r="C213" s="37" t="s">
        <v>559</v>
      </c>
      <c r="D213" s="36" t="s">
        <v>630</v>
      </c>
      <c r="E213" s="37" t="s">
        <v>631</v>
      </c>
      <c r="F213" s="36" t="s">
        <v>646</v>
      </c>
      <c r="G213" s="37" t="s">
        <v>647</v>
      </c>
      <c r="H213" s="36"/>
      <c r="I213" s="38">
        <v>16</v>
      </c>
      <c r="J213" s="115">
        <f t="shared" si="182"/>
        <v>0.99369613545695401</v>
      </c>
      <c r="K213" s="115">
        <f t="shared" si="183"/>
        <v>0.8586046228339983</v>
      </c>
      <c r="L213" s="115">
        <f t="shared" si="184"/>
        <v>1</v>
      </c>
      <c r="M213" s="115">
        <f t="shared" si="185"/>
        <v>0.56556575329422853</v>
      </c>
      <c r="N213" s="115">
        <f t="shared" si="186"/>
        <v>0.80849109557585341</v>
      </c>
      <c r="O213" s="115">
        <f t="shared" si="187"/>
        <v>0.98900630386454302</v>
      </c>
      <c r="P213" s="115">
        <f t="shared" si="188"/>
        <v>0.88547563547563546</v>
      </c>
      <c r="Q213" s="115">
        <f t="shared" si="189"/>
        <v>0.77124645892351273</v>
      </c>
      <c r="R213" s="116">
        <f t="shared" si="190"/>
        <v>0.9749746010876712</v>
      </c>
      <c r="S213" s="133">
        <f t="shared" si="191"/>
        <v>0.8718956229458219</v>
      </c>
      <c r="T213" s="134">
        <f t="shared" si="233"/>
        <v>0.1281043770541781</v>
      </c>
      <c r="U213" s="135">
        <f t="shared" si="192"/>
        <v>20536.028372424127</v>
      </c>
      <c r="V213" s="136">
        <v>8</v>
      </c>
      <c r="W213" s="155">
        <f t="shared" si="193"/>
        <v>0</v>
      </c>
      <c r="X213" s="155">
        <f t="shared" si="194"/>
        <v>0.76078451183471074</v>
      </c>
      <c r="Y213" s="155">
        <f t="shared" si="195"/>
        <v>0.23921548816528926</v>
      </c>
      <c r="Z213" s="156">
        <f t="shared" si="196"/>
        <v>38347.917261313029</v>
      </c>
      <c r="AA213" s="69">
        <v>1</v>
      </c>
      <c r="AB213" s="70">
        <f t="shared" si="197"/>
        <v>0.98193121078317458</v>
      </c>
      <c r="AC213" s="70">
        <f t="shared" si="198"/>
        <v>2.6973516354544064E-2</v>
      </c>
      <c r="AD213" s="70">
        <f t="shared" si="199"/>
        <v>0.80849109557585341</v>
      </c>
      <c r="AE213" s="70">
        <f t="shared" si="200"/>
        <v>0.22875354107648727</v>
      </c>
      <c r="AF213" s="70">
        <f t="shared" si="201"/>
        <v>1.9490209215214545E-2</v>
      </c>
      <c r="AG213" s="70">
        <f t="shared" si="202"/>
        <v>1.3094984316472272E-2</v>
      </c>
      <c r="AH213" s="70">
        <f t="shared" si="203"/>
        <v>0.98900630386454302</v>
      </c>
      <c r="AI213" s="70">
        <f t="shared" si="204"/>
        <v>0.99317842677467494</v>
      </c>
      <c r="AJ213" s="70">
        <f t="shared" si="205"/>
        <v>0.99421384413923319</v>
      </c>
      <c r="AK213" s="70">
        <f t="shared" si="206"/>
        <v>0.11452436452436453</v>
      </c>
      <c r="AL213" s="71">
        <f t="shared" si="234"/>
        <v>1</v>
      </c>
      <c r="AM213" s="72">
        <v>160307</v>
      </c>
      <c r="AN213" s="73">
        <v>0.22875354107648727</v>
      </c>
      <c r="AO213" s="74">
        <f t="shared" si="207"/>
        <v>0.77124645892351273</v>
      </c>
      <c r="AP213" s="75">
        <v>32837</v>
      </c>
      <c r="AQ213" s="76">
        <v>462</v>
      </c>
      <c r="AR213" s="76">
        <v>22</v>
      </c>
      <c r="AS213" s="76">
        <v>156</v>
      </c>
      <c r="AT213" s="77">
        <f t="shared" si="208"/>
        <v>1.9490209215214545E-2</v>
      </c>
      <c r="AU213" s="77">
        <f t="shared" si="209"/>
        <v>0.98050979078478551</v>
      </c>
      <c r="AV213" s="75">
        <v>32837</v>
      </c>
      <c r="AW213" s="76">
        <v>282</v>
      </c>
      <c r="AX213" s="75">
        <v>1441</v>
      </c>
      <c r="AY213" s="76">
        <v>7</v>
      </c>
      <c r="AZ213" s="75">
        <v>6916</v>
      </c>
      <c r="BA213" s="66">
        <f t="shared" si="210"/>
        <v>0.26330054511678896</v>
      </c>
      <c r="BB213" s="66">
        <f t="shared" si="211"/>
        <v>0.73669945488321109</v>
      </c>
      <c r="BC213" s="75">
        <v>32837</v>
      </c>
      <c r="BD213" s="76">
        <v>341</v>
      </c>
      <c r="BE213" s="76">
        <v>89</v>
      </c>
      <c r="BF213" s="66">
        <f t="shared" si="212"/>
        <v>1.3094984316472272E-2</v>
      </c>
      <c r="BG213" s="70">
        <v>0.98193121078317458</v>
      </c>
      <c r="BH213" s="70">
        <v>0.9749746010876712</v>
      </c>
      <c r="BI213" s="75">
        <v>97985</v>
      </c>
      <c r="BJ213" s="75">
        <v>2643</v>
      </c>
      <c r="BK213" s="75">
        <v>16122</v>
      </c>
      <c r="BL213" s="75">
        <v>21257</v>
      </c>
      <c r="BM213" s="75">
        <v>22267</v>
      </c>
      <c r="BN213" s="76">
        <v>934</v>
      </c>
      <c r="BO213" s="75">
        <v>31474</v>
      </c>
      <c r="BP213" s="75">
        <v>2746</v>
      </c>
      <c r="BQ213" s="76">
        <v>372</v>
      </c>
      <c r="BR213" s="76">
        <v>170</v>
      </c>
      <c r="BS213" s="66">
        <f t="shared" si="213"/>
        <v>2.6973516354544064E-2</v>
      </c>
      <c r="BT213" s="66">
        <f t="shared" si="237"/>
        <v>0.80849109557585341</v>
      </c>
      <c r="BU213" s="66">
        <f t="shared" si="238"/>
        <v>0.59154972699903041</v>
      </c>
      <c r="BV213" s="72">
        <v>144144</v>
      </c>
      <c r="BW213" s="75">
        <v>3484</v>
      </c>
      <c r="BX213" s="66">
        <f t="shared" si="214"/>
        <v>2.4170274170274172E-2</v>
      </c>
      <c r="BY213" s="74">
        <f t="shared" si="215"/>
        <v>41.373134328358205</v>
      </c>
      <c r="BZ213" s="66">
        <f t="shared" si="235"/>
        <v>0.56556575329422853</v>
      </c>
      <c r="CA213" s="78">
        <v>144144</v>
      </c>
      <c r="CB213" s="76">
        <v>16508</v>
      </c>
      <c r="CC213" s="66">
        <f t="shared" si="216"/>
        <v>0.11452436452436453</v>
      </c>
      <c r="CD213" s="66">
        <f t="shared" si="217"/>
        <v>0.88547563547563546</v>
      </c>
      <c r="CE213" s="72">
        <v>32837</v>
      </c>
      <c r="CF213" s="75">
        <v>4804</v>
      </c>
      <c r="CG213" s="75">
        <v>27809</v>
      </c>
      <c r="CH213" s="66">
        <f t="shared" si="218"/>
        <v>0.99317842677467494</v>
      </c>
      <c r="CI213" s="75">
        <v>32837</v>
      </c>
      <c r="CJ213" s="75">
        <v>3777</v>
      </c>
      <c r="CK213" s="75">
        <v>9900</v>
      </c>
      <c r="CL213" s="76">
        <v>71</v>
      </c>
      <c r="CM213" s="75">
        <v>18899</v>
      </c>
      <c r="CN213" s="66">
        <f t="shared" si="219"/>
        <v>0.99421384413923319</v>
      </c>
      <c r="CO213" s="72">
        <v>32837</v>
      </c>
      <c r="CP213" s="75">
        <v>32476</v>
      </c>
      <c r="CQ213" s="66">
        <f t="shared" si="220"/>
        <v>0.98900630386454302</v>
      </c>
      <c r="CR213" s="78" t="b">
        <v>0</v>
      </c>
      <c r="CS213" s="76" t="b">
        <v>0</v>
      </c>
      <c r="CT213" s="76"/>
      <c r="CU213" s="76"/>
      <c r="CV213" s="76"/>
      <c r="CW213" s="76"/>
      <c r="CX213" s="76"/>
      <c r="CY213" s="76"/>
      <c r="CZ213" s="76"/>
      <c r="DA213" s="76"/>
      <c r="DB213" s="76"/>
      <c r="DC213" s="66">
        <f t="shared" si="221"/>
        <v>0</v>
      </c>
      <c r="DD213" s="66">
        <f t="shared" si="222"/>
        <v>0</v>
      </c>
      <c r="DE213" s="66">
        <f t="shared" si="223"/>
        <v>0</v>
      </c>
      <c r="DF213" s="66">
        <f t="shared" si="224"/>
        <v>0</v>
      </c>
      <c r="DG213" s="66">
        <f t="shared" si="225"/>
        <v>0</v>
      </c>
      <c r="DH213" s="66">
        <f t="shared" si="179"/>
        <v>0</v>
      </c>
      <c r="DI213" s="66">
        <f t="shared" si="226"/>
        <v>0</v>
      </c>
      <c r="DJ213" s="66">
        <f t="shared" si="227"/>
        <v>0</v>
      </c>
      <c r="DK213" s="66">
        <f t="shared" si="228"/>
        <v>0</v>
      </c>
      <c r="DL213" s="66">
        <f t="shared" si="229"/>
        <v>0</v>
      </c>
      <c r="DM213" s="66">
        <f t="shared" si="230"/>
        <v>0</v>
      </c>
      <c r="DN213" s="80">
        <f t="shared" si="231"/>
        <v>620</v>
      </c>
      <c r="DO213" s="67">
        <f t="shared" si="232"/>
        <v>1</v>
      </c>
      <c r="DP213" s="163">
        <f t="shared" si="236"/>
        <v>2.6014568158168575E-6</v>
      </c>
    </row>
    <row r="214" spans="1:120" ht="17.149999999999999" customHeight="1" x14ac:dyDescent="0.3">
      <c r="A214" s="30"/>
      <c r="B214" s="39" t="s">
        <v>558</v>
      </c>
      <c r="C214" s="37" t="s">
        <v>559</v>
      </c>
      <c r="D214" s="36" t="s">
        <v>630</v>
      </c>
      <c r="E214" s="37" t="s">
        <v>631</v>
      </c>
      <c r="F214" s="36" t="s">
        <v>648</v>
      </c>
      <c r="G214" s="37" t="s">
        <v>649</v>
      </c>
      <c r="H214" s="36"/>
      <c r="I214" s="38">
        <v>10</v>
      </c>
      <c r="J214" s="115">
        <f t="shared" si="182"/>
        <v>0.9973618013375054</v>
      </c>
      <c r="K214" s="115">
        <f t="shared" si="183"/>
        <v>0.9455488066752562</v>
      </c>
      <c r="L214" s="115">
        <f t="shared" si="184"/>
        <v>1</v>
      </c>
      <c r="M214" s="115">
        <f t="shared" si="185"/>
        <v>0.71005650734006154</v>
      </c>
      <c r="N214" s="115">
        <f t="shared" si="186"/>
        <v>0.8813240622857702</v>
      </c>
      <c r="O214" s="115">
        <f t="shared" si="187"/>
        <v>0.99748450825204005</v>
      </c>
      <c r="P214" s="115">
        <f t="shared" si="188"/>
        <v>0.92318588629193221</v>
      </c>
      <c r="Q214" s="115">
        <f t="shared" si="189"/>
        <v>0.82030700112317478</v>
      </c>
      <c r="R214" s="116">
        <f t="shared" si="190"/>
        <v>0.98724020727698236</v>
      </c>
      <c r="S214" s="133">
        <f t="shared" si="191"/>
        <v>0.91805653117585806</v>
      </c>
      <c r="T214" s="134">
        <f t="shared" si="233"/>
        <v>8.1943468824141941E-2</v>
      </c>
      <c r="U214" s="135">
        <f t="shared" si="192"/>
        <v>6929.87721498886</v>
      </c>
      <c r="V214" s="136">
        <v>8</v>
      </c>
      <c r="W214" s="155">
        <f t="shared" si="193"/>
        <v>0</v>
      </c>
      <c r="X214" s="155">
        <f t="shared" si="194"/>
        <v>0.8069454200647469</v>
      </c>
      <c r="Y214" s="155">
        <f t="shared" si="195"/>
        <v>0.1930545799352531</v>
      </c>
      <c r="Z214" s="156">
        <f t="shared" si="196"/>
        <v>16326.432770544419</v>
      </c>
      <c r="AA214" s="69">
        <v>1</v>
      </c>
      <c r="AB214" s="70">
        <f t="shared" si="197"/>
        <v>0.99057540489948726</v>
      </c>
      <c r="AC214" s="70">
        <f t="shared" si="198"/>
        <v>1.6492018411516991E-2</v>
      </c>
      <c r="AD214" s="70">
        <f t="shared" si="199"/>
        <v>0.8813240622857702</v>
      </c>
      <c r="AE214" s="70">
        <f t="shared" si="200"/>
        <v>0.17969299887682516</v>
      </c>
      <c r="AF214" s="70">
        <f t="shared" si="201"/>
        <v>6.8715872139395052E-3</v>
      </c>
      <c r="AG214" s="70">
        <f t="shared" si="202"/>
        <v>8.0986563592858451E-3</v>
      </c>
      <c r="AH214" s="70">
        <f t="shared" si="203"/>
        <v>0.99748450825204005</v>
      </c>
      <c r="AI214" s="70">
        <f t="shared" si="204"/>
        <v>0.99785262899564386</v>
      </c>
      <c r="AJ214" s="70">
        <f t="shared" si="205"/>
        <v>0.99687097367936683</v>
      </c>
      <c r="AK214" s="70">
        <f t="shared" si="206"/>
        <v>7.6814113708067733E-2</v>
      </c>
      <c r="AL214" s="71">
        <f t="shared" si="234"/>
        <v>1</v>
      </c>
      <c r="AM214" s="72">
        <v>84569</v>
      </c>
      <c r="AN214" s="73">
        <v>0.17969299887682516</v>
      </c>
      <c r="AO214" s="74">
        <f t="shared" si="207"/>
        <v>0.82030700112317478</v>
      </c>
      <c r="AP214" s="75">
        <v>16299</v>
      </c>
      <c r="AQ214" s="76">
        <v>85</v>
      </c>
      <c r="AR214" s="76">
        <v>5</v>
      </c>
      <c r="AS214" s="76">
        <v>22</v>
      </c>
      <c r="AT214" s="77">
        <f t="shared" si="208"/>
        <v>6.8715872139395052E-3</v>
      </c>
      <c r="AU214" s="77">
        <f t="shared" si="209"/>
        <v>0.99312841278606045</v>
      </c>
      <c r="AV214" s="75">
        <v>16299</v>
      </c>
      <c r="AW214" s="76">
        <v>5</v>
      </c>
      <c r="AX214" s="76">
        <v>457</v>
      </c>
      <c r="AY214" s="76">
        <v>3</v>
      </c>
      <c r="AZ214" s="75">
        <v>1198</v>
      </c>
      <c r="BA214" s="66">
        <f t="shared" si="210"/>
        <v>0.10203079943554819</v>
      </c>
      <c r="BB214" s="66">
        <f t="shared" si="211"/>
        <v>0.89796920056445184</v>
      </c>
      <c r="BC214" s="75">
        <v>16299</v>
      </c>
      <c r="BD214" s="76">
        <v>119</v>
      </c>
      <c r="BE214" s="76">
        <v>13</v>
      </c>
      <c r="BF214" s="66">
        <f t="shared" si="212"/>
        <v>8.0986563592858451E-3</v>
      </c>
      <c r="BG214" s="70">
        <v>0.99057540489948726</v>
      </c>
      <c r="BH214" s="70">
        <v>0.98724020727698236</v>
      </c>
      <c r="BI214" s="75">
        <v>51055</v>
      </c>
      <c r="BJ214" s="76">
        <v>842</v>
      </c>
      <c r="BK214" s="75">
        <v>5217</v>
      </c>
      <c r="BL214" s="75">
        <v>7962</v>
      </c>
      <c r="BM214" s="75">
        <v>11077</v>
      </c>
      <c r="BN214" s="76">
        <v>401</v>
      </c>
      <c r="BO214" s="75">
        <v>22306</v>
      </c>
      <c r="BP214" s="75">
        <v>2690</v>
      </c>
      <c r="BQ214" s="76">
        <v>281</v>
      </c>
      <c r="BR214" s="76">
        <v>279</v>
      </c>
      <c r="BS214" s="66">
        <f t="shared" si="213"/>
        <v>1.6492018411516991E-2</v>
      </c>
      <c r="BT214" s="66">
        <f t="shared" si="237"/>
        <v>0.8813240622857702</v>
      </c>
      <c r="BU214" s="66">
        <f t="shared" si="238"/>
        <v>0.72537459602389576</v>
      </c>
      <c r="BV214" s="72">
        <v>77655</v>
      </c>
      <c r="BW214" s="76">
        <v>1495</v>
      </c>
      <c r="BX214" s="66">
        <f t="shared" si="214"/>
        <v>1.9251818942759642E-2</v>
      </c>
      <c r="BY214" s="74">
        <f t="shared" si="215"/>
        <v>51.943143812709032</v>
      </c>
      <c r="BZ214" s="66">
        <f t="shared" si="235"/>
        <v>0.71005650734006154</v>
      </c>
      <c r="CA214" s="78">
        <v>77655</v>
      </c>
      <c r="CB214" s="76">
        <v>5965</v>
      </c>
      <c r="CC214" s="66">
        <f t="shared" si="216"/>
        <v>7.6814113708067733E-2</v>
      </c>
      <c r="CD214" s="66">
        <f t="shared" si="217"/>
        <v>0.92318588629193221</v>
      </c>
      <c r="CE214" s="72">
        <v>16299</v>
      </c>
      <c r="CF214" s="75">
        <v>5079</v>
      </c>
      <c r="CG214" s="75">
        <v>11185</v>
      </c>
      <c r="CH214" s="66">
        <f t="shared" si="218"/>
        <v>0.99785262899564386</v>
      </c>
      <c r="CI214" s="75">
        <v>16299</v>
      </c>
      <c r="CJ214" s="76">
        <v>560</v>
      </c>
      <c r="CK214" s="75">
        <v>3949</v>
      </c>
      <c r="CL214" s="76">
        <v>15</v>
      </c>
      <c r="CM214" s="75">
        <v>11724</v>
      </c>
      <c r="CN214" s="66">
        <f t="shared" si="219"/>
        <v>0.99687097367936683</v>
      </c>
      <c r="CO214" s="72">
        <v>16299</v>
      </c>
      <c r="CP214" s="75">
        <v>16258</v>
      </c>
      <c r="CQ214" s="66">
        <f t="shared" si="220"/>
        <v>0.99748450825204005</v>
      </c>
      <c r="CR214" s="78" t="b">
        <v>0</v>
      </c>
      <c r="CS214" s="76" t="b">
        <v>1</v>
      </c>
      <c r="CT214" s="76">
        <v>0</v>
      </c>
      <c r="CU214" s="76"/>
      <c r="CV214" s="79">
        <v>4</v>
      </c>
      <c r="CW214" s="79"/>
      <c r="CX214" s="79">
        <v>4</v>
      </c>
      <c r="CY214" s="79">
        <v>0</v>
      </c>
      <c r="CZ214" s="76"/>
      <c r="DA214" s="76"/>
      <c r="DB214" s="76"/>
      <c r="DC214" s="66">
        <f t="shared" si="221"/>
        <v>1.6528925619834711E-2</v>
      </c>
      <c r="DD214" s="66">
        <f t="shared" si="222"/>
        <v>0</v>
      </c>
      <c r="DE214" s="66">
        <f t="shared" si="223"/>
        <v>0</v>
      </c>
      <c r="DF214" s="66">
        <f t="shared" si="224"/>
        <v>0</v>
      </c>
      <c r="DG214" s="66">
        <f t="shared" si="225"/>
        <v>0</v>
      </c>
      <c r="DH214" s="66">
        <f t="shared" si="179"/>
        <v>0</v>
      </c>
      <c r="DI214" s="66">
        <f t="shared" si="226"/>
        <v>0</v>
      </c>
      <c r="DJ214" s="66">
        <f t="shared" si="227"/>
        <v>0</v>
      </c>
      <c r="DK214" s="66">
        <f t="shared" si="228"/>
        <v>0</v>
      </c>
      <c r="DL214" s="66">
        <f t="shared" si="229"/>
        <v>0</v>
      </c>
      <c r="DM214" s="66">
        <f t="shared" si="230"/>
        <v>0</v>
      </c>
      <c r="DN214" s="80">
        <f t="shared" si="231"/>
        <v>620</v>
      </c>
      <c r="DO214" s="67">
        <f t="shared" si="232"/>
        <v>1</v>
      </c>
      <c r="DP214" s="163">
        <f t="shared" si="236"/>
        <v>2.6014568158168575E-6</v>
      </c>
    </row>
    <row r="215" spans="1:120" ht="17.149999999999999" customHeight="1" x14ac:dyDescent="0.3">
      <c r="A215" s="30"/>
      <c r="B215" s="39" t="s">
        <v>558</v>
      </c>
      <c r="C215" s="37" t="s">
        <v>559</v>
      </c>
      <c r="D215" s="36" t="s">
        <v>630</v>
      </c>
      <c r="E215" s="37" t="s">
        <v>631</v>
      </c>
      <c r="F215" s="36" t="s">
        <v>650</v>
      </c>
      <c r="G215" s="37" t="s">
        <v>651</v>
      </c>
      <c r="H215" s="36"/>
      <c r="I215" s="38">
        <v>10</v>
      </c>
      <c r="J215" s="115">
        <f t="shared" si="182"/>
        <v>0.98907413610946482</v>
      </c>
      <c r="K215" s="115">
        <f t="shared" si="183"/>
        <v>0.79079805189785346</v>
      </c>
      <c r="L215" s="115">
        <f t="shared" si="184"/>
        <v>1</v>
      </c>
      <c r="M215" s="115">
        <f t="shared" si="185"/>
        <v>0.50944399866101509</v>
      </c>
      <c r="N215" s="115">
        <f t="shared" si="186"/>
        <v>0.77682517159732967</v>
      </c>
      <c r="O215" s="115">
        <f t="shared" si="187"/>
        <v>0.98041590434715387</v>
      </c>
      <c r="P215" s="115">
        <f t="shared" si="188"/>
        <v>0.8502188582892577</v>
      </c>
      <c r="Q215" s="115">
        <f t="shared" si="189"/>
        <v>0.74215829676580536</v>
      </c>
      <c r="R215" s="116">
        <f t="shared" si="190"/>
        <v>0.97412243769401885</v>
      </c>
      <c r="S215" s="133">
        <f t="shared" si="191"/>
        <v>0.84589520615132208</v>
      </c>
      <c r="T215" s="134">
        <f t="shared" si="233"/>
        <v>0.15410479384867792</v>
      </c>
      <c r="U215" s="135">
        <f t="shared" si="192"/>
        <v>30530.163023743131</v>
      </c>
      <c r="V215" s="136">
        <v>8</v>
      </c>
      <c r="W215" s="155">
        <f t="shared" si="193"/>
        <v>0</v>
      </c>
      <c r="X215" s="155">
        <f t="shared" si="194"/>
        <v>0.73478409504021103</v>
      </c>
      <c r="Y215" s="155">
        <f t="shared" si="195"/>
        <v>0.26521590495978897</v>
      </c>
      <c r="Z215" s="156">
        <f t="shared" si="196"/>
        <v>52542.718579298671</v>
      </c>
      <c r="AA215" s="69">
        <v>1</v>
      </c>
      <c r="AB215" s="70">
        <f t="shared" si="197"/>
        <v>0.98162183962395344</v>
      </c>
      <c r="AC215" s="70">
        <f t="shared" si="198"/>
        <v>3.0549880758019985E-2</v>
      </c>
      <c r="AD215" s="70">
        <f t="shared" si="199"/>
        <v>0.77682517159732967</v>
      </c>
      <c r="AE215" s="70">
        <f t="shared" si="200"/>
        <v>0.2578417032341947</v>
      </c>
      <c r="AF215" s="70">
        <f t="shared" si="201"/>
        <v>2.2057876156363544E-2</v>
      </c>
      <c r="AG215" s="70">
        <f t="shared" si="202"/>
        <v>1.8295668307264153E-2</v>
      </c>
      <c r="AH215" s="70">
        <f t="shared" si="203"/>
        <v>0.98041590434715387</v>
      </c>
      <c r="AI215" s="70">
        <f t="shared" si="204"/>
        <v>0.9839977323678718</v>
      </c>
      <c r="AJ215" s="70">
        <f t="shared" si="205"/>
        <v>0.99415053985105784</v>
      </c>
      <c r="AK215" s="70">
        <f t="shared" si="206"/>
        <v>0.1497811417107423</v>
      </c>
      <c r="AL215" s="71">
        <f t="shared" si="234"/>
        <v>1</v>
      </c>
      <c r="AM215" s="72">
        <v>198113</v>
      </c>
      <c r="AN215" s="73">
        <v>0.2578417032341947</v>
      </c>
      <c r="AO215" s="74">
        <f t="shared" si="207"/>
        <v>0.74215829676580536</v>
      </c>
      <c r="AP215" s="75">
        <v>38807</v>
      </c>
      <c r="AQ215" s="76">
        <v>750</v>
      </c>
      <c r="AR215" s="76">
        <v>33</v>
      </c>
      <c r="AS215" s="76">
        <v>73</v>
      </c>
      <c r="AT215" s="77">
        <f t="shared" si="208"/>
        <v>2.2057876156363544E-2</v>
      </c>
      <c r="AU215" s="77">
        <f t="shared" si="209"/>
        <v>0.97794212384363643</v>
      </c>
      <c r="AV215" s="75">
        <v>38807</v>
      </c>
      <c r="AW215" s="76">
        <v>458</v>
      </c>
      <c r="AX215" s="75">
        <v>5456</v>
      </c>
      <c r="AY215" s="76">
        <v>22</v>
      </c>
      <c r="AZ215" s="75">
        <v>9445</v>
      </c>
      <c r="BA215" s="66">
        <f t="shared" si="210"/>
        <v>0.39634602004792951</v>
      </c>
      <c r="BB215" s="66">
        <f t="shared" si="211"/>
        <v>0.60365397995207049</v>
      </c>
      <c r="BC215" s="75">
        <v>38807</v>
      </c>
      <c r="BD215" s="76">
        <v>563</v>
      </c>
      <c r="BE215" s="76">
        <v>147</v>
      </c>
      <c r="BF215" s="66">
        <f t="shared" si="212"/>
        <v>1.8295668307264153E-2</v>
      </c>
      <c r="BG215" s="70">
        <v>0.98162183962395344</v>
      </c>
      <c r="BH215" s="70">
        <v>0.97412243769401885</v>
      </c>
      <c r="BI215" s="75">
        <v>116989</v>
      </c>
      <c r="BJ215" s="75">
        <v>3574</v>
      </c>
      <c r="BK215" s="75">
        <v>22535</v>
      </c>
      <c r="BL215" s="75">
        <v>27709</v>
      </c>
      <c r="BM215" s="75">
        <v>26393</v>
      </c>
      <c r="BN215" s="76">
        <v>938</v>
      </c>
      <c r="BO215" s="75">
        <v>32684</v>
      </c>
      <c r="BP215" s="75">
        <v>2413</v>
      </c>
      <c r="BQ215" s="76">
        <v>452</v>
      </c>
      <c r="BR215" s="76">
        <v>291</v>
      </c>
      <c r="BS215" s="66">
        <f t="shared" si="213"/>
        <v>3.0549880758019985E-2</v>
      </c>
      <c r="BT215" s="66">
        <f t="shared" si="237"/>
        <v>0.77682517159732967</v>
      </c>
      <c r="BU215" s="66">
        <f t="shared" si="238"/>
        <v>0.53997384369470636</v>
      </c>
      <c r="BV215" s="72">
        <v>175456</v>
      </c>
      <c r="BW215" s="75">
        <v>4708</v>
      </c>
      <c r="BX215" s="66">
        <f t="shared" si="214"/>
        <v>2.6832938172533283E-2</v>
      </c>
      <c r="BY215" s="74">
        <f t="shared" si="215"/>
        <v>37.267629566694985</v>
      </c>
      <c r="BZ215" s="66">
        <f t="shared" si="235"/>
        <v>0.50944399866101509</v>
      </c>
      <c r="CA215" s="78">
        <v>175456</v>
      </c>
      <c r="CB215" s="76">
        <v>26280</v>
      </c>
      <c r="CC215" s="66">
        <f t="shared" si="216"/>
        <v>0.1497811417107423</v>
      </c>
      <c r="CD215" s="66">
        <f t="shared" si="217"/>
        <v>0.8502188582892577</v>
      </c>
      <c r="CE215" s="72">
        <v>38807</v>
      </c>
      <c r="CF215" s="75">
        <v>6367</v>
      </c>
      <c r="CG215" s="75">
        <v>31819</v>
      </c>
      <c r="CH215" s="66">
        <f t="shared" si="218"/>
        <v>0.9839977323678718</v>
      </c>
      <c r="CI215" s="75">
        <v>38807</v>
      </c>
      <c r="CJ215" s="75">
        <v>11697</v>
      </c>
      <c r="CK215" s="75">
        <v>9326</v>
      </c>
      <c r="CL215" s="76">
        <v>508</v>
      </c>
      <c r="CM215" s="75">
        <v>17049</v>
      </c>
      <c r="CN215" s="66">
        <f t="shared" si="219"/>
        <v>0.99415053985105784</v>
      </c>
      <c r="CO215" s="72">
        <v>38807</v>
      </c>
      <c r="CP215" s="75">
        <v>38047</v>
      </c>
      <c r="CQ215" s="66">
        <f t="shared" si="220"/>
        <v>0.98041590434715387</v>
      </c>
      <c r="CR215" s="78" t="b">
        <v>0</v>
      </c>
      <c r="CS215" s="76" t="b">
        <v>0</v>
      </c>
      <c r="CT215" s="76"/>
      <c r="CU215" s="76"/>
      <c r="CV215" s="76"/>
      <c r="CW215" s="76"/>
      <c r="CX215" s="76"/>
      <c r="CY215" s="76"/>
      <c r="CZ215" s="76"/>
      <c r="DA215" s="76"/>
      <c r="DB215" s="76"/>
      <c r="DC215" s="66">
        <f t="shared" si="221"/>
        <v>0</v>
      </c>
      <c r="DD215" s="66">
        <f t="shared" si="222"/>
        <v>0</v>
      </c>
      <c r="DE215" s="66">
        <f t="shared" si="223"/>
        <v>0</v>
      </c>
      <c r="DF215" s="66">
        <f t="shared" si="224"/>
        <v>0</v>
      </c>
      <c r="DG215" s="66">
        <f t="shared" si="225"/>
        <v>0</v>
      </c>
      <c r="DH215" s="66">
        <f t="shared" si="179"/>
        <v>0</v>
      </c>
      <c r="DI215" s="66">
        <f t="shared" si="226"/>
        <v>0</v>
      </c>
      <c r="DJ215" s="66">
        <f t="shared" si="227"/>
        <v>0</v>
      </c>
      <c r="DK215" s="66">
        <f t="shared" si="228"/>
        <v>0</v>
      </c>
      <c r="DL215" s="66">
        <f t="shared" si="229"/>
        <v>0</v>
      </c>
      <c r="DM215" s="66">
        <f t="shared" si="230"/>
        <v>0</v>
      </c>
      <c r="DN215" s="80">
        <f t="shared" si="231"/>
        <v>620</v>
      </c>
      <c r="DO215" s="67">
        <f t="shared" si="232"/>
        <v>1</v>
      </c>
      <c r="DP215" s="163">
        <f t="shared" si="236"/>
        <v>2.6014568158168575E-6</v>
      </c>
    </row>
    <row r="216" spans="1:120" ht="17.149999999999999" customHeight="1" x14ac:dyDescent="0.3">
      <c r="A216" s="30"/>
      <c r="B216" s="39" t="s">
        <v>558</v>
      </c>
      <c r="C216" s="37" t="s">
        <v>559</v>
      </c>
      <c r="D216" s="36" t="s">
        <v>630</v>
      </c>
      <c r="E216" s="37" t="s">
        <v>631</v>
      </c>
      <c r="F216" s="36" t="s">
        <v>652</v>
      </c>
      <c r="G216" s="37" t="s">
        <v>653</v>
      </c>
      <c r="H216" s="36"/>
      <c r="I216" s="38">
        <v>5</v>
      </c>
      <c r="J216" s="115">
        <f t="shared" si="182"/>
        <v>0.99696180555555558</v>
      </c>
      <c r="K216" s="115">
        <f t="shared" si="183"/>
        <v>0.94314236111111116</v>
      </c>
      <c r="L216" s="115">
        <f t="shared" si="184"/>
        <v>1</v>
      </c>
      <c r="M216" s="115">
        <f t="shared" si="185"/>
        <v>0.93475543351526169</v>
      </c>
      <c r="N216" s="115">
        <f t="shared" si="186"/>
        <v>0.86171761280931591</v>
      </c>
      <c r="O216" s="115">
        <f t="shared" si="187"/>
        <v>0.99565972222222221</v>
      </c>
      <c r="P216" s="115">
        <f t="shared" si="188"/>
        <v>0.92215251391711583</v>
      </c>
      <c r="Q216" s="115">
        <f t="shared" si="189"/>
        <v>0.78173544641456139</v>
      </c>
      <c r="R216" s="116">
        <f t="shared" si="190"/>
        <v>0.98327690571457882</v>
      </c>
      <c r="S216" s="133">
        <f t="shared" si="191"/>
        <v>0.93548908902885808</v>
      </c>
      <c r="T216" s="134">
        <f t="shared" si="233"/>
        <v>6.4510910971141922E-2</v>
      </c>
      <c r="U216" s="135">
        <f t="shared" si="192"/>
        <v>1618.0626689781816</v>
      </c>
      <c r="V216" s="136">
        <v>8</v>
      </c>
      <c r="W216" s="155">
        <f t="shared" si="193"/>
        <v>0</v>
      </c>
      <c r="X216" s="155">
        <f t="shared" si="194"/>
        <v>0.82437797791774692</v>
      </c>
      <c r="Y216" s="155">
        <f t="shared" si="195"/>
        <v>0.17562202208225308</v>
      </c>
      <c r="Z216" s="156">
        <f t="shared" si="196"/>
        <v>4404.9515578670716</v>
      </c>
      <c r="AA216" s="69">
        <v>1</v>
      </c>
      <c r="AB216" s="70">
        <f t="shared" si="197"/>
        <v>0.98792430159206968</v>
      </c>
      <c r="AC216" s="70">
        <f t="shared" si="198"/>
        <v>2.1503242027259496E-2</v>
      </c>
      <c r="AD216" s="70">
        <f t="shared" si="199"/>
        <v>0.86171761280931591</v>
      </c>
      <c r="AE216" s="70">
        <f t="shared" si="200"/>
        <v>0.21826455358543856</v>
      </c>
      <c r="AF216" s="70">
        <f t="shared" si="201"/>
        <v>2.170138888888889E-3</v>
      </c>
      <c r="AG216" s="70">
        <f t="shared" si="202"/>
        <v>1.1067708333333334E-2</v>
      </c>
      <c r="AH216" s="70">
        <f t="shared" si="203"/>
        <v>0.99565972222222221</v>
      </c>
      <c r="AI216" s="70">
        <f t="shared" si="204"/>
        <v>0.99457465277777779</v>
      </c>
      <c r="AJ216" s="70">
        <f t="shared" si="205"/>
        <v>0.99934895833333337</v>
      </c>
      <c r="AK216" s="70">
        <f t="shared" si="206"/>
        <v>7.7847486082884151E-2</v>
      </c>
      <c r="AL216" s="71">
        <f t="shared" si="234"/>
        <v>1</v>
      </c>
      <c r="AM216" s="72">
        <v>25082</v>
      </c>
      <c r="AN216" s="73">
        <v>0.21826455358543856</v>
      </c>
      <c r="AO216" s="74">
        <f t="shared" si="207"/>
        <v>0.78173544641456139</v>
      </c>
      <c r="AP216" s="75">
        <v>4608</v>
      </c>
      <c r="AQ216" s="76">
        <v>2</v>
      </c>
      <c r="AR216" s="76">
        <v>0</v>
      </c>
      <c r="AS216" s="76">
        <v>8</v>
      </c>
      <c r="AT216" s="77">
        <f t="shared" si="208"/>
        <v>2.170138888888889E-3</v>
      </c>
      <c r="AU216" s="77">
        <f t="shared" si="209"/>
        <v>0.99782986111111116</v>
      </c>
      <c r="AV216" s="75">
        <v>4608</v>
      </c>
      <c r="AW216" s="76">
        <v>3</v>
      </c>
      <c r="AX216" s="76">
        <v>82</v>
      </c>
      <c r="AY216" s="76">
        <v>1</v>
      </c>
      <c r="AZ216" s="76">
        <v>428</v>
      </c>
      <c r="BA216" s="66">
        <f t="shared" si="210"/>
        <v>0.1115451388888889</v>
      </c>
      <c r="BB216" s="66">
        <f t="shared" si="211"/>
        <v>0.88845486111111116</v>
      </c>
      <c r="BC216" s="75">
        <v>4608</v>
      </c>
      <c r="BD216" s="76">
        <v>31</v>
      </c>
      <c r="BE216" s="76">
        <v>20</v>
      </c>
      <c r="BF216" s="66">
        <f t="shared" si="212"/>
        <v>1.1067708333333334E-2</v>
      </c>
      <c r="BG216" s="70">
        <v>0.98792430159206968</v>
      </c>
      <c r="BH216" s="70">
        <v>0.98327690571457882</v>
      </c>
      <c r="BI216" s="75">
        <v>15114</v>
      </c>
      <c r="BJ216" s="76">
        <v>325</v>
      </c>
      <c r="BK216" s="75">
        <v>1765</v>
      </c>
      <c r="BL216" s="75">
        <v>2552</v>
      </c>
      <c r="BM216" s="75">
        <v>3187</v>
      </c>
      <c r="BN216" s="76">
        <v>163</v>
      </c>
      <c r="BO216" s="75">
        <v>6236</v>
      </c>
      <c r="BP216" s="76">
        <v>695</v>
      </c>
      <c r="BQ216" s="76">
        <v>55</v>
      </c>
      <c r="BR216" s="76">
        <v>136</v>
      </c>
      <c r="BS216" s="66">
        <f t="shared" si="213"/>
        <v>2.1503242027259496E-2</v>
      </c>
      <c r="BT216" s="66">
        <f t="shared" si="237"/>
        <v>0.86171761280931591</v>
      </c>
      <c r="BU216" s="66">
        <f t="shared" si="238"/>
        <v>0.69286754002911211</v>
      </c>
      <c r="BV216" s="72">
        <v>22634</v>
      </c>
      <c r="BW216" s="76">
        <v>331</v>
      </c>
      <c r="BX216" s="66">
        <f t="shared" si="214"/>
        <v>1.4624016965626933E-2</v>
      </c>
      <c r="BY216" s="74">
        <f t="shared" si="215"/>
        <v>68.380664652567972</v>
      </c>
      <c r="BZ216" s="66">
        <f t="shared" si="235"/>
        <v>0.93475543351526169</v>
      </c>
      <c r="CA216" s="78">
        <v>22634</v>
      </c>
      <c r="CB216" s="76">
        <v>1762</v>
      </c>
      <c r="CC216" s="66">
        <f t="shared" si="216"/>
        <v>7.7847486082884151E-2</v>
      </c>
      <c r="CD216" s="66">
        <f t="shared" si="217"/>
        <v>0.92215251391711583</v>
      </c>
      <c r="CE216" s="72">
        <v>4608</v>
      </c>
      <c r="CF216" s="75">
        <v>2171</v>
      </c>
      <c r="CG216" s="75">
        <v>2412</v>
      </c>
      <c r="CH216" s="66">
        <f t="shared" si="218"/>
        <v>0.99457465277777779</v>
      </c>
      <c r="CI216" s="75">
        <v>4608</v>
      </c>
      <c r="CJ216" s="76">
        <v>666</v>
      </c>
      <c r="CK216" s="76">
        <v>953</v>
      </c>
      <c r="CL216" s="76">
        <v>0</v>
      </c>
      <c r="CM216" s="75">
        <v>2986</v>
      </c>
      <c r="CN216" s="66">
        <f t="shared" si="219"/>
        <v>0.99934895833333337</v>
      </c>
      <c r="CO216" s="72">
        <v>4608</v>
      </c>
      <c r="CP216" s="75">
        <v>4588</v>
      </c>
      <c r="CQ216" s="66">
        <f t="shared" si="220"/>
        <v>0.99565972222222221</v>
      </c>
      <c r="CR216" s="78" t="b">
        <v>0</v>
      </c>
      <c r="CS216" s="76" t="b">
        <v>1</v>
      </c>
      <c r="CT216" s="76">
        <v>0</v>
      </c>
      <c r="CU216" s="76"/>
      <c r="CV216" s="79">
        <v>4</v>
      </c>
      <c r="CW216" s="79"/>
      <c r="CX216" s="79">
        <v>4</v>
      </c>
      <c r="CY216" s="79">
        <v>0</v>
      </c>
      <c r="CZ216" s="76"/>
      <c r="DA216" s="76"/>
      <c r="DB216" s="76"/>
      <c r="DC216" s="66">
        <f t="shared" si="221"/>
        <v>1.6528925619834711E-2</v>
      </c>
      <c r="DD216" s="66">
        <f t="shared" si="222"/>
        <v>0</v>
      </c>
      <c r="DE216" s="66">
        <f t="shared" si="223"/>
        <v>0</v>
      </c>
      <c r="DF216" s="66">
        <f t="shared" si="224"/>
        <v>0</v>
      </c>
      <c r="DG216" s="66">
        <f t="shared" si="225"/>
        <v>0</v>
      </c>
      <c r="DH216" s="66">
        <f t="shared" si="179"/>
        <v>0</v>
      </c>
      <c r="DI216" s="66">
        <f t="shared" si="226"/>
        <v>0</v>
      </c>
      <c r="DJ216" s="66">
        <f t="shared" si="227"/>
        <v>0</v>
      </c>
      <c r="DK216" s="66">
        <f t="shared" si="228"/>
        <v>0</v>
      </c>
      <c r="DL216" s="66">
        <f t="shared" si="229"/>
        <v>0</v>
      </c>
      <c r="DM216" s="66">
        <f t="shared" si="230"/>
        <v>0</v>
      </c>
      <c r="DN216" s="80">
        <f t="shared" si="231"/>
        <v>620</v>
      </c>
      <c r="DO216" s="67">
        <f t="shared" si="232"/>
        <v>1</v>
      </c>
      <c r="DP216" s="163">
        <f t="shared" si="236"/>
        <v>2.6014568158168575E-6</v>
      </c>
    </row>
    <row r="217" spans="1:120" ht="17.149999999999999" customHeight="1" x14ac:dyDescent="0.3">
      <c r="A217" s="30"/>
      <c r="B217" s="39" t="s">
        <v>558</v>
      </c>
      <c r="C217" s="37" t="s">
        <v>559</v>
      </c>
      <c r="D217" s="36" t="s">
        <v>630</v>
      </c>
      <c r="E217" s="37" t="s">
        <v>631</v>
      </c>
      <c r="F217" s="36" t="s">
        <v>654</v>
      </c>
      <c r="G217" s="37" t="s">
        <v>655</v>
      </c>
      <c r="H217" s="36"/>
      <c r="I217" s="38">
        <v>22</v>
      </c>
      <c r="J217" s="115">
        <f t="shared" si="182"/>
        <v>0.98955583610696651</v>
      </c>
      <c r="K217" s="115">
        <f t="shared" si="183"/>
        <v>0.89564443934350968</v>
      </c>
      <c r="L217" s="115">
        <f t="shared" si="184"/>
        <v>1</v>
      </c>
      <c r="M217" s="115">
        <f t="shared" si="185"/>
        <v>0.51134018764695033</v>
      </c>
      <c r="N217" s="115">
        <f t="shared" si="186"/>
        <v>0.84364392678868549</v>
      </c>
      <c r="O217" s="115">
        <f t="shared" si="187"/>
        <v>0.99517961666475385</v>
      </c>
      <c r="P217" s="115">
        <f t="shared" si="188"/>
        <v>0.90806637578278659</v>
      </c>
      <c r="Q217" s="115">
        <f t="shared" si="189"/>
        <v>0.80005923373091725</v>
      </c>
      <c r="R217" s="116">
        <f t="shared" si="190"/>
        <v>0.98100460975997461</v>
      </c>
      <c r="S217" s="133">
        <f t="shared" si="191"/>
        <v>0.88049935842494942</v>
      </c>
      <c r="T217" s="134">
        <f t="shared" si="233"/>
        <v>0.11950064157505058</v>
      </c>
      <c r="U217" s="135">
        <f t="shared" si="192"/>
        <v>11559.536060837792</v>
      </c>
      <c r="V217" s="136">
        <v>8</v>
      </c>
      <c r="W217" s="155">
        <f t="shared" si="193"/>
        <v>0</v>
      </c>
      <c r="X217" s="155">
        <f t="shared" si="194"/>
        <v>0.76938824731383837</v>
      </c>
      <c r="Y217" s="155">
        <f t="shared" si="195"/>
        <v>0.23061175268616163</v>
      </c>
      <c r="Z217" s="156">
        <f t="shared" si="196"/>
        <v>22307.536060837785</v>
      </c>
      <c r="AA217" s="69">
        <v>1</v>
      </c>
      <c r="AB217" s="70">
        <f t="shared" si="197"/>
        <v>0.98666361835086103</v>
      </c>
      <c r="AC217" s="70">
        <f t="shared" si="198"/>
        <v>2.3261231281198003E-2</v>
      </c>
      <c r="AD217" s="70">
        <f t="shared" si="199"/>
        <v>0.84364392678868549</v>
      </c>
      <c r="AE217" s="70">
        <f t="shared" si="200"/>
        <v>0.19994076626908272</v>
      </c>
      <c r="AF217" s="70">
        <f t="shared" si="201"/>
        <v>7.3453460346608514E-3</v>
      </c>
      <c r="AG217" s="70">
        <f t="shared" si="202"/>
        <v>4.3039136921840925E-3</v>
      </c>
      <c r="AH217" s="70">
        <f t="shared" si="203"/>
        <v>0.99517961666475385</v>
      </c>
      <c r="AI217" s="70">
        <f t="shared" si="204"/>
        <v>0.98398944106507513</v>
      </c>
      <c r="AJ217" s="70">
        <f t="shared" si="205"/>
        <v>0.99512223114885801</v>
      </c>
      <c r="AK217" s="70">
        <f t="shared" si="206"/>
        <v>9.1933624217213392E-2</v>
      </c>
      <c r="AL217" s="71">
        <f t="shared" si="234"/>
        <v>1</v>
      </c>
      <c r="AM217" s="72">
        <v>96732</v>
      </c>
      <c r="AN217" s="73">
        <v>0.19994076626908272</v>
      </c>
      <c r="AO217" s="74">
        <f t="shared" si="207"/>
        <v>0.80005923373091725</v>
      </c>
      <c r="AP217" s="75">
        <v>17426</v>
      </c>
      <c r="AQ217" s="76">
        <v>92</v>
      </c>
      <c r="AR217" s="76">
        <v>10</v>
      </c>
      <c r="AS217" s="76">
        <v>26</v>
      </c>
      <c r="AT217" s="77">
        <f t="shared" si="208"/>
        <v>7.3453460346608514E-3</v>
      </c>
      <c r="AU217" s="77">
        <f t="shared" si="209"/>
        <v>0.99265465396533914</v>
      </c>
      <c r="AV217" s="75">
        <v>17426</v>
      </c>
      <c r="AW217" s="76">
        <v>48</v>
      </c>
      <c r="AX217" s="76">
        <v>438</v>
      </c>
      <c r="AY217" s="76">
        <v>6</v>
      </c>
      <c r="AZ217" s="75">
        <v>3017</v>
      </c>
      <c r="BA217" s="66">
        <f t="shared" si="210"/>
        <v>0.20136577527831975</v>
      </c>
      <c r="BB217" s="66">
        <f t="shared" si="211"/>
        <v>0.79863422472168022</v>
      </c>
      <c r="BC217" s="75">
        <v>17426</v>
      </c>
      <c r="BD217" s="76">
        <v>38</v>
      </c>
      <c r="BE217" s="76">
        <v>37</v>
      </c>
      <c r="BF217" s="66">
        <f t="shared" si="212"/>
        <v>4.3039136921840925E-3</v>
      </c>
      <c r="BG217" s="70">
        <v>0.98666361835086103</v>
      </c>
      <c r="BH217" s="70">
        <v>0.98100460975997461</v>
      </c>
      <c r="BI217" s="75">
        <v>60100</v>
      </c>
      <c r="BJ217" s="75">
        <v>1398</v>
      </c>
      <c r="BK217" s="75">
        <v>7999</v>
      </c>
      <c r="BL217" s="75">
        <v>10838</v>
      </c>
      <c r="BM217" s="75">
        <v>14872</v>
      </c>
      <c r="BN217" s="76">
        <v>729</v>
      </c>
      <c r="BO217" s="75">
        <v>21606</v>
      </c>
      <c r="BP217" s="75">
        <v>2076</v>
      </c>
      <c r="BQ217" s="76">
        <v>237</v>
      </c>
      <c r="BR217" s="76">
        <v>345</v>
      </c>
      <c r="BS217" s="66">
        <f t="shared" si="213"/>
        <v>2.3261231281198003E-2</v>
      </c>
      <c r="BT217" s="66">
        <f t="shared" si="237"/>
        <v>0.84364392678868549</v>
      </c>
      <c r="BU217" s="66">
        <f t="shared" si="238"/>
        <v>0.66331114808652247</v>
      </c>
      <c r="BV217" s="72">
        <v>88466</v>
      </c>
      <c r="BW217" s="75">
        <v>2365</v>
      </c>
      <c r="BX217" s="66">
        <f t="shared" si="214"/>
        <v>2.6733434313747653E-2</v>
      </c>
      <c r="BY217" s="74">
        <f t="shared" si="215"/>
        <v>37.406342494714586</v>
      </c>
      <c r="BZ217" s="66">
        <f t="shared" si="235"/>
        <v>0.51134018764695033</v>
      </c>
      <c r="CA217" s="78">
        <v>88466</v>
      </c>
      <c r="CB217" s="76">
        <v>8133</v>
      </c>
      <c r="CC217" s="66">
        <f t="shared" si="216"/>
        <v>9.1933624217213392E-2</v>
      </c>
      <c r="CD217" s="66">
        <f t="shared" si="217"/>
        <v>0.90806637578278659</v>
      </c>
      <c r="CE217" s="72">
        <v>17426</v>
      </c>
      <c r="CF217" s="75">
        <v>5200</v>
      </c>
      <c r="CG217" s="75">
        <v>11947</v>
      </c>
      <c r="CH217" s="66">
        <f t="shared" si="218"/>
        <v>0.98398944106507513</v>
      </c>
      <c r="CI217" s="75">
        <v>17426</v>
      </c>
      <c r="CJ217" s="75">
        <v>6039</v>
      </c>
      <c r="CK217" s="75">
        <v>1123</v>
      </c>
      <c r="CL217" s="76">
        <v>12</v>
      </c>
      <c r="CM217" s="75">
        <v>10167</v>
      </c>
      <c r="CN217" s="66">
        <f t="shared" si="219"/>
        <v>0.99512223114885801</v>
      </c>
      <c r="CO217" s="72">
        <v>17426</v>
      </c>
      <c r="CP217" s="75">
        <v>17342</v>
      </c>
      <c r="CQ217" s="66">
        <f t="shared" si="220"/>
        <v>0.99517961666475385</v>
      </c>
      <c r="CR217" s="78" t="b">
        <v>0</v>
      </c>
      <c r="CS217" s="76" t="b">
        <v>1</v>
      </c>
      <c r="CT217" s="76">
        <v>0</v>
      </c>
      <c r="CU217" s="76"/>
      <c r="CV217" s="79">
        <v>2</v>
      </c>
      <c r="CW217" s="79"/>
      <c r="CX217" s="79">
        <v>2</v>
      </c>
      <c r="CY217" s="79">
        <v>0</v>
      </c>
      <c r="CZ217" s="76"/>
      <c r="DA217" s="76"/>
      <c r="DB217" s="76"/>
      <c r="DC217" s="66">
        <f t="shared" si="221"/>
        <v>8.2644628099173556E-3</v>
      </c>
      <c r="DD217" s="66">
        <f t="shared" si="222"/>
        <v>0</v>
      </c>
      <c r="DE217" s="66">
        <f t="shared" si="223"/>
        <v>0</v>
      </c>
      <c r="DF217" s="66">
        <f t="shared" si="224"/>
        <v>0</v>
      </c>
      <c r="DG217" s="66">
        <f t="shared" si="225"/>
        <v>0</v>
      </c>
      <c r="DH217" s="66">
        <f t="shared" si="179"/>
        <v>0</v>
      </c>
      <c r="DI217" s="66">
        <f t="shared" si="226"/>
        <v>0</v>
      </c>
      <c r="DJ217" s="66">
        <f t="shared" si="227"/>
        <v>0</v>
      </c>
      <c r="DK217" s="66">
        <f t="shared" si="228"/>
        <v>0</v>
      </c>
      <c r="DL217" s="66">
        <f t="shared" si="229"/>
        <v>0</v>
      </c>
      <c r="DM217" s="66">
        <f t="shared" si="230"/>
        <v>0</v>
      </c>
      <c r="DN217" s="80">
        <f t="shared" si="231"/>
        <v>620</v>
      </c>
      <c r="DO217" s="67">
        <f t="shared" si="232"/>
        <v>1</v>
      </c>
      <c r="DP217" s="163">
        <f t="shared" si="236"/>
        <v>2.6014568158168575E-6</v>
      </c>
    </row>
    <row r="218" spans="1:120" ht="17.149999999999999" customHeight="1" x14ac:dyDescent="0.3">
      <c r="A218" s="30"/>
      <c r="B218" s="39" t="s">
        <v>558</v>
      </c>
      <c r="C218" s="37" t="s">
        <v>559</v>
      </c>
      <c r="D218" s="36" t="s">
        <v>630</v>
      </c>
      <c r="E218" s="37" t="s">
        <v>631</v>
      </c>
      <c r="F218" s="36" t="s">
        <v>656</v>
      </c>
      <c r="G218" s="37" t="s">
        <v>657</v>
      </c>
      <c r="H218" s="36"/>
      <c r="I218" s="38">
        <v>3</v>
      </c>
      <c r="J218" s="115">
        <f t="shared" si="182"/>
        <v>0.9975609756097561</v>
      </c>
      <c r="K218" s="115">
        <f t="shared" si="183"/>
        <v>0.923170731707317</v>
      </c>
      <c r="L218" s="115">
        <f t="shared" si="184"/>
        <v>1</v>
      </c>
      <c r="M218" s="115">
        <f t="shared" si="185"/>
        <v>0.23960260694264174</v>
      </c>
      <c r="N218" s="115">
        <f t="shared" si="186"/>
        <v>0.74185463659147866</v>
      </c>
      <c r="O218" s="115">
        <f t="shared" si="187"/>
        <v>0.98292682926829267</v>
      </c>
      <c r="P218" s="115">
        <f t="shared" si="188"/>
        <v>0.82369255150554677</v>
      </c>
      <c r="Q218" s="115">
        <f t="shared" si="189"/>
        <v>0.75855773619351896</v>
      </c>
      <c r="R218" s="116">
        <f t="shared" si="190"/>
        <v>0.98966408268733863</v>
      </c>
      <c r="S218" s="133">
        <f t="shared" si="191"/>
        <v>0.82855890561176559</v>
      </c>
      <c r="T218" s="134">
        <f t="shared" si="233"/>
        <v>0.17144109438823441</v>
      </c>
      <c r="U218" s="135">
        <f t="shared" si="192"/>
        <v>484.49253274115046</v>
      </c>
      <c r="V218" s="136">
        <v>8</v>
      </c>
      <c r="W218" s="155">
        <f t="shared" si="193"/>
        <v>0</v>
      </c>
      <c r="X218" s="155">
        <f t="shared" si="194"/>
        <v>0.71744779450065443</v>
      </c>
      <c r="Y218" s="155">
        <f t="shared" si="195"/>
        <v>0.28255220549934557</v>
      </c>
      <c r="Z218" s="156">
        <f t="shared" si="196"/>
        <v>798.49253274115051</v>
      </c>
      <c r="AA218" s="69">
        <v>1</v>
      </c>
      <c r="AB218" s="70">
        <f t="shared" si="197"/>
        <v>0.99227799227799229</v>
      </c>
      <c r="AC218" s="70">
        <f t="shared" si="198"/>
        <v>1.5037593984962405E-2</v>
      </c>
      <c r="AD218" s="70">
        <f t="shared" si="199"/>
        <v>0.74185463659147866</v>
      </c>
      <c r="AE218" s="70">
        <f t="shared" si="200"/>
        <v>0.24144226380648107</v>
      </c>
      <c r="AF218" s="70">
        <f t="shared" si="201"/>
        <v>1.7073170731707318E-2</v>
      </c>
      <c r="AG218" s="70">
        <f t="shared" si="202"/>
        <v>2.4390243902439024E-3</v>
      </c>
      <c r="AH218" s="70">
        <f t="shared" si="203"/>
        <v>0.98292682926829267</v>
      </c>
      <c r="AI218" s="70">
        <f t="shared" si="204"/>
        <v>0.9975609756097561</v>
      </c>
      <c r="AJ218" s="70">
        <f t="shared" si="205"/>
        <v>0.9975609756097561</v>
      </c>
      <c r="AK218" s="70">
        <f t="shared" si="206"/>
        <v>0.17630744849445326</v>
      </c>
      <c r="AL218" s="71">
        <f t="shared" si="234"/>
        <v>1</v>
      </c>
      <c r="AM218" s="72">
        <v>2826</v>
      </c>
      <c r="AN218" s="73">
        <v>0.24144226380648107</v>
      </c>
      <c r="AO218" s="74">
        <f t="shared" si="207"/>
        <v>0.75855773619351896</v>
      </c>
      <c r="AP218" s="76">
        <v>410</v>
      </c>
      <c r="AQ218" s="76">
        <v>6</v>
      </c>
      <c r="AR218" s="76">
        <v>1</v>
      </c>
      <c r="AS218" s="76">
        <v>0</v>
      </c>
      <c r="AT218" s="77">
        <f t="shared" si="208"/>
        <v>1.7073170731707318E-2</v>
      </c>
      <c r="AU218" s="77">
        <f t="shared" si="209"/>
        <v>0.98292682926829267</v>
      </c>
      <c r="AV218" s="76">
        <v>410</v>
      </c>
      <c r="AW218" s="76">
        <v>6</v>
      </c>
      <c r="AX218" s="76">
        <v>14</v>
      </c>
      <c r="AY218" s="76">
        <v>0</v>
      </c>
      <c r="AZ218" s="76">
        <v>36</v>
      </c>
      <c r="BA218" s="66">
        <f t="shared" si="210"/>
        <v>0.13658536585365855</v>
      </c>
      <c r="BB218" s="66">
        <f t="shared" si="211"/>
        <v>0.86341463414634145</v>
      </c>
      <c r="BC218" s="76">
        <v>410</v>
      </c>
      <c r="BD218" s="76">
        <v>1</v>
      </c>
      <c r="BE218" s="76">
        <v>0</v>
      </c>
      <c r="BF218" s="66">
        <f t="shared" si="212"/>
        <v>2.4390243902439024E-3</v>
      </c>
      <c r="BG218" s="70">
        <v>0.99227799227799229</v>
      </c>
      <c r="BH218" s="70">
        <v>0.98966408268733863</v>
      </c>
      <c r="BI218" s="76">
        <v>1596</v>
      </c>
      <c r="BJ218" s="76">
        <v>24</v>
      </c>
      <c r="BK218" s="76">
        <v>388</v>
      </c>
      <c r="BL218" s="76">
        <v>453</v>
      </c>
      <c r="BM218" s="76">
        <v>398</v>
      </c>
      <c r="BN218" s="76">
        <v>8</v>
      </c>
      <c r="BO218" s="76">
        <v>300</v>
      </c>
      <c r="BP218" s="76">
        <v>18</v>
      </c>
      <c r="BQ218" s="76">
        <v>0</v>
      </c>
      <c r="BR218" s="76">
        <v>7</v>
      </c>
      <c r="BS218" s="66">
        <f t="shared" si="213"/>
        <v>1.5037593984962405E-2</v>
      </c>
      <c r="BT218" s="66">
        <f t="shared" si="237"/>
        <v>0.74185463659147866</v>
      </c>
      <c r="BU218" s="66">
        <f t="shared" si="238"/>
        <v>0.45802005012531327</v>
      </c>
      <c r="BV218" s="78">
        <v>2524</v>
      </c>
      <c r="BW218" s="76">
        <v>144</v>
      </c>
      <c r="BX218" s="66">
        <f t="shared" si="214"/>
        <v>5.7052297939778132E-2</v>
      </c>
      <c r="BY218" s="74">
        <f t="shared" si="215"/>
        <v>17.527777777777779</v>
      </c>
      <c r="BZ218" s="66">
        <f t="shared" si="235"/>
        <v>0.23960260694264174</v>
      </c>
      <c r="CA218" s="78">
        <v>2524</v>
      </c>
      <c r="CB218" s="76">
        <v>445</v>
      </c>
      <c r="CC218" s="66">
        <f t="shared" si="216"/>
        <v>0.17630744849445326</v>
      </c>
      <c r="CD218" s="66">
        <f t="shared" si="217"/>
        <v>0.82369255150554677</v>
      </c>
      <c r="CE218" s="78">
        <v>410</v>
      </c>
      <c r="CF218" s="76">
        <v>3</v>
      </c>
      <c r="CG218" s="76">
        <v>406</v>
      </c>
      <c r="CH218" s="66">
        <f t="shared" si="218"/>
        <v>0.9975609756097561</v>
      </c>
      <c r="CI218" s="76">
        <v>410</v>
      </c>
      <c r="CJ218" s="76">
        <v>179</v>
      </c>
      <c r="CK218" s="76">
        <v>5</v>
      </c>
      <c r="CL218" s="76">
        <v>0</v>
      </c>
      <c r="CM218" s="76">
        <v>225</v>
      </c>
      <c r="CN218" s="66">
        <f t="shared" si="219"/>
        <v>0.9975609756097561</v>
      </c>
      <c r="CO218" s="78">
        <v>410</v>
      </c>
      <c r="CP218" s="76">
        <v>403</v>
      </c>
      <c r="CQ218" s="66">
        <f t="shared" si="220"/>
        <v>0.98292682926829267</v>
      </c>
      <c r="CR218" s="78" t="b">
        <v>0</v>
      </c>
      <c r="CS218" s="76" t="b">
        <v>0</v>
      </c>
      <c r="CT218" s="76"/>
      <c r="CU218" s="76"/>
      <c r="CV218" s="76"/>
      <c r="CW218" s="76"/>
      <c r="CX218" s="76"/>
      <c r="CY218" s="76"/>
      <c r="CZ218" s="76"/>
      <c r="DA218" s="76"/>
      <c r="DB218" s="76"/>
      <c r="DC218" s="66">
        <f t="shared" si="221"/>
        <v>0</v>
      </c>
      <c r="DD218" s="66">
        <f t="shared" si="222"/>
        <v>0</v>
      </c>
      <c r="DE218" s="66">
        <f t="shared" si="223"/>
        <v>0</v>
      </c>
      <c r="DF218" s="66">
        <f t="shared" si="224"/>
        <v>0</v>
      </c>
      <c r="DG218" s="66">
        <f t="shared" si="225"/>
        <v>0</v>
      </c>
      <c r="DH218" s="66">
        <f t="shared" si="179"/>
        <v>0</v>
      </c>
      <c r="DI218" s="66">
        <f t="shared" si="226"/>
        <v>0</v>
      </c>
      <c r="DJ218" s="66">
        <f t="shared" si="227"/>
        <v>0</v>
      </c>
      <c r="DK218" s="66">
        <f t="shared" si="228"/>
        <v>0</v>
      </c>
      <c r="DL218" s="66">
        <f t="shared" si="229"/>
        <v>0</v>
      </c>
      <c r="DM218" s="66">
        <f t="shared" si="230"/>
        <v>0</v>
      </c>
      <c r="DN218" s="80">
        <f t="shared" si="231"/>
        <v>620</v>
      </c>
      <c r="DO218" s="67">
        <f t="shared" si="232"/>
        <v>1</v>
      </c>
      <c r="DP218" s="163">
        <f t="shared" si="236"/>
        <v>2.6014568158168575E-6</v>
      </c>
    </row>
    <row r="219" spans="1:120" ht="17.149999999999999" customHeight="1" x14ac:dyDescent="0.3">
      <c r="A219" s="30"/>
      <c r="B219" s="39" t="s">
        <v>658</v>
      </c>
      <c r="C219" s="37" t="s">
        <v>659</v>
      </c>
      <c r="D219" s="36" t="s">
        <v>660</v>
      </c>
      <c r="E219" s="37" t="s">
        <v>661</v>
      </c>
      <c r="F219" s="36" t="s">
        <v>662</v>
      </c>
      <c r="G219" s="37" t="s">
        <v>661</v>
      </c>
      <c r="H219" s="36">
        <v>53</v>
      </c>
      <c r="I219" s="38">
        <v>22</v>
      </c>
      <c r="J219" s="115">
        <f t="shared" si="182"/>
        <v>0.75009628064934009</v>
      </c>
      <c r="K219" s="115">
        <f t="shared" si="183"/>
        <v>0.29936863234796413</v>
      </c>
      <c r="L219" s="115">
        <f t="shared" si="184"/>
        <v>1</v>
      </c>
      <c r="M219" s="115">
        <f t="shared" si="185"/>
        <v>0.31148676986049167</v>
      </c>
      <c r="N219" s="115">
        <f t="shared" si="186"/>
        <v>0.47128940041877881</v>
      </c>
      <c r="O219" s="115">
        <f t="shared" si="187"/>
        <v>0.37419912005321693</v>
      </c>
      <c r="P219" s="115">
        <f t="shared" si="188"/>
        <v>0.79311243800471776</v>
      </c>
      <c r="Q219" s="115">
        <f t="shared" si="189"/>
        <v>0.62760123091922859</v>
      </c>
      <c r="R219" s="116">
        <f t="shared" si="190"/>
        <v>0.93734220131865598</v>
      </c>
      <c r="S219" s="133">
        <f t="shared" si="191"/>
        <v>0.6182773415080437</v>
      </c>
      <c r="T219" s="134">
        <f t="shared" si="233"/>
        <v>0.3817226584919563</v>
      </c>
      <c r="U219" s="135">
        <f t="shared" si="192"/>
        <v>145430.60704555796</v>
      </c>
      <c r="V219" s="136">
        <v>6</v>
      </c>
      <c r="W219" s="155">
        <f t="shared" si="193"/>
        <v>0</v>
      </c>
      <c r="X219" s="155">
        <f t="shared" si="194"/>
        <v>0.50716623039693265</v>
      </c>
      <c r="Y219" s="155">
        <f t="shared" si="195"/>
        <v>0.49283376960306735</v>
      </c>
      <c r="Z219" s="156">
        <f t="shared" si="196"/>
        <v>187762.27371222462</v>
      </c>
      <c r="AA219" s="69">
        <v>0.49199312308883558</v>
      </c>
      <c r="AB219" s="70">
        <f t="shared" si="197"/>
        <v>0.95023316142182135</v>
      </c>
      <c r="AC219" s="70">
        <f t="shared" si="198"/>
        <v>8.1004323028638317E-2</v>
      </c>
      <c r="AD219" s="70">
        <f t="shared" si="199"/>
        <v>0.47128940041877881</v>
      </c>
      <c r="AE219" s="70">
        <f t="shared" si="200"/>
        <v>0.37239876908077141</v>
      </c>
      <c r="AF219" s="70">
        <f t="shared" si="201"/>
        <v>0.54317457724042151</v>
      </c>
      <c r="AG219" s="70">
        <f t="shared" si="202"/>
        <v>0.12272573435877088</v>
      </c>
      <c r="AH219" s="70">
        <f t="shared" si="203"/>
        <v>0.37419912005321693</v>
      </c>
      <c r="AI219" s="70">
        <f t="shared" si="204"/>
        <v>0.83710481169839068</v>
      </c>
      <c r="AJ219" s="70">
        <f t="shared" si="205"/>
        <v>0.66308774960028938</v>
      </c>
      <c r="AK219" s="70">
        <f t="shared" si="206"/>
        <v>0.20688756199528224</v>
      </c>
      <c r="AL219" s="71">
        <f t="shared" si="234"/>
        <v>1</v>
      </c>
      <c r="AM219" s="72">
        <v>380985</v>
      </c>
      <c r="AN219" s="73">
        <v>0.37239876908077141</v>
      </c>
      <c r="AO219" s="74">
        <f t="shared" si="207"/>
        <v>0.62760123091922859</v>
      </c>
      <c r="AP219" s="75">
        <v>85687</v>
      </c>
      <c r="AQ219" s="75">
        <v>46361</v>
      </c>
      <c r="AR219" s="76">
        <v>82</v>
      </c>
      <c r="AS219" s="76">
        <v>100</v>
      </c>
      <c r="AT219" s="77">
        <f t="shared" si="208"/>
        <v>0.54317457724042151</v>
      </c>
      <c r="AU219" s="77">
        <f t="shared" si="209"/>
        <v>0.45682542275957849</v>
      </c>
      <c r="AV219" s="75">
        <v>85687</v>
      </c>
      <c r="AW219" s="75">
        <v>25337</v>
      </c>
      <c r="AX219" s="75">
        <v>18509</v>
      </c>
      <c r="AY219" s="76">
        <v>90</v>
      </c>
      <c r="AZ219" s="75">
        <v>29591</v>
      </c>
      <c r="BA219" s="66">
        <f t="shared" si="210"/>
        <v>0.85808815806365024</v>
      </c>
      <c r="BB219" s="66">
        <f t="shared" si="211"/>
        <v>0.14191184193634976</v>
      </c>
      <c r="BC219" s="75">
        <v>85687</v>
      </c>
      <c r="BD219" s="75">
        <v>9949</v>
      </c>
      <c r="BE219" s="76">
        <v>567</v>
      </c>
      <c r="BF219" s="66">
        <f t="shared" si="212"/>
        <v>0.12272573435877088</v>
      </c>
      <c r="BG219" s="70">
        <v>0.95023316142182135</v>
      </c>
      <c r="BH219" s="70">
        <v>0.93734220131865598</v>
      </c>
      <c r="BI219" s="75">
        <v>214433</v>
      </c>
      <c r="BJ219" s="75">
        <v>17370</v>
      </c>
      <c r="BK219" s="75">
        <v>96003</v>
      </c>
      <c r="BL219" s="75">
        <v>43433</v>
      </c>
      <c r="BM219" s="75">
        <v>25703</v>
      </c>
      <c r="BN219" s="76">
        <v>468</v>
      </c>
      <c r="BO219" s="75">
        <v>25087</v>
      </c>
      <c r="BP219" s="75">
        <v>1745</v>
      </c>
      <c r="BQ219" s="76">
        <v>292</v>
      </c>
      <c r="BR219" s="75">
        <v>4332</v>
      </c>
      <c r="BS219" s="66">
        <f t="shared" si="213"/>
        <v>8.1004323028638317E-2</v>
      </c>
      <c r="BT219" s="66">
        <f t="shared" si="237"/>
        <v>0.47128940041877881</v>
      </c>
      <c r="BU219" s="66">
        <f t="shared" si="238"/>
        <v>0.26874128515666901</v>
      </c>
      <c r="BV219" s="72">
        <v>318371</v>
      </c>
      <c r="BW219" s="75">
        <v>13972</v>
      </c>
      <c r="BX219" s="66">
        <f t="shared" si="214"/>
        <v>4.3885906693762938E-2</v>
      </c>
      <c r="BY219" s="74">
        <f t="shared" si="215"/>
        <v>22.78635843114801</v>
      </c>
      <c r="BZ219" s="66">
        <f t="shared" si="235"/>
        <v>0.31148676986049167</v>
      </c>
      <c r="CA219" s="72">
        <v>318371</v>
      </c>
      <c r="CB219" s="75">
        <v>65867</v>
      </c>
      <c r="CC219" s="66">
        <f t="shared" si="216"/>
        <v>0.20688756199528224</v>
      </c>
      <c r="CD219" s="66">
        <f t="shared" si="217"/>
        <v>0.79311243800471776</v>
      </c>
      <c r="CE219" s="72">
        <v>85687</v>
      </c>
      <c r="CF219" s="75">
        <v>1150</v>
      </c>
      <c r="CG219" s="75">
        <v>70579</v>
      </c>
      <c r="CH219" s="66">
        <f t="shared" si="218"/>
        <v>0.83710481169839068</v>
      </c>
      <c r="CI219" s="75">
        <v>85687</v>
      </c>
      <c r="CJ219" s="76">
        <v>801</v>
      </c>
      <c r="CK219" s="75">
        <v>18771</v>
      </c>
      <c r="CL219" s="75">
        <v>29133</v>
      </c>
      <c r="CM219" s="75">
        <v>8113</v>
      </c>
      <c r="CN219" s="66">
        <f t="shared" si="219"/>
        <v>0.66308774960028938</v>
      </c>
      <c r="CO219" s="72">
        <v>85687</v>
      </c>
      <c r="CP219" s="75">
        <v>32064</v>
      </c>
      <c r="CQ219" s="66">
        <f t="shared" si="220"/>
        <v>0.37419912005321693</v>
      </c>
      <c r="CR219" s="78" t="b">
        <v>0</v>
      </c>
      <c r="CS219" s="76" t="b">
        <v>0</v>
      </c>
      <c r="CT219" s="76"/>
      <c r="CU219" s="76"/>
      <c r="CV219" s="76"/>
      <c r="CW219" s="76"/>
      <c r="CX219" s="76"/>
      <c r="CY219" s="76"/>
      <c r="CZ219" s="76"/>
      <c r="DA219" s="76"/>
      <c r="DB219" s="76"/>
      <c r="DC219" s="66">
        <f t="shared" si="221"/>
        <v>0</v>
      </c>
      <c r="DD219" s="66">
        <f t="shared" si="222"/>
        <v>0</v>
      </c>
      <c r="DE219" s="66">
        <f t="shared" si="223"/>
        <v>0</v>
      </c>
      <c r="DF219" s="66">
        <f t="shared" si="224"/>
        <v>0</v>
      </c>
      <c r="DG219" s="66">
        <f t="shared" si="225"/>
        <v>0</v>
      </c>
      <c r="DH219" s="66">
        <f t="shared" si="179"/>
        <v>0</v>
      </c>
      <c r="DI219" s="66">
        <f t="shared" si="226"/>
        <v>0</v>
      </c>
      <c r="DJ219" s="66">
        <f t="shared" si="227"/>
        <v>0</v>
      </c>
      <c r="DK219" s="66">
        <f t="shared" si="228"/>
        <v>0</v>
      </c>
      <c r="DL219" s="66">
        <f t="shared" si="229"/>
        <v>0</v>
      </c>
      <c r="DM219" s="66">
        <f t="shared" si="230"/>
        <v>0</v>
      </c>
      <c r="DN219" s="80">
        <f t="shared" si="231"/>
        <v>620</v>
      </c>
      <c r="DO219" s="67">
        <f t="shared" si="232"/>
        <v>1</v>
      </c>
      <c r="DP219" s="163">
        <f t="shared" si="236"/>
        <v>2.6014568158168575E-6</v>
      </c>
    </row>
    <row r="220" spans="1:120" ht="17.149999999999999" customHeight="1" x14ac:dyDescent="0.3">
      <c r="A220" s="30"/>
      <c r="B220" s="39" t="s">
        <v>658</v>
      </c>
      <c r="C220" s="37" t="s">
        <v>659</v>
      </c>
      <c r="D220" s="36" t="s">
        <v>660</v>
      </c>
      <c r="E220" s="37" t="s">
        <v>661</v>
      </c>
      <c r="F220" s="36" t="s">
        <v>663</v>
      </c>
      <c r="G220" s="37" t="s">
        <v>664</v>
      </c>
      <c r="H220" s="36">
        <v>73</v>
      </c>
      <c r="I220" s="38">
        <v>7</v>
      </c>
      <c r="J220" s="115">
        <f t="shared" si="182"/>
        <v>0.65231811199553136</v>
      </c>
      <c r="K220" s="115">
        <f t="shared" si="183"/>
        <v>0.16335009076944562</v>
      </c>
      <c r="L220" s="115">
        <f t="shared" si="184"/>
        <v>1</v>
      </c>
      <c r="M220" s="115">
        <f t="shared" si="185"/>
        <v>0.16721200006072293</v>
      </c>
      <c r="N220" s="115">
        <f t="shared" si="186"/>
        <v>0.2843115328498248</v>
      </c>
      <c r="O220" s="115">
        <f t="shared" si="187"/>
        <v>6.5121258669645771E-2</v>
      </c>
      <c r="P220" s="115">
        <f t="shared" si="188"/>
        <v>0.72347675506584552</v>
      </c>
      <c r="Q220" s="115">
        <f t="shared" si="189"/>
        <v>0.53975435216404044</v>
      </c>
      <c r="R220" s="116">
        <f t="shared" si="190"/>
        <v>0.91456301619149827</v>
      </c>
      <c r="S220" s="133">
        <f t="shared" si="191"/>
        <v>0.50112301308517271</v>
      </c>
      <c r="T220" s="134">
        <f t="shared" si="233"/>
        <v>0.49887698691482729</v>
      </c>
      <c r="U220" s="135">
        <f t="shared" si="192"/>
        <v>88795.114900970104</v>
      </c>
      <c r="V220" s="136">
        <v>4</v>
      </c>
      <c r="W220" s="155">
        <f t="shared" si="193"/>
        <v>0</v>
      </c>
      <c r="X220" s="155">
        <f t="shared" si="194"/>
        <v>0.3900119019740616</v>
      </c>
      <c r="Y220" s="155">
        <f t="shared" si="195"/>
        <v>0.60998809802593845</v>
      </c>
      <c r="Z220" s="156">
        <f t="shared" si="196"/>
        <v>108571.78156763679</v>
      </c>
      <c r="AA220" s="69">
        <v>6.2318107758862859E-2</v>
      </c>
      <c r="AB220" s="70">
        <f t="shared" si="197"/>
        <v>0.93182633656261216</v>
      </c>
      <c r="AC220" s="70">
        <f t="shared" si="198"/>
        <v>8.5817438256813316E-2</v>
      </c>
      <c r="AD220" s="70">
        <f t="shared" si="199"/>
        <v>0.2843115328498248</v>
      </c>
      <c r="AE220" s="70">
        <f t="shared" si="200"/>
        <v>0.46024564783595956</v>
      </c>
      <c r="AF220" s="70">
        <f t="shared" si="201"/>
        <v>0.71537960247637666</v>
      </c>
      <c r="AG220" s="70">
        <f t="shared" si="202"/>
        <v>0.25294418842805938</v>
      </c>
      <c r="AH220" s="70">
        <f t="shared" si="203"/>
        <v>6.5121258669645771E-2</v>
      </c>
      <c r="AI220" s="70">
        <f t="shared" si="204"/>
        <v>0.82272029046222594</v>
      </c>
      <c r="AJ220" s="70">
        <f t="shared" si="205"/>
        <v>0.48191593352883677</v>
      </c>
      <c r="AK220" s="70">
        <f t="shared" si="206"/>
        <v>0.27652324493415448</v>
      </c>
      <c r="AL220" s="71">
        <f t="shared" si="234"/>
        <v>1</v>
      </c>
      <c r="AM220" s="72">
        <v>177990</v>
      </c>
      <c r="AN220" s="73">
        <v>0.46024564783595956</v>
      </c>
      <c r="AO220" s="74">
        <f t="shared" si="207"/>
        <v>0.53975435216404044</v>
      </c>
      <c r="AP220" s="75">
        <v>42966</v>
      </c>
      <c r="AQ220" s="75">
        <v>30684</v>
      </c>
      <c r="AR220" s="76">
        <v>25</v>
      </c>
      <c r="AS220" s="76">
        <v>28</v>
      </c>
      <c r="AT220" s="77">
        <f t="shared" si="208"/>
        <v>0.71537960247637666</v>
      </c>
      <c r="AU220" s="77">
        <f t="shared" si="209"/>
        <v>0.28462039752362334</v>
      </c>
      <c r="AV220" s="75">
        <v>42966</v>
      </c>
      <c r="AW220" s="75">
        <v>26430</v>
      </c>
      <c r="AX220" s="75">
        <v>6732</v>
      </c>
      <c r="AY220" s="76">
        <v>14</v>
      </c>
      <c r="AZ220" s="75">
        <v>7982</v>
      </c>
      <c r="BA220" s="66">
        <f t="shared" si="210"/>
        <v>0.95792021598473209</v>
      </c>
      <c r="BB220" s="66">
        <f t="shared" si="211"/>
        <v>4.2079784015267907E-2</v>
      </c>
      <c r="BC220" s="75">
        <v>42966</v>
      </c>
      <c r="BD220" s="75">
        <v>10712</v>
      </c>
      <c r="BE220" s="76">
        <v>156</v>
      </c>
      <c r="BF220" s="66">
        <f t="shared" si="212"/>
        <v>0.25294418842805938</v>
      </c>
      <c r="BG220" s="70">
        <v>0.93182633656261216</v>
      </c>
      <c r="BH220" s="70">
        <v>0.91456301619149827</v>
      </c>
      <c r="BI220" s="75">
        <v>93897</v>
      </c>
      <c r="BJ220" s="75">
        <v>8058</v>
      </c>
      <c r="BK220" s="75">
        <v>59143</v>
      </c>
      <c r="BL220" s="75">
        <v>14230</v>
      </c>
      <c r="BM220" s="75">
        <v>6012</v>
      </c>
      <c r="BN220" s="76">
        <v>138</v>
      </c>
      <c r="BO220" s="75">
        <v>3668</v>
      </c>
      <c r="BP220" s="76">
        <v>288</v>
      </c>
      <c r="BQ220" s="76">
        <v>187</v>
      </c>
      <c r="BR220" s="75">
        <v>2173</v>
      </c>
      <c r="BS220" s="66">
        <f t="shared" si="213"/>
        <v>8.5817438256813316E-2</v>
      </c>
      <c r="BT220" s="66">
        <f t="shared" si="237"/>
        <v>0.2843115328498248</v>
      </c>
      <c r="BU220" s="66">
        <f t="shared" si="238"/>
        <v>0.13276249507439003</v>
      </c>
      <c r="BV220" s="72">
        <v>143214</v>
      </c>
      <c r="BW220" s="75">
        <v>11708</v>
      </c>
      <c r="BX220" s="66">
        <f t="shared" si="214"/>
        <v>8.1751784043459438E-2</v>
      </c>
      <c r="BY220" s="74">
        <f t="shared" si="215"/>
        <v>12.232148957977451</v>
      </c>
      <c r="BZ220" s="66">
        <f t="shared" si="235"/>
        <v>0.16721200006072293</v>
      </c>
      <c r="CA220" s="72">
        <v>143214</v>
      </c>
      <c r="CB220" s="75">
        <v>39602</v>
      </c>
      <c r="CC220" s="66">
        <f t="shared" si="216"/>
        <v>0.27652324493415448</v>
      </c>
      <c r="CD220" s="66">
        <f t="shared" si="217"/>
        <v>0.72347675506584552</v>
      </c>
      <c r="CE220" s="72">
        <v>42966</v>
      </c>
      <c r="CF220" s="76">
        <v>166</v>
      </c>
      <c r="CG220" s="75">
        <v>35183</v>
      </c>
      <c r="CH220" s="66">
        <f t="shared" si="218"/>
        <v>0.82272029046222594</v>
      </c>
      <c r="CI220" s="75">
        <v>42966</v>
      </c>
      <c r="CJ220" s="76">
        <v>204</v>
      </c>
      <c r="CK220" s="75">
        <v>9271</v>
      </c>
      <c r="CL220" s="75">
        <v>10882</v>
      </c>
      <c r="CM220" s="76">
        <v>349</v>
      </c>
      <c r="CN220" s="66">
        <f t="shared" si="219"/>
        <v>0.48191593352883677</v>
      </c>
      <c r="CO220" s="72">
        <v>42966</v>
      </c>
      <c r="CP220" s="75">
        <v>2798</v>
      </c>
      <c r="CQ220" s="66">
        <f t="shared" si="220"/>
        <v>6.5121258669645771E-2</v>
      </c>
      <c r="CR220" s="78" t="b">
        <v>0</v>
      </c>
      <c r="CS220" s="76" t="b">
        <v>0</v>
      </c>
      <c r="CT220" s="76"/>
      <c r="CU220" s="76"/>
      <c r="CV220" s="76"/>
      <c r="CW220" s="76"/>
      <c r="CX220" s="76"/>
      <c r="CY220" s="76"/>
      <c r="CZ220" s="76"/>
      <c r="DA220" s="76"/>
      <c r="DB220" s="76"/>
      <c r="DC220" s="66">
        <f t="shared" si="221"/>
        <v>0</v>
      </c>
      <c r="DD220" s="66">
        <f t="shared" si="222"/>
        <v>0</v>
      </c>
      <c r="DE220" s="66">
        <f t="shared" si="223"/>
        <v>0</v>
      </c>
      <c r="DF220" s="66">
        <f t="shared" si="224"/>
        <v>0</v>
      </c>
      <c r="DG220" s="66">
        <f t="shared" si="225"/>
        <v>0</v>
      </c>
      <c r="DH220" s="66">
        <f t="shared" si="179"/>
        <v>0</v>
      </c>
      <c r="DI220" s="66">
        <f t="shared" si="226"/>
        <v>0</v>
      </c>
      <c r="DJ220" s="66">
        <f t="shared" si="227"/>
        <v>0</v>
      </c>
      <c r="DK220" s="66">
        <f t="shared" si="228"/>
        <v>0</v>
      </c>
      <c r="DL220" s="66">
        <f t="shared" si="229"/>
        <v>0</v>
      </c>
      <c r="DM220" s="66">
        <f t="shared" si="230"/>
        <v>0</v>
      </c>
      <c r="DN220" s="80">
        <f t="shared" si="231"/>
        <v>620</v>
      </c>
      <c r="DO220" s="67">
        <f t="shared" si="232"/>
        <v>1</v>
      </c>
      <c r="DP220" s="163">
        <f t="shared" si="236"/>
        <v>2.6014568158168575E-6</v>
      </c>
    </row>
    <row r="221" spans="1:120" ht="17.149999999999999" customHeight="1" x14ac:dyDescent="0.3">
      <c r="A221" s="30"/>
      <c r="B221" s="39" t="s">
        <v>658</v>
      </c>
      <c r="C221" s="37" t="s">
        <v>659</v>
      </c>
      <c r="D221" s="36" t="s">
        <v>660</v>
      </c>
      <c r="E221" s="37" t="s">
        <v>661</v>
      </c>
      <c r="F221" s="36" t="s">
        <v>665</v>
      </c>
      <c r="G221" s="37" t="s">
        <v>666</v>
      </c>
      <c r="H221" s="36">
        <v>67</v>
      </c>
      <c r="I221" s="38">
        <v>3</v>
      </c>
      <c r="J221" s="115">
        <f t="shared" si="182"/>
        <v>0.62400300776109785</v>
      </c>
      <c r="K221" s="115">
        <f t="shared" si="183"/>
        <v>0.23042941160673519</v>
      </c>
      <c r="L221" s="115">
        <f t="shared" si="184"/>
        <v>1</v>
      </c>
      <c r="M221" s="115">
        <f t="shared" si="185"/>
        <v>0.15334195859409025</v>
      </c>
      <c r="N221" s="115">
        <f t="shared" si="186"/>
        <v>0.28104655598902251</v>
      </c>
      <c r="O221" s="115">
        <f t="shared" si="187"/>
        <v>5.9000456535166633E-2</v>
      </c>
      <c r="P221" s="115">
        <f t="shared" si="188"/>
        <v>0.67824799225380183</v>
      </c>
      <c r="Q221" s="115">
        <f t="shared" si="189"/>
        <v>0.51553965728646278</v>
      </c>
      <c r="R221" s="116">
        <f t="shared" si="190"/>
        <v>0.91462856095997069</v>
      </c>
      <c r="S221" s="133">
        <f t="shared" si="191"/>
        <v>0.49513751122070526</v>
      </c>
      <c r="T221" s="134">
        <f t="shared" si="233"/>
        <v>0.50486248877929474</v>
      </c>
      <c r="U221" s="135">
        <f t="shared" si="192"/>
        <v>77950.768267523104</v>
      </c>
      <c r="V221" s="136">
        <v>4</v>
      </c>
      <c r="W221" s="155">
        <f t="shared" si="193"/>
        <v>0</v>
      </c>
      <c r="X221" s="155">
        <f t="shared" si="194"/>
        <v>0.38402640010959416</v>
      </c>
      <c r="Y221" s="155">
        <f t="shared" si="195"/>
        <v>0.6159735998904059</v>
      </c>
      <c r="Z221" s="156">
        <f t="shared" si="196"/>
        <v>95106.323823078666</v>
      </c>
      <c r="AA221" s="69">
        <v>4.7279792746113991E-2</v>
      </c>
      <c r="AB221" s="70">
        <f t="shared" si="197"/>
        <v>0.93537110416825409</v>
      </c>
      <c r="AC221" s="70">
        <f t="shared" si="198"/>
        <v>7.2043023985625856E-2</v>
      </c>
      <c r="AD221" s="70">
        <f t="shared" si="199"/>
        <v>0.28104655598902251</v>
      </c>
      <c r="AE221" s="70">
        <f t="shared" si="200"/>
        <v>0.48446034271353722</v>
      </c>
      <c r="AF221" s="70">
        <f t="shared" si="201"/>
        <v>0.57802723097993935</v>
      </c>
      <c r="AG221" s="70">
        <f t="shared" si="202"/>
        <v>0.24413889411069636</v>
      </c>
      <c r="AH221" s="70">
        <f t="shared" si="203"/>
        <v>5.9000456535166633E-2</v>
      </c>
      <c r="AI221" s="70">
        <f t="shared" si="204"/>
        <v>0.57418696457824203</v>
      </c>
      <c r="AJ221" s="70">
        <f t="shared" si="205"/>
        <v>0.67381905094395356</v>
      </c>
      <c r="AK221" s="70">
        <f t="shared" si="206"/>
        <v>0.32175200774619811</v>
      </c>
      <c r="AL221" s="71">
        <f t="shared" si="234"/>
        <v>1</v>
      </c>
      <c r="AM221" s="72">
        <v>154400</v>
      </c>
      <c r="AN221" s="73">
        <v>0.48446034271353722</v>
      </c>
      <c r="AO221" s="74">
        <f t="shared" si="207"/>
        <v>0.51553965728646278</v>
      </c>
      <c r="AP221" s="75">
        <v>37237</v>
      </c>
      <c r="AQ221" s="75">
        <v>21479</v>
      </c>
      <c r="AR221" s="76">
        <v>21</v>
      </c>
      <c r="AS221" s="76">
        <v>24</v>
      </c>
      <c r="AT221" s="77">
        <f t="shared" si="208"/>
        <v>0.57802723097993935</v>
      </c>
      <c r="AU221" s="77">
        <f t="shared" si="209"/>
        <v>0.42197276902006065</v>
      </c>
      <c r="AV221" s="75">
        <v>37237</v>
      </c>
      <c r="AW221" s="75">
        <v>16651</v>
      </c>
      <c r="AX221" s="75">
        <v>9904</v>
      </c>
      <c r="AY221" s="76">
        <v>10</v>
      </c>
      <c r="AZ221" s="75">
        <v>9224</v>
      </c>
      <c r="BA221" s="66">
        <f t="shared" si="210"/>
        <v>0.96111394580659026</v>
      </c>
      <c r="BB221" s="66">
        <f t="shared" si="211"/>
        <v>3.8886054193409736E-2</v>
      </c>
      <c r="BC221" s="75">
        <v>37237</v>
      </c>
      <c r="BD221" s="75">
        <v>9019</v>
      </c>
      <c r="BE221" s="76">
        <v>72</v>
      </c>
      <c r="BF221" s="66">
        <f t="shared" si="212"/>
        <v>0.24413889411069636</v>
      </c>
      <c r="BG221" s="70">
        <v>0.93537110416825409</v>
      </c>
      <c r="BH221" s="70">
        <v>0.91462856095997069</v>
      </c>
      <c r="BI221" s="75">
        <v>81257</v>
      </c>
      <c r="BJ221" s="75">
        <v>5854</v>
      </c>
      <c r="BK221" s="75">
        <v>52566</v>
      </c>
      <c r="BL221" s="75">
        <v>12537</v>
      </c>
      <c r="BM221" s="75">
        <v>5607</v>
      </c>
      <c r="BN221" s="76">
        <v>135</v>
      </c>
      <c r="BO221" s="75">
        <v>3885</v>
      </c>
      <c r="BP221" s="76">
        <v>83</v>
      </c>
      <c r="BQ221" s="76">
        <v>410</v>
      </c>
      <c r="BR221" s="76">
        <v>180</v>
      </c>
      <c r="BS221" s="66">
        <f t="shared" si="213"/>
        <v>7.2043023985625856E-2</v>
      </c>
      <c r="BT221" s="66">
        <f t="shared" si="237"/>
        <v>0.28104655598902251</v>
      </c>
      <c r="BU221" s="66">
        <f t="shared" si="238"/>
        <v>0.12675831005328772</v>
      </c>
      <c r="BV221" s="72">
        <v>122899</v>
      </c>
      <c r="BW221" s="75">
        <v>10956</v>
      </c>
      <c r="BX221" s="66">
        <f t="shared" si="214"/>
        <v>8.914637222434682E-2</v>
      </c>
      <c r="BY221" s="74">
        <f t="shared" si="215"/>
        <v>11.217506389193137</v>
      </c>
      <c r="BZ221" s="66">
        <f t="shared" si="235"/>
        <v>0.15334195859409025</v>
      </c>
      <c r="CA221" s="72">
        <v>122899</v>
      </c>
      <c r="CB221" s="75">
        <v>39543</v>
      </c>
      <c r="CC221" s="66">
        <f t="shared" si="216"/>
        <v>0.32175200774619811</v>
      </c>
      <c r="CD221" s="66">
        <f t="shared" si="217"/>
        <v>0.67824799225380183</v>
      </c>
      <c r="CE221" s="72">
        <v>37237</v>
      </c>
      <c r="CF221" s="76">
        <v>342</v>
      </c>
      <c r="CG221" s="75">
        <v>21039</v>
      </c>
      <c r="CH221" s="66">
        <f t="shared" si="218"/>
        <v>0.57418696457824203</v>
      </c>
      <c r="CI221" s="75">
        <v>37237</v>
      </c>
      <c r="CJ221" s="76">
        <v>467</v>
      </c>
      <c r="CK221" s="75">
        <v>10822</v>
      </c>
      <c r="CL221" s="75">
        <v>13331</v>
      </c>
      <c r="CM221" s="76">
        <v>471</v>
      </c>
      <c r="CN221" s="66">
        <f t="shared" si="219"/>
        <v>0.67381905094395356</v>
      </c>
      <c r="CO221" s="72">
        <v>37237</v>
      </c>
      <c r="CP221" s="75">
        <v>2197</v>
      </c>
      <c r="CQ221" s="66">
        <f t="shared" si="220"/>
        <v>5.9000456535166633E-2</v>
      </c>
      <c r="CR221" s="78" t="b">
        <v>0</v>
      </c>
      <c r="CS221" s="76" t="b">
        <v>0</v>
      </c>
      <c r="CT221" s="76"/>
      <c r="CU221" s="76"/>
      <c r="CV221" s="76"/>
      <c r="CW221" s="76"/>
      <c r="CX221" s="76"/>
      <c r="CY221" s="76"/>
      <c r="CZ221" s="76"/>
      <c r="DA221" s="76"/>
      <c r="DB221" s="76"/>
      <c r="DC221" s="66">
        <f t="shared" si="221"/>
        <v>0</v>
      </c>
      <c r="DD221" s="66">
        <f t="shared" si="222"/>
        <v>0</v>
      </c>
      <c r="DE221" s="66">
        <f t="shared" si="223"/>
        <v>0</v>
      </c>
      <c r="DF221" s="66">
        <f t="shared" si="224"/>
        <v>0</v>
      </c>
      <c r="DG221" s="66">
        <f t="shared" si="225"/>
        <v>0</v>
      </c>
      <c r="DH221" s="66">
        <f t="shared" si="179"/>
        <v>0</v>
      </c>
      <c r="DI221" s="66">
        <f t="shared" si="226"/>
        <v>0</v>
      </c>
      <c r="DJ221" s="66">
        <f t="shared" si="227"/>
        <v>0</v>
      </c>
      <c r="DK221" s="66">
        <f t="shared" si="228"/>
        <v>0</v>
      </c>
      <c r="DL221" s="66">
        <f t="shared" si="229"/>
        <v>0</v>
      </c>
      <c r="DM221" s="66">
        <f t="shared" si="230"/>
        <v>0</v>
      </c>
      <c r="DN221" s="80">
        <f t="shared" si="231"/>
        <v>620</v>
      </c>
      <c r="DO221" s="67">
        <f t="shared" si="232"/>
        <v>1</v>
      </c>
      <c r="DP221" s="163">
        <f t="shared" si="236"/>
        <v>2.6014568158168575E-6</v>
      </c>
    </row>
    <row r="222" spans="1:120" ht="17.149999999999999" customHeight="1" x14ac:dyDescent="0.3">
      <c r="A222" s="30"/>
      <c r="B222" s="39" t="s">
        <v>658</v>
      </c>
      <c r="C222" s="37" t="s">
        <v>659</v>
      </c>
      <c r="D222" s="36" t="s">
        <v>660</v>
      </c>
      <c r="E222" s="37" t="s">
        <v>661</v>
      </c>
      <c r="F222" s="36" t="s">
        <v>667</v>
      </c>
      <c r="G222" s="37" t="s">
        <v>668</v>
      </c>
      <c r="H222" s="36">
        <v>83</v>
      </c>
      <c r="I222" s="38">
        <v>7</v>
      </c>
      <c r="J222" s="115">
        <f t="shared" si="182"/>
        <v>0.48245316495329543</v>
      </c>
      <c r="K222" s="115">
        <f t="shared" si="183"/>
        <v>0.11192141105254916</v>
      </c>
      <c r="L222" s="115">
        <f t="shared" si="184"/>
        <v>1</v>
      </c>
      <c r="M222" s="115">
        <f t="shared" si="185"/>
        <v>0.19750187322890037</v>
      </c>
      <c r="N222" s="115">
        <f t="shared" si="186"/>
        <v>0.37280546852748503</v>
      </c>
      <c r="O222" s="115">
        <f t="shared" si="187"/>
        <v>6.4055732400981058E-2</v>
      </c>
      <c r="P222" s="115">
        <f t="shared" si="188"/>
        <v>0.68355266461433872</v>
      </c>
      <c r="Q222" s="115">
        <f t="shared" si="189"/>
        <v>0.52645882448971748</v>
      </c>
      <c r="R222" s="116">
        <f t="shared" si="190"/>
        <v>0.92226296210597514</v>
      </c>
      <c r="S222" s="133">
        <f t="shared" si="191"/>
        <v>0.48455690015258251</v>
      </c>
      <c r="T222" s="134">
        <f t="shared" si="233"/>
        <v>0.51544309984741754</v>
      </c>
      <c r="U222" s="135">
        <f t="shared" si="192"/>
        <v>167250.4615953902</v>
      </c>
      <c r="V222" s="136">
        <v>4</v>
      </c>
      <c r="W222" s="155">
        <f t="shared" si="193"/>
        <v>0</v>
      </c>
      <c r="X222" s="155">
        <f t="shared" si="194"/>
        <v>0.37344578904147141</v>
      </c>
      <c r="Y222" s="155">
        <f t="shared" si="195"/>
        <v>0.62655421095852859</v>
      </c>
      <c r="Z222" s="156">
        <f t="shared" si="196"/>
        <v>203303.68381761239</v>
      </c>
      <c r="AA222" s="69">
        <v>8.8548103267083539E-2</v>
      </c>
      <c r="AB222" s="70">
        <f t="shared" si="197"/>
        <v>0.93650344117633832</v>
      </c>
      <c r="AC222" s="70">
        <f t="shared" si="198"/>
        <v>0.10057533466248932</v>
      </c>
      <c r="AD222" s="70">
        <f t="shared" si="199"/>
        <v>0.37280546852748503</v>
      </c>
      <c r="AE222" s="70">
        <f t="shared" si="200"/>
        <v>0.47354117551028246</v>
      </c>
      <c r="AF222" s="70">
        <f t="shared" si="201"/>
        <v>0.81053331941762774</v>
      </c>
      <c r="AG222" s="70">
        <f t="shared" si="202"/>
        <v>0.19983822992224601</v>
      </c>
      <c r="AH222" s="70">
        <f t="shared" si="203"/>
        <v>6.4055732400981058E-2</v>
      </c>
      <c r="AI222" s="70">
        <f t="shared" si="204"/>
        <v>0.49302040390335544</v>
      </c>
      <c r="AJ222" s="70">
        <f t="shared" si="205"/>
        <v>0.47188592600323542</v>
      </c>
      <c r="AK222" s="70">
        <f t="shared" si="206"/>
        <v>0.31644733538566128</v>
      </c>
      <c r="AL222" s="71">
        <f t="shared" si="234"/>
        <v>1</v>
      </c>
      <c r="AM222" s="72">
        <v>324479</v>
      </c>
      <c r="AN222" s="73">
        <v>0.47354117551028246</v>
      </c>
      <c r="AO222" s="74">
        <f t="shared" si="207"/>
        <v>0.52645882448971748</v>
      </c>
      <c r="AP222" s="75">
        <v>76652</v>
      </c>
      <c r="AQ222" s="75">
        <v>62000</v>
      </c>
      <c r="AR222" s="76">
        <v>45</v>
      </c>
      <c r="AS222" s="76">
        <v>84</v>
      </c>
      <c r="AT222" s="77">
        <f t="shared" si="208"/>
        <v>0.81053331941762774</v>
      </c>
      <c r="AU222" s="77">
        <f t="shared" si="209"/>
        <v>0.18946668058237226</v>
      </c>
      <c r="AV222" s="75">
        <v>76652</v>
      </c>
      <c r="AW222" s="75">
        <v>45414</v>
      </c>
      <c r="AX222" s="75">
        <v>9700</v>
      </c>
      <c r="AY222" s="76">
        <v>15</v>
      </c>
      <c r="AZ222" s="75">
        <v>18888</v>
      </c>
      <c r="BA222" s="66">
        <f t="shared" si="210"/>
        <v>0.96562385847727394</v>
      </c>
      <c r="BB222" s="66">
        <f t="shared" si="211"/>
        <v>3.4376141522726056E-2</v>
      </c>
      <c r="BC222" s="75">
        <v>76652</v>
      </c>
      <c r="BD222" s="75">
        <v>14992</v>
      </c>
      <c r="BE222" s="76">
        <v>326</v>
      </c>
      <c r="BF222" s="66">
        <f t="shared" si="212"/>
        <v>0.19983822992224601</v>
      </c>
      <c r="BG222" s="70">
        <v>0.93650344117633832</v>
      </c>
      <c r="BH222" s="70">
        <v>0.92226296210597514</v>
      </c>
      <c r="BI222" s="75">
        <v>175550</v>
      </c>
      <c r="BJ222" s="75">
        <v>17656</v>
      </c>
      <c r="BK222" s="75">
        <v>92448</v>
      </c>
      <c r="BL222" s="75">
        <v>36526</v>
      </c>
      <c r="BM222" s="75">
        <v>13422</v>
      </c>
      <c r="BN222" s="76">
        <v>238</v>
      </c>
      <c r="BO222" s="75">
        <v>7109</v>
      </c>
      <c r="BP222" s="76">
        <v>271</v>
      </c>
      <c r="BQ222" s="76">
        <v>404</v>
      </c>
      <c r="BR222" s="75">
        <v>7476</v>
      </c>
      <c r="BS222" s="66">
        <f t="shared" si="213"/>
        <v>0.10057533466248932</v>
      </c>
      <c r="BT222" s="66">
        <f t="shared" si="237"/>
        <v>0.37280546852748503</v>
      </c>
      <c r="BU222" s="66">
        <f t="shared" si="238"/>
        <v>0.16473939048704073</v>
      </c>
      <c r="BV222" s="72">
        <v>258893</v>
      </c>
      <c r="BW222" s="75">
        <v>17919</v>
      </c>
      <c r="BX222" s="66">
        <f t="shared" si="214"/>
        <v>6.9213922354022711E-2</v>
      </c>
      <c r="BY222" s="74">
        <f t="shared" si="215"/>
        <v>14.447960265639821</v>
      </c>
      <c r="BZ222" s="66">
        <f t="shared" si="235"/>
        <v>0.19750187322890037</v>
      </c>
      <c r="CA222" s="72">
        <v>258893</v>
      </c>
      <c r="CB222" s="75">
        <v>81926</v>
      </c>
      <c r="CC222" s="66">
        <f t="shared" si="216"/>
        <v>0.31644733538566128</v>
      </c>
      <c r="CD222" s="66">
        <f t="shared" si="217"/>
        <v>0.68355266461433872</v>
      </c>
      <c r="CE222" s="72">
        <v>76652</v>
      </c>
      <c r="CF222" s="76">
        <v>408</v>
      </c>
      <c r="CG222" s="75">
        <v>37383</v>
      </c>
      <c r="CH222" s="66">
        <f t="shared" si="218"/>
        <v>0.49302040390335544</v>
      </c>
      <c r="CI222" s="75">
        <v>76652</v>
      </c>
      <c r="CJ222" s="76">
        <v>824</v>
      </c>
      <c r="CK222" s="75">
        <v>3830</v>
      </c>
      <c r="CL222" s="75">
        <v>31343</v>
      </c>
      <c r="CM222" s="76">
        <v>174</v>
      </c>
      <c r="CN222" s="66">
        <f t="shared" si="219"/>
        <v>0.47188592600323542</v>
      </c>
      <c r="CO222" s="72">
        <v>76652</v>
      </c>
      <c r="CP222" s="75">
        <v>4910</v>
      </c>
      <c r="CQ222" s="66">
        <f t="shared" si="220"/>
        <v>6.4055732400981058E-2</v>
      </c>
      <c r="CR222" s="78" t="b">
        <v>0</v>
      </c>
      <c r="CS222" s="76" t="b">
        <v>0</v>
      </c>
      <c r="CT222" s="76"/>
      <c r="CU222" s="76"/>
      <c r="CV222" s="76"/>
      <c r="CW222" s="76"/>
      <c r="CX222" s="76"/>
      <c r="CY222" s="76"/>
      <c r="CZ222" s="76"/>
      <c r="DA222" s="76"/>
      <c r="DB222" s="76"/>
      <c r="DC222" s="66">
        <f t="shared" si="221"/>
        <v>0</v>
      </c>
      <c r="DD222" s="66">
        <f t="shared" si="222"/>
        <v>0</v>
      </c>
      <c r="DE222" s="66">
        <f t="shared" si="223"/>
        <v>0</v>
      </c>
      <c r="DF222" s="66">
        <f t="shared" si="224"/>
        <v>0</v>
      </c>
      <c r="DG222" s="66">
        <f t="shared" si="225"/>
        <v>0</v>
      </c>
      <c r="DH222" s="66">
        <f t="shared" si="179"/>
        <v>0</v>
      </c>
      <c r="DI222" s="66">
        <f t="shared" si="226"/>
        <v>0</v>
      </c>
      <c r="DJ222" s="66">
        <f t="shared" si="227"/>
        <v>0</v>
      </c>
      <c r="DK222" s="66">
        <f t="shared" si="228"/>
        <v>0</v>
      </c>
      <c r="DL222" s="66">
        <f t="shared" si="229"/>
        <v>0</v>
      </c>
      <c r="DM222" s="66">
        <f t="shared" si="230"/>
        <v>0</v>
      </c>
      <c r="DN222" s="80">
        <f t="shared" si="231"/>
        <v>620</v>
      </c>
      <c r="DO222" s="67">
        <f t="shared" si="232"/>
        <v>1</v>
      </c>
      <c r="DP222" s="163">
        <f t="shared" si="236"/>
        <v>2.6014568158168575E-6</v>
      </c>
    </row>
    <row r="223" spans="1:120" ht="17.149999999999999" customHeight="1" x14ac:dyDescent="0.3">
      <c r="A223" s="30"/>
      <c r="B223" s="39" t="s">
        <v>658</v>
      </c>
      <c r="C223" s="37" t="s">
        <v>659</v>
      </c>
      <c r="D223" s="36" t="s">
        <v>660</v>
      </c>
      <c r="E223" s="37" t="s">
        <v>661</v>
      </c>
      <c r="F223" s="36" t="s">
        <v>669</v>
      </c>
      <c r="G223" s="37" t="s">
        <v>670</v>
      </c>
      <c r="H223" s="36">
        <v>89</v>
      </c>
      <c r="I223" s="38">
        <v>8</v>
      </c>
      <c r="J223" s="115">
        <f t="shared" si="182"/>
        <v>0.96580823023130713</v>
      </c>
      <c r="K223" s="115">
        <f t="shared" si="183"/>
        <v>0.29347095212479829</v>
      </c>
      <c r="L223" s="115">
        <f t="shared" si="184"/>
        <v>1</v>
      </c>
      <c r="M223" s="115">
        <f t="shared" si="185"/>
        <v>0.17421048856979812</v>
      </c>
      <c r="N223" s="115">
        <f t="shared" si="186"/>
        <v>0.3164055603742737</v>
      </c>
      <c r="O223" s="115">
        <f t="shared" si="187"/>
        <v>9.5985745024206565E-2</v>
      </c>
      <c r="P223" s="115">
        <f t="shared" si="188"/>
        <v>0.67695383858422276</v>
      </c>
      <c r="Q223" s="115">
        <f t="shared" si="189"/>
        <v>0.54570669969627694</v>
      </c>
      <c r="R223" s="116">
        <f t="shared" si="190"/>
        <v>0.90411240575736818</v>
      </c>
      <c r="S223" s="133">
        <f t="shared" si="191"/>
        <v>0.55251710226247241</v>
      </c>
      <c r="T223" s="134">
        <f t="shared" si="233"/>
        <v>0.44748289773752759</v>
      </c>
      <c r="U223" s="135">
        <f t="shared" si="192"/>
        <v>105483.80103497417</v>
      </c>
      <c r="V223" s="136">
        <v>4</v>
      </c>
      <c r="W223" s="155">
        <f t="shared" si="193"/>
        <v>0</v>
      </c>
      <c r="X223" s="155">
        <f t="shared" si="194"/>
        <v>0.44140599115136125</v>
      </c>
      <c r="Y223" s="155">
        <f t="shared" si="195"/>
        <v>0.55859400884863875</v>
      </c>
      <c r="Z223" s="156">
        <f t="shared" si="196"/>
        <v>131675.68992386307</v>
      </c>
      <c r="AA223" s="69">
        <v>0.10166845545906918</v>
      </c>
      <c r="AB223" s="70">
        <f t="shared" si="197"/>
        <v>0.9221330873696858</v>
      </c>
      <c r="AC223" s="70">
        <f t="shared" si="198"/>
        <v>0.10456021308115659</v>
      </c>
      <c r="AD223" s="70">
        <f t="shared" si="199"/>
        <v>0.3164055603742737</v>
      </c>
      <c r="AE223" s="70">
        <f t="shared" si="200"/>
        <v>0.45429330030372306</v>
      </c>
      <c r="AF223" s="70">
        <f t="shared" si="201"/>
        <v>0.46333714362560519</v>
      </c>
      <c r="AG223" s="70">
        <f t="shared" si="202"/>
        <v>0.37775685852608931</v>
      </c>
      <c r="AH223" s="70">
        <f t="shared" si="203"/>
        <v>9.5985745024206565E-2</v>
      </c>
      <c r="AI223" s="70">
        <f t="shared" si="204"/>
        <v>0.95864712210866054</v>
      </c>
      <c r="AJ223" s="70">
        <f t="shared" si="205"/>
        <v>0.97296933835395372</v>
      </c>
      <c r="AK223" s="70">
        <f t="shared" si="206"/>
        <v>0.32304616141577724</v>
      </c>
      <c r="AL223" s="71">
        <f t="shared" si="234"/>
        <v>1</v>
      </c>
      <c r="AM223" s="72">
        <v>235727</v>
      </c>
      <c r="AN223" s="73">
        <v>0.45429330030372306</v>
      </c>
      <c r="AO223" s="74">
        <f t="shared" si="207"/>
        <v>0.54570669969627694</v>
      </c>
      <c r="AP223" s="75">
        <v>59488</v>
      </c>
      <c r="AQ223" s="75">
        <v>27310</v>
      </c>
      <c r="AR223" s="76">
        <v>183</v>
      </c>
      <c r="AS223" s="76">
        <v>70</v>
      </c>
      <c r="AT223" s="77">
        <f t="shared" si="208"/>
        <v>0.46333714362560519</v>
      </c>
      <c r="AU223" s="77">
        <f t="shared" si="209"/>
        <v>0.53666285637439481</v>
      </c>
      <c r="AV223" s="75">
        <v>59488</v>
      </c>
      <c r="AW223" s="75">
        <v>1011</v>
      </c>
      <c r="AX223" s="75">
        <v>46011</v>
      </c>
      <c r="AY223" s="76">
        <v>29</v>
      </c>
      <c r="AZ223" s="75">
        <v>9446</v>
      </c>
      <c r="BA223" s="66">
        <f t="shared" si="210"/>
        <v>0.94972095212479823</v>
      </c>
      <c r="BB223" s="66">
        <f t="shared" si="211"/>
        <v>5.0279047875201766E-2</v>
      </c>
      <c r="BC223" s="75">
        <v>59488</v>
      </c>
      <c r="BD223" s="75">
        <v>22249</v>
      </c>
      <c r="BE223" s="76">
        <v>223</v>
      </c>
      <c r="BF223" s="66">
        <f t="shared" si="212"/>
        <v>0.37775685852608931</v>
      </c>
      <c r="BG223" s="70">
        <v>0.9221330873696858</v>
      </c>
      <c r="BH223" s="70">
        <v>0.90411240575736818</v>
      </c>
      <c r="BI223" s="75">
        <v>130279</v>
      </c>
      <c r="BJ223" s="75">
        <v>13622</v>
      </c>
      <c r="BK223" s="75">
        <v>75436</v>
      </c>
      <c r="BL223" s="75">
        <v>23006</v>
      </c>
      <c r="BM223" s="75">
        <v>9755</v>
      </c>
      <c r="BN223" s="76">
        <v>197</v>
      </c>
      <c r="BO223" s="75">
        <v>5777</v>
      </c>
      <c r="BP223" s="76">
        <v>141</v>
      </c>
      <c r="BQ223" s="76">
        <v>68</v>
      </c>
      <c r="BR223" s="75">
        <v>2277</v>
      </c>
      <c r="BS223" s="66">
        <f t="shared" si="213"/>
        <v>0.10456021308115659</v>
      </c>
      <c r="BT223" s="66">
        <f t="shared" si="237"/>
        <v>0.3164055603742737</v>
      </c>
      <c r="BU223" s="66">
        <f t="shared" si="238"/>
        <v>0.13981531942983905</v>
      </c>
      <c r="BV223" s="72">
        <v>191047</v>
      </c>
      <c r="BW223" s="75">
        <v>14991</v>
      </c>
      <c r="BX223" s="66">
        <f t="shared" si="214"/>
        <v>7.8467602213067991E-2</v>
      </c>
      <c r="BY223" s="74">
        <f t="shared" si="215"/>
        <v>12.744113134547394</v>
      </c>
      <c r="BZ223" s="66">
        <f t="shared" si="235"/>
        <v>0.17421048856979812</v>
      </c>
      <c r="CA223" s="72">
        <v>191047</v>
      </c>
      <c r="CB223" s="75">
        <v>61717</v>
      </c>
      <c r="CC223" s="66">
        <f t="shared" si="216"/>
        <v>0.32304616141577724</v>
      </c>
      <c r="CD223" s="66">
        <f t="shared" si="217"/>
        <v>0.67695383858422276</v>
      </c>
      <c r="CE223" s="72">
        <v>59488</v>
      </c>
      <c r="CF223" s="76">
        <v>205</v>
      </c>
      <c r="CG223" s="75">
        <v>56823</v>
      </c>
      <c r="CH223" s="66">
        <f t="shared" si="218"/>
        <v>0.95864712210866054</v>
      </c>
      <c r="CI223" s="75">
        <v>59488</v>
      </c>
      <c r="CJ223" s="76">
        <v>438</v>
      </c>
      <c r="CK223" s="75">
        <v>49963</v>
      </c>
      <c r="CL223" s="75">
        <v>6961</v>
      </c>
      <c r="CM223" s="76">
        <v>518</v>
      </c>
      <c r="CN223" s="66">
        <f t="shared" si="219"/>
        <v>0.97296933835395372</v>
      </c>
      <c r="CO223" s="72">
        <v>59488</v>
      </c>
      <c r="CP223" s="75">
        <v>5710</v>
      </c>
      <c r="CQ223" s="66">
        <f t="shared" si="220"/>
        <v>9.5985745024206565E-2</v>
      </c>
      <c r="CR223" s="78" t="b">
        <v>0</v>
      </c>
      <c r="CS223" s="76" t="b">
        <v>0</v>
      </c>
      <c r="CT223" s="76"/>
      <c r="CU223" s="76"/>
      <c r="CV223" s="76"/>
      <c r="CW223" s="76"/>
      <c r="CX223" s="76"/>
      <c r="CY223" s="76"/>
      <c r="CZ223" s="76"/>
      <c r="DA223" s="76"/>
      <c r="DB223" s="76"/>
      <c r="DC223" s="66">
        <f t="shared" si="221"/>
        <v>0</v>
      </c>
      <c r="DD223" s="66">
        <f t="shared" si="222"/>
        <v>0</v>
      </c>
      <c r="DE223" s="66">
        <f t="shared" si="223"/>
        <v>0</v>
      </c>
      <c r="DF223" s="66">
        <f t="shared" si="224"/>
        <v>0</v>
      </c>
      <c r="DG223" s="66">
        <f t="shared" si="225"/>
        <v>0</v>
      </c>
      <c r="DH223" s="66">
        <f t="shared" si="179"/>
        <v>0</v>
      </c>
      <c r="DI223" s="66">
        <f t="shared" si="226"/>
        <v>0</v>
      </c>
      <c r="DJ223" s="66">
        <f t="shared" si="227"/>
        <v>0</v>
      </c>
      <c r="DK223" s="66">
        <f t="shared" si="228"/>
        <v>0</v>
      </c>
      <c r="DL223" s="66">
        <f t="shared" si="229"/>
        <v>0</v>
      </c>
      <c r="DM223" s="66">
        <f t="shared" si="230"/>
        <v>0</v>
      </c>
      <c r="DN223" s="80">
        <f t="shared" si="231"/>
        <v>620</v>
      </c>
      <c r="DO223" s="67">
        <f t="shared" si="232"/>
        <v>1</v>
      </c>
      <c r="DP223" s="163">
        <f t="shared" si="236"/>
        <v>2.6014568158168575E-6</v>
      </c>
    </row>
    <row r="224" spans="1:120" ht="17.149999999999999" customHeight="1" x14ac:dyDescent="0.3">
      <c r="A224" s="30"/>
      <c r="B224" s="39" t="s">
        <v>658</v>
      </c>
      <c r="C224" s="37" t="s">
        <v>659</v>
      </c>
      <c r="D224" s="36" t="s">
        <v>660</v>
      </c>
      <c r="E224" s="37" t="s">
        <v>661</v>
      </c>
      <c r="F224" s="36" t="s">
        <v>671</v>
      </c>
      <c r="G224" s="37" t="s">
        <v>672</v>
      </c>
      <c r="H224" s="36">
        <v>87</v>
      </c>
      <c r="I224" s="38">
        <v>16</v>
      </c>
      <c r="J224" s="115">
        <f t="shared" si="182"/>
        <v>0.8179039731834763</v>
      </c>
      <c r="K224" s="115">
        <f t="shared" si="183"/>
        <v>0.29535640343093761</v>
      </c>
      <c r="L224" s="115">
        <f t="shared" si="184"/>
        <v>1</v>
      </c>
      <c r="M224" s="115">
        <f t="shared" si="185"/>
        <v>0.24018579875488322</v>
      </c>
      <c r="N224" s="115">
        <f t="shared" si="186"/>
        <v>0.35232666858457995</v>
      </c>
      <c r="O224" s="115">
        <f t="shared" si="187"/>
        <v>0.13743468401853495</v>
      </c>
      <c r="P224" s="115">
        <f t="shared" si="188"/>
        <v>0.74675965852987858</v>
      </c>
      <c r="Q224" s="115">
        <f t="shared" si="189"/>
        <v>0.58214700983627166</v>
      </c>
      <c r="R224" s="116">
        <f t="shared" si="190"/>
        <v>0.92850573793434366</v>
      </c>
      <c r="S224" s="133">
        <f t="shared" si="191"/>
        <v>0.56673554825254502</v>
      </c>
      <c r="T224" s="134">
        <f t="shared" si="233"/>
        <v>0.43326445174745498</v>
      </c>
      <c r="U224" s="135">
        <f t="shared" si="192"/>
        <v>84096.630084181015</v>
      </c>
      <c r="V224" s="136">
        <v>5</v>
      </c>
      <c r="W224" s="155">
        <f t="shared" si="193"/>
        <v>0</v>
      </c>
      <c r="X224" s="155">
        <f t="shared" si="194"/>
        <v>0.45562443714143402</v>
      </c>
      <c r="Y224" s="155">
        <f t="shared" si="195"/>
        <v>0.54437556285856603</v>
      </c>
      <c r="Z224" s="156">
        <f t="shared" si="196"/>
        <v>105663.29675084767</v>
      </c>
      <c r="AA224" s="69">
        <v>0.15131375579598144</v>
      </c>
      <c r="AB224" s="70">
        <f t="shared" si="197"/>
        <v>0.94737562099503203</v>
      </c>
      <c r="AC224" s="70">
        <f t="shared" si="198"/>
        <v>7.7585586881472962E-2</v>
      </c>
      <c r="AD224" s="70">
        <f t="shared" si="199"/>
        <v>0.35232666858457995</v>
      </c>
      <c r="AE224" s="70">
        <f t="shared" si="200"/>
        <v>0.41785299016372834</v>
      </c>
      <c r="AF224" s="70">
        <f t="shared" si="201"/>
        <v>0.44479936902297151</v>
      </c>
      <c r="AG224" s="70">
        <f t="shared" si="202"/>
        <v>0.38970718722271519</v>
      </c>
      <c r="AH224" s="70">
        <f t="shared" si="203"/>
        <v>0.13743468401853495</v>
      </c>
      <c r="AI224" s="70">
        <f t="shared" si="204"/>
        <v>0.78199743665582178</v>
      </c>
      <c r="AJ224" s="70">
        <f t="shared" si="205"/>
        <v>0.85381050971113082</v>
      </c>
      <c r="AK224" s="70">
        <f t="shared" si="206"/>
        <v>0.25324034147012137</v>
      </c>
      <c r="AL224" s="71">
        <f t="shared" si="234"/>
        <v>1</v>
      </c>
      <c r="AM224" s="72">
        <v>194100</v>
      </c>
      <c r="AN224" s="73">
        <v>0.41785299016372834</v>
      </c>
      <c r="AO224" s="74">
        <f t="shared" si="207"/>
        <v>0.58214700983627166</v>
      </c>
      <c r="AP224" s="75">
        <v>50715</v>
      </c>
      <c r="AQ224" s="75">
        <v>22429</v>
      </c>
      <c r="AR224" s="76">
        <v>87</v>
      </c>
      <c r="AS224" s="76">
        <v>42</v>
      </c>
      <c r="AT224" s="77">
        <f t="shared" si="208"/>
        <v>0.44479936902297151</v>
      </c>
      <c r="AU224" s="77">
        <f t="shared" si="209"/>
        <v>0.55520063097702854</v>
      </c>
      <c r="AV224" s="75">
        <v>50715</v>
      </c>
      <c r="AW224" s="75">
        <v>4194</v>
      </c>
      <c r="AX224" s="75">
        <v>34122</v>
      </c>
      <c r="AY224" s="76">
        <v>22</v>
      </c>
      <c r="AZ224" s="75">
        <v>10576</v>
      </c>
      <c r="BA224" s="66">
        <f t="shared" si="210"/>
        <v>0.96448782411515332</v>
      </c>
      <c r="BB224" s="66">
        <f t="shared" si="211"/>
        <v>3.5512175884846675E-2</v>
      </c>
      <c r="BC224" s="75">
        <v>50715</v>
      </c>
      <c r="BD224" s="75">
        <v>19590</v>
      </c>
      <c r="BE224" s="76">
        <v>174</v>
      </c>
      <c r="BF224" s="66">
        <f t="shared" si="212"/>
        <v>0.38970718722271519</v>
      </c>
      <c r="BG224" s="70">
        <v>0.94737562099503203</v>
      </c>
      <c r="BH224" s="70">
        <v>0.92850573793434366</v>
      </c>
      <c r="BI224" s="75">
        <v>111232</v>
      </c>
      <c r="BJ224" s="75">
        <v>8630</v>
      </c>
      <c r="BK224" s="75">
        <v>63412</v>
      </c>
      <c r="BL224" s="75">
        <v>19132</v>
      </c>
      <c r="BM224" s="75">
        <v>8932</v>
      </c>
      <c r="BN224" s="76">
        <v>141</v>
      </c>
      <c r="BO224" s="75">
        <v>6208</v>
      </c>
      <c r="BP224" s="76">
        <v>118</v>
      </c>
      <c r="BQ224" s="76">
        <v>66</v>
      </c>
      <c r="BR224" s="76">
        <v>4593</v>
      </c>
      <c r="BS224" s="66">
        <f t="shared" si="213"/>
        <v>7.7585586881472962E-2</v>
      </c>
      <c r="BT224" s="66">
        <f t="shared" si="237"/>
        <v>0.35232666858457995</v>
      </c>
      <c r="BU224" s="66">
        <f t="shared" si="238"/>
        <v>0.18032580552359034</v>
      </c>
      <c r="BV224" s="72">
        <v>160014</v>
      </c>
      <c r="BW224" s="75">
        <v>9107</v>
      </c>
      <c r="BX224" s="66">
        <f t="shared" si="214"/>
        <v>5.6913770045121055E-2</v>
      </c>
      <c r="BY224" s="74">
        <f t="shared" si="215"/>
        <v>17.570440320632478</v>
      </c>
      <c r="BZ224" s="66">
        <f t="shared" si="235"/>
        <v>0.24018579875488322</v>
      </c>
      <c r="CA224" s="72">
        <v>160014</v>
      </c>
      <c r="CB224" s="75">
        <v>40522</v>
      </c>
      <c r="CC224" s="66">
        <f t="shared" si="216"/>
        <v>0.25324034147012137</v>
      </c>
      <c r="CD224" s="66">
        <f t="shared" si="217"/>
        <v>0.74675965852987858</v>
      </c>
      <c r="CE224" s="72">
        <v>50715</v>
      </c>
      <c r="CF224" s="76">
        <v>221</v>
      </c>
      <c r="CG224" s="75">
        <v>39438</v>
      </c>
      <c r="CH224" s="66">
        <f t="shared" si="218"/>
        <v>0.78199743665582178</v>
      </c>
      <c r="CI224" s="75">
        <v>50715</v>
      </c>
      <c r="CJ224" s="76">
        <v>270</v>
      </c>
      <c r="CK224" s="75">
        <v>37855</v>
      </c>
      <c r="CL224" s="75">
        <v>5025</v>
      </c>
      <c r="CM224" s="76">
        <v>151</v>
      </c>
      <c r="CN224" s="66">
        <f t="shared" si="219"/>
        <v>0.85381050971113082</v>
      </c>
      <c r="CO224" s="72">
        <v>50715</v>
      </c>
      <c r="CP224" s="75">
        <v>6970</v>
      </c>
      <c r="CQ224" s="66">
        <f t="shared" si="220"/>
        <v>0.13743468401853495</v>
      </c>
      <c r="CR224" s="78" t="b">
        <v>0</v>
      </c>
      <c r="CS224" s="76" t="b">
        <v>0</v>
      </c>
      <c r="CT224" s="76"/>
      <c r="CU224" s="76"/>
      <c r="CV224" s="76"/>
      <c r="CW224" s="76"/>
      <c r="CX224" s="76"/>
      <c r="CY224" s="76"/>
      <c r="CZ224" s="76"/>
      <c r="DA224" s="76"/>
      <c r="DB224" s="76"/>
      <c r="DC224" s="66">
        <f t="shared" si="221"/>
        <v>0</v>
      </c>
      <c r="DD224" s="66">
        <f t="shared" si="222"/>
        <v>0</v>
      </c>
      <c r="DE224" s="66">
        <f t="shared" si="223"/>
        <v>0</v>
      </c>
      <c r="DF224" s="66">
        <f t="shared" si="224"/>
        <v>0</v>
      </c>
      <c r="DG224" s="66">
        <f t="shared" si="225"/>
        <v>0</v>
      </c>
      <c r="DH224" s="66">
        <f t="shared" si="179"/>
        <v>0</v>
      </c>
      <c r="DI224" s="66">
        <f t="shared" si="226"/>
        <v>0</v>
      </c>
      <c r="DJ224" s="66">
        <f t="shared" si="227"/>
        <v>0</v>
      </c>
      <c r="DK224" s="66">
        <f t="shared" si="228"/>
        <v>0</v>
      </c>
      <c r="DL224" s="66">
        <f t="shared" si="229"/>
        <v>0</v>
      </c>
      <c r="DM224" s="66">
        <f t="shared" si="230"/>
        <v>0</v>
      </c>
      <c r="DN224" s="80">
        <f t="shared" si="231"/>
        <v>620</v>
      </c>
      <c r="DO224" s="67">
        <f t="shared" si="232"/>
        <v>1</v>
      </c>
      <c r="DP224" s="163">
        <f t="shared" si="236"/>
        <v>2.6014568158168575E-6</v>
      </c>
    </row>
    <row r="225" spans="1:120" ht="17.149999999999999" customHeight="1" x14ac:dyDescent="0.3">
      <c r="A225" s="30"/>
      <c r="B225" s="39" t="s">
        <v>658</v>
      </c>
      <c r="C225" s="37" t="s">
        <v>659</v>
      </c>
      <c r="D225" s="36" t="s">
        <v>660</v>
      </c>
      <c r="E225" s="37" t="s">
        <v>661</v>
      </c>
      <c r="F225" s="36" t="s">
        <v>673</v>
      </c>
      <c r="G225" s="37" t="s">
        <v>674</v>
      </c>
      <c r="H225" s="36">
        <v>65</v>
      </c>
      <c r="I225" s="38">
        <v>3</v>
      </c>
      <c r="J225" s="115">
        <f t="shared" si="182"/>
        <v>0.89915946089560883</v>
      </c>
      <c r="K225" s="115">
        <f t="shared" si="183"/>
        <v>0.30467127191923099</v>
      </c>
      <c r="L225" s="115">
        <f t="shared" si="184"/>
        <v>1</v>
      </c>
      <c r="M225" s="115">
        <f t="shared" si="185"/>
        <v>0.15766069764017129</v>
      </c>
      <c r="N225" s="115">
        <f t="shared" si="186"/>
        <v>0.30438520106280842</v>
      </c>
      <c r="O225" s="115">
        <f t="shared" si="187"/>
        <v>7.3064103183421089E-2</v>
      </c>
      <c r="P225" s="115">
        <f t="shared" si="188"/>
        <v>0.70992486970647295</v>
      </c>
      <c r="Q225" s="115">
        <f t="shared" si="189"/>
        <v>0.56720889212419856</v>
      </c>
      <c r="R225" s="116">
        <f t="shared" si="190"/>
        <v>0.91246332147599285</v>
      </c>
      <c r="S225" s="133">
        <f t="shared" si="191"/>
        <v>0.54761531311198952</v>
      </c>
      <c r="T225" s="134">
        <f t="shared" si="233"/>
        <v>0.45238468688801048</v>
      </c>
      <c r="U225" s="135">
        <f t="shared" si="192"/>
        <v>73754.537426786788</v>
      </c>
      <c r="V225" s="136">
        <v>5</v>
      </c>
      <c r="W225" s="155">
        <f t="shared" si="193"/>
        <v>0</v>
      </c>
      <c r="X225" s="155">
        <f t="shared" si="194"/>
        <v>0.43650420200087831</v>
      </c>
      <c r="Y225" s="155">
        <f t="shared" si="195"/>
        <v>0.56349579799912175</v>
      </c>
      <c r="Z225" s="156">
        <f t="shared" si="196"/>
        <v>91869.537426786817</v>
      </c>
      <c r="AA225" s="69">
        <v>9.8457386450762102E-2</v>
      </c>
      <c r="AB225" s="70">
        <f t="shared" si="197"/>
        <v>0.93007656168435704</v>
      </c>
      <c r="AC225" s="70">
        <f t="shared" si="198"/>
        <v>8.559403398307544E-2</v>
      </c>
      <c r="AD225" s="70">
        <f t="shared" si="199"/>
        <v>0.30438520106280842</v>
      </c>
      <c r="AE225" s="70">
        <f t="shared" si="200"/>
        <v>0.43279110787580144</v>
      </c>
      <c r="AF225" s="70">
        <f t="shared" si="201"/>
        <v>0.43587266315636924</v>
      </c>
      <c r="AG225" s="70">
        <f t="shared" si="202"/>
        <v>0.36411284479010675</v>
      </c>
      <c r="AH225" s="70">
        <f t="shared" si="203"/>
        <v>7.3064103183421089E-2</v>
      </c>
      <c r="AI225" s="70">
        <f t="shared" si="204"/>
        <v>0.88251775276556688</v>
      </c>
      <c r="AJ225" s="70">
        <f t="shared" si="205"/>
        <v>0.9158011690256509</v>
      </c>
      <c r="AK225" s="70">
        <f t="shared" si="206"/>
        <v>0.29007513029352705</v>
      </c>
      <c r="AL225" s="71">
        <f t="shared" si="234"/>
        <v>1</v>
      </c>
      <c r="AM225" s="72">
        <v>163035</v>
      </c>
      <c r="AN225" s="73">
        <v>0.43279110787580144</v>
      </c>
      <c r="AO225" s="74">
        <f t="shared" si="207"/>
        <v>0.56720889212419856</v>
      </c>
      <c r="AP225" s="75">
        <v>41402</v>
      </c>
      <c r="AQ225" s="75">
        <v>17960</v>
      </c>
      <c r="AR225" s="76">
        <v>46</v>
      </c>
      <c r="AS225" s="76">
        <v>40</v>
      </c>
      <c r="AT225" s="77">
        <f t="shared" si="208"/>
        <v>0.43587266315636924</v>
      </c>
      <c r="AU225" s="77">
        <f t="shared" si="209"/>
        <v>0.56412733684363081</v>
      </c>
      <c r="AV225" s="75">
        <v>41402</v>
      </c>
      <c r="AW225" s="75">
        <v>13348</v>
      </c>
      <c r="AX225" s="75">
        <v>19711</v>
      </c>
      <c r="AY225" s="76">
        <v>8</v>
      </c>
      <c r="AZ225" s="75">
        <v>6463</v>
      </c>
      <c r="BA225" s="66">
        <f t="shared" si="210"/>
        <v>0.95478479300516883</v>
      </c>
      <c r="BB225" s="66">
        <f t="shared" si="211"/>
        <v>4.521520699483117E-2</v>
      </c>
      <c r="BC225" s="75">
        <v>41402</v>
      </c>
      <c r="BD225" s="75">
        <v>14935</v>
      </c>
      <c r="BE225" s="76">
        <v>140</v>
      </c>
      <c r="BF225" s="66">
        <f t="shared" si="212"/>
        <v>0.36411284479010675</v>
      </c>
      <c r="BG225" s="70">
        <v>0.93007656168435704</v>
      </c>
      <c r="BH225" s="70">
        <v>0.91246332147599285</v>
      </c>
      <c r="BI225" s="75">
        <v>89574</v>
      </c>
      <c r="BJ225" s="75">
        <v>7667</v>
      </c>
      <c r="BK225" s="75">
        <v>54642</v>
      </c>
      <c r="BL225" s="75">
        <v>14517</v>
      </c>
      <c r="BM225" s="75">
        <v>7109</v>
      </c>
      <c r="BN225" s="76">
        <v>119</v>
      </c>
      <c r="BO225" s="75">
        <v>3772</v>
      </c>
      <c r="BP225" s="76">
        <v>199</v>
      </c>
      <c r="BQ225" s="76">
        <v>58</v>
      </c>
      <c r="BR225" s="76">
        <v>1491</v>
      </c>
      <c r="BS225" s="66">
        <f t="shared" si="213"/>
        <v>8.559403398307544E-2</v>
      </c>
      <c r="BT225" s="66">
        <f t="shared" si="237"/>
        <v>0.30438520106280842</v>
      </c>
      <c r="BU225" s="66">
        <f t="shared" si="238"/>
        <v>0.14231808337240717</v>
      </c>
      <c r="BV225" s="72">
        <v>132969</v>
      </c>
      <c r="BW225" s="75">
        <v>11529</v>
      </c>
      <c r="BX225" s="66">
        <f t="shared" si="214"/>
        <v>8.6704419827177762E-2</v>
      </c>
      <c r="BY225" s="74">
        <f t="shared" si="215"/>
        <v>11.53343741868332</v>
      </c>
      <c r="BZ225" s="66">
        <f t="shared" si="235"/>
        <v>0.15766069764017129</v>
      </c>
      <c r="CA225" s="72">
        <v>132969</v>
      </c>
      <c r="CB225" s="75">
        <v>38571</v>
      </c>
      <c r="CC225" s="66">
        <f t="shared" si="216"/>
        <v>0.29007513029352705</v>
      </c>
      <c r="CD225" s="66">
        <f t="shared" si="217"/>
        <v>0.70992486970647295</v>
      </c>
      <c r="CE225" s="72">
        <v>41402</v>
      </c>
      <c r="CF225" s="76">
        <v>419</v>
      </c>
      <c r="CG225" s="75">
        <v>36119</v>
      </c>
      <c r="CH225" s="66">
        <f t="shared" si="218"/>
        <v>0.88251775276556688</v>
      </c>
      <c r="CI225" s="75">
        <v>41402</v>
      </c>
      <c r="CJ225" s="76">
        <v>170</v>
      </c>
      <c r="CK225" s="75">
        <v>33688</v>
      </c>
      <c r="CL225" s="75">
        <v>3200</v>
      </c>
      <c r="CM225" s="76">
        <v>858</v>
      </c>
      <c r="CN225" s="66">
        <f t="shared" si="219"/>
        <v>0.9158011690256509</v>
      </c>
      <c r="CO225" s="72">
        <v>41402</v>
      </c>
      <c r="CP225" s="75">
        <v>3025</v>
      </c>
      <c r="CQ225" s="66">
        <f t="shared" si="220"/>
        <v>7.3064103183421089E-2</v>
      </c>
      <c r="CR225" s="78" t="b">
        <v>0</v>
      </c>
      <c r="CS225" s="76" t="b">
        <v>1</v>
      </c>
      <c r="CT225" s="76">
        <v>0</v>
      </c>
      <c r="CU225" s="76"/>
      <c r="CV225" s="79">
        <v>1</v>
      </c>
      <c r="CW225" s="79"/>
      <c r="CX225" s="79">
        <v>1</v>
      </c>
      <c r="CY225" s="79">
        <v>0</v>
      </c>
      <c r="CZ225" s="76"/>
      <c r="DA225" s="76"/>
      <c r="DB225" s="76"/>
      <c r="DC225" s="66">
        <f t="shared" si="221"/>
        <v>4.1322314049586778E-3</v>
      </c>
      <c r="DD225" s="66">
        <f t="shared" si="222"/>
        <v>0</v>
      </c>
      <c r="DE225" s="66">
        <f t="shared" si="223"/>
        <v>0</v>
      </c>
      <c r="DF225" s="66">
        <f t="shared" si="224"/>
        <v>0</v>
      </c>
      <c r="DG225" s="66">
        <f t="shared" si="225"/>
        <v>0</v>
      </c>
      <c r="DH225" s="66">
        <f t="shared" si="179"/>
        <v>0</v>
      </c>
      <c r="DI225" s="66">
        <f t="shared" si="226"/>
        <v>0</v>
      </c>
      <c r="DJ225" s="66">
        <f t="shared" si="227"/>
        <v>0</v>
      </c>
      <c r="DK225" s="66">
        <f t="shared" si="228"/>
        <v>0</v>
      </c>
      <c r="DL225" s="66">
        <f t="shared" si="229"/>
        <v>0</v>
      </c>
      <c r="DM225" s="66">
        <f t="shared" si="230"/>
        <v>0</v>
      </c>
      <c r="DN225" s="80">
        <f t="shared" si="231"/>
        <v>620</v>
      </c>
      <c r="DO225" s="67">
        <f t="shared" si="232"/>
        <v>1</v>
      </c>
      <c r="DP225" s="163">
        <f t="shared" si="236"/>
        <v>2.6014568158168575E-6</v>
      </c>
    </row>
    <row r="226" spans="1:120" ht="17.149999999999999" customHeight="1" x14ac:dyDescent="0.3">
      <c r="A226" s="30"/>
      <c r="B226" s="39" t="s">
        <v>658</v>
      </c>
      <c r="C226" s="37" t="s">
        <v>659</v>
      </c>
      <c r="D226" s="36" t="s">
        <v>675</v>
      </c>
      <c r="E226" s="37" t="s">
        <v>676</v>
      </c>
      <c r="F226" s="36" t="s">
        <v>677</v>
      </c>
      <c r="G226" s="37" t="s">
        <v>676</v>
      </c>
      <c r="H226" s="36">
        <v>103</v>
      </c>
      <c r="I226" s="38">
        <v>21</v>
      </c>
      <c r="J226" s="115">
        <f t="shared" si="182"/>
        <v>0.90634977765909275</v>
      </c>
      <c r="K226" s="115">
        <f t="shared" si="183"/>
        <v>0.36079601527940647</v>
      </c>
      <c r="L226" s="115">
        <f t="shared" si="184"/>
        <v>1</v>
      </c>
      <c r="M226" s="115">
        <f t="shared" si="185"/>
        <v>0.17598702966243496</v>
      </c>
      <c r="N226" s="115">
        <f t="shared" si="186"/>
        <v>0.37255736225881197</v>
      </c>
      <c r="O226" s="115">
        <f t="shared" si="187"/>
        <v>0.22525514054499646</v>
      </c>
      <c r="P226" s="115">
        <f t="shared" si="188"/>
        <v>0.7317185000888573</v>
      </c>
      <c r="Q226" s="115">
        <f t="shared" si="189"/>
        <v>0.60234882043885851</v>
      </c>
      <c r="R226" s="116">
        <f t="shared" si="190"/>
        <v>0.94128379748166058</v>
      </c>
      <c r="S226" s="133">
        <f t="shared" si="191"/>
        <v>0.59069960482379091</v>
      </c>
      <c r="T226" s="134">
        <f t="shared" si="233"/>
        <v>0.40930039517620909</v>
      </c>
      <c r="U226" s="135">
        <f t="shared" si="192"/>
        <v>138521.57924146033</v>
      </c>
      <c r="V226" s="136">
        <v>5</v>
      </c>
      <c r="W226" s="155">
        <f t="shared" si="193"/>
        <v>0</v>
      </c>
      <c r="X226" s="155">
        <f t="shared" si="194"/>
        <v>0.47958849371267992</v>
      </c>
      <c r="Y226" s="155">
        <f t="shared" si="195"/>
        <v>0.52041150628732002</v>
      </c>
      <c r="Z226" s="156">
        <f t="shared" si="196"/>
        <v>176125.46813034915</v>
      </c>
      <c r="AA226" s="69">
        <v>0.24749804246014745</v>
      </c>
      <c r="AB226" s="70">
        <f t="shared" si="197"/>
        <v>0.95748066370846696</v>
      </c>
      <c r="AC226" s="70">
        <f t="shared" si="198"/>
        <v>8.1768131394943502E-2</v>
      </c>
      <c r="AD226" s="70">
        <f t="shared" si="199"/>
        <v>0.37255736225881197</v>
      </c>
      <c r="AE226" s="70">
        <f t="shared" si="200"/>
        <v>0.39765117956114149</v>
      </c>
      <c r="AF226" s="70">
        <f t="shared" si="201"/>
        <v>0.34234694469923022</v>
      </c>
      <c r="AG226" s="70">
        <f t="shared" si="202"/>
        <v>0.37543684473290068</v>
      </c>
      <c r="AH226" s="70">
        <f t="shared" si="203"/>
        <v>0.22525514054499646</v>
      </c>
      <c r="AI226" s="70">
        <f t="shared" si="204"/>
        <v>0.84710144086196282</v>
      </c>
      <c r="AJ226" s="70">
        <f t="shared" si="205"/>
        <v>0.96559811445622268</v>
      </c>
      <c r="AK226" s="70">
        <f t="shared" si="206"/>
        <v>0.2682814999111427</v>
      </c>
      <c r="AL226" s="71">
        <f t="shared" si="234"/>
        <v>1</v>
      </c>
      <c r="AM226" s="72">
        <v>338435</v>
      </c>
      <c r="AN226" s="73">
        <v>0.39765117956114149</v>
      </c>
      <c r="AO226" s="74">
        <f t="shared" si="207"/>
        <v>0.60234882043885851</v>
      </c>
      <c r="AP226" s="75">
        <v>86129</v>
      </c>
      <c r="AQ226" s="75">
        <v>29229</v>
      </c>
      <c r="AR226" s="76">
        <v>180</v>
      </c>
      <c r="AS226" s="76">
        <v>77</v>
      </c>
      <c r="AT226" s="77">
        <f t="shared" si="208"/>
        <v>0.34234694469923022</v>
      </c>
      <c r="AU226" s="77">
        <f t="shared" si="209"/>
        <v>0.65765305530076978</v>
      </c>
      <c r="AV226" s="75">
        <v>86129</v>
      </c>
      <c r="AW226" s="76">
        <v>566</v>
      </c>
      <c r="AX226" s="75">
        <v>63480</v>
      </c>
      <c r="AY226" s="76">
        <v>47</v>
      </c>
      <c r="AZ226" s="75">
        <v>16529</v>
      </c>
      <c r="BA226" s="66">
        <f t="shared" si="210"/>
        <v>0.93606102474195685</v>
      </c>
      <c r="BB226" s="66">
        <f t="shared" si="211"/>
        <v>6.3938975258043151E-2</v>
      </c>
      <c r="BC226" s="75">
        <v>86129</v>
      </c>
      <c r="BD226" s="75">
        <v>31992</v>
      </c>
      <c r="BE226" s="76">
        <v>344</v>
      </c>
      <c r="BF226" s="66">
        <f t="shared" si="212"/>
        <v>0.37543684473290068</v>
      </c>
      <c r="BG226" s="70">
        <v>0.95748066370846696</v>
      </c>
      <c r="BH226" s="70">
        <v>0.94128379748166058</v>
      </c>
      <c r="BI226" s="75">
        <v>195076</v>
      </c>
      <c r="BJ226" s="75">
        <v>15951</v>
      </c>
      <c r="BK226" s="75">
        <v>106448</v>
      </c>
      <c r="BL226" s="75">
        <v>34825</v>
      </c>
      <c r="BM226" s="75">
        <v>18420</v>
      </c>
      <c r="BN226" s="76">
        <v>437</v>
      </c>
      <c r="BO226" s="75">
        <v>13744</v>
      </c>
      <c r="BP226" s="76">
        <v>911</v>
      </c>
      <c r="BQ226" s="76">
        <v>238</v>
      </c>
      <c r="BR226" s="75">
        <v>4102</v>
      </c>
      <c r="BS226" s="66">
        <f t="shared" si="213"/>
        <v>8.1768131394943502E-2</v>
      </c>
      <c r="BT226" s="66">
        <f t="shared" si="237"/>
        <v>0.37255736225881197</v>
      </c>
      <c r="BU226" s="66">
        <f t="shared" si="238"/>
        <v>0.19403719575960138</v>
      </c>
      <c r="BV226" s="72">
        <v>281350</v>
      </c>
      <c r="BW226" s="75">
        <v>21854</v>
      </c>
      <c r="BX226" s="66">
        <f t="shared" si="214"/>
        <v>7.7675493157988273E-2</v>
      </c>
      <c r="BY226" s="74">
        <f t="shared" si="215"/>
        <v>12.874073396174612</v>
      </c>
      <c r="BZ226" s="66">
        <f t="shared" si="235"/>
        <v>0.17598702966243496</v>
      </c>
      <c r="CA226" s="72">
        <v>281350</v>
      </c>
      <c r="CB226" s="75">
        <v>75481</v>
      </c>
      <c r="CC226" s="66">
        <f t="shared" si="216"/>
        <v>0.2682814999111427</v>
      </c>
      <c r="CD226" s="66">
        <f t="shared" si="217"/>
        <v>0.7317185000888573</v>
      </c>
      <c r="CE226" s="72">
        <v>86129</v>
      </c>
      <c r="CF226" s="76">
        <v>639</v>
      </c>
      <c r="CG226" s="75">
        <v>72321</v>
      </c>
      <c r="CH226" s="66">
        <f t="shared" si="218"/>
        <v>0.84710144086196282</v>
      </c>
      <c r="CI226" s="75">
        <v>86129</v>
      </c>
      <c r="CJ226" s="76">
        <v>919</v>
      </c>
      <c r="CK226" s="75">
        <v>69342</v>
      </c>
      <c r="CL226" s="75">
        <v>11757</v>
      </c>
      <c r="CM226" s="75">
        <v>1148</v>
      </c>
      <c r="CN226" s="66">
        <f t="shared" si="219"/>
        <v>0.96559811445622268</v>
      </c>
      <c r="CO226" s="72">
        <v>86129</v>
      </c>
      <c r="CP226" s="75">
        <v>19401</v>
      </c>
      <c r="CQ226" s="66">
        <f t="shared" si="220"/>
        <v>0.22525514054499646</v>
      </c>
      <c r="CR226" s="78" t="b">
        <v>0</v>
      </c>
      <c r="CS226" s="76" t="b">
        <v>1</v>
      </c>
      <c r="CT226" s="76">
        <v>0</v>
      </c>
      <c r="CU226" s="76"/>
      <c r="CV226" s="79">
        <v>1</v>
      </c>
      <c r="CW226" s="79"/>
      <c r="CX226" s="79">
        <v>1</v>
      </c>
      <c r="CY226" s="79">
        <v>0</v>
      </c>
      <c r="CZ226" s="76"/>
      <c r="DA226" s="76"/>
      <c r="DB226" s="76"/>
      <c r="DC226" s="66">
        <f t="shared" si="221"/>
        <v>4.1322314049586778E-3</v>
      </c>
      <c r="DD226" s="66">
        <f t="shared" si="222"/>
        <v>0</v>
      </c>
      <c r="DE226" s="66">
        <f t="shared" si="223"/>
        <v>0</v>
      </c>
      <c r="DF226" s="66">
        <f t="shared" si="224"/>
        <v>0</v>
      </c>
      <c r="DG226" s="66">
        <f t="shared" si="225"/>
        <v>0</v>
      </c>
      <c r="DH226" s="66">
        <f t="shared" si="179"/>
        <v>0</v>
      </c>
      <c r="DI226" s="66">
        <f t="shared" si="226"/>
        <v>0</v>
      </c>
      <c r="DJ226" s="66">
        <f t="shared" si="227"/>
        <v>0</v>
      </c>
      <c r="DK226" s="66">
        <f t="shared" si="228"/>
        <v>0</v>
      </c>
      <c r="DL226" s="66">
        <f t="shared" si="229"/>
        <v>0</v>
      </c>
      <c r="DM226" s="66">
        <f t="shared" si="230"/>
        <v>0</v>
      </c>
      <c r="DN226" s="80">
        <f t="shared" si="231"/>
        <v>620</v>
      </c>
      <c r="DO226" s="67">
        <f t="shared" si="232"/>
        <v>1</v>
      </c>
      <c r="DP226" s="163">
        <f t="shared" si="236"/>
        <v>2.6014568158168575E-6</v>
      </c>
    </row>
    <row r="227" spans="1:120" ht="17.149999999999999" customHeight="1" x14ac:dyDescent="0.3">
      <c r="A227" s="30"/>
      <c r="B227" s="39" t="s">
        <v>658</v>
      </c>
      <c r="C227" s="37" t="s">
        <v>659</v>
      </c>
      <c r="D227" s="36" t="s">
        <v>675</v>
      </c>
      <c r="E227" s="37" t="s">
        <v>676</v>
      </c>
      <c r="F227" s="36" t="s">
        <v>678</v>
      </c>
      <c r="G227" s="37" t="s">
        <v>679</v>
      </c>
      <c r="H227" s="36">
        <v>66</v>
      </c>
      <c r="I227" s="38">
        <v>5</v>
      </c>
      <c r="J227" s="115">
        <f t="shared" si="182"/>
        <v>0.92421505478572952</v>
      </c>
      <c r="K227" s="115">
        <f t="shared" si="183"/>
        <v>0.28683478715565802</v>
      </c>
      <c r="L227" s="115">
        <f t="shared" si="184"/>
        <v>1</v>
      </c>
      <c r="M227" s="115">
        <f t="shared" si="185"/>
        <v>0.15182895962717627</v>
      </c>
      <c r="N227" s="115">
        <f t="shared" si="186"/>
        <v>0.30013257676194516</v>
      </c>
      <c r="O227" s="115">
        <f t="shared" si="187"/>
        <v>0.13022603569985503</v>
      </c>
      <c r="P227" s="115">
        <f t="shared" si="188"/>
        <v>0.71237085629828101</v>
      </c>
      <c r="Q227" s="115">
        <f t="shared" si="189"/>
        <v>0.5607838416017632</v>
      </c>
      <c r="R227" s="116">
        <f t="shared" si="190"/>
        <v>0.93488536806934885</v>
      </c>
      <c r="S227" s="133">
        <f t="shared" si="191"/>
        <v>0.55569749777775079</v>
      </c>
      <c r="T227" s="134">
        <f t="shared" si="233"/>
        <v>0.44430250222224921</v>
      </c>
      <c r="U227" s="135">
        <f t="shared" si="192"/>
        <v>74733.013781288988</v>
      </c>
      <c r="V227" s="136">
        <v>5</v>
      </c>
      <c r="W227" s="155">
        <f t="shared" si="193"/>
        <v>0</v>
      </c>
      <c r="X227" s="155">
        <f t="shared" si="194"/>
        <v>0.44458638666663969</v>
      </c>
      <c r="Y227" s="155">
        <f t="shared" si="195"/>
        <v>0.55541361333336026</v>
      </c>
      <c r="Z227" s="156">
        <f t="shared" si="196"/>
        <v>93422.236003511192</v>
      </c>
      <c r="AA227" s="69">
        <v>0.12635922070355463</v>
      </c>
      <c r="AB227" s="70">
        <f t="shared" si="197"/>
        <v>0.95276744731463803</v>
      </c>
      <c r="AC227" s="70">
        <f t="shared" si="198"/>
        <v>9.5370419472874793E-2</v>
      </c>
      <c r="AD227" s="70">
        <f t="shared" si="199"/>
        <v>0.30013257676194516</v>
      </c>
      <c r="AE227" s="70">
        <f t="shared" si="200"/>
        <v>0.43921615839823674</v>
      </c>
      <c r="AF227" s="70">
        <f t="shared" si="201"/>
        <v>0.47020654576569298</v>
      </c>
      <c r="AG227" s="70">
        <f t="shared" si="202"/>
        <v>0.33460889406507738</v>
      </c>
      <c r="AH227" s="70">
        <f t="shared" si="203"/>
        <v>0.13022603569985503</v>
      </c>
      <c r="AI227" s="70">
        <f t="shared" si="204"/>
        <v>0.91569415064293014</v>
      </c>
      <c r="AJ227" s="70">
        <f t="shared" si="205"/>
        <v>0.93273595892852901</v>
      </c>
      <c r="AK227" s="70">
        <f t="shared" si="206"/>
        <v>0.28762914370171899</v>
      </c>
      <c r="AL227" s="71">
        <f t="shared" si="234"/>
        <v>1</v>
      </c>
      <c r="AM227" s="72">
        <v>168203</v>
      </c>
      <c r="AN227" s="73">
        <v>0.43921615839823674</v>
      </c>
      <c r="AO227" s="74">
        <f t="shared" si="207"/>
        <v>0.5607838416017632</v>
      </c>
      <c r="AP227" s="75">
        <v>42073</v>
      </c>
      <c r="AQ227" s="75">
        <v>19697</v>
      </c>
      <c r="AR227" s="76">
        <v>54</v>
      </c>
      <c r="AS227" s="76">
        <v>32</v>
      </c>
      <c r="AT227" s="77">
        <f t="shared" si="208"/>
        <v>0.47020654576569298</v>
      </c>
      <c r="AU227" s="77">
        <f t="shared" si="209"/>
        <v>0.52979345423430702</v>
      </c>
      <c r="AV227" s="75">
        <v>42073</v>
      </c>
      <c r="AW227" s="76">
        <v>524</v>
      </c>
      <c r="AX227" s="75">
        <v>32448</v>
      </c>
      <c r="AY227" s="76">
        <v>10</v>
      </c>
      <c r="AZ227" s="75">
        <v>7245</v>
      </c>
      <c r="BA227" s="66">
        <f t="shared" si="210"/>
        <v>0.95612387992299097</v>
      </c>
      <c r="BB227" s="66">
        <f t="shared" si="211"/>
        <v>4.3876120077009029E-2</v>
      </c>
      <c r="BC227" s="75">
        <v>42073</v>
      </c>
      <c r="BD227" s="75">
        <v>13920</v>
      </c>
      <c r="BE227" s="76">
        <v>158</v>
      </c>
      <c r="BF227" s="66">
        <f t="shared" si="212"/>
        <v>0.33460889406507738</v>
      </c>
      <c r="BG227" s="70">
        <v>0.95276744731463803</v>
      </c>
      <c r="BH227" s="70">
        <v>0.93488536806934885</v>
      </c>
      <c r="BI227" s="75">
        <v>94285</v>
      </c>
      <c r="BJ227" s="75">
        <v>8992</v>
      </c>
      <c r="BK227" s="75">
        <v>56995</v>
      </c>
      <c r="BL227" s="75">
        <v>15201</v>
      </c>
      <c r="BM227" s="75">
        <v>6560</v>
      </c>
      <c r="BN227" s="76">
        <v>142</v>
      </c>
      <c r="BO227" s="75">
        <v>4134</v>
      </c>
      <c r="BP227" s="76">
        <v>105</v>
      </c>
      <c r="BQ227" s="76">
        <v>68</v>
      </c>
      <c r="BR227" s="75">
        <v>2088</v>
      </c>
      <c r="BS227" s="66">
        <f t="shared" si="213"/>
        <v>9.5370419472874793E-2</v>
      </c>
      <c r="BT227" s="66">
        <f t="shared" si="237"/>
        <v>0.30013257676194516</v>
      </c>
      <c r="BU227" s="66">
        <f t="shared" si="238"/>
        <v>0.1389086280956674</v>
      </c>
      <c r="BV227" s="72">
        <v>137347</v>
      </c>
      <c r="BW227" s="75">
        <v>12366</v>
      </c>
      <c r="BX227" s="66">
        <f t="shared" si="214"/>
        <v>9.0034729553612386E-2</v>
      </c>
      <c r="BY227" s="74">
        <f t="shared" si="215"/>
        <v>11.106825165777131</v>
      </c>
      <c r="BZ227" s="66">
        <f t="shared" si="235"/>
        <v>0.15182895962717627</v>
      </c>
      <c r="CA227" s="72">
        <v>137347</v>
      </c>
      <c r="CB227" s="75">
        <v>39505</v>
      </c>
      <c r="CC227" s="66">
        <f t="shared" si="216"/>
        <v>0.28762914370171899</v>
      </c>
      <c r="CD227" s="66">
        <f t="shared" si="217"/>
        <v>0.71237085629828101</v>
      </c>
      <c r="CE227" s="72">
        <v>42073</v>
      </c>
      <c r="CF227" s="76">
        <v>311</v>
      </c>
      <c r="CG227" s="75">
        <v>38215</v>
      </c>
      <c r="CH227" s="66">
        <f t="shared" si="218"/>
        <v>0.91569415064293014</v>
      </c>
      <c r="CI227" s="75">
        <v>42073</v>
      </c>
      <c r="CJ227" s="76">
        <v>93</v>
      </c>
      <c r="CK227" s="75">
        <v>36670</v>
      </c>
      <c r="CL227" s="75">
        <v>2112</v>
      </c>
      <c r="CM227" s="76">
        <v>368</v>
      </c>
      <c r="CN227" s="66">
        <f t="shared" si="219"/>
        <v>0.93273595892852901</v>
      </c>
      <c r="CO227" s="72">
        <v>42073</v>
      </c>
      <c r="CP227" s="75">
        <v>5479</v>
      </c>
      <c r="CQ227" s="66">
        <f t="shared" si="220"/>
        <v>0.13022603569985503</v>
      </c>
      <c r="CR227" s="78" t="b">
        <v>0</v>
      </c>
      <c r="CS227" s="76" t="b">
        <v>0</v>
      </c>
      <c r="CT227" s="76"/>
      <c r="CU227" s="76"/>
      <c r="CV227" s="76"/>
      <c r="CW227" s="76"/>
      <c r="CX227" s="76"/>
      <c r="CY227" s="76"/>
      <c r="CZ227" s="76"/>
      <c r="DA227" s="76"/>
      <c r="DB227" s="76"/>
      <c r="DC227" s="66">
        <f t="shared" si="221"/>
        <v>0</v>
      </c>
      <c r="DD227" s="66">
        <f t="shared" si="222"/>
        <v>0</v>
      </c>
      <c r="DE227" s="66">
        <f t="shared" si="223"/>
        <v>0</v>
      </c>
      <c r="DF227" s="66">
        <f t="shared" si="224"/>
        <v>0</v>
      </c>
      <c r="DG227" s="66">
        <f t="shared" si="225"/>
        <v>0</v>
      </c>
      <c r="DH227" s="66">
        <f t="shared" si="179"/>
        <v>0</v>
      </c>
      <c r="DI227" s="66">
        <f t="shared" si="226"/>
        <v>0</v>
      </c>
      <c r="DJ227" s="66">
        <f t="shared" si="227"/>
        <v>0</v>
      </c>
      <c r="DK227" s="66">
        <f t="shared" si="228"/>
        <v>0</v>
      </c>
      <c r="DL227" s="66">
        <f t="shared" si="229"/>
        <v>0</v>
      </c>
      <c r="DM227" s="66">
        <f t="shared" si="230"/>
        <v>0</v>
      </c>
      <c r="DN227" s="80">
        <f t="shared" si="231"/>
        <v>620</v>
      </c>
      <c r="DO227" s="67">
        <f t="shared" si="232"/>
        <v>1</v>
      </c>
      <c r="DP227" s="163">
        <f t="shared" si="236"/>
        <v>2.6014568158168575E-6</v>
      </c>
    </row>
    <row r="228" spans="1:120" ht="17.149999999999999" customHeight="1" x14ac:dyDescent="0.3">
      <c r="A228" s="30"/>
      <c r="B228" s="39" t="s">
        <v>658</v>
      </c>
      <c r="C228" s="37" t="s">
        <v>659</v>
      </c>
      <c r="D228" s="36" t="s">
        <v>675</v>
      </c>
      <c r="E228" s="37" t="s">
        <v>676</v>
      </c>
      <c r="F228" s="36" t="s">
        <v>680</v>
      </c>
      <c r="G228" s="37" t="s">
        <v>681</v>
      </c>
      <c r="H228" s="36">
        <v>41</v>
      </c>
      <c r="I228" s="38">
        <v>5</v>
      </c>
      <c r="J228" s="115">
        <f t="shared" si="182"/>
        <v>0.84017299192196315</v>
      </c>
      <c r="K228" s="115">
        <f t="shared" si="183"/>
        <v>0.24083600060966315</v>
      </c>
      <c r="L228" s="115">
        <f t="shared" si="184"/>
        <v>1</v>
      </c>
      <c r="M228" s="115">
        <f t="shared" si="185"/>
        <v>0.19863402498516231</v>
      </c>
      <c r="N228" s="115">
        <f t="shared" si="186"/>
        <v>0.3532762062082731</v>
      </c>
      <c r="O228" s="115">
        <f t="shared" si="187"/>
        <v>5.0297210791037952E-2</v>
      </c>
      <c r="P228" s="115">
        <f t="shared" si="188"/>
        <v>0.68982008924333049</v>
      </c>
      <c r="Q228" s="115">
        <f t="shared" si="189"/>
        <v>0.56635617587157072</v>
      </c>
      <c r="R228" s="116">
        <f t="shared" si="190"/>
        <v>0.9315259488768397</v>
      </c>
      <c r="S228" s="133">
        <f t="shared" si="191"/>
        <v>0.54121318316753786</v>
      </c>
      <c r="T228" s="134">
        <f t="shared" si="233"/>
        <v>0.45878681683246214</v>
      </c>
      <c r="U228" s="135">
        <f t="shared" si="192"/>
        <v>47266.053017347578</v>
      </c>
      <c r="V228" s="136">
        <v>5</v>
      </c>
      <c r="W228" s="155">
        <f t="shared" si="193"/>
        <v>0</v>
      </c>
      <c r="X228" s="155">
        <f t="shared" si="194"/>
        <v>0.43010207205642675</v>
      </c>
      <c r="Y228" s="155">
        <f t="shared" si="195"/>
        <v>0.56989792794357319</v>
      </c>
      <c r="Z228" s="156">
        <f t="shared" si="196"/>
        <v>58713.164128458688</v>
      </c>
      <c r="AA228" s="69">
        <v>2.7731402391675725E-2</v>
      </c>
      <c r="AB228" s="70">
        <f t="shared" si="197"/>
        <v>0.94717946601741432</v>
      </c>
      <c r="AC228" s="70">
        <f t="shared" si="198"/>
        <v>0.14446968132700116</v>
      </c>
      <c r="AD228" s="70">
        <f t="shared" si="199"/>
        <v>0.3532762062082731</v>
      </c>
      <c r="AE228" s="70">
        <f t="shared" si="200"/>
        <v>0.43364382412842933</v>
      </c>
      <c r="AF228" s="70">
        <f t="shared" si="201"/>
        <v>0.5380658436213992</v>
      </c>
      <c r="AG228" s="70">
        <f t="shared" si="202"/>
        <v>0.40893156531016611</v>
      </c>
      <c r="AH228" s="70">
        <f t="shared" si="203"/>
        <v>5.0297210791037952E-2</v>
      </c>
      <c r="AI228" s="70">
        <f t="shared" si="204"/>
        <v>0.78337905807041608</v>
      </c>
      <c r="AJ228" s="70">
        <f t="shared" si="205"/>
        <v>0.89696692577351012</v>
      </c>
      <c r="AK228" s="70">
        <f t="shared" si="206"/>
        <v>0.31017991075666951</v>
      </c>
      <c r="AL228" s="71">
        <f t="shared" si="234"/>
        <v>1</v>
      </c>
      <c r="AM228" s="72">
        <v>103024</v>
      </c>
      <c r="AN228" s="73">
        <v>0.43364382412842933</v>
      </c>
      <c r="AO228" s="74">
        <f t="shared" si="207"/>
        <v>0.56635617587157072</v>
      </c>
      <c r="AP228" s="75">
        <v>26244</v>
      </c>
      <c r="AQ228" s="75">
        <v>14074</v>
      </c>
      <c r="AR228" s="76">
        <v>35</v>
      </c>
      <c r="AS228" s="76">
        <v>12</v>
      </c>
      <c r="AT228" s="77">
        <f t="shared" si="208"/>
        <v>0.5380658436213992</v>
      </c>
      <c r="AU228" s="77">
        <f t="shared" si="209"/>
        <v>0.4619341563786008</v>
      </c>
      <c r="AV228" s="75">
        <v>26244</v>
      </c>
      <c r="AW228" s="76">
        <v>217</v>
      </c>
      <c r="AX228" s="75">
        <v>20705</v>
      </c>
      <c r="AY228" s="76">
        <v>13</v>
      </c>
      <c r="AZ228" s="75">
        <v>4791</v>
      </c>
      <c r="BA228" s="66">
        <f t="shared" si="210"/>
        <v>0.98026215515927451</v>
      </c>
      <c r="BB228" s="66">
        <f t="shared" si="211"/>
        <v>1.9737844840725494E-2</v>
      </c>
      <c r="BC228" s="75">
        <v>26244</v>
      </c>
      <c r="BD228" s="75">
        <v>10655</v>
      </c>
      <c r="BE228" s="76">
        <v>77</v>
      </c>
      <c r="BF228" s="66">
        <f t="shared" si="212"/>
        <v>0.40893156531016611</v>
      </c>
      <c r="BG228" s="70">
        <v>0.94717946601741432</v>
      </c>
      <c r="BH228" s="70">
        <v>0.9315259488768397</v>
      </c>
      <c r="BI228" s="75">
        <v>58116</v>
      </c>
      <c r="BJ228" s="75">
        <v>8396</v>
      </c>
      <c r="BK228" s="75">
        <v>29189</v>
      </c>
      <c r="BL228" s="75">
        <v>8760</v>
      </c>
      <c r="BM228" s="75">
        <v>3812</v>
      </c>
      <c r="BN228" s="76">
        <v>105</v>
      </c>
      <c r="BO228" s="75">
        <v>2542</v>
      </c>
      <c r="BP228" s="76">
        <v>91</v>
      </c>
      <c r="BQ228" s="76">
        <v>25</v>
      </c>
      <c r="BR228" s="75">
        <v>5196</v>
      </c>
      <c r="BS228" s="66">
        <f t="shared" si="213"/>
        <v>0.14446968132700116</v>
      </c>
      <c r="BT228" s="66">
        <f t="shared" si="237"/>
        <v>0.3532762062082731</v>
      </c>
      <c r="BU228" s="66">
        <f t="shared" si="238"/>
        <v>0.20254318948310276</v>
      </c>
      <c r="BV228" s="72">
        <v>84264</v>
      </c>
      <c r="BW228" s="75">
        <v>5799</v>
      </c>
      <c r="BX228" s="66">
        <f t="shared" si="214"/>
        <v>6.8819424665337511E-2</v>
      </c>
      <c r="BY228" s="74">
        <f t="shared" si="215"/>
        <v>14.530781169167097</v>
      </c>
      <c r="BZ228" s="66">
        <f t="shared" si="235"/>
        <v>0.19863402498516231</v>
      </c>
      <c r="CA228" s="72">
        <v>84264</v>
      </c>
      <c r="CB228" s="75">
        <v>26137</v>
      </c>
      <c r="CC228" s="66">
        <f t="shared" si="216"/>
        <v>0.31017991075666951</v>
      </c>
      <c r="CD228" s="66">
        <f t="shared" si="217"/>
        <v>0.68982008924333049</v>
      </c>
      <c r="CE228" s="72">
        <v>26244</v>
      </c>
      <c r="CF228" s="76">
        <v>36</v>
      </c>
      <c r="CG228" s="75">
        <v>20523</v>
      </c>
      <c r="CH228" s="66">
        <f t="shared" si="218"/>
        <v>0.78337905807041608</v>
      </c>
      <c r="CI228" s="75">
        <v>26244</v>
      </c>
      <c r="CJ228" s="76">
        <v>23</v>
      </c>
      <c r="CK228" s="75">
        <v>19669</v>
      </c>
      <c r="CL228" s="75">
        <v>3839</v>
      </c>
      <c r="CM228" s="76">
        <v>9</v>
      </c>
      <c r="CN228" s="66">
        <f t="shared" si="219"/>
        <v>0.89696692577351012</v>
      </c>
      <c r="CO228" s="72">
        <v>26244</v>
      </c>
      <c r="CP228" s="75">
        <v>1320</v>
      </c>
      <c r="CQ228" s="66">
        <f t="shared" si="220"/>
        <v>5.0297210791037952E-2</v>
      </c>
      <c r="CR228" s="78" t="b">
        <v>0</v>
      </c>
      <c r="CS228" s="76" t="b">
        <v>0</v>
      </c>
      <c r="CT228" s="76"/>
      <c r="CU228" s="76"/>
      <c r="CV228" s="76"/>
      <c r="CW228" s="76"/>
      <c r="CX228" s="76"/>
      <c r="CY228" s="76"/>
      <c r="CZ228" s="76"/>
      <c r="DA228" s="76"/>
      <c r="DB228" s="76"/>
      <c r="DC228" s="66">
        <f t="shared" si="221"/>
        <v>0</v>
      </c>
      <c r="DD228" s="66">
        <f t="shared" si="222"/>
        <v>0</v>
      </c>
      <c r="DE228" s="66">
        <f t="shared" si="223"/>
        <v>0</v>
      </c>
      <c r="DF228" s="66">
        <f t="shared" si="224"/>
        <v>0</v>
      </c>
      <c r="DG228" s="66">
        <f t="shared" si="225"/>
        <v>0</v>
      </c>
      <c r="DH228" s="66">
        <f t="shared" si="179"/>
        <v>0</v>
      </c>
      <c r="DI228" s="66">
        <f t="shared" si="226"/>
        <v>0</v>
      </c>
      <c r="DJ228" s="66">
        <f t="shared" si="227"/>
        <v>0</v>
      </c>
      <c r="DK228" s="66">
        <f t="shared" si="228"/>
        <v>0</v>
      </c>
      <c r="DL228" s="66">
        <f t="shared" si="229"/>
        <v>0</v>
      </c>
      <c r="DM228" s="66">
        <f t="shared" si="230"/>
        <v>0</v>
      </c>
      <c r="DN228" s="80">
        <f t="shared" si="231"/>
        <v>620</v>
      </c>
      <c r="DO228" s="67">
        <f t="shared" si="232"/>
        <v>1</v>
      </c>
      <c r="DP228" s="163">
        <f t="shared" si="236"/>
        <v>2.6014568158168575E-6</v>
      </c>
    </row>
    <row r="229" spans="1:120" ht="17.149999999999999" customHeight="1" x14ac:dyDescent="0.3">
      <c r="A229" s="30"/>
      <c r="B229" s="39" t="s">
        <v>658</v>
      </c>
      <c r="C229" s="37" t="s">
        <v>659</v>
      </c>
      <c r="D229" s="36" t="s">
        <v>675</v>
      </c>
      <c r="E229" s="37" t="s">
        <v>676</v>
      </c>
      <c r="F229" s="36" t="s">
        <v>682</v>
      </c>
      <c r="G229" s="37" t="s">
        <v>683</v>
      </c>
      <c r="H229" s="36">
        <v>58</v>
      </c>
      <c r="I229" s="38">
        <v>11</v>
      </c>
      <c r="J229" s="115">
        <f t="shared" si="182"/>
        <v>0.87792056074766345</v>
      </c>
      <c r="K229" s="115">
        <f t="shared" si="183"/>
        <v>0.31070594125500672</v>
      </c>
      <c r="L229" s="115">
        <f t="shared" si="184"/>
        <v>1</v>
      </c>
      <c r="M229" s="115">
        <f t="shared" si="185"/>
        <v>0.15064277798925443</v>
      </c>
      <c r="N229" s="115">
        <f t="shared" si="186"/>
        <v>0.3441958171101433</v>
      </c>
      <c r="O229" s="115">
        <f t="shared" si="187"/>
        <v>0.14838117489986649</v>
      </c>
      <c r="P229" s="115">
        <f t="shared" si="188"/>
        <v>0.74209606032457243</v>
      </c>
      <c r="Q229" s="115">
        <f t="shared" si="189"/>
        <v>0.61782753646196431</v>
      </c>
      <c r="R229" s="116">
        <f t="shared" si="190"/>
        <v>0.93945128792085486</v>
      </c>
      <c r="S229" s="133">
        <f t="shared" si="191"/>
        <v>0.5701356840788141</v>
      </c>
      <c r="T229" s="134">
        <f t="shared" si="233"/>
        <v>0.4298643159211859</v>
      </c>
      <c r="U229" s="135">
        <f t="shared" si="192"/>
        <v>93960.172038368735</v>
      </c>
      <c r="V229" s="136">
        <v>5</v>
      </c>
      <c r="W229" s="155">
        <f t="shared" si="193"/>
        <v>0</v>
      </c>
      <c r="X229" s="155">
        <f t="shared" si="194"/>
        <v>0.45902457296770294</v>
      </c>
      <c r="Y229" s="155">
        <f t="shared" si="195"/>
        <v>0.54097542703229706</v>
      </c>
      <c r="Z229" s="156">
        <f t="shared" si="196"/>
        <v>118246.94981614653</v>
      </c>
      <c r="AA229" s="69">
        <v>0.10316541693925821</v>
      </c>
      <c r="AB229" s="70">
        <f t="shared" si="197"/>
        <v>0.95642773266397851</v>
      </c>
      <c r="AC229" s="70">
        <f t="shared" si="198"/>
        <v>0.13868326690161437</v>
      </c>
      <c r="AD229" s="70">
        <f t="shared" si="199"/>
        <v>0.3441958171101433</v>
      </c>
      <c r="AE229" s="70">
        <f t="shared" si="200"/>
        <v>0.38217246353803569</v>
      </c>
      <c r="AF229" s="70">
        <f t="shared" si="201"/>
        <v>0.4346128170894526</v>
      </c>
      <c r="AG229" s="70">
        <f t="shared" si="202"/>
        <v>0.50388851802403201</v>
      </c>
      <c r="AH229" s="70">
        <f t="shared" si="203"/>
        <v>0.14838117489986649</v>
      </c>
      <c r="AI229" s="70">
        <f t="shared" si="204"/>
        <v>0.8386515353805073</v>
      </c>
      <c r="AJ229" s="70">
        <f t="shared" si="205"/>
        <v>0.91718958611481971</v>
      </c>
      <c r="AK229" s="70">
        <f t="shared" si="206"/>
        <v>0.25790393967542757</v>
      </c>
      <c r="AL229" s="71">
        <f t="shared" si="234"/>
        <v>1</v>
      </c>
      <c r="AM229" s="72">
        <v>218581</v>
      </c>
      <c r="AN229" s="73">
        <v>0.38217246353803569</v>
      </c>
      <c r="AO229" s="74">
        <f t="shared" si="207"/>
        <v>0.61782753646196431</v>
      </c>
      <c r="AP229" s="75">
        <v>59920</v>
      </c>
      <c r="AQ229" s="75">
        <v>25794</v>
      </c>
      <c r="AR229" s="76">
        <v>201</v>
      </c>
      <c r="AS229" s="76">
        <v>47</v>
      </c>
      <c r="AT229" s="77">
        <f t="shared" si="208"/>
        <v>0.4346128170894526</v>
      </c>
      <c r="AU229" s="77">
        <f t="shared" si="209"/>
        <v>0.56538718291054746</v>
      </c>
      <c r="AV229" s="75">
        <v>59920</v>
      </c>
      <c r="AW229" s="75">
        <v>1794</v>
      </c>
      <c r="AX229" s="75">
        <v>41313</v>
      </c>
      <c r="AY229" s="76">
        <v>49</v>
      </c>
      <c r="AZ229" s="75">
        <v>13407</v>
      </c>
      <c r="BA229" s="66">
        <f t="shared" si="210"/>
        <v>0.94397530040053401</v>
      </c>
      <c r="BB229" s="66">
        <f t="shared" si="211"/>
        <v>5.6024699599465988E-2</v>
      </c>
      <c r="BC229" s="75">
        <v>59920</v>
      </c>
      <c r="BD229" s="75">
        <v>29721</v>
      </c>
      <c r="BE229" s="76">
        <v>472</v>
      </c>
      <c r="BF229" s="66">
        <f t="shared" si="212"/>
        <v>0.50388851802403201</v>
      </c>
      <c r="BG229" s="70">
        <v>0.95642773266397851</v>
      </c>
      <c r="BH229" s="70">
        <v>0.93945128792085486</v>
      </c>
      <c r="BI229" s="75">
        <v>129958</v>
      </c>
      <c r="BJ229" s="75">
        <v>18023</v>
      </c>
      <c r="BK229" s="75">
        <v>67204</v>
      </c>
      <c r="BL229" s="75">
        <v>22826</v>
      </c>
      <c r="BM229" s="75">
        <v>10043</v>
      </c>
      <c r="BN229" s="76">
        <v>215</v>
      </c>
      <c r="BO229" s="75">
        <v>6387</v>
      </c>
      <c r="BP229" s="76">
        <v>186</v>
      </c>
      <c r="BQ229" s="76">
        <v>100</v>
      </c>
      <c r="BR229" s="75">
        <v>4974</v>
      </c>
      <c r="BS229" s="66">
        <f t="shared" si="213"/>
        <v>0.13868326690161437</v>
      </c>
      <c r="BT229" s="66">
        <f t="shared" si="237"/>
        <v>0.3441958171101433</v>
      </c>
      <c r="BU229" s="66">
        <f t="shared" si="238"/>
        <v>0.16855445605503316</v>
      </c>
      <c r="BV229" s="72">
        <v>183010</v>
      </c>
      <c r="BW229" s="75">
        <v>16607</v>
      </c>
      <c r="BX229" s="66">
        <f t="shared" si="214"/>
        <v>9.0743675209004976E-2</v>
      </c>
      <c r="BY229" s="74">
        <f t="shared" si="215"/>
        <v>11.020051785391702</v>
      </c>
      <c r="BZ229" s="66">
        <f t="shared" si="235"/>
        <v>0.15064277798925443</v>
      </c>
      <c r="CA229" s="72">
        <v>183010</v>
      </c>
      <c r="CB229" s="75">
        <v>47199</v>
      </c>
      <c r="CC229" s="66">
        <f t="shared" si="216"/>
        <v>0.25790393967542757</v>
      </c>
      <c r="CD229" s="66">
        <f t="shared" si="217"/>
        <v>0.74209606032457243</v>
      </c>
      <c r="CE229" s="72">
        <v>59920</v>
      </c>
      <c r="CF229" s="76">
        <v>222</v>
      </c>
      <c r="CG229" s="75">
        <v>50030</v>
      </c>
      <c r="CH229" s="66">
        <f t="shared" si="218"/>
        <v>0.8386515353805073</v>
      </c>
      <c r="CI229" s="75">
        <v>59920</v>
      </c>
      <c r="CJ229" s="76">
        <v>273</v>
      </c>
      <c r="CK229" s="75">
        <v>39924</v>
      </c>
      <c r="CL229" s="75">
        <v>14645</v>
      </c>
      <c r="CM229" s="76">
        <v>116</v>
      </c>
      <c r="CN229" s="66">
        <f t="shared" si="219"/>
        <v>0.91718958611481971</v>
      </c>
      <c r="CO229" s="72">
        <v>59920</v>
      </c>
      <c r="CP229" s="75">
        <v>8891</v>
      </c>
      <c r="CQ229" s="66">
        <f t="shared" si="220"/>
        <v>0.14838117489986649</v>
      </c>
      <c r="CR229" s="78" t="b">
        <v>0</v>
      </c>
      <c r="CS229" s="76" t="b">
        <v>0</v>
      </c>
      <c r="CT229" s="76"/>
      <c r="CU229" s="76"/>
      <c r="CV229" s="76"/>
      <c r="CW229" s="76"/>
      <c r="CX229" s="76"/>
      <c r="CY229" s="76"/>
      <c r="CZ229" s="76"/>
      <c r="DA229" s="76"/>
      <c r="DB229" s="76"/>
      <c r="DC229" s="66">
        <f t="shared" si="221"/>
        <v>0</v>
      </c>
      <c r="DD229" s="66">
        <f t="shared" si="222"/>
        <v>0</v>
      </c>
      <c r="DE229" s="66">
        <f t="shared" si="223"/>
        <v>0</v>
      </c>
      <c r="DF229" s="66">
        <f t="shared" si="224"/>
        <v>0</v>
      </c>
      <c r="DG229" s="66">
        <f t="shared" si="225"/>
        <v>0</v>
      </c>
      <c r="DH229" s="66">
        <f t="shared" si="179"/>
        <v>0</v>
      </c>
      <c r="DI229" s="66">
        <f t="shared" si="226"/>
        <v>0</v>
      </c>
      <c r="DJ229" s="66">
        <f t="shared" si="227"/>
        <v>0</v>
      </c>
      <c r="DK229" s="66">
        <f t="shared" si="228"/>
        <v>0</v>
      </c>
      <c r="DL229" s="66">
        <f t="shared" si="229"/>
        <v>0</v>
      </c>
      <c r="DM229" s="66">
        <f t="shared" si="230"/>
        <v>0</v>
      </c>
      <c r="DN229" s="80">
        <f t="shared" si="231"/>
        <v>620</v>
      </c>
      <c r="DO229" s="67">
        <f t="shared" si="232"/>
        <v>1</v>
      </c>
      <c r="DP229" s="163">
        <f t="shared" si="236"/>
        <v>2.6014568158168575E-6</v>
      </c>
    </row>
    <row r="230" spans="1:120" ht="17.149999999999999" customHeight="1" x14ac:dyDescent="0.3">
      <c r="A230" s="30"/>
      <c r="B230" s="39" t="s">
        <v>658</v>
      </c>
      <c r="C230" s="37" t="s">
        <v>659</v>
      </c>
      <c r="D230" s="36" t="s">
        <v>675</v>
      </c>
      <c r="E230" s="37" t="s">
        <v>676</v>
      </c>
      <c r="F230" s="36" t="s">
        <v>684</v>
      </c>
      <c r="G230" s="37" t="s">
        <v>685</v>
      </c>
      <c r="H230" s="36">
        <v>30</v>
      </c>
      <c r="I230" s="38">
        <v>5</v>
      </c>
      <c r="J230" s="115">
        <f t="shared" si="182"/>
        <v>0.83624380980749891</v>
      </c>
      <c r="K230" s="115">
        <f t="shared" si="183"/>
        <v>0.29394571247719403</v>
      </c>
      <c r="L230" s="115">
        <f t="shared" si="184"/>
        <v>1</v>
      </c>
      <c r="M230" s="115">
        <f t="shared" si="185"/>
        <v>0.19814355488174271</v>
      </c>
      <c r="N230" s="115">
        <f t="shared" si="186"/>
        <v>0.36719245983298332</v>
      </c>
      <c r="O230" s="115">
        <f t="shared" si="187"/>
        <v>0.19879361060431172</v>
      </c>
      <c r="P230" s="115">
        <f t="shared" si="188"/>
        <v>0.80908947566315326</v>
      </c>
      <c r="Q230" s="115">
        <f t="shared" si="189"/>
        <v>0.68880068973718633</v>
      </c>
      <c r="R230" s="116">
        <f t="shared" si="190"/>
        <v>0.96056260341974631</v>
      </c>
      <c r="S230" s="133">
        <f t="shared" si="191"/>
        <v>0.59475243515820186</v>
      </c>
      <c r="T230" s="134">
        <f t="shared" si="233"/>
        <v>0.40524756484179814</v>
      </c>
      <c r="U230" s="135">
        <f t="shared" si="192"/>
        <v>38937.401772694488</v>
      </c>
      <c r="V230" s="136">
        <v>5</v>
      </c>
      <c r="W230" s="155">
        <f t="shared" si="193"/>
        <v>0</v>
      </c>
      <c r="X230" s="155">
        <f t="shared" si="194"/>
        <v>0.4836413240470907</v>
      </c>
      <c r="Y230" s="155">
        <f t="shared" si="195"/>
        <v>0.5163586759529093</v>
      </c>
      <c r="Z230" s="156">
        <f t="shared" si="196"/>
        <v>49613.290661583385</v>
      </c>
      <c r="AA230" s="69">
        <v>0.20289749487422332</v>
      </c>
      <c r="AB230" s="70">
        <f t="shared" si="197"/>
        <v>0.97146260897817727</v>
      </c>
      <c r="AC230" s="70">
        <f t="shared" si="198"/>
        <v>0.11043284335270466</v>
      </c>
      <c r="AD230" s="70">
        <f t="shared" si="199"/>
        <v>0.36719245983298332</v>
      </c>
      <c r="AE230" s="70">
        <f t="shared" si="200"/>
        <v>0.31119931026281367</v>
      </c>
      <c r="AF230" s="70">
        <f t="shared" si="201"/>
        <v>0.4690024946941207</v>
      </c>
      <c r="AG230" s="70">
        <f t="shared" si="202"/>
        <v>0.4302788844621514</v>
      </c>
      <c r="AH230" s="70">
        <f t="shared" si="203"/>
        <v>0.19879361060431172</v>
      </c>
      <c r="AI230" s="70">
        <f t="shared" si="204"/>
        <v>0.89306326097479238</v>
      </c>
      <c r="AJ230" s="70">
        <f t="shared" si="205"/>
        <v>0.77942435864020554</v>
      </c>
      <c r="AK230" s="70">
        <f t="shared" si="206"/>
        <v>0.19091052433684672</v>
      </c>
      <c r="AL230" s="71">
        <f t="shared" si="234"/>
        <v>1</v>
      </c>
      <c r="AM230" s="72">
        <v>96083</v>
      </c>
      <c r="AN230" s="73">
        <v>0.31119931026281367</v>
      </c>
      <c r="AO230" s="74">
        <f t="shared" si="207"/>
        <v>0.68880068973718633</v>
      </c>
      <c r="AP230" s="75">
        <v>26857</v>
      </c>
      <c r="AQ230" s="75">
        <v>12351</v>
      </c>
      <c r="AR230" s="76">
        <v>238</v>
      </c>
      <c r="AS230" s="76">
        <v>7</v>
      </c>
      <c r="AT230" s="77">
        <f t="shared" si="208"/>
        <v>0.4690024946941207</v>
      </c>
      <c r="AU230" s="77">
        <f t="shared" si="209"/>
        <v>0.5309975053058793</v>
      </c>
      <c r="AV230" s="75">
        <v>26857</v>
      </c>
      <c r="AW230" s="76">
        <v>772</v>
      </c>
      <c r="AX230" s="75">
        <v>15552</v>
      </c>
      <c r="AY230" s="76">
        <v>12</v>
      </c>
      <c r="AZ230" s="75">
        <v>8993</v>
      </c>
      <c r="BA230" s="66">
        <f t="shared" si="210"/>
        <v>0.94310608035149124</v>
      </c>
      <c r="BB230" s="66">
        <f t="shared" si="211"/>
        <v>5.6893919648508762E-2</v>
      </c>
      <c r="BC230" s="75">
        <v>26857</v>
      </c>
      <c r="BD230" s="75">
        <v>11471</v>
      </c>
      <c r="BE230" s="76">
        <v>85</v>
      </c>
      <c r="BF230" s="66">
        <f t="shared" si="212"/>
        <v>0.4302788844621514</v>
      </c>
      <c r="BG230" s="70">
        <v>0.97146260897817727</v>
      </c>
      <c r="BH230" s="70">
        <v>0.96056260341974631</v>
      </c>
      <c r="BI230" s="75">
        <v>61431</v>
      </c>
      <c r="BJ230" s="75">
        <v>6784</v>
      </c>
      <c r="BK230" s="75">
        <v>32090</v>
      </c>
      <c r="BL230" s="75">
        <v>11189</v>
      </c>
      <c r="BM230" s="75">
        <v>6037</v>
      </c>
      <c r="BN230" s="76">
        <v>129</v>
      </c>
      <c r="BO230" s="75">
        <v>3664</v>
      </c>
      <c r="BP230" s="76">
        <v>79</v>
      </c>
      <c r="BQ230" s="76">
        <v>67</v>
      </c>
      <c r="BR230" s="76">
        <v>1392</v>
      </c>
      <c r="BS230" s="66">
        <f t="shared" si="213"/>
        <v>0.11043284335270466</v>
      </c>
      <c r="BT230" s="66">
        <f t="shared" si="237"/>
        <v>0.36719245983298332</v>
      </c>
      <c r="BU230" s="66">
        <f t="shared" si="238"/>
        <v>0.18505314906154874</v>
      </c>
      <c r="BV230" s="72">
        <v>82447</v>
      </c>
      <c r="BW230" s="75">
        <v>5688</v>
      </c>
      <c r="BX230" s="66">
        <f t="shared" si="214"/>
        <v>6.8989775249554255E-2</v>
      </c>
      <c r="BY230" s="74">
        <f t="shared" si="215"/>
        <v>14.494901547116738</v>
      </c>
      <c r="BZ230" s="66">
        <f t="shared" si="235"/>
        <v>0.19814355488174271</v>
      </c>
      <c r="CA230" s="72">
        <v>82447</v>
      </c>
      <c r="CB230" s="75">
        <v>15740</v>
      </c>
      <c r="CC230" s="66">
        <f t="shared" si="216"/>
        <v>0.19091052433684672</v>
      </c>
      <c r="CD230" s="66">
        <f t="shared" si="217"/>
        <v>0.80908947566315326</v>
      </c>
      <c r="CE230" s="72">
        <v>26857</v>
      </c>
      <c r="CF230" s="76">
        <v>116</v>
      </c>
      <c r="CG230" s="75">
        <v>23869</v>
      </c>
      <c r="CH230" s="66">
        <f t="shared" si="218"/>
        <v>0.89306326097479238</v>
      </c>
      <c r="CI230" s="75">
        <v>26857</v>
      </c>
      <c r="CJ230" s="76">
        <v>364</v>
      </c>
      <c r="CK230" s="75">
        <v>11638</v>
      </c>
      <c r="CL230" s="75">
        <v>8668</v>
      </c>
      <c r="CM230" s="76">
        <v>263</v>
      </c>
      <c r="CN230" s="66">
        <f t="shared" si="219"/>
        <v>0.77942435864020554</v>
      </c>
      <c r="CO230" s="72">
        <v>26857</v>
      </c>
      <c r="CP230" s="75">
        <v>5339</v>
      </c>
      <c r="CQ230" s="66">
        <f t="shared" si="220"/>
        <v>0.19879361060431172</v>
      </c>
      <c r="CR230" s="78" t="b">
        <v>0</v>
      </c>
      <c r="CS230" s="76" t="b">
        <v>0</v>
      </c>
      <c r="CT230" s="76"/>
      <c r="CU230" s="76"/>
      <c r="CV230" s="76"/>
      <c r="CW230" s="76"/>
      <c r="CX230" s="76"/>
      <c r="CY230" s="76"/>
      <c r="CZ230" s="76"/>
      <c r="DA230" s="76"/>
      <c r="DB230" s="76"/>
      <c r="DC230" s="66">
        <f t="shared" si="221"/>
        <v>0</v>
      </c>
      <c r="DD230" s="66">
        <f t="shared" si="222"/>
        <v>0</v>
      </c>
      <c r="DE230" s="66">
        <f t="shared" si="223"/>
        <v>0</v>
      </c>
      <c r="DF230" s="66">
        <f t="shared" si="224"/>
        <v>0</v>
      </c>
      <c r="DG230" s="66">
        <f t="shared" si="225"/>
        <v>0</v>
      </c>
      <c r="DH230" s="66">
        <f t="shared" si="179"/>
        <v>0</v>
      </c>
      <c r="DI230" s="66">
        <f t="shared" si="226"/>
        <v>0</v>
      </c>
      <c r="DJ230" s="66">
        <f t="shared" si="227"/>
        <v>0</v>
      </c>
      <c r="DK230" s="66">
        <f t="shared" si="228"/>
        <v>0</v>
      </c>
      <c r="DL230" s="66">
        <f t="shared" si="229"/>
        <v>0</v>
      </c>
      <c r="DM230" s="66">
        <f t="shared" si="230"/>
        <v>0</v>
      </c>
      <c r="DN230" s="80">
        <f t="shared" si="231"/>
        <v>620</v>
      </c>
      <c r="DO230" s="67">
        <f t="shared" si="232"/>
        <v>1</v>
      </c>
      <c r="DP230" s="163">
        <f t="shared" si="236"/>
        <v>2.6014568158168575E-6</v>
      </c>
    </row>
    <row r="231" spans="1:120" ht="17.149999999999999" customHeight="1" x14ac:dyDescent="0.3">
      <c r="A231" s="30"/>
      <c r="B231" s="39" t="s">
        <v>658</v>
      </c>
      <c r="C231" s="37" t="s">
        <v>659</v>
      </c>
      <c r="D231" s="36" t="s">
        <v>675</v>
      </c>
      <c r="E231" s="37" t="s">
        <v>676</v>
      </c>
      <c r="F231" s="36" t="s">
        <v>686</v>
      </c>
      <c r="G231" s="37" t="s">
        <v>687</v>
      </c>
      <c r="H231" s="36">
        <v>72</v>
      </c>
      <c r="I231" s="38">
        <v>8</v>
      </c>
      <c r="J231" s="115">
        <f t="shared" si="182"/>
        <v>0.82999877684390788</v>
      </c>
      <c r="K231" s="115">
        <f t="shared" si="183"/>
        <v>0.24924426427161051</v>
      </c>
      <c r="L231" s="115">
        <f t="shared" si="184"/>
        <v>1</v>
      </c>
      <c r="M231" s="115">
        <f t="shared" si="185"/>
        <v>0.21328590742244682</v>
      </c>
      <c r="N231" s="115">
        <f t="shared" si="186"/>
        <v>0.42442000096066096</v>
      </c>
      <c r="O231" s="115">
        <f t="shared" si="187"/>
        <v>0.10734068391899212</v>
      </c>
      <c r="P231" s="115">
        <f t="shared" si="188"/>
        <v>0.64323803839201754</v>
      </c>
      <c r="Q231" s="115">
        <f t="shared" si="189"/>
        <v>0.5912827114061141</v>
      </c>
      <c r="R231" s="116">
        <f t="shared" si="190"/>
        <v>0.94333577334309338</v>
      </c>
      <c r="S231" s="133">
        <f t="shared" si="191"/>
        <v>0.55579401739542711</v>
      </c>
      <c r="T231" s="134">
        <f t="shared" si="233"/>
        <v>0.44420598260457289</v>
      </c>
      <c r="U231" s="135">
        <f t="shared" si="192"/>
        <v>95230.655374698748</v>
      </c>
      <c r="V231" s="136">
        <v>5</v>
      </c>
      <c r="W231" s="155">
        <f t="shared" si="193"/>
        <v>0</v>
      </c>
      <c r="X231" s="155">
        <f t="shared" si="194"/>
        <v>0.444682906284316</v>
      </c>
      <c r="Y231" s="155">
        <f t="shared" si="195"/>
        <v>0.55531709371568394</v>
      </c>
      <c r="Z231" s="156">
        <f t="shared" si="196"/>
        <v>119051.09981914319</v>
      </c>
      <c r="AA231" s="69">
        <v>6.2131502350921713E-2</v>
      </c>
      <c r="AB231" s="70">
        <f t="shared" si="197"/>
        <v>0.95958387751671348</v>
      </c>
      <c r="AC231" s="70">
        <f t="shared" si="198"/>
        <v>4.9674175832973087E-2</v>
      </c>
      <c r="AD231" s="70">
        <f t="shared" si="199"/>
        <v>0.42442000096066096</v>
      </c>
      <c r="AE231" s="70">
        <f t="shared" si="200"/>
        <v>0.40871728859388595</v>
      </c>
      <c r="AF231" s="70">
        <f t="shared" si="201"/>
        <v>0.52709290744203119</v>
      </c>
      <c r="AG231" s="70">
        <f t="shared" si="202"/>
        <v>0.3819217529574167</v>
      </c>
      <c r="AH231" s="70">
        <f t="shared" si="203"/>
        <v>0.10734068391899212</v>
      </c>
      <c r="AI231" s="70">
        <f t="shared" si="204"/>
        <v>0.75342920547274983</v>
      </c>
      <c r="AJ231" s="70">
        <f t="shared" si="205"/>
        <v>0.90656834821506582</v>
      </c>
      <c r="AK231" s="70">
        <f t="shared" si="206"/>
        <v>0.35676196160798246</v>
      </c>
      <c r="AL231" s="71">
        <f t="shared" si="234"/>
        <v>1</v>
      </c>
      <c r="AM231" s="72">
        <v>214384</v>
      </c>
      <c r="AN231" s="73">
        <v>0.40871728859388595</v>
      </c>
      <c r="AO231" s="74">
        <f t="shared" si="207"/>
        <v>0.5912827114061141</v>
      </c>
      <c r="AP231" s="75">
        <v>57229</v>
      </c>
      <c r="AQ231" s="75">
        <v>29974</v>
      </c>
      <c r="AR231" s="76">
        <v>147</v>
      </c>
      <c r="AS231" s="76">
        <v>44</v>
      </c>
      <c r="AT231" s="77">
        <f t="shared" si="208"/>
        <v>0.52709290744203119</v>
      </c>
      <c r="AU231" s="77">
        <f t="shared" si="209"/>
        <v>0.47290709255796881</v>
      </c>
      <c r="AV231" s="75">
        <v>57229</v>
      </c>
      <c r="AW231" s="75">
        <v>1082</v>
      </c>
      <c r="AX231" s="75">
        <v>42181</v>
      </c>
      <c r="AY231" s="76">
        <v>27</v>
      </c>
      <c r="AZ231" s="75">
        <v>12475</v>
      </c>
      <c r="BA231" s="66">
        <f t="shared" si="210"/>
        <v>0.9744185640147478</v>
      </c>
      <c r="BB231" s="66">
        <f t="shared" si="211"/>
        <v>2.5581435985252199E-2</v>
      </c>
      <c r="BC231" s="75">
        <v>57229</v>
      </c>
      <c r="BD231" s="75">
        <v>21670</v>
      </c>
      <c r="BE231" s="76">
        <v>187</v>
      </c>
      <c r="BF231" s="66">
        <f t="shared" si="212"/>
        <v>0.3819217529574167</v>
      </c>
      <c r="BG231" s="70">
        <v>0.95958387751671348</v>
      </c>
      <c r="BH231" s="70">
        <v>0.94333577334309338</v>
      </c>
      <c r="BI231" s="75">
        <v>124914</v>
      </c>
      <c r="BJ231" s="75">
        <v>6205</v>
      </c>
      <c r="BK231" s="75">
        <v>65693</v>
      </c>
      <c r="BL231" s="75">
        <v>19392</v>
      </c>
      <c r="BM231" s="75">
        <v>8917</v>
      </c>
      <c r="BN231" s="76">
        <v>202</v>
      </c>
      <c r="BO231" s="75">
        <v>5625</v>
      </c>
      <c r="BP231" s="76">
        <v>184</v>
      </c>
      <c r="BQ231" s="76">
        <v>74</v>
      </c>
      <c r="BR231" s="75">
        <v>18622</v>
      </c>
      <c r="BS231" s="66">
        <f t="shared" si="213"/>
        <v>4.9674175832973087E-2</v>
      </c>
      <c r="BT231" s="66">
        <f t="shared" si="237"/>
        <v>0.42442000096066096</v>
      </c>
      <c r="BU231" s="66">
        <f t="shared" si="238"/>
        <v>0.2691771939094097</v>
      </c>
      <c r="BV231" s="72">
        <v>177589</v>
      </c>
      <c r="BW231" s="75">
        <v>11382</v>
      </c>
      <c r="BX231" s="66">
        <f t="shared" si="214"/>
        <v>6.4091807488076399E-2</v>
      </c>
      <c r="BY231" s="74">
        <f t="shared" si="215"/>
        <v>15.602618169038834</v>
      </c>
      <c r="BZ231" s="66">
        <f t="shared" si="235"/>
        <v>0.21328590742244682</v>
      </c>
      <c r="CA231" s="72">
        <v>177589</v>
      </c>
      <c r="CB231" s="75">
        <v>63357</v>
      </c>
      <c r="CC231" s="66">
        <f t="shared" si="216"/>
        <v>0.35676196160798246</v>
      </c>
      <c r="CD231" s="66">
        <f t="shared" si="217"/>
        <v>0.64323803839201754</v>
      </c>
      <c r="CE231" s="72">
        <v>57229</v>
      </c>
      <c r="CF231" s="76">
        <v>181</v>
      </c>
      <c r="CG231" s="75">
        <v>42937</v>
      </c>
      <c r="CH231" s="66">
        <f t="shared" si="218"/>
        <v>0.75342920547274983</v>
      </c>
      <c r="CI231" s="75">
        <v>57229</v>
      </c>
      <c r="CJ231" s="76">
        <v>395</v>
      </c>
      <c r="CK231" s="75">
        <v>39243</v>
      </c>
      <c r="CL231" s="75">
        <v>12164</v>
      </c>
      <c r="CM231" s="76">
        <v>80</v>
      </c>
      <c r="CN231" s="66">
        <f t="shared" si="219"/>
        <v>0.90656834821506582</v>
      </c>
      <c r="CO231" s="72">
        <v>57229</v>
      </c>
      <c r="CP231" s="75">
        <v>6143</v>
      </c>
      <c r="CQ231" s="66">
        <f t="shared" si="220"/>
        <v>0.10734068391899212</v>
      </c>
      <c r="CR231" s="78" t="b">
        <v>0</v>
      </c>
      <c r="CS231" s="76" t="b">
        <v>0</v>
      </c>
      <c r="CT231" s="76"/>
      <c r="CU231" s="76"/>
      <c r="CV231" s="76"/>
      <c r="CW231" s="76"/>
      <c r="CX231" s="76"/>
      <c r="CY231" s="76"/>
      <c r="CZ231" s="76"/>
      <c r="DA231" s="76"/>
      <c r="DB231" s="76"/>
      <c r="DC231" s="66">
        <f t="shared" si="221"/>
        <v>0</v>
      </c>
      <c r="DD231" s="66">
        <f t="shared" si="222"/>
        <v>0</v>
      </c>
      <c r="DE231" s="66">
        <f t="shared" si="223"/>
        <v>0</v>
      </c>
      <c r="DF231" s="66">
        <f t="shared" si="224"/>
        <v>0</v>
      </c>
      <c r="DG231" s="66">
        <f t="shared" si="225"/>
        <v>0</v>
      </c>
      <c r="DH231" s="66">
        <f t="shared" si="179"/>
        <v>0</v>
      </c>
      <c r="DI231" s="66">
        <f t="shared" si="226"/>
        <v>0</v>
      </c>
      <c r="DJ231" s="66">
        <f t="shared" si="227"/>
        <v>0</v>
      </c>
      <c r="DK231" s="66">
        <f t="shared" si="228"/>
        <v>0</v>
      </c>
      <c r="DL231" s="66">
        <f t="shared" si="229"/>
        <v>0</v>
      </c>
      <c r="DM231" s="66">
        <f t="shared" si="230"/>
        <v>0</v>
      </c>
      <c r="DN231" s="80">
        <f t="shared" si="231"/>
        <v>620</v>
      </c>
      <c r="DO231" s="67">
        <f t="shared" si="232"/>
        <v>1</v>
      </c>
      <c r="DP231" s="163">
        <f t="shared" si="236"/>
        <v>2.6014568158168575E-6</v>
      </c>
    </row>
    <row r="232" spans="1:120" ht="17.149999999999999" customHeight="1" x14ac:dyDescent="0.3">
      <c r="A232" s="30"/>
      <c r="B232" s="39" t="s">
        <v>658</v>
      </c>
      <c r="C232" s="37" t="s">
        <v>659</v>
      </c>
      <c r="D232" s="36" t="s">
        <v>688</v>
      </c>
      <c r="E232" s="37" t="s">
        <v>689</v>
      </c>
      <c r="F232" s="36" t="s">
        <v>690</v>
      </c>
      <c r="G232" s="37" t="s">
        <v>689</v>
      </c>
      <c r="H232" s="36">
        <v>98</v>
      </c>
      <c r="I232" s="38">
        <v>16</v>
      </c>
      <c r="J232" s="115">
        <f t="shared" si="182"/>
        <v>0.57078522637973772</v>
      </c>
      <c r="K232" s="115">
        <f t="shared" si="183"/>
        <v>0.14985190110620805</v>
      </c>
      <c r="L232" s="115">
        <f t="shared" si="184"/>
        <v>1</v>
      </c>
      <c r="M232" s="115">
        <f t="shared" si="185"/>
        <v>0.19246850197125875</v>
      </c>
      <c r="N232" s="115">
        <f t="shared" si="186"/>
        <v>0.33384056454834232</v>
      </c>
      <c r="O232" s="115">
        <f t="shared" si="187"/>
        <v>0.15592697817808138</v>
      </c>
      <c r="P232" s="115">
        <f t="shared" si="188"/>
        <v>0.6647716387202105</v>
      </c>
      <c r="Q232" s="115">
        <f t="shared" si="189"/>
        <v>0.52686098608093634</v>
      </c>
      <c r="R232" s="116">
        <f t="shared" si="190"/>
        <v>0.8966757277154831</v>
      </c>
      <c r="S232" s="133">
        <f t="shared" si="191"/>
        <v>0.49902016941113975</v>
      </c>
      <c r="T232" s="134">
        <f t="shared" si="233"/>
        <v>0.5009798305888602</v>
      </c>
      <c r="U232" s="135">
        <f t="shared" si="192"/>
        <v>149611.11366756546</v>
      </c>
      <c r="V232" s="136">
        <v>4</v>
      </c>
      <c r="W232" s="155">
        <f t="shared" si="193"/>
        <v>0</v>
      </c>
      <c r="X232" s="155">
        <f t="shared" si="194"/>
        <v>0.38790905830002864</v>
      </c>
      <c r="Y232" s="155">
        <f t="shared" si="195"/>
        <v>0.61209094169997136</v>
      </c>
      <c r="Z232" s="156">
        <f t="shared" si="196"/>
        <v>182793.00255645433</v>
      </c>
      <c r="AA232" s="69">
        <v>0.19655300582312304</v>
      </c>
      <c r="AB232" s="70">
        <f t="shared" si="197"/>
        <v>0.91340186767650733</v>
      </c>
      <c r="AC232" s="70">
        <f t="shared" si="198"/>
        <v>0.1428299697563388</v>
      </c>
      <c r="AD232" s="70">
        <f t="shared" si="199"/>
        <v>0.33384056454834232</v>
      </c>
      <c r="AE232" s="70">
        <f t="shared" si="200"/>
        <v>0.47313901391906366</v>
      </c>
      <c r="AF232" s="70">
        <f t="shared" si="201"/>
        <v>0.76033669830139639</v>
      </c>
      <c r="AG232" s="70">
        <f t="shared" si="202"/>
        <v>0.2762799975820589</v>
      </c>
      <c r="AH232" s="70">
        <f t="shared" si="203"/>
        <v>0.15592697817808138</v>
      </c>
      <c r="AI232" s="70">
        <f t="shared" si="204"/>
        <v>0.68303814302121746</v>
      </c>
      <c r="AJ232" s="70">
        <f t="shared" si="205"/>
        <v>0.45853230973825787</v>
      </c>
      <c r="AK232" s="70">
        <f t="shared" si="206"/>
        <v>0.33522836127978944</v>
      </c>
      <c r="AL232" s="71">
        <f t="shared" si="234"/>
        <v>1</v>
      </c>
      <c r="AM232" s="72">
        <v>298637</v>
      </c>
      <c r="AN232" s="73">
        <v>0.47313901391906366</v>
      </c>
      <c r="AO232" s="74">
        <f t="shared" si="207"/>
        <v>0.52686098608093634</v>
      </c>
      <c r="AP232" s="75">
        <v>66172</v>
      </c>
      <c r="AQ232" s="75">
        <v>50233</v>
      </c>
      <c r="AR232" s="76">
        <v>52</v>
      </c>
      <c r="AS232" s="76">
        <v>28</v>
      </c>
      <c r="AT232" s="77">
        <f t="shared" si="208"/>
        <v>0.76033669830139639</v>
      </c>
      <c r="AU232" s="77">
        <f t="shared" si="209"/>
        <v>0.23966330169860361</v>
      </c>
      <c r="AV232" s="75">
        <v>66172</v>
      </c>
      <c r="AW232" s="75">
        <v>42346</v>
      </c>
      <c r="AX232" s="75">
        <v>9811</v>
      </c>
      <c r="AY232" s="76">
        <v>11</v>
      </c>
      <c r="AZ232" s="75">
        <v>10031</v>
      </c>
      <c r="BA232" s="66">
        <f t="shared" si="210"/>
        <v>0.93995949948618751</v>
      </c>
      <c r="BB232" s="66">
        <f t="shared" si="211"/>
        <v>6.0040500513812489E-2</v>
      </c>
      <c r="BC232" s="75">
        <v>66172</v>
      </c>
      <c r="BD232" s="75">
        <v>17927</v>
      </c>
      <c r="BE232" s="76">
        <v>355</v>
      </c>
      <c r="BF232" s="66">
        <f t="shared" si="212"/>
        <v>0.2762799975820589</v>
      </c>
      <c r="BG232" s="70">
        <v>0.91340186767650733</v>
      </c>
      <c r="BH232" s="70">
        <v>0.8966757277154831</v>
      </c>
      <c r="BI232" s="75">
        <v>157719</v>
      </c>
      <c r="BJ232" s="75">
        <v>22527</v>
      </c>
      <c r="BK232" s="75">
        <v>82539</v>
      </c>
      <c r="BL232" s="75">
        <v>26272</v>
      </c>
      <c r="BM232" s="75">
        <v>13278</v>
      </c>
      <c r="BN232" s="76">
        <v>281</v>
      </c>
      <c r="BO232" s="75">
        <v>8000</v>
      </c>
      <c r="BP232" s="76">
        <v>469</v>
      </c>
      <c r="BQ232" s="76">
        <v>167</v>
      </c>
      <c r="BR232" s="75">
        <v>4186</v>
      </c>
      <c r="BS232" s="66">
        <f t="shared" si="213"/>
        <v>0.1428299697563388</v>
      </c>
      <c r="BT232" s="66">
        <f t="shared" si="237"/>
        <v>0.33384056454834232</v>
      </c>
      <c r="BU232" s="66">
        <f t="shared" si="238"/>
        <v>0.167265833539396</v>
      </c>
      <c r="BV232" s="72">
        <v>240102</v>
      </c>
      <c r="BW232" s="75">
        <v>17053</v>
      </c>
      <c r="BX232" s="66">
        <f t="shared" si="214"/>
        <v>7.1023981474539991E-2</v>
      </c>
      <c r="BY232" s="74">
        <f t="shared" si="215"/>
        <v>14.079751363396468</v>
      </c>
      <c r="BZ232" s="66">
        <f t="shared" si="235"/>
        <v>0.19246850197125875</v>
      </c>
      <c r="CA232" s="72">
        <v>240102</v>
      </c>
      <c r="CB232" s="75">
        <v>80489</v>
      </c>
      <c r="CC232" s="66">
        <f t="shared" si="216"/>
        <v>0.33522836127978944</v>
      </c>
      <c r="CD232" s="66">
        <f t="shared" si="217"/>
        <v>0.6647716387202105</v>
      </c>
      <c r="CE232" s="72">
        <v>66172</v>
      </c>
      <c r="CF232" s="76">
        <v>544</v>
      </c>
      <c r="CG232" s="75">
        <v>44654</v>
      </c>
      <c r="CH232" s="66">
        <f t="shared" si="218"/>
        <v>0.68303814302121746</v>
      </c>
      <c r="CI232" s="75">
        <v>66172</v>
      </c>
      <c r="CJ232" s="76">
        <v>204</v>
      </c>
      <c r="CK232" s="75">
        <v>8920</v>
      </c>
      <c r="CL232" s="75">
        <v>19806</v>
      </c>
      <c r="CM232" s="75">
        <v>1412</v>
      </c>
      <c r="CN232" s="66">
        <f t="shared" si="219"/>
        <v>0.45853230973825787</v>
      </c>
      <c r="CO232" s="72">
        <v>66172</v>
      </c>
      <c r="CP232" s="75">
        <v>10318</v>
      </c>
      <c r="CQ232" s="66">
        <f t="shared" si="220"/>
        <v>0.15592697817808138</v>
      </c>
      <c r="CR232" s="78" t="b">
        <v>0</v>
      </c>
      <c r="CS232" s="76" t="b">
        <v>1</v>
      </c>
      <c r="CT232" s="76">
        <v>0</v>
      </c>
      <c r="CU232" s="76"/>
      <c r="CV232" s="79">
        <v>1</v>
      </c>
      <c r="CW232" s="79"/>
      <c r="CX232" s="79">
        <v>1</v>
      </c>
      <c r="CY232" s="79">
        <v>0</v>
      </c>
      <c r="CZ232" s="76"/>
      <c r="DA232" s="76"/>
      <c r="DB232" s="76"/>
      <c r="DC232" s="66">
        <f t="shared" si="221"/>
        <v>4.1322314049586778E-3</v>
      </c>
      <c r="DD232" s="66">
        <f t="shared" si="222"/>
        <v>0</v>
      </c>
      <c r="DE232" s="66">
        <f t="shared" si="223"/>
        <v>0</v>
      </c>
      <c r="DF232" s="66">
        <f t="shared" si="224"/>
        <v>0</v>
      </c>
      <c r="DG232" s="66">
        <f t="shared" si="225"/>
        <v>0</v>
      </c>
      <c r="DH232" s="66">
        <f t="shared" si="179"/>
        <v>0</v>
      </c>
      <c r="DI232" s="66">
        <f t="shared" si="226"/>
        <v>0</v>
      </c>
      <c r="DJ232" s="66">
        <f t="shared" si="227"/>
        <v>0</v>
      </c>
      <c r="DK232" s="66">
        <f t="shared" si="228"/>
        <v>0</v>
      </c>
      <c r="DL232" s="66">
        <f t="shared" si="229"/>
        <v>0</v>
      </c>
      <c r="DM232" s="66">
        <f t="shared" si="230"/>
        <v>0</v>
      </c>
      <c r="DN232" s="80">
        <f t="shared" si="231"/>
        <v>620</v>
      </c>
      <c r="DO232" s="67">
        <f t="shared" si="232"/>
        <v>1</v>
      </c>
      <c r="DP232" s="163">
        <f t="shared" si="236"/>
        <v>2.6014568158168575E-6</v>
      </c>
    </row>
    <row r="233" spans="1:120" ht="17.149999999999999" customHeight="1" x14ac:dyDescent="0.3">
      <c r="A233" s="30"/>
      <c r="B233" s="39" t="s">
        <v>658</v>
      </c>
      <c r="C233" s="37" t="s">
        <v>659</v>
      </c>
      <c r="D233" s="36" t="s">
        <v>688</v>
      </c>
      <c r="E233" s="37" t="s">
        <v>689</v>
      </c>
      <c r="F233" s="36" t="s">
        <v>691</v>
      </c>
      <c r="G233" s="37" t="s">
        <v>692</v>
      </c>
      <c r="H233" s="36">
        <v>97</v>
      </c>
      <c r="I233" s="38">
        <v>5</v>
      </c>
      <c r="J233" s="115">
        <f t="shared" si="182"/>
        <v>0.59655580669465069</v>
      </c>
      <c r="K233" s="115">
        <f t="shared" si="183"/>
        <v>0.22738133677752664</v>
      </c>
      <c r="L233" s="115">
        <f t="shared" si="184"/>
        <v>1</v>
      </c>
      <c r="M233" s="115">
        <f t="shared" si="185"/>
        <v>0.18264480907384412</v>
      </c>
      <c r="N233" s="115">
        <f t="shared" si="186"/>
        <v>0.26086492982864234</v>
      </c>
      <c r="O233" s="115">
        <f t="shared" si="187"/>
        <v>7.0369174469917126E-2</v>
      </c>
      <c r="P233" s="115">
        <f t="shared" si="188"/>
        <v>0.70587743553469229</v>
      </c>
      <c r="Q233" s="115">
        <f t="shared" si="189"/>
        <v>0.51987186710236144</v>
      </c>
      <c r="R233" s="116">
        <f t="shared" si="190"/>
        <v>0.87936129920807982</v>
      </c>
      <c r="S233" s="133">
        <f t="shared" si="191"/>
        <v>0.49365851763219049</v>
      </c>
      <c r="T233" s="134">
        <f t="shared" si="233"/>
        <v>0.50634148236780951</v>
      </c>
      <c r="U233" s="135">
        <f t="shared" si="192"/>
        <v>98281.388069074193</v>
      </c>
      <c r="V233" s="136">
        <v>4</v>
      </c>
      <c r="W233" s="155">
        <f t="shared" si="193"/>
        <v>0</v>
      </c>
      <c r="X233" s="155">
        <f t="shared" si="194"/>
        <v>0.38254740652107938</v>
      </c>
      <c r="Y233" s="155">
        <f t="shared" si="195"/>
        <v>0.61745259347892056</v>
      </c>
      <c r="Z233" s="156">
        <f t="shared" si="196"/>
        <v>119848.16584685196</v>
      </c>
      <c r="AA233" s="69">
        <v>6.9829624782973818E-2</v>
      </c>
      <c r="AB233" s="70">
        <f t="shared" si="197"/>
        <v>0.89861355086285533</v>
      </c>
      <c r="AC233" s="70">
        <f t="shared" si="198"/>
        <v>0.15963983872218346</v>
      </c>
      <c r="AD233" s="70">
        <f t="shared" si="199"/>
        <v>0.26086492982864234</v>
      </c>
      <c r="AE233" s="70">
        <f t="shared" si="200"/>
        <v>0.48012813289763856</v>
      </c>
      <c r="AF233" s="70">
        <f t="shared" si="201"/>
        <v>0.59253040576902383</v>
      </c>
      <c r="AG233" s="70">
        <f t="shared" si="202"/>
        <v>0.38536217845226561</v>
      </c>
      <c r="AH233" s="70">
        <f t="shared" si="203"/>
        <v>7.0369174469917126E-2</v>
      </c>
      <c r="AI233" s="70">
        <f t="shared" si="204"/>
        <v>0.76056398665375091</v>
      </c>
      <c r="AJ233" s="70">
        <f t="shared" si="205"/>
        <v>0.43254762673555053</v>
      </c>
      <c r="AK233" s="70">
        <f t="shared" si="206"/>
        <v>0.29412256446530771</v>
      </c>
      <c r="AL233" s="71">
        <f t="shared" si="234"/>
        <v>1</v>
      </c>
      <c r="AM233" s="72">
        <v>194101</v>
      </c>
      <c r="AN233" s="73">
        <v>0.48012813289763856</v>
      </c>
      <c r="AO233" s="74">
        <f t="shared" si="207"/>
        <v>0.51987186710236144</v>
      </c>
      <c r="AP233" s="75">
        <v>46455</v>
      </c>
      <c r="AQ233" s="75">
        <v>27462</v>
      </c>
      <c r="AR233" s="76">
        <v>31</v>
      </c>
      <c r="AS233" s="76">
        <v>33</v>
      </c>
      <c r="AT233" s="77">
        <f t="shared" si="208"/>
        <v>0.59253040576902383</v>
      </c>
      <c r="AU233" s="77">
        <f t="shared" si="209"/>
        <v>0.40746959423097617</v>
      </c>
      <c r="AV233" s="75">
        <v>46455</v>
      </c>
      <c r="AW233" s="75">
        <v>31300</v>
      </c>
      <c r="AX233" s="75">
        <v>5415</v>
      </c>
      <c r="AY233" s="76">
        <v>9</v>
      </c>
      <c r="AZ233" s="75">
        <v>7534</v>
      </c>
      <c r="BA233" s="66">
        <f t="shared" si="210"/>
        <v>0.95270692067592289</v>
      </c>
      <c r="BB233" s="66">
        <f t="shared" si="211"/>
        <v>4.7293079324077114E-2</v>
      </c>
      <c r="BC233" s="75">
        <v>46455</v>
      </c>
      <c r="BD233" s="75">
        <v>17768</v>
      </c>
      <c r="BE233" s="76">
        <v>134</v>
      </c>
      <c r="BF233" s="66">
        <f t="shared" si="212"/>
        <v>0.38536217845226561</v>
      </c>
      <c r="BG233" s="70">
        <v>0.89861355086285533</v>
      </c>
      <c r="BH233" s="70">
        <v>0.87936129920807982</v>
      </c>
      <c r="BI233" s="75">
        <v>103176</v>
      </c>
      <c r="BJ233" s="75">
        <v>16471</v>
      </c>
      <c r="BK233" s="75">
        <v>59790</v>
      </c>
      <c r="BL233" s="75">
        <v>15162</v>
      </c>
      <c r="BM233" s="75">
        <v>7006</v>
      </c>
      <c r="BN233" s="76">
        <v>114</v>
      </c>
      <c r="BO233" s="75">
        <v>3900</v>
      </c>
      <c r="BP233" s="76">
        <v>206</v>
      </c>
      <c r="BQ233" s="76">
        <v>49</v>
      </c>
      <c r="BR233" s="76">
        <v>478</v>
      </c>
      <c r="BS233" s="66">
        <f t="shared" si="213"/>
        <v>0.15963983872218346</v>
      </c>
      <c r="BT233" s="66">
        <f t="shared" si="237"/>
        <v>0.26086492982864234</v>
      </c>
      <c r="BU233" s="66">
        <f t="shared" si="238"/>
        <v>0.11391215011242925</v>
      </c>
      <c r="BV233" s="72">
        <v>155510</v>
      </c>
      <c r="BW233" s="75">
        <v>11639</v>
      </c>
      <c r="BX233" s="66">
        <f t="shared" si="214"/>
        <v>7.4844061475146287E-2</v>
      </c>
      <c r="BY233" s="74">
        <f t="shared" si="215"/>
        <v>13.361113497723172</v>
      </c>
      <c r="BZ233" s="66">
        <f t="shared" si="235"/>
        <v>0.18264480907384412</v>
      </c>
      <c r="CA233" s="72">
        <v>155510</v>
      </c>
      <c r="CB233" s="75">
        <v>45739</v>
      </c>
      <c r="CC233" s="66">
        <f t="shared" si="216"/>
        <v>0.29412256446530771</v>
      </c>
      <c r="CD233" s="66">
        <f t="shared" si="217"/>
        <v>0.70587743553469229</v>
      </c>
      <c r="CE233" s="72">
        <v>46455</v>
      </c>
      <c r="CF233" s="76">
        <v>163</v>
      </c>
      <c r="CG233" s="75">
        <v>35169</v>
      </c>
      <c r="CH233" s="66">
        <f t="shared" si="218"/>
        <v>0.76056398665375091</v>
      </c>
      <c r="CI233" s="75">
        <v>46455</v>
      </c>
      <c r="CJ233" s="76">
        <v>60</v>
      </c>
      <c r="CK233" s="75">
        <v>13107</v>
      </c>
      <c r="CL233" s="75">
        <v>5669</v>
      </c>
      <c r="CM233" s="75">
        <v>1258</v>
      </c>
      <c r="CN233" s="66">
        <f t="shared" si="219"/>
        <v>0.43254762673555053</v>
      </c>
      <c r="CO233" s="72">
        <v>46455</v>
      </c>
      <c r="CP233" s="75">
        <v>3269</v>
      </c>
      <c r="CQ233" s="66">
        <f t="shared" si="220"/>
        <v>7.0369174469917126E-2</v>
      </c>
      <c r="CR233" s="78" t="b">
        <v>0</v>
      </c>
      <c r="CS233" s="76" t="b">
        <v>0</v>
      </c>
      <c r="CT233" s="76"/>
      <c r="CU233" s="76"/>
      <c r="CV233" s="76"/>
      <c r="CW233" s="76"/>
      <c r="CX233" s="76"/>
      <c r="CY233" s="76"/>
      <c r="CZ233" s="76"/>
      <c r="DA233" s="76"/>
      <c r="DB233" s="76"/>
      <c r="DC233" s="66">
        <f t="shared" si="221"/>
        <v>0</v>
      </c>
      <c r="DD233" s="66">
        <f t="shared" si="222"/>
        <v>0</v>
      </c>
      <c r="DE233" s="66">
        <f t="shared" si="223"/>
        <v>0</v>
      </c>
      <c r="DF233" s="66">
        <f t="shared" si="224"/>
        <v>0</v>
      </c>
      <c r="DG233" s="66">
        <f t="shared" si="225"/>
        <v>0</v>
      </c>
      <c r="DH233" s="66">
        <f t="shared" si="179"/>
        <v>0</v>
      </c>
      <c r="DI233" s="66">
        <f t="shared" si="226"/>
        <v>0</v>
      </c>
      <c r="DJ233" s="66">
        <f t="shared" si="227"/>
        <v>0</v>
      </c>
      <c r="DK233" s="66">
        <f t="shared" si="228"/>
        <v>0</v>
      </c>
      <c r="DL233" s="66">
        <f t="shared" si="229"/>
        <v>0</v>
      </c>
      <c r="DM233" s="66">
        <f t="shared" si="230"/>
        <v>0</v>
      </c>
      <c r="DN233" s="80">
        <f t="shared" si="231"/>
        <v>620</v>
      </c>
      <c r="DO233" s="67">
        <f t="shared" si="232"/>
        <v>1</v>
      </c>
      <c r="DP233" s="163">
        <f t="shared" si="236"/>
        <v>2.6014568158168575E-6</v>
      </c>
    </row>
    <row r="234" spans="1:120" ht="17.149999999999999" customHeight="1" x14ac:dyDescent="0.3">
      <c r="A234" s="30"/>
      <c r="B234" s="39" t="s">
        <v>658</v>
      </c>
      <c r="C234" s="37" t="s">
        <v>659</v>
      </c>
      <c r="D234" s="36" t="s">
        <v>693</v>
      </c>
      <c r="E234" s="37" t="s">
        <v>694</v>
      </c>
      <c r="F234" s="36" t="s">
        <v>695</v>
      </c>
      <c r="G234" s="37" t="s">
        <v>694</v>
      </c>
      <c r="H234" s="36">
        <v>64</v>
      </c>
      <c r="I234" s="38">
        <v>13</v>
      </c>
      <c r="J234" s="115">
        <f t="shared" si="182"/>
        <v>0.35148115316936351</v>
      </c>
      <c r="K234" s="115">
        <f t="shared" si="183"/>
        <v>0.11413280764193001</v>
      </c>
      <c r="L234" s="115">
        <f t="shared" si="184"/>
        <v>1</v>
      </c>
      <c r="M234" s="115">
        <f t="shared" si="185"/>
        <v>0.19549041403925324</v>
      </c>
      <c r="N234" s="115">
        <f t="shared" si="186"/>
        <v>0.28192531287593925</v>
      </c>
      <c r="O234" s="115">
        <f t="shared" si="187"/>
        <v>8.533664977574322E-2</v>
      </c>
      <c r="P234" s="115">
        <f t="shared" si="188"/>
        <v>0.59409090350060878</v>
      </c>
      <c r="Q234" s="115">
        <f t="shared" si="189"/>
        <v>0.48187099358974361</v>
      </c>
      <c r="R234" s="116">
        <f t="shared" si="190"/>
        <v>0.87951679864688248</v>
      </c>
      <c r="S234" s="133">
        <f t="shared" si="191"/>
        <v>0.44264944813771823</v>
      </c>
      <c r="T234" s="134">
        <f t="shared" si="233"/>
        <v>0.55735055186228177</v>
      </c>
      <c r="U234" s="135">
        <f t="shared" si="192"/>
        <v>175686.92625692472</v>
      </c>
      <c r="V234" s="136">
        <v>4</v>
      </c>
      <c r="W234" s="155">
        <f t="shared" si="193"/>
        <v>0</v>
      </c>
      <c r="X234" s="155">
        <f t="shared" si="194"/>
        <v>0.33153833702660712</v>
      </c>
      <c r="Y234" s="155">
        <f t="shared" si="195"/>
        <v>0.66846166297339282</v>
      </c>
      <c r="Z234" s="156">
        <f t="shared" si="196"/>
        <v>210711.14847914694</v>
      </c>
      <c r="AA234" s="69">
        <v>0.1059679333033012</v>
      </c>
      <c r="AB234" s="70">
        <f t="shared" si="197"/>
        <v>0.91068363706489253</v>
      </c>
      <c r="AC234" s="70">
        <f t="shared" si="198"/>
        <v>0.19816840819051579</v>
      </c>
      <c r="AD234" s="70">
        <f t="shared" si="199"/>
        <v>0.28192531287593925</v>
      </c>
      <c r="AE234" s="70">
        <f t="shared" si="200"/>
        <v>0.51812900641025639</v>
      </c>
      <c r="AF234" s="70">
        <f t="shared" si="201"/>
        <v>0.80867390815395002</v>
      </c>
      <c r="AG234" s="70">
        <f t="shared" si="202"/>
        <v>0.33784051969358186</v>
      </c>
      <c r="AH234" s="70">
        <f t="shared" si="203"/>
        <v>8.533664977574322E-2</v>
      </c>
      <c r="AI234" s="70">
        <f t="shared" si="204"/>
        <v>0.58034214042840326</v>
      </c>
      <c r="AJ234" s="70">
        <f t="shared" si="205"/>
        <v>0.12262016591032375</v>
      </c>
      <c r="AK234" s="70">
        <f t="shared" si="206"/>
        <v>0.40590909649939122</v>
      </c>
      <c r="AL234" s="71">
        <f t="shared" si="234"/>
        <v>1</v>
      </c>
      <c r="AM234" s="72">
        <v>315218</v>
      </c>
      <c r="AN234" s="73">
        <v>0.51812900641025639</v>
      </c>
      <c r="AO234" s="74">
        <f t="shared" si="207"/>
        <v>0.48187099358974361</v>
      </c>
      <c r="AP234" s="75">
        <v>75583</v>
      </c>
      <c r="AQ234" s="75">
        <v>61062</v>
      </c>
      <c r="AR234" s="76">
        <v>31</v>
      </c>
      <c r="AS234" s="76">
        <v>29</v>
      </c>
      <c r="AT234" s="77">
        <f t="shared" si="208"/>
        <v>0.80867390815395002</v>
      </c>
      <c r="AU234" s="77">
        <f t="shared" si="209"/>
        <v>0.19132609184604998</v>
      </c>
      <c r="AV234" s="75">
        <v>75583</v>
      </c>
      <c r="AW234" s="75">
        <v>55458</v>
      </c>
      <c r="AX234" s="75">
        <v>8421</v>
      </c>
      <c r="AY234" s="76">
        <v>8</v>
      </c>
      <c r="AZ234" s="75">
        <v>8904</v>
      </c>
      <c r="BA234" s="66">
        <f t="shared" si="210"/>
        <v>0.96306047656218996</v>
      </c>
      <c r="BB234" s="66">
        <f t="shared" si="211"/>
        <v>3.693952343781004E-2</v>
      </c>
      <c r="BC234" s="75">
        <v>75583</v>
      </c>
      <c r="BD234" s="75">
        <v>24761</v>
      </c>
      <c r="BE234" s="76">
        <v>774</v>
      </c>
      <c r="BF234" s="66">
        <f t="shared" si="212"/>
        <v>0.33784051969358186</v>
      </c>
      <c r="BG234" s="70">
        <v>0.91068363706489253</v>
      </c>
      <c r="BH234" s="70">
        <v>0.87951679864688248</v>
      </c>
      <c r="BI234" s="75">
        <v>158769</v>
      </c>
      <c r="BJ234" s="75">
        <v>31463</v>
      </c>
      <c r="BK234" s="75">
        <v>82545</v>
      </c>
      <c r="BL234" s="75">
        <v>25668</v>
      </c>
      <c r="BM234" s="75">
        <v>9493</v>
      </c>
      <c r="BN234" s="76">
        <v>191</v>
      </c>
      <c r="BO234" s="75">
        <v>5523</v>
      </c>
      <c r="BP234" s="76">
        <v>125</v>
      </c>
      <c r="BQ234" s="76">
        <v>102</v>
      </c>
      <c r="BR234" s="75">
        <v>3659</v>
      </c>
      <c r="BS234" s="66">
        <f t="shared" si="213"/>
        <v>0.19816840819051579</v>
      </c>
      <c r="BT234" s="66">
        <f t="shared" si="237"/>
        <v>0.28192531287593925</v>
      </c>
      <c r="BU234" s="66">
        <f t="shared" si="238"/>
        <v>0.12025647324099793</v>
      </c>
      <c r="BV234" s="72">
        <v>243929</v>
      </c>
      <c r="BW234" s="75">
        <v>17057</v>
      </c>
      <c r="BX234" s="66">
        <f t="shared" si="214"/>
        <v>6.992608504933813E-2</v>
      </c>
      <c r="BY234" s="74">
        <f t="shared" si="215"/>
        <v>14.300814914697778</v>
      </c>
      <c r="BZ234" s="66">
        <f t="shared" si="235"/>
        <v>0.19549041403925324</v>
      </c>
      <c r="CA234" s="72">
        <v>243929</v>
      </c>
      <c r="CB234" s="75">
        <v>99013</v>
      </c>
      <c r="CC234" s="66">
        <f t="shared" si="216"/>
        <v>0.40590909649939122</v>
      </c>
      <c r="CD234" s="66">
        <f t="shared" si="217"/>
        <v>0.59409090350060878</v>
      </c>
      <c r="CE234" s="72">
        <v>75583</v>
      </c>
      <c r="CF234" s="76">
        <v>517</v>
      </c>
      <c r="CG234" s="75">
        <v>43347</v>
      </c>
      <c r="CH234" s="66">
        <f t="shared" si="218"/>
        <v>0.58034214042840326</v>
      </c>
      <c r="CI234" s="75">
        <v>75583</v>
      </c>
      <c r="CJ234" s="76">
        <v>110</v>
      </c>
      <c r="CK234" s="76">
        <v>1243</v>
      </c>
      <c r="CL234" s="75">
        <v>7608</v>
      </c>
      <c r="CM234" s="76">
        <v>307</v>
      </c>
      <c r="CN234" s="66">
        <f t="shared" si="219"/>
        <v>0.12262016591032375</v>
      </c>
      <c r="CO234" s="72">
        <v>75583</v>
      </c>
      <c r="CP234" s="75">
        <v>6450</v>
      </c>
      <c r="CQ234" s="66">
        <f t="shared" si="220"/>
        <v>8.533664977574322E-2</v>
      </c>
      <c r="CR234" s="78" t="b">
        <v>0</v>
      </c>
      <c r="CS234" s="76" t="b">
        <v>0</v>
      </c>
      <c r="CT234" s="76"/>
      <c r="CU234" s="76"/>
      <c r="CV234" s="76"/>
      <c r="CW234" s="76"/>
      <c r="CX234" s="76"/>
      <c r="CY234" s="76"/>
      <c r="CZ234" s="76"/>
      <c r="DA234" s="76"/>
      <c r="DB234" s="76"/>
      <c r="DC234" s="66">
        <f t="shared" si="221"/>
        <v>0</v>
      </c>
      <c r="DD234" s="66">
        <f t="shared" si="222"/>
        <v>0</v>
      </c>
      <c r="DE234" s="66">
        <f t="shared" si="223"/>
        <v>0</v>
      </c>
      <c r="DF234" s="66">
        <f t="shared" si="224"/>
        <v>0</v>
      </c>
      <c r="DG234" s="66">
        <f t="shared" si="225"/>
        <v>0</v>
      </c>
      <c r="DH234" s="66">
        <f t="shared" ref="DH234:DH297" si="239">DB234/MAX($DB$6:$DB$335)</f>
        <v>0</v>
      </c>
      <c r="DI234" s="66">
        <f t="shared" si="226"/>
        <v>0</v>
      </c>
      <c r="DJ234" s="66">
        <f t="shared" si="227"/>
        <v>0</v>
      </c>
      <c r="DK234" s="66">
        <f t="shared" si="228"/>
        <v>0</v>
      </c>
      <c r="DL234" s="66">
        <f t="shared" si="229"/>
        <v>0</v>
      </c>
      <c r="DM234" s="66">
        <f t="shared" si="230"/>
        <v>0</v>
      </c>
      <c r="DN234" s="80">
        <f t="shared" si="231"/>
        <v>620</v>
      </c>
      <c r="DO234" s="67">
        <f t="shared" si="232"/>
        <v>1</v>
      </c>
      <c r="DP234" s="163">
        <f t="shared" si="236"/>
        <v>2.6014568158168575E-6</v>
      </c>
    </row>
    <row r="235" spans="1:120" ht="17.149999999999999" customHeight="1" x14ac:dyDescent="0.3">
      <c r="A235" s="30"/>
      <c r="B235" s="39" t="s">
        <v>658</v>
      </c>
      <c r="C235" s="37" t="s">
        <v>659</v>
      </c>
      <c r="D235" s="36" t="s">
        <v>688</v>
      </c>
      <c r="E235" s="37" t="s">
        <v>689</v>
      </c>
      <c r="F235" s="36" t="s">
        <v>696</v>
      </c>
      <c r="G235" s="37" t="s">
        <v>697</v>
      </c>
      <c r="H235" s="36">
        <v>125</v>
      </c>
      <c r="I235" s="38">
        <v>19</v>
      </c>
      <c r="J235" s="115">
        <f t="shared" si="182"/>
        <v>0.47690072352034163</v>
      </c>
      <c r="K235" s="115">
        <f t="shared" si="183"/>
        <v>0.21612946269718891</v>
      </c>
      <c r="L235" s="115">
        <f t="shared" si="184"/>
        <v>1</v>
      </c>
      <c r="M235" s="115">
        <f t="shared" si="185"/>
        <v>0.14703902521174961</v>
      </c>
      <c r="N235" s="115">
        <f t="shared" si="186"/>
        <v>0.27501974609412627</v>
      </c>
      <c r="O235" s="115">
        <f t="shared" si="187"/>
        <v>9.0069386786858024E-2</v>
      </c>
      <c r="P235" s="115">
        <f t="shared" si="188"/>
        <v>0.67610948436091722</v>
      </c>
      <c r="Q235" s="115">
        <f t="shared" si="189"/>
        <v>0.52744823123382223</v>
      </c>
      <c r="R235" s="116">
        <f t="shared" si="190"/>
        <v>0.88529095241755718</v>
      </c>
      <c r="S235" s="133">
        <f t="shared" si="191"/>
        <v>0.47711189025806239</v>
      </c>
      <c r="T235" s="134">
        <f t="shared" si="233"/>
        <v>0.52288810974193756</v>
      </c>
      <c r="U235" s="135">
        <f t="shared" si="192"/>
        <v>151170.08985505259</v>
      </c>
      <c r="V235" s="136">
        <v>4</v>
      </c>
      <c r="W235" s="155">
        <f t="shared" si="193"/>
        <v>0</v>
      </c>
      <c r="X235" s="155">
        <f t="shared" si="194"/>
        <v>0.36600077914695123</v>
      </c>
      <c r="Y235" s="155">
        <f t="shared" si="195"/>
        <v>0.63399922085304872</v>
      </c>
      <c r="Z235" s="156">
        <f t="shared" si="196"/>
        <v>183292.97874394149</v>
      </c>
      <c r="AA235" s="69">
        <v>7.6722724537021017E-2</v>
      </c>
      <c r="AB235" s="70">
        <f t="shared" si="197"/>
        <v>0.90829466474843468</v>
      </c>
      <c r="AC235" s="70">
        <f t="shared" si="198"/>
        <v>0.14994188547907555</v>
      </c>
      <c r="AD235" s="70">
        <f t="shared" si="199"/>
        <v>0.27501974609412627</v>
      </c>
      <c r="AE235" s="70">
        <f t="shared" si="200"/>
        <v>0.47255176876617777</v>
      </c>
      <c r="AF235" s="70">
        <f t="shared" si="201"/>
        <v>0.63146423911754246</v>
      </c>
      <c r="AG235" s="70">
        <f t="shared" si="202"/>
        <v>0.23506997983631836</v>
      </c>
      <c r="AH235" s="70">
        <f t="shared" si="203"/>
        <v>9.0069386786858024E-2</v>
      </c>
      <c r="AI235" s="70">
        <f t="shared" si="204"/>
        <v>0.79351500415134624</v>
      </c>
      <c r="AJ235" s="70">
        <f t="shared" si="205"/>
        <v>0.16028644288933697</v>
      </c>
      <c r="AK235" s="70">
        <f t="shared" si="206"/>
        <v>0.32389051563908283</v>
      </c>
      <c r="AL235" s="71">
        <f t="shared" si="234"/>
        <v>1</v>
      </c>
      <c r="AM235" s="72">
        <v>289106</v>
      </c>
      <c r="AN235" s="73">
        <v>0.47255176876617777</v>
      </c>
      <c r="AO235" s="74">
        <f t="shared" si="207"/>
        <v>0.52744823123382223</v>
      </c>
      <c r="AP235" s="75">
        <v>67448</v>
      </c>
      <c r="AQ235" s="75">
        <v>42500</v>
      </c>
      <c r="AR235" s="76">
        <v>43</v>
      </c>
      <c r="AS235" s="76">
        <v>48</v>
      </c>
      <c r="AT235" s="77">
        <f t="shared" si="208"/>
        <v>0.63146423911754246</v>
      </c>
      <c r="AU235" s="77">
        <f t="shared" si="209"/>
        <v>0.36853576088245754</v>
      </c>
      <c r="AV235" s="75">
        <v>67448</v>
      </c>
      <c r="AW235" s="75">
        <v>45934</v>
      </c>
      <c r="AX235" s="75">
        <v>5827</v>
      </c>
      <c r="AY235" s="76">
        <v>18</v>
      </c>
      <c r="AZ235" s="75">
        <v>11371</v>
      </c>
      <c r="BA235" s="66">
        <f t="shared" si="210"/>
        <v>0.93627683548807972</v>
      </c>
      <c r="BB235" s="66">
        <f t="shared" si="211"/>
        <v>6.3723164511920283E-2</v>
      </c>
      <c r="BC235" s="75">
        <v>67448</v>
      </c>
      <c r="BD235" s="75">
        <v>15590</v>
      </c>
      <c r="BE235" s="76">
        <v>265</v>
      </c>
      <c r="BF235" s="66">
        <f t="shared" si="212"/>
        <v>0.23506997983631836</v>
      </c>
      <c r="BG235" s="70">
        <v>0.90829466474843468</v>
      </c>
      <c r="BH235" s="70">
        <v>0.88529095241755718</v>
      </c>
      <c r="BI235" s="75">
        <v>155727</v>
      </c>
      <c r="BJ235" s="75">
        <v>23350</v>
      </c>
      <c r="BK235" s="75">
        <v>89549</v>
      </c>
      <c r="BL235" s="75">
        <v>23263</v>
      </c>
      <c r="BM235" s="75">
        <v>10995</v>
      </c>
      <c r="BN235" s="76">
        <v>212</v>
      </c>
      <c r="BO235" s="75">
        <v>6670</v>
      </c>
      <c r="BP235" s="76">
        <v>127</v>
      </c>
      <c r="BQ235" s="76">
        <v>70</v>
      </c>
      <c r="BR235" s="76">
        <v>1491</v>
      </c>
      <c r="BS235" s="66">
        <f t="shared" si="213"/>
        <v>0.14994188547907555</v>
      </c>
      <c r="BT235" s="66">
        <f t="shared" si="237"/>
        <v>0.27501974609412627</v>
      </c>
      <c r="BU235" s="66">
        <f t="shared" si="238"/>
        <v>0.12563653059520827</v>
      </c>
      <c r="BV235" s="72">
        <v>231887</v>
      </c>
      <c r="BW235" s="75">
        <v>21558</v>
      </c>
      <c r="BX235" s="66">
        <f t="shared" si="214"/>
        <v>9.2967695472363693E-2</v>
      </c>
      <c r="BY235" s="74">
        <f t="shared" si="215"/>
        <v>10.756424529177103</v>
      </c>
      <c r="BZ235" s="66">
        <f t="shared" si="235"/>
        <v>0.14703902521174961</v>
      </c>
      <c r="CA235" s="72">
        <v>231887</v>
      </c>
      <c r="CB235" s="75">
        <v>75106</v>
      </c>
      <c r="CC235" s="66">
        <f t="shared" si="216"/>
        <v>0.32389051563908283</v>
      </c>
      <c r="CD235" s="66">
        <f t="shared" si="217"/>
        <v>0.67610948436091722</v>
      </c>
      <c r="CE235" s="72">
        <v>67448</v>
      </c>
      <c r="CF235" s="76">
        <v>291</v>
      </c>
      <c r="CG235" s="75">
        <v>53230</v>
      </c>
      <c r="CH235" s="66">
        <f t="shared" si="218"/>
        <v>0.79351500415134624</v>
      </c>
      <c r="CI235" s="75">
        <v>67448</v>
      </c>
      <c r="CJ235" s="76">
        <v>69</v>
      </c>
      <c r="CK235" s="75">
        <v>4233</v>
      </c>
      <c r="CL235" s="75">
        <v>2119</v>
      </c>
      <c r="CM235" s="75">
        <v>4390</v>
      </c>
      <c r="CN235" s="66">
        <f t="shared" si="219"/>
        <v>0.16028644288933697</v>
      </c>
      <c r="CO235" s="72">
        <v>67448</v>
      </c>
      <c r="CP235" s="75">
        <v>6075</v>
      </c>
      <c r="CQ235" s="66">
        <f t="shared" si="220"/>
        <v>9.0069386786858024E-2</v>
      </c>
      <c r="CR235" s="78" t="b">
        <v>0</v>
      </c>
      <c r="CS235" s="76" t="b">
        <v>0</v>
      </c>
      <c r="CT235" s="76"/>
      <c r="CU235" s="76"/>
      <c r="CV235" s="76"/>
      <c r="CW235" s="76"/>
      <c r="CX235" s="76"/>
      <c r="CY235" s="76"/>
      <c r="CZ235" s="76"/>
      <c r="DA235" s="76"/>
      <c r="DB235" s="76"/>
      <c r="DC235" s="66">
        <f t="shared" si="221"/>
        <v>0</v>
      </c>
      <c r="DD235" s="66">
        <f t="shared" si="222"/>
        <v>0</v>
      </c>
      <c r="DE235" s="66">
        <f t="shared" si="223"/>
        <v>0</v>
      </c>
      <c r="DF235" s="66">
        <f t="shared" si="224"/>
        <v>0</v>
      </c>
      <c r="DG235" s="66">
        <f t="shared" si="225"/>
        <v>0</v>
      </c>
      <c r="DH235" s="66">
        <f t="shared" si="239"/>
        <v>0</v>
      </c>
      <c r="DI235" s="66">
        <f t="shared" si="226"/>
        <v>0</v>
      </c>
      <c r="DJ235" s="66">
        <f t="shared" si="227"/>
        <v>0</v>
      </c>
      <c r="DK235" s="66">
        <f t="shared" si="228"/>
        <v>0</v>
      </c>
      <c r="DL235" s="66">
        <f t="shared" si="229"/>
        <v>0</v>
      </c>
      <c r="DM235" s="66">
        <f t="shared" si="230"/>
        <v>0</v>
      </c>
      <c r="DN235" s="80">
        <f t="shared" si="231"/>
        <v>620</v>
      </c>
      <c r="DO235" s="67">
        <f t="shared" si="232"/>
        <v>1</v>
      </c>
      <c r="DP235" s="163">
        <f t="shared" si="236"/>
        <v>2.6014568158168575E-6</v>
      </c>
    </row>
    <row r="236" spans="1:120" ht="17.149999999999999" customHeight="1" x14ac:dyDescent="0.3">
      <c r="A236" s="30"/>
      <c r="B236" s="39" t="s">
        <v>658</v>
      </c>
      <c r="C236" s="37" t="s">
        <v>659</v>
      </c>
      <c r="D236" s="36" t="s">
        <v>693</v>
      </c>
      <c r="E236" s="37" t="s">
        <v>694</v>
      </c>
      <c r="F236" s="36" t="s">
        <v>698</v>
      </c>
      <c r="G236" s="37" t="s">
        <v>699</v>
      </c>
      <c r="H236" s="36">
        <v>108</v>
      </c>
      <c r="I236" s="38">
        <v>13</v>
      </c>
      <c r="J236" s="115">
        <f t="shared" si="182"/>
        <v>0.43025398605880938</v>
      </c>
      <c r="K236" s="115">
        <f t="shared" si="183"/>
        <v>0.16012338754907457</v>
      </c>
      <c r="L236" s="115">
        <f t="shared" si="184"/>
        <v>1</v>
      </c>
      <c r="M236" s="115">
        <f t="shared" si="185"/>
        <v>0.16937821994084454</v>
      </c>
      <c r="N236" s="115">
        <f t="shared" si="186"/>
        <v>0.38810293106490695</v>
      </c>
      <c r="O236" s="115">
        <f t="shared" si="187"/>
        <v>5.0223005635232222E-2</v>
      </c>
      <c r="P236" s="115">
        <f t="shared" si="188"/>
        <v>0.686249838166753</v>
      </c>
      <c r="Q236" s="115">
        <f t="shared" si="189"/>
        <v>0.52302539492101574</v>
      </c>
      <c r="R236" s="116">
        <f t="shared" si="190"/>
        <v>0.91421164270563282</v>
      </c>
      <c r="S236" s="133">
        <f t="shared" si="191"/>
        <v>0.48017426733802993</v>
      </c>
      <c r="T236" s="134">
        <f t="shared" si="233"/>
        <v>0.51982573266197007</v>
      </c>
      <c r="U236" s="135">
        <f t="shared" si="192"/>
        <v>161842.54360697776</v>
      </c>
      <c r="V236" s="136">
        <v>4</v>
      </c>
      <c r="W236" s="155">
        <f t="shared" si="193"/>
        <v>0</v>
      </c>
      <c r="X236" s="155">
        <f t="shared" si="194"/>
        <v>0.36906315622691882</v>
      </c>
      <c r="Y236" s="155">
        <f t="shared" si="195"/>
        <v>0.63093684377308112</v>
      </c>
      <c r="Z236" s="156">
        <f t="shared" si="196"/>
        <v>196435.87694031108</v>
      </c>
      <c r="AA236" s="69">
        <v>0.10572043425194322</v>
      </c>
      <c r="AB236" s="70">
        <f t="shared" si="197"/>
        <v>0.94092288640063049</v>
      </c>
      <c r="AC236" s="70">
        <f t="shared" si="198"/>
        <v>0.11911672538532216</v>
      </c>
      <c r="AD236" s="70">
        <f t="shared" si="199"/>
        <v>0.38810293106490695</v>
      </c>
      <c r="AE236" s="70">
        <f t="shared" si="200"/>
        <v>0.4769746050789842</v>
      </c>
      <c r="AF236" s="70">
        <f t="shared" si="201"/>
        <v>0.73491707395240768</v>
      </c>
      <c r="AG236" s="70">
        <f t="shared" si="202"/>
        <v>0.1860294314023983</v>
      </c>
      <c r="AH236" s="70">
        <f t="shared" si="203"/>
        <v>5.0223005635232222E-2</v>
      </c>
      <c r="AI236" s="70">
        <f t="shared" si="204"/>
        <v>0.76011537537056328</v>
      </c>
      <c r="AJ236" s="70">
        <f t="shared" si="205"/>
        <v>0.10039259674705553</v>
      </c>
      <c r="AK236" s="70">
        <f t="shared" si="206"/>
        <v>0.313750161833247</v>
      </c>
      <c r="AL236" s="71">
        <f t="shared" si="234"/>
        <v>1</v>
      </c>
      <c r="AM236" s="72">
        <v>311340</v>
      </c>
      <c r="AN236" s="73">
        <v>0.4769746050789842</v>
      </c>
      <c r="AO236" s="74">
        <f t="shared" si="207"/>
        <v>0.52302539492101574</v>
      </c>
      <c r="AP236" s="75">
        <v>74886</v>
      </c>
      <c r="AQ236" s="75">
        <v>54981</v>
      </c>
      <c r="AR236" s="76">
        <v>30</v>
      </c>
      <c r="AS236" s="76">
        <v>24</v>
      </c>
      <c r="AT236" s="77">
        <f t="shared" si="208"/>
        <v>0.73491707395240768</v>
      </c>
      <c r="AU236" s="77">
        <f t="shared" si="209"/>
        <v>0.26508292604759232</v>
      </c>
      <c r="AV236" s="75">
        <v>74886</v>
      </c>
      <c r="AW236" s="75">
        <v>51852</v>
      </c>
      <c r="AX236" s="75">
        <v>8158</v>
      </c>
      <c r="AY236" s="76">
        <v>15</v>
      </c>
      <c r="AZ236" s="75">
        <v>10730</v>
      </c>
      <c r="BA236" s="66">
        <f t="shared" si="210"/>
        <v>0.94483615094944318</v>
      </c>
      <c r="BB236" s="66">
        <f t="shared" si="211"/>
        <v>5.5163849050556824E-2</v>
      </c>
      <c r="BC236" s="75">
        <v>74886</v>
      </c>
      <c r="BD236" s="75">
        <v>13428</v>
      </c>
      <c r="BE236" s="76">
        <v>503</v>
      </c>
      <c r="BF236" s="66">
        <f t="shared" si="212"/>
        <v>0.1860294314023983</v>
      </c>
      <c r="BG236" s="70">
        <v>0.94092288640063049</v>
      </c>
      <c r="BH236" s="70">
        <v>0.91421164270563282</v>
      </c>
      <c r="BI236" s="75">
        <v>164343</v>
      </c>
      <c r="BJ236" s="75">
        <v>19576</v>
      </c>
      <c r="BK236" s="75">
        <v>80985</v>
      </c>
      <c r="BL236" s="75">
        <v>25281</v>
      </c>
      <c r="BM236" s="75">
        <v>10581</v>
      </c>
      <c r="BN236" s="76">
        <v>307</v>
      </c>
      <c r="BO236" s="75">
        <v>6471</v>
      </c>
      <c r="BP236" s="76">
        <v>172</v>
      </c>
      <c r="BQ236" s="76">
        <v>52</v>
      </c>
      <c r="BR236" s="75">
        <v>20918</v>
      </c>
      <c r="BS236" s="66">
        <f t="shared" si="213"/>
        <v>0.11911672538532216</v>
      </c>
      <c r="BT236" s="66">
        <f t="shared" si="237"/>
        <v>0.38810293106490695</v>
      </c>
      <c r="BU236" s="66">
        <f t="shared" si="238"/>
        <v>0.23427222333777525</v>
      </c>
      <c r="BV236" s="72">
        <v>247168</v>
      </c>
      <c r="BW236" s="75">
        <v>19948</v>
      </c>
      <c r="BX236" s="66">
        <f t="shared" si="214"/>
        <v>8.0706240290005185E-2</v>
      </c>
      <c r="BY236" s="74">
        <f t="shared" si="215"/>
        <v>12.390615600561459</v>
      </c>
      <c r="BZ236" s="66">
        <f t="shared" si="235"/>
        <v>0.16937821994084454</v>
      </c>
      <c r="CA236" s="72">
        <v>247168</v>
      </c>
      <c r="CB236" s="75">
        <v>77549</v>
      </c>
      <c r="CC236" s="66">
        <f t="shared" si="216"/>
        <v>0.313750161833247</v>
      </c>
      <c r="CD236" s="66">
        <f t="shared" si="217"/>
        <v>0.686249838166753</v>
      </c>
      <c r="CE236" s="72">
        <v>74886</v>
      </c>
      <c r="CF236" s="76">
        <v>258</v>
      </c>
      <c r="CG236" s="75">
        <v>56664</v>
      </c>
      <c r="CH236" s="66">
        <f t="shared" si="218"/>
        <v>0.76011537537056328</v>
      </c>
      <c r="CI236" s="75">
        <v>74886</v>
      </c>
      <c r="CJ236" s="76">
        <v>578</v>
      </c>
      <c r="CK236" s="75">
        <v>4291</v>
      </c>
      <c r="CL236" s="76">
        <v>337</v>
      </c>
      <c r="CM236" s="75">
        <v>2312</v>
      </c>
      <c r="CN236" s="66">
        <f t="shared" si="219"/>
        <v>0.10039259674705553</v>
      </c>
      <c r="CO236" s="72">
        <v>74886</v>
      </c>
      <c r="CP236" s="75">
        <v>3761</v>
      </c>
      <c r="CQ236" s="66">
        <f t="shared" si="220"/>
        <v>5.0223005635232222E-2</v>
      </c>
      <c r="CR236" s="78" t="b">
        <v>0</v>
      </c>
      <c r="CS236" s="76" t="b">
        <v>0</v>
      </c>
      <c r="CT236" s="76"/>
      <c r="CU236" s="76"/>
      <c r="CV236" s="76"/>
      <c r="CW236" s="76"/>
      <c r="CX236" s="76"/>
      <c r="CY236" s="76"/>
      <c r="CZ236" s="76"/>
      <c r="DA236" s="76"/>
      <c r="DB236" s="76"/>
      <c r="DC236" s="66">
        <f t="shared" si="221"/>
        <v>0</v>
      </c>
      <c r="DD236" s="66">
        <f t="shared" si="222"/>
        <v>0</v>
      </c>
      <c r="DE236" s="66">
        <f t="shared" si="223"/>
        <v>0</v>
      </c>
      <c r="DF236" s="66">
        <f t="shared" si="224"/>
        <v>0</v>
      </c>
      <c r="DG236" s="66">
        <f t="shared" si="225"/>
        <v>0</v>
      </c>
      <c r="DH236" s="66">
        <f t="shared" si="239"/>
        <v>0</v>
      </c>
      <c r="DI236" s="66">
        <f t="shared" si="226"/>
        <v>0</v>
      </c>
      <c r="DJ236" s="66">
        <f t="shared" si="227"/>
        <v>0</v>
      </c>
      <c r="DK236" s="66">
        <f t="shared" si="228"/>
        <v>0</v>
      </c>
      <c r="DL236" s="66">
        <f t="shared" si="229"/>
        <v>0</v>
      </c>
      <c r="DM236" s="66">
        <f t="shared" si="230"/>
        <v>0</v>
      </c>
      <c r="DN236" s="80">
        <f t="shared" si="231"/>
        <v>620</v>
      </c>
      <c r="DO236" s="67">
        <f t="shared" si="232"/>
        <v>1</v>
      </c>
      <c r="DP236" s="163">
        <f t="shared" si="236"/>
        <v>2.6014568158168575E-6</v>
      </c>
    </row>
    <row r="237" spans="1:120" ht="17.149999999999999" customHeight="1" x14ac:dyDescent="0.3">
      <c r="A237" s="30"/>
      <c r="B237" s="39" t="s">
        <v>658</v>
      </c>
      <c r="C237" s="37" t="s">
        <v>659</v>
      </c>
      <c r="D237" s="36" t="s">
        <v>700</v>
      </c>
      <c r="E237" s="37" t="s">
        <v>701</v>
      </c>
      <c r="F237" s="36" t="s">
        <v>702</v>
      </c>
      <c r="G237" s="37" t="s">
        <v>701</v>
      </c>
      <c r="H237" s="36">
        <v>76</v>
      </c>
      <c r="I237" s="38">
        <v>12</v>
      </c>
      <c r="J237" s="115">
        <f t="shared" si="182"/>
        <v>0.49491671773160267</v>
      </c>
      <c r="K237" s="115">
        <f t="shared" si="183"/>
        <v>0.29828421814940675</v>
      </c>
      <c r="L237" s="115">
        <f t="shared" si="184"/>
        <v>1</v>
      </c>
      <c r="M237" s="115">
        <f t="shared" si="185"/>
        <v>0.14633849500937229</v>
      </c>
      <c r="N237" s="115">
        <f t="shared" si="186"/>
        <v>0.30465889279660252</v>
      </c>
      <c r="O237" s="115">
        <f t="shared" si="187"/>
        <v>0.1247423541863963</v>
      </c>
      <c r="P237" s="115">
        <f t="shared" si="188"/>
        <v>0.66922137549858451</v>
      </c>
      <c r="Q237" s="115">
        <f t="shared" si="189"/>
        <v>0.51407783299152077</v>
      </c>
      <c r="R237" s="116">
        <f t="shared" si="190"/>
        <v>0.9327378766024923</v>
      </c>
      <c r="S237" s="133">
        <f t="shared" si="191"/>
        <v>0.49833086255177533</v>
      </c>
      <c r="T237" s="134">
        <f t="shared" si="233"/>
        <v>0.50166913744822472</v>
      </c>
      <c r="U237" s="135">
        <f t="shared" si="192"/>
        <v>157570.76438852525</v>
      </c>
      <c r="V237" s="136">
        <v>4</v>
      </c>
      <c r="W237" s="155">
        <f t="shared" si="193"/>
        <v>0</v>
      </c>
      <c r="X237" s="155">
        <f t="shared" si="194"/>
        <v>0.38721975144066423</v>
      </c>
      <c r="Y237" s="155">
        <f t="shared" si="195"/>
        <v>0.61278024855933577</v>
      </c>
      <c r="Z237" s="156">
        <f t="shared" si="196"/>
        <v>192469.98661074744</v>
      </c>
      <c r="AA237" s="69">
        <v>0.13725552622949255</v>
      </c>
      <c r="AB237" s="70">
        <f t="shared" si="197"/>
        <v>0.94880303726040627</v>
      </c>
      <c r="AC237" s="70">
        <f t="shared" si="198"/>
        <v>0.12278532174290729</v>
      </c>
      <c r="AD237" s="70">
        <f t="shared" si="199"/>
        <v>0.30465889279660252</v>
      </c>
      <c r="AE237" s="70">
        <f t="shared" si="200"/>
        <v>0.48592216700847929</v>
      </c>
      <c r="AF237" s="70">
        <f t="shared" si="201"/>
        <v>0.46656175143446049</v>
      </c>
      <c r="AG237" s="70">
        <f t="shared" si="202"/>
        <v>0.21146454236532783</v>
      </c>
      <c r="AH237" s="70">
        <f t="shared" si="203"/>
        <v>0.1247423541863963</v>
      </c>
      <c r="AI237" s="70">
        <f t="shared" si="204"/>
        <v>0.68847139435128957</v>
      </c>
      <c r="AJ237" s="70">
        <f t="shared" si="205"/>
        <v>0.30136204111191578</v>
      </c>
      <c r="AK237" s="70">
        <f t="shared" si="206"/>
        <v>0.33077862450141549</v>
      </c>
      <c r="AL237" s="71">
        <f t="shared" si="234"/>
        <v>1</v>
      </c>
      <c r="AM237" s="72">
        <v>314093</v>
      </c>
      <c r="AN237" s="73">
        <v>0.48592216700847929</v>
      </c>
      <c r="AO237" s="74">
        <f t="shared" si="207"/>
        <v>0.51407783299152077</v>
      </c>
      <c r="AP237" s="75">
        <v>71804</v>
      </c>
      <c r="AQ237" s="75">
        <v>33372</v>
      </c>
      <c r="AR237" s="76">
        <v>55</v>
      </c>
      <c r="AS237" s="76">
        <v>74</v>
      </c>
      <c r="AT237" s="77">
        <f t="shared" si="208"/>
        <v>0.46656175143446049</v>
      </c>
      <c r="AU237" s="77">
        <f t="shared" si="209"/>
        <v>0.53343824856553956</v>
      </c>
      <c r="AV237" s="75">
        <v>71804</v>
      </c>
      <c r="AW237" s="75">
        <v>44562</v>
      </c>
      <c r="AX237" s="75">
        <v>7290</v>
      </c>
      <c r="AY237" s="76">
        <v>14</v>
      </c>
      <c r="AZ237" s="75">
        <v>15405</v>
      </c>
      <c r="BA237" s="66">
        <f t="shared" si="210"/>
        <v>0.93686981226672605</v>
      </c>
      <c r="BB237" s="66">
        <f t="shared" si="211"/>
        <v>6.3130187733273946E-2</v>
      </c>
      <c r="BC237" s="75">
        <v>71804</v>
      </c>
      <c r="BD237" s="75">
        <v>14904</v>
      </c>
      <c r="BE237" s="76">
        <v>280</v>
      </c>
      <c r="BF237" s="66">
        <f t="shared" si="212"/>
        <v>0.21146454236532783</v>
      </c>
      <c r="BG237" s="70">
        <v>0.94880303726040627</v>
      </c>
      <c r="BH237" s="70">
        <v>0.9327378766024923</v>
      </c>
      <c r="BI237" s="75">
        <v>165769</v>
      </c>
      <c r="BJ237" s="75">
        <v>20354</v>
      </c>
      <c r="BK237" s="75">
        <v>94912</v>
      </c>
      <c r="BL237" s="75">
        <v>28211</v>
      </c>
      <c r="BM237" s="75">
        <v>12868</v>
      </c>
      <c r="BN237" s="76">
        <v>276</v>
      </c>
      <c r="BO237" s="75">
        <v>7992</v>
      </c>
      <c r="BP237" s="76">
        <v>441</v>
      </c>
      <c r="BQ237" s="76">
        <v>132</v>
      </c>
      <c r="BR237" s="76">
        <v>583</v>
      </c>
      <c r="BS237" s="66">
        <f t="shared" si="213"/>
        <v>0.12278532174290729</v>
      </c>
      <c r="BT237" s="66">
        <f t="shared" si="237"/>
        <v>0.30465889279660252</v>
      </c>
      <c r="BU237" s="66">
        <f t="shared" si="238"/>
        <v>0.13447628929413824</v>
      </c>
      <c r="BV237" s="72">
        <v>252214</v>
      </c>
      <c r="BW237" s="75">
        <v>23560</v>
      </c>
      <c r="BX237" s="66">
        <f t="shared" si="214"/>
        <v>9.341273680287375E-2</v>
      </c>
      <c r="BY237" s="74">
        <f t="shared" si="215"/>
        <v>10.705178268251274</v>
      </c>
      <c r="BZ237" s="66">
        <f t="shared" si="235"/>
        <v>0.14633849500937229</v>
      </c>
      <c r="CA237" s="72">
        <v>252214</v>
      </c>
      <c r="CB237" s="75">
        <v>83427</v>
      </c>
      <c r="CC237" s="66">
        <f t="shared" si="216"/>
        <v>0.33077862450141549</v>
      </c>
      <c r="CD237" s="66">
        <f t="shared" si="217"/>
        <v>0.66922137549858451</v>
      </c>
      <c r="CE237" s="72">
        <v>71804</v>
      </c>
      <c r="CF237" s="76">
        <v>359</v>
      </c>
      <c r="CG237" s="75">
        <v>49076</v>
      </c>
      <c r="CH237" s="66">
        <f t="shared" si="218"/>
        <v>0.68847139435128957</v>
      </c>
      <c r="CI237" s="75">
        <v>71804</v>
      </c>
      <c r="CJ237" s="76">
        <v>405</v>
      </c>
      <c r="CK237" s="75">
        <v>20030</v>
      </c>
      <c r="CL237" s="76">
        <v>159</v>
      </c>
      <c r="CM237" s="75">
        <v>1045</v>
      </c>
      <c r="CN237" s="66">
        <f t="shared" si="219"/>
        <v>0.30136204111191578</v>
      </c>
      <c r="CO237" s="72">
        <v>71804</v>
      </c>
      <c r="CP237" s="75">
        <v>8957</v>
      </c>
      <c r="CQ237" s="66">
        <f t="shared" si="220"/>
        <v>0.1247423541863963</v>
      </c>
      <c r="CR237" s="78" t="b">
        <v>0</v>
      </c>
      <c r="CS237" s="76" t="b">
        <v>1</v>
      </c>
      <c r="CT237" s="76">
        <v>0</v>
      </c>
      <c r="CU237" s="76"/>
      <c r="CV237" s="79">
        <v>2</v>
      </c>
      <c r="CW237" s="79"/>
      <c r="CX237" s="79">
        <v>2</v>
      </c>
      <c r="CY237" s="79">
        <v>0</v>
      </c>
      <c r="CZ237" s="76"/>
      <c r="DA237" s="76"/>
      <c r="DB237" s="76"/>
      <c r="DC237" s="66">
        <f t="shared" si="221"/>
        <v>8.2644628099173556E-3</v>
      </c>
      <c r="DD237" s="66">
        <f t="shared" si="222"/>
        <v>0</v>
      </c>
      <c r="DE237" s="66">
        <f t="shared" si="223"/>
        <v>0</v>
      </c>
      <c r="DF237" s="66">
        <f t="shared" si="224"/>
        <v>0</v>
      </c>
      <c r="DG237" s="66">
        <f t="shared" si="225"/>
        <v>0</v>
      </c>
      <c r="DH237" s="66">
        <f t="shared" si="239"/>
        <v>0</v>
      </c>
      <c r="DI237" s="66">
        <f t="shared" si="226"/>
        <v>0</v>
      </c>
      <c r="DJ237" s="66">
        <f t="shared" si="227"/>
        <v>0</v>
      </c>
      <c r="DK237" s="66">
        <f t="shared" si="228"/>
        <v>0</v>
      </c>
      <c r="DL237" s="66">
        <f t="shared" si="229"/>
        <v>0</v>
      </c>
      <c r="DM237" s="66">
        <f t="shared" si="230"/>
        <v>0</v>
      </c>
      <c r="DN237" s="80">
        <f t="shared" si="231"/>
        <v>620</v>
      </c>
      <c r="DO237" s="67">
        <f t="shared" si="232"/>
        <v>1</v>
      </c>
      <c r="DP237" s="163">
        <f t="shared" si="236"/>
        <v>2.6014568158168575E-6</v>
      </c>
    </row>
    <row r="238" spans="1:120" ht="17.149999999999999" customHeight="1" x14ac:dyDescent="0.3">
      <c r="A238" s="30"/>
      <c r="B238" s="39" t="s">
        <v>658</v>
      </c>
      <c r="C238" s="37" t="s">
        <v>659</v>
      </c>
      <c r="D238" s="36" t="s">
        <v>700</v>
      </c>
      <c r="E238" s="37" t="s">
        <v>701</v>
      </c>
      <c r="F238" s="36" t="s">
        <v>703</v>
      </c>
      <c r="G238" s="37" t="s">
        <v>704</v>
      </c>
      <c r="H238" s="36">
        <v>52</v>
      </c>
      <c r="I238" s="38">
        <v>4</v>
      </c>
      <c r="J238" s="115">
        <f t="shared" si="182"/>
        <v>0.72958176418866238</v>
      </c>
      <c r="K238" s="115">
        <f t="shared" si="183"/>
        <v>0.36761949002106936</v>
      </c>
      <c r="L238" s="115">
        <f t="shared" si="184"/>
        <v>1</v>
      </c>
      <c r="M238" s="115">
        <f t="shared" si="185"/>
        <v>0.10957677483944818</v>
      </c>
      <c r="N238" s="115">
        <f t="shared" si="186"/>
        <v>0.29492558748574405</v>
      </c>
      <c r="O238" s="115">
        <f t="shared" si="187"/>
        <v>5.7119631036713837E-2</v>
      </c>
      <c r="P238" s="115">
        <f t="shared" si="188"/>
        <v>0.63441061787642472</v>
      </c>
      <c r="Q238" s="115">
        <f t="shared" si="189"/>
        <v>0.54482923445506004</v>
      </c>
      <c r="R238" s="116">
        <f t="shared" si="190"/>
        <v>0.91304079046333597</v>
      </c>
      <c r="S238" s="133">
        <f t="shared" si="191"/>
        <v>0.51678932115182874</v>
      </c>
      <c r="T238" s="134">
        <f t="shared" si="233"/>
        <v>0.48321067884817126</v>
      </c>
      <c r="U238" s="135">
        <f t="shared" si="192"/>
        <v>127855.61278051072</v>
      </c>
      <c r="V238" s="136">
        <v>4</v>
      </c>
      <c r="W238" s="155">
        <f t="shared" si="193"/>
        <v>0</v>
      </c>
      <c r="X238" s="155">
        <f t="shared" si="194"/>
        <v>0.40567821004071764</v>
      </c>
      <c r="Y238" s="155">
        <f t="shared" si="195"/>
        <v>0.59432178995928231</v>
      </c>
      <c r="Z238" s="156">
        <f t="shared" si="196"/>
        <v>157255.16833606627</v>
      </c>
      <c r="AA238" s="69">
        <v>7.4906650138324093E-2</v>
      </c>
      <c r="AB238" s="70">
        <f t="shared" si="197"/>
        <v>0.93280484022786514</v>
      </c>
      <c r="AC238" s="70">
        <f t="shared" si="198"/>
        <v>9.3005082860481814E-2</v>
      </c>
      <c r="AD238" s="70">
        <f t="shared" si="199"/>
        <v>0.29492558748574405</v>
      </c>
      <c r="AE238" s="70">
        <f t="shared" si="200"/>
        <v>0.45517076554494001</v>
      </c>
      <c r="AF238" s="70">
        <f t="shared" si="201"/>
        <v>0.3563382384657498</v>
      </c>
      <c r="AG238" s="70">
        <f t="shared" si="202"/>
        <v>0.24827048459611462</v>
      </c>
      <c r="AH238" s="70">
        <f t="shared" si="203"/>
        <v>5.7119631036713837E-2</v>
      </c>
      <c r="AI238" s="70">
        <f t="shared" si="204"/>
        <v>0.81832207973190441</v>
      </c>
      <c r="AJ238" s="70">
        <f t="shared" si="205"/>
        <v>0.64084144864542036</v>
      </c>
      <c r="AK238" s="70">
        <f t="shared" si="206"/>
        <v>0.36558938212357528</v>
      </c>
      <c r="AL238" s="71">
        <f t="shared" si="234"/>
        <v>1</v>
      </c>
      <c r="AM238" s="72">
        <v>264596</v>
      </c>
      <c r="AN238" s="73">
        <v>0.45517076554494001</v>
      </c>
      <c r="AO238" s="74">
        <f t="shared" si="207"/>
        <v>0.54482923445506004</v>
      </c>
      <c r="AP238" s="75">
        <v>60277</v>
      </c>
      <c r="AQ238" s="75">
        <v>21373</v>
      </c>
      <c r="AR238" s="76">
        <v>44</v>
      </c>
      <c r="AS238" s="76">
        <v>62</v>
      </c>
      <c r="AT238" s="77">
        <f t="shared" si="208"/>
        <v>0.3563382384657498</v>
      </c>
      <c r="AU238" s="77">
        <f t="shared" si="209"/>
        <v>0.64366176153425014</v>
      </c>
      <c r="AV238" s="75">
        <v>60277</v>
      </c>
      <c r="AW238" s="75">
        <v>34580</v>
      </c>
      <c r="AX238" s="75">
        <v>7381</v>
      </c>
      <c r="AY238" s="76">
        <v>11</v>
      </c>
      <c r="AZ238" s="75">
        <v>12785</v>
      </c>
      <c r="BA238" s="66">
        <f t="shared" si="210"/>
        <v>0.90842278149211142</v>
      </c>
      <c r="BB238" s="66">
        <f t="shared" si="211"/>
        <v>9.157721850788858E-2</v>
      </c>
      <c r="BC238" s="75">
        <v>60277</v>
      </c>
      <c r="BD238" s="75">
        <v>14746</v>
      </c>
      <c r="BE238" s="76">
        <v>219</v>
      </c>
      <c r="BF238" s="66">
        <f t="shared" si="212"/>
        <v>0.24827048459611462</v>
      </c>
      <c r="BG238" s="70">
        <v>0.93280484022786514</v>
      </c>
      <c r="BH238" s="70">
        <v>0.91304079046333597</v>
      </c>
      <c r="BI238" s="75">
        <v>142046</v>
      </c>
      <c r="BJ238" s="75">
        <v>13211</v>
      </c>
      <c r="BK238" s="75">
        <v>86942</v>
      </c>
      <c r="BL238" s="75">
        <v>23448</v>
      </c>
      <c r="BM238" s="75">
        <v>10278</v>
      </c>
      <c r="BN238" s="76">
        <v>196</v>
      </c>
      <c r="BO238" s="75">
        <v>5085</v>
      </c>
      <c r="BP238" s="76">
        <v>161</v>
      </c>
      <c r="BQ238" s="76">
        <v>55</v>
      </c>
      <c r="BR238" s="75">
        <v>2670</v>
      </c>
      <c r="BS238" s="66">
        <f t="shared" si="213"/>
        <v>9.3005082860481814E-2</v>
      </c>
      <c r="BT238" s="66">
        <f t="shared" ref="BT238:BT269" si="240">(BR238+BL238+BM238+BN238+BO238+BP238+BQ238)/BI238</f>
        <v>0.29492558748574405</v>
      </c>
      <c r="BU238" s="66">
        <f t="shared" ref="BU238:BU269" si="241">(BR238+BQ238+BP238+BO238+BN238+BM238)/BI238</f>
        <v>0.12985230136716275</v>
      </c>
      <c r="BV238" s="72">
        <v>213376</v>
      </c>
      <c r="BW238" s="75">
        <v>26619</v>
      </c>
      <c r="BX238" s="66">
        <f t="shared" si="214"/>
        <v>0.12475161217756449</v>
      </c>
      <c r="BY238" s="74">
        <f t="shared" si="215"/>
        <v>8.0159284721439565</v>
      </c>
      <c r="BZ238" s="66">
        <f t="shared" si="235"/>
        <v>0.10957677483944818</v>
      </c>
      <c r="CA238" s="72">
        <v>213376</v>
      </c>
      <c r="CB238" s="75">
        <v>78008</v>
      </c>
      <c r="CC238" s="66">
        <f t="shared" si="216"/>
        <v>0.36558938212357528</v>
      </c>
      <c r="CD238" s="66">
        <f t="shared" si="217"/>
        <v>0.63441061787642472</v>
      </c>
      <c r="CE238" s="72">
        <v>60277</v>
      </c>
      <c r="CF238" s="76">
        <v>233</v>
      </c>
      <c r="CG238" s="75">
        <v>49093</v>
      </c>
      <c r="CH238" s="66">
        <f t="shared" si="218"/>
        <v>0.81832207973190441</v>
      </c>
      <c r="CI238" s="75">
        <v>60277</v>
      </c>
      <c r="CJ238" s="76">
        <v>224</v>
      </c>
      <c r="CK238" s="75">
        <v>34551</v>
      </c>
      <c r="CL238" s="75">
        <v>2827</v>
      </c>
      <c r="CM238" s="75">
        <v>1026</v>
      </c>
      <c r="CN238" s="66">
        <f t="shared" si="219"/>
        <v>0.64084144864542036</v>
      </c>
      <c r="CO238" s="72">
        <v>60277</v>
      </c>
      <c r="CP238" s="75">
        <v>3443</v>
      </c>
      <c r="CQ238" s="66">
        <f t="shared" si="220"/>
        <v>5.7119631036713837E-2</v>
      </c>
      <c r="CR238" s="78" t="b">
        <v>0</v>
      </c>
      <c r="CS238" s="76" t="b">
        <v>1</v>
      </c>
      <c r="CT238" s="76">
        <v>0</v>
      </c>
      <c r="CU238" s="76"/>
      <c r="CV238" s="79">
        <v>2</v>
      </c>
      <c r="CW238" s="79"/>
      <c r="CX238" s="79">
        <v>2</v>
      </c>
      <c r="CY238" s="79">
        <v>0</v>
      </c>
      <c r="CZ238" s="76"/>
      <c r="DA238" s="76"/>
      <c r="DB238" s="76"/>
      <c r="DC238" s="66">
        <f t="shared" si="221"/>
        <v>8.2644628099173556E-3</v>
      </c>
      <c r="DD238" s="66">
        <f t="shared" si="222"/>
        <v>0</v>
      </c>
      <c r="DE238" s="66">
        <f t="shared" si="223"/>
        <v>0</v>
      </c>
      <c r="DF238" s="66">
        <f t="shared" si="224"/>
        <v>0</v>
      </c>
      <c r="DG238" s="66">
        <f t="shared" si="225"/>
        <v>0</v>
      </c>
      <c r="DH238" s="66">
        <f t="shared" si="239"/>
        <v>0</v>
      </c>
      <c r="DI238" s="66">
        <f t="shared" si="226"/>
        <v>0</v>
      </c>
      <c r="DJ238" s="66">
        <f t="shared" si="227"/>
        <v>0</v>
      </c>
      <c r="DK238" s="66">
        <f t="shared" si="228"/>
        <v>0</v>
      </c>
      <c r="DL238" s="66">
        <f t="shared" si="229"/>
        <v>0</v>
      </c>
      <c r="DM238" s="66">
        <f t="shared" si="230"/>
        <v>0</v>
      </c>
      <c r="DN238" s="80">
        <f t="shared" si="231"/>
        <v>620</v>
      </c>
      <c r="DO238" s="67">
        <f t="shared" si="232"/>
        <v>1</v>
      </c>
      <c r="DP238" s="163">
        <f t="shared" si="236"/>
        <v>2.6014568158168575E-6</v>
      </c>
    </row>
    <row r="239" spans="1:120" ht="17.149999999999999" customHeight="1" x14ac:dyDescent="0.3">
      <c r="A239" s="30"/>
      <c r="B239" s="39" t="s">
        <v>658</v>
      </c>
      <c r="C239" s="37" t="s">
        <v>659</v>
      </c>
      <c r="D239" s="36" t="s">
        <v>700</v>
      </c>
      <c r="E239" s="37" t="s">
        <v>701</v>
      </c>
      <c r="F239" s="36" t="s">
        <v>705</v>
      </c>
      <c r="G239" s="37" t="s">
        <v>706</v>
      </c>
      <c r="H239" s="36">
        <v>44</v>
      </c>
      <c r="I239" s="38">
        <v>10</v>
      </c>
      <c r="J239" s="115">
        <f t="shared" si="182"/>
        <v>0.57993007949063502</v>
      </c>
      <c r="K239" s="115">
        <f t="shared" si="183"/>
        <v>0.43243296029374428</v>
      </c>
      <c r="L239" s="115">
        <f t="shared" si="184"/>
        <v>1</v>
      </c>
      <c r="M239" s="115">
        <f t="shared" si="185"/>
        <v>0.15584533852262289</v>
      </c>
      <c r="N239" s="115">
        <f t="shared" si="186"/>
        <v>0.30192776008582961</v>
      </c>
      <c r="O239" s="115">
        <f t="shared" si="187"/>
        <v>8.3904611238061755E-2</v>
      </c>
      <c r="P239" s="115">
        <f t="shared" si="188"/>
        <v>0.74236856820075081</v>
      </c>
      <c r="Q239" s="115">
        <f t="shared" si="189"/>
        <v>0.55144485551444844</v>
      </c>
      <c r="R239" s="116">
        <f t="shared" si="190"/>
        <v>0.91836917333606072</v>
      </c>
      <c r="S239" s="133">
        <f t="shared" si="191"/>
        <v>0.52958037185357254</v>
      </c>
      <c r="T239" s="134">
        <f t="shared" si="233"/>
        <v>0.47041962814642746</v>
      </c>
      <c r="U239" s="135">
        <f t="shared" si="192"/>
        <v>101566.42023458256</v>
      </c>
      <c r="V239" s="136">
        <v>5</v>
      </c>
      <c r="W239" s="155">
        <f t="shared" si="193"/>
        <v>0</v>
      </c>
      <c r="X239" s="155">
        <f t="shared" si="194"/>
        <v>0.41846926074246155</v>
      </c>
      <c r="Y239" s="155">
        <f t="shared" si="195"/>
        <v>0.5815307392575384</v>
      </c>
      <c r="Z239" s="156">
        <f t="shared" si="196"/>
        <v>125555.97579013808</v>
      </c>
      <c r="AA239" s="69">
        <v>0.11326688466276991</v>
      </c>
      <c r="AB239" s="70">
        <f t="shared" si="197"/>
        <v>0.93826844089538752</v>
      </c>
      <c r="AC239" s="70">
        <f t="shared" si="198"/>
        <v>0.13472182013249093</v>
      </c>
      <c r="AD239" s="70">
        <f t="shared" si="199"/>
        <v>0.30192776008582961</v>
      </c>
      <c r="AE239" s="70">
        <f t="shared" si="200"/>
        <v>0.4485551444855515</v>
      </c>
      <c r="AF239" s="70">
        <f t="shared" si="201"/>
        <v>0.28268979121501531</v>
      </c>
      <c r="AG239" s="70">
        <f t="shared" si="202"/>
        <v>0.19759379699615243</v>
      </c>
      <c r="AH239" s="70">
        <f t="shared" si="203"/>
        <v>8.3904611238061755E-2</v>
      </c>
      <c r="AI239" s="70">
        <f t="shared" si="204"/>
        <v>0.83332356789906448</v>
      </c>
      <c r="AJ239" s="70">
        <f t="shared" si="205"/>
        <v>0.32653659108220545</v>
      </c>
      <c r="AK239" s="70">
        <f t="shared" si="206"/>
        <v>0.25763143179924913</v>
      </c>
      <c r="AL239" s="71">
        <f t="shared" si="234"/>
        <v>1</v>
      </c>
      <c r="AM239" s="72">
        <v>215906</v>
      </c>
      <c r="AN239" s="73">
        <v>0.4485551444855515</v>
      </c>
      <c r="AO239" s="74">
        <f t="shared" si="207"/>
        <v>0.55144485551444844</v>
      </c>
      <c r="AP239" s="75">
        <v>51201</v>
      </c>
      <c r="AQ239" s="75">
        <v>14400</v>
      </c>
      <c r="AR239" s="76">
        <v>23</v>
      </c>
      <c r="AS239" s="76">
        <v>51</v>
      </c>
      <c r="AT239" s="77">
        <f t="shared" si="208"/>
        <v>0.28268979121501531</v>
      </c>
      <c r="AU239" s="77">
        <f t="shared" si="209"/>
        <v>0.71731020878498475</v>
      </c>
      <c r="AV239" s="75">
        <v>51201</v>
      </c>
      <c r="AW239" s="75">
        <v>24649</v>
      </c>
      <c r="AX239" s="75">
        <v>6528</v>
      </c>
      <c r="AY239" s="76">
        <v>7</v>
      </c>
      <c r="AZ239" s="75">
        <v>12462</v>
      </c>
      <c r="BA239" s="66">
        <f t="shared" si="210"/>
        <v>0.85244428819749618</v>
      </c>
      <c r="BB239" s="66">
        <f t="shared" si="211"/>
        <v>0.14755571180250382</v>
      </c>
      <c r="BC239" s="75">
        <v>51201</v>
      </c>
      <c r="BD239" s="75">
        <v>9916</v>
      </c>
      <c r="BE239" s="76">
        <v>201</v>
      </c>
      <c r="BF239" s="66">
        <f t="shared" si="212"/>
        <v>0.19759379699615243</v>
      </c>
      <c r="BG239" s="70">
        <v>0.93826844089538752</v>
      </c>
      <c r="BH239" s="70">
        <v>0.91836917333606072</v>
      </c>
      <c r="BI239" s="75">
        <v>117442</v>
      </c>
      <c r="BJ239" s="75">
        <v>15822</v>
      </c>
      <c r="BK239" s="75">
        <v>66161</v>
      </c>
      <c r="BL239" s="75">
        <v>19136</v>
      </c>
      <c r="BM239" s="75">
        <v>9344</v>
      </c>
      <c r="BN239" s="76">
        <v>171</v>
      </c>
      <c r="BO239" s="75">
        <v>5518</v>
      </c>
      <c r="BP239" s="76">
        <v>174</v>
      </c>
      <c r="BQ239" s="76">
        <v>90</v>
      </c>
      <c r="BR239" s="76">
        <v>1026</v>
      </c>
      <c r="BS239" s="66">
        <f t="shared" si="213"/>
        <v>0.13472182013249093</v>
      </c>
      <c r="BT239" s="66">
        <f t="shared" si="240"/>
        <v>0.30192776008582961</v>
      </c>
      <c r="BU239" s="66">
        <f t="shared" si="241"/>
        <v>0.13898775565811208</v>
      </c>
      <c r="BV239" s="72">
        <v>175262</v>
      </c>
      <c r="BW239" s="75">
        <v>15373</v>
      </c>
      <c r="BX239" s="66">
        <f t="shared" si="214"/>
        <v>8.7714393308304134E-2</v>
      </c>
      <c r="BY239" s="74">
        <f t="shared" si="215"/>
        <v>11.40063748129838</v>
      </c>
      <c r="BZ239" s="66">
        <f t="shared" si="235"/>
        <v>0.15584533852262289</v>
      </c>
      <c r="CA239" s="72">
        <v>175262</v>
      </c>
      <c r="CB239" s="75">
        <v>45153</v>
      </c>
      <c r="CC239" s="66">
        <f t="shared" si="216"/>
        <v>0.25763143179924913</v>
      </c>
      <c r="CD239" s="66">
        <f t="shared" si="217"/>
        <v>0.74236856820075081</v>
      </c>
      <c r="CE239" s="72">
        <v>51201</v>
      </c>
      <c r="CF239" s="76">
        <v>146</v>
      </c>
      <c r="CG239" s="75">
        <v>42521</v>
      </c>
      <c r="CH239" s="66">
        <f t="shared" si="218"/>
        <v>0.83332356789906448</v>
      </c>
      <c r="CI239" s="75">
        <v>51201</v>
      </c>
      <c r="CJ239" s="76">
        <v>70</v>
      </c>
      <c r="CK239" s="75">
        <v>14520</v>
      </c>
      <c r="CL239" s="75">
        <v>1229</v>
      </c>
      <c r="CM239" s="76">
        <v>900</v>
      </c>
      <c r="CN239" s="66">
        <f t="shared" si="219"/>
        <v>0.32653659108220545</v>
      </c>
      <c r="CO239" s="72">
        <v>51201</v>
      </c>
      <c r="CP239" s="75">
        <v>4296</v>
      </c>
      <c r="CQ239" s="66">
        <f t="shared" si="220"/>
        <v>8.3904611238061755E-2</v>
      </c>
      <c r="CR239" s="78" t="b">
        <v>0</v>
      </c>
      <c r="CS239" s="76" t="b">
        <v>0</v>
      </c>
      <c r="CT239" s="76"/>
      <c r="CU239" s="76"/>
      <c r="CV239" s="76"/>
      <c r="CW239" s="76"/>
      <c r="CX239" s="76"/>
      <c r="CY239" s="76"/>
      <c r="CZ239" s="76"/>
      <c r="DA239" s="76"/>
      <c r="DB239" s="76"/>
      <c r="DC239" s="66">
        <f t="shared" si="221"/>
        <v>0</v>
      </c>
      <c r="DD239" s="66">
        <f t="shared" si="222"/>
        <v>0</v>
      </c>
      <c r="DE239" s="66">
        <f t="shared" si="223"/>
        <v>0</v>
      </c>
      <c r="DF239" s="66">
        <f t="shared" si="224"/>
        <v>0</v>
      </c>
      <c r="DG239" s="66">
        <f t="shared" si="225"/>
        <v>0</v>
      </c>
      <c r="DH239" s="66">
        <f t="shared" si="239"/>
        <v>0</v>
      </c>
      <c r="DI239" s="66">
        <f t="shared" si="226"/>
        <v>0</v>
      </c>
      <c r="DJ239" s="66">
        <f t="shared" si="227"/>
        <v>0</v>
      </c>
      <c r="DK239" s="66">
        <f t="shared" si="228"/>
        <v>0</v>
      </c>
      <c r="DL239" s="66">
        <f t="shared" si="229"/>
        <v>0</v>
      </c>
      <c r="DM239" s="66">
        <f t="shared" si="230"/>
        <v>0</v>
      </c>
      <c r="DN239" s="80">
        <f t="shared" si="231"/>
        <v>620</v>
      </c>
      <c r="DO239" s="67">
        <f t="shared" si="232"/>
        <v>1</v>
      </c>
      <c r="DP239" s="163">
        <f t="shared" si="236"/>
        <v>2.6014568158168575E-6</v>
      </c>
    </row>
    <row r="240" spans="1:120" ht="17.149999999999999" customHeight="1" x14ac:dyDescent="0.3">
      <c r="A240" s="30"/>
      <c r="B240" s="39" t="s">
        <v>658</v>
      </c>
      <c r="C240" s="37" t="s">
        <v>659</v>
      </c>
      <c r="D240" s="36" t="s">
        <v>700</v>
      </c>
      <c r="E240" s="37" t="s">
        <v>701</v>
      </c>
      <c r="F240" s="36" t="s">
        <v>707</v>
      </c>
      <c r="G240" s="37" t="s">
        <v>708</v>
      </c>
      <c r="H240" s="36">
        <v>63</v>
      </c>
      <c r="I240" s="38">
        <v>18</v>
      </c>
      <c r="J240" s="115">
        <f t="shared" si="182"/>
        <v>0.81593633502243446</v>
      </c>
      <c r="K240" s="115">
        <f t="shared" si="183"/>
        <v>0.36425430274348725</v>
      </c>
      <c r="L240" s="115">
        <f t="shared" si="184"/>
        <v>1</v>
      </c>
      <c r="M240" s="115">
        <f t="shared" si="185"/>
        <v>0.22993145908280868</v>
      </c>
      <c r="N240" s="115">
        <f t="shared" si="186"/>
        <v>0.36224258100183626</v>
      </c>
      <c r="O240" s="115">
        <f t="shared" si="187"/>
        <v>9.3019621849677436E-2</v>
      </c>
      <c r="P240" s="115">
        <f t="shared" si="188"/>
        <v>0.74383183215795934</v>
      </c>
      <c r="Q240" s="115">
        <f t="shared" si="189"/>
        <v>0.57791530610500397</v>
      </c>
      <c r="R240" s="116">
        <f t="shared" si="190"/>
        <v>0.94668000754049386</v>
      </c>
      <c r="S240" s="133">
        <f t="shared" si="191"/>
        <v>0.57042349394485581</v>
      </c>
      <c r="T240" s="134">
        <f t="shared" si="233"/>
        <v>0.42957650605514419</v>
      </c>
      <c r="U240" s="135">
        <f t="shared" si="192"/>
        <v>77045.835090508277</v>
      </c>
      <c r="V240" s="136">
        <v>5</v>
      </c>
      <c r="W240" s="155">
        <f t="shared" si="193"/>
        <v>0</v>
      </c>
      <c r="X240" s="155">
        <f t="shared" si="194"/>
        <v>0.45931238283374459</v>
      </c>
      <c r="Y240" s="155">
        <f t="shared" si="195"/>
        <v>0.54068761716625535</v>
      </c>
      <c r="Z240" s="156">
        <f t="shared" si="196"/>
        <v>96973.946201619401</v>
      </c>
      <c r="AA240" s="69">
        <v>0.12133613599995539</v>
      </c>
      <c r="AB240" s="70">
        <f t="shared" si="197"/>
        <v>0.95966822349614955</v>
      </c>
      <c r="AC240" s="70">
        <f t="shared" si="198"/>
        <v>5.2648725492131815E-2</v>
      </c>
      <c r="AD240" s="70">
        <f t="shared" si="199"/>
        <v>0.36224258100183626</v>
      </c>
      <c r="AE240" s="70">
        <f t="shared" si="200"/>
        <v>0.42208469389499598</v>
      </c>
      <c r="AF240" s="70">
        <f t="shared" si="201"/>
        <v>0.34167466571422195</v>
      </c>
      <c r="AG240" s="70">
        <f t="shared" si="202"/>
        <v>0.3404915507734893</v>
      </c>
      <c r="AH240" s="70">
        <f t="shared" si="203"/>
        <v>9.3019621849677436E-2</v>
      </c>
      <c r="AI240" s="70">
        <f t="shared" si="204"/>
        <v>0.89847534433109355</v>
      </c>
      <c r="AJ240" s="70">
        <f t="shared" si="205"/>
        <v>0.73339732571377547</v>
      </c>
      <c r="AK240" s="70">
        <f t="shared" si="206"/>
        <v>0.25616816784204061</v>
      </c>
      <c r="AL240" s="71">
        <f t="shared" si="234"/>
        <v>1</v>
      </c>
      <c r="AM240" s="72">
        <v>179353</v>
      </c>
      <c r="AN240" s="73">
        <v>0.42208469389499598</v>
      </c>
      <c r="AO240" s="74">
        <f t="shared" si="207"/>
        <v>0.57791530610500397</v>
      </c>
      <c r="AP240" s="75">
        <v>44797</v>
      </c>
      <c r="AQ240" s="75">
        <v>15197</v>
      </c>
      <c r="AR240" s="76">
        <v>72</v>
      </c>
      <c r="AS240" s="76">
        <v>37</v>
      </c>
      <c r="AT240" s="77">
        <f t="shared" si="208"/>
        <v>0.34167466571422195</v>
      </c>
      <c r="AU240" s="77">
        <f t="shared" si="209"/>
        <v>0.658325334285778</v>
      </c>
      <c r="AV240" s="75">
        <v>44797</v>
      </c>
      <c r="AW240" s="75">
        <v>5166</v>
      </c>
      <c r="AX240" s="75">
        <v>28263</v>
      </c>
      <c r="AY240" s="76">
        <v>37</v>
      </c>
      <c r="AZ240" s="75">
        <v>8187</v>
      </c>
      <c r="BA240" s="66">
        <f t="shared" si="210"/>
        <v>0.9298167287988035</v>
      </c>
      <c r="BB240" s="66">
        <f t="shared" si="211"/>
        <v>7.0183271201196495E-2</v>
      </c>
      <c r="BC240" s="75">
        <v>44797</v>
      </c>
      <c r="BD240" s="75">
        <v>15079</v>
      </c>
      <c r="BE240" s="76">
        <v>174</v>
      </c>
      <c r="BF240" s="66">
        <f t="shared" si="212"/>
        <v>0.3404915507734893</v>
      </c>
      <c r="BG240" s="70">
        <v>0.95966822349614955</v>
      </c>
      <c r="BH240" s="70">
        <v>0.94668000754049386</v>
      </c>
      <c r="BI240" s="75">
        <v>101294</v>
      </c>
      <c r="BJ240" s="75">
        <v>5333</v>
      </c>
      <c r="BK240" s="75">
        <v>59268</v>
      </c>
      <c r="BL240" s="75">
        <v>16174</v>
      </c>
      <c r="BM240" s="75">
        <v>7774</v>
      </c>
      <c r="BN240" s="76">
        <v>169</v>
      </c>
      <c r="BO240" s="75">
        <v>5289</v>
      </c>
      <c r="BP240" s="76">
        <v>134</v>
      </c>
      <c r="BQ240" s="76">
        <v>45</v>
      </c>
      <c r="BR240" s="75">
        <v>7108</v>
      </c>
      <c r="BS240" s="66">
        <f t="shared" si="213"/>
        <v>5.2648725492131815E-2</v>
      </c>
      <c r="BT240" s="66">
        <f t="shared" si="240"/>
        <v>0.36224258100183626</v>
      </c>
      <c r="BU240" s="66">
        <f t="shared" si="241"/>
        <v>0.20256876024246254</v>
      </c>
      <c r="BV240" s="72">
        <v>147329</v>
      </c>
      <c r="BW240" s="75">
        <v>8759</v>
      </c>
      <c r="BX240" s="66">
        <f t="shared" si="214"/>
        <v>5.9451974831838943E-2</v>
      </c>
      <c r="BY240" s="74">
        <f t="shared" si="215"/>
        <v>16.820299120904213</v>
      </c>
      <c r="BZ240" s="66">
        <f t="shared" si="235"/>
        <v>0.22993145908280868</v>
      </c>
      <c r="CA240" s="72">
        <v>147329</v>
      </c>
      <c r="CB240" s="75">
        <v>37741</v>
      </c>
      <c r="CC240" s="66">
        <f t="shared" si="216"/>
        <v>0.25616816784204061</v>
      </c>
      <c r="CD240" s="66">
        <f t="shared" si="217"/>
        <v>0.74383183215795934</v>
      </c>
      <c r="CE240" s="72">
        <v>44797</v>
      </c>
      <c r="CF240" s="76">
        <v>184</v>
      </c>
      <c r="CG240" s="75">
        <v>40065</v>
      </c>
      <c r="CH240" s="66">
        <f t="shared" si="218"/>
        <v>0.89847534433109355</v>
      </c>
      <c r="CI240" s="75">
        <v>44797</v>
      </c>
      <c r="CJ240" s="76">
        <v>170</v>
      </c>
      <c r="CK240" s="75">
        <v>30604</v>
      </c>
      <c r="CL240" s="75">
        <v>1447</v>
      </c>
      <c r="CM240" s="76">
        <v>633</v>
      </c>
      <c r="CN240" s="66">
        <f t="shared" si="219"/>
        <v>0.73339732571377547</v>
      </c>
      <c r="CO240" s="72">
        <v>44797</v>
      </c>
      <c r="CP240" s="75">
        <v>4167</v>
      </c>
      <c r="CQ240" s="66">
        <f t="shared" si="220"/>
        <v>9.3019621849677436E-2</v>
      </c>
      <c r="CR240" s="78" t="b">
        <v>0</v>
      </c>
      <c r="CS240" s="76" t="b">
        <v>0</v>
      </c>
      <c r="CT240" s="76"/>
      <c r="CU240" s="76"/>
      <c r="CV240" s="76"/>
      <c r="CW240" s="76"/>
      <c r="CX240" s="76"/>
      <c r="CY240" s="76"/>
      <c r="CZ240" s="76"/>
      <c r="DA240" s="76"/>
      <c r="DB240" s="76"/>
      <c r="DC240" s="66">
        <f t="shared" si="221"/>
        <v>0</v>
      </c>
      <c r="DD240" s="66">
        <f t="shared" si="222"/>
        <v>0</v>
      </c>
      <c r="DE240" s="66">
        <f t="shared" si="223"/>
        <v>0</v>
      </c>
      <c r="DF240" s="66">
        <f t="shared" si="224"/>
        <v>0</v>
      </c>
      <c r="DG240" s="66">
        <f t="shared" si="225"/>
        <v>0</v>
      </c>
      <c r="DH240" s="66">
        <f t="shared" si="239"/>
        <v>0</v>
      </c>
      <c r="DI240" s="66">
        <f t="shared" si="226"/>
        <v>0</v>
      </c>
      <c r="DJ240" s="66">
        <f t="shared" si="227"/>
        <v>0</v>
      </c>
      <c r="DK240" s="66">
        <f t="shared" si="228"/>
        <v>0</v>
      </c>
      <c r="DL240" s="66">
        <f t="shared" si="229"/>
        <v>0</v>
      </c>
      <c r="DM240" s="66">
        <f t="shared" si="230"/>
        <v>0</v>
      </c>
      <c r="DN240" s="80">
        <f t="shared" si="231"/>
        <v>620</v>
      </c>
      <c r="DO240" s="67">
        <f t="shared" si="232"/>
        <v>1</v>
      </c>
      <c r="DP240" s="163">
        <f t="shared" si="236"/>
        <v>2.6014568158168575E-6</v>
      </c>
    </row>
    <row r="241" spans="1:120" ht="17.149999999999999" customHeight="1" x14ac:dyDescent="0.3">
      <c r="A241" s="30"/>
      <c r="B241" s="39" t="s">
        <v>658</v>
      </c>
      <c r="C241" s="37" t="s">
        <v>659</v>
      </c>
      <c r="D241" s="36" t="s">
        <v>709</v>
      </c>
      <c r="E241" s="37" t="s">
        <v>710</v>
      </c>
      <c r="F241" s="36" t="s">
        <v>711</v>
      </c>
      <c r="G241" s="37" t="s">
        <v>710</v>
      </c>
      <c r="H241" s="36">
        <v>52</v>
      </c>
      <c r="I241" s="38">
        <v>23</v>
      </c>
      <c r="J241" s="115">
        <f t="shared" si="182"/>
        <v>0.27002420191310361</v>
      </c>
      <c r="K241" s="115">
        <f t="shared" si="183"/>
        <v>0.14268324305635588</v>
      </c>
      <c r="L241" s="115">
        <f t="shared" si="184"/>
        <v>1</v>
      </c>
      <c r="M241" s="115">
        <f t="shared" si="185"/>
        <v>0.29467684858812276</v>
      </c>
      <c r="N241" s="115">
        <f t="shared" si="186"/>
        <v>0.34575863161229015</v>
      </c>
      <c r="O241" s="115">
        <f t="shared" si="187"/>
        <v>0.1513627982021436</v>
      </c>
      <c r="P241" s="115">
        <f t="shared" si="188"/>
        <v>0.65224991381582953</v>
      </c>
      <c r="Q241" s="115">
        <f t="shared" si="189"/>
        <v>0.47841977555353354</v>
      </c>
      <c r="R241" s="116">
        <f t="shared" si="190"/>
        <v>0.91415956754309002</v>
      </c>
      <c r="S241" s="133">
        <f t="shared" si="191"/>
        <v>0.47214833114271887</v>
      </c>
      <c r="T241" s="134">
        <f t="shared" si="233"/>
        <v>0.52785166885728119</v>
      </c>
      <c r="U241" s="135">
        <f t="shared" si="192"/>
        <v>165809.82192478687</v>
      </c>
      <c r="V241" s="136">
        <v>4</v>
      </c>
      <c r="W241" s="155">
        <f t="shared" si="193"/>
        <v>0</v>
      </c>
      <c r="X241" s="155">
        <f t="shared" si="194"/>
        <v>0.36103722003160771</v>
      </c>
      <c r="Y241" s="155">
        <f t="shared" si="195"/>
        <v>0.63896277996839235</v>
      </c>
      <c r="Z241" s="156">
        <f t="shared" si="196"/>
        <v>200712.26636923134</v>
      </c>
      <c r="AA241" s="69">
        <v>0.16708794672133756</v>
      </c>
      <c r="AB241" s="70">
        <f t="shared" si="197"/>
        <v>0.93662030360067472</v>
      </c>
      <c r="AC241" s="70">
        <f t="shared" si="198"/>
        <v>0.14484637313905607</v>
      </c>
      <c r="AD241" s="70">
        <f t="shared" si="199"/>
        <v>0.34575863161229015</v>
      </c>
      <c r="AE241" s="70">
        <f t="shared" si="200"/>
        <v>0.52158022444646646</v>
      </c>
      <c r="AF241" s="70">
        <f t="shared" si="201"/>
        <v>0.77234355191886594</v>
      </c>
      <c r="AG241" s="70">
        <f t="shared" si="202"/>
        <v>0.44587703123199263</v>
      </c>
      <c r="AH241" s="70">
        <f t="shared" si="203"/>
        <v>0.1513627982021436</v>
      </c>
      <c r="AI241" s="70">
        <f t="shared" si="204"/>
        <v>0.47146191079866312</v>
      </c>
      <c r="AJ241" s="70">
        <f t="shared" si="205"/>
        <v>6.8586493027544077E-2</v>
      </c>
      <c r="AK241" s="70">
        <f t="shared" si="206"/>
        <v>0.34775008618417053</v>
      </c>
      <c r="AL241" s="71">
        <f t="shared" si="234"/>
        <v>1</v>
      </c>
      <c r="AM241" s="72">
        <v>314122</v>
      </c>
      <c r="AN241" s="73">
        <v>0.52158022444646646</v>
      </c>
      <c r="AO241" s="74">
        <f t="shared" si="207"/>
        <v>0.47841977555353354</v>
      </c>
      <c r="AP241" s="75">
        <v>69416</v>
      </c>
      <c r="AQ241" s="75">
        <v>53560</v>
      </c>
      <c r="AR241" s="76">
        <v>28</v>
      </c>
      <c r="AS241" s="76">
        <v>25</v>
      </c>
      <c r="AT241" s="77">
        <f t="shared" si="208"/>
        <v>0.77234355191886594</v>
      </c>
      <c r="AU241" s="77">
        <f t="shared" si="209"/>
        <v>0.22765644808113406</v>
      </c>
      <c r="AV241" s="75">
        <v>69416</v>
      </c>
      <c r="AW241" s="75">
        <v>42237</v>
      </c>
      <c r="AX241" s="75">
        <v>15826</v>
      </c>
      <c r="AY241" s="76">
        <v>19</v>
      </c>
      <c r="AZ241" s="75">
        <v>7328</v>
      </c>
      <c r="BA241" s="66">
        <f t="shared" si="210"/>
        <v>0.9422899619684223</v>
      </c>
      <c r="BB241" s="66">
        <f t="shared" si="211"/>
        <v>5.7710038031577704E-2</v>
      </c>
      <c r="BC241" s="75">
        <v>69416</v>
      </c>
      <c r="BD241" s="75">
        <v>30499</v>
      </c>
      <c r="BE241" s="76">
        <v>452</v>
      </c>
      <c r="BF241" s="66">
        <f t="shared" si="212"/>
        <v>0.44587703123199263</v>
      </c>
      <c r="BG241" s="70">
        <v>0.93662030360067472</v>
      </c>
      <c r="BH241" s="70">
        <v>0.91415956754309002</v>
      </c>
      <c r="BI241" s="75">
        <v>157850</v>
      </c>
      <c r="BJ241" s="75">
        <v>22864</v>
      </c>
      <c r="BK241" s="75">
        <v>80408</v>
      </c>
      <c r="BL241" s="75">
        <v>26550</v>
      </c>
      <c r="BM241" s="75">
        <v>9941</v>
      </c>
      <c r="BN241" s="76">
        <v>265</v>
      </c>
      <c r="BO241" s="75">
        <v>7468</v>
      </c>
      <c r="BP241" s="76">
        <v>240</v>
      </c>
      <c r="BQ241" s="76">
        <v>57</v>
      </c>
      <c r="BR241" s="75">
        <v>10057</v>
      </c>
      <c r="BS241" s="66">
        <f t="shared" si="213"/>
        <v>0.14484637313905607</v>
      </c>
      <c r="BT241" s="66">
        <f t="shared" si="240"/>
        <v>0.34575863161229015</v>
      </c>
      <c r="BU241" s="66">
        <f t="shared" si="241"/>
        <v>0.17756097560975609</v>
      </c>
      <c r="BV241" s="72">
        <v>246565</v>
      </c>
      <c r="BW241" s="75">
        <v>11438</v>
      </c>
      <c r="BX241" s="66">
        <f t="shared" si="214"/>
        <v>4.6389390221645406E-2</v>
      </c>
      <c r="BY241" s="74">
        <f t="shared" si="215"/>
        <v>21.556653261059626</v>
      </c>
      <c r="BZ241" s="66">
        <f t="shared" si="235"/>
        <v>0.29467684858812276</v>
      </c>
      <c r="CA241" s="72">
        <v>246565</v>
      </c>
      <c r="CB241" s="75">
        <v>85743</v>
      </c>
      <c r="CC241" s="66">
        <f t="shared" si="216"/>
        <v>0.34775008618417053</v>
      </c>
      <c r="CD241" s="66">
        <f t="shared" si="217"/>
        <v>0.65224991381582953</v>
      </c>
      <c r="CE241" s="72">
        <v>69416</v>
      </c>
      <c r="CF241" s="76">
        <v>711</v>
      </c>
      <c r="CG241" s="75">
        <v>32016</v>
      </c>
      <c r="CH241" s="66">
        <f t="shared" si="218"/>
        <v>0.47146191079866312</v>
      </c>
      <c r="CI241" s="75">
        <v>69416</v>
      </c>
      <c r="CJ241" s="76">
        <v>210</v>
      </c>
      <c r="CK241" s="76">
        <v>3069</v>
      </c>
      <c r="CL241" s="76">
        <v>1332</v>
      </c>
      <c r="CM241" s="76">
        <v>150</v>
      </c>
      <c r="CN241" s="66">
        <f t="shared" si="219"/>
        <v>6.8586493027544077E-2</v>
      </c>
      <c r="CO241" s="72">
        <v>69416</v>
      </c>
      <c r="CP241" s="75">
        <v>10507</v>
      </c>
      <c r="CQ241" s="66">
        <f t="shared" si="220"/>
        <v>0.1513627982021436</v>
      </c>
      <c r="CR241" s="78" t="b">
        <v>0</v>
      </c>
      <c r="CS241" s="76" t="b">
        <v>0</v>
      </c>
      <c r="CT241" s="76"/>
      <c r="CU241" s="76"/>
      <c r="CV241" s="76"/>
      <c r="CW241" s="76"/>
      <c r="CX241" s="76"/>
      <c r="CY241" s="76"/>
      <c r="CZ241" s="76"/>
      <c r="DA241" s="76"/>
      <c r="DB241" s="76"/>
      <c r="DC241" s="66">
        <f t="shared" si="221"/>
        <v>0</v>
      </c>
      <c r="DD241" s="66">
        <f t="shared" si="222"/>
        <v>0</v>
      </c>
      <c r="DE241" s="66">
        <f t="shared" si="223"/>
        <v>0</v>
      </c>
      <c r="DF241" s="66">
        <f t="shared" si="224"/>
        <v>0</v>
      </c>
      <c r="DG241" s="66">
        <f t="shared" si="225"/>
        <v>0</v>
      </c>
      <c r="DH241" s="66">
        <f t="shared" si="239"/>
        <v>0</v>
      </c>
      <c r="DI241" s="66">
        <f t="shared" si="226"/>
        <v>0</v>
      </c>
      <c r="DJ241" s="66">
        <f t="shared" si="227"/>
        <v>0</v>
      </c>
      <c r="DK241" s="66">
        <f t="shared" si="228"/>
        <v>0</v>
      </c>
      <c r="DL241" s="66">
        <f t="shared" si="229"/>
        <v>0</v>
      </c>
      <c r="DM241" s="66">
        <f t="shared" si="230"/>
        <v>0</v>
      </c>
      <c r="DN241" s="80">
        <f t="shared" si="231"/>
        <v>620</v>
      </c>
      <c r="DO241" s="67">
        <f t="shared" si="232"/>
        <v>1</v>
      </c>
      <c r="DP241" s="163">
        <f t="shared" si="236"/>
        <v>2.6014568158168575E-6</v>
      </c>
    </row>
    <row r="242" spans="1:120" ht="17.149999999999999" customHeight="1" x14ac:dyDescent="0.3">
      <c r="A242" s="30"/>
      <c r="B242" s="39" t="s">
        <v>658</v>
      </c>
      <c r="C242" s="37" t="s">
        <v>659</v>
      </c>
      <c r="D242" s="36" t="s">
        <v>709</v>
      </c>
      <c r="E242" s="37" t="s">
        <v>710</v>
      </c>
      <c r="F242" s="36" t="s">
        <v>712</v>
      </c>
      <c r="G242" s="37" t="s">
        <v>713</v>
      </c>
      <c r="H242" s="36">
        <v>76</v>
      </c>
      <c r="I242" s="38">
        <v>10</v>
      </c>
      <c r="J242" s="115">
        <f t="shared" si="182"/>
        <v>0.32692434232171291</v>
      </c>
      <c r="K242" s="115">
        <f t="shared" si="183"/>
        <v>0.13756300419808648</v>
      </c>
      <c r="L242" s="115">
        <f t="shared" si="184"/>
        <v>1</v>
      </c>
      <c r="M242" s="115">
        <f t="shared" si="185"/>
        <v>0.16625098344983918</v>
      </c>
      <c r="N242" s="115">
        <f t="shared" si="186"/>
        <v>0.32747958528305349</v>
      </c>
      <c r="O242" s="115">
        <f t="shared" si="187"/>
        <v>8.3672207088054534E-2</v>
      </c>
      <c r="P242" s="115">
        <f t="shared" si="188"/>
        <v>0.59566135336193426</v>
      </c>
      <c r="Q242" s="115">
        <f t="shared" si="189"/>
        <v>0.47969794442610914</v>
      </c>
      <c r="R242" s="116">
        <f t="shared" si="190"/>
        <v>0.90380160784848074</v>
      </c>
      <c r="S242" s="133">
        <f t="shared" si="191"/>
        <v>0.44678344755303001</v>
      </c>
      <c r="T242" s="134">
        <f t="shared" si="233"/>
        <v>0.55321655244696999</v>
      </c>
      <c r="U242" s="135">
        <f t="shared" si="192"/>
        <v>178503.61889530157</v>
      </c>
      <c r="V242" s="136">
        <v>4</v>
      </c>
      <c r="W242" s="155">
        <f t="shared" si="193"/>
        <v>0</v>
      </c>
      <c r="X242" s="155">
        <f t="shared" si="194"/>
        <v>0.33567233644191891</v>
      </c>
      <c r="Y242" s="155">
        <f t="shared" si="195"/>
        <v>0.66432766355808104</v>
      </c>
      <c r="Z242" s="156">
        <f t="shared" si="196"/>
        <v>214355.28556196822</v>
      </c>
      <c r="AA242" s="69">
        <v>0.13395936962484312</v>
      </c>
      <c r="AB242" s="70">
        <f t="shared" si="197"/>
        <v>0.92994573956873761</v>
      </c>
      <c r="AC242" s="70">
        <f t="shared" si="198"/>
        <v>0.26073340061779371</v>
      </c>
      <c r="AD242" s="70">
        <f t="shared" si="199"/>
        <v>0.32747958528305349</v>
      </c>
      <c r="AE242" s="70">
        <f t="shared" si="200"/>
        <v>0.52030205557389086</v>
      </c>
      <c r="AF242" s="70">
        <f t="shared" si="201"/>
        <v>0.78398936660218199</v>
      </c>
      <c r="AG242" s="70">
        <f t="shared" si="202"/>
        <v>0.21680024214668298</v>
      </c>
      <c r="AH242" s="70">
        <f t="shared" si="203"/>
        <v>8.3672207088054534E-2</v>
      </c>
      <c r="AI242" s="70">
        <f t="shared" si="204"/>
        <v>0.59879979470172529</v>
      </c>
      <c r="AJ242" s="70">
        <f t="shared" si="205"/>
        <v>5.5048889941700554E-2</v>
      </c>
      <c r="AK242" s="70">
        <f t="shared" si="206"/>
        <v>0.40433864663806574</v>
      </c>
      <c r="AL242" s="71">
        <f t="shared" si="234"/>
        <v>1</v>
      </c>
      <c r="AM242" s="72">
        <v>322665</v>
      </c>
      <c r="AN242" s="73">
        <v>0.52030205557389086</v>
      </c>
      <c r="AO242" s="74">
        <f t="shared" si="207"/>
        <v>0.47969794442610914</v>
      </c>
      <c r="AP242" s="75">
        <v>75987</v>
      </c>
      <c r="AQ242" s="75">
        <v>59488</v>
      </c>
      <c r="AR242" s="76">
        <v>58</v>
      </c>
      <c r="AS242" s="76">
        <v>27</v>
      </c>
      <c r="AT242" s="77">
        <f t="shared" si="208"/>
        <v>0.78398936660218199</v>
      </c>
      <c r="AU242" s="77">
        <f t="shared" si="209"/>
        <v>0.21601063339781801</v>
      </c>
      <c r="AV242" s="75">
        <v>75987</v>
      </c>
      <c r="AW242" s="75">
        <v>46972</v>
      </c>
      <c r="AX242" s="75">
        <v>16110</v>
      </c>
      <c r="AY242" s="76">
        <v>7</v>
      </c>
      <c r="AZ242" s="75">
        <v>8406</v>
      </c>
      <c r="BA242" s="66">
        <f t="shared" si="210"/>
        <v>0.94088462500164505</v>
      </c>
      <c r="BB242" s="66">
        <f t="shared" si="211"/>
        <v>5.9115374998354953E-2</v>
      </c>
      <c r="BC242" s="75">
        <v>75987</v>
      </c>
      <c r="BD242" s="75">
        <v>15609</v>
      </c>
      <c r="BE242" s="76">
        <v>865</v>
      </c>
      <c r="BF242" s="66">
        <f t="shared" si="212"/>
        <v>0.21680024214668298</v>
      </c>
      <c r="BG242" s="70">
        <v>0.92994573956873761</v>
      </c>
      <c r="BH242" s="70">
        <v>0.90380160784848074</v>
      </c>
      <c r="BI242" s="75">
        <v>163485</v>
      </c>
      <c r="BJ242" s="75">
        <v>42626</v>
      </c>
      <c r="BK242" s="75">
        <v>67321</v>
      </c>
      <c r="BL242" s="75">
        <v>26518</v>
      </c>
      <c r="BM242" s="75">
        <v>9759</v>
      </c>
      <c r="BN242" s="76">
        <v>231</v>
      </c>
      <c r="BO242" s="75">
        <v>6868</v>
      </c>
      <c r="BP242" s="76">
        <v>171</v>
      </c>
      <c r="BQ242" s="76">
        <v>82</v>
      </c>
      <c r="BR242" s="75">
        <v>9909</v>
      </c>
      <c r="BS242" s="66">
        <f t="shared" si="213"/>
        <v>0.26073340061779371</v>
      </c>
      <c r="BT242" s="66">
        <f t="shared" si="240"/>
        <v>0.32747958528305349</v>
      </c>
      <c r="BU242" s="66">
        <f t="shared" si="241"/>
        <v>0.16527510169128667</v>
      </c>
      <c r="BV242" s="72">
        <v>251507</v>
      </c>
      <c r="BW242" s="75">
        <v>20680</v>
      </c>
      <c r="BX242" s="66">
        <f t="shared" si="214"/>
        <v>8.2224351608503943E-2</v>
      </c>
      <c r="BY242" s="74">
        <f t="shared" si="215"/>
        <v>12.161847195357833</v>
      </c>
      <c r="BZ242" s="66">
        <f t="shared" si="235"/>
        <v>0.16625098344983918</v>
      </c>
      <c r="CA242" s="72">
        <v>251507</v>
      </c>
      <c r="CB242" s="75">
        <v>101694</v>
      </c>
      <c r="CC242" s="66">
        <f t="shared" si="216"/>
        <v>0.40433864663806574</v>
      </c>
      <c r="CD242" s="66">
        <f t="shared" si="217"/>
        <v>0.59566135336193426</v>
      </c>
      <c r="CE242" s="72">
        <v>75987</v>
      </c>
      <c r="CF242" s="76">
        <v>610</v>
      </c>
      <c r="CG242" s="75">
        <v>44891</v>
      </c>
      <c r="CH242" s="66">
        <f t="shared" si="218"/>
        <v>0.59879979470172529</v>
      </c>
      <c r="CI242" s="75">
        <v>75987</v>
      </c>
      <c r="CJ242" s="76">
        <v>23</v>
      </c>
      <c r="CK242" s="75">
        <v>3541</v>
      </c>
      <c r="CL242" s="76">
        <v>316</v>
      </c>
      <c r="CM242" s="76">
        <v>303</v>
      </c>
      <c r="CN242" s="66">
        <f t="shared" si="219"/>
        <v>5.5048889941700554E-2</v>
      </c>
      <c r="CO242" s="72">
        <v>75987</v>
      </c>
      <c r="CP242" s="75">
        <v>6358</v>
      </c>
      <c r="CQ242" s="66">
        <f t="shared" si="220"/>
        <v>8.3672207088054534E-2</v>
      </c>
      <c r="CR242" s="78" t="b">
        <v>0</v>
      </c>
      <c r="CS242" s="76" t="b">
        <v>0</v>
      </c>
      <c r="CT242" s="76"/>
      <c r="CU242" s="76"/>
      <c r="CV242" s="76"/>
      <c r="CW242" s="76"/>
      <c r="CX242" s="76"/>
      <c r="CY242" s="76"/>
      <c r="CZ242" s="76"/>
      <c r="DA242" s="76"/>
      <c r="DB242" s="76"/>
      <c r="DC242" s="66">
        <f t="shared" si="221"/>
        <v>0</v>
      </c>
      <c r="DD242" s="66">
        <f t="shared" si="222"/>
        <v>0</v>
      </c>
      <c r="DE242" s="66">
        <f t="shared" si="223"/>
        <v>0</v>
      </c>
      <c r="DF242" s="66">
        <f t="shared" si="224"/>
        <v>0</v>
      </c>
      <c r="DG242" s="66">
        <f t="shared" si="225"/>
        <v>0</v>
      </c>
      <c r="DH242" s="66">
        <f t="shared" si="239"/>
        <v>0</v>
      </c>
      <c r="DI242" s="66">
        <f t="shared" si="226"/>
        <v>0</v>
      </c>
      <c r="DJ242" s="66">
        <f t="shared" si="227"/>
        <v>0</v>
      </c>
      <c r="DK242" s="66">
        <f t="shared" si="228"/>
        <v>0</v>
      </c>
      <c r="DL242" s="66">
        <f t="shared" si="229"/>
        <v>0</v>
      </c>
      <c r="DM242" s="66">
        <f t="shared" si="230"/>
        <v>0</v>
      </c>
      <c r="DN242" s="80">
        <f t="shared" si="231"/>
        <v>620</v>
      </c>
      <c r="DO242" s="67">
        <f t="shared" si="232"/>
        <v>1</v>
      </c>
      <c r="DP242" s="163">
        <f t="shared" si="236"/>
        <v>2.6014568158168575E-6</v>
      </c>
    </row>
    <row r="243" spans="1:120" ht="17.149999999999999" customHeight="1" x14ac:dyDescent="0.3">
      <c r="A243" s="30"/>
      <c r="B243" s="39" t="s">
        <v>658</v>
      </c>
      <c r="C243" s="37" t="s">
        <v>659</v>
      </c>
      <c r="D243" s="36" t="s">
        <v>709</v>
      </c>
      <c r="E243" s="37" t="s">
        <v>710</v>
      </c>
      <c r="F243" s="36" t="s">
        <v>714</v>
      </c>
      <c r="G243" s="37" t="s">
        <v>715</v>
      </c>
      <c r="H243" s="36">
        <v>87</v>
      </c>
      <c r="I243" s="38">
        <v>6</v>
      </c>
      <c r="J243" s="115">
        <f t="shared" si="182"/>
        <v>0.4168876291487611</v>
      </c>
      <c r="K243" s="115">
        <f t="shared" si="183"/>
        <v>0.20748377068665996</v>
      </c>
      <c r="L243" s="115">
        <f t="shared" si="184"/>
        <v>1</v>
      </c>
      <c r="M243" s="115">
        <f t="shared" si="185"/>
        <v>0.15686738420084279</v>
      </c>
      <c r="N243" s="115">
        <f t="shared" si="186"/>
        <v>0.25372592141693012</v>
      </c>
      <c r="O243" s="115">
        <f t="shared" si="187"/>
        <v>8.8164030355673398E-2</v>
      </c>
      <c r="P243" s="115">
        <f t="shared" si="188"/>
        <v>0.7688511300625831</v>
      </c>
      <c r="Q243" s="115">
        <f t="shared" si="189"/>
        <v>0.50720254351281946</v>
      </c>
      <c r="R243" s="116">
        <f t="shared" si="190"/>
        <v>0.94518051593051222</v>
      </c>
      <c r="S243" s="133">
        <f t="shared" si="191"/>
        <v>0.4827069917016425</v>
      </c>
      <c r="T243" s="134">
        <f t="shared" si="233"/>
        <v>0.51729300829835756</v>
      </c>
      <c r="U243" s="135">
        <f t="shared" si="192"/>
        <v>100013.43022440445</v>
      </c>
      <c r="V243" s="136">
        <v>4</v>
      </c>
      <c r="W243" s="155">
        <f t="shared" si="193"/>
        <v>0</v>
      </c>
      <c r="X243" s="155">
        <f t="shared" si="194"/>
        <v>0.37159588059053134</v>
      </c>
      <c r="Y243" s="155">
        <f t="shared" si="195"/>
        <v>0.62840411940946872</v>
      </c>
      <c r="Z243" s="156">
        <f t="shared" si="196"/>
        <v>121495.65244662669</v>
      </c>
      <c r="AA243" s="69">
        <v>0.12661115133960898</v>
      </c>
      <c r="AB243" s="70">
        <f t="shared" si="197"/>
        <v>0.95898423735582228</v>
      </c>
      <c r="AC243" s="70">
        <f t="shared" si="198"/>
        <v>0.1545447405109274</v>
      </c>
      <c r="AD243" s="70">
        <f t="shared" si="199"/>
        <v>0.25372592141693012</v>
      </c>
      <c r="AE243" s="70">
        <f t="shared" si="200"/>
        <v>0.49279745648718054</v>
      </c>
      <c r="AF243" s="70">
        <f t="shared" si="201"/>
        <v>0.64613239462375427</v>
      </c>
      <c r="AG243" s="70">
        <f t="shared" si="202"/>
        <v>0.15374417116211025</v>
      </c>
      <c r="AH243" s="70">
        <f t="shared" si="203"/>
        <v>8.8164030355673398E-2</v>
      </c>
      <c r="AI243" s="70">
        <f t="shared" si="204"/>
        <v>0.82120325500594316</v>
      </c>
      <c r="AJ243" s="70">
        <f t="shared" si="205"/>
        <v>1.2572003291579044E-2</v>
      </c>
      <c r="AK243" s="70">
        <f t="shared" si="206"/>
        <v>0.2311488699374169</v>
      </c>
      <c r="AL243" s="71">
        <f t="shared" si="234"/>
        <v>1</v>
      </c>
      <c r="AM243" s="72">
        <v>193340</v>
      </c>
      <c r="AN243" s="73">
        <v>0.49279745648718054</v>
      </c>
      <c r="AO243" s="74">
        <f t="shared" si="207"/>
        <v>0.50720254351281946</v>
      </c>
      <c r="AP243" s="75">
        <v>43748</v>
      </c>
      <c r="AQ243" s="75">
        <v>28212</v>
      </c>
      <c r="AR243" s="76">
        <v>32</v>
      </c>
      <c r="AS243" s="76">
        <v>23</v>
      </c>
      <c r="AT243" s="77">
        <f t="shared" si="208"/>
        <v>0.64613239462375427</v>
      </c>
      <c r="AU243" s="77">
        <f t="shared" si="209"/>
        <v>0.35386760537624573</v>
      </c>
      <c r="AV243" s="75">
        <v>43748</v>
      </c>
      <c r="AW243" s="75">
        <v>25337</v>
      </c>
      <c r="AX243" s="75">
        <v>8277</v>
      </c>
      <c r="AY243" s="76">
        <v>6</v>
      </c>
      <c r="AZ243" s="75">
        <v>7455</v>
      </c>
      <c r="BA243" s="66">
        <f t="shared" si="210"/>
        <v>0.9389000640029258</v>
      </c>
      <c r="BB243" s="66">
        <f t="shared" si="211"/>
        <v>6.1099935997074195E-2</v>
      </c>
      <c r="BC243" s="75">
        <v>43748</v>
      </c>
      <c r="BD243" s="75">
        <v>6491</v>
      </c>
      <c r="BE243" s="76">
        <v>235</v>
      </c>
      <c r="BF243" s="66">
        <f t="shared" si="212"/>
        <v>0.15374417116211025</v>
      </c>
      <c r="BG243" s="70">
        <v>0.95898423735582228</v>
      </c>
      <c r="BH243" s="70">
        <v>0.94518051593051222</v>
      </c>
      <c r="BI243" s="75">
        <v>101854</v>
      </c>
      <c r="BJ243" s="75">
        <v>15741</v>
      </c>
      <c r="BK243" s="75">
        <v>60270</v>
      </c>
      <c r="BL243" s="75">
        <v>14397</v>
      </c>
      <c r="BM243" s="75">
        <v>5665</v>
      </c>
      <c r="BN243" s="76">
        <v>123</v>
      </c>
      <c r="BO243" s="75">
        <v>3896</v>
      </c>
      <c r="BP243" s="76">
        <v>80</v>
      </c>
      <c r="BQ243" s="76">
        <v>46</v>
      </c>
      <c r="BR243" s="76">
        <v>1636</v>
      </c>
      <c r="BS243" s="66">
        <f t="shared" si="213"/>
        <v>0.1545447405109274</v>
      </c>
      <c r="BT243" s="66">
        <f t="shared" si="240"/>
        <v>0.25372592141693012</v>
      </c>
      <c r="BU243" s="66">
        <f t="shared" si="241"/>
        <v>0.11237653896754178</v>
      </c>
      <c r="BV243" s="72">
        <v>154195</v>
      </c>
      <c r="BW243" s="75">
        <v>13437</v>
      </c>
      <c r="BX243" s="66">
        <f t="shared" si="214"/>
        <v>8.7142903466389962E-2</v>
      </c>
      <c r="BY243" s="74">
        <f t="shared" si="215"/>
        <v>11.475403735952966</v>
      </c>
      <c r="BZ243" s="66">
        <f t="shared" si="235"/>
        <v>0.15686738420084279</v>
      </c>
      <c r="CA243" s="72">
        <v>154195</v>
      </c>
      <c r="CB243" s="75">
        <v>35642</v>
      </c>
      <c r="CC243" s="66">
        <f t="shared" si="216"/>
        <v>0.2311488699374169</v>
      </c>
      <c r="CD243" s="66">
        <f t="shared" si="217"/>
        <v>0.7688511300625831</v>
      </c>
      <c r="CE243" s="72">
        <v>43748</v>
      </c>
      <c r="CF243" s="76">
        <v>293</v>
      </c>
      <c r="CG243" s="75">
        <v>35633</v>
      </c>
      <c r="CH243" s="66">
        <f t="shared" si="218"/>
        <v>0.82120325500594316</v>
      </c>
      <c r="CI243" s="75">
        <v>43748</v>
      </c>
      <c r="CJ243" s="76">
        <v>13</v>
      </c>
      <c r="CK243" s="76">
        <v>468</v>
      </c>
      <c r="CL243" s="76">
        <v>17</v>
      </c>
      <c r="CM243" s="76">
        <v>52</v>
      </c>
      <c r="CN243" s="66">
        <f t="shared" si="219"/>
        <v>1.2572003291579044E-2</v>
      </c>
      <c r="CO243" s="72">
        <v>43748</v>
      </c>
      <c r="CP243" s="75">
        <v>3857</v>
      </c>
      <c r="CQ243" s="66">
        <f t="shared" si="220"/>
        <v>8.8164030355673398E-2</v>
      </c>
      <c r="CR243" s="78" t="b">
        <v>0</v>
      </c>
      <c r="CS243" s="76" t="b">
        <v>1</v>
      </c>
      <c r="CT243" s="76">
        <v>0</v>
      </c>
      <c r="CU243" s="76"/>
      <c r="CV243" s="79">
        <v>1</v>
      </c>
      <c r="CW243" s="79"/>
      <c r="CX243" s="79">
        <v>1</v>
      </c>
      <c r="CY243" s="79">
        <v>0</v>
      </c>
      <c r="CZ243" s="76"/>
      <c r="DA243" s="76"/>
      <c r="DB243" s="76"/>
      <c r="DC243" s="66">
        <f t="shared" si="221"/>
        <v>4.1322314049586778E-3</v>
      </c>
      <c r="DD243" s="66">
        <f t="shared" si="222"/>
        <v>0</v>
      </c>
      <c r="DE243" s="66">
        <f t="shared" si="223"/>
        <v>0</v>
      </c>
      <c r="DF243" s="66">
        <f t="shared" si="224"/>
        <v>0</v>
      </c>
      <c r="DG243" s="66">
        <f t="shared" si="225"/>
        <v>0</v>
      </c>
      <c r="DH243" s="66">
        <f t="shared" si="239"/>
        <v>0</v>
      </c>
      <c r="DI243" s="66">
        <f t="shared" si="226"/>
        <v>0</v>
      </c>
      <c r="DJ243" s="66">
        <f t="shared" si="227"/>
        <v>0</v>
      </c>
      <c r="DK243" s="66">
        <f t="shared" si="228"/>
        <v>0</v>
      </c>
      <c r="DL243" s="66">
        <f t="shared" si="229"/>
        <v>0</v>
      </c>
      <c r="DM243" s="66">
        <f t="shared" si="230"/>
        <v>0</v>
      </c>
      <c r="DN243" s="80">
        <f t="shared" si="231"/>
        <v>620</v>
      </c>
      <c r="DO243" s="67">
        <f t="shared" si="232"/>
        <v>1</v>
      </c>
      <c r="DP243" s="163">
        <f t="shared" si="236"/>
        <v>2.6014568158168575E-6</v>
      </c>
    </row>
    <row r="244" spans="1:120" ht="17.149999999999999" customHeight="1" x14ac:dyDescent="0.3">
      <c r="A244" s="30"/>
      <c r="B244" s="39" t="s">
        <v>658</v>
      </c>
      <c r="C244" s="37" t="s">
        <v>659</v>
      </c>
      <c r="D244" s="36" t="s">
        <v>709</v>
      </c>
      <c r="E244" s="37" t="s">
        <v>710</v>
      </c>
      <c r="F244" s="36" t="s">
        <v>716</v>
      </c>
      <c r="G244" s="37" t="s">
        <v>717</v>
      </c>
      <c r="H244" s="36">
        <v>90</v>
      </c>
      <c r="I244" s="38">
        <v>3</v>
      </c>
      <c r="J244" s="115">
        <f t="shared" si="182"/>
        <v>0.36278543509565936</v>
      </c>
      <c r="K244" s="115">
        <f t="shared" si="183"/>
        <v>0.14346842213536309</v>
      </c>
      <c r="L244" s="115">
        <f t="shared" si="184"/>
        <v>1</v>
      </c>
      <c r="M244" s="115">
        <f t="shared" si="185"/>
        <v>0.22305470150001097</v>
      </c>
      <c r="N244" s="115">
        <f t="shared" si="186"/>
        <v>0.28490412932284209</v>
      </c>
      <c r="O244" s="115">
        <f t="shared" si="187"/>
        <v>6.3875745731331007E-2</v>
      </c>
      <c r="P244" s="115">
        <f t="shared" si="188"/>
        <v>0.70476988892039505</v>
      </c>
      <c r="Q244" s="115">
        <f t="shared" si="189"/>
        <v>0.51481709664998077</v>
      </c>
      <c r="R244" s="116">
        <f t="shared" si="190"/>
        <v>0.93901423753686375</v>
      </c>
      <c r="S244" s="133">
        <f t="shared" si="191"/>
        <v>0.47074329521027181</v>
      </c>
      <c r="T244" s="134">
        <f t="shared" si="233"/>
        <v>0.52925670478972819</v>
      </c>
      <c r="U244" s="135">
        <f t="shared" si="192"/>
        <v>107399.94607616038</v>
      </c>
      <c r="V244" s="136">
        <v>4</v>
      </c>
      <c r="W244" s="155">
        <f t="shared" si="193"/>
        <v>0</v>
      </c>
      <c r="X244" s="155">
        <f t="shared" si="194"/>
        <v>0.35963218409916065</v>
      </c>
      <c r="Y244" s="155">
        <f t="shared" si="195"/>
        <v>0.64036781590083935</v>
      </c>
      <c r="Z244" s="156">
        <f t="shared" si="196"/>
        <v>129947.27940949373</v>
      </c>
      <c r="AA244" s="69">
        <v>7.5495500822960096E-2</v>
      </c>
      <c r="AB244" s="70">
        <f t="shared" si="197"/>
        <v>0.95234455949030361</v>
      </c>
      <c r="AC244" s="70">
        <f t="shared" si="198"/>
        <v>0.17856654418803963</v>
      </c>
      <c r="AD244" s="70">
        <f t="shared" si="199"/>
        <v>0.28490412932284209</v>
      </c>
      <c r="AE244" s="70">
        <f t="shared" si="200"/>
        <v>0.48518290335001923</v>
      </c>
      <c r="AF244" s="70">
        <f t="shared" si="201"/>
        <v>0.75070973050812595</v>
      </c>
      <c r="AG244" s="70">
        <f t="shared" si="202"/>
        <v>0.23511623122814235</v>
      </c>
      <c r="AH244" s="70">
        <f t="shared" si="203"/>
        <v>6.3875745731331007E-2</v>
      </c>
      <c r="AI244" s="70">
        <f t="shared" si="204"/>
        <v>0.72472742234108212</v>
      </c>
      <c r="AJ244" s="70">
        <f t="shared" si="205"/>
        <v>8.4344785023657688E-4</v>
      </c>
      <c r="AK244" s="70">
        <f t="shared" si="206"/>
        <v>0.29523011107960501</v>
      </c>
      <c r="AL244" s="71">
        <f t="shared" si="234"/>
        <v>1</v>
      </c>
      <c r="AM244" s="72">
        <v>202926</v>
      </c>
      <c r="AN244" s="73">
        <v>0.48518290335001923</v>
      </c>
      <c r="AO244" s="74">
        <f t="shared" si="207"/>
        <v>0.51481709664998077</v>
      </c>
      <c r="AP244" s="75">
        <v>48610</v>
      </c>
      <c r="AQ244" s="75">
        <v>36446</v>
      </c>
      <c r="AR244" s="76">
        <v>24</v>
      </c>
      <c r="AS244" s="76">
        <v>22</v>
      </c>
      <c r="AT244" s="77">
        <f t="shared" si="208"/>
        <v>0.75070973050812595</v>
      </c>
      <c r="AU244" s="77">
        <f t="shared" si="209"/>
        <v>0.24929026949187405</v>
      </c>
      <c r="AV244" s="75">
        <v>48610</v>
      </c>
      <c r="AW244" s="75">
        <v>28429</v>
      </c>
      <c r="AX244" s="75">
        <v>12062</v>
      </c>
      <c r="AY244" s="76">
        <v>10</v>
      </c>
      <c r="AZ244" s="75">
        <v>6279</v>
      </c>
      <c r="BA244" s="66">
        <f t="shared" si="210"/>
        <v>0.96235342522114786</v>
      </c>
      <c r="BB244" s="66">
        <f t="shared" si="211"/>
        <v>3.7646574778852138E-2</v>
      </c>
      <c r="BC244" s="75">
        <v>48610</v>
      </c>
      <c r="BD244" s="75">
        <v>11259</v>
      </c>
      <c r="BE244" s="76">
        <v>170</v>
      </c>
      <c r="BF244" s="66">
        <f t="shared" si="212"/>
        <v>0.23511623122814235</v>
      </c>
      <c r="BG244" s="70">
        <v>0.95234455949030361</v>
      </c>
      <c r="BH244" s="70">
        <v>0.93901423753686375</v>
      </c>
      <c r="BI244" s="75">
        <v>109679</v>
      </c>
      <c r="BJ244" s="75">
        <v>19585</v>
      </c>
      <c r="BK244" s="75">
        <v>58846</v>
      </c>
      <c r="BL244" s="75">
        <v>16752</v>
      </c>
      <c r="BM244" s="75">
        <v>6886</v>
      </c>
      <c r="BN244" s="76">
        <v>150</v>
      </c>
      <c r="BO244" s="75">
        <v>4375</v>
      </c>
      <c r="BP244" s="76">
        <v>73</v>
      </c>
      <c r="BQ244" s="76">
        <v>46</v>
      </c>
      <c r="BR244" s="75">
        <v>2966</v>
      </c>
      <c r="BS244" s="66">
        <f t="shared" si="213"/>
        <v>0.17856654418803963</v>
      </c>
      <c r="BT244" s="66">
        <f t="shared" si="240"/>
        <v>0.28490412932284209</v>
      </c>
      <c r="BU244" s="66">
        <f t="shared" si="241"/>
        <v>0.13216750699769328</v>
      </c>
      <c r="BV244" s="72">
        <v>162226</v>
      </c>
      <c r="BW244" s="75">
        <v>9942</v>
      </c>
      <c r="BX244" s="66">
        <f t="shared" si="214"/>
        <v>6.1284874187861375E-2</v>
      </c>
      <c r="BY244" s="74">
        <f t="shared" si="215"/>
        <v>16.317239991953329</v>
      </c>
      <c r="BZ244" s="66">
        <f t="shared" si="235"/>
        <v>0.22305470150001097</v>
      </c>
      <c r="CA244" s="72">
        <v>162226</v>
      </c>
      <c r="CB244" s="75">
        <v>47894</v>
      </c>
      <c r="CC244" s="66">
        <f t="shared" si="216"/>
        <v>0.29523011107960501</v>
      </c>
      <c r="CD244" s="66">
        <f t="shared" si="217"/>
        <v>0.70476988892039505</v>
      </c>
      <c r="CE244" s="72">
        <v>48610</v>
      </c>
      <c r="CF244" s="76">
        <v>321</v>
      </c>
      <c r="CG244" s="75">
        <v>34908</v>
      </c>
      <c r="CH244" s="66">
        <f t="shared" si="218"/>
        <v>0.72472742234108212</v>
      </c>
      <c r="CI244" s="75">
        <v>48610</v>
      </c>
      <c r="CJ244" s="76">
        <v>3</v>
      </c>
      <c r="CK244" s="76">
        <v>8</v>
      </c>
      <c r="CL244" s="76">
        <v>9</v>
      </c>
      <c r="CM244" s="76">
        <v>21</v>
      </c>
      <c r="CN244" s="66">
        <f t="shared" si="219"/>
        <v>8.4344785023657688E-4</v>
      </c>
      <c r="CO244" s="72">
        <v>48610</v>
      </c>
      <c r="CP244" s="75">
        <v>3105</v>
      </c>
      <c r="CQ244" s="66">
        <f t="shared" si="220"/>
        <v>6.3875745731331007E-2</v>
      </c>
      <c r="CR244" s="78" t="b">
        <v>0</v>
      </c>
      <c r="CS244" s="76" t="b">
        <v>0</v>
      </c>
      <c r="CT244" s="76"/>
      <c r="CU244" s="76"/>
      <c r="CV244" s="76"/>
      <c r="CW244" s="76"/>
      <c r="CX244" s="76"/>
      <c r="CY244" s="76"/>
      <c r="CZ244" s="76"/>
      <c r="DA244" s="76"/>
      <c r="DB244" s="76"/>
      <c r="DC244" s="66">
        <f t="shared" si="221"/>
        <v>0</v>
      </c>
      <c r="DD244" s="66">
        <f t="shared" si="222"/>
        <v>0</v>
      </c>
      <c r="DE244" s="66">
        <f t="shared" si="223"/>
        <v>0</v>
      </c>
      <c r="DF244" s="66">
        <f t="shared" si="224"/>
        <v>0</v>
      </c>
      <c r="DG244" s="66">
        <f t="shared" si="225"/>
        <v>0</v>
      </c>
      <c r="DH244" s="66">
        <f t="shared" si="239"/>
        <v>0</v>
      </c>
      <c r="DI244" s="66">
        <f t="shared" si="226"/>
        <v>0</v>
      </c>
      <c r="DJ244" s="66">
        <f t="shared" si="227"/>
        <v>0</v>
      </c>
      <c r="DK244" s="66">
        <f t="shared" si="228"/>
        <v>0</v>
      </c>
      <c r="DL244" s="66">
        <f t="shared" si="229"/>
        <v>0</v>
      </c>
      <c r="DM244" s="66">
        <f t="shared" si="230"/>
        <v>0</v>
      </c>
      <c r="DN244" s="80">
        <f t="shared" si="231"/>
        <v>620</v>
      </c>
      <c r="DO244" s="67">
        <f t="shared" si="232"/>
        <v>1</v>
      </c>
      <c r="DP244" s="163">
        <f t="shared" si="236"/>
        <v>2.6014568158168575E-6</v>
      </c>
    </row>
    <row r="245" spans="1:120" ht="17.149999999999999" customHeight="1" x14ac:dyDescent="0.3">
      <c r="A245" s="30"/>
      <c r="B245" s="39" t="s">
        <v>718</v>
      </c>
      <c r="C245" s="37" t="s">
        <v>719</v>
      </c>
      <c r="D245" s="36" t="s">
        <v>720</v>
      </c>
      <c r="E245" s="37" t="s">
        <v>721</v>
      </c>
      <c r="F245" s="36" t="s">
        <v>722</v>
      </c>
      <c r="G245" s="37" t="s">
        <v>723</v>
      </c>
      <c r="H245" s="36">
        <v>13</v>
      </c>
      <c r="I245" s="38">
        <v>4</v>
      </c>
      <c r="J245" s="115">
        <f t="shared" si="182"/>
        <v>0.9145541706615532</v>
      </c>
      <c r="K245" s="115">
        <f t="shared" si="183"/>
        <v>0.59441994247363383</v>
      </c>
      <c r="L245" s="115">
        <f t="shared" si="184"/>
        <v>1</v>
      </c>
      <c r="M245" s="115">
        <f t="shared" si="185"/>
        <v>0.28166426436544773</v>
      </c>
      <c r="N245" s="115">
        <f t="shared" si="186"/>
        <v>0.50392351250987177</v>
      </c>
      <c r="O245" s="115">
        <f t="shared" si="187"/>
        <v>0.60977948226270373</v>
      </c>
      <c r="P245" s="115">
        <f t="shared" si="188"/>
        <v>0.80905032920432984</v>
      </c>
      <c r="Q245" s="115">
        <f t="shared" si="189"/>
        <v>0.57299999999999995</v>
      </c>
      <c r="R245" s="116">
        <f t="shared" si="190"/>
        <v>0.94400000000000006</v>
      </c>
      <c r="S245" s="133">
        <f t="shared" si="191"/>
        <v>0.69226574460861545</v>
      </c>
      <c r="T245" s="134">
        <f t="shared" si="233"/>
        <v>0.30773425539138455</v>
      </c>
      <c r="U245" s="135">
        <f t="shared" si="192"/>
        <v>34248.66848527336</v>
      </c>
      <c r="V245" s="136">
        <v>6</v>
      </c>
      <c r="W245" s="155">
        <f t="shared" si="193"/>
        <v>0</v>
      </c>
      <c r="X245" s="155">
        <f t="shared" si="194"/>
        <v>0.5811546334975044</v>
      </c>
      <c r="Y245" s="155">
        <f t="shared" si="195"/>
        <v>0.4188453665024956</v>
      </c>
      <c r="Z245" s="156">
        <f t="shared" si="196"/>
        <v>46614.557374162243</v>
      </c>
      <c r="AA245" s="69">
        <v>0.315</v>
      </c>
      <c r="AB245" s="70">
        <f t="shared" si="197"/>
        <v>0.96499999999999997</v>
      </c>
      <c r="AC245" s="70">
        <f t="shared" si="198"/>
        <v>5.5802933812780398E-2</v>
      </c>
      <c r="AD245" s="70">
        <f t="shared" si="199"/>
        <v>0.50392351250987177</v>
      </c>
      <c r="AE245" s="70">
        <f t="shared" si="200"/>
        <v>0.42700000000000005</v>
      </c>
      <c r="AF245" s="70">
        <f t="shared" si="201"/>
        <v>0.1338830297219559</v>
      </c>
      <c r="AG245" s="70">
        <f t="shared" si="202"/>
        <v>0.23401725790987535</v>
      </c>
      <c r="AH245" s="70">
        <f t="shared" si="203"/>
        <v>0.60977948226270373</v>
      </c>
      <c r="AI245" s="70">
        <f t="shared" si="204"/>
        <v>0.93917545541706615</v>
      </c>
      <c r="AJ245" s="70">
        <f t="shared" si="205"/>
        <v>0.88993288590604025</v>
      </c>
      <c r="AK245" s="70">
        <f t="shared" si="206"/>
        <v>0.19094967079567013</v>
      </c>
      <c r="AL245" s="71">
        <f t="shared" si="234"/>
        <v>1</v>
      </c>
      <c r="AM245" s="72">
        <v>111293</v>
      </c>
      <c r="AN245" s="73">
        <v>0.42700000000000005</v>
      </c>
      <c r="AO245" s="74">
        <f t="shared" si="207"/>
        <v>0.57299999999999995</v>
      </c>
      <c r="AP245" s="75">
        <v>26075</v>
      </c>
      <c r="AQ245" s="75">
        <v>3392</v>
      </c>
      <c r="AR245" s="76">
        <v>63</v>
      </c>
      <c r="AS245" s="76">
        <v>36</v>
      </c>
      <c r="AT245" s="77">
        <f t="shared" si="208"/>
        <v>0.1338830297219559</v>
      </c>
      <c r="AU245" s="77">
        <f t="shared" si="209"/>
        <v>0.86611697027804413</v>
      </c>
      <c r="AV245" s="75">
        <v>26075</v>
      </c>
      <c r="AW245" s="76">
        <v>293</v>
      </c>
      <c r="AX245" s="75">
        <v>14770</v>
      </c>
      <c r="AY245" s="76">
        <v>13</v>
      </c>
      <c r="AZ245" s="75">
        <v>2584</v>
      </c>
      <c r="BA245" s="66">
        <f t="shared" si="210"/>
        <v>0.67727708533077657</v>
      </c>
      <c r="BB245" s="66">
        <f t="shared" si="211"/>
        <v>0.32272291466922343</v>
      </c>
      <c r="BC245" s="75">
        <v>26075</v>
      </c>
      <c r="BD245" s="75">
        <v>5699</v>
      </c>
      <c r="BE245" s="76">
        <v>403</v>
      </c>
      <c r="BF245" s="66">
        <f t="shared" si="212"/>
        <v>0.23401725790987535</v>
      </c>
      <c r="BG245" s="70">
        <v>0.96499999999999997</v>
      </c>
      <c r="BH245" s="70">
        <v>0.94400000000000006</v>
      </c>
      <c r="BI245" s="75">
        <v>59513</v>
      </c>
      <c r="BJ245" s="75">
        <v>3321</v>
      </c>
      <c r="BK245" s="75">
        <v>26202</v>
      </c>
      <c r="BL245" s="75">
        <v>11924</v>
      </c>
      <c r="BM245" s="75">
        <v>7329</v>
      </c>
      <c r="BN245" s="76">
        <v>609</v>
      </c>
      <c r="BO245" s="75">
        <v>8509</v>
      </c>
      <c r="BP245" s="76">
        <v>1247</v>
      </c>
      <c r="BQ245" s="76">
        <v>115</v>
      </c>
      <c r="BR245" s="76">
        <v>257</v>
      </c>
      <c r="BS245" s="66">
        <f t="shared" si="213"/>
        <v>5.5802933812780398E-2</v>
      </c>
      <c r="BT245" s="66">
        <f t="shared" si="240"/>
        <v>0.50392351250987177</v>
      </c>
      <c r="BU245" s="66">
        <f t="shared" si="241"/>
        <v>0.30356392720918118</v>
      </c>
      <c r="BV245" s="72">
        <v>89610</v>
      </c>
      <c r="BW245" s="75">
        <v>4349</v>
      </c>
      <c r="BX245" s="66">
        <f t="shared" si="214"/>
        <v>4.8532529851579062E-2</v>
      </c>
      <c r="BY245" s="74">
        <f t="shared" si="215"/>
        <v>20.60473672108531</v>
      </c>
      <c r="BZ245" s="66">
        <f t="shared" si="235"/>
        <v>0.28166426436544773</v>
      </c>
      <c r="CA245" s="72">
        <v>89610</v>
      </c>
      <c r="CB245" s="75">
        <v>17111</v>
      </c>
      <c r="CC245" s="66">
        <f t="shared" si="216"/>
        <v>0.19094967079567013</v>
      </c>
      <c r="CD245" s="66">
        <f t="shared" si="217"/>
        <v>0.80905032920432984</v>
      </c>
      <c r="CE245" s="72">
        <v>26075</v>
      </c>
      <c r="CF245" s="75">
        <v>1639</v>
      </c>
      <c r="CG245" s="75">
        <v>22850</v>
      </c>
      <c r="CH245" s="66">
        <f t="shared" si="218"/>
        <v>0.93917545541706615</v>
      </c>
      <c r="CI245" s="75">
        <v>26075</v>
      </c>
      <c r="CJ245" s="75">
        <v>2760</v>
      </c>
      <c r="CK245" s="75">
        <v>7537</v>
      </c>
      <c r="CL245" s="75">
        <v>5133</v>
      </c>
      <c r="CM245" s="75">
        <v>7775</v>
      </c>
      <c r="CN245" s="66">
        <f t="shared" si="219"/>
        <v>0.88993288590604025</v>
      </c>
      <c r="CO245" s="72">
        <v>26075</v>
      </c>
      <c r="CP245" s="75">
        <v>15900</v>
      </c>
      <c r="CQ245" s="66">
        <f t="shared" si="220"/>
        <v>0.60977948226270373</v>
      </c>
      <c r="CR245" s="78" t="b">
        <v>0</v>
      </c>
      <c r="CS245" s="76" t="b">
        <v>1</v>
      </c>
      <c r="CT245" s="76">
        <v>0</v>
      </c>
      <c r="CU245" s="76"/>
      <c r="CV245" s="79"/>
      <c r="CW245" s="79"/>
      <c r="CX245" s="79">
        <v>6</v>
      </c>
      <c r="CY245" s="79">
        <v>0</v>
      </c>
      <c r="CZ245" s="76"/>
      <c r="DA245" s="76"/>
      <c r="DB245" s="76"/>
      <c r="DC245" s="66">
        <f t="shared" si="221"/>
        <v>0</v>
      </c>
      <c r="DD245" s="66">
        <f t="shared" si="222"/>
        <v>0</v>
      </c>
      <c r="DE245" s="66">
        <f t="shared" si="223"/>
        <v>0</v>
      </c>
      <c r="DF245" s="66">
        <f t="shared" si="224"/>
        <v>0</v>
      </c>
      <c r="DG245" s="66">
        <f t="shared" si="225"/>
        <v>0</v>
      </c>
      <c r="DH245" s="66">
        <f t="shared" si="239"/>
        <v>0</v>
      </c>
      <c r="DI245" s="66">
        <f t="shared" si="226"/>
        <v>0</v>
      </c>
      <c r="DJ245" s="66">
        <f t="shared" si="227"/>
        <v>0</v>
      </c>
      <c r="DK245" s="66">
        <f t="shared" si="228"/>
        <v>0</v>
      </c>
      <c r="DL245" s="66">
        <f t="shared" si="229"/>
        <v>0</v>
      </c>
      <c r="DM245" s="66">
        <f t="shared" si="230"/>
        <v>0</v>
      </c>
      <c r="DN245" s="80">
        <f t="shared" si="231"/>
        <v>620</v>
      </c>
      <c r="DO245" s="67">
        <f t="shared" si="232"/>
        <v>1</v>
      </c>
      <c r="DP245" s="163">
        <f t="shared" si="236"/>
        <v>2.6014568158168575E-6</v>
      </c>
    </row>
    <row r="246" spans="1:120" ht="17.149999999999999" customHeight="1" x14ac:dyDescent="0.3">
      <c r="A246" s="30"/>
      <c r="B246" s="39" t="s">
        <v>718</v>
      </c>
      <c r="C246" s="37" t="s">
        <v>719</v>
      </c>
      <c r="D246" s="36" t="s">
        <v>724</v>
      </c>
      <c r="E246" s="37" t="s">
        <v>725</v>
      </c>
      <c r="F246" s="36" t="s">
        <v>726</v>
      </c>
      <c r="G246" s="37" t="s">
        <v>727</v>
      </c>
      <c r="H246" s="36">
        <v>2</v>
      </c>
      <c r="I246" s="38">
        <v>12</v>
      </c>
      <c r="J246" s="115">
        <f t="shared" si="182"/>
        <v>0.97256838905775078</v>
      </c>
      <c r="K246" s="115">
        <f t="shared" si="183"/>
        <v>0.84447188449848021</v>
      </c>
      <c r="L246" s="115">
        <f t="shared" si="184"/>
        <v>1</v>
      </c>
      <c r="M246" s="115">
        <f t="shared" si="185"/>
        <v>0.90928134279607864</v>
      </c>
      <c r="N246" s="115">
        <f t="shared" si="186"/>
        <v>0.80366816397797314</v>
      </c>
      <c r="O246" s="115">
        <f t="shared" si="187"/>
        <v>0.90927051671732528</v>
      </c>
      <c r="P246" s="115">
        <f t="shared" si="188"/>
        <v>0.88443289533207792</v>
      </c>
      <c r="Q246" s="115">
        <f t="shared" si="189"/>
        <v>0.73499999999999999</v>
      </c>
      <c r="R246" s="116">
        <f t="shared" si="190"/>
        <v>0.97499999999999998</v>
      </c>
      <c r="S246" s="133">
        <f t="shared" si="191"/>
        <v>0.89263257693107634</v>
      </c>
      <c r="T246" s="134">
        <f t="shared" si="233"/>
        <v>0.10736742306892366</v>
      </c>
      <c r="U246" s="135">
        <f t="shared" si="192"/>
        <v>11859.698184770239</v>
      </c>
      <c r="V246" s="136">
        <v>8</v>
      </c>
      <c r="W246" s="155">
        <f t="shared" si="193"/>
        <v>0</v>
      </c>
      <c r="X246" s="155">
        <f t="shared" si="194"/>
        <v>0.78152146581996507</v>
      </c>
      <c r="Y246" s="155">
        <f t="shared" si="195"/>
        <v>0.21847853418003493</v>
      </c>
      <c r="Z246" s="156">
        <f t="shared" si="196"/>
        <v>24132.920406992478</v>
      </c>
      <c r="AA246" s="69">
        <v>0.94700000000000006</v>
      </c>
      <c r="AB246" s="70">
        <f t="shared" si="197"/>
        <v>0.98299999999999998</v>
      </c>
      <c r="AC246" s="70">
        <f t="shared" si="198"/>
        <v>2.4548941187004732E-2</v>
      </c>
      <c r="AD246" s="70">
        <f t="shared" si="199"/>
        <v>0.80366816397797314</v>
      </c>
      <c r="AE246" s="70">
        <f t="shared" si="200"/>
        <v>0.26500000000000001</v>
      </c>
      <c r="AF246" s="70">
        <f t="shared" si="201"/>
        <v>4.6048632218844983E-2</v>
      </c>
      <c r="AG246" s="70">
        <f t="shared" si="202"/>
        <v>0.10212765957446808</v>
      </c>
      <c r="AH246" s="70">
        <f t="shared" si="203"/>
        <v>0.90927051671732528</v>
      </c>
      <c r="AI246" s="70">
        <f t="shared" si="204"/>
        <v>0.9561170212765957</v>
      </c>
      <c r="AJ246" s="70">
        <f t="shared" si="205"/>
        <v>0.98901975683890575</v>
      </c>
      <c r="AK246" s="70">
        <f t="shared" si="206"/>
        <v>0.11556710466792211</v>
      </c>
      <c r="AL246" s="71">
        <f t="shared" si="234"/>
        <v>1</v>
      </c>
      <c r="AM246" s="72">
        <v>110459</v>
      </c>
      <c r="AN246" s="73">
        <v>0.26500000000000001</v>
      </c>
      <c r="AO246" s="74">
        <f t="shared" si="207"/>
        <v>0.73499999999999999</v>
      </c>
      <c r="AP246" s="75">
        <v>26320</v>
      </c>
      <c r="AQ246" s="75">
        <v>1156</v>
      </c>
      <c r="AR246" s="76">
        <v>35</v>
      </c>
      <c r="AS246" s="76">
        <v>21</v>
      </c>
      <c r="AT246" s="77">
        <f t="shared" si="208"/>
        <v>4.6048632218844983E-2</v>
      </c>
      <c r="AU246" s="77">
        <f t="shared" si="209"/>
        <v>0.95395136778115497</v>
      </c>
      <c r="AV246" s="75">
        <v>26320</v>
      </c>
      <c r="AW246" s="76">
        <v>137</v>
      </c>
      <c r="AX246" s="75">
        <v>5676</v>
      </c>
      <c r="AY246" s="76">
        <v>20</v>
      </c>
      <c r="AZ246" s="75">
        <v>1142</v>
      </c>
      <c r="BA246" s="66">
        <f t="shared" si="210"/>
        <v>0.26500759878419455</v>
      </c>
      <c r="BB246" s="66">
        <f t="shared" si="211"/>
        <v>0.73499240121580545</v>
      </c>
      <c r="BC246" s="75">
        <v>26320</v>
      </c>
      <c r="BD246" s="75">
        <v>2533</v>
      </c>
      <c r="BE246" s="76">
        <v>155</v>
      </c>
      <c r="BF246" s="66">
        <f t="shared" si="212"/>
        <v>0.10212765957446808</v>
      </c>
      <c r="BG246" s="70">
        <v>0.98299999999999998</v>
      </c>
      <c r="BH246" s="70">
        <v>0.97499999999999998</v>
      </c>
      <c r="BI246" s="75">
        <v>67009</v>
      </c>
      <c r="BJ246" s="75">
        <v>1645</v>
      </c>
      <c r="BK246" s="75">
        <v>11511</v>
      </c>
      <c r="BL246" s="75">
        <v>10708</v>
      </c>
      <c r="BM246" s="75">
        <v>10858</v>
      </c>
      <c r="BN246" s="76">
        <v>682</v>
      </c>
      <c r="BO246" s="75">
        <v>27935</v>
      </c>
      <c r="BP246" s="75">
        <v>3121</v>
      </c>
      <c r="BQ246" s="76">
        <v>265</v>
      </c>
      <c r="BR246" s="76">
        <v>284</v>
      </c>
      <c r="BS246" s="66">
        <f t="shared" si="213"/>
        <v>2.4548941187004732E-2</v>
      </c>
      <c r="BT246" s="66">
        <f t="shared" si="240"/>
        <v>0.80366816397797314</v>
      </c>
      <c r="BU246" s="66">
        <f t="shared" si="241"/>
        <v>0.64386873405064993</v>
      </c>
      <c r="BV246" s="72">
        <v>95053</v>
      </c>
      <c r="BW246" s="76">
        <v>1429</v>
      </c>
      <c r="BX246" s="66">
        <f t="shared" si="214"/>
        <v>1.5033718030993235E-2</v>
      </c>
      <c r="BY246" s="74">
        <f t="shared" si="215"/>
        <v>66.517144856543041</v>
      </c>
      <c r="BZ246" s="66">
        <f t="shared" si="235"/>
        <v>0.90928134279607864</v>
      </c>
      <c r="CA246" s="72">
        <v>95053</v>
      </c>
      <c r="CB246" s="76">
        <v>10985</v>
      </c>
      <c r="CC246" s="66">
        <f t="shared" si="216"/>
        <v>0.11556710466792211</v>
      </c>
      <c r="CD246" s="66">
        <f t="shared" si="217"/>
        <v>0.88443289533207792</v>
      </c>
      <c r="CE246" s="72">
        <v>26320</v>
      </c>
      <c r="CF246" s="75">
        <v>17513</v>
      </c>
      <c r="CG246" s="75">
        <v>7652</v>
      </c>
      <c r="CH246" s="66">
        <f t="shared" si="218"/>
        <v>0.9561170212765957</v>
      </c>
      <c r="CI246" s="75">
        <v>26320</v>
      </c>
      <c r="CJ246" s="76">
        <v>404</v>
      </c>
      <c r="CK246" s="75">
        <v>2456</v>
      </c>
      <c r="CL246" s="75">
        <v>1908</v>
      </c>
      <c r="CM246" s="75">
        <v>21263</v>
      </c>
      <c r="CN246" s="66">
        <f t="shared" si="219"/>
        <v>0.98901975683890575</v>
      </c>
      <c r="CO246" s="72">
        <v>26320</v>
      </c>
      <c r="CP246" s="75">
        <v>23932</v>
      </c>
      <c r="CQ246" s="66">
        <f t="shared" si="220"/>
        <v>0.90927051671732528</v>
      </c>
      <c r="CR246" s="78" t="b">
        <v>0</v>
      </c>
      <c r="CS246" s="76" t="b">
        <v>0</v>
      </c>
      <c r="CT246" s="76"/>
      <c r="CU246" s="76"/>
      <c r="CV246" s="76"/>
      <c r="CW246" s="76"/>
      <c r="CX246" s="76"/>
      <c r="CY246" s="76"/>
      <c r="CZ246" s="76"/>
      <c r="DA246" s="76"/>
      <c r="DB246" s="76"/>
      <c r="DC246" s="66">
        <f t="shared" si="221"/>
        <v>0</v>
      </c>
      <c r="DD246" s="66">
        <f t="shared" si="222"/>
        <v>0</v>
      </c>
      <c r="DE246" s="66">
        <f t="shared" si="223"/>
        <v>0</v>
      </c>
      <c r="DF246" s="66">
        <f t="shared" si="224"/>
        <v>0</v>
      </c>
      <c r="DG246" s="66">
        <f t="shared" si="225"/>
        <v>0</v>
      </c>
      <c r="DH246" s="66">
        <f t="shared" si="239"/>
        <v>0</v>
      </c>
      <c r="DI246" s="66">
        <f t="shared" si="226"/>
        <v>0</v>
      </c>
      <c r="DJ246" s="66">
        <f t="shared" si="227"/>
        <v>0</v>
      </c>
      <c r="DK246" s="66">
        <f t="shared" si="228"/>
        <v>0</v>
      </c>
      <c r="DL246" s="66">
        <f t="shared" si="229"/>
        <v>0</v>
      </c>
      <c r="DM246" s="66">
        <f t="shared" si="230"/>
        <v>0</v>
      </c>
      <c r="DN246" s="80">
        <f t="shared" si="231"/>
        <v>620</v>
      </c>
      <c r="DO246" s="67">
        <f t="shared" si="232"/>
        <v>1</v>
      </c>
      <c r="DP246" s="163">
        <f t="shared" si="236"/>
        <v>2.6014568158168575E-6</v>
      </c>
    </row>
    <row r="247" spans="1:120" ht="17.149999999999999" customHeight="1" x14ac:dyDescent="0.3">
      <c r="A247" s="30"/>
      <c r="B247" s="39" t="s">
        <v>718</v>
      </c>
      <c r="C247" s="37" t="s">
        <v>719</v>
      </c>
      <c r="D247" s="36" t="s">
        <v>720</v>
      </c>
      <c r="E247" s="37" t="s">
        <v>721</v>
      </c>
      <c r="F247" s="36" t="s">
        <v>728</v>
      </c>
      <c r="G247" s="37" t="s">
        <v>729</v>
      </c>
      <c r="H247" s="36">
        <v>49</v>
      </c>
      <c r="I247" s="38">
        <v>6</v>
      </c>
      <c r="J247" s="115">
        <f t="shared" si="182"/>
        <v>0.86063926411192915</v>
      </c>
      <c r="K247" s="115">
        <f t="shared" si="183"/>
        <v>0.49096565984501517</v>
      </c>
      <c r="L247" s="115">
        <f t="shared" si="184"/>
        <v>1</v>
      </c>
      <c r="M247" s="115">
        <f t="shared" si="185"/>
        <v>9.3574768354886831E-2</v>
      </c>
      <c r="N247" s="115">
        <f t="shared" si="186"/>
        <v>0.36895964088282973</v>
      </c>
      <c r="O247" s="115">
        <f t="shared" si="187"/>
        <v>0.18153709393781281</v>
      </c>
      <c r="P247" s="115">
        <f t="shared" si="188"/>
        <v>0.7936484739475016</v>
      </c>
      <c r="Q247" s="115">
        <f t="shared" si="189"/>
        <v>0.58200000000000007</v>
      </c>
      <c r="R247" s="116">
        <f t="shared" si="190"/>
        <v>0.88</v>
      </c>
      <c r="S247" s="133">
        <f t="shared" si="191"/>
        <v>0.58348054456444165</v>
      </c>
      <c r="T247" s="134">
        <f t="shared" si="233"/>
        <v>0.41651945543555835</v>
      </c>
      <c r="U247" s="135">
        <f t="shared" si="192"/>
        <v>90423.458138871676</v>
      </c>
      <c r="V247" s="136">
        <v>5</v>
      </c>
      <c r="W247" s="155">
        <f t="shared" si="193"/>
        <v>0</v>
      </c>
      <c r="X247" s="155">
        <f t="shared" si="194"/>
        <v>0.4723694334533306</v>
      </c>
      <c r="Y247" s="155">
        <f t="shared" si="195"/>
        <v>0.5276305665466694</v>
      </c>
      <c r="Z247" s="156">
        <f t="shared" si="196"/>
        <v>114544.9025833161</v>
      </c>
      <c r="AA247" s="69">
        <v>0.192</v>
      </c>
      <c r="AB247" s="70">
        <f t="shared" si="197"/>
        <v>0.92299999999999993</v>
      </c>
      <c r="AC247" s="70">
        <f t="shared" si="198"/>
        <v>0.1333305623675132</v>
      </c>
      <c r="AD247" s="70">
        <f t="shared" si="199"/>
        <v>0.36895964088282973</v>
      </c>
      <c r="AE247" s="70">
        <f t="shared" si="200"/>
        <v>0.41799999999999998</v>
      </c>
      <c r="AF247" s="70">
        <f t="shared" si="201"/>
        <v>0.13148588323960808</v>
      </c>
      <c r="AG247" s="70">
        <f t="shared" si="202"/>
        <v>0.30566023151100546</v>
      </c>
      <c r="AH247" s="70">
        <f t="shared" si="203"/>
        <v>0.18153709393781281</v>
      </c>
      <c r="AI247" s="70">
        <f t="shared" si="204"/>
        <v>0.87444682783543004</v>
      </c>
      <c r="AJ247" s="70">
        <f t="shared" si="205"/>
        <v>0.84683170038842837</v>
      </c>
      <c r="AK247" s="70">
        <f t="shared" si="206"/>
        <v>0.20635152605249846</v>
      </c>
      <c r="AL247" s="71">
        <f t="shared" si="234"/>
        <v>1</v>
      </c>
      <c r="AM247" s="72">
        <v>217093</v>
      </c>
      <c r="AN247" s="73">
        <v>0.41799999999999998</v>
      </c>
      <c r="AO247" s="74">
        <f t="shared" si="207"/>
        <v>0.58200000000000007</v>
      </c>
      <c r="AP247" s="75">
        <v>51747</v>
      </c>
      <c r="AQ247" s="75">
        <v>6142</v>
      </c>
      <c r="AR247" s="76">
        <v>612</v>
      </c>
      <c r="AS247" s="76">
        <v>50</v>
      </c>
      <c r="AT247" s="77">
        <f t="shared" si="208"/>
        <v>0.13148588323960808</v>
      </c>
      <c r="AU247" s="77">
        <f t="shared" si="209"/>
        <v>0.86851411676039192</v>
      </c>
      <c r="AV247" s="75">
        <v>51747</v>
      </c>
      <c r="AW247" s="76">
        <v>416</v>
      </c>
      <c r="AX247" s="75">
        <v>41523</v>
      </c>
      <c r="AY247" s="76">
        <v>34</v>
      </c>
      <c r="AZ247" s="75">
        <v>3905</v>
      </c>
      <c r="BA247" s="66">
        <f t="shared" si="210"/>
        <v>0.88658279707036158</v>
      </c>
      <c r="BB247" s="66">
        <f t="shared" si="211"/>
        <v>0.11341720292963842</v>
      </c>
      <c r="BC247" s="75">
        <v>51747</v>
      </c>
      <c r="BD247" s="75">
        <v>15298</v>
      </c>
      <c r="BE247" s="76">
        <v>519</v>
      </c>
      <c r="BF247" s="66">
        <f t="shared" si="212"/>
        <v>0.30566023151100546</v>
      </c>
      <c r="BG247" s="70">
        <v>0.92299999999999993</v>
      </c>
      <c r="BH247" s="70">
        <v>0.88</v>
      </c>
      <c r="BI247" s="75">
        <v>120295</v>
      </c>
      <c r="BJ247" s="75">
        <v>16039</v>
      </c>
      <c r="BK247" s="75">
        <v>59872</v>
      </c>
      <c r="BL247" s="75">
        <v>19666</v>
      </c>
      <c r="BM247" s="75">
        <v>9612</v>
      </c>
      <c r="BN247" s="76">
        <v>308</v>
      </c>
      <c r="BO247" s="75">
        <v>7416</v>
      </c>
      <c r="BP247" s="76">
        <v>288</v>
      </c>
      <c r="BQ247" s="76">
        <v>104</v>
      </c>
      <c r="BR247" s="75">
        <v>6990</v>
      </c>
      <c r="BS247" s="66">
        <f t="shared" si="213"/>
        <v>0.1333305623675132</v>
      </c>
      <c r="BT247" s="66">
        <f t="shared" si="240"/>
        <v>0.36895964088282973</v>
      </c>
      <c r="BU247" s="66">
        <f t="shared" si="241"/>
        <v>0.20547819942641007</v>
      </c>
      <c r="BV247" s="72">
        <v>177910</v>
      </c>
      <c r="BW247" s="75">
        <v>25990</v>
      </c>
      <c r="BX247" s="66">
        <f t="shared" si="214"/>
        <v>0.14608509920746446</v>
      </c>
      <c r="BY247" s="74">
        <f t="shared" si="215"/>
        <v>6.8453251250480953</v>
      </c>
      <c r="BZ247" s="66">
        <f t="shared" si="235"/>
        <v>9.3574768354886831E-2</v>
      </c>
      <c r="CA247" s="72">
        <v>177910</v>
      </c>
      <c r="CB247" s="75">
        <v>36712</v>
      </c>
      <c r="CC247" s="66">
        <f t="shared" si="216"/>
        <v>0.20635152605249846</v>
      </c>
      <c r="CD247" s="66">
        <f t="shared" si="217"/>
        <v>0.7936484739475016</v>
      </c>
      <c r="CE247" s="72">
        <v>51747</v>
      </c>
      <c r="CF247" s="75">
        <v>1456</v>
      </c>
      <c r="CG247" s="75">
        <v>43794</v>
      </c>
      <c r="CH247" s="66">
        <f t="shared" si="218"/>
        <v>0.87444682783543004</v>
      </c>
      <c r="CI247" s="75">
        <v>51747</v>
      </c>
      <c r="CJ247" s="76">
        <v>767</v>
      </c>
      <c r="CK247" s="75">
        <v>32828</v>
      </c>
      <c r="CL247" s="75">
        <v>6028</v>
      </c>
      <c r="CM247" s="75">
        <v>4198</v>
      </c>
      <c r="CN247" s="66">
        <f t="shared" si="219"/>
        <v>0.84683170038842837</v>
      </c>
      <c r="CO247" s="72">
        <v>51747</v>
      </c>
      <c r="CP247" s="75">
        <v>9394</v>
      </c>
      <c r="CQ247" s="66">
        <f t="shared" si="220"/>
        <v>0.18153709393781281</v>
      </c>
      <c r="CR247" s="78" t="b">
        <v>0</v>
      </c>
      <c r="CS247" s="76" t="b">
        <v>0</v>
      </c>
      <c r="CT247" s="76"/>
      <c r="CU247" s="76"/>
      <c r="CV247" s="76"/>
      <c r="CW247" s="76"/>
      <c r="CX247" s="76"/>
      <c r="CY247" s="76"/>
      <c r="CZ247" s="76"/>
      <c r="DA247" s="76"/>
      <c r="DB247" s="76"/>
      <c r="DC247" s="66">
        <f t="shared" si="221"/>
        <v>0</v>
      </c>
      <c r="DD247" s="66">
        <f t="shared" si="222"/>
        <v>0</v>
      </c>
      <c r="DE247" s="66">
        <f t="shared" si="223"/>
        <v>0</v>
      </c>
      <c r="DF247" s="66">
        <f t="shared" si="224"/>
        <v>0</v>
      </c>
      <c r="DG247" s="66">
        <f t="shared" si="225"/>
        <v>0</v>
      </c>
      <c r="DH247" s="66">
        <f t="shared" si="239"/>
        <v>0</v>
      </c>
      <c r="DI247" s="66">
        <f t="shared" si="226"/>
        <v>0</v>
      </c>
      <c r="DJ247" s="66">
        <f t="shared" si="227"/>
        <v>0</v>
      </c>
      <c r="DK247" s="66">
        <f t="shared" si="228"/>
        <v>0</v>
      </c>
      <c r="DL247" s="66">
        <f t="shared" si="229"/>
        <v>0</v>
      </c>
      <c r="DM247" s="66">
        <f t="shared" si="230"/>
        <v>0</v>
      </c>
      <c r="DN247" s="80">
        <f t="shared" si="231"/>
        <v>620</v>
      </c>
      <c r="DO247" s="67">
        <f t="shared" si="232"/>
        <v>1</v>
      </c>
      <c r="DP247" s="163">
        <f t="shared" si="236"/>
        <v>2.6014568158168575E-6</v>
      </c>
    </row>
    <row r="248" spans="1:120" ht="17.149999999999999" customHeight="1" x14ac:dyDescent="0.3">
      <c r="A248" s="30"/>
      <c r="B248" s="39" t="s">
        <v>718</v>
      </c>
      <c r="C248" s="37" t="s">
        <v>719</v>
      </c>
      <c r="D248" s="36" t="s">
        <v>724</v>
      </c>
      <c r="E248" s="37" t="s">
        <v>725</v>
      </c>
      <c r="F248" s="36" t="s">
        <v>730</v>
      </c>
      <c r="G248" s="37" t="s">
        <v>731</v>
      </c>
      <c r="H248" s="36">
        <v>8</v>
      </c>
      <c r="I248" s="38">
        <v>2</v>
      </c>
      <c r="J248" s="115">
        <f t="shared" si="182"/>
        <v>0.93818779476918679</v>
      </c>
      <c r="K248" s="115">
        <f t="shared" si="183"/>
        <v>0.34178933828783764</v>
      </c>
      <c r="L248" s="115">
        <f t="shared" si="184"/>
        <v>1</v>
      </c>
      <c r="M248" s="115">
        <f t="shared" si="185"/>
        <v>0.2326447367140117</v>
      </c>
      <c r="N248" s="115">
        <f t="shared" si="186"/>
        <v>0.46103845856225334</v>
      </c>
      <c r="O248" s="115">
        <f t="shared" si="187"/>
        <v>0.25167929112476778</v>
      </c>
      <c r="P248" s="115">
        <f t="shared" si="188"/>
        <v>0.82435828186280269</v>
      </c>
      <c r="Q248" s="115">
        <f t="shared" si="189"/>
        <v>0.624</v>
      </c>
      <c r="R248" s="116">
        <f t="shared" si="190"/>
        <v>0.90300000000000002</v>
      </c>
      <c r="S248" s="133">
        <f t="shared" si="191"/>
        <v>0.61963310014676209</v>
      </c>
      <c r="T248" s="134">
        <f t="shared" si="233"/>
        <v>0.38036689985323791</v>
      </c>
      <c r="U248" s="135">
        <f t="shared" si="192"/>
        <v>19523.472235666995</v>
      </c>
      <c r="V248" s="136">
        <v>6</v>
      </c>
      <c r="W248" s="155">
        <f t="shared" si="193"/>
        <v>0</v>
      </c>
      <c r="X248" s="155">
        <f t="shared" si="194"/>
        <v>0.50852198903565116</v>
      </c>
      <c r="Y248" s="155">
        <f t="shared" si="195"/>
        <v>0.49147801096434884</v>
      </c>
      <c r="Z248" s="156">
        <f t="shared" si="196"/>
        <v>25226.583346778098</v>
      </c>
      <c r="AA248" s="69">
        <v>0.45200000000000001</v>
      </c>
      <c r="AB248" s="70">
        <f t="shared" si="197"/>
        <v>0.93900000000000006</v>
      </c>
      <c r="AC248" s="70">
        <f t="shared" si="198"/>
        <v>8.2836802600015483E-2</v>
      </c>
      <c r="AD248" s="70">
        <f t="shared" si="199"/>
        <v>0.46103845856225334</v>
      </c>
      <c r="AE248" s="70">
        <f t="shared" si="200"/>
        <v>0.376</v>
      </c>
      <c r="AF248" s="70">
        <f t="shared" si="201"/>
        <v>0.40674574817779047</v>
      </c>
      <c r="AG248" s="70">
        <f t="shared" si="202"/>
        <v>0.43733028440760324</v>
      </c>
      <c r="AH248" s="70">
        <f t="shared" si="203"/>
        <v>0.25167929112476778</v>
      </c>
      <c r="AI248" s="70">
        <f t="shared" si="204"/>
        <v>0.94311847934829207</v>
      </c>
      <c r="AJ248" s="70">
        <f t="shared" si="205"/>
        <v>0.93325711019008151</v>
      </c>
      <c r="AK248" s="70">
        <f t="shared" si="206"/>
        <v>0.17564171813719734</v>
      </c>
      <c r="AL248" s="71">
        <f t="shared" si="234"/>
        <v>1</v>
      </c>
      <c r="AM248" s="72">
        <v>51328</v>
      </c>
      <c r="AN248" s="73">
        <v>0.376</v>
      </c>
      <c r="AO248" s="74">
        <f t="shared" si="207"/>
        <v>0.624</v>
      </c>
      <c r="AP248" s="75">
        <v>6997</v>
      </c>
      <c r="AQ248" s="75">
        <v>2805</v>
      </c>
      <c r="AR248" s="76">
        <v>14</v>
      </c>
      <c r="AS248" s="76">
        <v>27</v>
      </c>
      <c r="AT248" s="77">
        <f t="shared" si="208"/>
        <v>0.40674574817779047</v>
      </c>
      <c r="AU248" s="77">
        <f t="shared" si="209"/>
        <v>0.59325425182220948</v>
      </c>
      <c r="AV248" s="75">
        <v>6997</v>
      </c>
      <c r="AW248" s="76">
        <v>59</v>
      </c>
      <c r="AX248" s="75">
        <v>5379</v>
      </c>
      <c r="AY248" s="76">
        <v>9</v>
      </c>
      <c r="AZ248" s="76">
        <v>918</v>
      </c>
      <c r="BA248" s="66">
        <f t="shared" si="210"/>
        <v>0.9096755752465342</v>
      </c>
      <c r="BB248" s="66">
        <f t="shared" si="211"/>
        <v>9.0324424753465804E-2</v>
      </c>
      <c r="BC248" s="75">
        <v>6997</v>
      </c>
      <c r="BD248" s="75">
        <v>2998</v>
      </c>
      <c r="BE248" s="76">
        <v>62</v>
      </c>
      <c r="BF248" s="66">
        <f t="shared" si="212"/>
        <v>0.43733028440760324</v>
      </c>
      <c r="BG248" s="70">
        <v>0.93900000000000006</v>
      </c>
      <c r="BH248" s="70">
        <v>0.90300000000000002</v>
      </c>
      <c r="BI248" s="75">
        <v>25846</v>
      </c>
      <c r="BJ248" s="75">
        <v>2141</v>
      </c>
      <c r="BK248" s="75">
        <v>11789</v>
      </c>
      <c r="BL248" s="75">
        <v>5421</v>
      </c>
      <c r="BM248" s="76">
        <v>2838</v>
      </c>
      <c r="BN248" s="76">
        <v>134</v>
      </c>
      <c r="BO248" s="75">
        <v>3175</v>
      </c>
      <c r="BP248" s="76">
        <v>134</v>
      </c>
      <c r="BQ248" s="76">
        <v>43</v>
      </c>
      <c r="BR248" s="76">
        <v>171</v>
      </c>
      <c r="BS248" s="66">
        <f t="shared" si="213"/>
        <v>8.2836802600015483E-2</v>
      </c>
      <c r="BT248" s="66">
        <f t="shared" si="240"/>
        <v>0.46103845856225334</v>
      </c>
      <c r="BU248" s="66">
        <f t="shared" si="241"/>
        <v>0.25129613866749206</v>
      </c>
      <c r="BV248" s="72">
        <v>42581</v>
      </c>
      <c r="BW248" s="75">
        <v>2502</v>
      </c>
      <c r="BX248" s="66">
        <f t="shared" si="214"/>
        <v>5.8758601254080459E-2</v>
      </c>
      <c r="BY248" s="74">
        <f t="shared" si="215"/>
        <v>17.018784972022381</v>
      </c>
      <c r="BZ248" s="66">
        <f t="shared" si="235"/>
        <v>0.2326447367140117</v>
      </c>
      <c r="CA248" s="72">
        <v>42581</v>
      </c>
      <c r="CB248" s="75">
        <v>7479</v>
      </c>
      <c r="CC248" s="66">
        <f t="shared" si="216"/>
        <v>0.17564171813719734</v>
      </c>
      <c r="CD248" s="66">
        <f t="shared" si="217"/>
        <v>0.82435828186280269</v>
      </c>
      <c r="CE248" s="72">
        <v>6997</v>
      </c>
      <c r="CF248" s="76">
        <v>206</v>
      </c>
      <c r="CG248" s="75">
        <v>6393</v>
      </c>
      <c r="CH248" s="66">
        <f t="shared" si="218"/>
        <v>0.94311847934829207</v>
      </c>
      <c r="CI248" s="75">
        <v>6997</v>
      </c>
      <c r="CJ248" s="76">
        <v>76</v>
      </c>
      <c r="CK248" s="75">
        <v>3857</v>
      </c>
      <c r="CL248" s="75">
        <v>2019</v>
      </c>
      <c r="CM248" s="76">
        <v>578</v>
      </c>
      <c r="CN248" s="66">
        <f t="shared" si="219"/>
        <v>0.93325711019008151</v>
      </c>
      <c r="CO248" s="72">
        <v>6997</v>
      </c>
      <c r="CP248" s="75">
        <v>1761</v>
      </c>
      <c r="CQ248" s="66">
        <f t="shared" si="220"/>
        <v>0.25167929112476778</v>
      </c>
      <c r="CR248" s="78" t="b">
        <v>0</v>
      </c>
      <c r="CS248" s="76" t="b">
        <v>0</v>
      </c>
      <c r="CT248" s="76"/>
      <c r="CU248" s="76"/>
      <c r="CV248" s="76"/>
      <c r="CW248" s="76"/>
      <c r="CX248" s="76"/>
      <c r="CY248" s="76"/>
      <c r="CZ248" s="76"/>
      <c r="DA248" s="76"/>
      <c r="DB248" s="76"/>
      <c r="DC248" s="66">
        <f t="shared" si="221"/>
        <v>0</v>
      </c>
      <c r="DD248" s="66">
        <f t="shared" si="222"/>
        <v>0</v>
      </c>
      <c r="DE248" s="66">
        <f t="shared" si="223"/>
        <v>0</v>
      </c>
      <c r="DF248" s="66">
        <f t="shared" si="224"/>
        <v>0</v>
      </c>
      <c r="DG248" s="66">
        <f t="shared" si="225"/>
        <v>0</v>
      </c>
      <c r="DH248" s="66">
        <f t="shared" si="239"/>
        <v>0</v>
      </c>
      <c r="DI248" s="66">
        <f t="shared" si="226"/>
        <v>0</v>
      </c>
      <c r="DJ248" s="66">
        <f t="shared" si="227"/>
        <v>0</v>
      </c>
      <c r="DK248" s="66">
        <f t="shared" si="228"/>
        <v>0</v>
      </c>
      <c r="DL248" s="66">
        <f t="shared" si="229"/>
        <v>0</v>
      </c>
      <c r="DM248" s="66">
        <f t="shared" si="230"/>
        <v>0</v>
      </c>
      <c r="DN248" s="80">
        <f t="shared" si="231"/>
        <v>620</v>
      </c>
      <c r="DO248" s="67">
        <f t="shared" si="232"/>
        <v>1</v>
      </c>
      <c r="DP248" s="163">
        <f t="shared" si="236"/>
        <v>2.6014568158168575E-6</v>
      </c>
    </row>
    <row r="249" spans="1:120" ht="17.149999999999999" customHeight="1" x14ac:dyDescent="0.3">
      <c r="A249" s="30"/>
      <c r="B249" s="39" t="s">
        <v>718</v>
      </c>
      <c r="C249" s="37" t="s">
        <v>719</v>
      </c>
      <c r="D249" s="36" t="s">
        <v>720</v>
      </c>
      <c r="E249" s="37" t="s">
        <v>721</v>
      </c>
      <c r="F249" s="36" t="s">
        <v>732</v>
      </c>
      <c r="G249" s="37" t="s">
        <v>733</v>
      </c>
      <c r="H249" s="36">
        <v>18</v>
      </c>
      <c r="I249" s="38">
        <v>17</v>
      </c>
      <c r="J249" s="115">
        <f t="shared" si="182"/>
        <v>0.90431271726535334</v>
      </c>
      <c r="K249" s="115">
        <f t="shared" si="183"/>
        <v>0.52862471031286207</v>
      </c>
      <c r="L249" s="115">
        <f t="shared" si="184"/>
        <v>1</v>
      </c>
      <c r="M249" s="115">
        <f t="shared" si="185"/>
        <v>0.4746149539917473</v>
      </c>
      <c r="N249" s="115">
        <f t="shared" si="186"/>
        <v>0.48313145941675995</v>
      </c>
      <c r="O249" s="115">
        <f t="shared" si="187"/>
        <v>0.47975811123986095</v>
      </c>
      <c r="P249" s="115">
        <f t="shared" si="188"/>
        <v>0.80882605153710929</v>
      </c>
      <c r="Q249" s="115">
        <f t="shared" si="189"/>
        <v>0.56000000000000005</v>
      </c>
      <c r="R249" s="116">
        <f t="shared" si="190"/>
        <v>0.90400000000000003</v>
      </c>
      <c r="S249" s="133">
        <f t="shared" si="191"/>
        <v>0.68258533375152142</v>
      </c>
      <c r="T249" s="134">
        <f t="shared" si="233"/>
        <v>0.31741466624847858</v>
      </c>
      <c r="U249" s="135">
        <f t="shared" si="192"/>
        <v>36975.951885951516</v>
      </c>
      <c r="V249" s="136">
        <v>7</v>
      </c>
      <c r="W249" s="155">
        <f t="shared" si="193"/>
        <v>0</v>
      </c>
      <c r="X249" s="155">
        <f t="shared" si="194"/>
        <v>0.57147422264041026</v>
      </c>
      <c r="Y249" s="155">
        <f t="shared" si="195"/>
        <v>0.42852577735958974</v>
      </c>
      <c r="Z249" s="156">
        <f t="shared" si="196"/>
        <v>49919.396330395968</v>
      </c>
      <c r="AA249" s="69">
        <v>0.38100000000000001</v>
      </c>
      <c r="AB249" s="70">
        <f t="shared" si="197"/>
        <v>0.94</v>
      </c>
      <c r="AC249" s="70">
        <f t="shared" si="198"/>
        <v>7.3579751168455013E-2</v>
      </c>
      <c r="AD249" s="70">
        <f t="shared" si="199"/>
        <v>0.48313145941675995</v>
      </c>
      <c r="AE249" s="70">
        <f t="shared" si="200"/>
        <v>0.44</v>
      </c>
      <c r="AF249" s="70">
        <f t="shared" si="201"/>
        <v>0.18145278099652376</v>
      </c>
      <c r="AG249" s="70">
        <f t="shared" si="202"/>
        <v>0.21100086906141366</v>
      </c>
      <c r="AH249" s="70">
        <f t="shared" si="203"/>
        <v>0.47975811123986095</v>
      </c>
      <c r="AI249" s="70">
        <f t="shared" si="204"/>
        <v>0.8562065469293163</v>
      </c>
      <c r="AJ249" s="70">
        <f t="shared" si="205"/>
        <v>0.95241888760139048</v>
      </c>
      <c r="AK249" s="70">
        <f t="shared" si="206"/>
        <v>0.19117394846289071</v>
      </c>
      <c r="AL249" s="71">
        <f t="shared" si="234"/>
        <v>1</v>
      </c>
      <c r="AM249" s="72">
        <v>116491</v>
      </c>
      <c r="AN249" s="73">
        <v>0.44</v>
      </c>
      <c r="AO249" s="74">
        <f t="shared" si="207"/>
        <v>0.56000000000000005</v>
      </c>
      <c r="AP249" s="75">
        <v>27616</v>
      </c>
      <c r="AQ249" s="75">
        <v>4883</v>
      </c>
      <c r="AR249" s="76">
        <v>96</v>
      </c>
      <c r="AS249" s="76">
        <v>32</v>
      </c>
      <c r="AT249" s="77">
        <f t="shared" si="208"/>
        <v>0.18145278099652376</v>
      </c>
      <c r="AU249" s="77">
        <f t="shared" si="209"/>
        <v>0.81854721900347627</v>
      </c>
      <c r="AV249" s="75">
        <v>27616</v>
      </c>
      <c r="AW249" s="76">
        <v>222</v>
      </c>
      <c r="AX249" s="75">
        <v>16383</v>
      </c>
      <c r="AY249" s="76">
        <v>4</v>
      </c>
      <c r="AZ249" s="75">
        <v>4415</v>
      </c>
      <c r="BA249" s="66">
        <f t="shared" si="210"/>
        <v>0.76129779837775202</v>
      </c>
      <c r="BB249" s="66">
        <f t="shared" si="211"/>
        <v>0.23870220162224798</v>
      </c>
      <c r="BC249" s="75">
        <v>27616</v>
      </c>
      <c r="BD249" s="75">
        <v>5542</v>
      </c>
      <c r="BE249" s="76">
        <v>285</v>
      </c>
      <c r="BF249" s="66">
        <f t="shared" si="212"/>
        <v>0.21100086906141366</v>
      </c>
      <c r="BG249" s="70">
        <v>0.94</v>
      </c>
      <c r="BH249" s="70">
        <v>0.90400000000000003</v>
      </c>
      <c r="BI249" s="75">
        <v>60764</v>
      </c>
      <c r="BJ249" s="75">
        <v>4471</v>
      </c>
      <c r="BK249" s="75">
        <v>26936</v>
      </c>
      <c r="BL249" s="75">
        <v>13142</v>
      </c>
      <c r="BM249" s="75">
        <v>7572</v>
      </c>
      <c r="BN249" s="76">
        <v>195</v>
      </c>
      <c r="BO249" s="75">
        <v>7307</v>
      </c>
      <c r="BP249" s="76">
        <v>328</v>
      </c>
      <c r="BQ249" s="76">
        <v>122</v>
      </c>
      <c r="BR249" s="76">
        <v>691</v>
      </c>
      <c r="BS249" s="66">
        <f t="shared" si="213"/>
        <v>7.3579751168455013E-2</v>
      </c>
      <c r="BT249" s="66">
        <f t="shared" si="240"/>
        <v>0.48313145941675995</v>
      </c>
      <c r="BU249" s="66">
        <f t="shared" si="241"/>
        <v>0.26685208347047595</v>
      </c>
      <c r="BV249" s="72">
        <v>93292</v>
      </c>
      <c r="BW249" s="75">
        <v>2687</v>
      </c>
      <c r="BX249" s="66">
        <f t="shared" si="214"/>
        <v>2.8802040903828839E-2</v>
      </c>
      <c r="BY249" s="74">
        <f t="shared" si="215"/>
        <v>34.719761816151845</v>
      </c>
      <c r="BZ249" s="66">
        <f t="shared" si="235"/>
        <v>0.4746149539917473</v>
      </c>
      <c r="CA249" s="72">
        <v>93292</v>
      </c>
      <c r="CB249" s="75">
        <v>17835</v>
      </c>
      <c r="CC249" s="66">
        <f t="shared" si="216"/>
        <v>0.19117394846289071</v>
      </c>
      <c r="CD249" s="66">
        <f t="shared" si="217"/>
        <v>0.80882605153710929</v>
      </c>
      <c r="CE249" s="72">
        <v>27616</v>
      </c>
      <c r="CF249" s="75">
        <v>1549</v>
      </c>
      <c r="CG249" s="75">
        <v>22096</v>
      </c>
      <c r="CH249" s="66">
        <f t="shared" si="218"/>
        <v>0.8562065469293163</v>
      </c>
      <c r="CI249" s="75">
        <v>27616</v>
      </c>
      <c r="CJ249" s="76">
        <v>775</v>
      </c>
      <c r="CK249" s="75">
        <v>13661</v>
      </c>
      <c r="CL249" s="75">
        <v>5977</v>
      </c>
      <c r="CM249" s="75">
        <v>5889</v>
      </c>
      <c r="CN249" s="66">
        <f t="shared" si="219"/>
        <v>0.95241888760139048</v>
      </c>
      <c r="CO249" s="72">
        <v>27616</v>
      </c>
      <c r="CP249" s="75">
        <v>13249</v>
      </c>
      <c r="CQ249" s="66">
        <f t="shared" si="220"/>
        <v>0.47975811123986095</v>
      </c>
      <c r="CR249" s="78" t="b">
        <v>0</v>
      </c>
      <c r="CS249" s="76" t="b">
        <v>0</v>
      </c>
      <c r="CT249" s="76"/>
      <c r="CU249" s="76"/>
      <c r="CV249" s="76"/>
      <c r="CW249" s="76"/>
      <c r="CX249" s="76"/>
      <c r="CY249" s="76"/>
      <c r="CZ249" s="76"/>
      <c r="DA249" s="76"/>
      <c r="DB249" s="76"/>
      <c r="DC249" s="66">
        <f t="shared" si="221"/>
        <v>0</v>
      </c>
      <c r="DD249" s="66">
        <f t="shared" si="222"/>
        <v>0</v>
      </c>
      <c r="DE249" s="66">
        <f t="shared" si="223"/>
        <v>0</v>
      </c>
      <c r="DF249" s="66">
        <f t="shared" si="224"/>
        <v>0</v>
      </c>
      <c r="DG249" s="66">
        <f t="shared" si="225"/>
        <v>0</v>
      </c>
      <c r="DH249" s="66">
        <f t="shared" si="239"/>
        <v>0</v>
      </c>
      <c r="DI249" s="66">
        <f t="shared" si="226"/>
        <v>0</v>
      </c>
      <c r="DJ249" s="66">
        <f t="shared" si="227"/>
        <v>0</v>
      </c>
      <c r="DK249" s="66">
        <f t="shared" si="228"/>
        <v>0</v>
      </c>
      <c r="DL249" s="66">
        <f t="shared" si="229"/>
        <v>0</v>
      </c>
      <c r="DM249" s="66">
        <f t="shared" si="230"/>
        <v>0</v>
      </c>
      <c r="DN249" s="80">
        <f t="shared" si="231"/>
        <v>620</v>
      </c>
      <c r="DO249" s="67">
        <f t="shared" si="232"/>
        <v>1</v>
      </c>
      <c r="DP249" s="163">
        <f t="shared" si="236"/>
        <v>2.6014568158168575E-6</v>
      </c>
    </row>
    <row r="250" spans="1:120" ht="17.149999999999999" customHeight="1" x14ac:dyDescent="0.3">
      <c r="A250" s="30"/>
      <c r="B250" s="39" t="s">
        <v>718</v>
      </c>
      <c r="C250" s="37" t="s">
        <v>719</v>
      </c>
      <c r="D250" s="36" t="s">
        <v>724</v>
      </c>
      <c r="E250" s="37" t="s">
        <v>725</v>
      </c>
      <c r="F250" s="36" t="s">
        <v>734</v>
      </c>
      <c r="G250" s="37" t="s">
        <v>735</v>
      </c>
      <c r="H250" s="36">
        <v>29</v>
      </c>
      <c r="I250" s="38">
        <v>7</v>
      </c>
      <c r="J250" s="115">
        <f t="shared" si="182"/>
        <v>0.84685979376244869</v>
      </c>
      <c r="K250" s="115">
        <f t="shared" si="183"/>
        <v>0.51137079898141846</v>
      </c>
      <c r="L250" s="115">
        <f t="shared" si="184"/>
        <v>1</v>
      </c>
      <c r="M250" s="115">
        <f t="shared" si="185"/>
        <v>0.31711106577165515</v>
      </c>
      <c r="N250" s="115">
        <f t="shared" si="186"/>
        <v>0.53761026463512429</v>
      </c>
      <c r="O250" s="115">
        <f t="shared" si="187"/>
        <v>0.65532108009984114</v>
      </c>
      <c r="P250" s="115">
        <f t="shared" si="188"/>
        <v>0.79056749913758873</v>
      </c>
      <c r="Q250" s="115">
        <f t="shared" si="189"/>
        <v>0.58399999999999996</v>
      </c>
      <c r="R250" s="116">
        <f t="shared" si="190"/>
        <v>0.93299999999999994</v>
      </c>
      <c r="S250" s="133">
        <f t="shared" si="191"/>
        <v>0.68620450026534174</v>
      </c>
      <c r="T250" s="134">
        <f t="shared" si="233"/>
        <v>0.31379549973465826</v>
      </c>
      <c r="U250" s="135">
        <f t="shared" si="192"/>
        <v>58857.052907731173</v>
      </c>
      <c r="V250" s="136">
        <v>6</v>
      </c>
      <c r="W250" s="155">
        <f t="shared" si="193"/>
        <v>0</v>
      </c>
      <c r="X250" s="155">
        <f t="shared" si="194"/>
        <v>0.57509338915423069</v>
      </c>
      <c r="Y250" s="155">
        <f t="shared" si="195"/>
        <v>0.42490661084576931</v>
      </c>
      <c r="Z250" s="156">
        <f t="shared" si="196"/>
        <v>79697.608463286713</v>
      </c>
      <c r="AA250" s="69">
        <v>0.38400000000000001</v>
      </c>
      <c r="AB250" s="70">
        <f t="shared" si="197"/>
        <v>0.95400000000000007</v>
      </c>
      <c r="AC250" s="70">
        <f t="shared" si="198"/>
        <v>6.7602245388933446E-2</v>
      </c>
      <c r="AD250" s="70">
        <f t="shared" si="199"/>
        <v>0.53761026463512429</v>
      </c>
      <c r="AE250" s="70">
        <f t="shared" si="200"/>
        <v>0.41600000000000004</v>
      </c>
      <c r="AF250" s="70">
        <f t="shared" si="201"/>
        <v>0.16004840783601845</v>
      </c>
      <c r="AG250" s="70">
        <f t="shared" si="202"/>
        <v>0.25913319718629452</v>
      </c>
      <c r="AH250" s="70">
        <f t="shared" si="203"/>
        <v>0.65532108009984114</v>
      </c>
      <c r="AI250" s="70">
        <f t="shared" si="204"/>
        <v>0.84975922144063742</v>
      </c>
      <c r="AJ250" s="70">
        <f t="shared" si="205"/>
        <v>0.84396036608425984</v>
      </c>
      <c r="AK250" s="70">
        <f t="shared" si="206"/>
        <v>0.20943250086241125</v>
      </c>
      <c r="AL250" s="71">
        <f t="shared" si="234"/>
        <v>1</v>
      </c>
      <c r="AM250" s="72">
        <v>187565</v>
      </c>
      <c r="AN250" s="73">
        <v>0.41600000000000004</v>
      </c>
      <c r="AO250" s="74">
        <f t="shared" si="207"/>
        <v>0.58399999999999996</v>
      </c>
      <c r="AP250" s="75">
        <v>39663</v>
      </c>
      <c r="AQ250" s="75">
        <v>5967</v>
      </c>
      <c r="AR250" s="76">
        <v>297</v>
      </c>
      <c r="AS250" s="76">
        <v>84</v>
      </c>
      <c r="AT250" s="77">
        <f t="shared" si="208"/>
        <v>0.16004840783601845</v>
      </c>
      <c r="AU250" s="77">
        <f t="shared" si="209"/>
        <v>0.83995159216398152</v>
      </c>
      <c r="AV250" s="75">
        <v>39663</v>
      </c>
      <c r="AW250" s="76">
        <v>343</v>
      </c>
      <c r="AX250" s="75">
        <v>26875</v>
      </c>
      <c r="AY250" s="76">
        <v>58</v>
      </c>
      <c r="AZ250" s="75">
        <v>5137</v>
      </c>
      <c r="BA250" s="66">
        <f t="shared" si="210"/>
        <v>0.8172099942011446</v>
      </c>
      <c r="BB250" s="66">
        <f t="shared" si="211"/>
        <v>0.1827900057988554</v>
      </c>
      <c r="BC250" s="75">
        <v>39663</v>
      </c>
      <c r="BD250" s="75">
        <v>9504</v>
      </c>
      <c r="BE250" s="76">
        <v>774</v>
      </c>
      <c r="BF250" s="66">
        <f t="shared" si="212"/>
        <v>0.25913319718629452</v>
      </c>
      <c r="BG250" s="70">
        <v>0.95400000000000007</v>
      </c>
      <c r="BH250" s="70">
        <v>0.93299999999999994</v>
      </c>
      <c r="BI250" s="75">
        <v>99760</v>
      </c>
      <c r="BJ250" s="75">
        <v>6744</v>
      </c>
      <c r="BK250" s="75">
        <v>39384</v>
      </c>
      <c r="BL250" s="75">
        <v>24061</v>
      </c>
      <c r="BM250" s="75">
        <v>14671</v>
      </c>
      <c r="BN250" s="76">
        <v>629</v>
      </c>
      <c r="BO250" s="75">
        <v>13062</v>
      </c>
      <c r="BP250" s="76">
        <v>364</v>
      </c>
      <c r="BQ250" s="76">
        <v>194</v>
      </c>
      <c r="BR250" s="76">
        <v>651</v>
      </c>
      <c r="BS250" s="66">
        <f t="shared" si="213"/>
        <v>6.7602245388933446E-2</v>
      </c>
      <c r="BT250" s="66">
        <f t="shared" si="240"/>
        <v>0.53761026463512429</v>
      </c>
      <c r="BU250" s="66">
        <f t="shared" si="241"/>
        <v>0.29642141138732958</v>
      </c>
      <c r="BV250" s="72">
        <v>153639</v>
      </c>
      <c r="BW250" s="75">
        <v>6623</v>
      </c>
      <c r="BX250" s="66">
        <f t="shared" si="214"/>
        <v>4.3107544308411273E-2</v>
      </c>
      <c r="BY250" s="74">
        <f t="shared" si="215"/>
        <v>23.197795560924053</v>
      </c>
      <c r="BZ250" s="66">
        <f t="shared" si="235"/>
        <v>0.31711106577165515</v>
      </c>
      <c r="CA250" s="72">
        <v>153639</v>
      </c>
      <c r="CB250" s="75">
        <v>32177</v>
      </c>
      <c r="CC250" s="66">
        <f t="shared" si="216"/>
        <v>0.20943250086241125</v>
      </c>
      <c r="CD250" s="66">
        <f t="shared" si="217"/>
        <v>0.79056749913758873</v>
      </c>
      <c r="CE250" s="72">
        <v>39663</v>
      </c>
      <c r="CF250" s="76">
        <v>949</v>
      </c>
      <c r="CG250" s="75">
        <v>32755</v>
      </c>
      <c r="CH250" s="66">
        <f t="shared" si="218"/>
        <v>0.84975922144063742</v>
      </c>
      <c r="CI250" s="75">
        <v>39663</v>
      </c>
      <c r="CJ250" s="75">
        <v>2542</v>
      </c>
      <c r="CK250" s="75">
        <v>14980</v>
      </c>
      <c r="CL250" s="75">
        <v>4958</v>
      </c>
      <c r="CM250" s="75">
        <v>10994</v>
      </c>
      <c r="CN250" s="66">
        <f t="shared" si="219"/>
        <v>0.84396036608425984</v>
      </c>
      <c r="CO250" s="72">
        <v>39663</v>
      </c>
      <c r="CP250" s="75">
        <v>25992</v>
      </c>
      <c r="CQ250" s="66">
        <f t="shared" si="220"/>
        <v>0.65532108009984114</v>
      </c>
      <c r="CR250" s="78" t="b">
        <v>0</v>
      </c>
      <c r="CS250" s="76" t="b">
        <v>0</v>
      </c>
      <c r="CT250" s="76"/>
      <c r="CU250" s="76"/>
      <c r="CV250" s="76"/>
      <c r="CW250" s="76"/>
      <c r="CX250" s="76"/>
      <c r="CY250" s="76"/>
      <c r="CZ250" s="76"/>
      <c r="DA250" s="76"/>
      <c r="DB250" s="76"/>
      <c r="DC250" s="66">
        <f t="shared" si="221"/>
        <v>0</v>
      </c>
      <c r="DD250" s="66">
        <f t="shared" si="222"/>
        <v>0</v>
      </c>
      <c r="DE250" s="66">
        <f t="shared" si="223"/>
        <v>0</v>
      </c>
      <c r="DF250" s="66">
        <f t="shared" si="224"/>
        <v>0</v>
      </c>
      <c r="DG250" s="66">
        <f t="shared" si="225"/>
        <v>0</v>
      </c>
      <c r="DH250" s="66">
        <f t="shared" si="239"/>
        <v>0</v>
      </c>
      <c r="DI250" s="66">
        <f t="shared" si="226"/>
        <v>0</v>
      </c>
      <c r="DJ250" s="66">
        <f t="shared" si="227"/>
        <v>0</v>
      </c>
      <c r="DK250" s="66">
        <f t="shared" si="228"/>
        <v>0</v>
      </c>
      <c r="DL250" s="66">
        <f t="shared" si="229"/>
        <v>0</v>
      </c>
      <c r="DM250" s="66">
        <f t="shared" si="230"/>
        <v>0</v>
      </c>
      <c r="DN250" s="80">
        <f t="shared" si="231"/>
        <v>620</v>
      </c>
      <c r="DO250" s="67">
        <f t="shared" si="232"/>
        <v>1</v>
      </c>
      <c r="DP250" s="163">
        <f t="shared" si="236"/>
        <v>2.6014568158168575E-6</v>
      </c>
    </row>
    <row r="251" spans="1:120" ht="17.149999999999999" customHeight="1" x14ac:dyDescent="0.3">
      <c r="A251" s="30"/>
      <c r="B251" s="39" t="s">
        <v>718</v>
      </c>
      <c r="C251" s="37" t="s">
        <v>719</v>
      </c>
      <c r="D251" s="36" t="s">
        <v>724</v>
      </c>
      <c r="E251" s="37" t="s">
        <v>725</v>
      </c>
      <c r="F251" s="36" t="s">
        <v>736</v>
      </c>
      <c r="G251" s="37" t="s">
        <v>737</v>
      </c>
      <c r="H251" s="36">
        <v>60</v>
      </c>
      <c r="I251" s="38">
        <v>7</v>
      </c>
      <c r="J251" s="115">
        <f t="shared" si="182"/>
        <v>0.84069567618989172</v>
      </c>
      <c r="K251" s="115">
        <f t="shared" si="183"/>
        <v>0.2755239819559947</v>
      </c>
      <c r="L251" s="115">
        <f t="shared" si="184"/>
        <v>1</v>
      </c>
      <c r="M251" s="115">
        <f t="shared" si="185"/>
        <v>0.13534643342652886</v>
      </c>
      <c r="N251" s="115">
        <f t="shared" si="186"/>
        <v>0.40458093672966311</v>
      </c>
      <c r="O251" s="115">
        <f t="shared" si="187"/>
        <v>0.24368613250682788</v>
      </c>
      <c r="P251" s="115">
        <f t="shared" si="188"/>
        <v>0.72229304982685227</v>
      </c>
      <c r="Q251" s="115">
        <f t="shared" si="189"/>
        <v>0.51700000000000002</v>
      </c>
      <c r="R251" s="116">
        <f t="shared" si="190"/>
        <v>0.91200000000000003</v>
      </c>
      <c r="S251" s="133">
        <f t="shared" si="191"/>
        <v>0.56123624562619545</v>
      </c>
      <c r="T251" s="134">
        <f t="shared" si="233"/>
        <v>0.43876375437380455</v>
      </c>
      <c r="U251" s="135">
        <f t="shared" si="192"/>
        <v>124781.34039762939</v>
      </c>
      <c r="V251" s="136">
        <v>4</v>
      </c>
      <c r="W251" s="155">
        <f t="shared" si="193"/>
        <v>0</v>
      </c>
      <c r="X251" s="155">
        <f t="shared" si="194"/>
        <v>0.45012513451508429</v>
      </c>
      <c r="Y251" s="155">
        <f t="shared" si="195"/>
        <v>0.54987486548491571</v>
      </c>
      <c r="Z251" s="156">
        <f t="shared" si="196"/>
        <v>156380.56261985164</v>
      </c>
      <c r="AA251" s="69">
        <v>0.106</v>
      </c>
      <c r="AB251" s="70">
        <f t="shared" si="197"/>
        <v>0.94400000000000006</v>
      </c>
      <c r="AC251" s="70">
        <f t="shared" si="198"/>
        <v>7.7691043549712402E-2</v>
      </c>
      <c r="AD251" s="70">
        <f t="shared" si="199"/>
        <v>0.40458093672966311</v>
      </c>
      <c r="AE251" s="70">
        <f t="shared" si="200"/>
        <v>0.48299999999999998</v>
      </c>
      <c r="AF251" s="70">
        <f t="shared" si="201"/>
        <v>0.52329149660907726</v>
      </c>
      <c r="AG251" s="70">
        <f t="shared" si="202"/>
        <v>0.42552244760180441</v>
      </c>
      <c r="AH251" s="70">
        <f t="shared" si="203"/>
        <v>0.24368613250682788</v>
      </c>
      <c r="AI251" s="70">
        <f t="shared" si="204"/>
        <v>0.81834780740786206</v>
      </c>
      <c r="AJ251" s="70">
        <f t="shared" si="205"/>
        <v>0.86304354497192137</v>
      </c>
      <c r="AK251" s="70">
        <f t="shared" si="206"/>
        <v>0.27770695017314778</v>
      </c>
      <c r="AL251" s="71">
        <f t="shared" si="234"/>
        <v>1</v>
      </c>
      <c r="AM251" s="72">
        <v>284393</v>
      </c>
      <c r="AN251" s="73">
        <v>0.48299999999999998</v>
      </c>
      <c r="AO251" s="74">
        <f t="shared" si="207"/>
        <v>0.51700000000000002</v>
      </c>
      <c r="AP251" s="75">
        <v>65174</v>
      </c>
      <c r="AQ251" s="75">
        <v>33913</v>
      </c>
      <c r="AR251" s="76">
        <v>111</v>
      </c>
      <c r="AS251" s="76">
        <v>81</v>
      </c>
      <c r="AT251" s="77">
        <f t="shared" si="208"/>
        <v>0.52329149660907726</v>
      </c>
      <c r="AU251" s="77">
        <f t="shared" si="209"/>
        <v>0.47670850339092274</v>
      </c>
      <c r="AV251" s="75">
        <v>65174</v>
      </c>
      <c r="AW251" s="76">
        <v>521</v>
      </c>
      <c r="AX251" s="75">
        <v>51438</v>
      </c>
      <c r="AY251" s="76">
        <v>48</v>
      </c>
      <c r="AZ251" s="75">
        <v>8322</v>
      </c>
      <c r="BA251" s="66">
        <f t="shared" si="210"/>
        <v>0.92566053947893334</v>
      </c>
      <c r="BB251" s="66">
        <f t="shared" si="211"/>
        <v>7.4339460521066658E-2</v>
      </c>
      <c r="BC251" s="75">
        <v>65174</v>
      </c>
      <c r="BD251" s="75">
        <v>26958</v>
      </c>
      <c r="BE251" s="76">
        <v>775</v>
      </c>
      <c r="BF251" s="66">
        <f t="shared" si="212"/>
        <v>0.42552244760180441</v>
      </c>
      <c r="BG251" s="70">
        <v>0.94400000000000006</v>
      </c>
      <c r="BH251" s="70">
        <v>0.91200000000000003</v>
      </c>
      <c r="BI251" s="75">
        <v>146040</v>
      </c>
      <c r="BJ251" s="75">
        <v>11346</v>
      </c>
      <c r="BK251" s="75">
        <v>75609</v>
      </c>
      <c r="BL251" s="75">
        <v>30880</v>
      </c>
      <c r="BM251" s="75">
        <v>14477</v>
      </c>
      <c r="BN251" s="76">
        <v>399</v>
      </c>
      <c r="BO251" s="75">
        <v>10072</v>
      </c>
      <c r="BP251" s="76">
        <v>216</v>
      </c>
      <c r="BQ251" s="76">
        <v>147</v>
      </c>
      <c r="BR251" s="75">
        <v>2894</v>
      </c>
      <c r="BS251" s="66">
        <f t="shared" si="213"/>
        <v>7.7691043549712402E-2</v>
      </c>
      <c r="BT251" s="66">
        <f t="shared" si="240"/>
        <v>0.40458093672966311</v>
      </c>
      <c r="BU251" s="66">
        <f t="shared" si="241"/>
        <v>0.19313201862503424</v>
      </c>
      <c r="BV251" s="72">
        <v>226685</v>
      </c>
      <c r="BW251" s="75">
        <v>22895</v>
      </c>
      <c r="BX251" s="66">
        <f t="shared" si="214"/>
        <v>0.10099918388953835</v>
      </c>
      <c r="BY251" s="74">
        <f t="shared" si="215"/>
        <v>9.9010701026424979</v>
      </c>
      <c r="BZ251" s="66">
        <f t="shared" si="235"/>
        <v>0.13534643342652886</v>
      </c>
      <c r="CA251" s="72">
        <v>226685</v>
      </c>
      <c r="CB251" s="75">
        <v>62952</v>
      </c>
      <c r="CC251" s="66">
        <f t="shared" si="216"/>
        <v>0.27770695017314778</v>
      </c>
      <c r="CD251" s="66">
        <f t="shared" si="217"/>
        <v>0.72229304982685227</v>
      </c>
      <c r="CE251" s="72">
        <v>65174</v>
      </c>
      <c r="CF251" s="76">
        <v>889</v>
      </c>
      <c r="CG251" s="75">
        <v>52446</v>
      </c>
      <c r="CH251" s="66">
        <f t="shared" si="218"/>
        <v>0.81834780740786206</v>
      </c>
      <c r="CI251" s="75">
        <v>65174</v>
      </c>
      <c r="CJ251" s="76">
        <v>764</v>
      </c>
      <c r="CK251" s="75">
        <v>43622</v>
      </c>
      <c r="CL251" s="75">
        <v>10210</v>
      </c>
      <c r="CM251" s="75">
        <v>1652</v>
      </c>
      <c r="CN251" s="66">
        <f t="shared" si="219"/>
        <v>0.86304354497192137</v>
      </c>
      <c r="CO251" s="72">
        <v>65174</v>
      </c>
      <c r="CP251" s="75">
        <v>15882</v>
      </c>
      <c r="CQ251" s="66">
        <f t="shared" si="220"/>
        <v>0.24368613250682788</v>
      </c>
      <c r="CR251" s="78" t="b">
        <v>0</v>
      </c>
      <c r="CS251" s="76" t="b">
        <v>0</v>
      </c>
      <c r="CT251" s="76"/>
      <c r="CU251" s="76"/>
      <c r="CV251" s="76"/>
      <c r="CW251" s="76"/>
      <c r="CX251" s="76"/>
      <c r="CY251" s="76"/>
      <c r="CZ251" s="76"/>
      <c r="DA251" s="76"/>
      <c r="DB251" s="76"/>
      <c r="DC251" s="66">
        <f t="shared" si="221"/>
        <v>0</v>
      </c>
      <c r="DD251" s="66">
        <f t="shared" si="222"/>
        <v>0</v>
      </c>
      <c r="DE251" s="66">
        <f t="shared" si="223"/>
        <v>0</v>
      </c>
      <c r="DF251" s="66">
        <f t="shared" si="224"/>
        <v>0</v>
      </c>
      <c r="DG251" s="66">
        <f t="shared" si="225"/>
        <v>0</v>
      </c>
      <c r="DH251" s="66">
        <f t="shared" si="239"/>
        <v>0</v>
      </c>
      <c r="DI251" s="66">
        <f t="shared" si="226"/>
        <v>0</v>
      </c>
      <c r="DJ251" s="66">
        <f t="shared" si="227"/>
        <v>0</v>
      </c>
      <c r="DK251" s="66">
        <f t="shared" si="228"/>
        <v>0</v>
      </c>
      <c r="DL251" s="66">
        <f t="shared" si="229"/>
        <v>0</v>
      </c>
      <c r="DM251" s="66">
        <f t="shared" si="230"/>
        <v>0</v>
      </c>
      <c r="DN251" s="80">
        <f t="shared" si="231"/>
        <v>620</v>
      </c>
      <c r="DO251" s="67">
        <f t="shared" si="232"/>
        <v>1</v>
      </c>
      <c r="DP251" s="163">
        <f t="shared" si="236"/>
        <v>2.6014568158168575E-6</v>
      </c>
    </row>
    <row r="252" spans="1:120" ht="17.149999999999999" customHeight="1" x14ac:dyDescent="0.3">
      <c r="A252" s="30"/>
      <c r="B252" s="39" t="s">
        <v>718</v>
      </c>
      <c r="C252" s="37" t="s">
        <v>719</v>
      </c>
      <c r="D252" s="36" t="s">
        <v>720</v>
      </c>
      <c r="E252" s="37" t="s">
        <v>721</v>
      </c>
      <c r="F252" s="36" t="s">
        <v>738</v>
      </c>
      <c r="G252" s="37" t="s">
        <v>739</v>
      </c>
      <c r="H252" s="36">
        <v>8</v>
      </c>
      <c r="I252" s="38">
        <v>2</v>
      </c>
      <c r="J252" s="115">
        <f t="shared" si="182"/>
        <v>0.82425915009913719</v>
      </c>
      <c r="K252" s="115">
        <f t="shared" si="183"/>
        <v>0.38234821285032955</v>
      </c>
      <c r="L252" s="115">
        <f t="shared" si="184"/>
        <v>1</v>
      </c>
      <c r="M252" s="115">
        <f t="shared" si="185"/>
        <v>0.20752868866272153</v>
      </c>
      <c r="N252" s="115">
        <f t="shared" si="186"/>
        <v>0.39076039218479214</v>
      </c>
      <c r="O252" s="115">
        <f t="shared" si="187"/>
        <v>0.2983762928031724</v>
      </c>
      <c r="P252" s="115">
        <f t="shared" si="188"/>
        <v>0.76665589859553585</v>
      </c>
      <c r="Q252" s="115">
        <f t="shared" si="189"/>
        <v>0.55299999999999994</v>
      </c>
      <c r="R252" s="116">
        <f t="shared" si="190"/>
        <v>0.8640000000000001</v>
      </c>
      <c r="S252" s="133">
        <f t="shared" si="191"/>
        <v>0.58743651502174321</v>
      </c>
      <c r="T252" s="134">
        <f t="shared" si="233"/>
        <v>0.41256348497825679</v>
      </c>
      <c r="U252" s="135">
        <f t="shared" si="192"/>
        <v>33673.431643925316</v>
      </c>
      <c r="V252" s="136">
        <v>6</v>
      </c>
      <c r="W252" s="155">
        <f t="shared" si="193"/>
        <v>0</v>
      </c>
      <c r="X252" s="155">
        <f t="shared" si="194"/>
        <v>0.47632540391063205</v>
      </c>
      <c r="Y252" s="155">
        <f t="shared" si="195"/>
        <v>0.52367459608936795</v>
      </c>
      <c r="Z252" s="156">
        <f t="shared" si="196"/>
        <v>42742.320532814214</v>
      </c>
      <c r="AA252" s="69">
        <v>0.29299999999999998</v>
      </c>
      <c r="AB252" s="70">
        <f t="shared" si="197"/>
        <v>0.91299999999999992</v>
      </c>
      <c r="AC252" s="70">
        <f t="shared" si="198"/>
        <v>0.10585665788286684</v>
      </c>
      <c r="AD252" s="70">
        <f t="shared" si="199"/>
        <v>0.39076039218479214</v>
      </c>
      <c r="AE252" s="70">
        <f t="shared" si="200"/>
        <v>0.44700000000000001</v>
      </c>
      <c r="AF252" s="70">
        <f t="shared" si="201"/>
        <v>0.41316113820266864</v>
      </c>
      <c r="AG252" s="70">
        <f t="shared" si="202"/>
        <v>0.29655431113016451</v>
      </c>
      <c r="AH252" s="70">
        <f t="shared" si="203"/>
        <v>0.2983762928031724</v>
      </c>
      <c r="AI252" s="70">
        <f t="shared" si="204"/>
        <v>0.88103531429183857</v>
      </c>
      <c r="AJ252" s="70">
        <f t="shared" si="205"/>
        <v>0.76748298590643593</v>
      </c>
      <c r="AK252" s="70">
        <f t="shared" si="206"/>
        <v>0.23334410140446413</v>
      </c>
      <c r="AL252" s="71">
        <f t="shared" si="234"/>
        <v>1</v>
      </c>
      <c r="AM252" s="72">
        <v>81620</v>
      </c>
      <c r="AN252" s="73">
        <v>0.44700000000000001</v>
      </c>
      <c r="AO252" s="74">
        <f t="shared" si="207"/>
        <v>0.55299999999999994</v>
      </c>
      <c r="AP252" s="75">
        <v>18661</v>
      </c>
      <c r="AQ252" s="75">
        <v>7624</v>
      </c>
      <c r="AR252" s="76">
        <v>72</v>
      </c>
      <c r="AS252" s="76">
        <v>14</v>
      </c>
      <c r="AT252" s="77">
        <f t="shared" si="208"/>
        <v>0.41316113820266864</v>
      </c>
      <c r="AU252" s="77">
        <f t="shared" si="209"/>
        <v>0.58683886179733136</v>
      </c>
      <c r="AV252" s="75">
        <v>18661</v>
      </c>
      <c r="AW252" s="76">
        <v>208</v>
      </c>
      <c r="AX252" s="75">
        <v>12889</v>
      </c>
      <c r="AY252" s="76">
        <v>10</v>
      </c>
      <c r="AZ252" s="75">
        <v>2235</v>
      </c>
      <c r="BA252" s="66">
        <f t="shared" si="210"/>
        <v>0.82214243609667226</v>
      </c>
      <c r="BB252" s="66">
        <f t="shared" si="211"/>
        <v>0.17785756390332774</v>
      </c>
      <c r="BC252" s="75">
        <v>18661</v>
      </c>
      <c r="BD252" s="75">
        <v>5254</v>
      </c>
      <c r="BE252" s="76">
        <v>280</v>
      </c>
      <c r="BF252" s="66">
        <f t="shared" si="212"/>
        <v>0.29655431113016451</v>
      </c>
      <c r="BG252" s="70">
        <v>0.91299999999999992</v>
      </c>
      <c r="BH252" s="70">
        <v>0.8640000000000001</v>
      </c>
      <c r="BI252" s="75">
        <v>42123</v>
      </c>
      <c r="BJ252" s="75">
        <v>4459</v>
      </c>
      <c r="BK252" s="75">
        <v>21204</v>
      </c>
      <c r="BL252" s="75">
        <v>7836</v>
      </c>
      <c r="BM252" s="75">
        <v>3733</v>
      </c>
      <c r="BN252" s="76">
        <v>108</v>
      </c>
      <c r="BO252" s="75">
        <v>3259</v>
      </c>
      <c r="BP252" s="76">
        <v>244</v>
      </c>
      <c r="BQ252" s="76">
        <v>46</v>
      </c>
      <c r="BR252" s="76">
        <v>1234</v>
      </c>
      <c r="BS252" s="66">
        <f t="shared" si="213"/>
        <v>0.10585665788286684</v>
      </c>
      <c r="BT252" s="66">
        <f t="shared" si="240"/>
        <v>0.39076039218479214</v>
      </c>
      <c r="BU252" s="66">
        <f t="shared" si="241"/>
        <v>0.20473375590532489</v>
      </c>
      <c r="BV252" s="72">
        <v>65007</v>
      </c>
      <c r="BW252" s="75">
        <v>4282</v>
      </c>
      <c r="BX252" s="66">
        <f t="shared" si="214"/>
        <v>6.586982940298737E-2</v>
      </c>
      <c r="BY252" s="74">
        <f t="shared" si="215"/>
        <v>15.181457262961233</v>
      </c>
      <c r="BZ252" s="66">
        <f t="shared" si="235"/>
        <v>0.20752868866272153</v>
      </c>
      <c r="CA252" s="72">
        <v>65007</v>
      </c>
      <c r="CB252" s="75">
        <v>15169</v>
      </c>
      <c r="CC252" s="66">
        <f t="shared" si="216"/>
        <v>0.23334410140446413</v>
      </c>
      <c r="CD252" s="66">
        <f t="shared" si="217"/>
        <v>0.76665589859553585</v>
      </c>
      <c r="CE252" s="72">
        <v>18661</v>
      </c>
      <c r="CF252" s="76">
        <v>691</v>
      </c>
      <c r="CG252" s="75">
        <v>15750</v>
      </c>
      <c r="CH252" s="66">
        <f t="shared" si="218"/>
        <v>0.88103531429183857</v>
      </c>
      <c r="CI252" s="75">
        <v>18661</v>
      </c>
      <c r="CJ252" s="75">
        <v>2070</v>
      </c>
      <c r="CK252" s="75">
        <v>3475</v>
      </c>
      <c r="CL252" s="75">
        <v>5590</v>
      </c>
      <c r="CM252" s="75">
        <v>3187</v>
      </c>
      <c r="CN252" s="66">
        <f t="shared" si="219"/>
        <v>0.76748298590643593</v>
      </c>
      <c r="CO252" s="72">
        <v>18661</v>
      </c>
      <c r="CP252" s="75">
        <v>5568</v>
      </c>
      <c r="CQ252" s="66">
        <f t="shared" si="220"/>
        <v>0.2983762928031724</v>
      </c>
      <c r="CR252" s="78" t="b">
        <v>0</v>
      </c>
      <c r="CS252" s="76" t="b">
        <v>0</v>
      </c>
      <c r="CT252" s="76"/>
      <c r="CU252" s="76"/>
      <c r="CV252" s="76"/>
      <c r="CW252" s="76"/>
      <c r="CX252" s="76"/>
      <c r="CY252" s="76"/>
      <c r="CZ252" s="76"/>
      <c r="DA252" s="76"/>
      <c r="DB252" s="76"/>
      <c r="DC252" s="66">
        <f t="shared" si="221"/>
        <v>0</v>
      </c>
      <c r="DD252" s="66">
        <f t="shared" si="222"/>
        <v>0</v>
      </c>
      <c r="DE252" s="66">
        <f t="shared" si="223"/>
        <v>0</v>
      </c>
      <c r="DF252" s="66">
        <f t="shared" si="224"/>
        <v>0</v>
      </c>
      <c r="DG252" s="66">
        <f t="shared" si="225"/>
        <v>0</v>
      </c>
      <c r="DH252" s="66">
        <f t="shared" si="239"/>
        <v>0</v>
      </c>
      <c r="DI252" s="66">
        <f t="shared" si="226"/>
        <v>0</v>
      </c>
      <c r="DJ252" s="66">
        <f t="shared" si="227"/>
        <v>0</v>
      </c>
      <c r="DK252" s="66">
        <f t="shared" si="228"/>
        <v>0</v>
      </c>
      <c r="DL252" s="66">
        <f t="shared" si="229"/>
        <v>0</v>
      </c>
      <c r="DM252" s="66">
        <f t="shared" si="230"/>
        <v>0</v>
      </c>
      <c r="DN252" s="80">
        <f t="shared" si="231"/>
        <v>620</v>
      </c>
      <c r="DO252" s="67">
        <f t="shared" si="232"/>
        <v>1</v>
      </c>
      <c r="DP252" s="163">
        <f t="shared" si="236"/>
        <v>2.6014568158168575E-6</v>
      </c>
    </row>
    <row r="253" spans="1:120" ht="17.149999999999999" customHeight="1" x14ac:dyDescent="0.3">
      <c r="A253" s="30"/>
      <c r="B253" s="39" t="s">
        <v>740</v>
      </c>
      <c r="C253" s="37" t="s">
        <v>741</v>
      </c>
      <c r="D253" s="36" t="s">
        <v>742</v>
      </c>
      <c r="E253" s="37" t="s">
        <v>741</v>
      </c>
      <c r="F253" s="36" t="s">
        <v>743</v>
      </c>
      <c r="G253" s="37" t="s">
        <v>741</v>
      </c>
      <c r="H253" s="36">
        <v>65</v>
      </c>
      <c r="I253" s="38">
        <v>40</v>
      </c>
      <c r="J253" s="115">
        <f t="shared" si="182"/>
        <v>0.77562259642310427</v>
      </c>
      <c r="K253" s="115">
        <f t="shared" si="183"/>
        <v>0.46452040473434641</v>
      </c>
      <c r="L253" s="115">
        <f t="shared" si="184"/>
        <v>1</v>
      </c>
      <c r="M253" s="115">
        <f t="shared" si="185"/>
        <v>0.4983533193129096</v>
      </c>
      <c r="N253" s="115">
        <f t="shared" si="186"/>
        <v>0.43848844428847439</v>
      </c>
      <c r="O253" s="115">
        <f t="shared" si="187"/>
        <v>0.52936564238509498</v>
      </c>
      <c r="P253" s="115">
        <f t="shared" si="188"/>
        <v>0.68976395164275051</v>
      </c>
      <c r="Q253" s="115">
        <f t="shared" si="189"/>
        <v>0.56299999999999994</v>
      </c>
      <c r="R253" s="116">
        <f t="shared" si="190"/>
        <v>0.90300000000000002</v>
      </c>
      <c r="S253" s="133">
        <f t="shared" si="191"/>
        <v>0.65134603986518669</v>
      </c>
      <c r="T253" s="134">
        <f t="shared" si="233"/>
        <v>0.34865396013481331</v>
      </c>
      <c r="U253" s="135">
        <f t="shared" si="192"/>
        <v>171340.41024489186</v>
      </c>
      <c r="V253" s="136">
        <v>6</v>
      </c>
      <c r="W253" s="155">
        <f t="shared" si="193"/>
        <v>0</v>
      </c>
      <c r="X253" s="155">
        <f t="shared" si="194"/>
        <v>0.54023492875407564</v>
      </c>
      <c r="Y253" s="155">
        <f t="shared" si="195"/>
        <v>0.45976507124592436</v>
      </c>
      <c r="Z253" s="156">
        <f t="shared" si="196"/>
        <v>225944.18802266958</v>
      </c>
      <c r="AA253" s="69">
        <v>0.51800000000000002</v>
      </c>
      <c r="AB253" s="70">
        <f t="shared" si="197"/>
        <v>0.92700000000000005</v>
      </c>
      <c r="AC253" s="70">
        <f t="shared" si="198"/>
        <v>0.14095924167691828</v>
      </c>
      <c r="AD253" s="70">
        <f t="shared" si="199"/>
        <v>0.43848844428847439</v>
      </c>
      <c r="AE253" s="70">
        <f t="shared" si="200"/>
        <v>0.43700000000000006</v>
      </c>
      <c r="AF253" s="70">
        <f t="shared" si="201"/>
        <v>0.27070343128103647</v>
      </c>
      <c r="AG253" s="70">
        <f t="shared" si="202"/>
        <v>0.19389164768696562</v>
      </c>
      <c r="AH253" s="70">
        <f t="shared" si="203"/>
        <v>0.52936564238509498</v>
      </c>
      <c r="AI253" s="70">
        <f t="shared" si="204"/>
        <v>0.83347645894784006</v>
      </c>
      <c r="AJ253" s="70">
        <f t="shared" si="205"/>
        <v>0.71776873389836837</v>
      </c>
      <c r="AK253" s="70">
        <f t="shared" si="206"/>
        <v>0.31023604835724949</v>
      </c>
      <c r="AL253" s="71">
        <f t="shared" si="234"/>
        <v>1</v>
      </c>
      <c r="AM253" s="72">
        <v>491434</v>
      </c>
      <c r="AN253" s="73">
        <v>0.43700000000000006</v>
      </c>
      <c r="AO253" s="74">
        <f t="shared" si="207"/>
        <v>0.56299999999999994</v>
      </c>
      <c r="AP253" s="75">
        <v>107132</v>
      </c>
      <c r="AQ253" s="75">
        <v>28567</v>
      </c>
      <c r="AR253" s="76">
        <v>285</v>
      </c>
      <c r="AS253" s="76">
        <v>149</v>
      </c>
      <c r="AT253" s="77">
        <f t="shared" si="208"/>
        <v>0.27070343128103647</v>
      </c>
      <c r="AU253" s="77">
        <f t="shared" si="209"/>
        <v>0.72929656871896353</v>
      </c>
      <c r="AV253" s="75">
        <v>107132</v>
      </c>
      <c r="AW253" s="75">
        <v>7379</v>
      </c>
      <c r="AX253" s="75">
        <v>49462</v>
      </c>
      <c r="AY253" s="76">
        <v>59</v>
      </c>
      <c r="AZ253" s="75">
        <v>28833</v>
      </c>
      <c r="BA253" s="66">
        <f t="shared" si="210"/>
        <v>0.8002557592502707</v>
      </c>
      <c r="BB253" s="66">
        <f t="shared" si="211"/>
        <v>0.1997442407497293</v>
      </c>
      <c r="BC253" s="75">
        <v>107132</v>
      </c>
      <c r="BD253" s="75">
        <v>20157</v>
      </c>
      <c r="BE253" s="76">
        <v>615</v>
      </c>
      <c r="BF253" s="66">
        <f t="shared" si="212"/>
        <v>0.19389164768696562</v>
      </c>
      <c r="BG253" s="70">
        <v>0.92700000000000005</v>
      </c>
      <c r="BH253" s="70">
        <v>0.90300000000000002</v>
      </c>
      <c r="BI253" s="75">
        <v>259309</v>
      </c>
      <c r="BJ253" s="75">
        <v>36552</v>
      </c>
      <c r="BK253" s="75">
        <v>109053</v>
      </c>
      <c r="BL253" s="75">
        <v>52369</v>
      </c>
      <c r="BM253" s="75">
        <v>31476</v>
      </c>
      <c r="BN253" s="76">
        <v>1096</v>
      </c>
      <c r="BO253" s="75">
        <v>26975</v>
      </c>
      <c r="BP253" s="76">
        <v>1123</v>
      </c>
      <c r="BQ253" s="76">
        <v>252</v>
      </c>
      <c r="BR253" s="76">
        <v>413</v>
      </c>
      <c r="BS253" s="66">
        <f t="shared" si="213"/>
        <v>0.14095924167691828</v>
      </c>
      <c r="BT253" s="66">
        <f t="shared" si="240"/>
        <v>0.43848844428847439</v>
      </c>
      <c r="BU253" s="66">
        <f t="shared" si="241"/>
        <v>0.23653247669768501</v>
      </c>
      <c r="BV253" s="72">
        <v>402587</v>
      </c>
      <c r="BW253" s="75">
        <v>11043</v>
      </c>
      <c r="BX253" s="66">
        <f t="shared" si="214"/>
        <v>2.7430095855057415E-2</v>
      </c>
      <c r="BY253" s="74">
        <f t="shared" si="215"/>
        <v>36.456307162908629</v>
      </c>
      <c r="BZ253" s="66">
        <f t="shared" si="235"/>
        <v>0.4983533193129096</v>
      </c>
      <c r="CA253" s="72">
        <v>402587</v>
      </c>
      <c r="CB253" s="75">
        <v>124897</v>
      </c>
      <c r="CC253" s="66">
        <f t="shared" si="216"/>
        <v>0.31023604835724949</v>
      </c>
      <c r="CD253" s="66">
        <f t="shared" si="217"/>
        <v>0.68976395164275051</v>
      </c>
      <c r="CE253" s="72">
        <v>107132</v>
      </c>
      <c r="CF253" s="75">
        <v>1388</v>
      </c>
      <c r="CG253" s="75">
        <v>87904</v>
      </c>
      <c r="CH253" s="66">
        <f t="shared" si="218"/>
        <v>0.83347645894784006</v>
      </c>
      <c r="CI253" s="75">
        <v>107132</v>
      </c>
      <c r="CJ253" s="75">
        <v>5327</v>
      </c>
      <c r="CK253" s="75">
        <v>50399</v>
      </c>
      <c r="CL253" s="75">
        <v>10394</v>
      </c>
      <c r="CM253" s="75">
        <v>10776</v>
      </c>
      <c r="CN253" s="66">
        <f t="shared" si="219"/>
        <v>0.71776873389836837</v>
      </c>
      <c r="CO253" s="72">
        <v>107132</v>
      </c>
      <c r="CP253" s="75">
        <v>56712</v>
      </c>
      <c r="CQ253" s="66">
        <f t="shared" si="220"/>
        <v>0.52936564238509498</v>
      </c>
      <c r="CR253" s="78" t="b">
        <v>0</v>
      </c>
      <c r="CS253" s="76" t="b">
        <v>1</v>
      </c>
      <c r="CT253" s="76">
        <v>0</v>
      </c>
      <c r="CU253" s="76"/>
      <c r="CV253" s="79">
        <v>6</v>
      </c>
      <c r="CW253" s="79"/>
      <c r="CX253" s="79">
        <v>6</v>
      </c>
      <c r="CY253" s="79">
        <v>0</v>
      </c>
      <c r="CZ253" s="76"/>
      <c r="DA253" s="76"/>
      <c r="DB253" s="76"/>
      <c r="DC253" s="66">
        <f t="shared" si="221"/>
        <v>2.4793388429752067E-2</v>
      </c>
      <c r="DD253" s="66">
        <f t="shared" si="222"/>
        <v>0</v>
      </c>
      <c r="DE253" s="66">
        <f t="shared" si="223"/>
        <v>0</v>
      </c>
      <c r="DF253" s="66">
        <f t="shared" si="224"/>
        <v>0</v>
      </c>
      <c r="DG253" s="66">
        <f t="shared" si="225"/>
        <v>0</v>
      </c>
      <c r="DH253" s="66">
        <f t="shared" si="239"/>
        <v>0</v>
      </c>
      <c r="DI253" s="66">
        <f t="shared" si="226"/>
        <v>0</v>
      </c>
      <c r="DJ253" s="66">
        <f t="shared" si="227"/>
        <v>0</v>
      </c>
      <c r="DK253" s="66">
        <f t="shared" si="228"/>
        <v>0</v>
      </c>
      <c r="DL253" s="66">
        <f t="shared" si="229"/>
        <v>0</v>
      </c>
      <c r="DM253" s="66">
        <f t="shared" si="230"/>
        <v>0</v>
      </c>
      <c r="DN253" s="80">
        <f t="shared" si="231"/>
        <v>620</v>
      </c>
      <c r="DO253" s="67">
        <f t="shared" si="232"/>
        <v>1</v>
      </c>
      <c r="DP253" s="163">
        <f t="shared" si="236"/>
        <v>2.6014568158168575E-6</v>
      </c>
    </row>
    <row r="254" spans="1:120" ht="17.149999999999999" customHeight="1" x14ac:dyDescent="0.3">
      <c r="A254" s="30"/>
      <c r="B254" s="39" t="s">
        <v>740</v>
      </c>
      <c r="C254" s="37" t="s">
        <v>741</v>
      </c>
      <c r="D254" s="36" t="s">
        <v>742</v>
      </c>
      <c r="E254" s="37" t="s">
        <v>741</v>
      </c>
      <c r="F254" s="36" t="s">
        <v>744</v>
      </c>
      <c r="G254" s="37" t="s">
        <v>745</v>
      </c>
      <c r="H254" s="36">
        <v>60</v>
      </c>
      <c r="I254" s="38">
        <v>6</v>
      </c>
      <c r="J254" s="115">
        <f t="shared" si="182"/>
        <v>0.16813723983152459</v>
      </c>
      <c r="K254" s="115">
        <f t="shared" si="183"/>
        <v>0.33223168444676732</v>
      </c>
      <c r="L254" s="115">
        <f t="shared" si="184"/>
        <v>1</v>
      </c>
      <c r="M254" s="115">
        <f t="shared" si="185"/>
        <v>0.34560203684451507</v>
      </c>
      <c r="N254" s="115">
        <f t="shared" si="186"/>
        <v>0.33009790563413915</v>
      </c>
      <c r="O254" s="115">
        <f t="shared" si="187"/>
        <v>0.1364404955882805</v>
      </c>
      <c r="P254" s="115">
        <f t="shared" si="188"/>
        <v>0.56937521734090646</v>
      </c>
      <c r="Q254" s="115">
        <f t="shared" si="189"/>
        <v>0.40300000000000002</v>
      </c>
      <c r="R254" s="116">
        <f t="shared" si="190"/>
        <v>0.8859999999999999</v>
      </c>
      <c r="S254" s="133">
        <f t="shared" si="191"/>
        <v>0.46343161996512588</v>
      </c>
      <c r="T254" s="134">
        <f t="shared" si="233"/>
        <v>0.53656838003487417</v>
      </c>
      <c r="U254" s="135">
        <f t="shared" si="192"/>
        <v>77956.41023012677</v>
      </c>
      <c r="V254" s="136">
        <v>4</v>
      </c>
      <c r="W254" s="155">
        <f t="shared" si="193"/>
        <v>0</v>
      </c>
      <c r="X254" s="155">
        <f t="shared" si="194"/>
        <v>0.35232050885401478</v>
      </c>
      <c r="Y254" s="155">
        <f t="shared" si="195"/>
        <v>0.64767949114598522</v>
      </c>
      <c r="Z254" s="156">
        <f t="shared" si="196"/>
        <v>94099.410230126756</v>
      </c>
      <c r="AA254" s="69">
        <v>0.109</v>
      </c>
      <c r="AB254" s="70">
        <f t="shared" si="197"/>
        <v>0.91900000000000004</v>
      </c>
      <c r="AC254" s="70">
        <f t="shared" si="198"/>
        <v>0.12910339790142011</v>
      </c>
      <c r="AD254" s="70">
        <f t="shared" si="199"/>
        <v>0.33009790563413915</v>
      </c>
      <c r="AE254" s="70">
        <f t="shared" si="200"/>
        <v>0.59699999999999998</v>
      </c>
      <c r="AF254" s="70">
        <f t="shared" si="201"/>
        <v>0.40329572355274079</v>
      </c>
      <c r="AG254" s="70">
        <f t="shared" si="202"/>
        <v>0.44000368924278294</v>
      </c>
      <c r="AH254" s="70">
        <f t="shared" si="203"/>
        <v>0.1364404955882805</v>
      </c>
      <c r="AI254" s="70">
        <f t="shared" si="204"/>
        <v>0.29959725766286471</v>
      </c>
      <c r="AJ254" s="70">
        <f t="shared" si="205"/>
        <v>3.6677222000184459E-2</v>
      </c>
      <c r="AK254" s="70">
        <f t="shared" si="206"/>
        <v>0.43062478265909354</v>
      </c>
      <c r="AL254" s="71">
        <f t="shared" si="234"/>
        <v>1</v>
      </c>
      <c r="AM254" s="72">
        <v>145287</v>
      </c>
      <c r="AN254" s="73">
        <v>0.59699999999999998</v>
      </c>
      <c r="AO254" s="74">
        <f t="shared" si="207"/>
        <v>0.40300000000000002</v>
      </c>
      <c r="AP254" s="75">
        <v>32527</v>
      </c>
      <c r="AQ254" s="75">
        <v>13017</v>
      </c>
      <c r="AR254" s="76">
        <v>78</v>
      </c>
      <c r="AS254" s="76">
        <v>23</v>
      </c>
      <c r="AT254" s="77">
        <f t="shared" si="208"/>
        <v>0.40329572355274079</v>
      </c>
      <c r="AU254" s="77">
        <f t="shared" si="209"/>
        <v>0.59670427644725921</v>
      </c>
      <c r="AV254" s="75">
        <v>32527</v>
      </c>
      <c r="AW254" s="75">
        <v>5248</v>
      </c>
      <c r="AX254" s="75">
        <v>16312</v>
      </c>
      <c r="AY254" s="76">
        <v>25</v>
      </c>
      <c r="AZ254" s="75">
        <v>8738</v>
      </c>
      <c r="BA254" s="66">
        <f t="shared" si="210"/>
        <v>0.93224090755372457</v>
      </c>
      <c r="BB254" s="66">
        <f t="shared" si="211"/>
        <v>6.7759092446275426E-2</v>
      </c>
      <c r="BC254" s="75">
        <v>32527</v>
      </c>
      <c r="BD254" s="75">
        <v>14224</v>
      </c>
      <c r="BE254" s="76">
        <v>88</v>
      </c>
      <c r="BF254" s="66">
        <f t="shared" si="212"/>
        <v>0.44000368924278294</v>
      </c>
      <c r="BG254" s="70">
        <v>0.91900000000000004</v>
      </c>
      <c r="BH254" s="70">
        <v>0.8859999999999999</v>
      </c>
      <c r="BI254" s="75">
        <v>71191</v>
      </c>
      <c r="BJ254" s="75">
        <v>9191</v>
      </c>
      <c r="BK254" s="75">
        <v>38500</v>
      </c>
      <c r="BL254" s="75">
        <v>9472</v>
      </c>
      <c r="BM254" s="75">
        <v>3619</v>
      </c>
      <c r="BN254" s="76">
        <v>113</v>
      </c>
      <c r="BO254" s="75">
        <v>3042</v>
      </c>
      <c r="BP254" s="76">
        <v>87</v>
      </c>
      <c r="BQ254" s="76">
        <v>40</v>
      </c>
      <c r="BR254" s="75">
        <v>7127</v>
      </c>
      <c r="BS254" s="66">
        <f t="shared" si="213"/>
        <v>0.12910339790142011</v>
      </c>
      <c r="BT254" s="66">
        <f t="shared" si="240"/>
        <v>0.33009790563413915</v>
      </c>
      <c r="BU254" s="66">
        <f t="shared" si="241"/>
        <v>0.19704737958449803</v>
      </c>
      <c r="BV254" s="72">
        <v>112151</v>
      </c>
      <c r="BW254" s="75">
        <v>4436</v>
      </c>
      <c r="BX254" s="66">
        <f t="shared" si="214"/>
        <v>3.9553815837576126E-2</v>
      </c>
      <c r="BY254" s="74">
        <f t="shared" si="215"/>
        <v>25.282010820559062</v>
      </c>
      <c r="BZ254" s="66">
        <f t="shared" si="235"/>
        <v>0.34560203684451507</v>
      </c>
      <c r="CA254" s="72">
        <v>112151</v>
      </c>
      <c r="CB254" s="75">
        <v>48295</v>
      </c>
      <c r="CC254" s="66">
        <f t="shared" si="216"/>
        <v>0.43062478265909354</v>
      </c>
      <c r="CD254" s="66">
        <f t="shared" si="217"/>
        <v>0.56937521734090646</v>
      </c>
      <c r="CE254" s="72">
        <v>32527</v>
      </c>
      <c r="CF254" s="76">
        <v>146</v>
      </c>
      <c r="CG254" s="75">
        <v>9599</v>
      </c>
      <c r="CH254" s="66">
        <f t="shared" si="218"/>
        <v>0.29959725766286471</v>
      </c>
      <c r="CI254" s="75">
        <v>32527</v>
      </c>
      <c r="CJ254" s="76">
        <v>2</v>
      </c>
      <c r="CK254" s="76">
        <v>183</v>
      </c>
      <c r="CL254" s="76">
        <v>887</v>
      </c>
      <c r="CM254" s="76">
        <v>121</v>
      </c>
      <c r="CN254" s="66">
        <f t="shared" si="219"/>
        <v>3.6677222000184459E-2</v>
      </c>
      <c r="CO254" s="72">
        <v>32527</v>
      </c>
      <c r="CP254" s="75">
        <v>4438</v>
      </c>
      <c r="CQ254" s="66">
        <f t="shared" si="220"/>
        <v>0.1364404955882805</v>
      </c>
      <c r="CR254" s="78" t="b">
        <v>0</v>
      </c>
      <c r="CS254" s="76" t="b">
        <v>0</v>
      </c>
      <c r="CT254" s="76"/>
      <c r="CU254" s="76"/>
      <c r="CV254" s="76"/>
      <c r="CW254" s="76"/>
      <c r="CX254" s="76"/>
      <c r="CY254" s="76"/>
      <c r="CZ254" s="76"/>
      <c r="DA254" s="76"/>
      <c r="DB254" s="76"/>
      <c r="DC254" s="66">
        <f t="shared" si="221"/>
        <v>0</v>
      </c>
      <c r="DD254" s="66">
        <f t="shared" si="222"/>
        <v>0</v>
      </c>
      <c r="DE254" s="66">
        <f t="shared" si="223"/>
        <v>0</v>
      </c>
      <c r="DF254" s="66">
        <f t="shared" si="224"/>
        <v>0</v>
      </c>
      <c r="DG254" s="66">
        <f t="shared" si="225"/>
        <v>0</v>
      </c>
      <c r="DH254" s="66">
        <f t="shared" si="239"/>
        <v>0</v>
      </c>
      <c r="DI254" s="66">
        <f t="shared" si="226"/>
        <v>0</v>
      </c>
      <c r="DJ254" s="66">
        <f t="shared" si="227"/>
        <v>0</v>
      </c>
      <c r="DK254" s="66">
        <f t="shared" si="228"/>
        <v>0</v>
      </c>
      <c r="DL254" s="66">
        <f t="shared" si="229"/>
        <v>0</v>
      </c>
      <c r="DM254" s="66">
        <f t="shared" si="230"/>
        <v>0</v>
      </c>
      <c r="DN254" s="80">
        <f t="shared" si="231"/>
        <v>620</v>
      </c>
      <c r="DO254" s="67">
        <f t="shared" si="232"/>
        <v>1</v>
      </c>
      <c r="DP254" s="163">
        <f t="shared" si="236"/>
        <v>2.6014568158168575E-6</v>
      </c>
    </row>
    <row r="255" spans="1:120" ht="17.149999999999999" customHeight="1" x14ac:dyDescent="0.3">
      <c r="A255" s="30"/>
      <c r="B255" s="39" t="s">
        <v>740</v>
      </c>
      <c r="C255" s="37" t="s">
        <v>741</v>
      </c>
      <c r="D255" s="36" t="s">
        <v>742</v>
      </c>
      <c r="E255" s="37" t="s">
        <v>741</v>
      </c>
      <c r="F255" s="36" t="s">
        <v>746</v>
      </c>
      <c r="G255" s="37" t="s">
        <v>747</v>
      </c>
      <c r="H255" s="36">
        <v>89</v>
      </c>
      <c r="I255" s="38">
        <v>12</v>
      </c>
      <c r="J255" s="115">
        <f t="shared" si="182"/>
        <v>0.29122083559413997</v>
      </c>
      <c r="K255" s="115">
        <f t="shared" si="183"/>
        <v>0.30696690179055885</v>
      </c>
      <c r="L255" s="115">
        <f t="shared" si="184"/>
        <v>1</v>
      </c>
      <c r="M255" s="115">
        <f t="shared" si="185"/>
        <v>0.18414398046475117</v>
      </c>
      <c r="N255" s="115">
        <f t="shared" si="186"/>
        <v>0.28993392157638587</v>
      </c>
      <c r="O255" s="115">
        <f t="shared" si="187"/>
        <v>9.5604991861096042E-2</v>
      </c>
      <c r="P255" s="115">
        <f t="shared" si="188"/>
        <v>0.65634873361993051</v>
      </c>
      <c r="Q255" s="115">
        <f t="shared" si="189"/>
        <v>0.44700000000000006</v>
      </c>
      <c r="R255" s="116">
        <f t="shared" si="190"/>
        <v>0.92599999999999993</v>
      </c>
      <c r="S255" s="133">
        <f t="shared" si="191"/>
        <v>0.46635770721187364</v>
      </c>
      <c r="T255" s="134">
        <f t="shared" si="233"/>
        <v>0.53364229278812636</v>
      </c>
      <c r="U255" s="135">
        <f t="shared" si="192"/>
        <v>105321.24383154299</v>
      </c>
      <c r="V255" s="136">
        <v>4</v>
      </c>
      <c r="W255" s="155">
        <f t="shared" si="193"/>
        <v>0</v>
      </c>
      <c r="X255" s="155">
        <f t="shared" si="194"/>
        <v>0.35524659610076248</v>
      </c>
      <c r="Y255" s="155">
        <f t="shared" si="195"/>
        <v>0.64475340389923752</v>
      </c>
      <c r="Z255" s="156">
        <f t="shared" si="196"/>
        <v>127250.46605376521</v>
      </c>
      <c r="AA255" s="69">
        <v>8.8000000000000009E-2</v>
      </c>
      <c r="AB255" s="70">
        <f t="shared" si="197"/>
        <v>0.94499999999999995</v>
      </c>
      <c r="AC255" s="70">
        <f t="shared" si="198"/>
        <v>0.14837969374431212</v>
      </c>
      <c r="AD255" s="70">
        <f t="shared" si="199"/>
        <v>0.28993392157638587</v>
      </c>
      <c r="AE255" s="70">
        <f t="shared" si="200"/>
        <v>0.55299999999999994</v>
      </c>
      <c r="AF255" s="70">
        <f t="shared" si="201"/>
        <v>0.4329896907216495</v>
      </c>
      <c r="AG255" s="70">
        <f t="shared" si="202"/>
        <v>0.33276180141074335</v>
      </c>
      <c r="AH255" s="70">
        <f t="shared" si="203"/>
        <v>9.5604991861096042E-2</v>
      </c>
      <c r="AI255" s="70">
        <f t="shared" si="204"/>
        <v>0.54096581660336407</v>
      </c>
      <c r="AJ255" s="70">
        <f t="shared" si="205"/>
        <v>4.14758545849159E-2</v>
      </c>
      <c r="AK255" s="70">
        <f t="shared" si="206"/>
        <v>0.34365126638006943</v>
      </c>
      <c r="AL255" s="71">
        <f t="shared" si="234"/>
        <v>1</v>
      </c>
      <c r="AM255" s="72">
        <v>197363</v>
      </c>
      <c r="AN255" s="73">
        <v>0.55299999999999994</v>
      </c>
      <c r="AO255" s="74">
        <f t="shared" si="207"/>
        <v>0.44700000000000006</v>
      </c>
      <c r="AP255" s="75">
        <v>46075</v>
      </c>
      <c r="AQ255" s="75">
        <v>19818</v>
      </c>
      <c r="AR255" s="76">
        <v>70</v>
      </c>
      <c r="AS255" s="76">
        <v>62</v>
      </c>
      <c r="AT255" s="77">
        <f t="shared" si="208"/>
        <v>0.4329896907216495</v>
      </c>
      <c r="AU255" s="77">
        <f t="shared" si="209"/>
        <v>0.5670103092783505</v>
      </c>
      <c r="AV255" s="75">
        <v>46075</v>
      </c>
      <c r="AW255" s="75">
        <v>5014</v>
      </c>
      <c r="AX255" s="75">
        <v>28132</v>
      </c>
      <c r="AY255" s="76">
        <v>31</v>
      </c>
      <c r="AZ255" s="75">
        <v>10736</v>
      </c>
      <c r="BA255" s="66">
        <f t="shared" si="210"/>
        <v>0.95307650569723279</v>
      </c>
      <c r="BB255" s="66">
        <f t="shared" si="211"/>
        <v>4.692349430276721E-2</v>
      </c>
      <c r="BC255" s="75">
        <v>46075</v>
      </c>
      <c r="BD255" s="75">
        <v>15212</v>
      </c>
      <c r="BE255" s="76">
        <v>120</v>
      </c>
      <c r="BF255" s="66">
        <f t="shared" si="212"/>
        <v>0.33276180141074335</v>
      </c>
      <c r="BG255" s="70">
        <v>0.94499999999999995</v>
      </c>
      <c r="BH255" s="70">
        <v>0.92599999999999993</v>
      </c>
      <c r="BI255" s="75">
        <v>101092</v>
      </c>
      <c r="BJ255" s="75">
        <v>15000</v>
      </c>
      <c r="BK255" s="75">
        <v>56782</v>
      </c>
      <c r="BL255" s="75">
        <v>15984</v>
      </c>
      <c r="BM255" s="75">
        <v>6550</v>
      </c>
      <c r="BN255" s="76">
        <v>146</v>
      </c>
      <c r="BO255" s="75">
        <v>4331</v>
      </c>
      <c r="BP255" s="76">
        <v>55</v>
      </c>
      <c r="BQ255" s="76">
        <v>50</v>
      </c>
      <c r="BR255" s="76">
        <v>2194</v>
      </c>
      <c r="BS255" s="66">
        <f t="shared" si="213"/>
        <v>0.14837969374431212</v>
      </c>
      <c r="BT255" s="66">
        <f t="shared" si="240"/>
        <v>0.28993392157638587</v>
      </c>
      <c r="BU255" s="66">
        <f t="shared" si="241"/>
        <v>0.13182051992244689</v>
      </c>
      <c r="BV255" s="72">
        <v>154456</v>
      </c>
      <c r="BW255" s="75">
        <v>11466</v>
      </c>
      <c r="BX255" s="66">
        <f t="shared" si="214"/>
        <v>7.4234733516341217E-2</v>
      </c>
      <c r="BY255" s="74">
        <f t="shared" si="215"/>
        <v>13.4707831850689</v>
      </c>
      <c r="BZ255" s="66">
        <f t="shared" si="235"/>
        <v>0.18414398046475117</v>
      </c>
      <c r="CA255" s="72">
        <v>154456</v>
      </c>
      <c r="CB255" s="75">
        <v>53079</v>
      </c>
      <c r="CC255" s="66">
        <f t="shared" si="216"/>
        <v>0.34365126638006943</v>
      </c>
      <c r="CD255" s="66">
        <f t="shared" si="217"/>
        <v>0.65634873361993051</v>
      </c>
      <c r="CE255" s="72">
        <v>46075</v>
      </c>
      <c r="CF255" s="76">
        <v>360</v>
      </c>
      <c r="CG255" s="75">
        <v>24565</v>
      </c>
      <c r="CH255" s="66">
        <f t="shared" si="218"/>
        <v>0.54096581660336407</v>
      </c>
      <c r="CI255" s="75">
        <v>46075</v>
      </c>
      <c r="CJ255" s="76">
        <v>45</v>
      </c>
      <c r="CK255" s="75">
        <v>1135</v>
      </c>
      <c r="CL255" s="76">
        <v>679</v>
      </c>
      <c r="CM255" s="76">
        <v>52</v>
      </c>
      <c r="CN255" s="66">
        <f t="shared" si="219"/>
        <v>4.14758545849159E-2</v>
      </c>
      <c r="CO255" s="72">
        <v>46075</v>
      </c>
      <c r="CP255" s="75">
        <v>4405</v>
      </c>
      <c r="CQ255" s="66">
        <f t="shared" si="220"/>
        <v>9.5604991861096042E-2</v>
      </c>
      <c r="CR255" s="78" t="b">
        <v>0</v>
      </c>
      <c r="CS255" s="76" t="b">
        <v>0</v>
      </c>
      <c r="CT255" s="76"/>
      <c r="CU255" s="76"/>
      <c r="CV255" s="76"/>
      <c r="CW255" s="76"/>
      <c r="CX255" s="76"/>
      <c r="CY255" s="76"/>
      <c r="CZ255" s="76"/>
      <c r="DA255" s="76"/>
      <c r="DB255" s="76"/>
      <c r="DC255" s="66">
        <f t="shared" si="221"/>
        <v>0</v>
      </c>
      <c r="DD255" s="66">
        <f t="shared" si="222"/>
        <v>0</v>
      </c>
      <c r="DE255" s="66">
        <f t="shared" si="223"/>
        <v>0</v>
      </c>
      <c r="DF255" s="66">
        <f t="shared" si="224"/>
        <v>0</v>
      </c>
      <c r="DG255" s="66">
        <f t="shared" si="225"/>
        <v>0</v>
      </c>
      <c r="DH255" s="66">
        <f t="shared" si="239"/>
        <v>0</v>
      </c>
      <c r="DI255" s="66">
        <f t="shared" si="226"/>
        <v>0</v>
      </c>
      <c r="DJ255" s="66">
        <f t="shared" si="227"/>
        <v>0</v>
      </c>
      <c r="DK255" s="66">
        <f t="shared" si="228"/>
        <v>0</v>
      </c>
      <c r="DL255" s="66">
        <f t="shared" si="229"/>
        <v>0</v>
      </c>
      <c r="DM255" s="66">
        <f t="shared" si="230"/>
        <v>0</v>
      </c>
      <c r="DN255" s="80">
        <f t="shared" si="231"/>
        <v>620</v>
      </c>
      <c r="DO255" s="67">
        <f t="shared" si="232"/>
        <v>1</v>
      </c>
      <c r="DP255" s="163">
        <f t="shared" si="236"/>
        <v>2.6014568158168575E-6</v>
      </c>
    </row>
    <row r="256" spans="1:120" ht="17.149999999999999" customHeight="1" x14ac:dyDescent="0.3">
      <c r="A256" s="30"/>
      <c r="B256" s="39" t="s">
        <v>740</v>
      </c>
      <c r="C256" s="37" t="s">
        <v>741</v>
      </c>
      <c r="D256" s="36" t="s">
        <v>742</v>
      </c>
      <c r="E256" s="37" t="s">
        <v>741</v>
      </c>
      <c r="F256" s="36" t="s">
        <v>748</v>
      </c>
      <c r="G256" s="37" t="s">
        <v>749</v>
      </c>
      <c r="H256" s="36">
        <v>54</v>
      </c>
      <c r="I256" s="38">
        <v>6</v>
      </c>
      <c r="J256" s="115">
        <f t="shared" si="182"/>
        <v>0.31042526224954831</v>
      </c>
      <c r="K256" s="115">
        <f t="shared" si="183"/>
        <v>0.33795809400533938</v>
      </c>
      <c r="L256" s="115">
        <f t="shared" si="184"/>
        <v>1</v>
      </c>
      <c r="M256" s="115">
        <f t="shared" si="185"/>
        <v>0.19603960452823885</v>
      </c>
      <c r="N256" s="115">
        <f t="shared" si="186"/>
        <v>0.36067908883510325</v>
      </c>
      <c r="O256" s="115">
        <f t="shared" si="187"/>
        <v>0.1426529676671251</v>
      </c>
      <c r="P256" s="115">
        <f t="shared" si="188"/>
        <v>0.66100331317150229</v>
      </c>
      <c r="Q256" s="115">
        <f t="shared" si="189"/>
        <v>0.41900000000000004</v>
      </c>
      <c r="R256" s="116">
        <f t="shared" si="190"/>
        <v>0.90300000000000002</v>
      </c>
      <c r="S256" s="133">
        <f t="shared" si="191"/>
        <v>0.48119537005076185</v>
      </c>
      <c r="T256" s="134">
        <f t="shared" si="233"/>
        <v>0.51880462994923815</v>
      </c>
      <c r="U256" s="135">
        <f t="shared" si="192"/>
        <v>91316.878135885199</v>
      </c>
      <c r="V256" s="136">
        <v>4</v>
      </c>
      <c r="W256" s="155">
        <f t="shared" si="193"/>
        <v>0</v>
      </c>
      <c r="X256" s="155">
        <f t="shared" si="194"/>
        <v>0.3700842589396508</v>
      </c>
      <c r="Y256" s="155">
        <f t="shared" si="195"/>
        <v>0.6299157410603492</v>
      </c>
      <c r="Z256" s="156">
        <f t="shared" si="196"/>
        <v>110873.98924699631</v>
      </c>
      <c r="AA256" s="69">
        <v>0.13100000000000001</v>
      </c>
      <c r="AB256" s="70">
        <f t="shared" si="197"/>
        <v>0.93200000000000005</v>
      </c>
      <c r="AC256" s="70">
        <f t="shared" si="198"/>
        <v>8.3832265984180837E-2</v>
      </c>
      <c r="AD256" s="70">
        <f t="shared" si="199"/>
        <v>0.36067908883510325</v>
      </c>
      <c r="AE256" s="70">
        <f t="shared" si="200"/>
        <v>0.58099999999999996</v>
      </c>
      <c r="AF256" s="70">
        <f t="shared" si="201"/>
        <v>0.3944395005797805</v>
      </c>
      <c r="AG256" s="70">
        <f t="shared" si="202"/>
        <v>0.26014615861715612</v>
      </c>
      <c r="AH256" s="70">
        <f t="shared" si="203"/>
        <v>0.1426529676671251</v>
      </c>
      <c r="AI256" s="70">
        <f t="shared" si="204"/>
        <v>0.58196478170590293</v>
      </c>
      <c r="AJ256" s="70">
        <f t="shared" si="205"/>
        <v>3.8885742793193644E-2</v>
      </c>
      <c r="AK256" s="70">
        <f t="shared" si="206"/>
        <v>0.33899668682849765</v>
      </c>
      <c r="AL256" s="71">
        <f t="shared" si="234"/>
        <v>1</v>
      </c>
      <c r="AM256" s="72">
        <v>176014</v>
      </c>
      <c r="AN256" s="73">
        <v>0.58099999999999996</v>
      </c>
      <c r="AO256" s="74">
        <f t="shared" si="207"/>
        <v>0.41900000000000004</v>
      </c>
      <c r="AP256" s="75">
        <v>37083</v>
      </c>
      <c r="AQ256" s="75">
        <v>14536</v>
      </c>
      <c r="AR256" s="76">
        <v>70</v>
      </c>
      <c r="AS256" s="76">
        <v>21</v>
      </c>
      <c r="AT256" s="77">
        <f t="shared" si="208"/>
        <v>0.3944395005797805</v>
      </c>
      <c r="AU256" s="77">
        <f t="shared" si="209"/>
        <v>0.6055604994202195</v>
      </c>
      <c r="AV256" s="75">
        <v>37083</v>
      </c>
      <c r="AW256" s="75">
        <v>1725</v>
      </c>
      <c r="AX256" s="75">
        <v>18950</v>
      </c>
      <c r="AY256" s="76">
        <v>30</v>
      </c>
      <c r="AZ256" s="75">
        <v>13769</v>
      </c>
      <c r="BA256" s="66">
        <f t="shared" si="210"/>
        <v>0.92964431140954074</v>
      </c>
      <c r="BB256" s="66">
        <f t="shared" si="211"/>
        <v>7.0355688590459264E-2</v>
      </c>
      <c r="BC256" s="75">
        <v>37083</v>
      </c>
      <c r="BD256" s="75">
        <v>9533</v>
      </c>
      <c r="BE256" s="76">
        <v>114</v>
      </c>
      <c r="BF256" s="66">
        <f t="shared" si="212"/>
        <v>0.26014615861715612</v>
      </c>
      <c r="BG256" s="70">
        <v>0.93200000000000005</v>
      </c>
      <c r="BH256" s="70">
        <v>0.90300000000000002</v>
      </c>
      <c r="BI256" s="75">
        <v>86351</v>
      </c>
      <c r="BJ256" s="75">
        <v>7239</v>
      </c>
      <c r="BK256" s="75">
        <v>47967</v>
      </c>
      <c r="BL256" s="75">
        <v>13690</v>
      </c>
      <c r="BM256" s="75">
        <v>5773</v>
      </c>
      <c r="BN256" s="76">
        <v>145</v>
      </c>
      <c r="BO256" s="75">
        <v>4211</v>
      </c>
      <c r="BP256" s="76">
        <v>113</v>
      </c>
      <c r="BQ256" s="76">
        <v>57</v>
      </c>
      <c r="BR256" s="75">
        <v>7156</v>
      </c>
      <c r="BS256" s="66">
        <f t="shared" si="213"/>
        <v>8.3832265984180837E-2</v>
      </c>
      <c r="BT256" s="66">
        <f t="shared" si="240"/>
        <v>0.36067908883510325</v>
      </c>
      <c r="BU256" s="66">
        <f t="shared" si="241"/>
        <v>0.20214010260448634</v>
      </c>
      <c r="BV256" s="72">
        <v>136727</v>
      </c>
      <c r="BW256" s="75">
        <v>9534</v>
      </c>
      <c r="BX256" s="66">
        <f t="shared" si="214"/>
        <v>6.9730192280968648E-2</v>
      </c>
      <c r="BY256" s="74">
        <f t="shared" si="215"/>
        <v>14.340990140549611</v>
      </c>
      <c r="BZ256" s="66">
        <f t="shared" si="235"/>
        <v>0.19603960452823885</v>
      </c>
      <c r="CA256" s="72">
        <v>136727</v>
      </c>
      <c r="CB256" s="75">
        <v>46350</v>
      </c>
      <c r="CC256" s="66">
        <f t="shared" si="216"/>
        <v>0.33899668682849765</v>
      </c>
      <c r="CD256" s="66">
        <f t="shared" si="217"/>
        <v>0.66100331317150229</v>
      </c>
      <c r="CE256" s="72">
        <v>37083</v>
      </c>
      <c r="CF256" s="76">
        <v>108</v>
      </c>
      <c r="CG256" s="75">
        <v>21473</v>
      </c>
      <c r="CH256" s="66">
        <f t="shared" si="218"/>
        <v>0.58196478170590293</v>
      </c>
      <c r="CI256" s="75">
        <v>37083</v>
      </c>
      <c r="CJ256" s="76">
        <v>1</v>
      </c>
      <c r="CK256" s="76">
        <v>447</v>
      </c>
      <c r="CL256" s="76">
        <v>489</v>
      </c>
      <c r="CM256" s="76">
        <v>505</v>
      </c>
      <c r="CN256" s="66">
        <f t="shared" si="219"/>
        <v>3.8885742793193644E-2</v>
      </c>
      <c r="CO256" s="72">
        <v>37083</v>
      </c>
      <c r="CP256" s="75">
        <v>5290</v>
      </c>
      <c r="CQ256" s="66">
        <f t="shared" si="220"/>
        <v>0.1426529676671251</v>
      </c>
      <c r="CR256" s="78" t="b">
        <v>0</v>
      </c>
      <c r="CS256" s="76" t="b">
        <v>1</v>
      </c>
      <c r="CT256" s="76">
        <v>0</v>
      </c>
      <c r="CU256" s="76"/>
      <c r="CV256" s="79">
        <v>1</v>
      </c>
      <c r="CW256" s="79"/>
      <c r="CX256" s="79">
        <v>1</v>
      </c>
      <c r="CY256" s="79">
        <v>0</v>
      </c>
      <c r="CZ256" s="76"/>
      <c r="DA256" s="76"/>
      <c r="DB256" s="76"/>
      <c r="DC256" s="66">
        <f t="shared" si="221"/>
        <v>4.1322314049586778E-3</v>
      </c>
      <c r="DD256" s="66">
        <f t="shared" si="222"/>
        <v>0</v>
      </c>
      <c r="DE256" s="66">
        <f t="shared" si="223"/>
        <v>0</v>
      </c>
      <c r="DF256" s="66">
        <f t="shared" si="224"/>
        <v>0</v>
      </c>
      <c r="DG256" s="66">
        <f t="shared" si="225"/>
        <v>0</v>
      </c>
      <c r="DH256" s="66">
        <f t="shared" si="239"/>
        <v>0</v>
      </c>
      <c r="DI256" s="66">
        <f t="shared" si="226"/>
        <v>0</v>
      </c>
      <c r="DJ256" s="66">
        <f t="shared" si="227"/>
        <v>0</v>
      </c>
      <c r="DK256" s="66">
        <f t="shared" si="228"/>
        <v>0</v>
      </c>
      <c r="DL256" s="66">
        <f t="shared" si="229"/>
        <v>0</v>
      </c>
      <c r="DM256" s="66">
        <f t="shared" si="230"/>
        <v>0</v>
      </c>
      <c r="DN256" s="80">
        <f t="shared" si="231"/>
        <v>620</v>
      </c>
      <c r="DO256" s="67">
        <f t="shared" si="232"/>
        <v>1</v>
      </c>
      <c r="DP256" s="163">
        <f t="shared" si="236"/>
        <v>2.6014568158168575E-6</v>
      </c>
    </row>
    <row r="257" spans="1:120" ht="17.149999999999999" customHeight="1" x14ac:dyDescent="0.3">
      <c r="A257" s="30"/>
      <c r="B257" s="39" t="s">
        <v>740</v>
      </c>
      <c r="C257" s="37" t="s">
        <v>741</v>
      </c>
      <c r="D257" s="36" t="s">
        <v>742</v>
      </c>
      <c r="E257" s="37" t="s">
        <v>741</v>
      </c>
      <c r="F257" s="36" t="s">
        <v>750</v>
      </c>
      <c r="G257" s="37" t="s">
        <v>751</v>
      </c>
      <c r="H257" s="36">
        <v>48</v>
      </c>
      <c r="I257" s="38">
        <v>13</v>
      </c>
      <c r="J257" s="115">
        <f t="shared" si="182"/>
        <v>0.88433269290916405</v>
      </c>
      <c r="K257" s="115">
        <f t="shared" si="183"/>
        <v>0.3261695187882579</v>
      </c>
      <c r="L257" s="115">
        <f t="shared" si="184"/>
        <v>1</v>
      </c>
      <c r="M257" s="115">
        <f t="shared" si="185"/>
        <v>0.25854768924254251</v>
      </c>
      <c r="N257" s="115">
        <f t="shared" si="186"/>
        <v>0.38457524030022111</v>
      </c>
      <c r="O257" s="115">
        <f t="shared" si="187"/>
        <v>0.27219516554220097</v>
      </c>
      <c r="P257" s="115">
        <f t="shared" si="188"/>
        <v>0.68782450271416407</v>
      </c>
      <c r="Q257" s="115">
        <f t="shared" si="189"/>
        <v>0.52899999999999991</v>
      </c>
      <c r="R257" s="116">
        <f t="shared" si="190"/>
        <v>0.94299999999999995</v>
      </c>
      <c r="S257" s="133">
        <f t="shared" si="191"/>
        <v>0.58729386772183889</v>
      </c>
      <c r="T257" s="134">
        <f t="shared" si="233"/>
        <v>0.41270613227816111</v>
      </c>
      <c r="U257" s="135">
        <f t="shared" si="192"/>
        <v>82327.85738524441</v>
      </c>
      <c r="V257" s="136">
        <v>6</v>
      </c>
      <c r="W257" s="155">
        <f t="shared" si="193"/>
        <v>0</v>
      </c>
      <c r="X257" s="155">
        <f t="shared" si="194"/>
        <v>0.47618275661072779</v>
      </c>
      <c r="Y257" s="155">
        <f t="shared" si="195"/>
        <v>0.52381724338927227</v>
      </c>
      <c r="Z257" s="156">
        <f t="shared" si="196"/>
        <v>104492.63516302221</v>
      </c>
      <c r="AA257" s="69">
        <v>0.29699999999999999</v>
      </c>
      <c r="AB257" s="70">
        <f t="shared" si="197"/>
        <v>0.95900000000000007</v>
      </c>
      <c r="AC257" s="70">
        <f t="shared" si="198"/>
        <v>8.6517568247160517E-2</v>
      </c>
      <c r="AD257" s="70">
        <f t="shared" si="199"/>
        <v>0.38457524030022111</v>
      </c>
      <c r="AE257" s="70">
        <f t="shared" si="200"/>
        <v>0.47100000000000003</v>
      </c>
      <c r="AF257" s="70">
        <f t="shared" si="201"/>
        <v>0.43510120191233637</v>
      </c>
      <c r="AG257" s="70">
        <f t="shared" si="202"/>
        <v>0.22731334614181672</v>
      </c>
      <c r="AH257" s="70">
        <f t="shared" si="203"/>
        <v>0.27219516554220097</v>
      </c>
      <c r="AI257" s="70">
        <f t="shared" si="204"/>
        <v>0.83124078459407535</v>
      </c>
      <c r="AJ257" s="70">
        <f t="shared" si="205"/>
        <v>0.93742460122425275</v>
      </c>
      <c r="AK257" s="70">
        <f t="shared" si="206"/>
        <v>0.31217549728583599</v>
      </c>
      <c r="AL257" s="71">
        <f t="shared" si="234"/>
        <v>1</v>
      </c>
      <c r="AM257" s="72">
        <v>199483</v>
      </c>
      <c r="AN257" s="73">
        <v>0.47100000000000003</v>
      </c>
      <c r="AO257" s="74">
        <f t="shared" si="207"/>
        <v>0.52899999999999991</v>
      </c>
      <c r="AP257" s="75">
        <v>44762</v>
      </c>
      <c r="AQ257" s="75">
        <v>19374</v>
      </c>
      <c r="AR257" s="76">
        <v>79</v>
      </c>
      <c r="AS257" s="76">
        <v>23</v>
      </c>
      <c r="AT257" s="77">
        <f t="shared" si="208"/>
        <v>0.43510120191233637</v>
      </c>
      <c r="AU257" s="77">
        <f t="shared" si="209"/>
        <v>0.56489879808766363</v>
      </c>
      <c r="AV257" s="75">
        <v>44762</v>
      </c>
      <c r="AW257" s="76">
        <v>937</v>
      </c>
      <c r="AX257" s="75">
        <v>29360</v>
      </c>
      <c r="AY257" s="76">
        <v>42</v>
      </c>
      <c r="AZ257" s="75">
        <v>10509</v>
      </c>
      <c r="BA257" s="66">
        <f t="shared" si="210"/>
        <v>0.91255976051114784</v>
      </c>
      <c r="BB257" s="66">
        <f t="shared" si="211"/>
        <v>8.7440239488852156E-2</v>
      </c>
      <c r="BC257" s="75">
        <v>44762</v>
      </c>
      <c r="BD257" s="75">
        <v>9963</v>
      </c>
      <c r="BE257" s="76">
        <v>212</v>
      </c>
      <c r="BF257" s="66">
        <f t="shared" si="212"/>
        <v>0.22731334614181672</v>
      </c>
      <c r="BG257" s="70">
        <v>0.95900000000000007</v>
      </c>
      <c r="BH257" s="70">
        <v>0.94299999999999995</v>
      </c>
      <c r="BI257" s="75">
        <v>105389</v>
      </c>
      <c r="BJ257" s="75">
        <v>9118</v>
      </c>
      <c r="BK257" s="75">
        <v>55741</v>
      </c>
      <c r="BL257" s="75">
        <v>20039</v>
      </c>
      <c r="BM257" s="75">
        <v>10927</v>
      </c>
      <c r="BN257" s="76">
        <v>255</v>
      </c>
      <c r="BO257" s="75">
        <v>7618</v>
      </c>
      <c r="BP257" s="76">
        <v>237</v>
      </c>
      <c r="BQ257" s="76">
        <v>77</v>
      </c>
      <c r="BR257" s="76">
        <v>1377</v>
      </c>
      <c r="BS257" s="66">
        <f t="shared" si="213"/>
        <v>8.6517568247160517E-2</v>
      </c>
      <c r="BT257" s="66">
        <f t="shared" si="240"/>
        <v>0.38457524030022111</v>
      </c>
      <c r="BU257" s="66">
        <f t="shared" si="241"/>
        <v>0.19443205647648237</v>
      </c>
      <c r="BV257" s="72">
        <v>160823</v>
      </c>
      <c r="BW257" s="75">
        <v>8503</v>
      </c>
      <c r="BX257" s="66">
        <f t="shared" si="214"/>
        <v>5.2871790726450818E-2</v>
      </c>
      <c r="BY257" s="74">
        <f t="shared" si="215"/>
        <v>18.913677525579207</v>
      </c>
      <c r="BZ257" s="66">
        <f t="shared" si="235"/>
        <v>0.25854768924254251</v>
      </c>
      <c r="CA257" s="72">
        <v>160823</v>
      </c>
      <c r="CB257" s="75">
        <v>50205</v>
      </c>
      <c r="CC257" s="66">
        <f t="shared" si="216"/>
        <v>0.31217549728583599</v>
      </c>
      <c r="CD257" s="66">
        <f t="shared" si="217"/>
        <v>0.68782450271416407</v>
      </c>
      <c r="CE257" s="72">
        <v>44762</v>
      </c>
      <c r="CF257" s="76">
        <v>295</v>
      </c>
      <c r="CG257" s="75">
        <v>36913</v>
      </c>
      <c r="CH257" s="66">
        <f t="shared" si="218"/>
        <v>0.83124078459407535</v>
      </c>
      <c r="CI257" s="75">
        <v>44762</v>
      </c>
      <c r="CJ257" s="76">
        <v>277</v>
      </c>
      <c r="CK257" s="75">
        <v>37837</v>
      </c>
      <c r="CL257" s="75">
        <v>1786</v>
      </c>
      <c r="CM257" s="75">
        <v>2061</v>
      </c>
      <c r="CN257" s="66">
        <f t="shared" si="219"/>
        <v>0.93742460122425275</v>
      </c>
      <c r="CO257" s="72">
        <v>44762</v>
      </c>
      <c r="CP257" s="75">
        <v>12184</v>
      </c>
      <c r="CQ257" s="66">
        <f t="shared" si="220"/>
        <v>0.27219516554220097</v>
      </c>
      <c r="CR257" s="78" t="b">
        <v>0</v>
      </c>
      <c r="CS257" s="76" t="b">
        <v>0</v>
      </c>
      <c r="CT257" s="76"/>
      <c r="CU257" s="76"/>
      <c r="CV257" s="76"/>
      <c r="CW257" s="76"/>
      <c r="CX257" s="76"/>
      <c r="CY257" s="76"/>
      <c r="CZ257" s="76"/>
      <c r="DA257" s="76"/>
      <c r="DB257" s="76"/>
      <c r="DC257" s="66">
        <f t="shared" si="221"/>
        <v>0</v>
      </c>
      <c r="DD257" s="66">
        <f t="shared" si="222"/>
        <v>0</v>
      </c>
      <c r="DE257" s="66">
        <f t="shared" si="223"/>
        <v>0</v>
      </c>
      <c r="DF257" s="66">
        <f t="shared" si="224"/>
        <v>0</v>
      </c>
      <c r="DG257" s="66">
        <f t="shared" si="225"/>
        <v>0</v>
      </c>
      <c r="DH257" s="66">
        <f t="shared" si="239"/>
        <v>0</v>
      </c>
      <c r="DI257" s="66">
        <f t="shared" si="226"/>
        <v>0</v>
      </c>
      <c r="DJ257" s="66">
        <f t="shared" si="227"/>
        <v>0</v>
      </c>
      <c r="DK257" s="66">
        <f t="shared" si="228"/>
        <v>0</v>
      </c>
      <c r="DL257" s="66">
        <f t="shared" si="229"/>
        <v>0</v>
      </c>
      <c r="DM257" s="66">
        <f t="shared" si="230"/>
        <v>0</v>
      </c>
      <c r="DN257" s="80">
        <f t="shared" si="231"/>
        <v>620</v>
      </c>
      <c r="DO257" s="67">
        <f t="shared" si="232"/>
        <v>1</v>
      </c>
      <c r="DP257" s="163">
        <f t="shared" si="236"/>
        <v>2.6014568158168575E-6</v>
      </c>
    </row>
    <row r="258" spans="1:120" ht="17.149999999999999" customHeight="1" x14ac:dyDescent="0.3">
      <c r="A258" s="30"/>
      <c r="B258" s="39" t="s">
        <v>740</v>
      </c>
      <c r="C258" s="37" t="s">
        <v>741</v>
      </c>
      <c r="D258" s="36" t="s">
        <v>742</v>
      </c>
      <c r="E258" s="37" t="s">
        <v>741</v>
      </c>
      <c r="F258" s="36" t="s">
        <v>752</v>
      </c>
      <c r="G258" s="37" t="s">
        <v>753</v>
      </c>
      <c r="H258" s="36">
        <v>47</v>
      </c>
      <c r="I258" s="38">
        <v>13</v>
      </c>
      <c r="J258" s="115">
        <f t="shared" si="182"/>
        <v>0.82900596344485744</v>
      </c>
      <c r="K258" s="115">
        <f t="shared" si="183"/>
        <v>0.28874302973977695</v>
      </c>
      <c r="L258" s="115">
        <f t="shared" si="184"/>
        <v>1</v>
      </c>
      <c r="M258" s="115">
        <f t="shared" si="185"/>
        <v>0.15772390099808348</v>
      </c>
      <c r="N258" s="115">
        <f t="shared" si="186"/>
        <v>0.33829415320275102</v>
      </c>
      <c r="O258" s="115">
        <f t="shared" si="187"/>
        <v>0.25890644361833953</v>
      </c>
      <c r="P258" s="115">
        <f t="shared" si="188"/>
        <v>0.63298630303706438</v>
      </c>
      <c r="Q258" s="115">
        <f t="shared" si="189"/>
        <v>0.46899999999999997</v>
      </c>
      <c r="R258" s="116">
        <f t="shared" si="190"/>
        <v>0.879</v>
      </c>
      <c r="S258" s="133">
        <f t="shared" si="191"/>
        <v>0.53929553267120811</v>
      </c>
      <c r="T258" s="134">
        <f t="shared" si="233"/>
        <v>0.46070446732879189</v>
      </c>
      <c r="U258" s="135">
        <f t="shared" si="192"/>
        <v>115734.49064660046</v>
      </c>
      <c r="V258" s="136">
        <v>6</v>
      </c>
      <c r="W258" s="155">
        <f t="shared" si="193"/>
        <v>0</v>
      </c>
      <c r="X258" s="155">
        <f t="shared" si="194"/>
        <v>0.42818442156009695</v>
      </c>
      <c r="Y258" s="155">
        <f t="shared" si="195"/>
        <v>0.57181557843990305</v>
      </c>
      <c r="Z258" s="156">
        <f t="shared" si="196"/>
        <v>143646.93509104493</v>
      </c>
      <c r="AA258" s="69">
        <v>0.126</v>
      </c>
      <c r="AB258" s="70">
        <f t="shared" si="197"/>
        <v>0.91099999999999992</v>
      </c>
      <c r="AC258" s="70">
        <f t="shared" si="198"/>
        <v>0.19328410631728554</v>
      </c>
      <c r="AD258" s="70">
        <f t="shared" si="199"/>
        <v>0.33829415320275102</v>
      </c>
      <c r="AE258" s="70">
        <f t="shared" si="200"/>
        <v>0.53100000000000003</v>
      </c>
      <c r="AF258" s="70">
        <f t="shared" si="201"/>
        <v>0.52271143122676578</v>
      </c>
      <c r="AG258" s="70">
        <f t="shared" si="202"/>
        <v>0.2610943308550186</v>
      </c>
      <c r="AH258" s="70">
        <f t="shared" si="203"/>
        <v>0.25890644361833953</v>
      </c>
      <c r="AI258" s="70">
        <f t="shared" si="204"/>
        <v>0.76895523543990085</v>
      </c>
      <c r="AJ258" s="70">
        <f t="shared" si="205"/>
        <v>0.88905669144981414</v>
      </c>
      <c r="AK258" s="70">
        <f t="shared" si="206"/>
        <v>0.36701369696293556</v>
      </c>
      <c r="AL258" s="71">
        <f t="shared" si="234"/>
        <v>1</v>
      </c>
      <c r="AM258" s="72">
        <v>251212</v>
      </c>
      <c r="AN258" s="73">
        <v>0.53100000000000003</v>
      </c>
      <c r="AO258" s="74">
        <f t="shared" si="207"/>
        <v>0.46899999999999997</v>
      </c>
      <c r="AP258" s="75">
        <v>51648</v>
      </c>
      <c r="AQ258" s="75">
        <v>26746</v>
      </c>
      <c r="AR258" s="76">
        <v>216</v>
      </c>
      <c r="AS258" s="76">
        <v>35</v>
      </c>
      <c r="AT258" s="77">
        <f t="shared" si="208"/>
        <v>0.52271143122676578</v>
      </c>
      <c r="AU258" s="77">
        <f t="shared" si="209"/>
        <v>0.47728856877323422</v>
      </c>
      <c r="AV258" s="75">
        <v>51648</v>
      </c>
      <c r="AW258" s="76">
        <v>689</v>
      </c>
      <c r="AX258" s="75">
        <v>36987</v>
      </c>
      <c r="AY258" s="76">
        <v>19</v>
      </c>
      <c r="AZ258" s="75">
        <v>8778</v>
      </c>
      <c r="BA258" s="66">
        <f t="shared" si="210"/>
        <v>0.89980250929368033</v>
      </c>
      <c r="BB258" s="66">
        <f t="shared" si="211"/>
        <v>0.10019749070631967</v>
      </c>
      <c r="BC258" s="75">
        <v>51648</v>
      </c>
      <c r="BD258" s="75">
        <v>10810</v>
      </c>
      <c r="BE258" s="75">
        <v>2675</v>
      </c>
      <c r="BF258" s="66">
        <f t="shared" si="212"/>
        <v>0.2610943308550186</v>
      </c>
      <c r="BG258" s="70">
        <v>0.91099999999999992</v>
      </c>
      <c r="BH258" s="70">
        <v>0.879</v>
      </c>
      <c r="BI258" s="75">
        <v>122426</v>
      </c>
      <c r="BJ258" s="75">
        <v>23663</v>
      </c>
      <c r="BK258" s="75">
        <v>57347</v>
      </c>
      <c r="BL258" s="75">
        <v>22925</v>
      </c>
      <c r="BM258" s="75">
        <v>10430</v>
      </c>
      <c r="BN258" s="76">
        <v>221</v>
      </c>
      <c r="BO258" s="75">
        <v>6123</v>
      </c>
      <c r="BP258" s="76">
        <v>142</v>
      </c>
      <c r="BQ258" s="76">
        <v>56</v>
      </c>
      <c r="BR258" s="76">
        <v>1519</v>
      </c>
      <c r="BS258" s="66">
        <f t="shared" si="213"/>
        <v>0.19328410631728554</v>
      </c>
      <c r="BT258" s="66">
        <f t="shared" si="240"/>
        <v>0.33829415320275102</v>
      </c>
      <c r="BU258" s="66">
        <f t="shared" si="241"/>
        <v>0.15103817816476892</v>
      </c>
      <c r="BV258" s="72">
        <v>197197</v>
      </c>
      <c r="BW258" s="75">
        <v>17091</v>
      </c>
      <c r="BX258" s="66">
        <f t="shared" si="214"/>
        <v>8.6669675502162813E-2</v>
      </c>
      <c r="BY258" s="74">
        <f t="shared" si="215"/>
        <v>11.53806096776081</v>
      </c>
      <c r="BZ258" s="66">
        <f t="shared" si="235"/>
        <v>0.15772390099808348</v>
      </c>
      <c r="CA258" s="72">
        <v>197197</v>
      </c>
      <c r="CB258" s="75">
        <v>72374</v>
      </c>
      <c r="CC258" s="66">
        <f t="shared" si="216"/>
        <v>0.36701369696293556</v>
      </c>
      <c r="CD258" s="66">
        <f t="shared" si="217"/>
        <v>0.63298630303706438</v>
      </c>
      <c r="CE258" s="72">
        <v>51648</v>
      </c>
      <c r="CF258" s="76">
        <v>315</v>
      </c>
      <c r="CG258" s="75">
        <v>39400</v>
      </c>
      <c r="CH258" s="66">
        <f t="shared" si="218"/>
        <v>0.76895523543990085</v>
      </c>
      <c r="CI258" s="75">
        <v>51648</v>
      </c>
      <c r="CJ258" s="76">
        <v>240</v>
      </c>
      <c r="CK258" s="75">
        <v>37423</v>
      </c>
      <c r="CL258" s="75">
        <v>7946</v>
      </c>
      <c r="CM258" s="76">
        <v>309</v>
      </c>
      <c r="CN258" s="66">
        <f t="shared" si="219"/>
        <v>0.88905669144981414</v>
      </c>
      <c r="CO258" s="72">
        <v>51648</v>
      </c>
      <c r="CP258" s="75">
        <v>13372</v>
      </c>
      <c r="CQ258" s="66">
        <f t="shared" si="220"/>
        <v>0.25890644361833953</v>
      </c>
      <c r="CR258" s="78" t="b">
        <v>0</v>
      </c>
      <c r="CS258" s="76" t="b">
        <v>0</v>
      </c>
      <c r="CT258" s="76"/>
      <c r="CU258" s="76"/>
      <c r="CV258" s="76"/>
      <c r="CW258" s="76"/>
      <c r="CX258" s="76"/>
      <c r="CY258" s="76"/>
      <c r="CZ258" s="76"/>
      <c r="DA258" s="76"/>
      <c r="DB258" s="76"/>
      <c r="DC258" s="66">
        <f t="shared" si="221"/>
        <v>0</v>
      </c>
      <c r="DD258" s="66">
        <f t="shared" si="222"/>
        <v>0</v>
      </c>
      <c r="DE258" s="66">
        <f t="shared" si="223"/>
        <v>0</v>
      </c>
      <c r="DF258" s="66">
        <f t="shared" si="224"/>
        <v>0</v>
      </c>
      <c r="DG258" s="66">
        <f t="shared" si="225"/>
        <v>0</v>
      </c>
      <c r="DH258" s="66">
        <f t="shared" si="239"/>
        <v>0</v>
      </c>
      <c r="DI258" s="66">
        <f t="shared" si="226"/>
        <v>0</v>
      </c>
      <c r="DJ258" s="66">
        <f t="shared" si="227"/>
        <v>0</v>
      </c>
      <c r="DK258" s="66">
        <f t="shared" si="228"/>
        <v>0</v>
      </c>
      <c r="DL258" s="66">
        <f t="shared" si="229"/>
        <v>0</v>
      </c>
      <c r="DM258" s="66">
        <f t="shared" si="230"/>
        <v>0</v>
      </c>
      <c r="DN258" s="80">
        <f t="shared" si="231"/>
        <v>620</v>
      </c>
      <c r="DO258" s="67">
        <f t="shared" si="232"/>
        <v>1</v>
      </c>
      <c r="DP258" s="163">
        <f t="shared" si="236"/>
        <v>2.6014568158168575E-6</v>
      </c>
    </row>
    <row r="259" spans="1:120" ht="17.149999999999999" customHeight="1" x14ac:dyDescent="0.3">
      <c r="A259" s="30"/>
      <c r="B259" s="39" t="s">
        <v>740</v>
      </c>
      <c r="C259" s="37" t="s">
        <v>741</v>
      </c>
      <c r="D259" s="36" t="s">
        <v>742</v>
      </c>
      <c r="E259" s="37" t="s">
        <v>741</v>
      </c>
      <c r="F259" s="36" t="s">
        <v>754</v>
      </c>
      <c r="G259" s="37" t="s">
        <v>755</v>
      </c>
      <c r="H259" s="36">
        <v>44</v>
      </c>
      <c r="I259" s="38">
        <v>9</v>
      </c>
      <c r="J259" s="115">
        <f t="shared" si="182"/>
        <v>0.80770659847441695</v>
      </c>
      <c r="K259" s="115">
        <f t="shared" si="183"/>
        <v>0.32412082267829428</v>
      </c>
      <c r="L259" s="115">
        <f t="shared" si="184"/>
        <v>1</v>
      </c>
      <c r="M259" s="115">
        <f t="shared" si="185"/>
        <v>0.22228627928570047</v>
      </c>
      <c r="N259" s="115">
        <f t="shared" si="186"/>
        <v>0.37352381498799925</v>
      </c>
      <c r="O259" s="115">
        <f t="shared" si="187"/>
        <v>0.25707603872970081</v>
      </c>
      <c r="P259" s="115">
        <f t="shared" si="188"/>
        <v>0.66565720372572335</v>
      </c>
      <c r="Q259" s="115">
        <f t="shared" si="189"/>
        <v>0.50700000000000001</v>
      </c>
      <c r="R259" s="116">
        <f t="shared" si="190"/>
        <v>0.90900000000000003</v>
      </c>
      <c r="S259" s="133">
        <f t="shared" si="191"/>
        <v>0.56293008420909274</v>
      </c>
      <c r="T259" s="134">
        <f t="shared" si="233"/>
        <v>0.43706991579090726</v>
      </c>
      <c r="U259" s="135">
        <f t="shared" si="192"/>
        <v>88519.770045132449</v>
      </c>
      <c r="V259" s="136">
        <v>6</v>
      </c>
      <c r="W259" s="155">
        <f t="shared" si="193"/>
        <v>0</v>
      </c>
      <c r="X259" s="155">
        <f t="shared" si="194"/>
        <v>0.45181897309798175</v>
      </c>
      <c r="Y259" s="155">
        <f t="shared" si="195"/>
        <v>0.5481810269020182</v>
      </c>
      <c r="Z259" s="156">
        <f t="shared" si="196"/>
        <v>111023.10337846575</v>
      </c>
      <c r="AA259" s="69">
        <v>0.19</v>
      </c>
      <c r="AB259" s="70">
        <f t="shared" si="197"/>
        <v>0.93700000000000006</v>
      </c>
      <c r="AC259" s="70">
        <f t="shared" si="198"/>
        <v>0.13576599060978992</v>
      </c>
      <c r="AD259" s="70">
        <f t="shared" si="199"/>
        <v>0.37352381498799925</v>
      </c>
      <c r="AE259" s="70">
        <f t="shared" si="200"/>
        <v>0.49299999999999999</v>
      </c>
      <c r="AF259" s="70">
        <f t="shared" si="201"/>
        <v>0.44222236793215747</v>
      </c>
      <c r="AG259" s="70">
        <f t="shared" si="202"/>
        <v>0.2231766222979914</v>
      </c>
      <c r="AH259" s="70">
        <f t="shared" si="203"/>
        <v>0.25707603872970081</v>
      </c>
      <c r="AI259" s="70">
        <f t="shared" si="204"/>
        <v>0.76733766091840971</v>
      </c>
      <c r="AJ259" s="70">
        <f t="shared" si="205"/>
        <v>0.84807553603042418</v>
      </c>
      <c r="AK259" s="70">
        <f t="shared" si="206"/>
        <v>0.33434279627427665</v>
      </c>
      <c r="AL259" s="71">
        <f t="shared" si="234"/>
        <v>1</v>
      </c>
      <c r="AM259" s="72">
        <v>202530</v>
      </c>
      <c r="AN259" s="73">
        <v>0.49299999999999999</v>
      </c>
      <c r="AO259" s="74">
        <f t="shared" si="207"/>
        <v>0.50700000000000001</v>
      </c>
      <c r="AP259" s="75">
        <v>45753</v>
      </c>
      <c r="AQ259" s="75">
        <v>20139</v>
      </c>
      <c r="AR259" s="76">
        <v>58</v>
      </c>
      <c r="AS259" s="76">
        <v>36</v>
      </c>
      <c r="AT259" s="77">
        <f t="shared" si="208"/>
        <v>0.44222236793215747</v>
      </c>
      <c r="AU259" s="77">
        <f t="shared" si="209"/>
        <v>0.55777763206784248</v>
      </c>
      <c r="AV259" s="75">
        <v>45753</v>
      </c>
      <c r="AW259" s="76">
        <v>870</v>
      </c>
      <c r="AX259" s="75">
        <v>30721</v>
      </c>
      <c r="AY259" s="76">
        <v>13</v>
      </c>
      <c r="AZ259" s="75">
        <v>10010</v>
      </c>
      <c r="BA259" s="66">
        <f t="shared" si="210"/>
        <v>0.90953598671125391</v>
      </c>
      <c r="BB259" s="66">
        <f t="shared" si="211"/>
        <v>9.0464013288746092E-2</v>
      </c>
      <c r="BC259" s="75">
        <v>45753</v>
      </c>
      <c r="BD259" s="75">
        <v>9956</v>
      </c>
      <c r="BE259" s="76">
        <v>255</v>
      </c>
      <c r="BF259" s="66">
        <f t="shared" si="212"/>
        <v>0.2231766222979914</v>
      </c>
      <c r="BG259" s="70">
        <v>0.93700000000000006</v>
      </c>
      <c r="BH259" s="70">
        <v>0.90900000000000003</v>
      </c>
      <c r="BI259" s="75">
        <v>104577</v>
      </c>
      <c r="BJ259" s="75">
        <v>14198</v>
      </c>
      <c r="BK259" s="75">
        <v>51317</v>
      </c>
      <c r="BL259" s="75">
        <v>19712</v>
      </c>
      <c r="BM259" s="75">
        <v>8769</v>
      </c>
      <c r="BN259" s="76">
        <v>281</v>
      </c>
      <c r="BO259" s="75">
        <v>5798</v>
      </c>
      <c r="BP259" s="76">
        <v>112</v>
      </c>
      <c r="BQ259" s="76">
        <v>314</v>
      </c>
      <c r="BR259" s="75">
        <v>4076</v>
      </c>
      <c r="BS259" s="66">
        <f t="shared" si="213"/>
        <v>0.13576599060978992</v>
      </c>
      <c r="BT259" s="66">
        <f t="shared" si="240"/>
        <v>0.37352381498799925</v>
      </c>
      <c r="BU259" s="66">
        <f t="shared" si="241"/>
        <v>0.18503112539086033</v>
      </c>
      <c r="BV259" s="72">
        <v>161472</v>
      </c>
      <c r="BW259" s="75">
        <v>9930</v>
      </c>
      <c r="BX259" s="66">
        <f t="shared" si="214"/>
        <v>6.1496730083234245E-2</v>
      </c>
      <c r="BY259" s="74">
        <f t="shared" si="215"/>
        <v>16.261027190332324</v>
      </c>
      <c r="BZ259" s="66">
        <f t="shared" si="235"/>
        <v>0.22228627928570047</v>
      </c>
      <c r="CA259" s="72">
        <v>161472</v>
      </c>
      <c r="CB259" s="75">
        <v>53987</v>
      </c>
      <c r="CC259" s="66">
        <f t="shared" si="216"/>
        <v>0.33434279627427665</v>
      </c>
      <c r="CD259" s="66">
        <f t="shared" si="217"/>
        <v>0.66565720372572335</v>
      </c>
      <c r="CE259" s="72">
        <v>45753</v>
      </c>
      <c r="CF259" s="76">
        <v>494</v>
      </c>
      <c r="CG259" s="75">
        <v>34614</v>
      </c>
      <c r="CH259" s="66">
        <f t="shared" si="218"/>
        <v>0.76733766091840971</v>
      </c>
      <c r="CI259" s="75">
        <v>45753</v>
      </c>
      <c r="CJ259" s="76">
        <v>154</v>
      </c>
      <c r="CK259" s="75">
        <v>29704</v>
      </c>
      <c r="CL259" s="75">
        <v>6762</v>
      </c>
      <c r="CM259" s="75">
        <v>2182</v>
      </c>
      <c r="CN259" s="66">
        <f t="shared" si="219"/>
        <v>0.84807553603042418</v>
      </c>
      <c r="CO259" s="72">
        <v>45753</v>
      </c>
      <c r="CP259" s="75">
        <v>11762</v>
      </c>
      <c r="CQ259" s="66">
        <f t="shared" si="220"/>
        <v>0.25707603872970081</v>
      </c>
      <c r="CR259" s="78" t="b">
        <v>0</v>
      </c>
      <c r="CS259" s="76" t="b">
        <v>0</v>
      </c>
      <c r="CT259" s="76"/>
      <c r="CU259" s="76"/>
      <c r="CV259" s="76"/>
      <c r="CW259" s="76"/>
      <c r="CX259" s="76"/>
      <c r="CY259" s="76"/>
      <c r="CZ259" s="76"/>
      <c r="DA259" s="76"/>
      <c r="DB259" s="76"/>
      <c r="DC259" s="66">
        <f t="shared" si="221"/>
        <v>0</v>
      </c>
      <c r="DD259" s="66">
        <f t="shared" si="222"/>
        <v>0</v>
      </c>
      <c r="DE259" s="66">
        <f t="shared" si="223"/>
        <v>0</v>
      </c>
      <c r="DF259" s="66">
        <f t="shared" si="224"/>
        <v>0</v>
      </c>
      <c r="DG259" s="66">
        <f t="shared" si="225"/>
        <v>0</v>
      </c>
      <c r="DH259" s="66">
        <f t="shared" si="239"/>
        <v>0</v>
      </c>
      <c r="DI259" s="66">
        <f t="shared" si="226"/>
        <v>0</v>
      </c>
      <c r="DJ259" s="66">
        <f t="shared" si="227"/>
        <v>0</v>
      </c>
      <c r="DK259" s="66">
        <f t="shared" si="228"/>
        <v>0</v>
      </c>
      <c r="DL259" s="66">
        <f t="shared" si="229"/>
        <v>0</v>
      </c>
      <c r="DM259" s="66">
        <f t="shared" si="230"/>
        <v>0</v>
      </c>
      <c r="DN259" s="80">
        <f t="shared" si="231"/>
        <v>620</v>
      </c>
      <c r="DO259" s="67">
        <f t="shared" si="232"/>
        <v>1</v>
      </c>
      <c r="DP259" s="163">
        <f t="shared" si="236"/>
        <v>2.6014568158168575E-6</v>
      </c>
    </row>
    <row r="260" spans="1:120" ht="17.149999999999999" customHeight="1" x14ac:dyDescent="0.3">
      <c r="A260" s="30"/>
      <c r="B260" s="39" t="s">
        <v>740</v>
      </c>
      <c r="C260" s="37" t="s">
        <v>741</v>
      </c>
      <c r="D260" s="36" t="s">
        <v>742</v>
      </c>
      <c r="E260" s="37" t="s">
        <v>741</v>
      </c>
      <c r="F260" s="36" t="s">
        <v>756</v>
      </c>
      <c r="G260" s="37" t="s">
        <v>757</v>
      </c>
      <c r="H260" s="36">
        <v>60</v>
      </c>
      <c r="I260" s="38">
        <v>8</v>
      </c>
      <c r="J260" s="115">
        <f t="shared" si="182"/>
        <v>0.70404462400146905</v>
      </c>
      <c r="K260" s="115">
        <f t="shared" si="183"/>
        <v>0.3141814342117345</v>
      </c>
      <c r="L260" s="115">
        <f t="shared" si="184"/>
        <v>1</v>
      </c>
      <c r="M260" s="115">
        <f t="shared" si="185"/>
        <v>0.24444943239714573</v>
      </c>
      <c r="N260" s="115">
        <f t="shared" si="186"/>
        <v>0.35689782871399056</v>
      </c>
      <c r="O260" s="115">
        <f t="shared" si="187"/>
        <v>0.22853732439629051</v>
      </c>
      <c r="P260" s="115">
        <f t="shared" si="188"/>
        <v>0.57224908211857939</v>
      </c>
      <c r="Q260" s="115">
        <f t="shared" si="189"/>
        <v>0.43899999999999995</v>
      </c>
      <c r="R260" s="116">
        <f t="shared" si="190"/>
        <v>0.91900000000000004</v>
      </c>
      <c r="S260" s="133">
        <f t="shared" si="191"/>
        <v>0.53092885842657878</v>
      </c>
      <c r="T260" s="134">
        <f t="shared" si="233"/>
        <v>0.46907114157342122</v>
      </c>
      <c r="U260" s="135">
        <f t="shared" si="192"/>
        <v>50407.323015762995</v>
      </c>
      <c r="V260" s="136">
        <v>4</v>
      </c>
      <c r="W260" s="155">
        <f t="shared" si="193"/>
        <v>0</v>
      </c>
      <c r="X260" s="155">
        <f t="shared" si="194"/>
        <v>0.41981774731546773</v>
      </c>
      <c r="Y260" s="155">
        <f t="shared" si="195"/>
        <v>0.58018225268453227</v>
      </c>
      <c r="Z260" s="156">
        <f t="shared" si="196"/>
        <v>62347.545237985207</v>
      </c>
      <c r="AA260" s="69">
        <v>0.22899999999999998</v>
      </c>
      <c r="AB260" s="70">
        <f t="shared" si="197"/>
        <v>0.93700000000000006</v>
      </c>
      <c r="AC260" s="70">
        <f t="shared" si="198"/>
        <v>0.11437258800140335</v>
      </c>
      <c r="AD260" s="70">
        <f t="shared" si="199"/>
        <v>0.35689782871399056</v>
      </c>
      <c r="AE260" s="70">
        <f t="shared" si="200"/>
        <v>0.56100000000000005</v>
      </c>
      <c r="AF260" s="70">
        <f t="shared" si="201"/>
        <v>0.47952437792672847</v>
      </c>
      <c r="AG260" s="70">
        <f t="shared" si="202"/>
        <v>0.21191809751170693</v>
      </c>
      <c r="AH260" s="70">
        <f t="shared" si="203"/>
        <v>0.22853732439629051</v>
      </c>
      <c r="AI260" s="70">
        <f t="shared" si="204"/>
        <v>0.6966761546230833</v>
      </c>
      <c r="AJ260" s="70">
        <f t="shared" si="205"/>
        <v>0.71141309337985492</v>
      </c>
      <c r="AK260" s="70">
        <f t="shared" si="206"/>
        <v>0.42775091788142061</v>
      </c>
      <c r="AL260" s="71">
        <f t="shared" si="234"/>
        <v>1</v>
      </c>
      <c r="AM260" s="72">
        <v>107462</v>
      </c>
      <c r="AN260" s="73">
        <v>0.56100000000000005</v>
      </c>
      <c r="AO260" s="74">
        <f t="shared" si="207"/>
        <v>0.43899999999999995</v>
      </c>
      <c r="AP260" s="75">
        <v>21782</v>
      </c>
      <c r="AQ260" s="75">
        <v>10393</v>
      </c>
      <c r="AR260" s="76">
        <v>33</v>
      </c>
      <c r="AS260" s="76">
        <v>19</v>
      </c>
      <c r="AT260" s="77">
        <f t="shared" si="208"/>
        <v>0.47952437792672847</v>
      </c>
      <c r="AU260" s="77">
        <f t="shared" si="209"/>
        <v>0.52047562207327158</v>
      </c>
      <c r="AV260" s="75">
        <v>21782</v>
      </c>
      <c r="AW260" s="76">
        <v>736</v>
      </c>
      <c r="AX260" s="75">
        <v>10660</v>
      </c>
      <c r="AY260" s="76">
        <v>12</v>
      </c>
      <c r="AZ260" s="75">
        <v>8024</v>
      </c>
      <c r="BA260" s="66">
        <f t="shared" si="210"/>
        <v>0.89211275364980258</v>
      </c>
      <c r="BB260" s="66">
        <f t="shared" si="211"/>
        <v>0.10788724635019742</v>
      </c>
      <c r="BC260" s="75">
        <v>21782</v>
      </c>
      <c r="BD260" s="75">
        <v>4559</v>
      </c>
      <c r="BE260" s="76">
        <v>57</v>
      </c>
      <c r="BF260" s="66">
        <f t="shared" si="212"/>
        <v>0.21191809751170693</v>
      </c>
      <c r="BG260" s="70">
        <v>0.93700000000000006</v>
      </c>
      <c r="BH260" s="70">
        <v>0.91900000000000004</v>
      </c>
      <c r="BI260" s="75">
        <v>51306</v>
      </c>
      <c r="BJ260" s="75">
        <v>5868</v>
      </c>
      <c r="BK260" s="75">
        <v>27127</v>
      </c>
      <c r="BL260" s="75">
        <v>9946</v>
      </c>
      <c r="BM260" s="75">
        <v>4854</v>
      </c>
      <c r="BN260" s="76">
        <v>115</v>
      </c>
      <c r="BO260" s="75">
        <v>2704</v>
      </c>
      <c r="BP260" s="76">
        <v>99</v>
      </c>
      <c r="BQ260" s="76">
        <v>41</v>
      </c>
      <c r="BR260" s="76">
        <v>552</v>
      </c>
      <c r="BS260" s="66">
        <f t="shared" si="213"/>
        <v>0.11437258800140335</v>
      </c>
      <c r="BT260" s="66">
        <f t="shared" si="240"/>
        <v>0.35689782871399056</v>
      </c>
      <c r="BU260" s="66">
        <f t="shared" si="241"/>
        <v>0.16304135968502709</v>
      </c>
      <c r="BV260" s="72">
        <v>82527</v>
      </c>
      <c r="BW260" s="75">
        <v>4615</v>
      </c>
      <c r="BX260" s="66">
        <f t="shared" si="214"/>
        <v>5.5921092490942355E-2</v>
      </c>
      <c r="BY260" s="74">
        <f t="shared" si="215"/>
        <v>17.882340195016251</v>
      </c>
      <c r="BZ260" s="66">
        <f t="shared" si="235"/>
        <v>0.24444943239714573</v>
      </c>
      <c r="CA260" s="72">
        <v>82527</v>
      </c>
      <c r="CB260" s="75">
        <v>35301</v>
      </c>
      <c r="CC260" s="66">
        <f t="shared" si="216"/>
        <v>0.42775091788142061</v>
      </c>
      <c r="CD260" s="66">
        <f t="shared" si="217"/>
        <v>0.57224908211857939</v>
      </c>
      <c r="CE260" s="72">
        <v>21782</v>
      </c>
      <c r="CF260" s="76">
        <v>138</v>
      </c>
      <c r="CG260" s="75">
        <v>15037</v>
      </c>
      <c r="CH260" s="66">
        <f t="shared" si="218"/>
        <v>0.6966761546230833</v>
      </c>
      <c r="CI260" s="75">
        <v>21782</v>
      </c>
      <c r="CJ260" s="76">
        <v>508</v>
      </c>
      <c r="CK260" s="75">
        <v>8177</v>
      </c>
      <c r="CL260" s="75">
        <v>6355</v>
      </c>
      <c r="CM260" s="76">
        <v>456</v>
      </c>
      <c r="CN260" s="66">
        <f t="shared" si="219"/>
        <v>0.71141309337985492</v>
      </c>
      <c r="CO260" s="72">
        <v>21782</v>
      </c>
      <c r="CP260" s="75">
        <v>4978</v>
      </c>
      <c r="CQ260" s="66">
        <f t="shared" si="220"/>
        <v>0.22853732439629051</v>
      </c>
      <c r="CR260" s="78" t="b">
        <v>1</v>
      </c>
      <c r="CS260" s="76" t="b">
        <v>0</v>
      </c>
      <c r="CT260" s="76"/>
      <c r="CU260" s="76"/>
      <c r="CV260" s="76"/>
      <c r="CW260" s="76"/>
      <c r="CX260" s="76"/>
      <c r="CY260" s="76"/>
      <c r="CZ260" s="76"/>
      <c r="DA260" s="76"/>
      <c r="DB260" s="76"/>
      <c r="DC260" s="66">
        <f t="shared" si="221"/>
        <v>0</v>
      </c>
      <c r="DD260" s="66">
        <f t="shared" si="222"/>
        <v>0</v>
      </c>
      <c r="DE260" s="66">
        <f t="shared" si="223"/>
        <v>0</v>
      </c>
      <c r="DF260" s="66">
        <f t="shared" si="224"/>
        <v>0</v>
      </c>
      <c r="DG260" s="66">
        <f t="shared" si="225"/>
        <v>0</v>
      </c>
      <c r="DH260" s="66">
        <f t="shared" si="239"/>
        <v>0</v>
      </c>
      <c r="DI260" s="66">
        <f t="shared" si="226"/>
        <v>0</v>
      </c>
      <c r="DJ260" s="66">
        <f t="shared" si="227"/>
        <v>0</v>
      </c>
      <c r="DK260" s="66">
        <f t="shared" si="228"/>
        <v>0</v>
      </c>
      <c r="DL260" s="66">
        <f t="shared" si="229"/>
        <v>0</v>
      </c>
      <c r="DM260" s="66">
        <f t="shared" si="230"/>
        <v>0</v>
      </c>
      <c r="DN260" s="80">
        <f t="shared" si="231"/>
        <v>620</v>
      </c>
      <c r="DO260" s="67">
        <f t="shared" si="232"/>
        <v>1</v>
      </c>
      <c r="DP260" s="163">
        <f t="shared" si="236"/>
        <v>2.6014568158168575E-6</v>
      </c>
    </row>
    <row r="261" spans="1:120" ht="17.149999999999999" customHeight="1" x14ac:dyDescent="0.3">
      <c r="A261" s="30"/>
      <c r="B261" s="39" t="s">
        <v>740</v>
      </c>
      <c r="C261" s="37" t="s">
        <v>741</v>
      </c>
      <c r="D261" s="36" t="s">
        <v>758</v>
      </c>
      <c r="E261" s="37" t="s">
        <v>759</v>
      </c>
      <c r="F261" s="36" t="s">
        <v>760</v>
      </c>
      <c r="G261" s="37" t="s">
        <v>759</v>
      </c>
      <c r="H261" s="36">
        <v>37</v>
      </c>
      <c r="I261" s="38">
        <v>27</v>
      </c>
      <c r="J261" s="115">
        <f t="shared" si="182"/>
        <v>0.80674382178907067</v>
      </c>
      <c r="K261" s="115">
        <f t="shared" si="183"/>
        <v>0.42955969369996522</v>
      </c>
      <c r="L261" s="115">
        <f t="shared" si="184"/>
        <v>1</v>
      </c>
      <c r="M261" s="115">
        <f t="shared" si="185"/>
        <v>0.27753880122459545</v>
      </c>
      <c r="N261" s="115">
        <f t="shared" si="186"/>
        <v>0.47060288633969999</v>
      </c>
      <c r="O261" s="115">
        <f t="shared" si="187"/>
        <v>0.51536721197354685</v>
      </c>
      <c r="P261" s="115">
        <f t="shared" si="188"/>
        <v>0.75858318226188814</v>
      </c>
      <c r="Q261" s="115">
        <f t="shared" si="189"/>
        <v>0.58000000000000007</v>
      </c>
      <c r="R261" s="116">
        <f t="shared" si="190"/>
        <v>0.91500000000000004</v>
      </c>
      <c r="S261" s="133">
        <f t="shared" si="191"/>
        <v>0.63926617747652958</v>
      </c>
      <c r="T261" s="134">
        <f t="shared" si="233"/>
        <v>0.36073382252347042</v>
      </c>
      <c r="U261" s="135">
        <f t="shared" si="192"/>
        <v>94532.462595210556</v>
      </c>
      <c r="V261" s="136">
        <v>6</v>
      </c>
      <c r="W261" s="155">
        <f t="shared" si="193"/>
        <v>0</v>
      </c>
      <c r="X261" s="155">
        <f t="shared" si="194"/>
        <v>0.52815506636541842</v>
      </c>
      <c r="Y261" s="155">
        <f t="shared" si="195"/>
        <v>0.47184493363458158</v>
      </c>
      <c r="Z261" s="156">
        <f t="shared" si="196"/>
        <v>123649.79592854391</v>
      </c>
      <c r="AA261" s="69">
        <v>0.41399999999999998</v>
      </c>
      <c r="AB261" s="70">
        <f t="shared" si="197"/>
        <v>0.93700000000000006</v>
      </c>
      <c r="AC261" s="70">
        <f t="shared" si="198"/>
        <v>0.11321909424724602</v>
      </c>
      <c r="AD261" s="70">
        <f t="shared" si="199"/>
        <v>0.47060288633969999</v>
      </c>
      <c r="AE261" s="70">
        <f t="shared" si="200"/>
        <v>0.42</v>
      </c>
      <c r="AF261" s="70">
        <f t="shared" si="201"/>
        <v>0.34058475461190391</v>
      </c>
      <c r="AG261" s="70">
        <f t="shared" si="202"/>
        <v>0.19166376609815525</v>
      </c>
      <c r="AH261" s="70">
        <f t="shared" si="203"/>
        <v>0.51536721197354685</v>
      </c>
      <c r="AI261" s="70">
        <f t="shared" si="204"/>
        <v>0.77800208840932827</v>
      </c>
      <c r="AJ261" s="70">
        <f t="shared" si="205"/>
        <v>0.83548555516881307</v>
      </c>
      <c r="AK261" s="70">
        <f t="shared" si="206"/>
        <v>0.24141681773811183</v>
      </c>
      <c r="AL261" s="71">
        <f t="shared" si="234"/>
        <v>1</v>
      </c>
      <c r="AM261" s="72">
        <v>262056</v>
      </c>
      <c r="AN261" s="73">
        <v>0.42</v>
      </c>
      <c r="AO261" s="74">
        <f t="shared" si="207"/>
        <v>0.58000000000000007</v>
      </c>
      <c r="AP261" s="75">
        <v>57460</v>
      </c>
      <c r="AQ261" s="75">
        <v>19387</v>
      </c>
      <c r="AR261" s="76">
        <v>136</v>
      </c>
      <c r="AS261" s="76">
        <v>47</v>
      </c>
      <c r="AT261" s="77">
        <f t="shared" si="208"/>
        <v>0.34058475461190391</v>
      </c>
      <c r="AU261" s="77">
        <f t="shared" si="209"/>
        <v>0.65941524538809615</v>
      </c>
      <c r="AV261" s="75">
        <v>57460</v>
      </c>
      <c r="AW261" s="75">
        <v>1325</v>
      </c>
      <c r="AX261" s="75">
        <v>32338</v>
      </c>
      <c r="AY261" s="76">
        <v>39</v>
      </c>
      <c r="AZ261" s="75">
        <v>12283</v>
      </c>
      <c r="BA261" s="66">
        <f t="shared" si="210"/>
        <v>0.80029585798816572</v>
      </c>
      <c r="BB261" s="66">
        <f t="shared" si="211"/>
        <v>0.19970414201183428</v>
      </c>
      <c r="BC261" s="75">
        <v>57460</v>
      </c>
      <c r="BD261" s="75">
        <v>10273</v>
      </c>
      <c r="BE261" s="76">
        <v>740</v>
      </c>
      <c r="BF261" s="66">
        <f t="shared" si="212"/>
        <v>0.19166376609815525</v>
      </c>
      <c r="BG261" s="70">
        <v>0.93700000000000006</v>
      </c>
      <c r="BH261" s="70">
        <v>0.91500000000000004</v>
      </c>
      <c r="BI261" s="75">
        <v>140524</v>
      </c>
      <c r="BJ261" s="75">
        <v>15910</v>
      </c>
      <c r="BK261" s="75">
        <v>58483</v>
      </c>
      <c r="BL261" s="75">
        <v>29775</v>
      </c>
      <c r="BM261" s="75">
        <v>19669</v>
      </c>
      <c r="BN261" s="76">
        <v>445</v>
      </c>
      <c r="BO261" s="75">
        <v>14889</v>
      </c>
      <c r="BP261" s="76">
        <v>760</v>
      </c>
      <c r="BQ261" s="76">
        <v>204</v>
      </c>
      <c r="BR261" s="76">
        <v>389</v>
      </c>
      <c r="BS261" s="66">
        <f t="shared" si="213"/>
        <v>0.11321909424724602</v>
      </c>
      <c r="BT261" s="66">
        <f t="shared" si="240"/>
        <v>0.47060288633969999</v>
      </c>
      <c r="BU261" s="66">
        <f t="shared" si="241"/>
        <v>0.25871737212148815</v>
      </c>
      <c r="BV261" s="72">
        <v>215130</v>
      </c>
      <c r="BW261" s="75">
        <v>10596</v>
      </c>
      <c r="BX261" s="66">
        <f t="shared" si="214"/>
        <v>4.925393947845489E-2</v>
      </c>
      <c r="BY261" s="74">
        <f t="shared" si="215"/>
        <v>20.302944507361268</v>
      </c>
      <c r="BZ261" s="66">
        <f t="shared" si="235"/>
        <v>0.27753880122459545</v>
      </c>
      <c r="CA261" s="72">
        <v>215130</v>
      </c>
      <c r="CB261" s="75">
        <v>51936</v>
      </c>
      <c r="CC261" s="66">
        <f t="shared" si="216"/>
        <v>0.24141681773811183</v>
      </c>
      <c r="CD261" s="66">
        <f t="shared" si="217"/>
        <v>0.75858318226188814</v>
      </c>
      <c r="CE261" s="72">
        <v>57460</v>
      </c>
      <c r="CF261" s="76">
        <v>765</v>
      </c>
      <c r="CG261" s="75">
        <v>43939</v>
      </c>
      <c r="CH261" s="66">
        <f t="shared" si="218"/>
        <v>0.77800208840932827</v>
      </c>
      <c r="CI261" s="75">
        <v>57460</v>
      </c>
      <c r="CJ261" s="75">
        <v>1206</v>
      </c>
      <c r="CK261" s="75">
        <v>30323</v>
      </c>
      <c r="CL261" s="75">
        <v>11482</v>
      </c>
      <c r="CM261" s="75">
        <v>4996</v>
      </c>
      <c r="CN261" s="66">
        <f t="shared" si="219"/>
        <v>0.83548555516881307</v>
      </c>
      <c r="CO261" s="72">
        <v>57460</v>
      </c>
      <c r="CP261" s="75">
        <v>29613</v>
      </c>
      <c r="CQ261" s="66">
        <f t="shared" si="220"/>
        <v>0.51536721197354685</v>
      </c>
      <c r="CR261" s="78" t="b">
        <v>1</v>
      </c>
      <c r="CS261" s="76" t="b">
        <v>1</v>
      </c>
      <c r="CT261" s="76">
        <v>0</v>
      </c>
      <c r="CU261" s="76"/>
      <c r="CV261" s="79">
        <v>1</v>
      </c>
      <c r="CW261" s="79"/>
      <c r="CX261" s="79">
        <v>1</v>
      </c>
      <c r="CY261" s="79">
        <v>0</v>
      </c>
      <c r="CZ261" s="76"/>
      <c r="DA261" s="76"/>
      <c r="DB261" s="76"/>
      <c r="DC261" s="66">
        <f t="shared" si="221"/>
        <v>4.1322314049586778E-3</v>
      </c>
      <c r="DD261" s="66">
        <f t="shared" si="222"/>
        <v>0</v>
      </c>
      <c r="DE261" s="66">
        <f t="shared" si="223"/>
        <v>0</v>
      </c>
      <c r="DF261" s="66">
        <f t="shared" si="224"/>
        <v>0</v>
      </c>
      <c r="DG261" s="66">
        <f t="shared" si="225"/>
        <v>0</v>
      </c>
      <c r="DH261" s="66">
        <f t="shared" si="239"/>
        <v>0</v>
      </c>
      <c r="DI261" s="66">
        <f t="shared" si="226"/>
        <v>0</v>
      </c>
      <c r="DJ261" s="66">
        <f t="shared" si="227"/>
        <v>0</v>
      </c>
      <c r="DK261" s="66">
        <f t="shared" si="228"/>
        <v>0</v>
      </c>
      <c r="DL261" s="66">
        <f t="shared" si="229"/>
        <v>0</v>
      </c>
      <c r="DM261" s="66">
        <f t="shared" si="230"/>
        <v>0</v>
      </c>
      <c r="DN261" s="80">
        <f t="shared" si="231"/>
        <v>620</v>
      </c>
      <c r="DO261" s="67">
        <f t="shared" si="232"/>
        <v>1</v>
      </c>
      <c r="DP261" s="163">
        <f t="shared" si="236"/>
        <v>2.6014568158168575E-6</v>
      </c>
    </row>
    <row r="262" spans="1:120" ht="17.149999999999999" customHeight="1" x14ac:dyDescent="0.3">
      <c r="A262" s="30"/>
      <c r="B262" s="39" t="s">
        <v>740</v>
      </c>
      <c r="C262" s="37" t="s">
        <v>741</v>
      </c>
      <c r="D262" s="36" t="s">
        <v>758</v>
      </c>
      <c r="E262" s="37" t="s">
        <v>759</v>
      </c>
      <c r="F262" s="36" t="s">
        <v>761</v>
      </c>
      <c r="G262" s="37" t="s">
        <v>762</v>
      </c>
      <c r="H262" s="36">
        <v>51</v>
      </c>
      <c r="I262" s="38">
        <v>8</v>
      </c>
      <c r="J262" s="115">
        <f t="shared" ref="J262:J325" si="242">(CH262+CN262)/2</f>
        <v>0.6979436736794189</v>
      </c>
      <c r="K262" s="115">
        <f t="shared" ref="K262:K325" si="243">(AU262+BB262)/2</f>
        <v>0.23362756546005109</v>
      </c>
      <c r="L262" s="115">
        <f t="shared" ref="L262:L325" si="244">DO262</f>
        <v>1</v>
      </c>
      <c r="M262" s="115">
        <f t="shared" ref="M262:M325" si="245">BZ262</f>
        <v>0.1580147256383832</v>
      </c>
      <c r="N262" s="115">
        <f t="shared" ref="N262:N325" si="246">BT262</f>
        <v>0.3620720463154885</v>
      </c>
      <c r="O262" s="115">
        <f t="shared" ref="O262:O325" si="247">CQ262</f>
        <v>0.30708334157974942</v>
      </c>
      <c r="P262" s="115">
        <f t="shared" ref="P262:P325" si="248">CD262</f>
        <v>0.66203871996622854</v>
      </c>
      <c r="Q262" s="115">
        <f t="shared" ref="Q262:Q325" si="249">AO262</f>
        <v>0.52700000000000002</v>
      </c>
      <c r="R262" s="116">
        <f t="shared" ref="R262:R325" si="250">BH262</f>
        <v>0.89700000000000002</v>
      </c>
      <c r="S262" s="133">
        <f t="shared" ref="S262:S325" si="251">AVERAGE(J262:L262,M262:R262)</f>
        <v>0.53830889695992434</v>
      </c>
      <c r="T262" s="134">
        <f t="shared" si="233"/>
        <v>0.46169110304007566</v>
      </c>
      <c r="U262" s="135">
        <f t="shared" ref="U262:U325" si="252">T262*AM262</f>
        <v>98613.987771638873</v>
      </c>
      <c r="V262" s="136">
        <v>6</v>
      </c>
      <c r="W262" s="155">
        <f t="shared" ref="W262:W325" si="253">L262-1</f>
        <v>0</v>
      </c>
      <c r="X262" s="155">
        <f t="shared" ref="X262:X325" si="254">AVERAGE(J262:K262,W262,M262:R262)</f>
        <v>0.42719778584881329</v>
      </c>
      <c r="Y262" s="155">
        <f t="shared" ref="Y262:Y325" si="255">1-X262</f>
        <v>0.57280221415118671</v>
      </c>
      <c r="Z262" s="156">
        <f t="shared" ref="Z262:Z325" si="256">Y262*AM262</f>
        <v>122346.54332719442</v>
      </c>
      <c r="AA262" s="69">
        <v>0.114</v>
      </c>
      <c r="AB262" s="70">
        <f t="shared" ref="AB262:AB325" si="257">BG262</f>
        <v>0.93</v>
      </c>
      <c r="AC262" s="70">
        <f t="shared" ref="AC262:AC325" si="258">BS262</f>
        <v>0.15897719962833251</v>
      </c>
      <c r="AD262" s="70">
        <f t="shared" ref="AD262:AD325" si="259">BT262</f>
        <v>0.3620720463154885</v>
      </c>
      <c r="AE262" s="70">
        <f t="shared" ref="AE262:AE325" si="260">AN262</f>
        <v>0.47299999999999998</v>
      </c>
      <c r="AF262" s="70">
        <f t="shared" ref="AF262:AF325" si="261">AT262</f>
        <v>0.63284976349278599</v>
      </c>
      <c r="AG262" s="70">
        <f t="shared" ref="AG262:AG325" si="262">BF262</f>
        <v>0.27068695944742416</v>
      </c>
      <c r="AH262" s="70">
        <f t="shared" ref="AH262:AH325" si="263">CQ262</f>
        <v>0.30708334157974942</v>
      </c>
      <c r="AI262" s="70">
        <f t="shared" ref="AI262:AI325" si="264">CH262</f>
        <v>0.66095354958734931</v>
      </c>
      <c r="AJ262" s="70">
        <f t="shared" ref="AJ262:AJ325" si="265">CN262</f>
        <v>0.73493379777148848</v>
      </c>
      <c r="AK262" s="70">
        <f t="shared" ref="AK262:AK325" si="266">CC262</f>
        <v>0.33796128003377152</v>
      </c>
      <c r="AL262" s="71">
        <f t="shared" si="234"/>
        <v>1</v>
      </c>
      <c r="AM262" s="72">
        <v>213593</v>
      </c>
      <c r="AN262" s="73">
        <v>0.47299999999999998</v>
      </c>
      <c r="AO262" s="74">
        <f t="shared" ref="AO262:AO325" si="267">1-AN262</f>
        <v>0.52700000000000002</v>
      </c>
      <c r="AP262" s="75">
        <v>50527</v>
      </c>
      <c r="AQ262" s="75">
        <v>31874</v>
      </c>
      <c r="AR262" s="76">
        <v>62</v>
      </c>
      <c r="AS262" s="76">
        <v>40</v>
      </c>
      <c r="AT262" s="77">
        <f t="shared" ref="AT262:AT325" si="268">(AQ262+AR262+AS262)/AP262</f>
        <v>0.63284976349278599</v>
      </c>
      <c r="AU262" s="77">
        <f t="shared" ref="AU262:AU325" si="269">1-AT262</f>
        <v>0.36715023650721401</v>
      </c>
      <c r="AV262" s="75">
        <v>50527</v>
      </c>
      <c r="AW262" s="76">
        <v>418</v>
      </c>
      <c r="AX262" s="75">
        <v>36333</v>
      </c>
      <c r="AY262" s="76">
        <v>44</v>
      </c>
      <c r="AZ262" s="75">
        <v>8674</v>
      </c>
      <c r="BA262" s="66">
        <f t="shared" ref="BA262:BA325" si="270">(AW262+AX262+AZ262+AY262)/AV262</f>
        <v>0.89989510558711183</v>
      </c>
      <c r="BB262" s="66">
        <f t="shared" ref="BB262:BB325" si="271">1-BA262</f>
        <v>0.10010489441288817</v>
      </c>
      <c r="BC262" s="75">
        <v>50527</v>
      </c>
      <c r="BD262" s="75">
        <v>13108</v>
      </c>
      <c r="BE262" s="76">
        <v>569</v>
      </c>
      <c r="BF262" s="66">
        <f t="shared" ref="BF262:BF325" si="272">(BD262+BE262)/BC262</f>
        <v>0.27068695944742416</v>
      </c>
      <c r="BG262" s="70">
        <v>0.93</v>
      </c>
      <c r="BH262" s="70">
        <v>0.89700000000000002</v>
      </c>
      <c r="BI262" s="75">
        <v>111928</v>
      </c>
      <c r="BJ262" s="75">
        <v>17794</v>
      </c>
      <c r="BK262" s="75">
        <v>53608</v>
      </c>
      <c r="BL262" s="75">
        <v>21235</v>
      </c>
      <c r="BM262" s="75">
        <v>10541</v>
      </c>
      <c r="BN262" s="76">
        <v>353</v>
      </c>
      <c r="BO262" s="75">
        <v>7435</v>
      </c>
      <c r="BP262" s="76">
        <v>201</v>
      </c>
      <c r="BQ262" s="76">
        <v>204</v>
      </c>
      <c r="BR262" s="76">
        <v>557</v>
      </c>
      <c r="BS262" s="66">
        <f t="shared" ref="BS262:BS325" si="273">BJ262/BI262</f>
        <v>0.15897719962833251</v>
      </c>
      <c r="BT262" s="66">
        <f t="shared" si="240"/>
        <v>0.3620720463154885</v>
      </c>
      <c r="BU262" s="66">
        <f t="shared" si="241"/>
        <v>0.17235186905868058</v>
      </c>
      <c r="BV262" s="72">
        <v>170558</v>
      </c>
      <c r="BW262" s="75">
        <v>14755</v>
      </c>
      <c r="BX262" s="66">
        <f t="shared" ref="BX262:BX325" si="274">BW262/BV262</f>
        <v>8.6510160766425495E-2</v>
      </c>
      <c r="BY262" s="74">
        <f t="shared" ref="BY262:BY325" si="275">1/BX262</f>
        <v>11.559335818366655</v>
      </c>
      <c r="BZ262" s="66">
        <f t="shared" si="235"/>
        <v>0.1580147256383832</v>
      </c>
      <c r="CA262" s="72">
        <v>170558</v>
      </c>
      <c r="CB262" s="75">
        <v>57642</v>
      </c>
      <c r="CC262" s="66">
        <f t="shared" ref="CC262:CC325" si="276">CB262/CA262</f>
        <v>0.33796128003377152</v>
      </c>
      <c r="CD262" s="66">
        <f t="shared" ref="CD262:CD325" si="277">1-CC262</f>
        <v>0.66203871996622854</v>
      </c>
      <c r="CE262" s="72">
        <v>50527</v>
      </c>
      <c r="CF262" s="76">
        <v>629</v>
      </c>
      <c r="CG262" s="75">
        <v>32767</v>
      </c>
      <c r="CH262" s="66">
        <f t="shared" ref="CH262:CH325" si="278">(CF262+CG262)/CE262</f>
        <v>0.66095354958734931</v>
      </c>
      <c r="CI262" s="75">
        <v>50527</v>
      </c>
      <c r="CJ262" s="76">
        <v>567</v>
      </c>
      <c r="CK262" s="75">
        <v>22212</v>
      </c>
      <c r="CL262" s="75">
        <v>13435</v>
      </c>
      <c r="CM262" s="76">
        <v>920</v>
      </c>
      <c r="CN262" s="66">
        <f t="shared" ref="CN262:CN325" si="279">(CJ262+CK262+CL262+CM262)/CI262</f>
        <v>0.73493379777148848</v>
      </c>
      <c r="CO262" s="72">
        <v>50527</v>
      </c>
      <c r="CP262" s="75">
        <v>15516</v>
      </c>
      <c r="CQ262" s="66">
        <f t="shared" ref="CQ262:CQ325" si="280">CP262/CO262</f>
        <v>0.30708334157974942</v>
      </c>
      <c r="CR262" s="78" t="b">
        <v>0</v>
      </c>
      <c r="CS262" s="76" t="b">
        <v>0</v>
      </c>
      <c r="CT262" s="76"/>
      <c r="CU262" s="76"/>
      <c r="CV262" s="76"/>
      <c r="CW262" s="76"/>
      <c r="CX262" s="76"/>
      <c r="CY262" s="76"/>
      <c r="CZ262" s="76"/>
      <c r="DA262" s="76"/>
      <c r="DB262" s="76"/>
      <c r="DC262" s="66">
        <f t="shared" ref="DC262:DC325" si="281">CV262/(SUM($CV$6:$CV$335))</f>
        <v>0</v>
      </c>
      <c r="DD262" s="66">
        <f t="shared" ref="DD262:DD325" si="282">CT262/(SUM($CT$6:$CT$335))</f>
        <v>0</v>
      </c>
      <c r="DE262" s="66">
        <f t="shared" ref="DE262:DE325" si="283">CU262/(SUM($CU$6:$CU$335))</f>
        <v>0</v>
      </c>
      <c r="DF262" s="66">
        <f t="shared" ref="DF262:DF325" si="284">CY262/(SUM($CY$6:$CY$335))</f>
        <v>0</v>
      </c>
      <c r="DG262" s="66">
        <f t="shared" ref="DG262:DG325" si="285">DB262/(SUM($DB$6:$DB$335))</f>
        <v>0</v>
      </c>
      <c r="DH262" s="66">
        <f t="shared" si="239"/>
        <v>0</v>
      </c>
      <c r="DI262" s="66">
        <f t="shared" ref="DI262:DI325" si="286">CU262/(MAX($CU$6:$CU$335))</f>
        <v>0</v>
      </c>
      <c r="DJ262" s="66">
        <f t="shared" ref="DJ262:DJ325" si="287">CT262/(MAX($CT$6:$CT$335))</f>
        <v>0</v>
      </c>
      <c r="DK262" s="66">
        <f t="shared" ref="DK262:DK325" si="288">CY262/(MAX($CY$6:$CY$335))</f>
        <v>0</v>
      </c>
      <c r="DL262" s="66">
        <f t="shared" ref="DL262:DL325" si="289">(DD262+DE262+DF262+DG262)/4</f>
        <v>0</v>
      </c>
      <c r="DM262" s="66">
        <f t="shared" ref="DM262:DM325" si="290">(DI262+DJ262+DK262+DH262)/4</f>
        <v>0</v>
      </c>
      <c r="DN262" s="80">
        <f t="shared" ref="DN262:DN281" si="291">IF(DM262=0,620,1/DM262)</f>
        <v>620</v>
      </c>
      <c r="DO262" s="67">
        <f t="shared" ref="DO262:DO325" si="292">DN262/(MAX($DN$6:$DN$335))</f>
        <v>1</v>
      </c>
      <c r="DP262" s="163">
        <f t="shared" si="236"/>
        <v>2.6014568158168575E-6</v>
      </c>
    </row>
    <row r="263" spans="1:120" ht="17.149999999999999" customHeight="1" x14ac:dyDescent="0.3">
      <c r="A263" s="30"/>
      <c r="B263" s="39" t="s">
        <v>740</v>
      </c>
      <c r="C263" s="37" t="s">
        <v>741</v>
      </c>
      <c r="D263" s="36" t="s">
        <v>758</v>
      </c>
      <c r="E263" s="37" t="s">
        <v>759</v>
      </c>
      <c r="F263" s="36" t="s">
        <v>763</v>
      </c>
      <c r="G263" s="37" t="s">
        <v>764</v>
      </c>
      <c r="H263" s="36">
        <v>46</v>
      </c>
      <c r="I263" s="38">
        <v>7</v>
      </c>
      <c r="J263" s="115">
        <f t="shared" si="242"/>
        <v>0.74760739413538435</v>
      </c>
      <c r="K263" s="115">
        <f t="shared" si="243"/>
        <v>0.21987938644408511</v>
      </c>
      <c r="L263" s="115">
        <f t="shared" si="244"/>
        <v>1</v>
      </c>
      <c r="M263" s="115">
        <f t="shared" si="245"/>
        <v>0.15256092851316172</v>
      </c>
      <c r="N263" s="115">
        <f t="shared" si="246"/>
        <v>0.28393229509120627</v>
      </c>
      <c r="O263" s="115">
        <f t="shared" si="247"/>
        <v>0.13132019403050299</v>
      </c>
      <c r="P263" s="115">
        <f t="shared" si="248"/>
        <v>0.56857377181735225</v>
      </c>
      <c r="Q263" s="115">
        <f t="shared" si="249"/>
        <v>0.38200000000000001</v>
      </c>
      <c r="R263" s="116">
        <f t="shared" si="250"/>
        <v>0.88900000000000001</v>
      </c>
      <c r="S263" s="133">
        <f t="shared" si="251"/>
        <v>0.48609710778129916</v>
      </c>
      <c r="T263" s="134">
        <f t="shared" ref="T263:T326" si="293">1-S263</f>
        <v>0.51390289221870078</v>
      </c>
      <c r="U263" s="135">
        <f t="shared" si="252"/>
        <v>58240.100872253141</v>
      </c>
      <c r="V263" s="136">
        <v>4</v>
      </c>
      <c r="W263" s="155">
        <f t="shared" si="253"/>
        <v>0</v>
      </c>
      <c r="X263" s="155">
        <f t="shared" si="254"/>
        <v>0.37498599667018806</v>
      </c>
      <c r="Y263" s="155">
        <f t="shared" si="255"/>
        <v>0.62501400332981194</v>
      </c>
      <c r="Z263" s="156">
        <f t="shared" si="256"/>
        <v>70832.211983364265</v>
      </c>
      <c r="AA263" s="69">
        <v>9.5000000000000001E-2</v>
      </c>
      <c r="AB263" s="70">
        <f t="shared" si="257"/>
        <v>0.90400000000000003</v>
      </c>
      <c r="AC263" s="70">
        <f t="shared" si="258"/>
        <v>0.17816685765813153</v>
      </c>
      <c r="AD263" s="70">
        <f t="shared" si="259"/>
        <v>0.28393229509120627</v>
      </c>
      <c r="AE263" s="70">
        <f t="shared" si="260"/>
        <v>0.61799999999999999</v>
      </c>
      <c r="AF263" s="70">
        <f t="shared" si="261"/>
        <v>0.67014814491106933</v>
      </c>
      <c r="AG263" s="70">
        <f t="shared" si="262"/>
        <v>0.11703010968841498</v>
      </c>
      <c r="AH263" s="70">
        <f t="shared" si="263"/>
        <v>0.13132019403050299</v>
      </c>
      <c r="AI263" s="70">
        <f t="shared" si="264"/>
        <v>0.724511646200236</v>
      </c>
      <c r="AJ263" s="70">
        <f t="shared" si="265"/>
        <v>0.7707031420705327</v>
      </c>
      <c r="AK263" s="70">
        <f t="shared" si="266"/>
        <v>0.43142622818264775</v>
      </c>
      <c r="AL263" s="71">
        <f t="shared" ref="AL263:AL326" si="294">DO263</f>
        <v>1</v>
      </c>
      <c r="AM263" s="72">
        <v>113329</v>
      </c>
      <c r="AN263" s="73">
        <v>0.61799999999999999</v>
      </c>
      <c r="AO263" s="74">
        <f t="shared" si="267"/>
        <v>0.38200000000000001</v>
      </c>
      <c r="AP263" s="75">
        <v>22883</v>
      </c>
      <c r="AQ263" s="75">
        <v>15127</v>
      </c>
      <c r="AR263" s="76">
        <v>198</v>
      </c>
      <c r="AS263" s="76">
        <v>10</v>
      </c>
      <c r="AT263" s="77">
        <f t="shared" si="268"/>
        <v>0.67014814491106933</v>
      </c>
      <c r="AU263" s="77">
        <f t="shared" si="269"/>
        <v>0.32985185508893067</v>
      </c>
      <c r="AV263" s="75">
        <v>22883</v>
      </c>
      <c r="AW263" s="76">
        <v>617</v>
      </c>
      <c r="AX263" s="75">
        <v>13254</v>
      </c>
      <c r="AY263" s="76">
        <v>18</v>
      </c>
      <c r="AZ263" s="75">
        <v>6479</v>
      </c>
      <c r="BA263" s="66">
        <f t="shared" si="270"/>
        <v>0.89009308220076044</v>
      </c>
      <c r="BB263" s="66">
        <f t="shared" si="271"/>
        <v>0.10990691779923956</v>
      </c>
      <c r="BC263" s="75">
        <v>22883</v>
      </c>
      <c r="BD263" s="75">
        <v>2527</v>
      </c>
      <c r="BE263" s="76">
        <v>151</v>
      </c>
      <c r="BF263" s="66">
        <f t="shared" si="272"/>
        <v>0.11703010968841498</v>
      </c>
      <c r="BG263" s="70">
        <v>0.90400000000000003</v>
      </c>
      <c r="BH263" s="70">
        <v>0.88900000000000001</v>
      </c>
      <c r="BI263" s="75">
        <v>53231</v>
      </c>
      <c r="BJ263" s="75">
        <v>9484</v>
      </c>
      <c r="BK263" s="75">
        <v>28633</v>
      </c>
      <c r="BL263" s="75">
        <v>8384</v>
      </c>
      <c r="BM263" s="75">
        <v>3801</v>
      </c>
      <c r="BN263" s="76">
        <v>112</v>
      </c>
      <c r="BO263" s="75">
        <v>1970</v>
      </c>
      <c r="BP263" s="76">
        <v>54</v>
      </c>
      <c r="BQ263" s="76">
        <v>11</v>
      </c>
      <c r="BR263" s="76">
        <v>782</v>
      </c>
      <c r="BS263" s="66">
        <f t="shared" si="273"/>
        <v>0.17816685765813153</v>
      </c>
      <c r="BT263" s="66">
        <f t="shared" si="240"/>
        <v>0.28393229509120627</v>
      </c>
      <c r="BU263" s="66">
        <f t="shared" si="241"/>
        <v>0.12643008773083353</v>
      </c>
      <c r="BV263" s="72">
        <v>86571</v>
      </c>
      <c r="BW263" s="75">
        <v>7757</v>
      </c>
      <c r="BX263" s="66">
        <f t="shared" si="274"/>
        <v>8.9602753809012253E-2</v>
      </c>
      <c r="BY263" s="74">
        <f t="shared" si="275"/>
        <v>11.160371277555756</v>
      </c>
      <c r="BZ263" s="66">
        <f t="shared" ref="BZ263:BZ326" si="295">BY263/(MAX($BY$6:$BY$335))</f>
        <v>0.15256092851316172</v>
      </c>
      <c r="CA263" s="72">
        <v>86571</v>
      </c>
      <c r="CB263" s="75">
        <v>37349</v>
      </c>
      <c r="CC263" s="66">
        <f t="shared" si="276"/>
        <v>0.43142622818264775</v>
      </c>
      <c r="CD263" s="66">
        <f t="shared" si="277"/>
        <v>0.56857377181735225</v>
      </c>
      <c r="CE263" s="72">
        <v>22883</v>
      </c>
      <c r="CF263" s="76">
        <v>58</v>
      </c>
      <c r="CG263" s="75">
        <v>16521</v>
      </c>
      <c r="CH263" s="66">
        <f t="shared" si="278"/>
        <v>0.724511646200236</v>
      </c>
      <c r="CI263" s="75">
        <v>22883</v>
      </c>
      <c r="CJ263" s="76">
        <v>378</v>
      </c>
      <c r="CK263" s="75">
        <v>14070</v>
      </c>
      <c r="CL263" s="75">
        <v>3148</v>
      </c>
      <c r="CM263" s="76">
        <v>40</v>
      </c>
      <c r="CN263" s="66">
        <f t="shared" si="279"/>
        <v>0.7707031420705327</v>
      </c>
      <c r="CO263" s="72">
        <v>22883</v>
      </c>
      <c r="CP263" s="75">
        <v>3005</v>
      </c>
      <c r="CQ263" s="66">
        <f t="shared" si="280"/>
        <v>0.13132019403050299</v>
      </c>
      <c r="CR263" s="78" t="b">
        <v>1</v>
      </c>
      <c r="CS263" s="76" t="b">
        <v>0</v>
      </c>
      <c r="CT263" s="76"/>
      <c r="CU263" s="76"/>
      <c r="CV263" s="76"/>
      <c r="CW263" s="76"/>
      <c r="CX263" s="76"/>
      <c r="CY263" s="76"/>
      <c r="CZ263" s="76"/>
      <c r="DA263" s="76"/>
      <c r="DB263" s="76"/>
      <c r="DC263" s="66">
        <f t="shared" si="281"/>
        <v>0</v>
      </c>
      <c r="DD263" s="66">
        <f t="shared" si="282"/>
        <v>0</v>
      </c>
      <c r="DE263" s="66">
        <f t="shared" si="283"/>
        <v>0</v>
      </c>
      <c r="DF263" s="66">
        <f t="shared" si="284"/>
        <v>0</v>
      </c>
      <c r="DG263" s="66">
        <f t="shared" si="285"/>
        <v>0</v>
      </c>
      <c r="DH263" s="66">
        <f t="shared" si="239"/>
        <v>0</v>
      </c>
      <c r="DI263" s="66">
        <f t="shared" si="286"/>
        <v>0</v>
      </c>
      <c r="DJ263" s="66">
        <f t="shared" si="287"/>
        <v>0</v>
      </c>
      <c r="DK263" s="66">
        <f t="shared" si="288"/>
        <v>0</v>
      </c>
      <c r="DL263" s="66">
        <f t="shared" si="289"/>
        <v>0</v>
      </c>
      <c r="DM263" s="66">
        <f t="shared" si="290"/>
        <v>0</v>
      </c>
      <c r="DN263" s="80">
        <f t="shared" si="291"/>
        <v>620</v>
      </c>
      <c r="DO263" s="67">
        <f t="shared" si="292"/>
        <v>1</v>
      </c>
      <c r="DP263" s="163">
        <f t="shared" ref="DP263:DP326" si="296">1/DN263/(MAX($DN$6:$DN$335))</f>
        <v>2.6014568158168575E-6</v>
      </c>
    </row>
    <row r="264" spans="1:120" ht="17.149999999999999" customHeight="1" x14ac:dyDescent="0.3">
      <c r="A264" s="30"/>
      <c r="B264" s="39" t="s">
        <v>740</v>
      </c>
      <c r="C264" s="37" t="s">
        <v>741</v>
      </c>
      <c r="D264" s="36" t="s">
        <v>758</v>
      </c>
      <c r="E264" s="37" t="s">
        <v>759</v>
      </c>
      <c r="F264" s="36" t="s">
        <v>765</v>
      </c>
      <c r="G264" s="37" t="s">
        <v>766</v>
      </c>
      <c r="H264" s="36">
        <v>58</v>
      </c>
      <c r="I264" s="38">
        <v>18</v>
      </c>
      <c r="J264" s="115">
        <f t="shared" si="242"/>
        <v>0.87640858531612387</v>
      </c>
      <c r="K264" s="115">
        <f t="shared" si="243"/>
        <v>0.32285958748247806</v>
      </c>
      <c r="L264" s="115">
        <f t="shared" si="244"/>
        <v>1</v>
      </c>
      <c r="M264" s="115">
        <f t="shared" si="245"/>
        <v>0.14408898361180331</v>
      </c>
      <c r="N264" s="115">
        <f t="shared" si="246"/>
        <v>0.39792837849084872</v>
      </c>
      <c r="O264" s="115">
        <f t="shared" si="247"/>
        <v>0.28071580710345706</v>
      </c>
      <c r="P264" s="115">
        <f t="shared" si="248"/>
        <v>0.68585931692813262</v>
      </c>
      <c r="Q264" s="115">
        <f t="shared" si="249"/>
        <v>0.49399999999999999</v>
      </c>
      <c r="R264" s="116">
        <f t="shared" si="250"/>
        <v>0.877</v>
      </c>
      <c r="S264" s="133">
        <f t="shared" si="251"/>
        <v>0.56431785099253817</v>
      </c>
      <c r="T264" s="134">
        <f t="shared" si="293"/>
        <v>0.43568214900746183</v>
      </c>
      <c r="U264" s="135">
        <f t="shared" si="252"/>
        <v>112089.25352159672</v>
      </c>
      <c r="V264" s="136">
        <v>6</v>
      </c>
      <c r="W264" s="155">
        <f t="shared" si="253"/>
        <v>0</v>
      </c>
      <c r="X264" s="155">
        <f t="shared" si="254"/>
        <v>0.45320673988142701</v>
      </c>
      <c r="Y264" s="155">
        <f t="shared" si="255"/>
        <v>0.54679326011857299</v>
      </c>
      <c r="Z264" s="156">
        <f t="shared" si="256"/>
        <v>140675.14241048563</v>
      </c>
      <c r="AA264" s="69">
        <v>0.248</v>
      </c>
      <c r="AB264" s="70">
        <f t="shared" si="257"/>
        <v>0.91</v>
      </c>
      <c r="AC264" s="70">
        <f t="shared" si="258"/>
        <v>0.17598190168498945</v>
      </c>
      <c r="AD264" s="70">
        <f t="shared" si="259"/>
        <v>0.39792837849084872</v>
      </c>
      <c r="AE264" s="70">
        <f t="shared" si="260"/>
        <v>0.50600000000000001</v>
      </c>
      <c r="AF264" s="70">
        <f t="shared" si="261"/>
        <v>0.48014782181281973</v>
      </c>
      <c r="AG264" s="70">
        <f t="shared" si="262"/>
        <v>0.17785949645919427</v>
      </c>
      <c r="AH264" s="70">
        <f t="shared" si="263"/>
        <v>0.28071580710345706</v>
      </c>
      <c r="AI264" s="70">
        <f t="shared" si="264"/>
        <v>0.84664397152791682</v>
      </c>
      <c r="AJ264" s="70">
        <f t="shared" si="265"/>
        <v>0.90617319910433092</v>
      </c>
      <c r="AK264" s="70">
        <f t="shared" si="266"/>
        <v>0.31414068307186732</v>
      </c>
      <c r="AL264" s="71">
        <f t="shared" si="294"/>
        <v>1</v>
      </c>
      <c r="AM264" s="72">
        <v>257273</v>
      </c>
      <c r="AN264" s="73">
        <v>0.50600000000000001</v>
      </c>
      <c r="AO264" s="74">
        <f t="shared" si="267"/>
        <v>0.49399999999999999</v>
      </c>
      <c r="AP264" s="75">
        <v>54931</v>
      </c>
      <c r="AQ264" s="75">
        <v>26119</v>
      </c>
      <c r="AR264" s="76">
        <v>204</v>
      </c>
      <c r="AS264" s="76">
        <v>52</v>
      </c>
      <c r="AT264" s="77">
        <f t="shared" si="268"/>
        <v>0.48014782181281973</v>
      </c>
      <c r="AU264" s="77">
        <f t="shared" si="269"/>
        <v>0.51985217818718032</v>
      </c>
      <c r="AV264" s="75">
        <v>54931</v>
      </c>
      <c r="AW264" s="76">
        <v>394</v>
      </c>
      <c r="AX264" s="75">
        <v>40166</v>
      </c>
      <c r="AY264" s="76">
        <v>52</v>
      </c>
      <c r="AZ264" s="75">
        <v>7405</v>
      </c>
      <c r="BA264" s="66">
        <f t="shared" si="270"/>
        <v>0.8741330032222242</v>
      </c>
      <c r="BB264" s="66">
        <f t="shared" si="271"/>
        <v>0.1258669967777758</v>
      </c>
      <c r="BC264" s="75">
        <v>54931</v>
      </c>
      <c r="BD264" s="75">
        <v>7163</v>
      </c>
      <c r="BE264" s="75">
        <v>2607</v>
      </c>
      <c r="BF264" s="66">
        <f t="shared" si="272"/>
        <v>0.17785949645919427</v>
      </c>
      <c r="BG264" s="70">
        <v>0.91</v>
      </c>
      <c r="BH264" s="70">
        <v>0.877</v>
      </c>
      <c r="BI264" s="75">
        <v>132167</v>
      </c>
      <c r="BJ264" s="75">
        <v>23259</v>
      </c>
      <c r="BK264" s="75">
        <v>56315</v>
      </c>
      <c r="BL264" s="75">
        <v>27964</v>
      </c>
      <c r="BM264" s="75">
        <v>13393</v>
      </c>
      <c r="BN264" s="76">
        <v>356</v>
      </c>
      <c r="BO264" s="75">
        <v>8306</v>
      </c>
      <c r="BP264" s="76">
        <v>153</v>
      </c>
      <c r="BQ264" s="76">
        <v>148</v>
      </c>
      <c r="BR264" s="75">
        <v>2273</v>
      </c>
      <c r="BS264" s="66">
        <f t="shared" si="273"/>
        <v>0.17598190168498945</v>
      </c>
      <c r="BT264" s="66">
        <f t="shared" si="240"/>
        <v>0.39792837849084872</v>
      </c>
      <c r="BU264" s="66">
        <f t="shared" si="241"/>
        <v>0.18634757541595104</v>
      </c>
      <c r="BV264" s="72">
        <v>204488</v>
      </c>
      <c r="BW264" s="75">
        <v>19400</v>
      </c>
      <c r="BX264" s="66">
        <f t="shared" si="274"/>
        <v>9.4871092680255079E-2</v>
      </c>
      <c r="BY264" s="74">
        <f t="shared" si="275"/>
        <v>10.54061855670103</v>
      </c>
      <c r="BZ264" s="66">
        <f t="shared" si="295"/>
        <v>0.14408898361180331</v>
      </c>
      <c r="CA264" s="72">
        <v>204488</v>
      </c>
      <c r="CB264" s="75">
        <v>64238</v>
      </c>
      <c r="CC264" s="66">
        <f t="shared" si="276"/>
        <v>0.31414068307186732</v>
      </c>
      <c r="CD264" s="66">
        <f t="shared" si="277"/>
        <v>0.68585931692813262</v>
      </c>
      <c r="CE264" s="72">
        <v>54931</v>
      </c>
      <c r="CF264" s="76">
        <v>595</v>
      </c>
      <c r="CG264" s="75">
        <v>45912</v>
      </c>
      <c r="CH264" s="66">
        <f t="shared" si="278"/>
        <v>0.84664397152791682</v>
      </c>
      <c r="CI264" s="75">
        <v>54931</v>
      </c>
      <c r="CJ264" s="76">
        <v>776</v>
      </c>
      <c r="CK264" s="75">
        <v>34386</v>
      </c>
      <c r="CL264" s="75">
        <v>10886</v>
      </c>
      <c r="CM264" s="75">
        <v>3729</v>
      </c>
      <c r="CN264" s="66">
        <f t="shared" si="279"/>
        <v>0.90617319910433092</v>
      </c>
      <c r="CO264" s="72">
        <v>54931</v>
      </c>
      <c r="CP264" s="75">
        <v>15420</v>
      </c>
      <c r="CQ264" s="66">
        <f t="shared" si="280"/>
        <v>0.28071580710345706</v>
      </c>
      <c r="CR264" s="78" t="b">
        <v>0</v>
      </c>
      <c r="CS264" s="76" t="b">
        <v>0</v>
      </c>
      <c r="CT264" s="76"/>
      <c r="CU264" s="76"/>
      <c r="CV264" s="76"/>
      <c r="CW264" s="76"/>
      <c r="CX264" s="76"/>
      <c r="CY264" s="76"/>
      <c r="CZ264" s="76"/>
      <c r="DA264" s="76"/>
      <c r="DB264" s="76"/>
      <c r="DC264" s="66">
        <f t="shared" si="281"/>
        <v>0</v>
      </c>
      <c r="DD264" s="66">
        <f t="shared" si="282"/>
        <v>0</v>
      </c>
      <c r="DE264" s="66">
        <f t="shared" si="283"/>
        <v>0</v>
      </c>
      <c r="DF264" s="66">
        <f t="shared" si="284"/>
        <v>0</v>
      </c>
      <c r="DG264" s="66">
        <f t="shared" si="285"/>
        <v>0</v>
      </c>
      <c r="DH264" s="66">
        <f t="shared" si="239"/>
        <v>0</v>
      </c>
      <c r="DI264" s="66">
        <f t="shared" si="286"/>
        <v>0</v>
      </c>
      <c r="DJ264" s="66">
        <f t="shared" si="287"/>
        <v>0</v>
      </c>
      <c r="DK264" s="66">
        <f t="shared" si="288"/>
        <v>0</v>
      </c>
      <c r="DL264" s="66">
        <f t="shared" si="289"/>
        <v>0</v>
      </c>
      <c r="DM264" s="66">
        <f t="shared" si="290"/>
        <v>0</v>
      </c>
      <c r="DN264" s="80">
        <f t="shared" si="291"/>
        <v>620</v>
      </c>
      <c r="DO264" s="67">
        <f t="shared" si="292"/>
        <v>1</v>
      </c>
      <c r="DP264" s="163">
        <f t="shared" si="296"/>
        <v>2.6014568158168575E-6</v>
      </c>
    </row>
    <row r="265" spans="1:120" ht="17.149999999999999" customHeight="1" x14ac:dyDescent="0.3">
      <c r="A265" s="30"/>
      <c r="B265" s="39" t="s">
        <v>740</v>
      </c>
      <c r="C265" s="37" t="s">
        <v>741</v>
      </c>
      <c r="D265" s="36" t="s">
        <v>758</v>
      </c>
      <c r="E265" s="37" t="s">
        <v>759</v>
      </c>
      <c r="F265" s="36" t="s">
        <v>767</v>
      </c>
      <c r="G265" s="37" t="s">
        <v>768</v>
      </c>
      <c r="H265" s="36">
        <v>41</v>
      </c>
      <c r="I265" s="38">
        <v>6</v>
      </c>
      <c r="J265" s="115">
        <f t="shared" si="242"/>
        <v>0.81815839435855708</v>
      </c>
      <c r="K265" s="115">
        <f t="shared" si="243"/>
        <v>0.32404393816110655</v>
      </c>
      <c r="L265" s="115">
        <f t="shared" si="244"/>
        <v>1</v>
      </c>
      <c r="M265" s="115">
        <f t="shared" si="245"/>
        <v>0.15238848058338733</v>
      </c>
      <c r="N265" s="115">
        <f t="shared" si="246"/>
        <v>0.31074996055394399</v>
      </c>
      <c r="O265" s="115">
        <f t="shared" si="247"/>
        <v>0.19541632763764577</v>
      </c>
      <c r="P265" s="115">
        <f t="shared" si="248"/>
        <v>0.70276230087106639</v>
      </c>
      <c r="Q265" s="115">
        <f t="shared" si="249"/>
        <v>0.504</v>
      </c>
      <c r="R265" s="116">
        <f t="shared" si="250"/>
        <v>0.873</v>
      </c>
      <c r="S265" s="133">
        <f t="shared" si="251"/>
        <v>0.54227993357396753</v>
      </c>
      <c r="T265" s="134">
        <f t="shared" si="293"/>
        <v>0.45772006642603247</v>
      </c>
      <c r="U265" s="135">
        <f t="shared" si="252"/>
        <v>73156.482776739911</v>
      </c>
      <c r="V265" s="136">
        <v>4</v>
      </c>
      <c r="W265" s="155">
        <f t="shared" si="253"/>
        <v>0</v>
      </c>
      <c r="X265" s="155">
        <f t="shared" si="254"/>
        <v>0.43116882246285626</v>
      </c>
      <c r="Y265" s="155">
        <f t="shared" si="255"/>
        <v>0.56883117753714374</v>
      </c>
      <c r="Z265" s="156">
        <f t="shared" si="256"/>
        <v>90915.149443406612</v>
      </c>
      <c r="AA265" s="69">
        <v>8.8000000000000009E-2</v>
      </c>
      <c r="AB265" s="70">
        <f t="shared" si="257"/>
        <v>0.90799999999999992</v>
      </c>
      <c r="AC265" s="70">
        <f t="shared" si="258"/>
        <v>0.1464965833646879</v>
      </c>
      <c r="AD265" s="70">
        <f t="shared" si="259"/>
        <v>0.31074996055394399</v>
      </c>
      <c r="AE265" s="70">
        <f t="shared" si="260"/>
        <v>0.496</v>
      </c>
      <c r="AF265" s="70">
        <f t="shared" si="261"/>
        <v>0.45324111743965284</v>
      </c>
      <c r="AG265" s="70">
        <f t="shared" si="262"/>
        <v>0.21885001356116082</v>
      </c>
      <c r="AH265" s="70">
        <f t="shared" si="263"/>
        <v>0.19541632763764577</v>
      </c>
      <c r="AI265" s="70">
        <f t="shared" si="264"/>
        <v>0.77621372389476539</v>
      </c>
      <c r="AJ265" s="70">
        <f t="shared" si="265"/>
        <v>0.86010306482234877</v>
      </c>
      <c r="AK265" s="70">
        <f t="shared" si="266"/>
        <v>0.29723769912893355</v>
      </c>
      <c r="AL265" s="71">
        <f t="shared" si="294"/>
        <v>1</v>
      </c>
      <c r="AM265" s="72">
        <v>159828</v>
      </c>
      <c r="AN265" s="73">
        <v>0.496</v>
      </c>
      <c r="AO265" s="74">
        <f t="shared" si="267"/>
        <v>0.504</v>
      </c>
      <c r="AP265" s="75">
        <v>36870</v>
      </c>
      <c r="AQ265" s="75">
        <v>16502</v>
      </c>
      <c r="AR265" s="76">
        <v>180</v>
      </c>
      <c r="AS265" s="76">
        <v>29</v>
      </c>
      <c r="AT265" s="77">
        <f t="shared" si="268"/>
        <v>0.45324111743965284</v>
      </c>
      <c r="AU265" s="77">
        <f t="shared" si="269"/>
        <v>0.5467588825603471</v>
      </c>
      <c r="AV265" s="75">
        <v>36870</v>
      </c>
      <c r="AW265" s="76">
        <v>324</v>
      </c>
      <c r="AX265" s="75">
        <v>26249</v>
      </c>
      <c r="AY265" s="76">
        <v>36</v>
      </c>
      <c r="AZ265" s="75">
        <v>6525</v>
      </c>
      <c r="BA265" s="66">
        <f t="shared" si="270"/>
        <v>0.89867100623813401</v>
      </c>
      <c r="BB265" s="66">
        <f t="shared" si="271"/>
        <v>0.10132899376186599</v>
      </c>
      <c r="BC265" s="75">
        <v>36870</v>
      </c>
      <c r="BD265" s="75">
        <v>7510</v>
      </c>
      <c r="BE265" s="76">
        <v>559</v>
      </c>
      <c r="BF265" s="66">
        <f t="shared" si="272"/>
        <v>0.21885001356116082</v>
      </c>
      <c r="BG265" s="70">
        <v>0.90799999999999992</v>
      </c>
      <c r="BH265" s="70">
        <v>0.873</v>
      </c>
      <c r="BI265" s="75">
        <v>82391</v>
      </c>
      <c r="BJ265" s="75">
        <v>12070</v>
      </c>
      <c r="BK265" s="75">
        <v>44718</v>
      </c>
      <c r="BL265" s="75">
        <v>13710</v>
      </c>
      <c r="BM265" s="75">
        <v>6119</v>
      </c>
      <c r="BN265" s="76">
        <v>191</v>
      </c>
      <c r="BO265" s="75">
        <v>4376</v>
      </c>
      <c r="BP265" s="76">
        <v>206</v>
      </c>
      <c r="BQ265" s="76">
        <v>71</v>
      </c>
      <c r="BR265" s="76">
        <v>930</v>
      </c>
      <c r="BS265" s="66">
        <f t="shared" si="273"/>
        <v>0.1464965833646879</v>
      </c>
      <c r="BT265" s="66">
        <f t="shared" si="240"/>
        <v>0.31074996055394399</v>
      </c>
      <c r="BU265" s="66">
        <f t="shared" si="241"/>
        <v>0.14434829046861913</v>
      </c>
      <c r="BV265" s="72">
        <v>127430</v>
      </c>
      <c r="BW265" s="75">
        <v>11431</v>
      </c>
      <c r="BX265" s="66">
        <f t="shared" si="274"/>
        <v>8.9704151298752255E-2</v>
      </c>
      <c r="BY265" s="74">
        <f t="shared" si="275"/>
        <v>11.147756101828362</v>
      </c>
      <c r="BZ265" s="66">
        <f t="shared" si="295"/>
        <v>0.15238848058338733</v>
      </c>
      <c r="CA265" s="72">
        <v>127430</v>
      </c>
      <c r="CB265" s="75">
        <v>37877</v>
      </c>
      <c r="CC265" s="66">
        <f t="shared" si="276"/>
        <v>0.29723769912893355</v>
      </c>
      <c r="CD265" s="66">
        <f t="shared" si="277"/>
        <v>0.70276230087106639</v>
      </c>
      <c r="CE265" s="72">
        <v>36870</v>
      </c>
      <c r="CF265" s="76">
        <v>379</v>
      </c>
      <c r="CG265" s="75">
        <v>28240</v>
      </c>
      <c r="CH265" s="66">
        <f t="shared" si="278"/>
        <v>0.77621372389476539</v>
      </c>
      <c r="CI265" s="75">
        <v>36870</v>
      </c>
      <c r="CJ265" s="76">
        <v>196</v>
      </c>
      <c r="CK265" s="75">
        <v>20402</v>
      </c>
      <c r="CL265" s="75">
        <v>10254</v>
      </c>
      <c r="CM265" s="76">
        <v>860</v>
      </c>
      <c r="CN265" s="66">
        <f t="shared" si="279"/>
        <v>0.86010306482234877</v>
      </c>
      <c r="CO265" s="72">
        <v>36870</v>
      </c>
      <c r="CP265" s="75">
        <v>7205</v>
      </c>
      <c r="CQ265" s="66">
        <f t="shared" si="280"/>
        <v>0.19541632763764577</v>
      </c>
      <c r="CR265" s="78" t="b">
        <v>0</v>
      </c>
      <c r="CS265" s="76" t="b">
        <v>0</v>
      </c>
      <c r="CT265" s="76"/>
      <c r="CU265" s="76"/>
      <c r="CV265" s="76"/>
      <c r="CW265" s="76"/>
      <c r="CX265" s="76"/>
      <c r="CY265" s="76"/>
      <c r="CZ265" s="76"/>
      <c r="DA265" s="76"/>
      <c r="DB265" s="76"/>
      <c r="DC265" s="66">
        <f t="shared" si="281"/>
        <v>0</v>
      </c>
      <c r="DD265" s="66">
        <f t="shared" si="282"/>
        <v>0</v>
      </c>
      <c r="DE265" s="66">
        <f t="shared" si="283"/>
        <v>0</v>
      </c>
      <c r="DF265" s="66">
        <f t="shared" si="284"/>
        <v>0</v>
      </c>
      <c r="DG265" s="66">
        <f t="shared" si="285"/>
        <v>0</v>
      </c>
      <c r="DH265" s="66">
        <f t="shared" si="239"/>
        <v>0</v>
      </c>
      <c r="DI265" s="66">
        <f t="shared" si="286"/>
        <v>0</v>
      </c>
      <c r="DJ265" s="66">
        <f t="shared" si="287"/>
        <v>0</v>
      </c>
      <c r="DK265" s="66">
        <f t="shared" si="288"/>
        <v>0</v>
      </c>
      <c r="DL265" s="66">
        <f t="shared" si="289"/>
        <v>0</v>
      </c>
      <c r="DM265" s="66">
        <f t="shared" si="290"/>
        <v>0</v>
      </c>
      <c r="DN265" s="80">
        <f t="shared" si="291"/>
        <v>620</v>
      </c>
      <c r="DO265" s="67">
        <f t="shared" si="292"/>
        <v>1</v>
      </c>
      <c r="DP265" s="163">
        <f t="shared" si="296"/>
        <v>2.6014568158168575E-6</v>
      </c>
    </row>
    <row r="266" spans="1:120" ht="17.149999999999999" customHeight="1" x14ac:dyDescent="0.3">
      <c r="A266" s="30"/>
      <c r="B266" s="39" t="s">
        <v>740</v>
      </c>
      <c r="C266" s="37" t="s">
        <v>741</v>
      </c>
      <c r="D266" s="36" t="s">
        <v>758</v>
      </c>
      <c r="E266" s="37" t="s">
        <v>759</v>
      </c>
      <c r="F266" s="36" t="s">
        <v>769</v>
      </c>
      <c r="G266" s="37" t="s">
        <v>770</v>
      </c>
      <c r="H266" s="36">
        <v>29</v>
      </c>
      <c r="I266" s="38">
        <v>6</v>
      </c>
      <c r="J266" s="115">
        <f t="shared" si="242"/>
        <v>0.85797767073671638</v>
      </c>
      <c r="K266" s="115">
        <f t="shared" si="243"/>
        <v>0.24646204398640825</v>
      </c>
      <c r="L266" s="115">
        <f t="shared" si="244"/>
        <v>1</v>
      </c>
      <c r="M266" s="115">
        <f t="shared" si="245"/>
        <v>0.13827953157686002</v>
      </c>
      <c r="N266" s="115">
        <f t="shared" si="246"/>
        <v>0.29285509712418079</v>
      </c>
      <c r="O266" s="115">
        <f t="shared" si="247"/>
        <v>0.21145588290205744</v>
      </c>
      <c r="P266" s="115">
        <f t="shared" si="248"/>
        <v>0.65244659376720393</v>
      </c>
      <c r="Q266" s="115">
        <f t="shared" si="249"/>
        <v>0.46499999999999997</v>
      </c>
      <c r="R266" s="116">
        <f t="shared" si="250"/>
        <v>0.89900000000000002</v>
      </c>
      <c r="S266" s="133">
        <f t="shared" si="251"/>
        <v>0.52927520223260294</v>
      </c>
      <c r="T266" s="134">
        <f t="shared" si="293"/>
        <v>0.47072479776739706</v>
      </c>
      <c r="U266" s="135">
        <f t="shared" si="252"/>
        <v>55204.721382969256</v>
      </c>
      <c r="V266" s="136">
        <v>4</v>
      </c>
      <c r="W266" s="155">
        <f t="shared" si="253"/>
        <v>0</v>
      </c>
      <c r="X266" s="155">
        <f t="shared" si="254"/>
        <v>0.41816409112149189</v>
      </c>
      <c r="Y266" s="155">
        <f t="shared" si="255"/>
        <v>0.58183590887850811</v>
      </c>
      <c r="Z266" s="156">
        <f t="shared" si="256"/>
        <v>68235.38804963592</v>
      </c>
      <c r="AA266" s="69">
        <v>8.4000000000000005E-2</v>
      </c>
      <c r="AB266" s="70">
        <f t="shared" si="257"/>
        <v>0.92</v>
      </c>
      <c r="AC266" s="70">
        <f t="shared" si="258"/>
        <v>0.15362973196084709</v>
      </c>
      <c r="AD266" s="70">
        <f t="shared" si="259"/>
        <v>0.29285509712418079</v>
      </c>
      <c r="AE266" s="70">
        <f t="shared" si="260"/>
        <v>0.53500000000000003</v>
      </c>
      <c r="AF266" s="70">
        <f t="shared" si="261"/>
        <v>0.58332399835704418</v>
      </c>
      <c r="AG266" s="70">
        <f t="shared" si="262"/>
        <v>0.13711213173518538</v>
      </c>
      <c r="AH266" s="70">
        <f t="shared" si="263"/>
        <v>0.21145588290205744</v>
      </c>
      <c r="AI266" s="70">
        <f t="shared" si="264"/>
        <v>0.83951308763675736</v>
      </c>
      <c r="AJ266" s="70">
        <f t="shared" si="265"/>
        <v>0.87644225383667529</v>
      </c>
      <c r="AK266" s="70">
        <f t="shared" si="266"/>
        <v>0.34755340623279612</v>
      </c>
      <c r="AL266" s="71">
        <f t="shared" si="294"/>
        <v>1</v>
      </c>
      <c r="AM266" s="72">
        <v>117276</v>
      </c>
      <c r="AN266" s="73">
        <v>0.53500000000000003</v>
      </c>
      <c r="AO266" s="74">
        <f t="shared" si="267"/>
        <v>0.46499999999999997</v>
      </c>
      <c r="AP266" s="75">
        <v>26781</v>
      </c>
      <c r="AQ266" s="75">
        <v>15583</v>
      </c>
      <c r="AR266" s="76">
        <v>22</v>
      </c>
      <c r="AS266" s="76">
        <v>17</v>
      </c>
      <c r="AT266" s="77">
        <f t="shared" si="268"/>
        <v>0.58332399835704418</v>
      </c>
      <c r="AU266" s="77">
        <f t="shared" si="269"/>
        <v>0.41667600164295582</v>
      </c>
      <c r="AV266" s="75">
        <v>26781</v>
      </c>
      <c r="AW266" s="76">
        <v>506</v>
      </c>
      <c r="AX266" s="75">
        <v>19130</v>
      </c>
      <c r="AY266" s="76">
        <v>31</v>
      </c>
      <c r="AZ266" s="75">
        <v>5072</v>
      </c>
      <c r="BA266" s="66">
        <f t="shared" si="270"/>
        <v>0.92375191367013931</v>
      </c>
      <c r="BB266" s="66">
        <f t="shared" si="271"/>
        <v>7.6248086329860687E-2</v>
      </c>
      <c r="BC266" s="75">
        <v>26781</v>
      </c>
      <c r="BD266" s="75">
        <v>3449</v>
      </c>
      <c r="BE266" s="76">
        <v>223</v>
      </c>
      <c r="BF266" s="66">
        <f t="shared" si="272"/>
        <v>0.13711213173518538</v>
      </c>
      <c r="BG266" s="70">
        <v>0.92</v>
      </c>
      <c r="BH266" s="70">
        <v>0.89900000000000002</v>
      </c>
      <c r="BI266" s="75">
        <v>59357</v>
      </c>
      <c r="BJ266" s="75">
        <v>9119</v>
      </c>
      <c r="BK266" s="75">
        <v>32855</v>
      </c>
      <c r="BL266" s="75">
        <v>10183</v>
      </c>
      <c r="BM266" s="75">
        <v>4066</v>
      </c>
      <c r="BN266" s="76">
        <v>101</v>
      </c>
      <c r="BO266" s="75">
        <v>2515</v>
      </c>
      <c r="BP266" s="76">
        <v>70</v>
      </c>
      <c r="BQ266" s="76">
        <v>26</v>
      </c>
      <c r="BR266" s="76">
        <v>422</v>
      </c>
      <c r="BS266" s="66">
        <f t="shared" si="273"/>
        <v>0.15362973196084709</v>
      </c>
      <c r="BT266" s="66">
        <f t="shared" si="240"/>
        <v>0.29285509712418079</v>
      </c>
      <c r="BU266" s="66">
        <f t="shared" si="241"/>
        <v>0.12129993092642823</v>
      </c>
      <c r="BV266" s="72">
        <v>92639</v>
      </c>
      <c r="BW266" s="75">
        <v>9158</v>
      </c>
      <c r="BX266" s="66">
        <f t="shared" si="274"/>
        <v>9.8856852945303816E-2</v>
      </c>
      <c r="BY266" s="74">
        <f t="shared" si="275"/>
        <v>10.115636601878139</v>
      </c>
      <c r="BZ266" s="66">
        <f t="shared" si="295"/>
        <v>0.13827953157686002</v>
      </c>
      <c r="CA266" s="72">
        <v>92639</v>
      </c>
      <c r="CB266" s="75">
        <v>32197</v>
      </c>
      <c r="CC266" s="66">
        <f t="shared" si="276"/>
        <v>0.34755340623279612</v>
      </c>
      <c r="CD266" s="66">
        <f t="shared" si="277"/>
        <v>0.65244659376720393</v>
      </c>
      <c r="CE266" s="72">
        <v>26781</v>
      </c>
      <c r="CF266" s="76">
        <v>74</v>
      </c>
      <c r="CG266" s="75">
        <v>22409</v>
      </c>
      <c r="CH266" s="66">
        <f t="shared" si="278"/>
        <v>0.83951308763675736</v>
      </c>
      <c r="CI266" s="75">
        <v>26781</v>
      </c>
      <c r="CJ266" s="76">
        <v>76</v>
      </c>
      <c r="CK266" s="75">
        <v>16646</v>
      </c>
      <c r="CL266" s="75">
        <v>6659</v>
      </c>
      <c r="CM266" s="76">
        <v>91</v>
      </c>
      <c r="CN266" s="66">
        <f t="shared" si="279"/>
        <v>0.87644225383667529</v>
      </c>
      <c r="CO266" s="72">
        <v>26781</v>
      </c>
      <c r="CP266" s="75">
        <v>5663</v>
      </c>
      <c r="CQ266" s="66">
        <f t="shared" si="280"/>
        <v>0.21145588290205744</v>
      </c>
      <c r="CR266" s="78" t="b">
        <v>1</v>
      </c>
      <c r="CS266" s="76" t="b">
        <v>0</v>
      </c>
      <c r="CT266" s="76"/>
      <c r="CU266" s="76"/>
      <c r="CV266" s="76"/>
      <c r="CW266" s="76"/>
      <c r="CX266" s="76"/>
      <c r="CY266" s="76"/>
      <c r="CZ266" s="76"/>
      <c r="DA266" s="76"/>
      <c r="DB266" s="76"/>
      <c r="DC266" s="66">
        <f t="shared" si="281"/>
        <v>0</v>
      </c>
      <c r="DD266" s="66">
        <f t="shared" si="282"/>
        <v>0</v>
      </c>
      <c r="DE266" s="66">
        <f t="shared" si="283"/>
        <v>0</v>
      </c>
      <c r="DF266" s="66">
        <f t="shared" si="284"/>
        <v>0</v>
      </c>
      <c r="DG266" s="66">
        <f t="shared" si="285"/>
        <v>0</v>
      </c>
      <c r="DH266" s="66">
        <f t="shared" si="239"/>
        <v>0</v>
      </c>
      <c r="DI266" s="66">
        <f t="shared" si="286"/>
        <v>0</v>
      </c>
      <c r="DJ266" s="66">
        <f t="shared" si="287"/>
        <v>0</v>
      </c>
      <c r="DK266" s="66">
        <f t="shared" si="288"/>
        <v>0</v>
      </c>
      <c r="DL266" s="66">
        <f t="shared" si="289"/>
        <v>0</v>
      </c>
      <c r="DM266" s="66">
        <f t="shared" si="290"/>
        <v>0</v>
      </c>
      <c r="DN266" s="80">
        <f t="shared" si="291"/>
        <v>620</v>
      </c>
      <c r="DO266" s="67">
        <f t="shared" si="292"/>
        <v>1</v>
      </c>
      <c r="DP266" s="163">
        <f t="shared" si="296"/>
        <v>2.6014568158168575E-6</v>
      </c>
    </row>
    <row r="267" spans="1:120" ht="17.149999999999999" customHeight="1" x14ac:dyDescent="0.3">
      <c r="A267" s="30"/>
      <c r="B267" s="39" t="s">
        <v>740</v>
      </c>
      <c r="C267" s="37" t="s">
        <v>741</v>
      </c>
      <c r="D267" s="36" t="s">
        <v>771</v>
      </c>
      <c r="E267" s="37" t="s">
        <v>772</v>
      </c>
      <c r="F267" s="36" t="s">
        <v>773</v>
      </c>
      <c r="G267" s="37" t="s">
        <v>772</v>
      </c>
      <c r="H267" s="36">
        <v>55</v>
      </c>
      <c r="I267" s="38">
        <v>14</v>
      </c>
      <c r="J267" s="115">
        <f t="shared" si="242"/>
        <v>0.89377871134108644</v>
      </c>
      <c r="K267" s="115">
        <f t="shared" si="243"/>
        <v>0.50606246904725305</v>
      </c>
      <c r="L267" s="115">
        <f t="shared" si="244"/>
        <v>1</v>
      </c>
      <c r="M267" s="115">
        <f t="shared" si="245"/>
        <v>0.24047164764550125</v>
      </c>
      <c r="N267" s="115">
        <f t="shared" si="246"/>
        <v>0.4560728285871643</v>
      </c>
      <c r="O267" s="115">
        <f t="shared" si="247"/>
        <v>0.59926225728777094</v>
      </c>
      <c r="P267" s="115">
        <f t="shared" si="248"/>
        <v>0.78551911319875356</v>
      </c>
      <c r="Q267" s="115">
        <f t="shared" si="249"/>
        <v>0.70599999999999996</v>
      </c>
      <c r="R267" s="116">
        <f t="shared" si="250"/>
        <v>0.95499999999999996</v>
      </c>
      <c r="S267" s="133">
        <f t="shared" si="251"/>
        <v>0.68246300301194773</v>
      </c>
      <c r="T267" s="134">
        <f t="shared" si="293"/>
        <v>0.31753699698805227</v>
      </c>
      <c r="U267" s="135">
        <f t="shared" si="252"/>
        <v>79905.962533064434</v>
      </c>
      <c r="V267" s="136">
        <v>6</v>
      </c>
      <c r="W267" s="155">
        <f t="shared" si="253"/>
        <v>0</v>
      </c>
      <c r="X267" s="155">
        <f t="shared" si="254"/>
        <v>0.57135189190083657</v>
      </c>
      <c r="Y267" s="155">
        <f t="shared" si="255"/>
        <v>0.42864810809916343</v>
      </c>
      <c r="Z267" s="156">
        <f t="shared" si="256"/>
        <v>107866.29586639778</v>
      </c>
      <c r="AA267" s="69">
        <v>0.53600000000000003</v>
      </c>
      <c r="AB267" s="70">
        <f t="shared" si="257"/>
        <v>0.96900000000000008</v>
      </c>
      <c r="AC267" s="70">
        <f t="shared" si="258"/>
        <v>6.0252049113940456E-2</v>
      </c>
      <c r="AD267" s="70">
        <f t="shared" si="259"/>
        <v>0.4560728285871643</v>
      </c>
      <c r="AE267" s="70">
        <f t="shared" si="260"/>
        <v>0.29399999999999998</v>
      </c>
      <c r="AF267" s="70">
        <f t="shared" si="261"/>
        <v>0.20805369127516779</v>
      </c>
      <c r="AG267" s="70">
        <f t="shared" si="262"/>
        <v>0.2571682292467169</v>
      </c>
      <c r="AH267" s="70">
        <f t="shared" si="263"/>
        <v>0.59926225728777094</v>
      </c>
      <c r="AI267" s="70">
        <f t="shared" si="264"/>
        <v>0.87740150622470414</v>
      </c>
      <c r="AJ267" s="70">
        <f t="shared" si="265"/>
        <v>0.91015591645746874</v>
      </c>
      <c r="AK267" s="70">
        <f t="shared" si="266"/>
        <v>0.2144808868012465</v>
      </c>
      <c r="AL267" s="71">
        <f t="shared" si="294"/>
        <v>1</v>
      </c>
      <c r="AM267" s="72">
        <v>251643</v>
      </c>
      <c r="AN267" s="73">
        <v>0.29399999999999998</v>
      </c>
      <c r="AO267" s="74">
        <f t="shared" si="267"/>
        <v>0.70599999999999996</v>
      </c>
      <c r="AP267" s="75">
        <v>58557</v>
      </c>
      <c r="AQ267" s="75">
        <v>11681</v>
      </c>
      <c r="AR267" s="76">
        <v>456</v>
      </c>
      <c r="AS267" s="76">
        <v>46</v>
      </c>
      <c r="AT267" s="77">
        <f t="shared" si="268"/>
        <v>0.20805369127516779</v>
      </c>
      <c r="AU267" s="77">
        <f t="shared" si="269"/>
        <v>0.79194630872483218</v>
      </c>
      <c r="AV267" s="75">
        <v>58557</v>
      </c>
      <c r="AW267" s="75">
        <v>2937</v>
      </c>
      <c r="AX267" s="75">
        <v>29731</v>
      </c>
      <c r="AY267" s="76">
        <v>28</v>
      </c>
      <c r="AZ267" s="75">
        <v>12968</v>
      </c>
      <c r="BA267" s="66">
        <f t="shared" si="270"/>
        <v>0.77982137063032597</v>
      </c>
      <c r="BB267" s="66">
        <f t="shared" si="271"/>
        <v>0.22017862936967403</v>
      </c>
      <c r="BC267" s="75">
        <v>58557</v>
      </c>
      <c r="BD267" s="75">
        <v>12607</v>
      </c>
      <c r="BE267" s="75">
        <v>2452</v>
      </c>
      <c r="BF267" s="66">
        <f t="shared" si="272"/>
        <v>0.2571682292467169</v>
      </c>
      <c r="BG267" s="70">
        <v>0.96900000000000008</v>
      </c>
      <c r="BH267" s="70">
        <v>0.95499999999999996</v>
      </c>
      <c r="BI267" s="75">
        <v>154335</v>
      </c>
      <c r="BJ267" s="75">
        <v>9299</v>
      </c>
      <c r="BK267" s="75">
        <v>74648</v>
      </c>
      <c r="BL267" s="75">
        <v>32359</v>
      </c>
      <c r="BM267" s="75">
        <v>17446</v>
      </c>
      <c r="BN267" s="76">
        <v>657</v>
      </c>
      <c r="BO267" s="75">
        <v>18216</v>
      </c>
      <c r="BP267" s="76">
        <v>1060</v>
      </c>
      <c r="BQ267" s="76">
        <v>345</v>
      </c>
      <c r="BR267" s="76">
        <v>305</v>
      </c>
      <c r="BS267" s="66">
        <f t="shared" si="273"/>
        <v>6.0252049113940456E-2</v>
      </c>
      <c r="BT267" s="66">
        <f t="shared" si="240"/>
        <v>0.4560728285871643</v>
      </c>
      <c r="BU267" s="66">
        <f t="shared" si="241"/>
        <v>0.24640554637638903</v>
      </c>
      <c r="BV267" s="72">
        <v>218854</v>
      </c>
      <c r="BW267" s="75">
        <v>12441</v>
      </c>
      <c r="BX267" s="66">
        <f t="shared" si="274"/>
        <v>5.684611658914162E-2</v>
      </c>
      <c r="BY267" s="74">
        <f t="shared" si="275"/>
        <v>17.591351177558074</v>
      </c>
      <c r="BZ267" s="66">
        <f t="shared" si="295"/>
        <v>0.24047164764550125</v>
      </c>
      <c r="CA267" s="72">
        <v>218854</v>
      </c>
      <c r="CB267" s="75">
        <v>46940</v>
      </c>
      <c r="CC267" s="66">
        <f t="shared" si="276"/>
        <v>0.2144808868012465</v>
      </c>
      <c r="CD267" s="66">
        <f t="shared" si="277"/>
        <v>0.78551911319875356</v>
      </c>
      <c r="CE267" s="72">
        <v>58557</v>
      </c>
      <c r="CF267" s="76">
        <v>735</v>
      </c>
      <c r="CG267" s="75">
        <v>50643</v>
      </c>
      <c r="CH267" s="66">
        <f t="shared" si="278"/>
        <v>0.87740150622470414</v>
      </c>
      <c r="CI267" s="75">
        <v>58557</v>
      </c>
      <c r="CJ267" s="75">
        <v>3537</v>
      </c>
      <c r="CK267" s="75">
        <v>38707</v>
      </c>
      <c r="CL267" s="75">
        <v>3809</v>
      </c>
      <c r="CM267" s="75">
        <v>7243</v>
      </c>
      <c r="CN267" s="66">
        <f t="shared" si="279"/>
        <v>0.91015591645746874</v>
      </c>
      <c r="CO267" s="72">
        <v>58557</v>
      </c>
      <c r="CP267" s="75">
        <v>35091</v>
      </c>
      <c r="CQ267" s="66">
        <f t="shared" si="280"/>
        <v>0.59926225728777094</v>
      </c>
      <c r="CR267" s="78" t="b">
        <v>0</v>
      </c>
      <c r="CS267" s="76" t="b">
        <v>0</v>
      </c>
      <c r="CT267" s="76"/>
      <c r="CU267" s="76"/>
      <c r="CV267" s="76"/>
      <c r="CW267" s="76"/>
      <c r="CX267" s="76"/>
      <c r="CY267" s="76"/>
      <c r="CZ267" s="76"/>
      <c r="DA267" s="76"/>
      <c r="DB267" s="76"/>
      <c r="DC267" s="66">
        <f t="shared" si="281"/>
        <v>0</v>
      </c>
      <c r="DD267" s="66">
        <f t="shared" si="282"/>
        <v>0</v>
      </c>
      <c r="DE267" s="66">
        <f t="shared" si="283"/>
        <v>0</v>
      </c>
      <c r="DF267" s="66">
        <f t="shared" si="284"/>
        <v>0</v>
      </c>
      <c r="DG267" s="66">
        <f t="shared" si="285"/>
        <v>0</v>
      </c>
      <c r="DH267" s="66">
        <f t="shared" si="239"/>
        <v>0</v>
      </c>
      <c r="DI267" s="66">
        <f t="shared" si="286"/>
        <v>0</v>
      </c>
      <c r="DJ267" s="66">
        <f t="shared" si="287"/>
        <v>0</v>
      </c>
      <c r="DK267" s="66">
        <f t="shared" si="288"/>
        <v>0</v>
      </c>
      <c r="DL267" s="66">
        <f t="shared" si="289"/>
        <v>0</v>
      </c>
      <c r="DM267" s="66">
        <f t="shared" si="290"/>
        <v>0</v>
      </c>
      <c r="DN267" s="80">
        <f t="shared" si="291"/>
        <v>620</v>
      </c>
      <c r="DO267" s="67">
        <f t="shared" si="292"/>
        <v>1</v>
      </c>
      <c r="DP267" s="163">
        <f t="shared" si="296"/>
        <v>2.6014568158168575E-6</v>
      </c>
    </row>
    <row r="268" spans="1:120" ht="17.149999999999999" customHeight="1" x14ac:dyDescent="0.3">
      <c r="A268" s="30"/>
      <c r="B268" s="39" t="s">
        <v>740</v>
      </c>
      <c r="C268" s="37" t="s">
        <v>741</v>
      </c>
      <c r="D268" s="36" t="s">
        <v>771</v>
      </c>
      <c r="E268" s="37" t="s">
        <v>772</v>
      </c>
      <c r="F268" s="36" t="s">
        <v>774</v>
      </c>
      <c r="G268" s="37" t="s">
        <v>775</v>
      </c>
      <c r="H268" s="36">
        <v>53</v>
      </c>
      <c r="I268" s="38">
        <v>5</v>
      </c>
      <c r="J268" s="115">
        <f t="shared" si="242"/>
        <v>0.7757133582712461</v>
      </c>
      <c r="K268" s="115">
        <f t="shared" si="243"/>
        <v>0.27076699539369958</v>
      </c>
      <c r="L268" s="115">
        <f t="shared" si="244"/>
        <v>1</v>
      </c>
      <c r="M268" s="115">
        <f t="shared" si="245"/>
        <v>9.3674013503363518E-2</v>
      </c>
      <c r="N268" s="115">
        <f t="shared" si="246"/>
        <v>0.22111532214401733</v>
      </c>
      <c r="O268" s="115">
        <f t="shared" si="247"/>
        <v>0.1294401335517977</v>
      </c>
      <c r="P268" s="115">
        <f t="shared" si="248"/>
        <v>0.72228570349314869</v>
      </c>
      <c r="Q268" s="115">
        <f t="shared" si="249"/>
        <v>0.65600000000000003</v>
      </c>
      <c r="R268" s="116">
        <f t="shared" si="250"/>
        <v>0.90900000000000003</v>
      </c>
      <c r="S268" s="133">
        <f t="shared" si="251"/>
        <v>0.53088839181747483</v>
      </c>
      <c r="T268" s="134">
        <f t="shared" si="293"/>
        <v>0.46911160818252517</v>
      </c>
      <c r="U268" s="135">
        <f t="shared" si="252"/>
        <v>58571.398951237366</v>
      </c>
      <c r="V268" s="136">
        <v>5</v>
      </c>
      <c r="W268" s="155">
        <f t="shared" si="253"/>
        <v>0</v>
      </c>
      <c r="X268" s="155">
        <f t="shared" si="254"/>
        <v>0.41977728070636366</v>
      </c>
      <c r="Y268" s="155">
        <f t="shared" si="255"/>
        <v>0.58022271929363634</v>
      </c>
      <c r="Z268" s="156">
        <f t="shared" si="256"/>
        <v>72444.287840126257</v>
      </c>
      <c r="AA268" s="69">
        <v>0.11199999999999999</v>
      </c>
      <c r="AB268" s="70">
        <f t="shared" si="257"/>
        <v>0.93500000000000005</v>
      </c>
      <c r="AC268" s="70">
        <f t="shared" si="258"/>
        <v>7.371413102328099E-2</v>
      </c>
      <c r="AD268" s="70">
        <f t="shared" si="259"/>
        <v>0.22111532214401733</v>
      </c>
      <c r="AE268" s="70">
        <f t="shared" si="260"/>
        <v>0.34399999999999997</v>
      </c>
      <c r="AF268" s="70">
        <f t="shared" si="261"/>
        <v>0.50381797384610627</v>
      </c>
      <c r="AG268" s="70">
        <f t="shared" si="262"/>
        <v>0.45571459486196558</v>
      </c>
      <c r="AH268" s="70">
        <f t="shared" si="263"/>
        <v>0.1294401335517977</v>
      </c>
      <c r="AI268" s="70">
        <f t="shared" si="264"/>
        <v>0.74857019198070918</v>
      </c>
      <c r="AJ268" s="70">
        <f t="shared" si="265"/>
        <v>0.80285652456178314</v>
      </c>
      <c r="AK268" s="70">
        <f t="shared" si="266"/>
        <v>0.27771429650685125</v>
      </c>
      <c r="AL268" s="71">
        <f t="shared" si="294"/>
        <v>1</v>
      </c>
      <c r="AM268" s="72">
        <v>124856</v>
      </c>
      <c r="AN268" s="73">
        <v>0.34399999999999997</v>
      </c>
      <c r="AO268" s="74">
        <f t="shared" si="267"/>
        <v>0.65600000000000003</v>
      </c>
      <c r="AP268" s="75">
        <v>32347</v>
      </c>
      <c r="AQ268" s="75">
        <v>15280</v>
      </c>
      <c r="AR268" s="76">
        <v>998</v>
      </c>
      <c r="AS268" s="76">
        <v>19</v>
      </c>
      <c r="AT268" s="77">
        <f t="shared" si="268"/>
        <v>0.50381797384610627</v>
      </c>
      <c r="AU268" s="77">
        <f t="shared" si="269"/>
        <v>0.49618202615389373</v>
      </c>
      <c r="AV268" s="75">
        <v>32347</v>
      </c>
      <c r="AW268" s="75">
        <v>1510</v>
      </c>
      <c r="AX268" s="75">
        <v>19795</v>
      </c>
      <c r="AY268" s="76">
        <v>22</v>
      </c>
      <c r="AZ268" s="75">
        <v>9553</v>
      </c>
      <c r="BA268" s="66">
        <f t="shared" si="270"/>
        <v>0.95464803536649456</v>
      </c>
      <c r="BB268" s="66">
        <f t="shared" si="271"/>
        <v>4.5351964633505437E-2</v>
      </c>
      <c r="BC268" s="75">
        <v>32347</v>
      </c>
      <c r="BD268" s="75">
        <v>14544</v>
      </c>
      <c r="BE268" s="76">
        <v>197</v>
      </c>
      <c r="BF268" s="66">
        <f t="shared" si="272"/>
        <v>0.45571459486196558</v>
      </c>
      <c r="BG268" s="70">
        <v>0.93500000000000005</v>
      </c>
      <c r="BH268" s="70">
        <v>0.90900000000000003</v>
      </c>
      <c r="BI268" s="75">
        <v>73880</v>
      </c>
      <c r="BJ268" s="75">
        <v>5446</v>
      </c>
      <c r="BK268" s="75">
        <v>52098</v>
      </c>
      <c r="BL268" s="75">
        <v>9505</v>
      </c>
      <c r="BM268" s="75">
        <v>3599</v>
      </c>
      <c r="BN268" s="76">
        <v>101</v>
      </c>
      <c r="BO268" s="75">
        <v>2912</v>
      </c>
      <c r="BP268" s="76">
        <v>52</v>
      </c>
      <c r="BQ268" s="76">
        <v>75</v>
      </c>
      <c r="BR268" s="76">
        <v>92</v>
      </c>
      <c r="BS268" s="66">
        <f t="shared" si="273"/>
        <v>7.371413102328099E-2</v>
      </c>
      <c r="BT268" s="66">
        <f t="shared" si="240"/>
        <v>0.22111532214401733</v>
      </c>
      <c r="BU268" s="66">
        <f t="shared" si="241"/>
        <v>9.2460747157552786E-2</v>
      </c>
      <c r="BV268" s="72">
        <v>105893</v>
      </c>
      <c r="BW268" s="75">
        <v>15453</v>
      </c>
      <c r="BX268" s="66">
        <f t="shared" si="274"/>
        <v>0.14593032589500723</v>
      </c>
      <c r="BY268" s="74">
        <f t="shared" si="275"/>
        <v>6.8525852585258518</v>
      </c>
      <c r="BZ268" s="66">
        <f t="shared" si="295"/>
        <v>9.3674013503363518E-2</v>
      </c>
      <c r="CA268" s="72">
        <v>105893</v>
      </c>
      <c r="CB268" s="75">
        <v>29408</v>
      </c>
      <c r="CC268" s="66">
        <f t="shared" si="276"/>
        <v>0.27771429650685125</v>
      </c>
      <c r="CD268" s="66">
        <f t="shared" si="277"/>
        <v>0.72228570349314869</v>
      </c>
      <c r="CE268" s="72">
        <v>32347</v>
      </c>
      <c r="CF268" s="76">
        <v>235</v>
      </c>
      <c r="CG268" s="75">
        <v>23979</v>
      </c>
      <c r="CH268" s="66">
        <f t="shared" si="278"/>
        <v>0.74857019198070918</v>
      </c>
      <c r="CI268" s="75">
        <v>32347</v>
      </c>
      <c r="CJ268" s="76">
        <v>89</v>
      </c>
      <c r="CK268" s="75">
        <v>15777</v>
      </c>
      <c r="CL268" s="75">
        <v>9971</v>
      </c>
      <c r="CM268" s="76">
        <v>133</v>
      </c>
      <c r="CN268" s="66">
        <f t="shared" si="279"/>
        <v>0.80285652456178314</v>
      </c>
      <c r="CO268" s="72">
        <v>32347</v>
      </c>
      <c r="CP268" s="75">
        <v>4187</v>
      </c>
      <c r="CQ268" s="66">
        <f t="shared" si="280"/>
        <v>0.1294401335517977</v>
      </c>
      <c r="CR268" s="78" t="b">
        <v>0</v>
      </c>
      <c r="CS268" s="76" t="b">
        <v>0</v>
      </c>
      <c r="CT268" s="76"/>
      <c r="CU268" s="76"/>
      <c r="CV268" s="76"/>
      <c r="CW268" s="76"/>
      <c r="CX268" s="76"/>
      <c r="CY268" s="76"/>
      <c r="CZ268" s="76"/>
      <c r="DA268" s="76"/>
      <c r="DB268" s="76"/>
      <c r="DC268" s="66">
        <f t="shared" si="281"/>
        <v>0</v>
      </c>
      <c r="DD268" s="66">
        <f t="shared" si="282"/>
        <v>0</v>
      </c>
      <c r="DE268" s="66">
        <f t="shared" si="283"/>
        <v>0</v>
      </c>
      <c r="DF268" s="66">
        <f t="shared" si="284"/>
        <v>0</v>
      </c>
      <c r="DG268" s="66">
        <f t="shared" si="285"/>
        <v>0</v>
      </c>
      <c r="DH268" s="66">
        <f t="shared" si="239"/>
        <v>0</v>
      </c>
      <c r="DI268" s="66">
        <f t="shared" si="286"/>
        <v>0</v>
      </c>
      <c r="DJ268" s="66">
        <f t="shared" si="287"/>
        <v>0</v>
      </c>
      <c r="DK268" s="66">
        <f t="shared" si="288"/>
        <v>0</v>
      </c>
      <c r="DL268" s="66">
        <f t="shared" si="289"/>
        <v>0</v>
      </c>
      <c r="DM268" s="66">
        <f t="shared" si="290"/>
        <v>0</v>
      </c>
      <c r="DN268" s="80">
        <f t="shared" si="291"/>
        <v>620</v>
      </c>
      <c r="DO268" s="67">
        <f t="shared" si="292"/>
        <v>1</v>
      </c>
      <c r="DP268" s="163">
        <f t="shared" si="296"/>
        <v>2.6014568158168575E-6</v>
      </c>
    </row>
    <row r="269" spans="1:120" ht="17.149999999999999" customHeight="1" x14ac:dyDescent="0.3">
      <c r="A269" s="30"/>
      <c r="B269" s="39" t="s">
        <v>740</v>
      </c>
      <c r="C269" s="37" t="s">
        <v>741</v>
      </c>
      <c r="D269" s="36" t="s">
        <v>771</v>
      </c>
      <c r="E269" s="37" t="s">
        <v>772</v>
      </c>
      <c r="F269" s="36" t="s">
        <v>776</v>
      </c>
      <c r="G269" s="37" t="s">
        <v>777</v>
      </c>
      <c r="H269" s="36">
        <v>40</v>
      </c>
      <c r="I269" s="38">
        <v>8</v>
      </c>
      <c r="J269" s="115">
        <f t="shared" si="242"/>
        <v>0.72295073536974186</v>
      </c>
      <c r="K269" s="115">
        <f t="shared" si="243"/>
        <v>0.37717268332819093</v>
      </c>
      <c r="L269" s="115">
        <f t="shared" si="244"/>
        <v>1</v>
      </c>
      <c r="M269" s="115">
        <f t="shared" si="245"/>
        <v>0.15034546387919998</v>
      </c>
      <c r="N269" s="115">
        <f t="shared" si="246"/>
        <v>0.38035403912364801</v>
      </c>
      <c r="O269" s="115">
        <f t="shared" si="247"/>
        <v>0.39316568960197468</v>
      </c>
      <c r="P269" s="115">
        <f t="shared" si="248"/>
        <v>0.80497554475877875</v>
      </c>
      <c r="Q269" s="115">
        <f t="shared" si="249"/>
        <v>0.67399999999999993</v>
      </c>
      <c r="R269" s="116">
        <f t="shared" si="250"/>
        <v>0.93500000000000005</v>
      </c>
      <c r="S269" s="133">
        <f t="shared" si="251"/>
        <v>0.60421823956239273</v>
      </c>
      <c r="T269" s="134">
        <f t="shared" si="293"/>
        <v>0.39578176043760727</v>
      </c>
      <c r="U269" s="135">
        <f t="shared" si="252"/>
        <v>57077.270799749094</v>
      </c>
      <c r="V269" s="136">
        <v>6</v>
      </c>
      <c r="W269" s="155">
        <f t="shared" si="253"/>
        <v>0</v>
      </c>
      <c r="X269" s="155">
        <f t="shared" si="254"/>
        <v>0.49310712845128157</v>
      </c>
      <c r="Y269" s="155">
        <f t="shared" si="255"/>
        <v>0.50689287154871843</v>
      </c>
      <c r="Z269" s="156">
        <f t="shared" si="256"/>
        <v>73101.048577526875</v>
      </c>
      <c r="AA269" s="69">
        <v>0.12300000000000001</v>
      </c>
      <c r="AB269" s="70">
        <f t="shared" si="257"/>
        <v>0.95299999999999996</v>
      </c>
      <c r="AC269" s="70">
        <f t="shared" si="258"/>
        <v>7.7439139146896346E-2</v>
      </c>
      <c r="AD269" s="70">
        <f t="shared" si="259"/>
        <v>0.38035403912364801</v>
      </c>
      <c r="AE269" s="70">
        <f t="shared" si="260"/>
        <v>0.32600000000000001</v>
      </c>
      <c r="AF269" s="70">
        <f t="shared" si="261"/>
        <v>0.34732078576571018</v>
      </c>
      <c r="AG269" s="70">
        <f t="shared" si="262"/>
        <v>0.31844595289519695</v>
      </c>
      <c r="AH269" s="70">
        <f t="shared" si="263"/>
        <v>0.39316568960197468</v>
      </c>
      <c r="AI269" s="70">
        <f t="shared" si="264"/>
        <v>0.87529569063046386</v>
      </c>
      <c r="AJ269" s="70">
        <f t="shared" si="265"/>
        <v>0.57060578010901986</v>
      </c>
      <c r="AK269" s="70">
        <f t="shared" si="266"/>
        <v>0.19502445524122131</v>
      </c>
      <c r="AL269" s="71">
        <f t="shared" si="294"/>
        <v>1</v>
      </c>
      <c r="AM269" s="72">
        <v>144214</v>
      </c>
      <c r="AN269" s="73">
        <v>0.32600000000000001</v>
      </c>
      <c r="AO269" s="74">
        <f t="shared" si="267"/>
        <v>0.67399999999999993</v>
      </c>
      <c r="AP269" s="75">
        <v>38892</v>
      </c>
      <c r="AQ269" s="75">
        <v>13022</v>
      </c>
      <c r="AR269" s="76">
        <v>443</v>
      </c>
      <c r="AS269" s="76">
        <v>43</v>
      </c>
      <c r="AT269" s="77">
        <f t="shared" si="268"/>
        <v>0.34732078576571018</v>
      </c>
      <c r="AU269" s="77">
        <f t="shared" si="269"/>
        <v>0.65267921423428987</v>
      </c>
      <c r="AV269" s="75">
        <v>38892</v>
      </c>
      <c r="AW269" s="75">
        <v>1346</v>
      </c>
      <c r="AX269" s="75">
        <v>19687</v>
      </c>
      <c r="AY269" s="76">
        <v>33</v>
      </c>
      <c r="AZ269" s="75">
        <v>13872</v>
      </c>
      <c r="BA269" s="66">
        <f t="shared" si="270"/>
        <v>0.89833384757790802</v>
      </c>
      <c r="BB269" s="66">
        <f t="shared" si="271"/>
        <v>0.10166615242209198</v>
      </c>
      <c r="BC269" s="75">
        <v>38892</v>
      </c>
      <c r="BD269" s="75">
        <v>12159</v>
      </c>
      <c r="BE269" s="76">
        <v>226</v>
      </c>
      <c r="BF269" s="66">
        <f t="shared" si="272"/>
        <v>0.31844595289519695</v>
      </c>
      <c r="BG269" s="70">
        <v>0.95299999999999996</v>
      </c>
      <c r="BH269" s="70">
        <v>0.93500000000000005</v>
      </c>
      <c r="BI269" s="75">
        <v>90329</v>
      </c>
      <c r="BJ269" s="75">
        <v>6995</v>
      </c>
      <c r="BK269" s="75">
        <v>48977</v>
      </c>
      <c r="BL269" s="75">
        <v>17242</v>
      </c>
      <c r="BM269" s="75">
        <v>9909</v>
      </c>
      <c r="BN269" s="76">
        <v>216</v>
      </c>
      <c r="BO269" s="75">
        <v>5455</v>
      </c>
      <c r="BP269" s="76">
        <v>151</v>
      </c>
      <c r="BQ269" s="76">
        <v>100</v>
      </c>
      <c r="BR269" s="76">
        <v>1284</v>
      </c>
      <c r="BS269" s="66">
        <f t="shared" si="273"/>
        <v>7.7439139146896346E-2</v>
      </c>
      <c r="BT269" s="66">
        <f t="shared" si="240"/>
        <v>0.38035403912364801</v>
      </c>
      <c r="BU269" s="66">
        <f t="shared" si="241"/>
        <v>0.18947403380973996</v>
      </c>
      <c r="BV269" s="72">
        <v>123082</v>
      </c>
      <c r="BW269" s="75">
        <v>11191</v>
      </c>
      <c r="BX269" s="66">
        <f t="shared" si="274"/>
        <v>9.0923124421117635E-2</v>
      </c>
      <c r="BY269" s="74">
        <f t="shared" si="275"/>
        <v>10.998302207130729</v>
      </c>
      <c r="BZ269" s="66">
        <f t="shared" si="295"/>
        <v>0.15034546387919998</v>
      </c>
      <c r="CA269" s="72">
        <v>123082</v>
      </c>
      <c r="CB269" s="75">
        <v>24004</v>
      </c>
      <c r="CC269" s="66">
        <f t="shared" si="276"/>
        <v>0.19502445524122131</v>
      </c>
      <c r="CD269" s="66">
        <f t="shared" si="277"/>
        <v>0.80497554475877875</v>
      </c>
      <c r="CE269" s="72">
        <v>38892</v>
      </c>
      <c r="CF269" s="76">
        <v>445</v>
      </c>
      <c r="CG269" s="75">
        <v>33597</v>
      </c>
      <c r="CH269" s="66">
        <f t="shared" si="278"/>
        <v>0.87529569063046386</v>
      </c>
      <c r="CI269" s="75">
        <v>38892</v>
      </c>
      <c r="CJ269" s="75">
        <v>4960</v>
      </c>
      <c r="CK269" s="75">
        <v>9230</v>
      </c>
      <c r="CL269" s="75">
        <v>5829</v>
      </c>
      <c r="CM269" s="75">
        <v>2173</v>
      </c>
      <c r="CN269" s="66">
        <f t="shared" si="279"/>
        <v>0.57060578010901986</v>
      </c>
      <c r="CO269" s="72">
        <v>38892</v>
      </c>
      <c r="CP269" s="75">
        <v>15291</v>
      </c>
      <c r="CQ269" s="66">
        <f t="shared" si="280"/>
        <v>0.39316568960197468</v>
      </c>
      <c r="CR269" s="78" t="b">
        <v>0</v>
      </c>
      <c r="CS269" s="76" t="b">
        <v>0</v>
      </c>
      <c r="CT269" s="76"/>
      <c r="CU269" s="76"/>
      <c r="CV269" s="76"/>
      <c r="CW269" s="76"/>
      <c r="CX269" s="76"/>
      <c r="CY269" s="76"/>
      <c r="CZ269" s="76"/>
      <c r="DA269" s="76"/>
      <c r="DB269" s="76"/>
      <c r="DC269" s="66">
        <f t="shared" si="281"/>
        <v>0</v>
      </c>
      <c r="DD269" s="66">
        <f t="shared" si="282"/>
        <v>0</v>
      </c>
      <c r="DE269" s="66">
        <f t="shared" si="283"/>
        <v>0</v>
      </c>
      <c r="DF269" s="66">
        <f t="shared" si="284"/>
        <v>0</v>
      </c>
      <c r="DG269" s="66">
        <f t="shared" si="285"/>
        <v>0</v>
      </c>
      <c r="DH269" s="66">
        <f t="shared" si="239"/>
        <v>0</v>
      </c>
      <c r="DI269" s="66">
        <f t="shared" si="286"/>
        <v>0</v>
      </c>
      <c r="DJ269" s="66">
        <f t="shared" si="287"/>
        <v>0</v>
      </c>
      <c r="DK269" s="66">
        <f t="shared" si="288"/>
        <v>0</v>
      </c>
      <c r="DL269" s="66">
        <f t="shared" si="289"/>
        <v>0</v>
      </c>
      <c r="DM269" s="66">
        <f t="shared" si="290"/>
        <v>0</v>
      </c>
      <c r="DN269" s="80">
        <f t="shared" si="291"/>
        <v>620</v>
      </c>
      <c r="DO269" s="67">
        <f t="shared" si="292"/>
        <v>1</v>
      </c>
      <c r="DP269" s="163">
        <f t="shared" si="296"/>
        <v>2.6014568158168575E-6</v>
      </c>
    </row>
    <row r="270" spans="1:120" ht="17.149999999999999" customHeight="1" x14ac:dyDescent="0.3">
      <c r="A270" s="30"/>
      <c r="B270" s="39" t="s">
        <v>740</v>
      </c>
      <c r="C270" s="37" t="s">
        <v>741</v>
      </c>
      <c r="D270" s="36" t="s">
        <v>771</v>
      </c>
      <c r="E270" s="37" t="s">
        <v>772</v>
      </c>
      <c r="F270" s="36" t="s">
        <v>778</v>
      </c>
      <c r="G270" s="37" t="s">
        <v>779</v>
      </c>
      <c r="H270" s="36">
        <v>43</v>
      </c>
      <c r="I270" s="38">
        <v>12</v>
      </c>
      <c r="J270" s="115">
        <f t="shared" si="242"/>
        <v>0.75662125340599462</v>
      </c>
      <c r="K270" s="115">
        <f t="shared" si="243"/>
        <v>0.42223433242506814</v>
      </c>
      <c r="L270" s="115">
        <f t="shared" si="244"/>
        <v>1</v>
      </c>
      <c r="M270" s="115">
        <f t="shared" si="245"/>
        <v>0.13065958590001225</v>
      </c>
      <c r="N270" s="115">
        <f t="shared" si="246"/>
        <v>0.25931966179719396</v>
      </c>
      <c r="O270" s="115">
        <f t="shared" si="247"/>
        <v>0.25487738419618527</v>
      </c>
      <c r="P270" s="115">
        <f t="shared" si="248"/>
        <v>0.74110893189336613</v>
      </c>
      <c r="Q270" s="115">
        <f t="shared" si="249"/>
        <v>0.69300000000000006</v>
      </c>
      <c r="R270" s="116">
        <f t="shared" si="250"/>
        <v>0.93099999999999994</v>
      </c>
      <c r="S270" s="133">
        <f t="shared" si="251"/>
        <v>0.57653568329086891</v>
      </c>
      <c r="T270" s="134">
        <f t="shared" si="293"/>
        <v>0.42346431670913109</v>
      </c>
      <c r="U270" s="135">
        <f t="shared" si="252"/>
        <v>58252.174870824783</v>
      </c>
      <c r="V270" s="136">
        <v>6</v>
      </c>
      <c r="W270" s="155">
        <f t="shared" si="253"/>
        <v>0</v>
      </c>
      <c r="X270" s="155">
        <f t="shared" si="254"/>
        <v>0.4654245721797578</v>
      </c>
      <c r="Y270" s="155">
        <f t="shared" si="255"/>
        <v>0.53457542782024214</v>
      </c>
      <c r="Z270" s="156">
        <f t="shared" si="256"/>
        <v>73536.730426380323</v>
      </c>
      <c r="AA270" s="69">
        <v>0.185</v>
      </c>
      <c r="AB270" s="70">
        <f t="shared" si="257"/>
        <v>0.94799999999999995</v>
      </c>
      <c r="AC270" s="70">
        <f t="shared" si="258"/>
        <v>0.128422221451126</v>
      </c>
      <c r="AD270" s="70">
        <f t="shared" si="259"/>
        <v>0.25931966179719396</v>
      </c>
      <c r="AE270" s="70">
        <f t="shared" si="260"/>
        <v>0.307</v>
      </c>
      <c r="AF270" s="70">
        <f t="shared" si="261"/>
        <v>0.21430517711171662</v>
      </c>
      <c r="AG270" s="70">
        <f t="shared" si="262"/>
        <v>0.34493188010899184</v>
      </c>
      <c r="AH270" s="70">
        <f t="shared" si="263"/>
        <v>0.25487738419618527</v>
      </c>
      <c r="AI270" s="70">
        <f t="shared" si="264"/>
        <v>0.75820163487738423</v>
      </c>
      <c r="AJ270" s="70">
        <f t="shared" si="265"/>
        <v>0.7550408719346049</v>
      </c>
      <c r="AK270" s="70">
        <f t="shared" si="266"/>
        <v>0.25889106810663387</v>
      </c>
      <c r="AL270" s="71">
        <f t="shared" si="294"/>
        <v>1</v>
      </c>
      <c r="AM270" s="72">
        <v>137561</v>
      </c>
      <c r="AN270" s="73">
        <v>0.307</v>
      </c>
      <c r="AO270" s="74">
        <f t="shared" si="267"/>
        <v>0.69300000000000006</v>
      </c>
      <c r="AP270" s="75">
        <v>36700</v>
      </c>
      <c r="AQ270" s="75">
        <v>7658</v>
      </c>
      <c r="AR270" s="76">
        <v>179</v>
      </c>
      <c r="AS270" s="76">
        <v>28</v>
      </c>
      <c r="AT270" s="77">
        <f t="shared" si="268"/>
        <v>0.21430517711171662</v>
      </c>
      <c r="AU270" s="77">
        <f t="shared" si="269"/>
        <v>0.78569482288828341</v>
      </c>
      <c r="AV270" s="75">
        <v>36700</v>
      </c>
      <c r="AW270" s="75">
        <v>1186</v>
      </c>
      <c r="AX270" s="75">
        <v>24076</v>
      </c>
      <c r="AY270" s="76">
        <v>16</v>
      </c>
      <c r="AZ270" s="75">
        <v>9265</v>
      </c>
      <c r="BA270" s="66">
        <f t="shared" si="270"/>
        <v>0.94122615803814713</v>
      </c>
      <c r="BB270" s="66">
        <f t="shared" si="271"/>
        <v>5.8773841961852868E-2</v>
      </c>
      <c r="BC270" s="75">
        <v>36700</v>
      </c>
      <c r="BD270" s="75">
        <v>12073</v>
      </c>
      <c r="BE270" s="76">
        <v>586</v>
      </c>
      <c r="BF270" s="66">
        <f t="shared" si="272"/>
        <v>0.34493188010899184</v>
      </c>
      <c r="BG270" s="70">
        <v>0.94799999999999995</v>
      </c>
      <c r="BH270" s="70">
        <v>0.93099999999999994</v>
      </c>
      <c r="BI270" s="75">
        <v>86457</v>
      </c>
      <c r="BJ270" s="75">
        <v>11103</v>
      </c>
      <c r="BK270" s="75">
        <v>52934</v>
      </c>
      <c r="BL270" s="75">
        <v>12976</v>
      </c>
      <c r="BM270" s="75">
        <v>4771</v>
      </c>
      <c r="BN270" s="76">
        <v>125</v>
      </c>
      <c r="BO270" s="75">
        <v>4237</v>
      </c>
      <c r="BP270" s="76">
        <v>80</v>
      </c>
      <c r="BQ270" s="76">
        <v>66</v>
      </c>
      <c r="BR270" s="76">
        <v>165</v>
      </c>
      <c r="BS270" s="66">
        <f t="shared" si="273"/>
        <v>0.128422221451126</v>
      </c>
      <c r="BT270" s="66">
        <f t="shared" ref="BT270:BT301" si="297">(BR270+BL270+BM270+BN270+BO270+BP270+BQ270)/BI270</f>
        <v>0.25931966179719396</v>
      </c>
      <c r="BU270" s="66">
        <f t="shared" ref="BU270:BU301" si="298">(BR270+BQ270+BP270+BO270+BN270+BM270)/BI270</f>
        <v>0.10923349179360839</v>
      </c>
      <c r="BV270" s="72">
        <v>118799</v>
      </c>
      <c r="BW270" s="75">
        <v>12429</v>
      </c>
      <c r="BX270" s="66">
        <f t="shared" si="274"/>
        <v>0.10462209277855875</v>
      </c>
      <c r="BY270" s="74">
        <f t="shared" si="275"/>
        <v>9.5582106364148363</v>
      </c>
      <c r="BZ270" s="66">
        <f t="shared" si="295"/>
        <v>0.13065958590001225</v>
      </c>
      <c r="CA270" s="72">
        <v>118799</v>
      </c>
      <c r="CB270" s="75">
        <v>30756</v>
      </c>
      <c r="CC270" s="66">
        <f t="shared" si="276"/>
        <v>0.25889106810663387</v>
      </c>
      <c r="CD270" s="66">
        <f t="shared" si="277"/>
        <v>0.74110893189336613</v>
      </c>
      <c r="CE270" s="72">
        <v>36700</v>
      </c>
      <c r="CF270" s="76">
        <v>220</v>
      </c>
      <c r="CG270" s="75">
        <v>27606</v>
      </c>
      <c r="CH270" s="66">
        <f t="shared" si="278"/>
        <v>0.75820163487738423</v>
      </c>
      <c r="CI270" s="75">
        <v>36700</v>
      </c>
      <c r="CJ270" s="76">
        <v>150</v>
      </c>
      <c r="CK270" s="75">
        <v>13845</v>
      </c>
      <c r="CL270" s="75">
        <v>13292</v>
      </c>
      <c r="CM270" s="76">
        <v>423</v>
      </c>
      <c r="CN270" s="66">
        <f t="shared" si="279"/>
        <v>0.7550408719346049</v>
      </c>
      <c r="CO270" s="72">
        <v>36700</v>
      </c>
      <c r="CP270" s="75">
        <v>9354</v>
      </c>
      <c r="CQ270" s="66">
        <f t="shared" si="280"/>
        <v>0.25487738419618527</v>
      </c>
      <c r="CR270" s="78" t="b">
        <v>0</v>
      </c>
      <c r="CS270" s="76" t="b">
        <v>1</v>
      </c>
      <c r="CT270" s="76">
        <v>0</v>
      </c>
      <c r="CU270" s="76"/>
      <c r="CV270" s="79">
        <v>1</v>
      </c>
      <c r="CW270" s="79"/>
      <c r="CX270" s="79">
        <v>1</v>
      </c>
      <c r="CY270" s="79">
        <v>0</v>
      </c>
      <c r="CZ270" s="76"/>
      <c r="DA270" s="76"/>
      <c r="DB270" s="76"/>
      <c r="DC270" s="66">
        <f t="shared" si="281"/>
        <v>4.1322314049586778E-3</v>
      </c>
      <c r="DD270" s="66">
        <f t="shared" si="282"/>
        <v>0</v>
      </c>
      <c r="DE270" s="66">
        <f t="shared" si="283"/>
        <v>0</v>
      </c>
      <c r="DF270" s="66">
        <f t="shared" si="284"/>
        <v>0</v>
      </c>
      <c r="DG270" s="66">
        <f t="shared" si="285"/>
        <v>0</v>
      </c>
      <c r="DH270" s="66">
        <f t="shared" si="239"/>
        <v>0</v>
      </c>
      <c r="DI270" s="66">
        <f t="shared" si="286"/>
        <v>0</v>
      </c>
      <c r="DJ270" s="66">
        <f t="shared" si="287"/>
        <v>0</v>
      </c>
      <c r="DK270" s="66">
        <f t="shared" si="288"/>
        <v>0</v>
      </c>
      <c r="DL270" s="66">
        <f t="shared" si="289"/>
        <v>0</v>
      </c>
      <c r="DM270" s="66">
        <f t="shared" si="290"/>
        <v>0</v>
      </c>
      <c r="DN270" s="80">
        <f t="shared" si="291"/>
        <v>620</v>
      </c>
      <c r="DO270" s="67">
        <f t="shared" si="292"/>
        <v>1</v>
      </c>
      <c r="DP270" s="163">
        <f t="shared" si="296"/>
        <v>2.6014568158168575E-6</v>
      </c>
    </row>
    <row r="271" spans="1:120" ht="17.149999999999999" customHeight="1" x14ac:dyDescent="0.3">
      <c r="A271" s="30"/>
      <c r="B271" s="39" t="s">
        <v>740</v>
      </c>
      <c r="C271" s="37" t="s">
        <v>741</v>
      </c>
      <c r="D271" s="36" t="s">
        <v>771</v>
      </c>
      <c r="E271" s="37" t="s">
        <v>772</v>
      </c>
      <c r="F271" s="36" t="s">
        <v>780</v>
      </c>
      <c r="G271" s="37" t="s">
        <v>781</v>
      </c>
      <c r="H271" s="36">
        <v>50</v>
      </c>
      <c r="I271" s="38">
        <v>6</v>
      </c>
      <c r="J271" s="115">
        <f t="shared" si="242"/>
        <v>0.84881780250347705</v>
      </c>
      <c r="K271" s="115">
        <f t="shared" si="243"/>
        <v>0.43848400556328232</v>
      </c>
      <c r="L271" s="115">
        <f t="shared" si="244"/>
        <v>1</v>
      </c>
      <c r="M271" s="115">
        <f t="shared" si="245"/>
        <v>0.12124280377310263</v>
      </c>
      <c r="N271" s="115">
        <f t="shared" si="246"/>
        <v>0.30301010384507437</v>
      </c>
      <c r="O271" s="115">
        <f t="shared" si="247"/>
        <v>0.28542420027816412</v>
      </c>
      <c r="P271" s="115">
        <f t="shared" si="248"/>
        <v>0.78729829032229914</v>
      </c>
      <c r="Q271" s="115">
        <f t="shared" si="249"/>
        <v>0.71599999999999997</v>
      </c>
      <c r="R271" s="116">
        <f t="shared" si="250"/>
        <v>0.97</v>
      </c>
      <c r="S271" s="133">
        <f t="shared" si="251"/>
        <v>0.60780857847615555</v>
      </c>
      <c r="T271" s="134">
        <f t="shared" si="293"/>
        <v>0.39219142152384445</v>
      </c>
      <c r="U271" s="135">
        <f t="shared" si="252"/>
        <v>51360.2119884981</v>
      </c>
      <c r="V271" s="136">
        <v>6</v>
      </c>
      <c r="W271" s="155">
        <f t="shared" si="253"/>
        <v>0</v>
      </c>
      <c r="X271" s="155">
        <f t="shared" si="254"/>
        <v>0.49669746736504439</v>
      </c>
      <c r="Y271" s="155">
        <f t="shared" si="255"/>
        <v>0.50330253263495561</v>
      </c>
      <c r="Z271" s="156">
        <f t="shared" si="256"/>
        <v>65910.989766275889</v>
      </c>
      <c r="AA271" s="69">
        <v>0.12</v>
      </c>
      <c r="AB271" s="70">
        <f t="shared" si="257"/>
        <v>0.97799999999999998</v>
      </c>
      <c r="AC271" s="70">
        <f t="shared" si="258"/>
        <v>3.6673215455140802E-2</v>
      </c>
      <c r="AD271" s="70">
        <f t="shared" si="259"/>
        <v>0.30301010384507437</v>
      </c>
      <c r="AE271" s="70">
        <f t="shared" si="260"/>
        <v>0.28399999999999997</v>
      </c>
      <c r="AF271" s="70">
        <f t="shared" si="261"/>
        <v>0.21443671766342143</v>
      </c>
      <c r="AG271" s="70">
        <f t="shared" si="262"/>
        <v>0.23154381084840056</v>
      </c>
      <c r="AH271" s="70">
        <f t="shared" si="263"/>
        <v>0.28542420027816412</v>
      </c>
      <c r="AI271" s="70">
        <f t="shared" si="264"/>
        <v>0.81585535465924897</v>
      </c>
      <c r="AJ271" s="70">
        <f t="shared" si="265"/>
        <v>0.88178025034770513</v>
      </c>
      <c r="AK271" s="70">
        <f t="shared" si="266"/>
        <v>0.21270170967770088</v>
      </c>
      <c r="AL271" s="71">
        <f t="shared" si="294"/>
        <v>1</v>
      </c>
      <c r="AM271" s="72">
        <v>130957</v>
      </c>
      <c r="AN271" s="73">
        <v>0.28399999999999997</v>
      </c>
      <c r="AO271" s="74">
        <f t="shared" si="267"/>
        <v>0.71599999999999997</v>
      </c>
      <c r="AP271" s="75">
        <v>35950</v>
      </c>
      <c r="AQ271" s="75">
        <v>7621</v>
      </c>
      <c r="AR271" s="76">
        <v>46</v>
      </c>
      <c r="AS271" s="76">
        <v>42</v>
      </c>
      <c r="AT271" s="77">
        <f t="shared" si="268"/>
        <v>0.21443671766342143</v>
      </c>
      <c r="AU271" s="77">
        <f t="shared" si="269"/>
        <v>0.78556328233657857</v>
      </c>
      <c r="AV271" s="75">
        <v>35950</v>
      </c>
      <c r="AW271" s="75">
        <v>2086</v>
      </c>
      <c r="AX271" s="75">
        <v>21363</v>
      </c>
      <c r="AY271" s="76">
        <v>15</v>
      </c>
      <c r="AZ271" s="75">
        <v>9200</v>
      </c>
      <c r="BA271" s="66">
        <f t="shared" si="270"/>
        <v>0.90859527121001393</v>
      </c>
      <c r="BB271" s="66">
        <f t="shared" si="271"/>
        <v>9.1404728789986067E-2</v>
      </c>
      <c r="BC271" s="75">
        <v>35950</v>
      </c>
      <c r="BD271" s="75">
        <v>7663</v>
      </c>
      <c r="BE271" s="76">
        <v>661</v>
      </c>
      <c r="BF271" s="66">
        <f t="shared" si="272"/>
        <v>0.23154381084840056</v>
      </c>
      <c r="BG271" s="70">
        <v>0.97799999999999998</v>
      </c>
      <c r="BH271" s="70">
        <v>0.97</v>
      </c>
      <c r="BI271" s="75">
        <v>85512</v>
      </c>
      <c r="BJ271" s="75">
        <v>3136</v>
      </c>
      <c r="BK271" s="75">
        <v>56465</v>
      </c>
      <c r="BL271" s="75">
        <v>14005</v>
      </c>
      <c r="BM271" s="75">
        <v>5647</v>
      </c>
      <c r="BN271" s="76">
        <v>197</v>
      </c>
      <c r="BO271" s="75">
        <v>4334</v>
      </c>
      <c r="BP271" s="76">
        <v>110</v>
      </c>
      <c r="BQ271" s="76">
        <v>112</v>
      </c>
      <c r="BR271" s="76">
        <v>1506</v>
      </c>
      <c r="BS271" s="66">
        <f t="shared" si="273"/>
        <v>3.6673215455140802E-2</v>
      </c>
      <c r="BT271" s="66">
        <f t="shared" si="297"/>
        <v>0.30301010384507437</v>
      </c>
      <c r="BU271" s="66">
        <f t="shared" si="298"/>
        <v>0.13923192066610535</v>
      </c>
      <c r="BV271" s="72">
        <v>114583</v>
      </c>
      <c r="BW271" s="75">
        <v>12919</v>
      </c>
      <c r="BX271" s="66">
        <f t="shared" si="274"/>
        <v>0.11274796435771449</v>
      </c>
      <c r="BY271" s="74">
        <f t="shared" si="275"/>
        <v>8.8693397321774139</v>
      </c>
      <c r="BZ271" s="66">
        <f t="shared" si="295"/>
        <v>0.12124280377310263</v>
      </c>
      <c r="CA271" s="72">
        <v>114583</v>
      </c>
      <c r="CB271" s="75">
        <v>24372</v>
      </c>
      <c r="CC271" s="66">
        <f t="shared" si="276"/>
        <v>0.21270170967770088</v>
      </c>
      <c r="CD271" s="66">
        <f t="shared" si="277"/>
        <v>0.78729829032229914</v>
      </c>
      <c r="CE271" s="72">
        <v>35950</v>
      </c>
      <c r="CF271" s="76">
        <v>147</v>
      </c>
      <c r="CG271" s="75">
        <v>29183</v>
      </c>
      <c r="CH271" s="66">
        <f t="shared" si="278"/>
        <v>0.81585535465924897</v>
      </c>
      <c r="CI271" s="75">
        <v>35950</v>
      </c>
      <c r="CJ271" s="76">
        <v>497</v>
      </c>
      <c r="CK271" s="75">
        <v>14746</v>
      </c>
      <c r="CL271" s="75">
        <v>16182</v>
      </c>
      <c r="CM271" s="76">
        <v>275</v>
      </c>
      <c r="CN271" s="66">
        <f t="shared" si="279"/>
        <v>0.88178025034770513</v>
      </c>
      <c r="CO271" s="72">
        <v>35950</v>
      </c>
      <c r="CP271" s="75">
        <v>10261</v>
      </c>
      <c r="CQ271" s="66">
        <f t="shared" si="280"/>
        <v>0.28542420027816412</v>
      </c>
      <c r="CR271" s="78" t="b">
        <v>0</v>
      </c>
      <c r="CS271" s="76" t="b">
        <v>0</v>
      </c>
      <c r="CT271" s="76"/>
      <c r="CU271" s="76"/>
      <c r="CV271" s="76"/>
      <c r="CW271" s="76"/>
      <c r="CX271" s="76"/>
      <c r="CY271" s="76"/>
      <c r="CZ271" s="76"/>
      <c r="DA271" s="76"/>
      <c r="DB271" s="76"/>
      <c r="DC271" s="66">
        <f t="shared" si="281"/>
        <v>0</v>
      </c>
      <c r="DD271" s="66">
        <f t="shared" si="282"/>
        <v>0</v>
      </c>
      <c r="DE271" s="66">
        <f t="shared" si="283"/>
        <v>0</v>
      </c>
      <c r="DF271" s="66">
        <f t="shared" si="284"/>
        <v>0</v>
      </c>
      <c r="DG271" s="66">
        <f t="shared" si="285"/>
        <v>0</v>
      </c>
      <c r="DH271" s="66">
        <f t="shared" si="239"/>
        <v>0</v>
      </c>
      <c r="DI271" s="66">
        <f t="shared" si="286"/>
        <v>0</v>
      </c>
      <c r="DJ271" s="66">
        <f t="shared" si="287"/>
        <v>0</v>
      </c>
      <c r="DK271" s="66">
        <f t="shared" si="288"/>
        <v>0</v>
      </c>
      <c r="DL271" s="66">
        <f t="shared" si="289"/>
        <v>0</v>
      </c>
      <c r="DM271" s="66">
        <f t="shared" si="290"/>
        <v>0</v>
      </c>
      <c r="DN271" s="80">
        <f t="shared" si="291"/>
        <v>620</v>
      </c>
      <c r="DO271" s="67">
        <f t="shared" si="292"/>
        <v>1</v>
      </c>
      <c r="DP271" s="163">
        <f t="shared" si="296"/>
        <v>2.6014568158168575E-6</v>
      </c>
    </row>
    <row r="272" spans="1:120" ht="17.149999999999999" customHeight="1" x14ac:dyDescent="0.3">
      <c r="A272" s="30"/>
      <c r="B272" s="39" t="s">
        <v>740</v>
      </c>
      <c r="C272" s="37" t="s">
        <v>741</v>
      </c>
      <c r="D272" s="36" t="s">
        <v>771</v>
      </c>
      <c r="E272" s="37" t="s">
        <v>772</v>
      </c>
      <c r="F272" s="36" t="s">
        <v>782</v>
      </c>
      <c r="G272" s="37" t="s">
        <v>783</v>
      </c>
      <c r="H272" s="36">
        <v>48</v>
      </c>
      <c r="I272" s="38">
        <v>3</v>
      </c>
      <c r="J272" s="115">
        <f t="shared" si="242"/>
        <v>0.84233106900250276</v>
      </c>
      <c r="K272" s="115">
        <f t="shared" si="243"/>
        <v>0.39806042188058638</v>
      </c>
      <c r="L272" s="115">
        <f t="shared" si="244"/>
        <v>1</v>
      </c>
      <c r="M272" s="115">
        <f t="shared" si="245"/>
        <v>0.16332733919740913</v>
      </c>
      <c r="N272" s="115">
        <f t="shared" si="246"/>
        <v>0.33073253660145646</v>
      </c>
      <c r="O272" s="115">
        <f t="shared" si="247"/>
        <v>0.28339887975211536</v>
      </c>
      <c r="P272" s="115">
        <f t="shared" si="248"/>
        <v>0.7579626918176805</v>
      </c>
      <c r="Q272" s="115">
        <f t="shared" si="249"/>
        <v>0.69199999999999995</v>
      </c>
      <c r="R272" s="116">
        <f t="shared" si="250"/>
        <v>0.96200000000000008</v>
      </c>
      <c r="S272" s="133">
        <f t="shared" si="251"/>
        <v>0.60331254869463891</v>
      </c>
      <c r="T272" s="134">
        <f t="shared" si="293"/>
        <v>0.39668745130536109</v>
      </c>
      <c r="U272" s="135">
        <f t="shared" si="252"/>
        <v>48265.358887774586</v>
      </c>
      <c r="V272" s="136">
        <v>6</v>
      </c>
      <c r="W272" s="155">
        <f t="shared" si="253"/>
        <v>0</v>
      </c>
      <c r="X272" s="155">
        <f t="shared" si="254"/>
        <v>0.4922014375835278</v>
      </c>
      <c r="Y272" s="155">
        <f t="shared" si="255"/>
        <v>0.50779856241647225</v>
      </c>
      <c r="Z272" s="156">
        <f t="shared" si="256"/>
        <v>61784.358887774593</v>
      </c>
      <c r="AA272" s="69">
        <v>0.14499999999999999</v>
      </c>
      <c r="AB272" s="70">
        <f t="shared" si="257"/>
        <v>0.97199999999999998</v>
      </c>
      <c r="AC272" s="70">
        <f t="shared" si="258"/>
        <v>5.7509324807794776E-2</v>
      </c>
      <c r="AD272" s="70">
        <f t="shared" si="259"/>
        <v>0.33073253660145646</v>
      </c>
      <c r="AE272" s="70">
        <f t="shared" si="260"/>
        <v>0.308</v>
      </c>
      <c r="AF272" s="70">
        <f t="shared" si="261"/>
        <v>0.2948695030389703</v>
      </c>
      <c r="AG272" s="70">
        <f t="shared" si="262"/>
        <v>0.47151710165653676</v>
      </c>
      <c r="AH272" s="70">
        <f t="shared" si="263"/>
        <v>0.28339887975211536</v>
      </c>
      <c r="AI272" s="70">
        <f t="shared" si="264"/>
        <v>0.80568466213800505</v>
      </c>
      <c r="AJ272" s="70">
        <f t="shared" si="265"/>
        <v>0.87897747586700037</v>
      </c>
      <c r="AK272" s="70">
        <f t="shared" si="266"/>
        <v>0.2420373081823195</v>
      </c>
      <c r="AL272" s="71">
        <f t="shared" si="294"/>
        <v>1</v>
      </c>
      <c r="AM272" s="72">
        <v>121671</v>
      </c>
      <c r="AN272" s="73">
        <v>0.308</v>
      </c>
      <c r="AO272" s="74">
        <f t="shared" si="267"/>
        <v>0.69199999999999995</v>
      </c>
      <c r="AP272" s="75">
        <v>33564</v>
      </c>
      <c r="AQ272" s="75">
        <v>9819</v>
      </c>
      <c r="AR272" s="76">
        <v>47</v>
      </c>
      <c r="AS272" s="76">
        <v>31</v>
      </c>
      <c r="AT272" s="77">
        <f t="shared" si="268"/>
        <v>0.2948695030389703</v>
      </c>
      <c r="AU272" s="77">
        <f t="shared" si="269"/>
        <v>0.7051304969610297</v>
      </c>
      <c r="AV272" s="75">
        <v>33564</v>
      </c>
      <c r="AW272" s="75">
        <v>2181</v>
      </c>
      <c r="AX272" s="75">
        <v>18989</v>
      </c>
      <c r="AY272" s="76">
        <v>37</v>
      </c>
      <c r="AZ272" s="75">
        <v>9303</v>
      </c>
      <c r="BA272" s="66">
        <f t="shared" si="270"/>
        <v>0.90900965319985694</v>
      </c>
      <c r="BB272" s="66">
        <f t="shared" si="271"/>
        <v>9.0990346800143063E-2</v>
      </c>
      <c r="BC272" s="75">
        <v>33564</v>
      </c>
      <c r="BD272" s="75">
        <v>14757</v>
      </c>
      <c r="BE272" s="75">
        <v>1069</v>
      </c>
      <c r="BF272" s="66">
        <f t="shared" si="272"/>
        <v>0.47151710165653676</v>
      </c>
      <c r="BG272" s="70">
        <v>0.97199999999999998</v>
      </c>
      <c r="BH272" s="70">
        <v>0.96200000000000008</v>
      </c>
      <c r="BI272" s="75">
        <v>78822</v>
      </c>
      <c r="BJ272" s="75">
        <v>4533</v>
      </c>
      <c r="BK272" s="75">
        <v>48220</v>
      </c>
      <c r="BL272" s="75">
        <v>13909</v>
      </c>
      <c r="BM272" s="75">
        <v>6014</v>
      </c>
      <c r="BN272" s="76">
        <v>167</v>
      </c>
      <c r="BO272" s="75">
        <v>4706</v>
      </c>
      <c r="BP272" s="76">
        <v>177</v>
      </c>
      <c r="BQ272" s="76">
        <v>62</v>
      </c>
      <c r="BR272" s="76">
        <v>1034</v>
      </c>
      <c r="BS272" s="66">
        <f t="shared" si="273"/>
        <v>5.7509324807794776E-2</v>
      </c>
      <c r="BT272" s="66">
        <f t="shared" si="297"/>
        <v>0.33073253660145646</v>
      </c>
      <c r="BU272" s="66">
        <f t="shared" si="298"/>
        <v>0.15427165004694121</v>
      </c>
      <c r="BV272" s="72">
        <v>105178</v>
      </c>
      <c r="BW272" s="75">
        <v>8803</v>
      </c>
      <c r="BX272" s="66">
        <f t="shared" si="274"/>
        <v>8.3696210234079374E-2</v>
      </c>
      <c r="BY272" s="74">
        <f t="shared" si="275"/>
        <v>11.947972282176531</v>
      </c>
      <c r="BZ272" s="66">
        <f t="shared" si="295"/>
        <v>0.16332733919740913</v>
      </c>
      <c r="CA272" s="72">
        <v>105178</v>
      </c>
      <c r="CB272" s="75">
        <v>25457</v>
      </c>
      <c r="CC272" s="66">
        <f t="shared" si="276"/>
        <v>0.2420373081823195</v>
      </c>
      <c r="CD272" s="66">
        <f t="shared" si="277"/>
        <v>0.7579626918176805</v>
      </c>
      <c r="CE272" s="72">
        <v>33564</v>
      </c>
      <c r="CF272" s="76">
        <v>160</v>
      </c>
      <c r="CG272" s="75">
        <v>26882</v>
      </c>
      <c r="CH272" s="66">
        <f t="shared" si="278"/>
        <v>0.80568466213800505</v>
      </c>
      <c r="CI272" s="75">
        <v>33564</v>
      </c>
      <c r="CJ272" s="75">
        <v>1138</v>
      </c>
      <c r="CK272" s="75">
        <v>15573</v>
      </c>
      <c r="CL272" s="75">
        <v>11891</v>
      </c>
      <c r="CM272" s="76">
        <v>900</v>
      </c>
      <c r="CN272" s="66">
        <f t="shared" si="279"/>
        <v>0.87897747586700037</v>
      </c>
      <c r="CO272" s="72">
        <v>33564</v>
      </c>
      <c r="CP272" s="75">
        <v>9512</v>
      </c>
      <c r="CQ272" s="66">
        <f t="shared" si="280"/>
        <v>0.28339887975211536</v>
      </c>
      <c r="CR272" s="78" t="b">
        <v>0</v>
      </c>
      <c r="CS272" s="76" t="b">
        <v>0</v>
      </c>
      <c r="CT272" s="76"/>
      <c r="CU272" s="76"/>
      <c r="CV272" s="76"/>
      <c r="CW272" s="76"/>
      <c r="CX272" s="76"/>
      <c r="CY272" s="76"/>
      <c r="CZ272" s="76"/>
      <c r="DA272" s="76"/>
      <c r="DB272" s="76"/>
      <c r="DC272" s="66">
        <f t="shared" si="281"/>
        <v>0</v>
      </c>
      <c r="DD272" s="66">
        <f t="shared" si="282"/>
        <v>0</v>
      </c>
      <c r="DE272" s="66">
        <f t="shared" si="283"/>
        <v>0</v>
      </c>
      <c r="DF272" s="66">
        <f t="shared" si="284"/>
        <v>0</v>
      </c>
      <c r="DG272" s="66">
        <f t="shared" si="285"/>
        <v>0</v>
      </c>
      <c r="DH272" s="66">
        <f t="shared" si="239"/>
        <v>0</v>
      </c>
      <c r="DI272" s="66">
        <f t="shared" si="286"/>
        <v>0</v>
      </c>
      <c r="DJ272" s="66">
        <f t="shared" si="287"/>
        <v>0</v>
      </c>
      <c r="DK272" s="66">
        <f t="shared" si="288"/>
        <v>0</v>
      </c>
      <c r="DL272" s="66">
        <f t="shared" si="289"/>
        <v>0</v>
      </c>
      <c r="DM272" s="66">
        <f t="shared" si="290"/>
        <v>0</v>
      </c>
      <c r="DN272" s="80">
        <f t="shared" si="291"/>
        <v>620</v>
      </c>
      <c r="DO272" s="67">
        <f t="shared" si="292"/>
        <v>1</v>
      </c>
      <c r="DP272" s="163">
        <f t="shared" si="296"/>
        <v>2.6014568158168575E-6</v>
      </c>
    </row>
    <row r="273" spans="1:120" ht="17.149999999999999" customHeight="1" x14ac:dyDescent="0.3">
      <c r="A273" s="30"/>
      <c r="B273" s="39" t="s">
        <v>740</v>
      </c>
      <c r="C273" s="37" t="s">
        <v>741</v>
      </c>
      <c r="D273" s="36" t="s">
        <v>784</v>
      </c>
      <c r="E273" s="37" t="s">
        <v>785</v>
      </c>
      <c r="F273" s="36" t="s">
        <v>786</v>
      </c>
      <c r="G273" s="37" t="s">
        <v>785</v>
      </c>
      <c r="H273" s="36">
        <v>48</v>
      </c>
      <c r="I273" s="38">
        <v>21</v>
      </c>
      <c r="J273" s="115">
        <f t="shared" si="242"/>
        <v>0.81158193632938347</v>
      </c>
      <c r="K273" s="115">
        <f t="shared" si="243"/>
        <v>0.32202533719215859</v>
      </c>
      <c r="L273" s="115">
        <f t="shared" si="244"/>
        <v>1</v>
      </c>
      <c r="M273" s="115">
        <f t="shared" si="245"/>
        <v>0.21773420518749687</v>
      </c>
      <c r="N273" s="115">
        <f t="shared" si="246"/>
        <v>0.30926111668338346</v>
      </c>
      <c r="O273" s="115">
        <f t="shared" si="247"/>
        <v>0.23092884835908917</v>
      </c>
      <c r="P273" s="115">
        <f t="shared" si="248"/>
        <v>0.65998199031370919</v>
      </c>
      <c r="Q273" s="115">
        <f t="shared" si="249"/>
        <v>0.55700000000000005</v>
      </c>
      <c r="R273" s="116">
        <f t="shared" si="250"/>
        <v>0.93500000000000005</v>
      </c>
      <c r="S273" s="133">
        <f t="shared" si="251"/>
        <v>0.56039038156280241</v>
      </c>
      <c r="T273" s="134">
        <f t="shared" si="293"/>
        <v>0.43960961843719759</v>
      </c>
      <c r="U273" s="135">
        <f t="shared" si="252"/>
        <v>66426.771784334298</v>
      </c>
      <c r="V273" s="136">
        <v>5</v>
      </c>
      <c r="W273" s="155">
        <f t="shared" si="253"/>
        <v>0</v>
      </c>
      <c r="X273" s="155">
        <f t="shared" si="254"/>
        <v>0.44927927045169125</v>
      </c>
      <c r="Y273" s="155">
        <f t="shared" si="255"/>
        <v>0.55072072954830875</v>
      </c>
      <c r="Z273" s="156">
        <f t="shared" si="256"/>
        <v>83216.105117667641</v>
      </c>
      <c r="AA273" s="69">
        <v>0.23699999999999999</v>
      </c>
      <c r="AB273" s="70">
        <f t="shared" si="257"/>
        <v>0.95200000000000007</v>
      </c>
      <c r="AC273" s="70">
        <f t="shared" si="258"/>
        <v>8.2963175240005738E-2</v>
      </c>
      <c r="AD273" s="70">
        <f t="shared" si="259"/>
        <v>0.30926111668338346</v>
      </c>
      <c r="AE273" s="70">
        <f t="shared" si="260"/>
        <v>0.44299999999999995</v>
      </c>
      <c r="AF273" s="70">
        <f t="shared" si="261"/>
        <v>0.43682083765630975</v>
      </c>
      <c r="AG273" s="70">
        <f t="shared" si="262"/>
        <v>0.27641566100584286</v>
      </c>
      <c r="AH273" s="70">
        <f t="shared" si="263"/>
        <v>0.23092884835908917</v>
      </c>
      <c r="AI273" s="70">
        <f t="shared" si="264"/>
        <v>0.79014907442800197</v>
      </c>
      <c r="AJ273" s="70">
        <f t="shared" si="265"/>
        <v>0.83301479823076507</v>
      </c>
      <c r="AK273" s="70">
        <f t="shared" si="266"/>
        <v>0.34001800968629076</v>
      </c>
      <c r="AL273" s="71">
        <f t="shared" si="294"/>
        <v>1</v>
      </c>
      <c r="AM273" s="72">
        <v>151104</v>
      </c>
      <c r="AN273" s="73">
        <v>0.44299999999999995</v>
      </c>
      <c r="AO273" s="74">
        <f t="shared" si="267"/>
        <v>0.55700000000000005</v>
      </c>
      <c r="AP273" s="75">
        <v>36626</v>
      </c>
      <c r="AQ273" s="75">
        <v>15843</v>
      </c>
      <c r="AR273" s="76">
        <v>129</v>
      </c>
      <c r="AS273" s="76">
        <v>27</v>
      </c>
      <c r="AT273" s="77">
        <f t="shared" si="268"/>
        <v>0.43682083765630975</v>
      </c>
      <c r="AU273" s="77">
        <f t="shared" si="269"/>
        <v>0.56317916234369025</v>
      </c>
      <c r="AV273" s="75">
        <v>36626</v>
      </c>
      <c r="AW273" s="76">
        <v>455</v>
      </c>
      <c r="AX273" s="75">
        <v>27005</v>
      </c>
      <c r="AY273" s="76">
        <v>13</v>
      </c>
      <c r="AZ273" s="75">
        <v>6191</v>
      </c>
      <c r="BA273" s="66">
        <f t="shared" si="270"/>
        <v>0.91912848795937308</v>
      </c>
      <c r="BB273" s="66">
        <f t="shared" si="271"/>
        <v>8.0871512040626925E-2</v>
      </c>
      <c r="BC273" s="75">
        <v>36626</v>
      </c>
      <c r="BD273" s="75">
        <v>9873</v>
      </c>
      <c r="BE273" s="76">
        <v>251</v>
      </c>
      <c r="BF273" s="66">
        <f t="shared" si="272"/>
        <v>0.27641566100584286</v>
      </c>
      <c r="BG273" s="70">
        <v>0.95200000000000007</v>
      </c>
      <c r="BH273" s="70">
        <v>0.93500000000000005</v>
      </c>
      <c r="BI273" s="75">
        <v>83748</v>
      </c>
      <c r="BJ273" s="75">
        <v>6948</v>
      </c>
      <c r="BK273" s="75">
        <v>50900</v>
      </c>
      <c r="BL273" s="75">
        <v>14522</v>
      </c>
      <c r="BM273" s="75">
        <v>5623</v>
      </c>
      <c r="BN273" s="76">
        <v>176</v>
      </c>
      <c r="BO273" s="75">
        <v>5055</v>
      </c>
      <c r="BP273" s="76">
        <v>113</v>
      </c>
      <c r="BQ273" s="76">
        <v>57</v>
      </c>
      <c r="BR273" s="76">
        <v>354</v>
      </c>
      <c r="BS273" s="66">
        <f t="shared" si="273"/>
        <v>8.2963175240005738E-2</v>
      </c>
      <c r="BT273" s="66">
        <f t="shared" si="297"/>
        <v>0.30926111668338346</v>
      </c>
      <c r="BU273" s="66">
        <f t="shared" si="298"/>
        <v>0.13585996083488561</v>
      </c>
      <c r="BV273" s="72">
        <v>123267</v>
      </c>
      <c r="BW273" s="75">
        <v>7739</v>
      </c>
      <c r="BX273" s="66">
        <f t="shared" si="274"/>
        <v>6.27824154072055E-2</v>
      </c>
      <c r="BY273" s="74">
        <f t="shared" si="275"/>
        <v>15.928026876857475</v>
      </c>
      <c r="BZ273" s="66">
        <f t="shared" si="295"/>
        <v>0.21773420518749687</v>
      </c>
      <c r="CA273" s="72">
        <v>123267</v>
      </c>
      <c r="CB273" s="75">
        <v>41913</v>
      </c>
      <c r="CC273" s="66">
        <f t="shared" si="276"/>
        <v>0.34001800968629076</v>
      </c>
      <c r="CD273" s="66">
        <f t="shared" si="277"/>
        <v>0.65998199031370919</v>
      </c>
      <c r="CE273" s="72">
        <v>36626</v>
      </c>
      <c r="CF273" s="76">
        <v>204</v>
      </c>
      <c r="CG273" s="75">
        <v>28736</v>
      </c>
      <c r="CH273" s="66">
        <f t="shared" si="278"/>
        <v>0.79014907442800197</v>
      </c>
      <c r="CI273" s="75">
        <v>36626</v>
      </c>
      <c r="CJ273" s="76">
        <v>35</v>
      </c>
      <c r="CK273" s="75">
        <v>26207</v>
      </c>
      <c r="CL273" s="75">
        <v>3009</v>
      </c>
      <c r="CM273" s="75">
        <v>1259</v>
      </c>
      <c r="CN273" s="66">
        <f t="shared" si="279"/>
        <v>0.83301479823076507</v>
      </c>
      <c r="CO273" s="72">
        <v>36626</v>
      </c>
      <c r="CP273" s="75">
        <v>8458</v>
      </c>
      <c r="CQ273" s="66">
        <f t="shared" si="280"/>
        <v>0.23092884835908917</v>
      </c>
      <c r="CR273" s="78" t="b">
        <v>0</v>
      </c>
      <c r="CS273" s="76" t="b">
        <v>1</v>
      </c>
      <c r="CT273" s="76">
        <v>0</v>
      </c>
      <c r="CU273" s="76"/>
      <c r="CV273" s="79">
        <v>2</v>
      </c>
      <c r="CW273" s="79"/>
      <c r="CX273" s="79">
        <v>2</v>
      </c>
      <c r="CY273" s="79">
        <v>0</v>
      </c>
      <c r="CZ273" s="76"/>
      <c r="DA273" s="76"/>
      <c r="DB273" s="76"/>
      <c r="DC273" s="66">
        <f t="shared" si="281"/>
        <v>8.2644628099173556E-3</v>
      </c>
      <c r="DD273" s="66">
        <f t="shared" si="282"/>
        <v>0</v>
      </c>
      <c r="DE273" s="66">
        <f t="shared" si="283"/>
        <v>0</v>
      </c>
      <c r="DF273" s="66">
        <f t="shared" si="284"/>
        <v>0</v>
      </c>
      <c r="DG273" s="66">
        <f t="shared" si="285"/>
        <v>0</v>
      </c>
      <c r="DH273" s="66">
        <f t="shared" si="239"/>
        <v>0</v>
      </c>
      <c r="DI273" s="66">
        <f t="shared" si="286"/>
        <v>0</v>
      </c>
      <c r="DJ273" s="66">
        <f t="shared" si="287"/>
        <v>0</v>
      </c>
      <c r="DK273" s="66">
        <f t="shared" si="288"/>
        <v>0</v>
      </c>
      <c r="DL273" s="66">
        <f t="shared" si="289"/>
        <v>0</v>
      </c>
      <c r="DM273" s="66">
        <f t="shared" si="290"/>
        <v>0</v>
      </c>
      <c r="DN273" s="80">
        <f t="shared" si="291"/>
        <v>620</v>
      </c>
      <c r="DO273" s="67">
        <f t="shared" si="292"/>
        <v>1</v>
      </c>
      <c r="DP273" s="163">
        <f t="shared" si="296"/>
        <v>2.6014568158168575E-6</v>
      </c>
    </row>
    <row r="274" spans="1:120" ht="17.149999999999999" customHeight="1" x14ac:dyDescent="0.3">
      <c r="A274" s="30"/>
      <c r="B274" s="39" t="s">
        <v>740</v>
      </c>
      <c r="C274" s="37" t="s">
        <v>741</v>
      </c>
      <c r="D274" s="36" t="s">
        <v>784</v>
      </c>
      <c r="E274" s="37" t="s">
        <v>785</v>
      </c>
      <c r="F274" s="36" t="s">
        <v>787</v>
      </c>
      <c r="G274" s="37" t="s">
        <v>788</v>
      </c>
      <c r="H274" s="36">
        <v>49</v>
      </c>
      <c r="I274" s="38">
        <v>4</v>
      </c>
      <c r="J274" s="115">
        <f t="shared" si="242"/>
        <v>0.79178548431607032</v>
      </c>
      <c r="K274" s="115">
        <f t="shared" si="243"/>
        <v>0.30385889062643734</v>
      </c>
      <c r="L274" s="115">
        <f t="shared" si="244"/>
        <v>1</v>
      </c>
      <c r="M274" s="115">
        <f t="shared" si="245"/>
        <v>0.22736858906668797</v>
      </c>
      <c r="N274" s="115">
        <f t="shared" si="246"/>
        <v>0.33144948876952113</v>
      </c>
      <c r="O274" s="115">
        <f t="shared" si="247"/>
        <v>0.11383497378346058</v>
      </c>
      <c r="P274" s="115">
        <f t="shared" si="248"/>
        <v>0.62656901581024915</v>
      </c>
      <c r="Q274" s="115">
        <f t="shared" si="249"/>
        <v>0.53700000000000003</v>
      </c>
      <c r="R274" s="116">
        <f t="shared" si="250"/>
        <v>0.93299999999999994</v>
      </c>
      <c r="S274" s="133">
        <f t="shared" si="251"/>
        <v>0.54054071581915852</v>
      </c>
      <c r="T274" s="134">
        <f t="shared" si="293"/>
        <v>0.45945928418084148</v>
      </c>
      <c r="U274" s="135">
        <f t="shared" si="252"/>
        <v>81511.293228670547</v>
      </c>
      <c r="V274" s="136">
        <v>4</v>
      </c>
      <c r="W274" s="155">
        <f t="shared" si="253"/>
        <v>0</v>
      </c>
      <c r="X274" s="155">
        <f t="shared" si="254"/>
        <v>0.42942960470804736</v>
      </c>
      <c r="Y274" s="155">
        <f t="shared" si="255"/>
        <v>0.57057039529195264</v>
      </c>
      <c r="Z274" s="156">
        <f t="shared" si="256"/>
        <v>101223.18211755944</v>
      </c>
      <c r="AA274" s="69">
        <v>0.14000000000000001</v>
      </c>
      <c r="AB274" s="70">
        <f t="shared" si="257"/>
        <v>0.95</v>
      </c>
      <c r="AC274" s="70">
        <f t="shared" si="258"/>
        <v>7.877926872264969E-2</v>
      </c>
      <c r="AD274" s="70">
        <f t="shared" si="259"/>
        <v>0.33144948876952113</v>
      </c>
      <c r="AE274" s="70">
        <f t="shared" si="260"/>
        <v>0.46299999999999997</v>
      </c>
      <c r="AF274" s="70">
        <f t="shared" si="261"/>
        <v>0.44533621561953823</v>
      </c>
      <c r="AG274" s="70">
        <f t="shared" si="262"/>
        <v>0.28622021893110111</v>
      </c>
      <c r="AH274" s="70">
        <f t="shared" si="263"/>
        <v>0.11383497378346058</v>
      </c>
      <c r="AI274" s="70">
        <f t="shared" si="264"/>
        <v>0.70522491031183887</v>
      </c>
      <c r="AJ274" s="70">
        <f t="shared" si="265"/>
        <v>0.87834605832030177</v>
      </c>
      <c r="AK274" s="70">
        <f t="shared" si="266"/>
        <v>0.37343098418975085</v>
      </c>
      <c r="AL274" s="71">
        <f t="shared" si="294"/>
        <v>1</v>
      </c>
      <c r="AM274" s="72">
        <v>177407</v>
      </c>
      <c r="AN274" s="73">
        <v>0.46299999999999997</v>
      </c>
      <c r="AO274" s="74">
        <f t="shared" si="267"/>
        <v>0.53700000000000003</v>
      </c>
      <c r="AP274" s="75">
        <v>43484</v>
      </c>
      <c r="AQ274" s="75">
        <v>19247</v>
      </c>
      <c r="AR274" s="76">
        <v>74</v>
      </c>
      <c r="AS274" s="76">
        <v>44</v>
      </c>
      <c r="AT274" s="77">
        <f t="shared" si="268"/>
        <v>0.44533621561953823</v>
      </c>
      <c r="AU274" s="77">
        <f t="shared" si="269"/>
        <v>0.55466378438046182</v>
      </c>
      <c r="AV274" s="75">
        <v>43484</v>
      </c>
      <c r="AW274" s="76">
        <v>242</v>
      </c>
      <c r="AX274" s="75">
        <v>32012</v>
      </c>
      <c r="AY274" s="76">
        <v>32</v>
      </c>
      <c r="AZ274" s="75">
        <v>8891</v>
      </c>
      <c r="BA274" s="66">
        <f t="shared" si="270"/>
        <v>0.94694600312758714</v>
      </c>
      <c r="BB274" s="66">
        <f t="shared" si="271"/>
        <v>5.3053996872412856E-2</v>
      </c>
      <c r="BC274" s="75">
        <v>43484</v>
      </c>
      <c r="BD274" s="75">
        <v>12128</v>
      </c>
      <c r="BE274" s="76">
        <v>318</v>
      </c>
      <c r="BF274" s="66">
        <f t="shared" si="272"/>
        <v>0.28622021893110111</v>
      </c>
      <c r="BG274" s="70">
        <v>0.95</v>
      </c>
      <c r="BH274" s="70">
        <v>0.93299999999999994</v>
      </c>
      <c r="BI274" s="75">
        <v>96434</v>
      </c>
      <c r="BJ274" s="75">
        <v>7597</v>
      </c>
      <c r="BK274" s="75">
        <v>56874</v>
      </c>
      <c r="BL274" s="75">
        <v>18387</v>
      </c>
      <c r="BM274" s="75">
        <v>7289</v>
      </c>
      <c r="BN274" s="76">
        <v>163</v>
      </c>
      <c r="BO274" s="75">
        <v>4918</v>
      </c>
      <c r="BP274" s="76">
        <v>77</v>
      </c>
      <c r="BQ274" s="76">
        <v>73</v>
      </c>
      <c r="BR274" s="76">
        <v>1056</v>
      </c>
      <c r="BS274" s="66">
        <f t="shared" si="273"/>
        <v>7.877926872264969E-2</v>
      </c>
      <c r="BT274" s="66">
        <f t="shared" si="297"/>
        <v>0.33144948876952113</v>
      </c>
      <c r="BU274" s="66">
        <f t="shared" si="298"/>
        <v>0.14078022274301594</v>
      </c>
      <c r="BV274" s="72">
        <v>143641</v>
      </c>
      <c r="BW274" s="75">
        <v>8636</v>
      </c>
      <c r="BX274" s="66">
        <f t="shared" si="274"/>
        <v>6.012210998252588E-2</v>
      </c>
      <c r="BY274" s="74">
        <f t="shared" si="275"/>
        <v>16.632816118573412</v>
      </c>
      <c r="BZ274" s="66">
        <f t="shared" si="295"/>
        <v>0.22736858906668797</v>
      </c>
      <c r="CA274" s="72">
        <v>143641</v>
      </c>
      <c r="CB274" s="75">
        <v>53640</v>
      </c>
      <c r="CC274" s="66">
        <f t="shared" si="276"/>
        <v>0.37343098418975085</v>
      </c>
      <c r="CD274" s="66">
        <f t="shared" si="277"/>
        <v>0.62656901581024915</v>
      </c>
      <c r="CE274" s="72">
        <v>43484</v>
      </c>
      <c r="CF274" s="76">
        <v>314</v>
      </c>
      <c r="CG274" s="75">
        <v>30352</v>
      </c>
      <c r="CH274" s="66">
        <f t="shared" si="278"/>
        <v>0.70522491031183887</v>
      </c>
      <c r="CI274" s="75">
        <v>43484</v>
      </c>
      <c r="CJ274" s="76">
        <v>189</v>
      </c>
      <c r="CK274" s="75">
        <v>33695</v>
      </c>
      <c r="CL274" s="75">
        <v>4036</v>
      </c>
      <c r="CM274" s="76">
        <v>274</v>
      </c>
      <c r="CN274" s="66">
        <f t="shared" si="279"/>
        <v>0.87834605832030177</v>
      </c>
      <c r="CO274" s="72">
        <v>43484</v>
      </c>
      <c r="CP274" s="75">
        <v>4950</v>
      </c>
      <c r="CQ274" s="66">
        <f t="shared" si="280"/>
        <v>0.11383497378346058</v>
      </c>
      <c r="CR274" s="78" t="b">
        <v>0</v>
      </c>
      <c r="CS274" s="76" t="b">
        <v>1</v>
      </c>
      <c r="CT274" s="76">
        <v>0</v>
      </c>
      <c r="CU274" s="76"/>
      <c r="CV274" s="79">
        <v>8</v>
      </c>
      <c r="CW274" s="79"/>
      <c r="CX274" s="79">
        <v>8</v>
      </c>
      <c r="CY274" s="79">
        <v>0</v>
      </c>
      <c r="CZ274" s="76"/>
      <c r="DA274" s="76"/>
      <c r="DB274" s="76"/>
      <c r="DC274" s="66">
        <f t="shared" si="281"/>
        <v>3.3057851239669422E-2</v>
      </c>
      <c r="DD274" s="66">
        <f t="shared" si="282"/>
        <v>0</v>
      </c>
      <c r="DE274" s="66">
        <f t="shared" si="283"/>
        <v>0</v>
      </c>
      <c r="DF274" s="66">
        <f t="shared" si="284"/>
        <v>0</v>
      </c>
      <c r="DG274" s="66">
        <f t="shared" si="285"/>
        <v>0</v>
      </c>
      <c r="DH274" s="66">
        <f t="shared" si="239"/>
        <v>0</v>
      </c>
      <c r="DI274" s="66">
        <f t="shared" si="286"/>
        <v>0</v>
      </c>
      <c r="DJ274" s="66">
        <f t="shared" si="287"/>
        <v>0</v>
      </c>
      <c r="DK274" s="66">
        <f t="shared" si="288"/>
        <v>0</v>
      </c>
      <c r="DL274" s="66">
        <f t="shared" si="289"/>
        <v>0</v>
      </c>
      <c r="DM274" s="66">
        <f t="shared" si="290"/>
        <v>0</v>
      </c>
      <c r="DN274" s="80">
        <f t="shared" si="291"/>
        <v>620</v>
      </c>
      <c r="DO274" s="67">
        <f t="shared" si="292"/>
        <v>1</v>
      </c>
      <c r="DP274" s="163">
        <f t="shared" si="296"/>
        <v>2.6014568158168575E-6</v>
      </c>
    </row>
    <row r="275" spans="1:120" ht="17.149999999999999" customHeight="1" x14ac:dyDescent="0.3">
      <c r="A275" s="30"/>
      <c r="B275" s="39" t="s">
        <v>740</v>
      </c>
      <c r="C275" s="37" t="s">
        <v>741</v>
      </c>
      <c r="D275" s="36" t="s">
        <v>784</v>
      </c>
      <c r="E275" s="37" t="s">
        <v>785</v>
      </c>
      <c r="F275" s="36" t="s">
        <v>789</v>
      </c>
      <c r="G275" s="37" t="s">
        <v>790</v>
      </c>
      <c r="H275" s="36">
        <v>55</v>
      </c>
      <c r="I275" s="38">
        <v>8</v>
      </c>
      <c r="J275" s="115">
        <f t="shared" si="242"/>
        <v>0.73727908331714898</v>
      </c>
      <c r="K275" s="115">
        <f t="shared" si="243"/>
        <v>0.32996698388036511</v>
      </c>
      <c r="L275" s="115">
        <f t="shared" si="244"/>
        <v>1</v>
      </c>
      <c r="M275" s="115">
        <f t="shared" si="245"/>
        <v>0.24355124343856036</v>
      </c>
      <c r="N275" s="115">
        <f t="shared" si="246"/>
        <v>0.32309695314379522</v>
      </c>
      <c r="O275" s="115">
        <f t="shared" si="247"/>
        <v>0.1641419045769405</v>
      </c>
      <c r="P275" s="115">
        <f t="shared" si="248"/>
        <v>0.72563695992593835</v>
      </c>
      <c r="Q275" s="115">
        <f t="shared" si="249"/>
        <v>0.60399999999999998</v>
      </c>
      <c r="R275" s="116">
        <f t="shared" si="250"/>
        <v>0.96299999999999997</v>
      </c>
      <c r="S275" s="133">
        <f t="shared" si="251"/>
        <v>0.56563034758697206</v>
      </c>
      <c r="T275" s="134">
        <f t="shared" si="293"/>
        <v>0.43436965241302794</v>
      </c>
      <c r="U275" s="135">
        <f t="shared" si="252"/>
        <v>53206.373093724207</v>
      </c>
      <c r="V275" s="136">
        <v>5</v>
      </c>
      <c r="W275" s="155">
        <f t="shared" si="253"/>
        <v>0</v>
      </c>
      <c r="X275" s="155">
        <f t="shared" si="254"/>
        <v>0.45451923647586095</v>
      </c>
      <c r="Y275" s="155">
        <f t="shared" si="255"/>
        <v>0.54548076352413899</v>
      </c>
      <c r="Z275" s="156">
        <f t="shared" si="256"/>
        <v>66816.484204835302</v>
      </c>
      <c r="AA275" s="69">
        <v>9.5000000000000001E-2</v>
      </c>
      <c r="AB275" s="70">
        <f t="shared" si="257"/>
        <v>0.97199999999999998</v>
      </c>
      <c r="AC275" s="70">
        <f t="shared" si="258"/>
        <v>4.2002179358362937E-2</v>
      </c>
      <c r="AD275" s="70">
        <f t="shared" si="259"/>
        <v>0.32309695314379522</v>
      </c>
      <c r="AE275" s="70">
        <f t="shared" si="260"/>
        <v>0.39600000000000002</v>
      </c>
      <c r="AF275" s="70">
        <f t="shared" si="261"/>
        <v>0.4074901275328543</v>
      </c>
      <c r="AG275" s="70">
        <f t="shared" si="262"/>
        <v>0.3253382533825338</v>
      </c>
      <c r="AH275" s="70">
        <f t="shared" si="263"/>
        <v>0.1641419045769405</v>
      </c>
      <c r="AI275" s="70">
        <f t="shared" si="264"/>
        <v>0.65443128115491678</v>
      </c>
      <c r="AJ275" s="70">
        <f t="shared" si="265"/>
        <v>0.82012688547938106</v>
      </c>
      <c r="AK275" s="70">
        <f t="shared" si="266"/>
        <v>0.27436304007406165</v>
      </c>
      <c r="AL275" s="71">
        <f t="shared" si="294"/>
        <v>1</v>
      </c>
      <c r="AM275" s="72">
        <v>122491</v>
      </c>
      <c r="AN275" s="73">
        <v>0.39600000000000002</v>
      </c>
      <c r="AO275" s="74">
        <f t="shared" si="267"/>
        <v>0.60399999999999998</v>
      </c>
      <c r="AP275" s="75">
        <v>30894</v>
      </c>
      <c r="AQ275" s="75">
        <v>12515</v>
      </c>
      <c r="AR275" s="76">
        <v>40</v>
      </c>
      <c r="AS275" s="76">
        <v>34</v>
      </c>
      <c r="AT275" s="77">
        <f t="shared" si="268"/>
        <v>0.4074901275328543</v>
      </c>
      <c r="AU275" s="77">
        <f t="shared" si="269"/>
        <v>0.5925098724671457</v>
      </c>
      <c r="AV275" s="75">
        <v>30894</v>
      </c>
      <c r="AW275" s="76">
        <v>201</v>
      </c>
      <c r="AX275" s="75">
        <v>23002</v>
      </c>
      <c r="AY275" s="76">
        <v>10</v>
      </c>
      <c r="AZ275" s="75">
        <v>5598</v>
      </c>
      <c r="BA275" s="66">
        <f t="shared" si="270"/>
        <v>0.93257590470641549</v>
      </c>
      <c r="BB275" s="66">
        <f t="shared" si="271"/>
        <v>6.7424095293584507E-2</v>
      </c>
      <c r="BC275" s="75">
        <v>30894</v>
      </c>
      <c r="BD275" s="75">
        <v>9677</v>
      </c>
      <c r="BE275" s="76">
        <v>374</v>
      </c>
      <c r="BF275" s="66">
        <f t="shared" si="272"/>
        <v>0.3253382533825338</v>
      </c>
      <c r="BG275" s="70">
        <v>0.97199999999999998</v>
      </c>
      <c r="BH275" s="70">
        <v>0.96299999999999997</v>
      </c>
      <c r="BI275" s="75">
        <v>70663</v>
      </c>
      <c r="BJ275" s="75">
        <v>2968</v>
      </c>
      <c r="BK275" s="75">
        <v>44864</v>
      </c>
      <c r="BL275" s="75">
        <v>13596</v>
      </c>
      <c r="BM275" s="75">
        <v>4713</v>
      </c>
      <c r="BN275" s="76">
        <v>112</v>
      </c>
      <c r="BO275" s="75">
        <v>3485</v>
      </c>
      <c r="BP275" s="76">
        <v>93</v>
      </c>
      <c r="BQ275" s="76">
        <v>60</v>
      </c>
      <c r="BR275" s="76">
        <v>772</v>
      </c>
      <c r="BS275" s="66">
        <f t="shared" si="273"/>
        <v>4.2002179358362937E-2</v>
      </c>
      <c r="BT275" s="66">
        <f t="shared" si="297"/>
        <v>0.32309695314379522</v>
      </c>
      <c r="BU275" s="66">
        <f t="shared" si="298"/>
        <v>0.13069074338762859</v>
      </c>
      <c r="BV275" s="72">
        <v>101537</v>
      </c>
      <c r="BW275" s="75">
        <v>5699</v>
      </c>
      <c r="BX275" s="66">
        <f t="shared" si="274"/>
        <v>5.6127323044801405E-2</v>
      </c>
      <c r="BY275" s="74">
        <f t="shared" si="275"/>
        <v>17.816634497280223</v>
      </c>
      <c r="BZ275" s="66">
        <f t="shared" si="295"/>
        <v>0.24355124343856036</v>
      </c>
      <c r="CA275" s="72">
        <v>101537</v>
      </c>
      <c r="CB275" s="75">
        <v>27858</v>
      </c>
      <c r="CC275" s="66">
        <f t="shared" si="276"/>
        <v>0.27436304007406165</v>
      </c>
      <c r="CD275" s="66">
        <f t="shared" si="277"/>
        <v>0.72563695992593835</v>
      </c>
      <c r="CE275" s="72">
        <v>30894</v>
      </c>
      <c r="CF275" s="76">
        <v>185</v>
      </c>
      <c r="CG275" s="75">
        <v>20033</v>
      </c>
      <c r="CH275" s="66">
        <f t="shared" si="278"/>
        <v>0.65443128115491678</v>
      </c>
      <c r="CI275" s="75">
        <v>30894</v>
      </c>
      <c r="CJ275" s="76">
        <v>404</v>
      </c>
      <c r="CK275" s="75">
        <v>16655</v>
      </c>
      <c r="CL275" s="75">
        <v>8120</v>
      </c>
      <c r="CM275" s="76">
        <v>158</v>
      </c>
      <c r="CN275" s="66">
        <f t="shared" si="279"/>
        <v>0.82012688547938106</v>
      </c>
      <c r="CO275" s="72">
        <v>30894</v>
      </c>
      <c r="CP275" s="75">
        <v>5071</v>
      </c>
      <c r="CQ275" s="66">
        <f t="shared" si="280"/>
        <v>0.1641419045769405</v>
      </c>
      <c r="CR275" s="78" t="b">
        <v>0</v>
      </c>
      <c r="CS275" s="76" t="b">
        <v>1</v>
      </c>
      <c r="CT275" s="76">
        <v>0</v>
      </c>
      <c r="CU275" s="76"/>
      <c r="CV275" s="79">
        <v>1</v>
      </c>
      <c r="CW275" s="79"/>
      <c r="CX275" s="79">
        <v>1</v>
      </c>
      <c r="CY275" s="79">
        <v>0</v>
      </c>
      <c r="CZ275" s="76"/>
      <c r="DA275" s="76"/>
      <c r="DB275" s="76"/>
      <c r="DC275" s="66">
        <f t="shared" si="281"/>
        <v>4.1322314049586778E-3</v>
      </c>
      <c r="DD275" s="66">
        <f t="shared" si="282"/>
        <v>0</v>
      </c>
      <c r="DE275" s="66">
        <f t="shared" si="283"/>
        <v>0</v>
      </c>
      <c r="DF275" s="66">
        <f t="shared" si="284"/>
        <v>0</v>
      </c>
      <c r="DG275" s="66">
        <f t="shared" si="285"/>
        <v>0</v>
      </c>
      <c r="DH275" s="66">
        <f t="shared" si="239"/>
        <v>0</v>
      </c>
      <c r="DI275" s="66">
        <f t="shared" si="286"/>
        <v>0</v>
      </c>
      <c r="DJ275" s="66">
        <f t="shared" si="287"/>
        <v>0</v>
      </c>
      <c r="DK275" s="66">
        <f t="shared" si="288"/>
        <v>0</v>
      </c>
      <c r="DL275" s="66">
        <f t="shared" si="289"/>
        <v>0</v>
      </c>
      <c r="DM275" s="66">
        <f t="shared" si="290"/>
        <v>0</v>
      </c>
      <c r="DN275" s="80">
        <f t="shared" si="291"/>
        <v>620</v>
      </c>
      <c r="DO275" s="67">
        <f t="shared" si="292"/>
        <v>1</v>
      </c>
      <c r="DP275" s="163">
        <f t="shared" si="296"/>
        <v>2.6014568158168575E-6</v>
      </c>
    </row>
    <row r="276" spans="1:120" ht="17.149999999999999" customHeight="1" x14ac:dyDescent="0.3">
      <c r="A276" s="30"/>
      <c r="B276" s="39" t="s">
        <v>740</v>
      </c>
      <c r="C276" s="37" t="s">
        <v>741</v>
      </c>
      <c r="D276" s="36" t="s">
        <v>784</v>
      </c>
      <c r="E276" s="37" t="s">
        <v>785</v>
      </c>
      <c r="F276" s="36" t="s">
        <v>791</v>
      </c>
      <c r="G276" s="37" t="s">
        <v>792</v>
      </c>
      <c r="H276" s="36">
        <v>54</v>
      </c>
      <c r="I276" s="38">
        <v>6</v>
      </c>
      <c r="J276" s="115">
        <f t="shared" si="242"/>
        <v>0.75150498526368592</v>
      </c>
      <c r="K276" s="115">
        <f t="shared" si="243"/>
        <v>0.3166269517777639</v>
      </c>
      <c r="L276" s="115">
        <f t="shared" si="244"/>
        <v>1</v>
      </c>
      <c r="M276" s="115">
        <f t="shared" si="245"/>
        <v>0.26511250744144749</v>
      </c>
      <c r="N276" s="115">
        <f t="shared" si="246"/>
        <v>0.30624321389793702</v>
      </c>
      <c r="O276" s="115">
        <f t="shared" si="247"/>
        <v>0.17915595409794946</v>
      </c>
      <c r="P276" s="115">
        <f t="shared" si="248"/>
        <v>0.68183879378755241</v>
      </c>
      <c r="Q276" s="115">
        <f t="shared" si="249"/>
        <v>0.61699999999999999</v>
      </c>
      <c r="R276" s="116">
        <f t="shared" si="250"/>
        <v>0.94599999999999995</v>
      </c>
      <c r="S276" s="133">
        <f t="shared" si="251"/>
        <v>0.56260915625181507</v>
      </c>
      <c r="T276" s="134">
        <f t="shared" si="293"/>
        <v>0.43739084374818493</v>
      </c>
      <c r="U276" s="135">
        <f t="shared" si="252"/>
        <v>55400.799050832597</v>
      </c>
      <c r="V276" s="136">
        <v>5</v>
      </c>
      <c r="W276" s="155">
        <f t="shared" si="253"/>
        <v>0</v>
      </c>
      <c r="X276" s="155">
        <f t="shared" si="254"/>
        <v>0.45149804514070407</v>
      </c>
      <c r="Y276" s="155">
        <f t="shared" si="255"/>
        <v>0.54850195485929598</v>
      </c>
      <c r="Z276" s="156">
        <f t="shared" si="256"/>
        <v>69474.354606388151</v>
      </c>
      <c r="AA276" s="69">
        <v>9.0999999999999998E-2</v>
      </c>
      <c r="AB276" s="70">
        <f t="shared" si="257"/>
        <v>0.95700000000000007</v>
      </c>
      <c r="AC276" s="70">
        <f t="shared" si="258"/>
        <v>8.2926167209554827E-2</v>
      </c>
      <c r="AD276" s="70">
        <f t="shared" si="259"/>
        <v>0.30624321389793702</v>
      </c>
      <c r="AE276" s="70">
        <f t="shared" si="260"/>
        <v>0.38299999999999995</v>
      </c>
      <c r="AF276" s="70">
        <f t="shared" si="261"/>
        <v>0.43042578541418447</v>
      </c>
      <c r="AG276" s="70">
        <f t="shared" si="262"/>
        <v>0.29312723396250079</v>
      </c>
      <c r="AH276" s="70">
        <f t="shared" si="263"/>
        <v>0.17915595409794946</v>
      </c>
      <c r="AI276" s="70">
        <f t="shared" si="264"/>
        <v>0.66432557847871077</v>
      </c>
      <c r="AJ276" s="70">
        <f t="shared" si="265"/>
        <v>0.83868439204866119</v>
      </c>
      <c r="AK276" s="70">
        <f t="shared" si="266"/>
        <v>0.31816120621244759</v>
      </c>
      <c r="AL276" s="71">
        <f t="shared" si="294"/>
        <v>1</v>
      </c>
      <c r="AM276" s="72">
        <v>126662</v>
      </c>
      <c r="AN276" s="73">
        <v>0.38299999999999995</v>
      </c>
      <c r="AO276" s="74">
        <f t="shared" si="267"/>
        <v>0.61699999999999999</v>
      </c>
      <c r="AP276" s="75">
        <v>31894</v>
      </c>
      <c r="AQ276" s="75">
        <v>13639</v>
      </c>
      <c r="AR276" s="76">
        <v>60</v>
      </c>
      <c r="AS276" s="76">
        <v>29</v>
      </c>
      <c r="AT276" s="77">
        <f t="shared" si="268"/>
        <v>0.43042578541418447</v>
      </c>
      <c r="AU276" s="77">
        <f t="shared" si="269"/>
        <v>0.56957421458581559</v>
      </c>
      <c r="AV276" s="75">
        <v>31894</v>
      </c>
      <c r="AW276" s="76">
        <v>698</v>
      </c>
      <c r="AX276" s="75">
        <v>22075</v>
      </c>
      <c r="AY276" s="76">
        <v>12</v>
      </c>
      <c r="AZ276" s="75">
        <v>7078</v>
      </c>
      <c r="BA276" s="66">
        <f t="shared" si="270"/>
        <v>0.93632031103028779</v>
      </c>
      <c r="BB276" s="66">
        <f t="shared" si="271"/>
        <v>6.3679688969712211E-2</v>
      </c>
      <c r="BC276" s="75">
        <v>31894</v>
      </c>
      <c r="BD276" s="75">
        <v>8960</v>
      </c>
      <c r="BE276" s="76">
        <v>389</v>
      </c>
      <c r="BF276" s="66">
        <f t="shared" si="272"/>
        <v>0.29312723396250079</v>
      </c>
      <c r="BG276" s="70">
        <v>0.95700000000000007</v>
      </c>
      <c r="BH276" s="70">
        <v>0.94599999999999995</v>
      </c>
      <c r="BI276" s="75">
        <v>73680</v>
      </c>
      <c r="BJ276" s="75">
        <v>6110</v>
      </c>
      <c r="BK276" s="75">
        <v>45006</v>
      </c>
      <c r="BL276" s="75">
        <v>13084</v>
      </c>
      <c r="BM276" s="75">
        <v>4922</v>
      </c>
      <c r="BN276" s="76">
        <v>124</v>
      </c>
      <c r="BO276" s="75">
        <v>3309</v>
      </c>
      <c r="BP276" s="76">
        <v>86</v>
      </c>
      <c r="BQ276" s="76">
        <v>50</v>
      </c>
      <c r="BR276" s="76">
        <v>989</v>
      </c>
      <c r="BS276" s="66">
        <f t="shared" si="273"/>
        <v>8.2926167209554827E-2</v>
      </c>
      <c r="BT276" s="66">
        <f t="shared" si="297"/>
        <v>0.30624321389793702</v>
      </c>
      <c r="BU276" s="66">
        <f t="shared" si="298"/>
        <v>0.12866449511400652</v>
      </c>
      <c r="BV276" s="72">
        <v>105852</v>
      </c>
      <c r="BW276" s="75">
        <v>5458</v>
      </c>
      <c r="BX276" s="66">
        <f t="shared" si="274"/>
        <v>5.1562559044703929E-2</v>
      </c>
      <c r="BY276" s="74">
        <f t="shared" si="275"/>
        <v>19.393917185782335</v>
      </c>
      <c r="BZ276" s="66">
        <f t="shared" si="295"/>
        <v>0.26511250744144749</v>
      </c>
      <c r="CA276" s="72">
        <v>105852</v>
      </c>
      <c r="CB276" s="75">
        <v>33678</v>
      </c>
      <c r="CC276" s="66">
        <f t="shared" si="276"/>
        <v>0.31816120621244759</v>
      </c>
      <c r="CD276" s="66">
        <f t="shared" si="277"/>
        <v>0.68183879378755241</v>
      </c>
      <c r="CE276" s="72">
        <v>31894</v>
      </c>
      <c r="CF276" s="76">
        <v>142</v>
      </c>
      <c r="CG276" s="75">
        <v>21046</v>
      </c>
      <c r="CH276" s="66">
        <f t="shared" si="278"/>
        <v>0.66432557847871077</v>
      </c>
      <c r="CI276" s="75">
        <v>31894</v>
      </c>
      <c r="CJ276" s="76">
        <v>206</v>
      </c>
      <c r="CK276" s="75">
        <v>16642</v>
      </c>
      <c r="CL276" s="75">
        <v>9765</v>
      </c>
      <c r="CM276" s="76">
        <v>136</v>
      </c>
      <c r="CN276" s="66">
        <f t="shared" si="279"/>
        <v>0.83868439204866119</v>
      </c>
      <c r="CO276" s="72">
        <v>31894</v>
      </c>
      <c r="CP276" s="75">
        <v>5714</v>
      </c>
      <c r="CQ276" s="66">
        <f t="shared" si="280"/>
        <v>0.17915595409794946</v>
      </c>
      <c r="CR276" s="78" t="b">
        <v>0</v>
      </c>
      <c r="CS276" s="76" t="b">
        <v>1</v>
      </c>
      <c r="CT276" s="76">
        <v>0</v>
      </c>
      <c r="CU276" s="76"/>
      <c r="CV276" s="79">
        <v>1</v>
      </c>
      <c r="CW276" s="79"/>
      <c r="CX276" s="79">
        <v>1</v>
      </c>
      <c r="CY276" s="79">
        <v>0</v>
      </c>
      <c r="CZ276" s="76"/>
      <c r="DA276" s="76"/>
      <c r="DB276" s="76"/>
      <c r="DC276" s="66">
        <f t="shared" si="281"/>
        <v>4.1322314049586778E-3</v>
      </c>
      <c r="DD276" s="66">
        <f t="shared" si="282"/>
        <v>0</v>
      </c>
      <c r="DE276" s="66">
        <f t="shared" si="283"/>
        <v>0</v>
      </c>
      <c r="DF276" s="66">
        <f t="shared" si="284"/>
        <v>0</v>
      </c>
      <c r="DG276" s="66">
        <f t="shared" si="285"/>
        <v>0</v>
      </c>
      <c r="DH276" s="66">
        <f t="shared" si="239"/>
        <v>0</v>
      </c>
      <c r="DI276" s="66">
        <f t="shared" si="286"/>
        <v>0</v>
      </c>
      <c r="DJ276" s="66">
        <f t="shared" si="287"/>
        <v>0</v>
      </c>
      <c r="DK276" s="66">
        <f t="shared" si="288"/>
        <v>0</v>
      </c>
      <c r="DL276" s="66">
        <f t="shared" si="289"/>
        <v>0</v>
      </c>
      <c r="DM276" s="66">
        <f t="shared" si="290"/>
        <v>0</v>
      </c>
      <c r="DN276" s="80">
        <f t="shared" si="291"/>
        <v>620</v>
      </c>
      <c r="DO276" s="67">
        <f t="shared" si="292"/>
        <v>1</v>
      </c>
      <c r="DP276" s="163">
        <f t="shared" si="296"/>
        <v>2.6014568158168575E-6</v>
      </c>
    </row>
    <row r="277" spans="1:120" ht="17.149999999999999" customHeight="1" x14ac:dyDescent="0.3">
      <c r="A277" s="30"/>
      <c r="B277" s="39" t="s">
        <v>740</v>
      </c>
      <c r="C277" s="37" t="s">
        <v>741</v>
      </c>
      <c r="D277" s="36" t="s">
        <v>784</v>
      </c>
      <c r="E277" s="37" t="s">
        <v>785</v>
      </c>
      <c r="F277" s="36" t="s">
        <v>793</v>
      </c>
      <c r="G277" s="37" t="s">
        <v>794</v>
      </c>
      <c r="H277" s="36">
        <v>29</v>
      </c>
      <c r="I277" s="38">
        <v>5</v>
      </c>
      <c r="J277" s="115">
        <f t="shared" si="242"/>
        <v>0.68613399231191652</v>
      </c>
      <c r="K277" s="115">
        <f t="shared" si="243"/>
        <v>0.4104338275672707</v>
      </c>
      <c r="L277" s="115">
        <f t="shared" si="244"/>
        <v>1</v>
      </c>
      <c r="M277" s="115">
        <f t="shared" si="245"/>
        <v>0.36952832477808745</v>
      </c>
      <c r="N277" s="115">
        <f t="shared" si="246"/>
        <v>0.39627072144335168</v>
      </c>
      <c r="O277" s="115">
        <f t="shared" si="247"/>
        <v>0.26414058209774849</v>
      </c>
      <c r="P277" s="115">
        <f t="shared" si="248"/>
        <v>0.71469146706846087</v>
      </c>
      <c r="Q277" s="115">
        <f t="shared" si="249"/>
        <v>0.67599999999999993</v>
      </c>
      <c r="R277" s="116">
        <f t="shared" si="250"/>
        <v>0.95700000000000007</v>
      </c>
      <c r="S277" s="133">
        <f t="shared" si="251"/>
        <v>0.60824432391853722</v>
      </c>
      <c r="T277" s="134">
        <f t="shared" si="293"/>
        <v>0.39175567608146278</v>
      </c>
      <c r="U277" s="135">
        <f t="shared" si="252"/>
        <v>26452.518516048611</v>
      </c>
      <c r="V277" s="136">
        <v>6</v>
      </c>
      <c r="W277" s="155">
        <f t="shared" si="253"/>
        <v>0</v>
      </c>
      <c r="X277" s="155">
        <f t="shared" si="254"/>
        <v>0.49713321280742612</v>
      </c>
      <c r="Y277" s="155">
        <f t="shared" si="255"/>
        <v>0.50286678719257383</v>
      </c>
      <c r="Z277" s="156">
        <f t="shared" si="256"/>
        <v>33955.074071604162</v>
      </c>
      <c r="AA277" s="69">
        <v>0.22600000000000001</v>
      </c>
      <c r="AB277" s="70">
        <f t="shared" si="257"/>
        <v>0.96700000000000008</v>
      </c>
      <c r="AC277" s="70">
        <f t="shared" si="258"/>
        <v>4.3663248936318615E-2</v>
      </c>
      <c r="AD277" s="70">
        <f t="shared" si="259"/>
        <v>0.39627072144335168</v>
      </c>
      <c r="AE277" s="70">
        <f t="shared" si="260"/>
        <v>0.32400000000000001</v>
      </c>
      <c r="AF277" s="70">
        <f t="shared" si="261"/>
        <v>0.23333333333333334</v>
      </c>
      <c r="AG277" s="70">
        <f t="shared" si="262"/>
        <v>0.25804503020318509</v>
      </c>
      <c r="AH277" s="70">
        <f t="shared" si="263"/>
        <v>0.26414058209774849</v>
      </c>
      <c r="AI277" s="70">
        <f t="shared" si="264"/>
        <v>0.87040087863811089</v>
      </c>
      <c r="AJ277" s="70">
        <f t="shared" si="265"/>
        <v>0.50186710598572215</v>
      </c>
      <c r="AK277" s="70">
        <f t="shared" si="266"/>
        <v>0.28530853293153913</v>
      </c>
      <c r="AL277" s="71">
        <f t="shared" si="294"/>
        <v>1</v>
      </c>
      <c r="AM277" s="72">
        <v>67523</v>
      </c>
      <c r="AN277" s="73">
        <v>0.32400000000000001</v>
      </c>
      <c r="AO277" s="74">
        <f t="shared" si="267"/>
        <v>0.67599999999999993</v>
      </c>
      <c r="AP277" s="75">
        <v>18210</v>
      </c>
      <c r="AQ277" s="75">
        <v>4191</v>
      </c>
      <c r="AR277" s="76">
        <v>36</v>
      </c>
      <c r="AS277" s="76">
        <v>22</v>
      </c>
      <c r="AT277" s="77">
        <f t="shared" si="268"/>
        <v>0.23333333333333334</v>
      </c>
      <c r="AU277" s="77">
        <f t="shared" si="269"/>
        <v>0.76666666666666661</v>
      </c>
      <c r="AV277" s="75">
        <v>18210</v>
      </c>
      <c r="AW277" s="76">
        <v>243</v>
      </c>
      <c r="AX277" s="75">
        <v>13073</v>
      </c>
      <c r="AY277" s="76">
        <v>11</v>
      </c>
      <c r="AZ277" s="75">
        <v>3896</v>
      </c>
      <c r="BA277" s="66">
        <f t="shared" si="270"/>
        <v>0.9457990115321252</v>
      </c>
      <c r="BB277" s="66">
        <f t="shared" si="271"/>
        <v>5.42009884678748E-2</v>
      </c>
      <c r="BC277" s="75">
        <v>18210</v>
      </c>
      <c r="BD277" s="75">
        <v>4208</v>
      </c>
      <c r="BE277" s="76">
        <v>491</v>
      </c>
      <c r="BF277" s="66">
        <f t="shared" si="272"/>
        <v>0.25804503020318509</v>
      </c>
      <c r="BG277" s="70">
        <v>0.96700000000000008</v>
      </c>
      <c r="BH277" s="70">
        <v>0.95700000000000007</v>
      </c>
      <c r="BI277" s="75">
        <v>43011</v>
      </c>
      <c r="BJ277" s="75">
        <v>1878</v>
      </c>
      <c r="BK277" s="75">
        <v>24089</v>
      </c>
      <c r="BL277" s="75">
        <v>9820</v>
      </c>
      <c r="BM277" s="75">
        <v>4271</v>
      </c>
      <c r="BN277" s="76">
        <v>126</v>
      </c>
      <c r="BO277" s="75">
        <v>2635</v>
      </c>
      <c r="BP277" s="76">
        <v>57</v>
      </c>
      <c r="BQ277" s="76">
        <v>55</v>
      </c>
      <c r="BR277" s="76">
        <v>80</v>
      </c>
      <c r="BS277" s="66">
        <f t="shared" si="273"/>
        <v>4.3663248936318615E-2</v>
      </c>
      <c r="BT277" s="66">
        <f t="shared" si="297"/>
        <v>0.39627072144335168</v>
      </c>
      <c r="BU277" s="66">
        <f t="shared" si="298"/>
        <v>0.16795703424705308</v>
      </c>
      <c r="BV277" s="72">
        <v>57741</v>
      </c>
      <c r="BW277" s="75">
        <v>2136</v>
      </c>
      <c r="BX277" s="66">
        <f t="shared" si="274"/>
        <v>3.699277809528758E-2</v>
      </c>
      <c r="BY277" s="74">
        <f t="shared" si="275"/>
        <v>27.032303370786515</v>
      </c>
      <c r="BZ277" s="66">
        <f t="shared" si="295"/>
        <v>0.36952832477808745</v>
      </c>
      <c r="CA277" s="72">
        <v>57741</v>
      </c>
      <c r="CB277" s="75">
        <v>16474</v>
      </c>
      <c r="CC277" s="66">
        <f t="shared" si="276"/>
        <v>0.28530853293153913</v>
      </c>
      <c r="CD277" s="66">
        <f t="shared" si="277"/>
        <v>0.71469146706846087</v>
      </c>
      <c r="CE277" s="72">
        <v>18210</v>
      </c>
      <c r="CF277" s="76">
        <v>159</v>
      </c>
      <c r="CG277" s="75">
        <v>15691</v>
      </c>
      <c r="CH277" s="66">
        <f t="shared" si="278"/>
        <v>0.87040087863811089</v>
      </c>
      <c r="CI277" s="75">
        <v>18210</v>
      </c>
      <c r="CJ277" s="76">
        <v>7</v>
      </c>
      <c r="CK277" s="75">
        <v>4025</v>
      </c>
      <c r="CL277" s="75">
        <v>4800</v>
      </c>
      <c r="CM277" s="76">
        <v>307</v>
      </c>
      <c r="CN277" s="66">
        <f t="shared" si="279"/>
        <v>0.50186710598572215</v>
      </c>
      <c r="CO277" s="72">
        <v>18210</v>
      </c>
      <c r="CP277" s="75">
        <v>4810</v>
      </c>
      <c r="CQ277" s="66">
        <f t="shared" si="280"/>
        <v>0.26414058209774849</v>
      </c>
      <c r="CR277" s="78" t="b">
        <v>0</v>
      </c>
      <c r="CS277" s="76" t="b">
        <v>0</v>
      </c>
      <c r="CT277" s="76"/>
      <c r="CU277" s="76"/>
      <c r="CV277" s="76"/>
      <c r="CW277" s="76"/>
      <c r="CX277" s="76"/>
      <c r="CY277" s="76"/>
      <c r="CZ277" s="76"/>
      <c r="DA277" s="76"/>
      <c r="DB277" s="76"/>
      <c r="DC277" s="66">
        <f t="shared" si="281"/>
        <v>0</v>
      </c>
      <c r="DD277" s="66">
        <f t="shared" si="282"/>
        <v>0</v>
      </c>
      <c r="DE277" s="66">
        <f t="shared" si="283"/>
        <v>0</v>
      </c>
      <c r="DF277" s="66">
        <f t="shared" si="284"/>
        <v>0</v>
      </c>
      <c r="DG277" s="66">
        <f t="shared" si="285"/>
        <v>0</v>
      </c>
      <c r="DH277" s="66">
        <f t="shared" si="239"/>
        <v>0</v>
      </c>
      <c r="DI277" s="66">
        <f t="shared" si="286"/>
        <v>0</v>
      </c>
      <c r="DJ277" s="66">
        <f t="shared" si="287"/>
        <v>0</v>
      </c>
      <c r="DK277" s="66">
        <f t="shared" si="288"/>
        <v>0</v>
      </c>
      <c r="DL277" s="66">
        <f t="shared" si="289"/>
        <v>0</v>
      </c>
      <c r="DM277" s="66">
        <f t="shared" si="290"/>
        <v>0</v>
      </c>
      <c r="DN277" s="80">
        <f t="shared" si="291"/>
        <v>620</v>
      </c>
      <c r="DO277" s="67">
        <f t="shared" si="292"/>
        <v>1</v>
      </c>
      <c r="DP277" s="163">
        <f t="shared" si="296"/>
        <v>2.6014568158168575E-6</v>
      </c>
    </row>
    <row r="278" spans="1:120" ht="17.149999999999999" customHeight="1" x14ac:dyDescent="0.3">
      <c r="A278" s="30"/>
      <c r="B278" s="39" t="s">
        <v>740</v>
      </c>
      <c r="C278" s="37" t="s">
        <v>741</v>
      </c>
      <c r="D278" s="36" t="s">
        <v>784</v>
      </c>
      <c r="E278" s="37" t="s">
        <v>785</v>
      </c>
      <c r="F278" s="36" t="s">
        <v>795</v>
      </c>
      <c r="G278" s="37" t="s">
        <v>796</v>
      </c>
      <c r="H278" s="36">
        <v>78</v>
      </c>
      <c r="I278" s="38">
        <v>4</v>
      </c>
      <c r="J278" s="115">
        <f t="shared" si="242"/>
        <v>0.76470973803229259</v>
      </c>
      <c r="K278" s="115">
        <f t="shared" si="243"/>
        <v>0.37868426227359131</v>
      </c>
      <c r="L278" s="115">
        <f t="shared" si="244"/>
        <v>1</v>
      </c>
      <c r="M278" s="115">
        <f t="shared" si="245"/>
        <v>0.233044153098034</v>
      </c>
      <c r="N278" s="115">
        <f t="shared" si="246"/>
        <v>0.30606358510164711</v>
      </c>
      <c r="O278" s="115">
        <f t="shared" si="247"/>
        <v>0.13474185584128995</v>
      </c>
      <c r="P278" s="115">
        <f t="shared" si="248"/>
        <v>0.67466731646563516</v>
      </c>
      <c r="Q278" s="115">
        <f t="shared" si="249"/>
        <v>0.68199999999999994</v>
      </c>
      <c r="R278" s="116">
        <f t="shared" si="250"/>
        <v>0.96400000000000008</v>
      </c>
      <c r="S278" s="133">
        <f t="shared" si="251"/>
        <v>0.57087899009027665</v>
      </c>
      <c r="T278" s="134">
        <f t="shared" si="293"/>
        <v>0.42912100990972335</v>
      </c>
      <c r="U278" s="135">
        <f t="shared" si="252"/>
        <v>73869.319766869681</v>
      </c>
      <c r="V278" s="136">
        <v>5</v>
      </c>
      <c r="W278" s="155">
        <f t="shared" si="253"/>
        <v>0</v>
      </c>
      <c r="X278" s="155">
        <f t="shared" si="254"/>
        <v>0.45976787897916555</v>
      </c>
      <c r="Y278" s="155">
        <f t="shared" si="255"/>
        <v>0.54023212102083451</v>
      </c>
      <c r="Z278" s="156">
        <f t="shared" si="256"/>
        <v>92996.097544647477</v>
      </c>
      <c r="AA278" s="69">
        <v>0.11</v>
      </c>
      <c r="AB278" s="70">
        <f t="shared" si="257"/>
        <v>0.97199999999999998</v>
      </c>
      <c r="AC278" s="70">
        <f t="shared" si="258"/>
        <v>6.3037913637038132E-2</v>
      </c>
      <c r="AD278" s="70">
        <f t="shared" si="259"/>
        <v>0.30606358510164711</v>
      </c>
      <c r="AE278" s="70">
        <f t="shared" si="260"/>
        <v>0.318</v>
      </c>
      <c r="AF278" s="70">
        <f t="shared" si="261"/>
        <v>0.29159474753654219</v>
      </c>
      <c r="AG278" s="70">
        <f t="shared" si="262"/>
        <v>0.35132950250169326</v>
      </c>
      <c r="AH278" s="70">
        <f t="shared" si="263"/>
        <v>0.13474185584128995</v>
      </c>
      <c r="AI278" s="70">
        <f t="shared" si="264"/>
        <v>0.76822740282724111</v>
      </c>
      <c r="AJ278" s="70">
        <f t="shared" si="265"/>
        <v>0.76119207323734406</v>
      </c>
      <c r="AK278" s="70">
        <f t="shared" si="266"/>
        <v>0.3253326835343649</v>
      </c>
      <c r="AL278" s="71">
        <f t="shared" si="294"/>
        <v>1</v>
      </c>
      <c r="AM278" s="72">
        <v>172141</v>
      </c>
      <c r="AN278" s="73">
        <v>0.318</v>
      </c>
      <c r="AO278" s="74">
        <f t="shared" si="267"/>
        <v>0.68199999999999994</v>
      </c>
      <c r="AP278" s="75">
        <v>45769</v>
      </c>
      <c r="AQ278" s="75">
        <v>12981</v>
      </c>
      <c r="AR278" s="76">
        <v>331</v>
      </c>
      <c r="AS278" s="76">
        <v>34</v>
      </c>
      <c r="AT278" s="77">
        <f t="shared" si="268"/>
        <v>0.29159474753654219</v>
      </c>
      <c r="AU278" s="77">
        <f t="shared" si="269"/>
        <v>0.70840525246345787</v>
      </c>
      <c r="AV278" s="75">
        <v>45769</v>
      </c>
      <c r="AW278" s="75">
        <v>1015</v>
      </c>
      <c r="AX278" s="75">
        <v>31362</v>
      </c>
      <c r="AY278" s="76">
        <v>35</v>
      </c>
      <c r="AZ278" s="75">
        <v>11116</v>
      </c>
      <c r="BA278" s="66">
        <f t="shared" si="270"/>
        <v>0.95103672791627525</v>
      </c>
      <c r="BB278" s="66">
        <f t="shared" si="271"/>
        <v>4.8963272083724751E-2</v>
      </c>
      <c r="BC278" s="75">
        <v>45769</v>
      </c>
      <c r="BD278" s="75">
        <v>15272</v>
      </c>
      <c r="BE278" s="76">
        <v>808</v>
      </c>
      <c r="BF278" s="66">
        <f t="shared" si="272"/>
        <v>0.35132950250169326</v>
      </c>
      <c r="BG278" s="70">
        <v>0.97199999999999998</v>
      </c>
      <c r="BH278" s="70">
        <v>0.96400000000000008</v>
      </c>
      <c r="BI278" s="75">
        <v>107824</v>
      </c>
      <c r="BJ278" s="75">
        <v>6797</v>
      </c>
      <c r="BK278" s="75">
        <v>68026</v>
      </c>
      <c r="BL278" s="75">
        <v>19238</v>
      </c>
      <c r="BM278" s="75">
        <v>7475</v>
      </c>
      <c r="BN278" s="76">
        <v>190</v>
      </c>
      <c r="BO278" s="75">
        <v>4688</v>
      </c>
      <c r="BP278" s="76">
        <v>103</v>
      </c>
      <c r="BQ278" s="76">
        <v>98</v>
      </c>
      <c r="BR278" s="76">
        <v>1209</v>
      </c>
      <c r="BS278" s="66">
        <f t="shared" si="273"/>
        <v>6.3037913637038132E-2</v>
      </c>
      <c r="BT278" s="66">
        <f t="shared" si="297"/>
        <v>0.30606358510164711</v>
      </c>
      <c r="BU278" s="66">
        <f t="shared" si="298"/>
        <v>0.12764319631992876</v>
      </c>
      <c r="BV278" s="72">
        <v>147738</v>
      </c>
      <c r="BW278" s="75">
        <v>8666</v>
      </c>
      <c r="BX278" s="66">
        <f t="shared" si="274"/>
        <v>5.8657894380592671E-2</v>
      </c>
      <c r="BY278" s="74">
        <f t="shared" si="275"/>
        <v>17.048003692591738</v>
      </c>
      <c r="BZ278" s="66">
        <f t="shared" si="295"/>
        <v>0.233044153098034</v>
      </c>
      <c r="CA278" s="72">
        <v>147738</v>
      </c>
      <c r="CB278" s="75">
        <v>48064</v>
      </c>
      <c r="CC278" s="66">
        <f t="shared" si="276"/>
        <v>0.3253326835343649</v>
      </c>
      <c r="CD278" s="66">
        <f t="shared" si="277"/>
        <v>0.67466731646563516</v>
      </c>
      <c r="CE278" s="72">
        <v>45769</v>
      </c>
      <c r="CF278" s="76">
        <v>267</v>
      </c>
      <c r="CG278" s="75">
        <v>34894</v>
      </c>
      <c r="CH278" s="66">
        <f t="shared" si="278"/>
        <v>0.76822740282724111</v>
      </c>
      <c r="CI278" s="75">
        <v>45769</v>
      </c>
      <c r="CJ278" s="76">
        <v>128</v>
      </c>
      <c r="CK278" s="75">
        <v>20400</v>
      </c>
      <c r="CL278" s="75">
        <v>13948</v>
      </c>
      <c r="CM278" s="76">
        <v>363</v>
      </c>
      <c r="CN278" s="66">
        <f t="shared" si="279"/>
        <v>0.76119207323734406</v>
      </c>
      <c r="CO278" s="72">
        <v>45769</v>
      </c>
      <c r="CP278" s="75">
        <v>6167</v>
      </c>
      <c r="CQ278" s="66">
        <f t="shared" si="280"/>
        <v>0.13474185584128995</v>
      </c>
      <c r="CR278" s="78" t="b">
        <v>0</v>
      </c>
      <c r="CS278" s="76" t="b">
        <v>0</v>
      </c>
      <c r="CT278" s="76"/>
      <c r="CU278" s="76"/>
      <c r="CV278" s="76"/>
      <c r="CW278" s="76"/>
      <c r="CX278" s="76"/>
      <c r="CY278" s="76"/>
      <c r="CZ278" s="76"/>
      <c r="DA278" s="76"/>
      <c r="DB278" s="76"/>
      <c r="DC278" s="66">
        <f t="shared" si="281"/>
        <v>0</v>
      </c>
      <c r="DD278" s="66">
        <f t="shared" si="282"/>
        <v>0</v>
      </c>
      <c r="DE278" s="66">
        <f t="shared" si="283"/>
        <v>0</v>
      </c>
      <c r="DF278" s="66">
        <f t="shared" si="284"/>
        <v>0</v>
      </c>
      <c r="DG278" s="66">
        <f t="shared" si="285"/>
        <v>0</v>
      </c>
      <c r="DH278" s="66">
        <f t="shared" si="239"/>
        <v>0</v>
      </c>
      <c r="DI278" s="66">
        <f t="shared" si="286"/>
        <v>0</v>
      </c>
      <c r="DJ278" s="66">
        <f t="shared" si="287"/>
        <v>0</v>
      </c>
      <c r="DK278" s="66">
        <f t="shared" si="288"/>
        <v>0</v>
      </c>
      <c r="DL278" s="66">
        <f t="shared" si="289"/>
        <v>0</v>
      </c>
      <c r="DM278" s="66">
        <f t="shared" si="290"/>
        <v>0</v>
      </c>
      <c r="DN278" s="80">
        <f t="shared" si="291"/>
        <v>620</v>
      </c>
      <c r="DO278" s="67">
        <f t="shared" si="292"/>
        <v>1</v>
      </c>
      <c r="DP278" s="163">
        <f t="shared" si="296"/>
        <v>2.6014568158168575E-6</v>
      </c>
    </row>
    <row r="279" spans="1:120" ht="17.149999999999999" customHeight="1" x14ac:dyDescent="0.3">
      <c r="A279" s="30"/>
      <c r="B279" s="39" t="s">
        <v>740</v>
      </c>
      <c r="C279" s="37" t="s">
        <v>741</v>
      </c>
      <c r="D279" s="36" t="s">
        <v>784</v>
      </c>
      <c r="E279" s="37" t="s">
        <v>785</v>
      </c>
      <c r="F279" s="36" t="s">
        <v>797</v>
      </c>
      <c r="G279" s="37" t="s">
        <v>798</v>
      </c>
      <c r="H279" s="36">
        <v>37</v>
      </c>
      <c r="I279" s="38">
        <v>5</v>
      </c>
      <c r="J279" s="115">
        <f t="shared" si="242"/>
        <v>0.77102172019106563</v>
      </c>
      <c r="K279" s="115">
        <f t="shared" si="243"/>
        <v>0.21831345570342775</v>
      </c>
      <c r="L279" s="115">
        <f t="shared" si="244"/>
        <v>1</v>
      </c>
      <c r="M279" s="115">
        <f t="shared" si="245"/>
        <v>0.12301265955047261</v>
      </c>
      <c r="N279" s="115">
        <f t="shared" si="246"/>
        <v>0.28618783047481011</v>
      </c>
      <c r="O279" s="115">
        <f t="shared" si="247"/>
        <v>5.8281010604740592E-2</v>
      </c>
      <c r="P279" s="115">
        <f t="shared" si="248"/>
        <v>0.64823693748112354</v>
      </c>
      <c r="Q279" s="115">
        <f t="shared" si="249"/>
        <v>0.59899999999999998</v>
      </c>
      <c r="R279" s="116">
        <f t="shared" si="250"/>
        <v>0.95499999999999996</v>
      </c>
      <c r="S279" s="133">
        <f t="shared" si="251"/>
        <v>0.51767262377840451</v>
      </c>
      <c r="T279" s="134">
        <f t="shared" si="293"/>
        <v>0.48232737622159549</v>
      </c>
      <c r="U279" s="135">
        <f t="shared" si="252"/>
        <v>61530.503384588934</v>
      </c>
      <c r="V279" s="136">
        <v>5</v>
      </c>
      <c r="W279" s="155">
        <f t="shared" si="253"/>
        <v>0</v>
      </c>
      <c r="X279" s="155">
        <f t="shared" si="254"/>
        <v>0.40656151266729335</v>
      </c>
      <c r="Y279" s="155">
        <f t="shared" si="255"/>
        <v>0.59343848733270665</v>
      </c>
      <c r="Z279" s="156">
        <f t="shared" si="256"/>
        <v>75704.947829033394</v>
      </c>
      <c r="AA279" s="69">
        <v>7.400000000000001E-2</v>
      </c>
      <c r="AB279" s="70">
        <f t="shared" si="257"/>
        <v>0.96700000000000008</v>
      </c>
      <c r="AC279" s="70">
        <f t="shared" si="258"/>
        <v>7.7582736130123203E-2</v>
      </c>
      <c r="AD279" s="70">
        <f t="shared" si="259"/>
        <v>0.28618783047481011</v>
      </c>
      <c r="AE279" s="70">
        <f t="shared" si="260"/>
        <v>0.40100000000000002</v>
      </c>
      <c r="AF279" s="70">
        <f t="shared" si="261"/>
        <v>0.60897647730345184</v>
      </c>
      <c r="AG279" s="70">
        <f t="shared" si="262"/>
        <v>0.45600384534502958</v>
      </c>
      <c r="AH279" s="70">
        <f t="shared" si="263"/>
        <v>5.8281010604740592E-2</v>
      </c>
      <c r="AI279" s="70">
        <f t="shared" si="264"/>
        <v>0.57394778742452013</v>
      </c>
      <c r="AJ279" s="70">
        <f t="shared" si="265"/>
        <v>0.96809565295761113</v>
      </c>
      <c r="AK279" s="70">
        <f t="shared" si="266"/>
        <v>0.35176306251887646</v>
      </c>
      <c r="AL279" s="71">
        <f t="shared" si="294"/>
        <v>1</v>
      </c>
      <c r="AM279" s="72">
        <v>127570</v>
      </c>
      <c r="AN279" s="73">
        <v>0.40100000000000002</v>
      </c>
      <c r="AO279" s="74">
        <f t="shared" si="267"/>
        <v>0.59899999999999998</v>
      </c>
      <c r="AP279" s="75">
        <v>33287</v>
      </c>
      <c r="AQ279" s="75">
        <v>20191</v>
      </c>
      <c r="AR279" s="76">
        <v>56</v>
      </c>
      <c r="AS279" s="76">
        <v>24</v>
      </c>
      <c r="AT279" s="77">
        <f t="shared" si="268"/>
        <v>0.60897647730345184</v>
      </c>
      <c r="AU279" s="77">
        <f t="shared" si="269"/>
        <v>0.39102352269654816</v>
      </c>
      <c r="AV279" s="75">
        <v>33287</v>
      </c>
      <c r="AW279" s="76">
        <v>407</v>
      </c>
      <c r="AX279" s="75">
        <v>23370</v>
      </c>
      <c r="AY279" s="76">
        <v>32</v>
      </c>
      <c r="AZ279" s="75">
        <v>7960</v>
      </c>
      <c r="BA279" s="66">
        <f t="shared" si="270"/>
        <v>0.95439661128969266</v>
      </c>
      <c r="BB279" s="66">
        <f t="shared" si="271"/>
        <v>4.5603388710307335E-2</v>
      </c>
      <c r="BC279" s="75">
        <v>33287</v>
      </c>
      <c r="BD279" s="75">
        <v>14995</v>
      </c>
      <c r="BE279" s="76">
        <v>184</v>
      </c>
      <c r="BF279" s="66">
        <f t="shared" si="272"/>
        <v>0.45600384534502958</v>
      </c>
      <c r="BG279" s="70">
        <v>0.96700000000000008</v>
      </c>
      <c r="BH279" s="70">
        <v>0.95499999999999996</v>
      </c>
      <c r="BI279" s="75">
        <v>74514</v>
      </c>
      <c r="BJ279" s="75">
        <v>5781</v>
      </c>
      <c r="BK279" s="75">
        <v>47408</v>
      </c>
      <c r="BL279" s="75">
        <v>12671</v>
      </c>
      <c r="BM279" s="75">
        <v>4051</v>
      </c>
      <c r="BN279" s="76">
        <v>98</v>
      </c>
      <c r="BO279" s="75">
        <v>2829</v>
      </c>
      <c r="BP279" s="76">
        <v>27</v>
      </c>
      <c r="BQ279" s="76">
        <v>58</v>
      </c>
      <c r="BR279" s="76">
        <v>1591</v>
      </c>
      <c r="BS279" s="66">
        <f t="shared" si="273"/>
        <v>7.7582736130123203E-2</v>
      </c>
      <c r="BT279" s="66">
        <f t="shared" si="297"/>
        <v>0.28618783047481011</v>
      </c>
      <c r="BU279" s="66">
        <f t="shared" si="298"/>
        <v>0.11613924900018788</v>
      </c>
      <c r="BV279" s="72">
        <v>105952</v>
      </c>
      <c r="BW279" s="75">
        <v>11774</v>
      </c>
      <c r="BX279" s="66">
        <f t="shared" si="274"/>
        <v>0.11112579281183932</v>
      </c>
      <c r="BY279" s="74">
        <f t="shared" si="275"/>
        <v>8.9988109393579077</v>
      </c>
      <c r="BZ279" s="66">
        <f t="shared" si="295"/>
        <v>0.12301265955047261</v>
      </c>
      <c r="CA279" s="72">
        <v>105952</v>
      </c>
      <c r="CB279" s="75">
        <v>37270</v>
      </c>
      <c r="CC279" s="66">
        <f t="shared" si="276"/>
        <v>0.35176306251887646</v>
      </c>
      <c r="CD279" s="66">
        <f t="shared" si="277"/>
        <v>0.64823693748112354</v>
      </c>
      <c r="CE279" s="72">
        <v>33287</v>
      </c>
      <c r="CF279" s="76">
        <v>171</v>
      </c>
      <c r="CG279" s="75">
        <v>18934</v>
      </c>
      <c r="CH279" s="66">
        <f t="shared" si="278"/>
        <v>0.57394778742452013</v>
      </c>
      <c r="CI279" s="75">
        <v>33287</v>
      </c>
      <c r="CJ279" s="76">
        <v>22</v>
      </c>
      <c r="CK279" s="75">
        <v>29132</v>
      </c>
      <c r="CL279" s="75">
        <v>3032</v>
      </c>
      <c r="CM279" s="76">
        <v>39</v>
      </c>
      <c r="CN279" s="66">
        <f t="shared" si="279"/>
        <v>0.96809565295761113</v>
      </c>
      <c r="CO279" s="72">
        <v>33287</v>
      </c>
      <c r="CP279" s="75">
        <v>1940</v>
      </c>
      <c r="CQ279" s="66">
        <f t="shared" si="280"/>
        <v>5.8281010604740592E-2</v>
      </c>
      <c r="CR279" s="78" t="b">
        <v>0</v>
      </c>
      <c r="CS279" s="76" t="b">
        <v>0</v>
      </c>
      <c r="CT279" s="76"/>
      <c r="CU279" s="76"/>
      <c r="CV279" s="76"/>
      <c r="CW279" s="76"/>
      <c r="CX279" s="76"/>
      <c r="CY279" s="76"/>
      <c r="CZ279" s="76"/>
      <c r="DA279" s="76"/>
      <c r="DB279" s="76"/>
      <c r="DC279" s="66">
        <f t="shared" si="281"/>
        <v>0</v>
      </c>
      <c r="DD279" s="66">
        <f t="shared" si="282"/>
        <v>0</v>
      </c>
      <c r="DE279" s="66">
        <f t="shared" si="283"/>
        <v>0</v>
      </c>
      <c r="DF279" s="66">
        <f t="shared" si="284"/>
        <v>0</v>
      </c>
      <c r="DG279" s="66">
        <f t="shared" si="285"/>
        <v>0</v>
      </c>
      <c r="DH279" s="66">
        <f t="shared" si="239"/>
        <v>0</v>
      </c>
      <c r="DI279" s="66">
        <f t="shared" si="286"/>
        <v>0</v>
      </c>
      <c r="DJ279" s="66">
        <f t="shared" si="287"/>
        <v>0</v>
      </c>
      <c r="DK279" s="66">
        <f t="shared" si="288"/>
        <v>0</v>
      </c>
      <c r="DL279" s="66">
        <f t="shared" si="289"/>
        <v>0</v>
      </c>
      <c r="DM279" s="66">
        <f t="shared" si="290"/>
        <v>0</v>
      </c>
      <c r="DN279" s="80">
        <f t="shared" si="291"/>
        <v>620</v>
      </c>
      <c r="DO279" s="67">
        <f t="shared" si="292"/>
        <v>1</v>
      </c>
      <c r="DP279" s="163">
        <f t="shared" si="296"/>
        <v>2.6014568158168575E-6</v>
      </c>
    </row>
    <row r="280" spans="1:120" ht="17.149999999999999" customHeight="1" x14ac:dyDescent="0.3">
      <c r="A280" s="30"/>
      <c r="B280" s="39" t="s">
        <v>740</v>
      </c>
      <c r="C280" s="37" t="s">
        <v>741</v>
      </c>
      <c r="D280" s="36" t="s">
        <v>784</v>
      </c>
      <c r="E280" s="37" t="s">
        <v>785</v>
      </c>
      <c r="F280" s="36" t="s">
        <v>799</v>
      </c>
      <c r="G280" s="37" t="s">
        <v>800</v>
      </c>
      <c r="H280" s="36">
        <v>49</v>
      </c>
      <c r="I280" s="38">
        <v>10</v>
      </c>
      <c r="J280" s="115">
        <f t="shared" si="242"/>
        <v>0.75974301968220748</v>
      </c>
      <c r="K280" s="115">
        <f t="shared" si="243"/>
        <v>0.3861080232786242</v>
      </c>
      <c r="L280" s="115">
        <f t="shared" si="244"/>
        <v>1</v>
      </c>
      <c r="M280" s="115">
        <f t="shared" si="245"/>
        <v>0.25861996218717259</v>
      </c>
      <c r="N280" s="115">
        <f t="shared" si="246"/>
        <v>0.34986973810503225</v>
      </c>
      <c r="O280" s="115">
        <f t="shared" si="247"/>
        <v>0.18707905577715295</v>
      </c>
      <c r="P280" s="115">
        <f t="shared" si="248"/>
        <v>0.71460582805358075</v>
      </c>
      <c r="Q280" s="115">
        <f t="shared" si="249"/>
        <v>0.67999999999999994</v>
      </c>
      <c r="R280" s="116">
        <f t="shared" si="250"/>
        <v>0.96799999999999997</v>
      </c>
      <c r="S280" s="133">
        <f t="shared" si="251"/>
        <v>0.58933618078708561</v>
      </c>
      <c r="T280" s="134">
        <f t="shared" si="293"/>
        <v>0.41066381921291439</v>
      </c>
      <c r="U280" s="135">
        <f t="shared" si="252"/>
        <v>48225.484281630175</v>
      </c>
      <c r="V280" s="136">
        <v>5</v>
      </c>
      <c r="W280" s="155">
        <f t="shared" si="253"/>
        <v>0</v>
      </c>
      <c r="X280" s="155">
        <f t="shared" si="254"/>
        <v>0.47822506967597445</v>
      </c>
      <c r="Y280" s="155">
        <f t="shared" si="255"/>
        <v>0.52177493032402555</v>
      </c>
      <c r="Z280" s="156">
        <f t="shared" si="256"/>
        <v>61273.595392741292</v>
      </c>
      <c r="AA280" s="69">
        <v>0.19500000000000001</v>
      </c>
      <c r="AB280" s="70">
        <f t="shared" si="257"/>
        <v>0.97599999999999998</v>
      </c>
      <c r="AC280" s="70">
        <f t="shared" si="258"/>
        <v>4.1697518168106407E-2</v>
      </c>
      <c r="AD280" s="70">
        <f t="shared" si="259"/>
        <v>0.34986973810503225</v>
      </c>
      <c r="AE280" s="70">
        <f t="shared" si="260"/>
        <v>0.32</v>
      </c>
      <c r="AF280" s="70">
        <f t="shared" si="261"/>
        <v>0.28424769502386715</v>
      </c>
      <c r="AG280" s="70">
        <f t="shared" si="262"/>
        <v>0.28228601320865754</v>
      </c>
      <c r="AH280" s="70">
        <f t="shared" si="263"/>
        <v>0.18707905577715295</v>
      </c>
      <c r="AI280" s="70">
        <f t="shared" si="264"/>
        <v>0.76548093899169556</v>
      </c>
      <c r="AJ280" s="70">
        <f t="shared" si="265"/>
        <v>0.75400510037271951</v>
      </c>
      <c r="AK280" s="70">
        <f t="shared" si="266"/>
        <v>0.2853941719464192</v>
      </c>
      <c r="AL280" s="71">
        <f t="shared" si="294"/>
        <v>1</v>
      </c>
      <c r="AM280" s="72">
        <v>117433</v>
      </c>
      <c r="AN280" s="73">
        <v>0.32</v>
      </c>
      <c r="AO280" s="74">
        <f t="shared" si="267"/>
        <v>0.67999999999999994</v>
      </c>
      <c r="AP280" s="75">
        <v>30586</v>
      </c>
      <c r="AQ280" s="75">
        <v>8561</v>
      </c>
      <c r="AR280" s="76">
        <v>72</v>
      </c>
      <c r="AS280" s="76">
        <v>61</v>
      </c>
      <c r="AT280" s="77">
        <f t="shared" si="268"/>
        <v>0.28424769502386715</v>
      </c>
      <c r="AU280" s="77">
        <f t="shared" si="269"/>
        <v>0.71575230497613285</v>
      </c>
      <c r="AV280" s="75">
        <v>30586</v>
      </c>
      <c r="AW280" s="76">
        <v>566</v>
      </c>
      <c r="AX280" s="75">
        <v>20521</v>
      </c>
      <c r="AY280" s="76">
        <v>22</v>
      </c>
      <c r="AZ280" s="75">
        <v>7750</v>
      </c>
      <c r="BA280" s="66">
        <f t="shared" si="270"/>
        <v>0.94353625841888444</v>
      </c>
      <c r="BB280" s="66">
        <f t="shared" si="271"/>
        <v>5.6463741581115556E-2</v>
      </c>
      <c r="BC280" s="75">
        <v>30586</v>
      </c>
      <c r="BD280" s="75">
        <v>7641</v>
      </c>
      <c r="BE280" s="76">
        <v>993</v>
      </c>
      <c r="BF280" s="66">
        <f t="shared" si="272"/>
        <v>0.28228601320865754</v>
      </c>
      <c r="BG280" s="70">
        <v>0.97599999999999998</v>
      </c>
      <c r="BH280" s="70">
        <v>0.96799999999999997</v>
      </c>
      <c r="BI280" s="75">
        <v>72930</v>
      </c>
      <c r="BJ280" s="75">
        <v>3041</v>
      </c>
      <c r="BK280" s="75">
        <v>44373</v>
      </c>
      <c r="BL280" s="75">
        <v>14353</v>
      </c>
      <c r="BM280" s="75">
        <v>5789</v>
      </c>
      <c r="BN280" s="76">
        <v>194</v>
      </c>
      <c r="BO280" s="75">
        <v>4231</v>
      </c>
      <c r="BP280" s="76">
        <v>105</v>
      </c>
      <c r="BQ280" s="76">
        <v>72</v>
      </c>
      <c r="BR280" s="76">
        <v>772</v>
      </c>
      <c r="BS280" s="66">
        <f t="shared" si="273"/>
        <v>4.1697518168106407E-2</v>
      </c>
      <c r="BT280" s="66">
        <f t="shared" si="297"/>
        <v>0.34986973810503225</v>
      </c>
      <c r="BU280" s="66">
        <f t="shared" si="298"/>
        <v>0.15306458247634719</v>
      </c>
      <c r="BV280" s="72">
        <v>100857</v>
      </c>
      <c r="BW280" s="75">
        <v>5331</v>
      </c>
      <c r="BX280" s="66">
        <f t="shared" si="274"/>
        <v>5.2857015378208749E-2</v>
      </c>
      <c r="BY280" s="74">
        <f t="shared" si="275"/>
        <v>18.918964546989308</v>
      </c>
      <c r="BZ280" s="66">
        <f t="shared" si="295"/>
        <v>0.25861996218717259</v>
      </c>
      <c r="CA280" s="72">
        <v>100857</v>
      </c>
      <c r="CB280" s="75">
        <v>28784</v>
      </c>
      <c r="CC280" s="66">
        <f t="shared" si="276"/>
        <v>0.2853941719464192</v>
      </c>
      <c r="CD280" s="66">
        <f t="shared" si="277"/>
        <v>0.71460582805358075</v>
      </c>
      <c r="CE280" s="72">
        <v>30586</v>
      </c>
      <c r="CF280" s="76">
        <v>121</v>
      </c>
      <c r="CG280" s="75">
        <v>23292</v>
      </c>
      <c r="CH280" s="66">
        <f t="shared" si="278"/>
        <v>0.76548093899169556</v>
      </c>
      <c r="CI280" s="75">
        <v>30586</v>
      </c>
      <c r="CJ280" s="76">
        <v>53</v>
      </c>
      <c r="CK280" s="75">
        <v>10442</v>
      </c>
      <c r="CL280" s="75">
        <v>11844</v>
      </c>
      <c r="CM280" s="76">
        <v>723</v>
      </c>
      <c r="CN280" s="66">
        <f t="shared" si="279"/>
        <v>0.75400510037271951</v>
      </c>
      <c r="CO280" s="72">
        <v>30586</v>
      </c>
      <c r="CP280" s="75">
        <v>5722</v>
      </c>
      <c r="CQ280" s="66">
        <f t="shared" si="280"/>
        <v>0.18707905577715295</v>
      </c>
      <c r="CR280" s="78" t="b">
        <v>0</v>
      </c>
      <c r="CS280" s="76" t="b">
        <v>0</v>
      </c>
      <c r="CT280" s="76"/>
      <c r="CU280" s="76"/>
      <c r="CV280" s="76"/>
      <c r="CW280" s="76"/>
      <c r="CX280" s="76"/>
      <c r="CY280" s="76"/>
      <c r="CZ280" s="76"/>
      <c r="DA280" s="76"/>
      <c r="DB280" s="76"/>
      <c r="DC280" s="66">
        <f t="shared" si="281"/>
        <v>0</v>
      </c>
      <c r="DD280" s="66">
        <f t="shared" si="282"/>
        <v>0</v>
      </c>
      <c r="DE280" s="66">
        <f t="shared" si="283"/>
        <v>0</v>
      </c>
      <c r="DF280" s="66">
        <f t="shared" si="284"/>
        <v>0</v>
      </c>
      <c r="DG280" s="66">
        <f t="shared" si="285"/>
        <v>0</v>
      </c>
      <c r="DH280" s="66">
        <f t="shared" si="239"/>
        <v>0</v>
      </c>
      <c r="DI280" s="66">
        <f t="shared" si="286"/>
        <v>0</v>
      </c>
      <c r="DJ280" s="66">
        <f t="shared" si="287"/>
        <v>0</v>
      </c>
      <c r="DK280" s="66">
        <f t="shared" si="288"/>
        <v>0</v>
      </c>
      <c r="DL280" s="66">
        <f t="shared" si="289"/>
        <v>0</v>
      </c>
      <c r="DM280" s="66">
        <f t="shared" si="290"/>
        <v>0</v>
      </c>
      <c r="DN280" s="80">
        <f t="shared" si="291"/>
        <v>620</v>
      </c>
      <c r="DO280" s="67">
        <f t="shared" si="292"/>
        <v>1</v>
      </c>
      <c r="DP280" s="163">
        <f t="shared" si="296"/>
        <v>2.6014568158168575E-6</v>
      </c>
    </row>
    <row r="281" spans="1:120" ht="17.149999999999999" customHeight="1" x14ac:dyDescent="0.3">
      <c r="A281" s="30"/>
      <c r="B281" s="39" t="s">
        <v>801</v>
      </c>
      <c r="C281" s="37" t="s">
        <v>802</v>
      </c>
      <c r="D281" s="36" t="s">
        <v>803</v>
      </c>
      <c r="E281" s="37" t="s">
        <v>804</v>
      </c>
      <c r="F281" s="36" t="s">
        <v>805</v>
      </c>
      <c r="G281" s="37" t="s">
        <v>804</v>
      </c>
      <c r="H281" s="36">
        <v>24</v>
      </c>
      <c r="I281" s="38">
        <v>51</v>
      </c>
      <c r="J281" s="115">
        <f t="shared" si="242"/>
        <v>0.79483287480631182</v>
      </c>
      <c r="K281" s="115">
        <f t="shared" si="243"/>
        <v>0.67366579177602803</v>
      </c>
      <c r="L281" s="115">
        <f t="shared" si="244"/>
        <v>4.3536556510765836E-2</v>
      </c>
      <c r="M281" s="115">
        <f t="shared" si="245"/>
        <v>0.11926626506359517</v>
      </c>
      <c r="N281" s="115">
        <f t="shared" si="246"/>
        <v>0.49873374235290491</v>
      </c>
      <c r="O281" s="115">
        <f t="shared" si="247"/>
        <v>0.5975292245095869</v>
      </c>
      <c r="P281" s="115">
        <f t="shared" si="248"/>
        <v>0.81758869329909745</v>
      </c>
      <c r="Q281" s="115">
        <f t="shared" si="249"/>
        <v>0.58502392895098465</v>
      </c>
      <c r="R281" s="116">
        <f t="shared" si="250"/>
        <v>0.84369444899708768</v>
      </c>
      <c r="S281" s="133">
        <f t="shared" si="251"/>
        <v>0.55265239180737369</v>
      </c>
      <c r="T281" s="134">
        <f t="shared" si="293"/>
        <v>0.44734760819262631</v>
      </c>
      <c r="U281" s="135">
        <f t="shared" si="252"/>
        <v>195963.3038544291</v>
      </c>
      <c r="V281" s="136">
        <v>6</v>
      </c>
      <c r="W281" s="155">
        <f t="shared" si="253"/>
        <v>-0.95646344348923418</v>
      </c>
      <c r="X281" s="155">
        <f t="shared" si="254"/>
        <v>0.44154128069626247</v>
      </c>
      <c r="Y281" s="155">
        <f t="shared" si="255"/>
        <v>0.55845871930373758</v>
      </c>
      <c r="Z281" s="156">
        <f t="shared" si="256"/>
        <v>244636.19274331807</v>
      </c>
      <c r="AA281" s="69">
        <v>0.61172544149606445</v>
      </c>
      <c r="AB281" s="70">
        <f t="shared" si="257"/>
        <v>0.88928058890070749</v>
      </c>
      <c r="AC281" s="70">
        <f t="shared" si="258"/>
        <v>0.16006817971609402</v>
      </c>
      <c r="AD281" s="70">
        <f t="shared" si="259"/>
        <v>0.49873374235290491</v>
      </c>
      <c r="AE281" s="70">
        <f t="shared" si="260"/>
        <v>0.4149760710490154</v>
      </c>
      <c r="AF281" s="70">
        <f t="shared" si="261"/>
        <v>6.0999905132340382E-2</v>
      </c>
      <c r="AG281" s="70">
        <f t="shared" si="262"/>
        <v>0.29441651118911338</v>
      </c>
      <c r="AH281" s="70">
        <f t="shared" si="263"/>
        <v>0.5975292245095869</v>
      </c>
      <c r="AI281" s="70">
        <f t="shared" si="264"/>
        <v>0.90883217911014136</v>
      </c>
      <c r="AJ281" s="70">
        <f t="shared" si="265"/>
        <v>0.68083357050248239</v>
      </c>
      <c r="AK281" s="70">
        <f t="shared" si="266"/>
        <v>0.18241130670090255</v>
      </c>
      <c r="AL281" s="71">
        <f t="shared" si="294"/>
        <v>4.3536556510765836E-2</v>
      </c>
      <c r="AM281" s="72">
        <v>438056</v>
      </c>
      <c r="AN281" s="73">
        <v>0.4149760710490154</v>
      </c>
      <c r="AO281" s="74">
        <f t="shared" si="267"/>
        <v>0.58502392895098465</v>
      </c>
      <c r="AP281" s="75">
        <v>94869</v>
      </c>
      <c r="AQ281" s="75">
        <v>5545</v>
      </c>
      <c r="AR281" s="76">
        <v>136</v>
      </c>
      <c r="AS281" s="76">
        <v>106</v>
      </c>
      <c r="AT281" s="77">
        <f t="shared" si="268"/>
        <v>6.0999905132340382E-2</v>
      </c>
      <c r="AU281" s="77">
        <f t="shared" si="269"/>
        <v>0.93900009486765956</v>
      </c>
      <c r="AV281" s="75">
        <v>94869</v>
      </c>
      <c r="AW281" s="76">
        <v>827</v>
      </c>
      <c r="AX281" s="75">
        <v>43763</v>
      </c>
      <c r="AY281" s="76">
        <v>168</v>
      </c>
      <c r="AZ281" s="75">
        <v>11373</v>
      </c>
      <c r="BA281" s="66">
        <f t="shared" si="270"/>
        <v>0.59166851131560361</v>
      </c>
      <c r="BB281" s="66">
        <f t="shared" si="271"/>
        <v>0.40833148868439639</v>
      </c>
      <c r="BC281" s="75">
        <v>94869</v>
      </c>
      <c r="BD281" s="75">
        <v>26666</v>
      </c>
      <c r="BE281" s="75">
        <v>1265</v>
      </c>
      <c r="BF281" s="66">
        <f t="shared" si="272"/>
        <v>0.29441651118911338</v>
      </c>
      <c r="BG281" s="70">
        <v>0.88928058890070749</v>
      </c>
      <c r="BH281" s="70">
        <v>0.84369444899708768</v>
      </c>
      <c r="BI281" s="75">
        <v>227047</v>
      </c>
      <c r="BJ281" s="75">
        <v>36343</v>
      </c>
      <c r="BK281" s="75">
        <v>77468</v>
      </c>
      <c r="BL281" s="75">
        <v>47919</v>
      </c>
      <c r="BM281" s="75">
        <v>32376</v>
      </c>
      <c r="BN281" s="76">
        <v>958</v>
      </c>
      <c r="BO281" s="75">
        <v>28853</v>
      </c>
      <c r="BP281" s="75">
        <v>1498</v>
      </c>
      <c r="BQ281" s="76">
        <v>386</v>
      </c>
      <c r="BR281" s="76">
        <v>1246</v>
      </c>
      <c r="BS281" s="66">
        <f t="shared" si="273"/>
        <v>0.16006817971609402</v>
      </c>
      <c r="BT281" s="66">
        <f t="shared" si="297"/>
        <v>0.49873374235290491</v>
      </c>
      <c r="BU281" s="66">
        <f t="shared" si="298"/>
        <v>0.28768052429673152</v>
      </c>
      <c r="BV281" s="72">
        <v>361414</v>
      </c>
      <c r="BW281" s="75">
        <v>41424</v>
      </c>
      <c r="BX281" s="66">
        <f t="shared" si="274"/>
        <v>0.11461647860901902</v>
      </c>
      <c r="BY281" s="74">
        <f t="shared" si="275"/>
        <v>8.7247489378138283</v>
      </c>
      <c r="BZ281" s="66">
        <f t="shared" si="295"/>
        <v>0.11926626506359517</v>
      </c>
      <c r="CA281" s="72">
        <v>361414</v>
      </c>
      <c r="CB281" s="75">
        <v>65926</v>
      </c>
      <c r="CC281" s="66">
        <f t="shared" si="276"/>
        <v>0.18241130670090255</v>
      </c>
      <c r="CD281" s="66">
        <f t="shared" si="277"/>
        <v>0.81758869329909745</v>
      </c>
      <c r="CE281" s="72">
        <v>94869</v>
      </c>
      <c r="CF281" s="75">
        <v>2394</v>
      </c>
      <c r="CG281" s="75">
        <v>83826</v>
      </c>
      <c r="CH281" s="66">
        <f t="shared" si="278"/>
        <v>0.90883217911014136</v>
      </c>
      <c r="CI281" s="75">
        <v>94869</v>
      </c>
      <c r="CJ281" s="75">
        <v>10050</v>
      </c>
      <c r="CK281" s="75">
        <v>11006</v>
      </c>
      <c r="CL281" s="75">
        <v>13736</v>
      </c>
      <c r="CM281" s="75">
        <v>29798</v>
      </c>
      <c r="CN281" s="66">
        <f t="shared" si="279"/>
        <v>0.68083357050248239</v>
      </c>
      <c r="CO281" s="72">
        <v>94869</v>
      </c>
      <c r="CP281" s="75">
        <v>56687</v>
      </c>
      <c r="CQ281" s="66">
        <f t="shared" si="280"/>
        <v>0.5975292245095869</v>
      </c>
      <c r="CR281" s="78" t="b">
        <v>0</v>
      </c>
      <c r="CS281" s="76" t="b">
        <v>1</v>
      </c>
      <c r="CT281" s="76">
        <v>2</v>
      </c>
      <c r="CU281" s="76">
        <v>1</v>
      </c>
      <c r="CV281" s="79">
        <v>5</v>
      </c>
      <c r="CW281" s="79"/>
      <c r="CX281" s="79">
        <v>8</v>
      </c>
      <c r="CY281" s="79">
        <v>3</v>
      </c>
      <c r="CZ281" s="76"/>
      <c r="DA281" s="76"/>
      <c r="DB281" s="76"/>
      <c r="DC281" s="66">
        <f t="shared" si="281"/>
        <v>2.0661157024793389E-2</v>
      </c>
      <c r="DD281" s="66">
        <f t="shared" si="282"/>
        <v>4.9751243781094526E-3</v>
      </c>
      <c r="DE281" s="66">
        <f t="shared" si="283"/>
        <v>1.5151515151515152E-2</v>
      </c>
      <c r="DF281" s="66">
        <f t="shared" si="284"/>
        <v>2.7397260273972603E-3</v>
      </c>
      <c r="DG281" s="66">
        <f t="shared" si="285"/>
        <v>0</v>
      </c>
      <c r="DH281" s="66">
        <f t="shared" si="239"/>
        <v>0</v>
      </c>
      <c r="DI281" s="66">
        <f t="shared" si="286"/>
        <v>0.1</v>
      </c>
      <c r="DJ281" s="66">
        <f t="shared" si="287"/>
        <v>4.1666666666666664E-2</v>
      </c>
      <c r="DK281" s="66">
        <f t="shared" si="288"/>
        <v>6.5217391304347823E-3</v>
      </c>
      <c r="DL281" s="66">
        <f t="shared" si="289"/>
        <v>5.7165913892554656E-3</v>
      </c>
      <c r="DM281" s="66">
        <f t="shared" si="290"/>
        <v>3.7047101449275359E-2</v>
      </c>
      <c r="DN281" s="80">
        <f t="shared" si="291"/>
        <v>26.992665036674818</v>
      </c>
      <c r="DO281" s="67">
        <f t="shared" si="292"/>
        <v>4.3536556510765836E-2</v>
      </c>
      <c r="DP281" s="163">
        <f t="shared" si="296"/>
        <v>5.9753389434315093E-5</v>
      </c>
    </row>
    <row r="282" spans="1:120" ht="17.149999999999999" customHeight="1" x14ac:dyDescent="0.3">
      <c r="A282" s="30"/>
      <c r="B282" s="39" t="s">
        <v>801</v>
      </c>
      <c r="C282" s="37" t="s">
        <v>802</v>
      </c>
      <c r="D282" s="36" t="s">
        <v>803</v>
      </c>
      <c r="E282" s="37" t="s">
        <v>804</v>
      </c>
      <c r="F282" s="36" t="s">
        <v>806</v>
      </c>
      <c r="G282" s="37" t="s">
        <v>807</v>
      </c>
      <c r="H282" s="36">
        <v>35</v>
      </c>
      <c r="I282" s="38">
        <v>8</v>
      </c>
      <c r="J282" s="115">
        <f t="shared" si="242"/>
        <v>0.61950555894356618</v>
      </c>
      <c r="K282" s="115">
        <f t="shared" si="243"/>
        <v>0.47007083548341699</v>
      </c>
      <c r="L282" s="115">
        <f t="shared" si="244"/>
        <v>0.99193548387096775</v>
      </c>
      <c r="M282" s="115">
        <f t="shared" si="245"/>
        <v>0.1062262971055408</v>
      </c>
      <c r="N282" s="115">
        <f t="shared" si="246"/>
        <v>0.3442836670514709</v>
      </c>
      <c r="O282" s="115">
        <f t="shared" si="247"/>
        <v>0.37505277478069149</v>
      </c>
      <c r="P282" s="115">
        <f t="shared" si="248"/>
        <v>0.74883452499278591</v>
      </c>
      <c r="Q282" s="115">
        <f t="shared" si="249"/>
        <v>0.58735465685314958</v>
      </c>
      <c r="R282" s="116">
        <f t="shared" si="250"/>
        <v>0.84771925593174347</v>
      </c>
      <c r="S282" s="133">
        <f t="shared" si="251"/>
        <v>0.56566478389037023</v>
      </c>
      <c r="T282" s="134">
        <f t="shared" si="293"/>
        <v>0.43433521610962977</v>
      </c>
      <c r="U282" s="135">
        <f t="shared" si="252"/>
        <v>82266.130277676653</v>
      </c>
      <c r="V282" s="136">
        <v>6</v>
      </c>
      <c r="W282" s="155">
        <f t="shared" si="253"/>
        <v>-8.0645161290322509E-3</v>
      </c>
      <c r="X282" s="155">
        <f t="shared" si="254"/>
        <v>0.45455367277925923</v>
      </c>
      <c r="Y282" s="155">
        <f t="shared" si="255"/>
        <v>0.54544632722074082</v>
      </c>
      <c r="Z282" s="156">
        <f t="shared" si="256"/>
        <v>103311.35249989886</v>
      </c>
      <c r="AA282" s="69">
        <v>8.5572338931507286E-2</v>
      </c>
      <c r="AB282" s="70">
        <f t="shared" si="257"/>
        <v>0.89392117672777227</v>
      </c>
      <c r="AC282" s="70">
        <f t="shared" si="258"/>
        <v>0.1411966084152701</v>
      </c>
      <c r="AD282" s="70">
        <f t="shared" si="259"/>
        <v>0.3442836670514709</v>
      </c>
      <c r="AE282" s="70">
        <f t="shared" si="260"/>
        <v>0.41264534314685042</v>
      </c>
      <c r="AF282" s="70">
        <f t="shared" si="261"/>
        <v>0.19397663836374723</v>
      </c>
      <c r="AG282" s="70">
        <f t="shared" si="262"/>
        <v>0.34913449359665993</v>
      </c>
      <c r="AH282" s="70">
        <f t="shared" si="263"/>
        <v>0.37505277478069149</v>
      </c>
      <c r="AI282" s="70">
        <f t="shared" si="264"/>
        <v>0.60252380728995636</v>
      </c>
      <c r="AJ282" s="70">
        <f t="shared" si="265"/>
        <v>0.636487310597176</v>
      </c>
      <c r="AK282" s="70">
        <f t="shared" si="266"/>
        <v>0.25116547500721409</v>
      </c>
      <c r="AL282" s="71">
        <f t="shared" si="294"/>
        <v>0.99193548387096775</v>
      </c>
      <c r="AM282" s="72">
        <v>189407</v>
      </c>
      <c r="AN282" s="73">
        <v>0.41264534314685042</v>
      </c>
      <c r="AO282" s="74">
        <f t="shared" si="267"/>
        <v>0.58735465685314958</v>
      </c>
      <c r="AP282" s="75">
        <v>42634</v>
      </c>
      <c r="AQ282" s="75">
        <v>8162</v>
      </c>
      <c r="AR282" s="76">
        <v>75</v>
      </c>
      <c r="AS282" s="76">
        <v>33</v>
      </c>
      <c r="AT282" s="77">
        <f t="shared" si="268"/>
        <v>0.19397663836374723</v>
      </c>
      <c r="AU282" s="77">
        <f t="shared" si="269"/>
        <v>0.80602336163625277</v>
      </c>
      <c r="AV282" s="75">
        <v>42634</v>
      </c>
      <c r="AW282" s="76">
        <v>696</v>
      </c>
      <c r="AX282" s="75">
        <v>23213</v>
      </c>
      <c r="AY282" s="76">
        <v>23</v>
      </c>
      <c r="AZ282" s="75">
        <v>12984</v>
      </c>
      <c r="BA282" s="66">
        <f t="shared" si="270"/>
        <v>0.86588169066941878</v>
      </c>
      <c r="BB282" s="66">
        <f t="shared" si="271"/>
        <v>0.13411830933058122</v>
      </c>
      <c r="BC282" s="75">
        <v>42634</v>
      </c>
      <c r="BD282" s="75">
        <v>14749</v>
      </c>
      <c r="BE282" s="76">
        <v>136</v>
      </c>
      <c r="BF282" s="66">
        <f t="shared" si="272"/>
        <v>0.34913449359665993</v>
      </c>
      <c r="BG282" s="70">
        <v>0.89392117672777227</v>
      </c>
      <c r="BH282" s="70">
        <v>0.84771925593174347</v>
      </c>
      <c r="BI282" s="75">
        <v>100484</v>
      </c>
      <c r="BJ282" s="75">
        <v>14188</v>
      </c>
      <c r="BK282" s="75">
        <v>51701</v>
      </c>
      <c r="BL282" s="75">
        <v>17615</v>
      </c>
      <c r="BM282" s="75">
        <v>8221</v>
      </c>
      <c r="BN282" s="76">
        <v>110</v>
      </c>
      <c r="BO282" s="75">
        <v>5465</v>
      </c>
      <c r="BP282" s="76">
        <v>205</v>
      </c>
      <c r="BQ282" s="76">
        <v>165</v>
      </c>
      <c r="BR282" s="76">
        <v>2814</v>
      </c>
      <c r="BS282" s="66">
        <f t="shared" si="273"/>
        <v>0.1411966084152701</v>
      </c>
      <c r="BT282" s="66">
        <f t="shared" si="297"/>
        <v>0.3442836670514709</v>
      </c>
      <c r="BU282" s="66">
        <f t="shared" si="298"/>
        <v>0.16898212650770272</v>
      </c>
      <c r="BV282" s="72">
        <v>155945</v>
      </c>
      <c r="BW282" s="75">
        <v>20068</v>
      </c>
      <c r="BX282" s="66">
        <f t="shared" si="274"/>
        <v>0.12868639584468883</v>
      </c>
      <c r="BY282" s="74">
        <f t="shared" si="275"/>
        <v>7.7708291807853298</v>
      </c>
      <c r="BZ282" s="66">
        <f t="shared" si="295"/>
        <v>0.1062262971055408</v>
      </c>
      <c r="CA282" s="72">
        <v>155945</v>
      </c>
      <c r="CB282" s="75">
        <v>39168</v>
      </c>
      <c r="CC282" s="66">
        <f t="shared" si="276"/>
        <v>0.25116547500721409</v>
      </c>
      <c r="CD282" s="66">
        <f t="shared" si="277"/>
        <v>0.74883452499278591</v>
      </c>
      <c r="CE282" s="72">
        <v>42634</v>
      </c>
      <c r="CF282" s="76">
        <v>522</v>
      </c>
      <c r="CG282" s="75">
        <v>25166</v>
      </c>
      <c r="CH282" s="66">
        <f t="shared" si="278"/>
        <v>0.60252380728995636</v>
      </c>
      <c r="CI282" s="75">
        <v>42634</v>
      </c>
      <c r="CJ282" s="75">
        <v>7367</v>
      </c>
      <c r="CK282" s="75">
        <v>9809</v>
      </c>
      <c r="CL282" s="75">
        <v>7081</v>
      </c>
      <c r="CM282" s="75">
        <v>2879</v>
      </c>
      <c r="CN282" s="66">
        <f t="shared" si="279"/>
        <v>0.636487310597176</v>
      </c>
      <c r="CO282" s="72">
        <v>42634</v>
      </c>
      <c r="CP282" s="75">
        <v>15990</v>
      </c>
      <c r="CQ282" s="66">
        <f t="shared" si="280"/>
        <v>0.37505277478069149</v>
      </c>
      <c r="CR282" s="78" t="b">
        <v>0</v>
      </c>
      <c r="CS282" s="76" t="b">
        <v>1</v>
      </c>
      <c r="CT282" s="76">
        <v>0</v>
      </c>
      <c r="CU282" s="76"/>
      <c r="CV282" s="79"/>
      <c r="CW282" s="79">
        <v>1</v>
      </c>
      <c r="CX282" s="79">
        <v>1</v>
      </c>
      <c r="CY282" s="79">
        <v>1</v>
      </c>
      <c r="CZ282" s="76"/>
      <c r="DA282" s="76"/>
      <c r="DB282" s="76"/>
      <c r="DC282" s="66">
        <f t="shared" si="281"/>
        <v>0</v>
      </c>
      <c r="DD282" s="66">
        <f t="shared" si="282"/>
        <v>0</v>
      </c>
      <c r="DE282" s="66">
        <f t="shared" si="283"/>
        <v>0</v>
      </c>
      <c r="DF282" s="66">
        <f t="shared" si="284"/>
        <v>9.1324200913242006E-4</v>
      </c>
      <c r="DG282" s="66">
        <f t="shared" si="285"/>
        <v>0</v>
      </c>
      <c r="DH282" s="66">
        <f t="shared" si="239"/>
        <v>0</v>
      </c>
      <c r="DI282" s="66">
        <f t="shared" si="286"/>
        <v>0</v>
      </c>
      <c r="DJ282" s="66">
        <f t="shared" si="287"/>
        <v>0</v>
      </c>
      <c r="DK282" s="66">
        <f t="shared" si="288"/>
        <v>2.1739130434782609E-3</v>
      </c>
      <c r="DL282" s="66">
        <f t="shared" si="289"/>
        <v>2.2831050228310502E-4</v>
      </c>
      <c r="DM282" s="66">
        <f t="shared" si="290"/>
        <v>5.4347826086956522E-4</v>
      </c>
      <c r="DN282" s="80">
        <v>615</v>
      </c>
      <c r="DO282" s="67">
        <f>DN282/(MAX($DN$6:$DN$335))</f>
        <v>0.99193548387096775</v>
      </c>
      <c r="DP282" s="163">
        <f t="shared" si="296"/>
        <v>2.6226068712300026E-6</v>
      </c>
    </row>
    <row r="283" spans="1:120" ht="17.149999999999999" customHeight="1" x14ac:dyDescent="0.3">
      <c r="A283" s="30"/>
      <c r="B283" s="39" t="s">
        <v>801</v>
      </c>
      <c r="C283" s="37" t="s">
        <v>802</v>
      </c>
      <c r="D283" s="36" t="s">
        <v>803</v>
      </c>
      <c r="E283" s="37" t="s">
        <v>804</v>
      </c>
      <c r="F283" s="36" t="s">
        <v>808</v>
      </c>
      <c r="G283" s="37" t="s">
        <v>809</v>
      </c>
      <c r="H283" s="36">
        <v>22</v>
      </c>
      <c r="I283" s="38">
        <v>6</v>
      </c>
      <c r="J283" s="115">
        <f t="shared" si="242"/>
        <v>0.55046910384988679</v>
      </c>
      <c r="K283" s="115">
        <f t="shared" si="243"/>
        <v>0.54478728566806855</v>
      </c>
      <c r="L283" s="115">
        <f t="shared" si="244"/>
        <v>1</v>
      </c>
      <c r="M283" s="115">
        <f t="shared" si="245"/>
        <v>5.7124320118550988E-2</v>
      </c>
      <c r="N283" s="115">
        <f t="shared" si="246"/>
        <v>0.23003110065994084</v>
      </c>
      <c r="O283" s="115">
        <f t="shared" si="247"/>
        <v>0.15310579100614688</v>
      </c>
      <c r="P283" s="115">
        <f t="shared" si="248"/>
        <v>0.7412479418611253</v>
      </c>
      <c r="Q283" s="115">
        <f t="shared" si="249"/>
        <v>0.48103445861745475</v>
      </c>
      <c r="R283" s="116">
        <f t="shared" si="250"/>
        <v>0.65339709850650562</v>
      </c>
      <c r="S283" s="133">
        <f t="shared" si="251"/>
        <v>0.49013301114307556</v>
      </c>
      <c r="T283" s="134">
        <f t="shared" si="293"/>
        <v>0.5098669888569245</v>
      </c>
      <c r="U283" s="135">
        <f t="shared" si="252"/>
        <v>57282.536464097757</v>
      </c>
      <c r="V283" s="136">
        <v>2</v>
      </c>
      <c r="W283" s="155">
        <f t="shared" si="253"/>
        <v>0</v>
      </c>
      <c r="X283" s="155">
        <f t="shared" si="254"/>
        <v>0.37902190003196445</v>
      </c>
      <c r="Y283" s="155">
        <f t="shared" si="255"/>
        <v>0.62097809996803555</v>
      </c>
      <c r="Z283" s="156">
        <f t="shared" si="256"/>
        <v>69765.647575208859</v>
      </c>
      <c r="AA283" s="69">
        <v>0.20329689892120911</v>
      </c>
      <c r="AB283" s="70">
        <f t="shared" si="257"/>
        <v>0.74064071787837227</v>
      </c>
      <c r="AC283" s="70">
        <f t="shared" si="258"/>
        <v>0.37851778806038078</v>
      </c>
      <c r="AD283" s="70">
        <f t="shared" si="259"/>
        <v>0.23003110065994084</v>
      </c>
      <c r="AE283" s="70">
        <f t="shared" si="260"/>
        <v>0.51896554138254525</v>
      </c>
      <c r="AF283" s="70">
        <f t="shared" si="261"/>
        <v>0.12637495956001293</v>
      </c>
      <c r="AG283" s="70">
        <f t="shared" si="262"/>
        <v>0.59135393076674214</v>
      </c>
      <c r="AH283" s="70">
        <f t="shared" si="263"/>
        <v>0.15310579100614688</v>
      </c>
      <c r="AI283" s="70">
        <f t="shared" si="264"/>
        <v>0.66527822711096729</v>
      </c>
      <c r="AJ283" s="70">
        <f t="shared" si="265"/>
        <v>0.43565998058880623</v>
      </c>
      <c r="AK283" s="70">
        <f t="shared" si="266"/>
        <v>0.2587520581388747</v>
      </c>
      <c r="AL283" s="71">
        <f t="shared" si="294"/>
        <v>1</v>
      </c>
      <c r="AM283" s="72">
        <v>112348</v>
      </c>
      <c r="AN283" s="73">
        <v>0.51896554138254525</v>
      </c>
      <c r="AO283" s="74">
        <f t="shared" si="267"/>
        <v>0.48103445861745475</v>
      </c>
      <c r="AP283" s="75">
        <v>24728</v>
      </c>
      <c r="AQ283" s="75">
        <v>3077</v>
      </c>
      <c r="AR283" s="76">
        <v>35</v>
      </c>
      <c r="AS283" s="76">
        <v>13</v>
      </c>
      <c r="AT283" s="77">
        <f t="shared" si="268"/>
        <v>0.12637495956001293</v>
      </c>
      <c r="AU283" s="77">
        <f t="shared" si="269"/>
        <v>0.87362504043998701</v>
      </c>
      <c r="AV283" s="75">
        <v>24728</v>
      </c>
      <c r="AW283" s="76">
        <v>111</v>
      </c>
      <c r="AX283" s="75">
        <v>14728</v>
      </c>
      <c r="AY283" s="76">
        <v>28</v>
      </c>
      <c r="AZ283" s="75">
        <v>4521</v>
      </c>
      <c r="BA283" s="66">
        <f t="shared" si="270"/>
        <v>0.7840504691038499</v>
      </c>
      <c r="BB283" s="66">
        <f t="shared" si="271"/>
        <v>0.2159495308961501</v>
      </c>
      <c r="BC283" s="75">
        <v>24728</v>
      </c>
      <c r="BD283" s="75">
        <v>14541</v>
      </c>
      <c r="BE283" s="76">
        <v>82</v>
      </c>
      <c r="BF283" s="66">
        <f t="shared" si="272"/>
        <v>0.59135393076674214</v>
      </c>
      <c r="BG283" s="70">
        <v>0.74064071787837227</v>
      </c>
      <c r="BH283" s="70">
        <v>0.65339709850650562</v>
      </c>
      <c r="BI283" s="75">
        <v>52732</v>
      </c>
      <c r="BJ283" s="75">
        <v>19960</v>
      </c>
      <c r="BK283" s="75">
        <v>20642</v>
      </c>
      <c r="BL283" s="75">
        <v>6794</v>
      </c>
      <c r="BM283" s="75">
        <v>2727</v>
      </c>
      <c r="BN283" s="76">
        <v>59</v>
      </c>
      <c r="BO283" s="76">
        <v>1666</v>
      </c>
      <c r="BP283" s="76">
        <v>153</v>
      </c>
      <c r="BQ283" s="76">
        <v>13</v>
      </c>
      <c r="BR283" s="76">
        <v>718</v>
      </c>
      <c r="BS283" s="66">
        <f t="shared" si="273"/>
        <v>0.37851778806038078</v>
      </c>
      <c r="BT283" s="66">
        <f t="shared" si="297"/>
        <v>0.23003110065994084</v>
      </c>
      <c r="BU283" s="66">
        <f t="shared" si="298"/>
        <v>0.10119092770992945</v>
      </c>
      <c r="BV283" s="72">
        <v>88065</v>
      </c>
      <c r="BW283" s="75">
        <v>21074</v>
      </c>
      <c r="BX283" s="66">
        <f t="shared" si="274"/>
        <v>0.23930051666382784</v>
      </c>
      <c r="BY283" s="74">
        <f t="shared" si="275"/>
        <v>4.1788459713390909</v>
      </c>
      <c r="BZ283" s="66">
        <f t="shared" si="295"/>
        <v>5.7124320118550988E-2</v>
      </c>
      <c r="CA283" s="72">
        <v>88065</v>
      </c>
      <c r="CB283" s="75">
        <v>22787</v>
      </c>
      <c r="CC283" s="66">
        <f t="shared" si="276"/>
        <v>0.2587520581388747</v>
      </c>
      <c r="CD283" s="66">
        <f t="shared" si="277"/>
        <v>0.7412479418611253</v>
      </c>
      <c r="CE283" s="72">
        <v>24728</v>
      </c>
      <c r="CF283" s="76">
        <v>176</v>
      </c>
      <c r="CG283" s="75">
        <v>16275</v>
      </c>
      <c r="CH283" s="66">
        <f t="shared" si="278"/>
        <v>0.66527822711096729</v>
      </c>
      <c r="CI283" s="75">
        <v>24728</v>
      </c>
      <c r="CJ283" s="75">
        <v>4731</v>
      </c>
      <c r="CK283" s="76">
        <v>289</v>
      </c>
      <c r="CL283" s="75">
        <v>4336</v>
      </c>
      <c r="CM283" s="75">
        <v>1417</v>
      </c>
      <c r="CN283" s="66">
        <f t="shared" si="279"/>
        <v>0.43565998058880623</v>
      </c>
      <c r="CO283" s="72">
        <v>24728</v>
      </c>
      <c r="CP283" s="75">
        <v>3786</v>
      </c>
      <c r="CQ283" s="66">
        <f t="shared" si="280"/>
        <v>0.15310579100614688</v>
      </c>
      <c r="CR283" s="78" t="b">
        <v>1</v>
      </c>
      <c r="CS283" s="76" t="b">
        <v>0</v>
      </c>
      <c r="CT283" s="76"/>
      <c r="CU283" s="76"/>
      <c r="CV283" s="76"/>
      <c r="CW283" s="76"/>
      <c r="CX283" s="76"/>
      <c r="CY283" s="76"/>
      <c r="CZ283" s="76"/>
      <c r="DA283" s="76"/>
      <c r="DB283" s="76"/>
      <c r="DC283" s="66">
        <f t="shared" si="281"/>
        <v>0</v>
      </c>
      <c r="DD283" s="66">
        <f t="shared" si="282"/>
        <v>0</v>
      </c>
      <c r="DE283" s="66">
        <f t="shared" si="283"/>
        <v>0</v>
      </c>
      <c r="DF283" s="66">
        <f t="shared" si="284"/>
        <v>0</v>
      </c>
      <c r="DG283" s="66">
        <f t="shared" si="285"/>
        <v>0</v>
      </c>
      <c r="DH283" s="66">
        <f t="shared" si="239"/>
        <v>0</v>
      </c>
      <c r="DI283" s="66">
        <f t="shared" si="286"/>
        <v>0</v>
      </c>
      <c r="DJ283" s="66">
        <f t="shared" si="287"/>
        <v>0</v>
      </c>
      <c r="DK283" s="66">
        <f t="shared" si="288"/>
        <v>0</v>
      </c>
      <c r="DL283" s="66">
        <f t="shared" si="289"/>
        <v>0</v>
      </c>
      <c r="DM283" s="66">
        <f t="shared" si="290"/>
        <v>0</v>
      </c>
      <c r="DN283" s="80">
        <f t="shared" ref="DN283:DN335" si="299">IF(DM283=0,620,1/DM283)</f>
        <v>620</v>
      </c>
      <c r="DO283" s="67">
        <f t="shared" si="292"/>
        <v>1</v>
      </c>
      <c r="DP283" s="163">
        <f t="shared" si="296"/>
        <v>2.6014568158168575E-6</v>
      </c>
    </row>
    <row r="284" spans="1:120" ht="17.149999999999999" customHeight="1" x14ac:dyDescent="0.3">
      <c r="A284" s="30"/>
      <c r="B284" s="39" t="s">
        <v>801</v>
      </c>
      <c r="C284" s="37" t="s">
        <v>802</v>
      </c>
      <c r="D284" s="36" t="s">
        <v>803</v>
      </c>
      <c r="E284" s="37" t="s">
        <v>804</v>
      </c>
      <c r="F284" s="36" t="s">
        <v>810</v>
      </c>
      <c r="G284" s="37" t="s">
        <v>811</v>
      </c>
      <c r="H284" s="36">
        <v>13</v>
      </c>
      <c r="I284" s="38">
        <v>6</v>
      </c>
      <c r="J284" s="115">
        <f t="shared" si="242"/>
        <v>0.62605657441030182</v>
      </c>
      <c r="K284" s="115">
        <f t="shared" si="243"/>
        <v>0.4928137682707272</v>
      </c>
      <c r="L284" s="115">
        <f t="shared" si="244"/>
        <v>1</v>
      </c>
      <c r="M284" s="115">
        <f t="shared" si="245"/>
        <v>5.8063026232774012E-2</v>
      </c>
      <c r="N284" s="115">
        <f t="shared" si="246"/>
        <v>0.30978518870163779</v>
      </c>
      <c r="O284" s="115">
        <f t="shared" si="247"/>
        <v>3.921149797076684E-2</v>
      </c>
      <c r="P284" s="115">
        <f t="shared" si="248"/>
        <v>0.7038429877388328</v>
      </c>
      <c r="Q284" s="115">
        <f t="shared" si="249"/>
        <v>0.39782169445374882</v>
      </c>
      <c r="R284" s="116">
        <f t="shared" si="250"/>
        <v>0.69825275588964364</v>
      </c>
      <c r="S284" s="133">
        <f t="shared" si="251"/>
        <v>0.48064972151871477</v>
      </c>
      <c r="T284" s="134">
        <f t="shared" si="293"/>
        <v>0.51935027848128523</v>
      </c>
      <c r="U284" s="135">
        <f t="shared" si="252"/>
        <v>79477.211816548035</v>
      </c>
      <c r="V284" s="136">
        <v>2</v>
      </c>
      <c r="W284" s="155">
        <f t="shared" si="253"/>
        <v>0</v>
      </c>
      <c r="X284" s="155">
        <f t="shared" si="254"/>
        <v>0.36953861040760366</v>
      </c>
      <c r="Y284" s="155">
        <f t="shared" si="255"/>
        <v>0.63046138959239628</v>
      </c>
      <c r="Z284" s="156">
        <f t="shared" si="256"/>
        <v>96480.767372103583</v>
      </c>
      <c r="AA284" s="69">
        <v>7.8891996445187934E-2</v>
      </c>
      <c r="AB284" s="70">
        <f t="shared" si="257"/>
        <v>0.779285653937141</v>
      </c>
      <c r="AC284" s="70">
        <f t="shared" si="258"/>
        <v>0.30251602183717069</v>
      </c>
      <c r="AD284" s="70">
        <f t="shared" si="259"/>
        <v>0.30978518870163779</v>
      </c>
      <c r="AE284" s="70">
        <f t="shared" si="260"/>
        <v>0.60217830554625118</v>
      </c>
      <c r="AF284" s="70">
        <f t="shared" si="261"/>
        <v>0.17558206951267891</v>
      </c>
      <c r="AG284" s="70">
        <f t="shared" si="262"/>
        <v>0.53535137774251629</v>
      </c>
      <c r="AH284" s="70">
        <f t="shared" si="263"/>
        <v>3.921149797076684E-2</v>
      </c>
      <c r="AI284" s="70">
        <f t="shared" si="264"/>
        <v>0.77840163559244457</v>
      </c>
      <c r="AJ284" s="70">
        <f t="shared" si="265"/>
        <v>0.47371151322815902</v>
      </c>
      <c r="AK284" s="70">
        <f t="shared" si="266"/>
        <v>0.2961570122611672</v>
      </c>
      <c r="AL284" s="71">
        <f t="shared" si="294"/>
        <v>1</v>
      </c>
      <c r="AM284" s="72">
        <v>153032</v>
      </c>
      <c r="AN284" s="73">
        <v>0.60217830554625118</v>
      </c>
      <c r="AO284" s="74">
        <f t="shared" si="267"/>
        <v>0.39782169445374882</v>
      </c>
      <c r="AP284" s="75">
        <v>32771</v>
      </c>
      <c r="AQ284" s="75">
        <v>5710</v>
      </c>
      <c r="AR284" s="76">
        <v>22</v>
      </c>
      <c r="AS284" s="76">
        <v>22</v>
      </c>
      <c r="AT284" s="77">
        <f t="shared" si="268"/>
        <v>0.17558206951267891</v>
      </c>
      <c r="AU284" s="77">
        <f t="shared" si="269"/>
        <v>0.82441793048732115</v>
      </c>
      <c r="AV284" s="75">
        <v>32771</v>
      </c>
      <c r="AW284" s="76">
        <v>305</v>
      </c>
      <c r="AX284" s="75">
        <v>18992</v>
      </c>
      <c r="AY284" s="76">
        <v>241</v>
      </c>
      <c r="AZ284" s="75">
        <v>7950</v>
      </c>
      <c r="BA284" s="66">
        <f t="shared" si="270"/>
        <v>0.83879039394586674</v>
      </c>
      <c r="BB284" s="66">
        <f t="shared" si="271"/>
        <v>0.16120960605413326</v>
      </c>
      <c r="BC284" s="75">
        <v>32771</v>
      </c>
      <c r="BD284" s="75">
        <v>17412</v>
      </c>
      <c r="BE284" s="76">
        <v>132</v>
      </c>
      <c r="BF284" s="66">
        <f t="shared" si="272"/>
        <v>0.53535137774251629</v>
      </c>
      <c r="BG284" s="70">
        <v>0.779285653937141</v>
      </c>
      <c r="BH284" s="70">
        <v>0.69825275588964364</v>
      </c>
      <c r="BI284" s="75">
        <v>67408</v>
      </c>
      <c r="BJ284" s="75">
        <v>20392</v>
      </c>
      <c r="BK284" s="75">
        <v>26134</v>
      </c>
      <c r="BL284" s="75">
        <v>7952</v>
      </c>
      <c r="BM284" s="75">
        <v>3134</v>
      </c>
      <c r="BN284" s="76">
        <v>61</v>
      </c>
      <c r="BO284" s="76">
        <v>1681</v>
      </c>
      <c r="BP284" s="76">
        <v>81</v>
      </c>
      <c r="BQ284" s="76">
        <v>36</v>
      </c>
      <c r="BR284" s="75">
        <v>7937</v>
      </c>
      <c r="BS284" s="66">
        <f t="shared" si="273"/>
        <v>0.30251602183717069</v>
      </c>
      <c r="BT284" s="66">
        <f t="shared" si="297"/>
        <v>0.30978518870163779</v>
      </c>
      <c r="BU284" s="66">
        <f t="shared" si="298"/>
        <v>0.19181699501542843</v>
      </c>
      <c r="BV284" s="72">
        <v>115405</v>
      </c>
      <c r="BW284" s="75">
        <v>27170</v>
      </c>
      <c r="BX284" s="66">
        <f t="shared" si="274"/>
        <v>0.23543174039253065</v>
      </c>
      <c r="BY284" s="74">
        <f t="shared" si="275"/>
        <v>4.2475156422524849</v>
      </c>
      <c r="BZ284" s="66">
        <f t="shared" si="295"/>
        <v>5.8063026232774012E-2</v>
      </c>
      <c r="CA284" s="72">
        <v>115405</v>
      </c>
      <c r="CB284" s="75">
        <v>34178</v>
      </c>
      <c r="CC284" s="66">
        <f t="shared" si="276"/>
        <v>0.2961570122611672</v>
      </c>
      <c r="CD284" s="66">
        <f t="shared" si="277"/>
        <v>0.7038429877388328</v>
      </c>
      <c r="CE284" s="72">
        <v>32771</v>
      </c>
      <c r="CF284" s="76">
        <v>178</v>
      </c>
      <c r="CG284" s="75">
        <v>25331</v>
      </c>
      <c r="CH284" s="66">
        <f t="shared" si="278"/>
        <v>0.77840163559244457</v>
      </c>
      <c r="CI284" s="75">
        <v>32771</v>
      </c>
      <c r="CJ284" s="75">
        <v>7924</v>
      </c>
      <c r="CK284" s="76">
        <v>774</v>
      </c>
      <c r="CL284" s="75">
        <v>5968</v>
      </c>
      <c r="CM284" s="76">
        <v>858</v>
      </c>
      <c r="CN284" s="66">
        <f t="shared" si="279"/>
        <v>0.47371151322815902</v>
      </c>
      <c r="CO284" s="72">
        <v>32771</v>
      </c>
      <c r="CP284" s="75">
        <v>1285</v>
      </c>
      <c r="CQ284" s="66">
        <f t="shared" si="280"/>
        <v>3.921149797076684E-2</v>
      </c>
      <c r="CR284" s="78" t="b">
        <v>1</v>
      </c>
      <c r="CS284" s="76" t="b">
        <v>0</v>
      </c>
      <c r="CT284" s="76"/>
      <c r="CU284" s="76"/>
      <c r="CV284" s="76"/>
      <c r="CW284" s="76"/>
      <c r="CX284" s="76"/>
      <c r="CY284" s="76"/>
      <c r="CZ284" s="76"/>
      <c r="DA284" s="76"/>
      <c r="DB284" s="76"/>
      <c r="DC284" s="66">
        <f t="shared" si="281"/>
        <v>0</v>
      </c>
      <c r="DD284" s="66">
        <f t="shared" si="282"/>
        <v>0</v>
      </c>
      <c r="DE284" s="66">
        <f t="shared" si="283"/>
        <v>0</v>
      </c>
      <c r="DF284" s="66">
        <f t="shared" si="284"/>
        <v>0</v>
      </c>
      <c r="DG284" s="66">
        <f t="shared" si="285"/>
        <v>0</v>
      </c>
      <c r="DH284" s="66">
        <f t="shared" si="239"/>
        <v>0</v>
      </c>
      <c r="DI284" s="66">
        <f t="shared" si="286"/>
        <v>0</v>
      </c>
      <c r="DJ284" s="66">
        <f t="shared" si="287"/>
        <v>0</v>
      </c>
      <c r="DK284" s="66">
        <f t="shared" si="288"/>
        <v>0</v>
      </c>
      <c r="DL284" s="66">
        <f t="shared" si="289"/>
        <v>0</v>
      </c>
      <c r="DM284" s="66">
        <f t="shared" si="290"/>
        <v>0</v>
      </c>
      <c r="DN284" s="80">
        <f t="shared" si="299"/>
        <v>620</v>
      </c>
      <c r="DO284" s="67">
        <f t="shared" si="292"/>
        <v>1</v>
      </c>
      <c r="DP284" s="163">
        <f t="shared" si="296"/>
        <v>2.6014568158168575E-6</v>
      </c>
    </row>
    <row r="285" spans="1:120" ht="17.149999999999999" customHeight="1" x14ac:dyDescent="0.3">
      <c r="A285" s="30"/>
      <c r="B285" s="39" t="s">
        <v>801</v>
      </c>
      <c r="C285" s="37" t="s">
        <v>802</v>
      </c>
      <c r="D285" s="36" t="s">
        <v>803</v>
      </c>
      <c r="E285" s="37" t="s">
        <v>804</v>
      </c>
      <c r="F285" s="36" t="s">
        <v>812</v>
      </c>
      <c r="G285" s="37" t="s">
        <v>813</v>
      </c>
      <c r="H285" s="36">
        <v>25</v>
      </c>
      <c r="I285" s="38">
        <v>23</v>
      </c>
      <c r="J285" s="115">
        <f t="shared" si="242"/>
        <v>0.70044265982922527</v>
      </c>
      <c r="K285" s="115">
        <f t="shared" si="243"/>
        <v>0.70588519871314193</v>
      </c>
      <c r="L285" s="115">
        <f t="shared" si="244"/>
        <v>1</v>
      </c>
      <c r="M285" s="115">
        <f t="shared" si="245"/>
        <v>6.6321961678884461E-2</v>
      </c>
      <c r="N285" s="115">
        <f t="shared" si="246"/>
        <v>0.36346013794285226</v>
      </c>
      <c r="O285" s="115">
        <f t="shared" si="247"/>
        <v>0.44786047749207808</v>
      </c>
      <c r="P285" s="115">
        <f t="shared" si="248"/>
        <v>0.74557215767470697</v>
      </c>
      <c r="Q285" s="115">
        <f t="shared" si="249"/>
        <v>0.55865125085606093</v>
      </c>
      <c r="R285" s="116">
        <f t="shared" si="250"/>
        <v>0.80341132399901749</v>
      </c>
      <c r="S285" s="133">
        <f t="shared" si="251"/>
        <v>0.59906724090955188</v>
      </c>
      <c r="T285" s="134">
        <f t="shared" si="293"/>
        <v>0.40093275909044812</v>
      </c>
      <c r="U285" s="135">
        <f t="shared" si="252"/>
        <v>74606.770609827858</v>
      </c>
      <c r="V285" s="136">
        <v>6</v>
      </c>
      <c r="W285" s="155">
        <f t="shared" si="253"/>
        <v>0</v>
      </c>
      <c r="X285" s="155">
        <f t="shared" si="254"/>
        <v>0.48795612979844072</v>
      </c>
      <c r="Y285" s="155">
        <f t="shared" si="255"/>
        <v>0.51204387020155928</v>
      </c>
      <c r="Z285" s="156">
        <f t="shared" si="256"/>
        <v>95282.659498716763</v>
      </c>
      <c r="AA285" s="69">
        <v>0.31059795897529596</v>
      </c>
      <c r="AB285" s="70">
        <f t="shared" si="257"/>
        <v>0.86742433305419309</v>
      </c>
      <c r="AC285" s="70">
        <f t="shared" si="258"/>
        <v>0.2223364606091762</v>
      </c>
      <c r="AD285" s="70">
        <f t="shared" si="259"/>
        <v>0.36346013794285226</v>
      </c>
      <c r="AE285" s="70">
        <f t="shared" si="260"/>
        <v>0.44134874914393907</v>
      </c>
      <c r="AF285" s="70">
        <f t="shared" si="261"/>
        <v>3.2074695822549043E-2</v>
      </c>
      <c r="AG285" s="70">
        <f t="shared" si="262"/>
        <v>0.41019810841537457</v>
      </c>
      <c r="AH285" s="70">
        <f t="shared" si="263"/>
        <v>0.44786047749207808</v>
      </c>
      <c r="AI285" s="70">
        <f t="shared" si="264"/>
        <v>0.82000919184344834</v>
      </c>
      <c r="AJ285" s="70">
        <f t="shared" si="265"/>
        <v>0.58087612781500209</v>
      </c>
      <c r="AK285" s="70">
        <f t="shared" si="266"/>
        <v>0.25442784232529309</v>
      </c>
      <c r="AL285" s="71">
        <f t="shared" si="294"/>
        <v>1</v>
      </c>
      <c r="AM285" s="72">
        <v>186083</v>
      </c>
      <c r="AN285" s="73">
        <v>0.44134874914393907</v>
      </c>
      <c r="AO285" s="74">
        <f t="shared" si="267"/>
        <v>0.55865125085606093</v>
      </c>
      <c r="AP285" s="75">
        <v>41341</v>
      </c>
      <c r="AQ285" s="75">
        <v>1089</v>
      </c>
      <c r="AR285" s="76">
        <v>191</v>
      </c>
      <c r="AS285" s="76">
        <v>46</v>
      </c>
      <c r="AT285" s="77">
        <f t="shared" si="268"/>
        <v>3.2074695822549043E-2</v>
      </c>
      <c r="AU285" s="77">
        <f t="shared" si="269"/>
        <v>0.96792530417745093</v>
      </c>
      <c r="AV285" s="75">
        <v>41341</v>
      </c>
      <c r="AW285" s="76">
        <v>164</v>
      </c>
      <c r="AX285" s="75">
        <v>19631</v>
      </c>
      <c r="AY285" s="76">
        <v>37</v>
      </c>
      <c r="AZ285" s="75">
        <v>3160</v>
      </c>
      <c r="BA285" s="66">
        <f t="shared" si="270"/>
        <v>0.55615490675116708</v>
      </c>
      <c r="BB285" s="66">
        <f t="shared" si="271"/>
        <v>0.44384509324883292</v>
      </c>
      <c r="BC285" s="75">
        <v>41341</v>
      </c>
      <c r="BD285" s="75">
        <v>15836</v>
      </c>
      <c r="BE285" s="75">
        <v>1122</v>
      </c>
      <c r="BF285" s="66">
        <f t="shared" si="272"/>
        <v>0.41019810841537457</v>
      </c>
      <c r="BG285" s="70">
        <v>0.86742433305419309</v>
      </c>
      <c r="BH285" s="70">
        <v>0.80341132399901749</v>
      </c>
      <c r="BI285" s="75">
        <v>93372</v>
      </c>
      <c r="BJ285" s="75">
        <v>20760</v>
      </c>
      <c r="BK285" s="75">
        <v>38675</v>
      </c>
      <c r="BL285" s="75">
        <v>15097</v>
      </c>
      <c r="BM285" s="75">
        <v>9060</v>
      </c>
      <c r="BN285" s="76">
        <v>163</v>
      </c>
      <c r="BO285" s="75">
        <v>7263</v>
      </c>
      <c r="BP285" s="76">
        <v>294</v>
      </c>
      <c r="BQ285" s="76">
        <v>108</v>
      </c>
      <c r="BR285" s="76">
        <v>1952</v>
      </c>
      <c r="BS285" s="66">
        <f t="shared" si="273"/>
        <v>0.2223364606091762</v>
      </c>
      <c r="BT285" s="66">
        <f t="shared" si="297"/>
        <v>0.36346013794285226</v>
      </c>
      <c r="BU285" s="66">
        <f t="shared" si="298"/>
        <v>0.20177355095746047</v>
      </c>
      <c r="BV285" s="72">
        <v>151654</v>
      </c>
      <c r="BW285" s="75">
        <v>31258</v>
      </c>
      <c r="BX285" s="66">
        <f t="shared" si="274"/>
        <v>0.20611391720627217</v>
      </c>
      <c r="BY285" s="74">
        <f t="shared" si="275"/>
        <v>4.8516859683920917</v>
      </c>
      <c r="BZ285" s="66">
        <f t="shared" si="295"/>
        <v>6.6321961678884461E-2</v>
      </c>
      <c r="CA285" s="72">
        <v>151654</v>
      </c>
      <c r="CB285" s="75">
        <v>38585</v>
      </c>
      <c r="CC285" s="66">
        <f t="shared" si="276"/>
        <v>0.25442784232529309</v>
      </c>
      <c r="CD285" s="66">
        <f t="shared" si="277"/>
        <v>0.74557215767470697</v>
      </c>
      <c r="CE285" s="72">
        <v>41341</v>
      </c>
      <c r="CF285" s="76">
        <v>485</v>
      </c>
      <c r="CG285" s="75">
        <v>33415</v>
      </c>
      <c r="CH285" s="66">
        <f t="shared" si="278"/>
        <v>0.82000919184344834</v>
      </c>
      <c r="CI285" s="75">
        <v>41341</v>
      </c>
      <c r="CJ285" s="75">
        <v>11284</v>
      </c>
      <c r="CK285" s="76">
        <v>995</v>
      </c>
      <c r="CL285" s="75">
        <v>8764</v>
      </c>
      <c r="CM285" s="75">
        <v>2971</v>
      </c>
      <c r="CN285" s="66">
        <f t="shared" si="279"/>
        <v>0.58087612781500209</v>
      </c>
      <c r="CO285" s="72">
        <v>41341</v>
      </c>
      <c r="CP285" s="75">
        <v>18515</v>
      </c>
      <c r="CQ285" s="66">
        <f t="shared" si="280"/>
        <v>0.44786047749207808</v>
      </c>
      <c r="CR285" s="78" t="b">
        <v>0</v>
      </c>
      <c r="CS285" s="76" t="b">
        <v>1</v>
      </c>
      <c r="CT285" s="76">
        <v>0</v>
      </c>
      <c r="CU285" s="76"/>
      <c r="CV285" s="79"/>
      <c r="CW285" s="79"/>
      <c r="CX285" s="79">
        <v>1</v>
      </c>
      <c r="CY285" s="79">
        <v>0</v>
      </c>
      <c r="CZ285" s="76"/>
      <c r="DA285" s="76"/>
      <c r="DB285" s="76"/>
      <c r="DC285" s="66">
        <f t="shared" si="281"/>
        <v>0</v>
      </c>
      <c r="DD285" s="66">
        <f t="shared" si="282"/>
        <v>0</v>
      </c>
      <c r="DE285" s="66">
        <f t="shared" si="283"/>
        <v>0</v>
      </c>
      <c r="DF285" s="66">
        <f t="shared" si="284"/>
        <v>0</v>
      </c>
      <c r="DG285" s="66">
        <f t="shared" si="285"/>
        <v>0</v>
      </c>
      <c r="DH285" s="66">
        <f t="shared" si="239"/>
        <v>0</v>
      </c>
      <c r="DI285" s="66">
        <f t="shared" si="286"/>
        <v>0</v>
      </c>
      <c r="DJ285" s="66">
        <f t="shared" si="287"/>
        <v>0</v>
      </c>
      <c r="DK285" s="66">
        <f t="shared" si="288"/>
        <v>0</v>
      </c>
      <c r="DL285" s="66">
        <f t="shared" si="289"/>
        <v>0</v>
      </c>
      <c r="DM285" s="66">
        <f t="shared" si="290"/>
        <v>0</v>
      </c>
      <c r="DN285" s="80">
        <f t="shared" si="299"/>
        <v>620</v>
      </c>
      <c r="DO285" s="67">
        <f t="shared" si="292"/>
        <v>1</v>
      </c>
      <c r="DP285" s="163">
        <f t="shared" si="296"/>
        <v>2.6014568158168575E-6</v>
      </c>
    </row>
    <row r="286" spans="1:120" ht="17.149999999999999" customHeight="1" x14ac:dyDescent="0.3">
      <c r="A286" s="30"/>
      <c r="B286" s="39" t="s">
        <v>801</v>
      </c>
      <c r="C286" s="37" t="s">
        <v>802</v>
      </c>
      <c r="D286" s="36" t="s">
        <v>803</v>
      </c>
      <c r="E286" s="37" t="s">
        <v>804</v>
      </c>
      <c r="F286" s="36" t="s">
        <v>814</v>
      </c>
      <c r="G286" s="37" t="s">
        <v>815</v>
      </c>
      <c r="H286" s="36">
        <v>27</v>
      </c>
      <c r="I286" s="38">
        <v>12</v>
      </c>
      <c r="J286" s="115">
        <f t="shared" si="242"/>
        <v>0.59612973096215227</v>
      </c>
      <c r="K286" s="115">
        <f t="shared" si="243"/>
        <v>0.77117533059735521</v>
      </c>
      <c r="L286" s="115">
        <f t="shared" si="244"/>
        <v>1</v>
      </c>
      <c r="M286" s="115">
        <f t="shared" si="245"/>
        <v>4.0351016128443003E-2</v>
      </c>
      <c r="N286" s="115">
        <f t="shared" si="246"/>
        <v>0.27958579881656803</v>
      </c>
      <c r="O286" s="115">
        <f t="shared" si="247"/>
        <v>0.30027359781121749</v>
      </c>
      <c r="P286" s="115">
        <f t="shared" si="248"/>
        <v>0.77327339087391722</v>
      </c>
      <c r="Q286" s="115">
        <f t="shared" si="249"/>
        <v>0.51890303623898126</v>
      </c>
      <c r="R286" s="116">
        <f t="shared" si="250"/>
        <v>0.90694964333639372</v>
      </c>
      <c r="S286" s="133">
        <f t="shared" si="251"/>
        <v>0.57629350497389209</v>
      </c>
      <c r="T286" s="134">
        <f t="shared" si="293"/>
        <v>0.42370649502610791</v>
      </c>
      <c r="U286" s="135">
        <f t="shared" si="252"/>
        <v>33601.196175055433</v>
      </c>
      <c r="V286" s="136">
        <v>6</v>
      </c>
      <c r="W286" s="155">
        <f t="shared" si="253"/>
        <v>0</v>
      </c>
      <c r="X286" s="155">
        <f t="shared" si="254"/>
        <v>0.46518239386278093</v>
      </c>
      <c r="Y286" s="155">
        <f t="shared" si="255"/>
        <v>0.53481760613721907</v>
      </c>
      <c r="Z286" s="156">
        <f t="shared" si="256"/>
        <v>42412.640619499885</v>
      </c>
      <c r="AA286" s="69">
        <v>0.13570735028939637</v>
      </c>
      <c r="AB286" s="70">
        <f t="shared" si="257"/>
        <v>0.9342177268695866</v>
      </c>
      <c r="AC286" s="70">
        <f t="shared" si="258"/>
        <v>0.15840729783037474</v>
      </c>
      <c r="AD286" s="70">
        <f t="shared" si="259"/>
        <v>0.27958579881656803</v>
      </c>
      <c r="AE286" s="70">
        <f t="shared" si="260"/>
        <v>0.48109696376101868</v>
      </c>
      <c r="AF286" s="70">
        <f t="shared" si="261"/>
        <v>3.9158686730506154E-2</v>
      </c>
      <c r="AG286" s="70">
        <f t="shared" si="262"/>
        <v>0.45856133150934791</v>
      </c>
      <c r="AH286" s="70">
        <f t="shared" si="263"/>
        <v>0.30027359781121749</v>
      </c>
      <c r="AI286" s="70">
        <f t="shared" si="264"/>
        <v>0.75592795257637935</v>
      </c>
      <c r="AJ286" s="70">
        <f t="shared" si="265"/>
        <v>0.43633150934792519</v>
      </c>
      <c r="AK286" s="70">
        <f t="shared" si="266"/>
        <v>0.22672660912608281</v>
      </c>
      <c r="AL286" s="71">
        <f t="shared" si="294"/>
        <v>1</v>
      </c>
      <c r="AM286" s="72">
        <v>79303</v>
      </c>
      <c r="AN286" s="73">
        <v>0.48109696376101868</v>
      </c>
      <c r="AO286" s="74">
        <f t="shared" si="267"/>
        <v>0.51890303623898126</v>
      </c>
      <c r="AP286" s="75">
        <v>17544</v>
      </c>
      <c r="AQ286" s="76">
        <v>639</v>
      </c>
      <c r="AR286" s="76">
        <v>41</v>
      </c>
      <c r="AS286" s="76">
        <v>7</v>
      </c>
      <c r="AT286" s="77">
        <f t="shared" si="268"/>
        <v>3.9158686730506154E-2</v>
      </c>
      <c r="AU286" s="77">
        <f t="shared" si="269"/>
        <v>0.96084131326949385</v>
      </c>
      <c r="AV286" s="75">
        <v>17544</v>
      </c>
      <c r="AW286" s="76">
        <v>37</v>
      </c>
      <c r="AX286" s="75">
        <v>6861</v>
      </c>
      <c r="AY286" s="76">
        <v>29</v>
      </c>
      <c r="AZ286" s="76">
        <v>415</v>
      </c>
      <c r="BA286" s="66">
        <f t="shared" si="270"/>
        <v>0.41849065207478342</v>
      </c>
      <c r="BB286" s="66">
        <f t="shared" si="271"/>
        <v>0.58150934792521658</v>
      </c>
      <c r="BC286" s="75">
        <v>17544</v>
      </c>
      <c r="BD286" s="75">
        <v>7961</v>
      </c>
      <c r="BE286" s="76">
        <v>84</v>
      </c>
      <c r="BF286" s="66">
        <f t="shared" si="272"/>
        <v>0.45856133150934791</v>
      </c>
      <c r="BG286" s="70">
        <v>0.9342177268695866</v>
      </c>
      <c r="BH286" s="70">
        <v>0.90694964333639372</v>
      </c>
      <c r="BI286" s="75">
        <v>40560</v>
      </c>
      <c r="BJ286" s="75">
        <v>6425</v>
      </c>
      <c r="BK286" s="75">
        <v>22795</v>
      </c>
      <c r="BL286" s="75">
        <v>5616</v>
      </c>
      <c r="BM286" s="75">
        <v>2506</v>
      </c>
      <c r="BN286" s="76">
        <v>87</v>
      </c>
      <c r="BO286" s="75">
        <v>2070</v>
      </c>
      <c r="BP286" s="76">
        <v>55</v>
      </c>
      <c r="BQ286" s="76">
        <v>20</v>
      </c>
      <c r="BR286" s="76">
        <v>986</v>
      </c>
      <c r="BS286" s="66">
        <f t="shared" si="273"/>
        <v>0.15840729783037474</v>
      </c>
      <c r="BT286" s="66">
        <f t="shared" si="297"/>
        <v>0.27958579881656803</v>
      </c>
      <c r="BU286" s="66">
        <f t="shared" si="298"/>
        <v>0.14112426035502959</v>
      </c>
      <c r="BV286" s="72">
        <v>63839</v>
      </c>
      <c r="BW286" s="75">
        <v>21627</v>
      </c>
      <c r="BX286" s="66">
        <f t="shared" si="274"/>
        <v>0.33877410360437976</v>
      </c>
      <c r="BY286" s="74">
        <f t="shared" si="275"/>
        <v>2.9518194849031305</v>
      </c>
      <c r="BZ286" s="66">
        <f t="shared" si="295"/>
        <v>4.0351016128443003E-2</v>
      </c>
      <c r="CA286" s="72">
        <v>63839</v>
      </c>
      <c r="CB286" s="75">
        <v>14474</v>
      </c>
      <c r="CC286" s="66">
        <f t="shared" si="276"/>
        <v>0.22672660912608281</v>
      </c>
      <c r="CD286" s="66">
        <f t="shared" si="277"/>
        <v>0.77327339087391722</v>
      </c>
      <c r="CE286" s="72">
        <v>17544</v>
      </c>
      <c r="CF286" s="76">
        <v>415</v>
      </c>
      <c r="CG286" s="75">
        <v>12847</v>
      </c>
      <c r="CH286" s="66">
        <f t="shared" si="278"/>
        <v>0.75592795257637935</v>
      </c>
      <c r="CI286" s="75">
        <v>17544</v>
      </c>
      <c r="CJ286" s="75">
        <v>3050</v>
      </c>
      <c r="CK286" s="76">
        <v>536</v>
      </c>
      <c r="CL286" s="75">
        <v>3948</v>
      </c>
      <c r="CM286" s="76">
        <v>121</v>
      </c>
      <c r="CN286" s="66">
        <f t="shared" si="279"/>
        <v>0.43633150934792519</v>
      </c>
      <c r="CO286" s="72">
        <v>17544</v>
      </c>
      <c r="CP286" s="75">
        <v>5268</v>
      </c>
      <c r="CQ286" s="66">
        <f t="shared" si="280"/>
        <v>0.30027359781121749</v>
      </c>
      <c r="CR286" s="78" t="b">
        <v>0</v>
      </c>
      <c r="CS286" s="76" t="b">
        <v>0</v>
      </c>
      <c r="CT286" s="76"/>
      <c r="CU286" s="76"/>
      <c r="CV286" s="76"/>
      <c r="CW286" s="76"/>
      <c r="CX286" s="76"/>
      <c r="CY286" s="76"/>
      <c r="CZ286" s="76"/>
      <c r="DA286" s="76"/>
      <c r="DB286" s="76"/>
      <c r="DC286" s="66">
        <f t="shared" si="281"/>
        <v>0</v>
      </c>
      <c r="DD286" s="66">
        <f t="shared" si="282"/>
        <v>0</v>
      </c>
      <c r="DE286" s="66">
        <f t="shared" si="283"/>
        <v>0</v>
      </c>
      <c r="DF286" s="66">
        <f t="shared" si="284"/>
        <v>0</v>
      </c>
      <c r="DG286" s="66">
        <f t="shared" si="285"/>
        <v>0</v>
      </c>
      <c r="DH286" s="66">
        <f t="shared" si="239"/>
        <v>0</v>
      </c>
      <c r="DI286" s="66">
        <f t="shared" si="286"/>
        <v>0</v>
      </c>
      <c r="DJ286" s="66">
        <f t="shared" si="287"/>
        <v>0</v>
      </c>
      <c r="DK286" s="66">
        <f t="shared" si="288"/>
        <v>0</v>
      </c>
      <c r="DL286" s="66">
        <f t="shared" si="289"/>
        <v>0</v>
      </c>
      <c r="DM286" s="66">
        <f t="shared" si="290"/>
        <v>0</v>
      </c>
      <c r="DN286" s="80">
        <f t="shared" si="299"/>
        <v>620</v>
      </c>
      <c r="DO286" s="67">
        <f t="shared" si="292"/>
        <v>1</v>
      </c>
      <c r="DP286" s="163">
        <f t="shared" si="296"/>
        <v>2.6014568158168575E-6</v>
      </c>
    </row>
    <row r="287" spans="1:120" ht="17.149999999999999" customHeight="1" x14ac:dyDescent="0.3">
      <c r="A287" s="30"/>
      <c r="B287" s="39" t="s">
        <v>801</v>
      </c>
      <c r="C287" s="37" t="s">
        <v>802</v>
      </c>
      <c r="D287" s="36" t="s">
        <v>803</v>
      </c>
      <c r="E287" s="37" t="s">
        <v>804</v>
      </c>
      <c r="F287" s="36" t="s">
        <v>816</v>
      </c>
      <c r="G287" s="37" t="s">
        <v>817</v>
      </c>
      <c r="H287" s="36">
        <v>29</v>
      </c>
      <c r="I287" s="38">
        <v>3</v>
      </c>
      <c r="J287" s="115">
        <f t="shared" si="242"/>
        <v>0.5119086548942664</v>
      </c>
      <c r="K287" s="115">
        <f t="shared" si="243"/>
        <v>0.61837802485284499</v>
      </c>
      <c r="L287" s="115">
        <f t="shared" si="244"/>
        <v>1</v>
      </c>
      <c r="M287" s="115">
        <f t="shared" si="245"/>
        <v>5.3617171437795118E-2</v>
      </c>
      <c r="N287" s="115">
        <f t="shared" si="246"/>
        <v>0.23985195797516715</v>
      </c>
      <c r="O287" s="115">
        <f t="shared" si="247"/>
        <v>7.0634401569653366E-2</v>
      </c>
      <c r="P287" s="115">
        <f t="shared" si="248"/>
        <v>0.78396119154096866</v>
      </c>
      <c r="Q287" s="115">
        <f t="shared" si="249"/>
        <v>0.50629727721357387</v>
      </c>
      <c r="R287" s="116">
        <f t="shared" si="250"/>
        <v>0.90815742397137744</v>
      </c>
      <c r="S287" s="133">
        <f t="shared" si="251"/>
        <v>0.52142290038396077</v>
      </c>
      <c r="T287" s="134">
        <f t="shared" si="293"/>
        <v>0.47857709961603923</v>
      </c>
      <c r="U287" s="135">
        <f t="shared" si="252"/>
        <v>39497.925185510947</v>
      </c>
      <c r="V287" s="136">
        <v>4</v>
      </c>
      <c r="W287" s="155">
        <f t="shared" si="253"/>
        <v>0</v>
      </c>
      <c r="X287" s="155">
        <f t="shared" si="254"/>
        <v>0.41031178927284961</v>
      </c>
      <c r="Y287" s="155">
        <f t="shared" si="255"/>
        <v>0.58968821072715039</v>
      </c>
      <c r="Z287" s="156">
        <f t="shared" si="256"/>
        <v>48668.147407733173</v>
      </c>
      <c r="AA287" s="69">
        <v>5.4730286434352744E-2</v>
      </c>
      <c r="AB287" s="70">
        <f t="shared" si="257"/>
        <v>0.93196802828833469</v>
      </c>
      <c r="AC287" s="70">
        <f t="shared" si="258"/>
        <v>0.16542502387774594</v>
      </c>
      <c r="AD287" s="70">
        <f t="shared" si="259"/>
        <v>0.23985195797516715</v>
      </c>
      <c r="AE287" s="70">
        <f t="shared" si="260"/>
        <v>0.49370272278642607</v>
      </c>
      <c r="AF287" s="70">
        <f t="shared" si="261"/>
        <v>0.16492260736865053</v>
      </c>
      <c r="AG287" s="70">
        <f t="shared" si="262"/>
        <v>0.44844124700239807</v>
      </c>
      <c r="AH287" s="70">
        <f t="shared" si="263"/>
        <v>7.0634401569653366E-2</v>
      </c>
      <c r="AI287" s="70">
        <f t="shared" si="264"/>
        <v>0.78695225637671684</v>
      </c>
      <c r="AJ287" s="70">
        <f t="shared" si="265"/>
        <v>0.23686505341181599</v>
      </c>
      <c r="AK287" s="70">
        <f t="shared" si="266"/>
        <v>0.21603880845903131</v>
      </c>
      <c r="AL287" s="71">
        <f t="shared" si="294"/>
        <v>1</v>
      </c>
      <c r="AM287" s="72">
        <v>82532</v>
      </c>
      <c r="AN287" s="73">
        <v>0.49370272278642607</v>
      </c>
      <c r="AO287" s="74">
        <f t="shared" si="267"/>
        <v>0.50629727721357387</v>
      </c>
      <c r="AP287" s="75">
        <v>18348</v>
      </c>
      <c r="AQ287" s="75">
        <v>2381</v>
      </c>
      <c r="AR287" s="76">
        <v>635</v>
      </c>
      <c r="AS287" s="76">
        <v>10</v>
      </c>
      <c r="AT287" s="77">
        <f t="shared" si="268"/>
        <v>0.16492260736865053</v>
      </c>
      <c r="AU287" s="77">
        <f t="shared" si="269"/>
        <v>0.8350773926313495</v>
      </c>
      <c r="AV287" s="75">
        <v>18348</v>
      </c>
      <c r="AW287" s="76">
        <v>60</v>
      </c>
      <c r="AX287" s="75">
        <v>9575</v>
      </c>
      <c r="AY287" s="76">
        <v>6</v>
      </c>
      <c r="AZ287" s="75">
        <v>1337</v>
      </c>
      <c r="BA287" s="66">
        <f t="shared" si="270"/>
        <v>0.59832134292565953</v>
      </c>
      <c r="BB287" s="66">
        <f t="shared" si="271"/>
        <v>0.40167865707434047</v>
      </c>
      <c r="BC287" s="75">
        <v>18348</v>
      </c>
      <c r="BD287" s="75">
        <v>8031</v>
      </c>
      <c r="BE287" s="76">
        <v>197</v>
      </c>
      <c r="BF287" s="66">
        <f t="shared" si="272"/>
        <v>0.44844124700239807</v>
      </c>
      <c r="BG287" s="70">
        <v>0.93196802828833469</v>
      </c>
      <c r="BH287" s="70">
        <v>0.90815742397137744</v>
      </c>
      <c r="BI287" s="75">
        <v>41880</v>
      </c>
      <c r="BJ287" s="75">
        <v>6928</v>
      </c>
      <c r="BK287" s="75">
        <v>24907</v>
      </c>
      <c r="BL287" s="75">
        <v>5486</v>
      </c>
      <c r="BM287" s="75">
        <v>2307</v>
      </c>
      <c r="BN287" s="76">
        <v>93</v>
      </c>
      <c r="BO287" s="76">
        <v>1602</v>
      </c>
      <c r="BP287" s="76">
        <v>34</v>
      </c>
      <c r="BQ287" s="76">
        <v>32</v>
      </c>
      <c r="BR287" s="76">
        <v>491</v>
      </c>
      <c r="BS287" s="66">
        <f t="shared" si="273"/>
        <v>0.16542502387774594</v>
      </c>
      <c r="BT287" s="66">
        <f t="shared" si="297"/>
        <v>0.23985195797516715</v>
      </c>
      <c r="BU287" s="66">
        <f t="shared" si="298"/>
        <v>0.10885864374403056</v>
      </c>
      <c r="BV287" s="72">
        <v>65965</v>
      </c>
      <c r="BW287" s="75">
        <v>16818</v>
      </c>
      <c r="BX287" s="66">
        <f t="shared" si="274"/>
        <v>0.25495338437049953</v>
      </c>
      <c r="BY287" s="74">
        <f t="shared" si="275"/>
        <v>3.9222856463313116</v>
      </c>
      <c r="BZ287" s="66">
        <f t="shared" si="295"/>
        <v>5.3617171437795118E-2</v>
      </c>
      <c r="CA287" s="72">
        <v>65965</v>
      </c>
      <c r="CB287" s="75">
        <v>14251</v>
      </c>
      <c r="CC287" s="66">
        <f t="shared" si="276"/>
        <v>0.21603880845903131</v>
      </c>
      <c r="CD287" s="66">
        <f t="shared" si="277"/>
        <v>0.78396119154096866</v>
      </c>
      <c r="CE287" s="72">
        <v>18348</v>
      </c>
      <c r="CF287" s="76">
        <v>181</v>
      </c>
      <c r="CG287" s="75">
        <v>14258</v>
      </c>
      <c r="CH287" s="66">
        <f t="shared" si="278"/>
        <v>0.78695225637671684</v>
      </c>
      <c r="CI287" s="75">
        <v>18348</v>
      </c>
      <c r="CJ287" s="75">
        <v>2601</v>
      </c>
      <c r="CK287" s="76">
        <v>18</v>
      </c>
      <c r="CL287" s="75">
        <v>1640</v>
      </c>
      <c r="CM287" s="76">
        <v>87</v>
      </c>
      <c r="CN287" s="66">
        <f t="shared" si="279"/>
        <v>0.23686505341181599</v>
      </c>
      <c r="CO287" s="72">
        <v>18348</v>
      </c>
      <c r="CP287" s="75">
        <v>1296</v>
      </c>
      <c r="CQ287" s="66">
        <f t="shared" si="280"/>
        <v>7.0634401569653366E-2</v>
      </c>
      <c r="CR287" s="78" t="b">
        <v>1</v>
      </c>
      <c r="CS287" s="76" t="b">
        <v>0</v>
      </c>
      <c r="CT287" s="76"/>
      <c r="CU287" s="76"/>
      <c r="CV287" s="76"/>
      <c r="CW287" s="76"/>
      <c r="CX287" s="76"/>
      <c r="CY287" s="76"/>
      <c r="CZ287" s="76"/>
      <c r="DA287" s="76"/>
      <c r="DB287" s="76"/>
      <c r="DC287" s="66">
        <f t="shared" si="281"/>
        <v>0</v>
      </c>
      <c r="DD287" s="66">
        <f t="shared" si="282"/>
        <v>0</v>
      </c>
      <c r="DE287" s="66">
        <f t="shared" si="283"/>
        <v>0</v>
      </c>
      <c r="DF287" s="66">
        <f t="shared" si="284"/>
        <v>0</v>
      </c>
      <c r="DG287" s="66">
        <f t="shared" si="285"/>
        <v>0</v>
      </c>
      <c r="DH287" s="66">
        <f t="shared" si="239"/>
        <v>0</v>
      </c>
      <c r="DI287" s="66">
        <f t="shared" si="286"/>
        <v>0</v>
      </c>
      <c r="DJ287" s="66">
        <f t="shared" si="287"/>
        <v>0</v>
      </c>
      <c r="DK287" s="66">
        <f t="shared" si="288"/>
        <v>0</v>
      </c>
      <c r="DL287" s="66">
        <f t="shared" si="289"/>
        <v>0</v>
      </c>
      <c r="DM287" s="66">
        <f t="shared" si="290"/>
        <v>0</v>
      </c>
      <c r="DN287" s="80">
        <f t="shared" si="299"/>
        <v>620</v>
      </c>
      <c r="DO287" s="67">
        <f t="shared" si="292"/>
        <v>1</v>
      </c>
      <c r="DP287" s="163">
        <f t="shared" si="296"/>
        <v>2.6014568158168575E-6</v>
      </c>
    </row>
    <row r="288" spans="1:120" ht="17.149999999999999" customHeight="1" x14ac:dyDescent="0.3">
      <c r="A288" s="30"/>
      <c r="B288" s="39" t="s">
        <v>801</v>
      </c>
      <c r="C288" s="37" t="s">
        <v>802</v>
      </c>
      <c r="D288" s="36" t="s">
        <v>803</v>
      </c>
      <c r="E288" s="37" t="s">
        <v>804</v>
      </c>
      <c r="F288" s="36" t="s">
        <v>818</v>
      </c>
      <c r="G288" s="37" t="s">
        <v>819</v>
      </c>
      <c r="H288" s="36">
        <v>18</v>
      </c>
      <c r="I288" s="38">
        <v>14</v>
      </c>
      <c r="J288" s="115">
        <f t="shared" si="242"/>
        <v>0.5173278212683613</v>
      </c>
      <c r="K288" s="115">
        <f t="shared" si="243"/>
        <v>0.52401266602163776</v>
      </c>
      <c r="L288" s="115">
        <f t="shared" si="244"/>
        <v>1</v>
      </c>
      <c r="M288" s="115">
        <f t="shared" si="245"/>
        <v>6.0606626275103714E-2</v>
      </c>
      <c r="N288" s="115">
        <f t="shared" si="246"/>
        <v>0.29052569199239486</v>
      </c>
      <c r="O288" s="115">
        <f t="shared" si="247"/>
        <v>0.25619374321986688</v>
      </c>
      <c r="P288" s="115">
        <f t="shared" si="248"/>
        <v>0.73347672006674369</v>
      </c>
      <c r="Q288" s="115">
        <f t="shared" si="249"/>
        <v>0.5161164034973249</v>
      </c>
      <c r="R288" s="116">
        <f t="shared" si="250"/>
        <v>0.77332740773660735</v>
      </c>
      <c r="S288" s="133">
        <f t="shared" si="251"/>
        <v>0.5190652311197822</v>
      </c>
      <c r="T288" s="134">
        <f t="shared" si="293"/>
        <v>0.4809347688802178</v>
      </c>
      <c r="U288" s="135">
        <f t="shared" si="252"/>
        <v>79224.384477638276</v>
      </c>
      <c r="V288" s="136">
        <v>3</v>
      </c>
      <c r="W288" s="155">
        <f t="shared" si="253"/>
        <v>0</v>
      </c>
      <c r="X288" s="155">
        <f t="shared" si="254"/>
        <v>0.4079541200086711</v>
      </c>
      <c r="Y288" s="155">
        <f t="shared" si="255"/>
        <v>0.59204587999132885</v>
      </c>
      <c r="Z288" s="156">
        <f t="shared" si="256"/>
        <v>97527.717810971604</v>
      </c>
      <c r="AA288" s="69">
        <v>0.22937534146785649</v>
      </c>
      <c r="AB288" s="70">
        <f t="shared" si="257"/>
        <v>0.82773117218341941</v>
      </c>
      <c r="AC288" s="70">
        <f t="shared" si="258"/>
        <v>0.26435220622731426</v>
      </c>
      <c r="AD288" s="70">
        <f t="shared" si="259"/>
        <v>0.29052569199239486</v>
      </c>
      <c r="AE288" s="70">
        <f t="shared" si="260"/>
        <v>0.48388359650267515</v>
      </c>
      <c r="AF288" s="70">
        <f t="shared" si="261"/>
        <v>0.20453279385463394</v>
      </c>
      <c r="AG288" s="70">
        <f t="shared" si="262"/>
        <v>0.32119506259712083</v>
      </c>
      <c r="AH288" s="70">
        <f t="shared" si="263"/>
        <v>0.25619374321986688</v>
      </c>
      <c r="AI288" s="70">
        <f t="shared" si="264"/>
        <v>0.62875656023690152</v>
      </c>
      <c r="AJ288" s="70">
        <f t="shared" si="265"/>
        <v>0.40589908229982113</v>
      </c>
      <c r="AK288" s="70">
        <f t="shared" si="266"/>
        <v>0.26652327993325631</v>
      </c>
      <c r="AL288" s="71">
        <f t="shared" si="294"/>
        <v>1</v>
      </c>
      <c r="AM288" s="72">
        <v>164730</v>
      </c>
      <c r="AN288" s="73">
        <v>0.48388359650267515</v>
      </c>
      <c r="AO288" s="74">
        <f t="shared" si="267"/>
        <v>0.5161164034973249</v>
      </c>
      <c r="AP288" s="75">
        <v>34107</v>
      </c>
      <c r="AQ288" s="75">
        <v>6854</v>
      </c>
      <c r="AR288" s="76">
        <v>106</v>
      </c>
      <c r="AS288" s="76">
        <v>16</v>
      </c>
      <c r="AT288" s="77">
        <f t="shared" si="268"/>
        <v>0.20453279385463394</v>
      </c>
      <c r="AU288" s="77">
        <f t="shared" si="269"/>
        <v>0.79546720614536603</v>
      </c>
      <c r="AV288" s="75">
        <v>34107</v>
      </c>
      <c r="AW288" s="76">
        <v>172</v>
      </c>
      <c r="AX288" s="75">
        <v>20084</v>
      </c>
      <c r="AY288" s="76">
        <v>133</v>
      </c>
      <c r="AZ288" s="75">
        <v>5104</v>
      </c>
      <c r="BA288" s="66">
        <f t="shared" si="270"/>
        <v>0.74744187410209051</v>
      </c>
      <c r="BB288" s="66">
        <f t="shared" si="271"/>
        <v>0.25255812589790949</v>
      </c>
      <c r="BC288" s="75">
        <v>34107</v>
      </c>
      <c r="BD288" s="75">
        <v>10665</v>
      </c>
      <c r="BE288" s="76">
        <v>290</v>
      </c>
      <c r="BF288" s="66">
        <f t="shared" si="272"/>
        <v>0.32119506259712083</v>
      </c>
      <c r="BG288" s="70">
        <v>0.82773117218341941</v>
      </c>
      <c r="BH288" s="70">
        <v>0.77332740773660735</v>
      </c>
      <c r="BI288" s="75">
        <v>80998</v>
      </c>
      <c r="BJ288" s="75">
        <v>21412</v>
      </c>
      <c r="BK288" s="75">
        <v>36054</v>
      </c>
      <c r="BL288" s="75">
        <v>11233</v>
      </c>
      <c r="BM288" s="75">
        <v>5788</v>
      </c>
      <c r="BN288" s="76">
        <v>154</v>
      </c>
      <c r="BO288" s="75">
        <v>4676</v>
      </c>
      <c r="BP288" s="76">
        <v>540</v>
      </c>
      <c r="BQ288" s="76">
        <v>70</v>
      </c>
      <c r="BR288" s="76">
        <v>1071</v>
      </c>
      <c r="BS288" s="66">
        <f t="shared" si="273"/>
        <v>0.26435220622731426</v>
      </c>
      <c r="BT288" s="66">
        <f t="shared" si="297"/>
        <v>0.29052569199239486</v>
      </c>
      <c r="BU288" s="66">
        <f t="shared" si="298"/>
        <v>0.15184325538902196</v>
      </c>
      <c r="BV288" s="72">
        <v>130649</v>
      </c>
      <c r="BW288" s="75">
        <v>29468</v>
      </c>
      <c r="BX288" s="66">
        <f t="shared" si="274"/>
        <v>0.22555090356604338</v>
      </c>
      <c r="BY288" s="74">
        <f t="shared" si="275"/>
        <v>4.4335889778743045</v>
      </c>
      <c r="BZ288" s="66">
        <f t="shared" si="295"/>
        <v>6.0606626275103714E-2</v>
      </c>
      <c r="CA288" s="72">
        <v>130649</v>
      </c>
      <c r="CB288" s="75">
        <v>34821</v>
      </c>
      <c r="CC288" s="66">
        <f t="shared" si="276"/>
        <v>0.26652327993325631</v>
      </c>
      <c r="CD288" s="66">
        <f t="shared" si="277"/>
        <v>0.73347672006674369</v>
      </c>
      <c r="CE288" s="72">
        <v>34107</v>
      </c>
      <c r="CF288" s="76">
        <v>180</v>
      </c>
      <c r="CG288" s="75">
        <v>21265</v>
      </c>
      <c r="CH288" s="66">
        <f t="shared" si="278"/>
        <v>0.62875656023690152</v>
      </c>
      <c r="CI288" s="75">
        <v>34107</v>
      </c>
      <c r="CJ288" s="75">
        <v>2621</v>
      </c>
      <c r="CK288" s="75">
        <v>1317</v>
      </c>
      <c r="CL288" s="75">
        <v>8306</v>
      </c>
      <c r="CM288" s="75">
        <v>1600</v>
      </c>
      <c r="CN288" s="66">
        <f t="shared" si="279"/>
        <v>0.40589908229982113</v>
      </c>
      <c r="CO288" s="72">
        <v>34107</v>
      </c>
      <c r="CP288" s="75">
        <v>8738</v>
      </c>
      <c r="CQ288" s="66">
        <f t="shared" si="280"/>
        <v>0.25619374321986688</v>
      </c>
      <c r="CR288" s="78" t="b">
        <v>1</v>
      </c>
      <c r="CS288" s="76" t="b">
        <v>0</v>
      </c>
      <c r="CT288" s="76"/>
      <c r="CU288" s="76"/>
      <c r="CV288" s="76"/>
      <c r="CW288" s="76"/>
      <c r="CX288" s="76"/>
      <c r="CY288" s="76"/>
      <c r="CZ288" s="76"/>
      <c r="DA288" s="76"/>
      <c r="DB288" s="76"/>
      <c r="DC288" s="66">
        <f t="shared" si="281"/>
        <v>0</v>
      </c>
      <c r="DD288" s="66">
        <f t="shared" si="282"/>
        <v>0</v>
      </c>
      <c r="DE288" s="66">
        <f t="shared" si="283"/>
        <v>0</v>
      </c>
      <c r="DF288" s="66">
        <f t="shared" si="284"/>
        <v>0</v>
      </c>
      <c r="DG288" s="66">
        <f t="shared" si="285"/>
        <v>0</v>
      </c>
      <c r="DH288" s="66">
        <f t="shared" si="239"/>
        <v>0</v>
      </c>
      <c r="DI288" s="66">
        <f t="shared" si="286"/>
        <v>0</v>
      </c>
      <c r="DJ288" s="66">
        <f t="shared" si="287"/>
        <v>0</v>
      </c>
      <c r="DK288" s="66">
        <f t="shared" si="288"/>
        <v>0</v>
      </c>
      <c r="DL288" s="66">
        <f t="shared" si="289"/>
        <v>0</v>
      </c>
      <c r="DM288" s="66">
        <f t="shared" si="290"/>
        <v>0</v>
      </c>
      <c r="DN288" s="80">
        <f t="shared" si="299"/>
        <v>620</v>
      </c>
      <c r="DO288" s="67">
        <f t="shared" si="292"/>
        <v>1</v>
      </c>
      <c r="DP288" s="163">
        <f t="shared" si="296"/>
        <v>2.6014568158168575E-6</v>
      </c>
    </row>
    <row r="289" spans="1:120" ht="17.149999999999999" customHeight="1" x14ac:dyDescent="0.3">
      <c r="A289" s="30"/>
      <c r="B289" s="39" t="s">
        <v>801</v>
      </c>
      <c r="C289" s="37" t="s">
        <v>802</v>
      </c>
      <c r="D289" s="36" t="s">
        <v>803</v>
      </c>
      <c r="E289" s="37" t="s">
        <v>804</v>
      </c>
      <c r="F289" s="36" t="s">
        <v>820</v>
      </c>
      <c r="G289" s="37" t="s">
        <v>821</v>
      </c>
      <c r="H289" s="36">
        <v>25</v>
      </c>
      <c r="I289" s="38">
        <v>13</v>
      </c>
      <c r="J289" s="115">
        <f t="shared" si="242"/>
        <v>0.55978661217118553</v>
      </c>
      <c r="K289" s="115">
        <f t="shared" si="243"/>
        <v>0.67489247439583677</v>
      </c>
      <c r="L289" s="115">
        <f t="shared" si="244"/>
        <v>0.25620793687630544</v>
      </c>
      <c r="M289" s="115">
        <f t="shared" si="245"/>
        <v>4.9463659928664493E-2</v>
      </c>
      <c r="N289" s="115">
        <f t="shared" si="246"/>
        <v>0.24665760986759822</v>
      </c>
      <c r="O289" s="115">
        <f t="shared" si="247"/>
        <v>0.31283416106266188</v>
      </c>
      <c r="P289" s="115">
        <f t="shared" si="248"/>
        <v>0.78701803015049099</v>
      </c>
      <c r="Q289" s="115">
        <f t="shared" si="249"/>
        <v>0.51921159289758112</v>
      </c>
      <c r="R289" s="116">
        <f t="shared" si="250"/>
        <v>0.69448552714979928</v>
      </c>
      <c r="S289" s="133">
        <f t="shared" si="251"/>
        <v>0.4556175116111249</v>
      </c>
      <c r="T289" s="134">
        <f t="shared" si="293"/>
        <v>0.54438248838887504</v>
      </c>
      <c r="U289" s="135">
        <f t="shared" si="252"/>
        <v>104661.34407017996</v>
      </c>
      <c r="V289" s="136">
        <v>2</v>
      </c>
      <c r="W289" s="155">
        <f t="shared" si="253"/>
        <v>-0.7437920631236945</v>
      </c>
      <c r="X289" s="155">
        <f t="shared" si="254"/>
        <v>0.34450640050001374</v>
      </c>
      <c r="Y289" s="155">
        <f t="shared" si="255"/>
        <v>0.6554935994999862</v>
      </c>
      <c r="Z289" s="156">
        <f t="shared" si="256"/>
        <v>126023.23295906885</v>
      </c>
      <c r="AA289" s="69">
        <v>9.0971980213984407E-2</v>
      </c>
      <c r="AB289" s="70">
        <f t="shared" si="257"/>
        <v>0.79543222582748674</v>
      </c>
      <c r="AC289" s="70">
        <f t="shared" si="258"/>
        <v>0.31325742873161683</v>
      </c>
      <c r="AD289" s="70">
        <f t="shared" si="259"/>
        <v>0.24665760986759822</v>
      </c>
      <c r="AE289" s="70">
        <f t="shared" si="260"/>
        <v>0.48078840710241894</v>
      </c>
      <c r="AF289" s="70">
        <f t="shared" si="261"/>
        <v>5.4440035168595392E-2</v>
      </c>
      <c r="AG289" s="70">
        <f t="shared" si="262"/>
        <v>0.5747689090606658</v>
      </c>
      <c r="AH289" s="70">
        <f t="shared" si="263"/>
        <v>0.31283416106266188</v>
      </c>
      <c r="AI289" s="70">
        <f t="shared" si="264"/>
        <v>0.87355939452985765</v>
      </c>
      <c r="AJ289" s="70">
        <f t="shared" si="265"/>
        <v>0.24601382981251338</v>
      </c>
      <c r="AK289" s="70">
        <f t="shared" si="266"/>
        <v>0.21298196984950904</v>
      </c>
      <c r="AL289" s="71">
        <f t="shared" si="294"/>
        <v>0.25620793687630544</v>
      </c>
      <c r="AM289" s="72">
        <v>192257</v>
      </c>
      <c r="AN289" s="73">
        <v>0.48078840710241894</v>
      </c>
      <c r="AO289" s="74">
        <f t="shared" si="267"/>
        <v>0.51921159289758112</v>
      </c>
      <c r="AP289" s="75">
        <v>42083</v>
      </c>
      <c r="AQ289" s="75">
        <v>2134</v>
      </c>
      <c r="AR289" s="76">
        <v>109</v>
      </c>
      <c r="AS289" s="76">
        <v>48</v>
      </c>
      <c r="AT289" s="77">
        <f t="shared" si="268"/>
        <v>5.4440035168595392E-2</v>
      </c>
      <c r="AU289" s="77">
        <f t="shared" si="269"/>
        <v>0.94555996483140459</v>
      </c>
      <c r="AV289" s="75">
        <v>42083</v>
      </c>
      <c r="AW289" s="76">
        <v>205</v>
      </c>
      <c r="AX289" s="75">
        <v>21186</v>
      </c>
      <c r="AY289" s="76">
        <v>27</v>
      </c>
      <c r="AZ289" s="75">
        <v>3654</v>
      </c>
      <c r="BA289" s="66">
        <f t="shared" si="270"/>
        <v>0.59577501603973104</v>
      </c>
      <c r="BB289" s="66">
        <f t="shared" si="271"/>
        <v>0.40422498396026896</v>
      </c>
      <c r="BC289" s="75">
        <v>42083</v>
      </c>
      <c r="BD289" s="75">
        <v>24035</v>
      </c>
      <c r="BE289" s="76">
        <v>153</v>
      </c>
      <c r="BF289" s="66">
        <f t="shared" si="272"/>
        <v>0.5747689090606658</v>
      </c>
      <c r="BG289" s="70">
        <v>0.79543222582748674</v>
      </c>
      <c r="BH289" s="70">
        <v>0.69448552714979928</v>
      </c>
      <c r="BI289" s="75">
        <v>92748</v>
      </c>
      <c r="BJ289" s="75">
        <v>29054</v>
      </c>
      <c r="BK289" s="75">
        <v>40817</v>
      </c>
      <c r="BL289" s="75">
        <v>12208</v>
      </c>
      <c r="BM289" s="75">
        <v>5337</v>
      </c>
      <c r="BN289" s="76">
        <v>122</v>
      </c>
      <c r="BO289" s="75">
        <v>3326</v>
      </c>
      <c r="BP289" s="76">
        <v>162</v>
      </c>
      <c r="BQ289" s="76">
        <v>214</v>
      </c>
      <c r="BR289" s="76">
        <v>1508</v>
      </c>
      <c r="BS289" s="66">
        <f t="shared" si="273"/>
        <v>0.31325742873161683</v>
      </c>
      <c r="BT289" s="66">
        <f t="shared" si="297"/>
        <v>0.24665760986759822</v>
      </c>
      <c r="BU289" s="66">
        <f t="shared" si="298"/>
        <v>0.11503213007288567</v>
      </c>
      <c r="BV289" s="72">
        <v>152966</v>
      </c>
      <c r="BW289" s="75">
        <v>42274</v>
      </c>
      <c r="BX289" s="66">
        <f t="shared" si="274"/>
        <v>0.276362067387524</v>
      </c>
      <c r="BY289" s="74">
        <f t="shared" si="275"/>
        <v>3.6184415953068081</v>
      </c>
      <c r="BZ289" s="66">
        <f t="shared" si="295"/>
        <v>4.9463659928664493E-2</v>
      </c>
      <c r="CA289" s="72">
        <v>152966</v>
      </c>
      <c r="CB289" s="75">
        <v>32579</v>
      </c>
      <c r="CC289" s="66">
        <f t="shared" si="276"/>
        <v>0.21298196984950904</v>
      </c>
      <c r="CD289" s="66">
        <f t="shared" si="277"/>
        <v>0.78701803015049099</v>
      </c>
      <c r="CE289" s="72">
        <v>42083</v>
      </c>
      <c r="CF289" s="76">
        <v>305</v>
      </c>
      <c r="CG289" s="75">
        <v>36457</v>
      </c>
      <c r="CH289" s="66">
        <f t="shared" si="278"/>
        <v>0.87355939452985765</v>
      </c>
      <c r="CI289" s="75">
        <v>42083</v>
      </c>
      <c r="CJ289" s="76">
        <v>3234</v>
      </c>
      <c r="CK289" s="76">
        <v>1188</v>
      </c>
      <c r="CL289" s="75">
        <v>4365</v>
      </c>
      <c r="CM289" s="75">
        <v>1566</v>
      </c>
      <c r="CN289" s="66">
        <f t="shared" si="279"/>
        <v>0.24601382981251338</v>
      </c>
      <c r="CO289" s="72">
        <v>42083</v>
      </c>
      <c r="CP289" s="75">
        <v>13165</v>
      </c>
      <c r="CQ289" s="66">
        <f t="shared" si="280"/>
        <v>0.31283416106266188</v>
      </c>
      <c r="CR289" s="78" t="b">
        <v>0</v>
      </c>
      <c r="CS289" s="76" t="b">
        <v>1</v>
      </c>
      <c r="CT289" s="76">
        <v>1</v>
      </c>
      <c r="CU289" s="76"/>
      <c r="CV289" s="79">
        <v>1</v>
      </c>
      <c r="CW289" s="79"/>
      <c r="CX289" s="79">
        <v>2</v>
      </c>
      <c r="CY289" s="79">
        <v>2</v>
      </c>
      <c r="CZ289" s="76"/>
      <c r="DA289" s="76"/>
      <c r="DB289" s="76"/>
      <c r="DC289" s="66">
        <f t="shared" si="281"/>
        <v>4.1322314049586778E-3</v>
      </c>
      <c r="DD289" s="66">
        <f t="shared" si="282"/>
        <v>2.4875621890547263E-3</v>
      </c>
      <c r="DE289" s="66">
        <f t="shared" si="283"/>
        <v>0</v>
      </c>
      <c r="DF289" s="66">
        <f t="shared" si="284"/>
        <v>1.8264840182648401E-3</v>
      </c>
      <c r="DG289" s="66">
        <f t="shared" si="285"/>
        <v>0</v>
      </c>
      <c r="DH289" s="66">
        <f t="shared" si="239"/>
        <v>0</v>
      </c>
      <c r="DI289" s="66">
        <f t="shared" si="286"/>
        <v>0</v>
      </c>
      <c r="DJ289" s="66">
        <f t="shared" si="287"/>
        <v>2.0833333333333332E-2</v>
      </c>
      <c r="DK289" s="66">
        <f t="shared" si="288"/>
        <v>4.3478260869565218E-3</v>
      </c>
      <c r="DL289" s="66">
        <f t="shared" si="289"/>
        <v>1.0785115518298916E-3</v>
      </c>
      <c r="DM289" s="66">
        <f t="shared" si="290"/>
        <v>6.2952898550724633E-3</v>
      </c>
      <c r="DN289" s="80">
        <f t="shared" si="299"/>
        <v>158.84892086330936</v>
      </c>
      <c r="DO289" s="67">
        <f t="shared" si="292"/>
        <v>0.25620793687630544</v>
      </c>
      <c r="DP289" s="163">
        <f t="shared" si="296"/>
        <v>1.0153693314633005E-5</v>
      </c>
    </row>
    <row r="290" spans="1:120" ht="17.149999999999999" customHeight="1" x14ac:dyDescent="0.3">
      <c r="A290" s="30"/>
      <c r="B290" s="39" t="s">
        <v>801</v>
      </c>
      <c r="C290" s="37" t="s">
        <v>802</v>
      </c>
      <c r="D290" s="36" t="s">
        <v>803</v>
      </c>
      <c r="E290" s="37" t="s">
        <v>804</v>
      </c>
      <c r="F290" s="36" t="s">
        <v>822</v>
      </c>
      <c r="G290" s="37" t="s">
        <v>823</v>
      </c>
      <c r="H290" s="36">
        <v>12</v>
      </c>
      <c r="I290" s="38">
        <v>7</v>
      </c>
      <c r="J290" s="115">
        <f t="shared" si="242"/>
        <v>0.67185321649073892</v>
      </c>
      <c r="K290" s="115">
        <f t="shared" si="243"/>
        <v>0.61949810794662419</v>
      </c>
      <c r="L290" s="115">
        <f t="shared" si="244"/>
        <v>0.25620793687630544</v>
      </c>
      <c r="M290" s="115">
        <f t="shared" si="245"/>
        <v>5.6925515743411349E-2</v>
      </c>
      <c r="N290" s="115">
        <f t="shared" si="246"/>
        <v>0.31946480938416422</v>
      </c>
      <c r="O290" s="115">
        <f t="shared" si="247"/>
        <v>0.33479386576379205</v>
      </c>
      <c r="P290" s="115">
        <f t="shared" si="248"/>
        <v>0.76987376987376988</v>
      </c>
      <c r="Q290" s="115">
        <f t="shared" si="249"/>
        <v>0.36105949470252652</v>
      </c>
      <c r="R290" s="116">
        <f t="shared" si="250"/>
        <v>0.74464942330054373</v>
      </c>
      <c r="S290" s="133">
        <f t="shared" si="251"/>
        <v>0.45936957112020849</v>
      </c>
      <c r="T290" s="134">
        <f t="shared" si="293"/>
        <v>0.54063042887979151</v>
      </c>
      <c r="U290" s="135">
        <f t="shared" si="252"/>
        <v>56003.906127657603</v>
      </c>
      <c r="V290" s="136">
        <v>3</v>
      </c>
      <c r="W290" s="155">
        <f t="shared" si="253"/>
        <v>-0.7437920631236945</v>
      </c>
      <c r="X290" s="155">
        <f t="shared" si="254"/>
        <v>0.34825846000909738</v>
      </c>
      <c r="Y290" s="155">
        <f t="shared" si="255"/>
        <v>0.65174153999090256</v>
      </c>
      <c r="Z290" s="156">
        <f t="shared" si="256"/>
        <v>67513.906127657596</v>
      </c>
      <c r="AA290" s="69">
        <v>0.15972584226276668</v>
      </c>
      <c r="AB290" s="70">
        <f t="shared" si="257"/>
        <v>0.80784476695863427</v>
      </c>
      <c r="AC290" s="70">
        <f t="shared" si="258"/>
        <v>0.26839717741935482</v>
      </c>
      <c r="AD290" s="70">
        <f t="shared" si="259"/>
        <v>0.31946480938416422</v>
      </c>
      <c r="AE290" s="70">
        <f t="shared" si="260"/>
        <v>0.63894050529747348</v>
      </c>
      <c r="AF290" s="70">
        <f t="shared" si="261"/>
        <v>6.8462457677753441E-2</v>
      </c>
      <c r="AG290" s="70">
        <f t="shared" si="262"/>
        <v>8.1507667795259905E-2</v>
      </c>
      <c r="AH290" s="70">
        <f t="shared" si="263"/>
        <v>0.33479386576379205</v>
      </c>
      <c r="AI290" s="70">
        <f t="shared" si="264"/>
        <v>0.86860187213702444</v>
      </c>
      <c r="AJ290" s="70">
        <f t="shared" si="265"/>
        <v>0.47510456084445329</v>
      </c>
      <c r="AK290" s="70">
        <f t="shared" si="266"/>
        <v>0.23012623012623012</v>
      </c>
      <c r="AL290" s="71">
        <f t="shared" si="294"/>
        <v>0.25620793687630544</v>
      </c>
      <c r="AM290" s="72">
        <v>103590</v>
      </c>
      <c r="AN290" s="73">
        <v>0.63894050529747348</v>
      </c>
      <c r="AO290" s="74">
        <f t="shared" si="267"/>
        <v>0.36105949470252652</v>
      </c>
      <c r="AP290" s="75">
        <v>20084</v>
      </c>
      <c r="AQ290" s="75">
        <v>1294</v>
      </c>
      <c r="AR290" s="76">
        <v>72</v>
      </c>
      <c r="AS290" s="76">
        <v>9</v>
      </c>
      <c r="AT290" s="77">
        <f t="shared" si="268"/>
        <v>6.8462457677753441E-2</v>
      </c>
      <c r="AU290" s="77">
        <f t="shared" si="269"/>
        <v>0.9315375423222465</v>
      </c>
      <c r="AV290" s="75">
        <v>20084</v>
      </c>
      <c r="AW290" s="76">
        <v>78</v>
      </c>
      <c r="AX290" s="75">
        <v>4493</v>
      </c>
      <c r="AY290" s="76">
        <v>10</v>
      </c>
      <c r="AZ290" s="75">
        <v>9328</v>
      </c>
      <c r="BA290" s="66">
        <f t="shared" si="270"/>
        <v>0.69254132642899824</v>
      </c>
      <c r="BB290" s="66">
        <f t="shared" si="271"/>
        <v>0.30745867357100176</v>
      </c>
      <c r="BC290" s="75">
        <v>20084</v>
      </c>
      <c r="BD290" s="75">
        <v>1579</v>
      </c>
      <c r="BE290" s="76">
        <v>58</v>
      </c>
      <c r="BF290" s="66">
        <f t="shared" si="272"/>
        <v>8.1507667795259905E-2</v>
      </c>
      <c r="BG290" s="70">
        <v>0.80784476695863427</v>
      </c>
      <c r="BH290" s="70">
        <v>0.74464942330054373</v>
      </c>
      <c r="BI290" s="75">
        <v>43648</v>
      </c>
      <c r="BJ290" s="75">
        <v>11715</v>
      </c>
      <c r="BK290" s="75">
        <v>17989</v>
      </c>
      <c r="BL290" s="75">
        <v>7389</v>
      </c>
      <c r="BM290" s="75">
        <v>3909</v>
      </c>
      <c r="BN290" s="76">
        <v>111</v>
      </c>
      <c r="BO290" s="75">
        <v>1937</v>
      </c>
      <c r="BP290" s="76">
        <v>106</v>
      </c>
      <c r="BQ290" s="76">
        <v>95</v>
      </c>
      <c r="BR290" s="76">
        <v>397</v>
      </c>
      <c r="BS290" s="66">
        <f t="shared" si="273"/>
        <v>0.26839717741935482</v>
      </c>
      <c r="BT290" s="66">
        <f t="shared" si="297"/>
        <v>0.31946480938416422</v>
      </c>
      <c r="BU290" s="66">
        <f t="shared" si="298"/>
        <v>0.15017870234604105</v>
      </c>
      <c r="BV290" s="72">
        <v>76923</v>
      </c>
      <c r="BW290" s="75">
        <v>18472</v>
      </c>
      <c r="BX290" s="66">
        <f t="shared" si="274"/>
        <v>0.24013624013624013</v>
      </c>
      <c r="BY290" s="74">
        <f t="shared" si="275"/>
        <v>4.1643027284538761</v>
      </c>
      <c r="BZ290" s="66">
        <f t="shared" si="295"/>
        <v>5.6925515743411349E-2</v>
      </c>
      <c r="CA290" s="72">
        <v>76923</v>
      </c>
      <c r="CB290" s="75">
        <v>17702</v>
      </c>
      <c r="CC290" s="66">
        <f t="shared" si="276"/>
        <v>0.23012623012623012</v>
      </c>
      <c r="CD290" s="66">
        <f t="shared" si="277"/>
        <v>0.76987376987376988</v>
      </c>
      <c r="CE290" s="72">
        <v>20084</v>
      </c>
      <c r="CF290" s="76">
        <v>99</v>
      </c>
      <c r="CG290" s="75">
        <v>17346</v>
      </c>
      <c r="CH290" s="66">
        <f t="shared" si="278"/>
        <v>0.86860187213702444</v>
      </c>
      <c r="CI290" s="75">
        <v>20084</v>
      </c>
      <c r="CJ290" s="75">
        <v>1788</v>
      </c>
      <c r="CK290" s="76">
        <v>411</v>
      </c>
      <c r="CL290" s="75">
        <v>6567</v>
      </c>
      <c r="CM290" s="76">
        <v>776</v>
      </c>
      <c r="CN290" s="66">
        <f t="shared" si="279"/>
        <v>0.47510456084445329</v>
      </c>
      <c r="CO290" s="72">
        <v>20084</v>
      </c>
      <c r="CP290" s="75">
        <v>6724</v>
      </c>
      <c r="CQ290" s="66">
        <f t="shared" si="280"/>
        <v>0.33479386576379205</v>
      </c>
      <c r="CR290" s="78" t="b">
        <v>0</v>
      </c>
      <c r="CS290" s="76" t="b">
        <v>1</v>
      </c>
      <c r="CT290" s="76">
        <v>1</v>
      </c>
      <c r="CU290" s="76"/>
      <c r="CV290" s="79">
        <v>1</v>
      </c>
      <c r="CW290" s="79"/>
      <c r="CX290" s="79">
        <v>2</v>
      </c>
      <c r="CY290" s="79">
        <v>2</v>
      </c>
      <c r="CZ290" s="76"/>
      <c r="DA290" s="76"/>
      <c r="DB290" s="76"/>
      <c r="DC290" s="66">
        <f t="shared" si="281"/>
        <v>4.1322314049586778E-3</v>
      </c>
      <c r="DD290" s="66">
        <f t="shared" si="282"/>
        <v>2.4875621890547263E-3</v>
      </c>
      <c r="DE290" s="66">
        <f t="shared" si="283"/>
        <v>0</v>
      </c>
      <c r="DF290" s="66">
        <f t="shared" si="284"/>
        <v>1.8264840182648401E-3</v>
      </c>
      <c r="DG290" s="66">
        <f t="shared" si="285"/>
        <v>0</v>
      </c>
      <c r="DH290" s="66">
        <f t="shared" si="239"/>
        <v>0</v>
      </c>
      <c r="DI290" s="66">
        <f t="shared" si="286"/>
        <v>0</v>
      </c>
      <c r="DJ290" s="66">
        <f t="shared" si="287"/>
        <v>2.0833333333333332E-2</v>
      </c>
      <c r="DK290" s="66">
        <f t="shared" si="288"/>
        <v>4.3478260869565218E-3</v>
      </c>
      <c r="DL290" s="66">
        <f t="shared" si="289"/>
        <v>1.0785115518298916E-3</v>
      </c>
      <c r="DM290" s="66">
        <f t="shared" si="290"/>
        <v>6.2952898550724633E-3</v>
      </c>
      <c r="DN290" s="80">
        <f t="shared" si="299"/>
        <v>158.84892086330936</v>
      </c>
      <c r="DO290" s="67">
        <f t="shared" si="292"/>
        <v>0.25620793687630544</v>
      </c>
      <c r="DP290" s="163">
        <f t="shared" si="296"/>
        <v>1.0153693314633005E-5</v>
      </c>
    </row>
    <row r="291" spans="1:120" ht="17.149999999999999" customHeight="1" x14ac:dyDescent="0.3">
      <c r="A291" s="30"/>
      <c r="B291" s="39" t="s">
        <v>801</v>
      </c>
      <c r="C291" s="37" t="s">
        <v>802</v>
      </c>
      <c r="D291" s="36" t="s">
        <v>824</v>
      </c>
      <c r="E291" s="37" t="s">
        <v>825</v>
      </c>
      <c r="F291" s="36" t="s">
        <v>826</v>
      </c>
      <c r="G291" s="37" t="s">
        <v>825</v>
      </c>
      <c r="H291" s="36">
        <v>19</v>
      </c>
      <c r="I291" s="38">
        <v>8</v>
      </c>
      <c r="J291" s="115">
        <f t="shared" si="242"/>
        <v>0.46931187787701145</v>
      </c>
      <c r="K291" s="115">
        <f t="shared" si="243"/>
        <v>0.5606287130660581</v>
      </c>
      <c r="L291" s="115">
        <f t="shared" si="244"/>
        <v>7.7419354838709681E-2</v>
      </c>
      <c r="M291" s="115">
        <f t="shared" si="245"/>
        <v>5.6287498562023898E-2</v>
      </c>
      <c r="N291" s="115">
        <f t="shared" si="246"/>
        <v>0.24125921879267959</v>
      </c>
      <c r="O291" s="115">
        <f t="shared" si="247"/>
        <v>0.36042805995986937</v>
      </c>
      <c r="P291" s="115">
        <f t="shared" si="248"/>
        <v>0.74273919026580715</v>
      </c>
      <c r="Q291" s="115">
        <f t="shared" si="249"/>
        <v>0.43668219699455346</v>
      </c>
      <c r="R291" s="116">
        <f t="shared" si="250"/>
        <v>0.57932074760187613</v>
      </c>
      <c r="S291" s="133">
        <f t="shared" si="251"/>
        <v>0.39156409532873204</v>
      </c>
      <c r="T291" s="134">
        <f t="shared" si="293"/>
        <v>0.60843590467126796</v>
      </c>
      <c r="U291" s="135">
        <f t="shared" si="252"/>
        <v>75784.950978139124</v>
      </c>
      <c r="V291" s="136">
        <v>2</v>
      </c>
      <c r="W291" s="155">
        <f t="shared" si="253"/>
        <v>-0.92258064516129035</v>
      </c>
      <c r="X291" s="155">
        <f t="shared" si="254"/>
        <v>0.28045298421762094</v>
      </c>
      <c r="Y291" s="155">
        <f t="shared" si="255"/>
        <v>0.71954701578237912</v>
      </c>
      <c r="Z291" s="156">
        <f t="shared" si="256"/>
        <v>89624.617644805796</v>
      </c>
      <c r="AA291" s="69">
        <v>0.32575447385534334</v>
      </c>
      <c r="AB291" s="70">
        <f t="shared" si="257"/>
        <v>0.67896258764522233</v>
      </c>
      <c r="AC291" s="70">
        <f t="shared" si="258"/>
        <v>0.50256077574433211</v>
      </c>
      <c r="AD291" s="70">
        <f t="shared" si="259"/>
        <v>0.24125921879267959</v>
      </c>
      <c r="AE291" s="70">
        <f t="shared" si="260"/>
        <v>0.56331780300544654</v>
      </c>
      <c r="AF291" s="70">
        <f t="shared" si="261"/>
        <v>6.7592556163197856E-2</v>
      </c>
      <c r="AG291" s="70">
        <f t="shared" si="262"/>
        <v>0.39697840028327497</v>
      </c>
      <c r="AH291" s="70">
        <f t="shared" si="263"/>
        <v>0.36042805995986937</v>
      </c>
      <c r="AI291" s="70">
        <f t="shared" si="264"/>
        <v>0.48148876736042806</v>
      </c>
      <c r="AJ291" s="70">
        <f t="shared" si="265"/>
        <v>0.45713498839359484</v>
      </c>
      <c r="AK291" s="70">
        <f t="shared" si="266"/>
        <v>0.2572608097341928</v>
      </c>
      <c r="AL291" s="71">
        <f t="shared" si="294"/>
        <v>7.7419354838709681E-2</v>
      </c>
      <c r="AM291" s="72">
        <v>124557</v>
      </c>
      <c r="AN291" s="73">
        <v>0.56331780300544654</v>
      </c>
      <c r="AO291" s="74">
        <f t="shared" si="267"/>
        <v>0.43668219699455346</v>
      </c>
      <c r="AP291" s="75">
        <v>25417</v>
      </c>
      <c r="AQ291" s="76">
        <v>1670</v>
      </c>
      <c r="AR291" s="76">
        <v>29</v>
      </c>
      <c r="AS291" s="76">
        <v>19</v>
      </c>
      <c r="AT291" s="77">
        <f t="shared" si="268"/>
        <v>6.7592556163197856E-2</v>
      </c>
      <c r="AU291" s="77">
        <f t="shared" si="269"/>
        <v>0.93240744383680219</v>
      </c>
      <c r="AV291" s="75">
        <v>25417</v>
      </c>
      <c r="AW291" s="76">
        <v>78</v>
      </c>
      <c r="AX291" s="75">
        <v>9683</v>
      </c>
      <c r="AY291" s="76">
        <v>137</v>
      </c>
      <c r="AZ291" s="75">
        <v>10719</v>
      </c>
      <c r="BA291" s="66">
        <f t="shared" si="270"/>
        <v>0.81115001770468587</v>
      </c>
      <c r="BB291" s="66">
        <f t="shared" si="271"/>
        <v>0.18884998229531413</v>
      </c>
      <c r="BC291" s="75">
        <v>25417</v>
      </c>
      <c r="BD291" s="75">
        <v>9871</v>
      </c>
      <c r="BE291" s="76">
        <v>219</v>
      </c>
      <c r="BF291" s="66">
        <f t="shared" si="272"/>
        <v>0.39697840028327497</v>
      </c>
      <c r="BG291" s="70">
        <v>0.67896258764522233</v>
      </c>
      <c r="BH291" s="70">
        <v>0.57932074760187613</v>
      </c>
      <c r="BI291" s="75">
        <v>58576</v>
      </c>
      <c r="BJ291" s="75">
        <v>29438</v>
      </c>
      <c r="BK291" s="75">
        <v>15006</v>
      </c>
      <c r="BL291" s="75">
        <v>7154</v>
      </c>
      <c r="BM291" s="76">
        <v>3986</v>
      </c>
      <c r="BN291" s="76">
        <v>85</v>
      </c>
      <c r="BO291" s="76">
        <v>2569</v>
      </c>
      <c r="BP291" s="76">
        <v>249</v>
      </c>
      <c r="BQ291" s="76">
        <v>31</v>
      </c>
      <c r="BR291" s="76">
        <v>58</v>
      </c>
      <c r="BS291" s="66">
        <f t="shared" si="273"/>
        <v>0.50256077574433211</v>
      </c>
      <c r="BT291" s="66">
        <f t="shared" si="297"/>
        <v>0.24125921879267959</v>
      </c>
      <c r="BU291" s="66">
        <f t="shared" si="298"/>
        <v>0.11912728762633161</v>
      </c>
      <c r="BV291" s="72">
        <v>96649</v>
      </c>
      <c r="BW291" s="75">
        <v>23472</v>
      </c>
      <c r="BX291" s="66">
        <f t="shared" si="274"/>
        <v>0.24285817752899669</v>
      </c>
      <c r="BY291" s="74">
        <f t="shared" si="275"/>
        <v>4.1176295160190861</v>
      </c>
      <c r="BZ291" s="66">
        <f t="shared" si="295"/>
        <v>5.6287498562023898E-2</v>
      </c>
      <c r="CA291" s="72">
        <v>96649</v>
      </c>
      <c r="CB291" s="75">
        <v>24864</v>
      </c>
      <c r="CC291" s="66">
        <f t="shared" si="276"/>
        <v>0.2572608097341928</v>
      </c>
      <c r="CD291" s="66">
        <f t="shared" si="277"/>
        <v>0.74273919026580715</v>
      </c>
      <c r="CE291" s="72">
        <v>25417</v>
      </c>
      <c r="CF291" s="76">
        <v>231</v>
      </c>
      <c r="CG291" s="75">
        <v>12007</v>
      </c>
      <c r="CH291" s="66">
        <f t="shared" si="278"/>
        <v>0.48148876736042806</v>
      </c>
      <c r="CI291" s="75">
        <v>25417</v>
      </c>
      <c r="CJ291" s="75">
        <v>3456</v>
      </c>
      <c r="CK291" s="76">
        <v>189</v>
      </c>
      <c r="CL291" s="75">
        <v>6934</v>
      </c>
      <c r="CM291" s="76">
        <v>1040</v>
      </c>
      <c r="CN291" s="66">
        <f t="shared" si="279"/>
        <v>0.45713498839359484</v>
      </c>
      <c r="CO291" s="72">
        <v>25417</v>
      </c>
      <c r="CP291" s="75">
        <v>9161</v>
      </c>
      <c r="CQ291" s="66">
        <f t="shared" si="280"/>
        <v>0.36042805995986937</v>
      </c>
      <c r="CR291" s="78" t="b">
        <v>1</v>
      </c>
      <c r="CS291" s="76" t="b">
        <v>1</v>
      </c>
      <c r="CT291" s="76">
        <v>4</v>
      </c>
      <c r="CU291" s="76"/>
      <c r="CV291" s="79"/>
      <c r="CW291" s="79"/>
      <c r="CX291" s="79">
        <v>4</v>
      </c>
      <c r="CY291" s="79">
        <v>0</v>
      </c>
      <c r="CZ291" s="76"/>
      <c r="DA291" s="76"/>
      <c r="DB291" s="76"/>
      <c r="DC291" s="66">
        <f t="shared" si="281"/>
        <v>0</v>
      </c>
      <c r="DD291" s="66">
        <f t="shared" si="282"/>
        <v>9.9502487562189053E-3</v>
      </c>
      <c r="DE291" s="66">
        <f t="shared" si="283"/>
        <v>0</v>
      </c>
      <c r="DF291" s="66">
        <f t="shared" si="284"/>
        <v>0</v>
      </c>
      <c r="DG291" s="66">
        <f t="shared" si="285"/>
        <v>0</v>
      </c>
      <c r="DH291" s="66">
        <f t="shared" si="239"/>
        <v>0</v>
      </c>
      <c r="DI291" s="66">
        <f t="shared" si="286"/>
        <v>0</v>
      </c>
      <c r="DJ291" s="66">
        <f t="shared" si="287"/>
        <v>8.3333333333333329E-2</v>
      </c>
      <c r="DK291" s="66">
        <f t="shared" si="288"/>
        <v>0</v>
      </c>
      <c r="DL291" s="66">
        <f t="shared" si="289"/>
        <v>2.4875621890547263E-3</v>
      </c>
      <c r="DM291" s="66">
        <f t="shared" si="290"/>
        <v>2.0833333333333332E-2</v>
      </c>
      <c r="DN291" s="80">
        <f t="shared" si="299"/>
        <v>48</v>
      </c>
      <c r="DO291" s="67">
        <f t="shared" si="292"/>
        <v>7.7419354838709681E-2</v>
      </c>
      <c r="DP291" s="163">
        <f t="shared" si="296"/>
        <v>3.3602150537634409E-5</v>
      </c>
    </row>
    <row r="292" spans="1:120" ht="17.149999999999999" customHeight="1" x14ac:dyDescent="0.3">
      <c r="A292" s="30"/>
      <c r="B292" s="39" t="s">
        <v>801</v>
      </c>
      <c r="C292" s="37" t="s">
        <v>802</v>
      </c>
      <c r="D292" s="36" t="s">
        <v>824</v>
      </c>
      <c r="E292" s="37" t="s">
        <v>825</v>
      </c>
      <c r="F292" s="36" t="s">
        <v>827</v>
      </c>
      <c r="G292" s="37" t="s">
        <v>828</v>
      </c>
      <c r="H292" s="36">
        <v>19</v>
      </c>
      <c r="I292" s="38">
        <v>4</v>
      </c>
      <c r="J292" s="115">
        <f t="shared" si="242"/>
        <v>0.50352673492605238</v>
      </c>
      <c r="K292" s="115">
        <f t="shared" si="243"/>
        <v>0.54704209328782705</v>
      </c>
      <c r="L292" s="115">
        <f t="shared" si="244"/>
        <v>0.11341688925416069</v>
      </c>
      <c r="M292" s="115">
        <f t="shared" si="245"/>
        <v>7.512967181398636E-2</v>
      </c>
      <c r="N292" s="115">
        <f t="shared" si="246"/>
        <v>0.16248607536588178</v>
      </c>
      <c r="O292" s="115">
        <f t="shared" si="247"/>
        <v>0.29908987485779293</v>
      </c>
      <c r="P292" s="115">
        <f t="shared" si="248"/>
        <v>0.77665152921695058</v>
      </c>
      <c r="Q292" s="115">
        <f t="shared" si="249"/>
        <v>0.54975935413755628</v>
      </c>
      <c r="R292" s="116">
        <f t="shared" si="250"/>
        <v>0.55858568958786459</v>
      </c>
      <c r="S292" s="133">
        <f t="shared" si="251"/>
        <v>0.39840976804978578</v>
      </c>
      <c r="T292" s="134">
        <f t="shared" si="293"/>
        <v>0.60159023195021422</v>
      </c>
      <c r="U292" s="135">
        <f t="shared" si="252"/>
        <v>29376.252616360911</v>
      </c>
      <c r="V292" s="136">
        <v>2</v>
      </c>
      <c r="W292" s="155">
        <f t="shared" si="253"/>
        <v>-0.88658311074583929</v>
      </c>
      <c r="X292" s="155">
        <f t="shared" si="254"/>
        <v>0.28729865693867468</v>
      </c>
      <c r="Y292" s="155">
        <f t="shared" si="255"/>
        <v>0.71270134306132538</v>
      </c>
      <c r="Z292" s="156">
        <f t="shared" si="256"/>
        <v>34801.919283027579</v>
      </c>
      <c r="AA292" s="69">
        <v>0.16385083246298457</v>
      </c>
      <c r="AB292" s="70">
        <f t="shared" si="257"/>
        <v>0.62646865867477786</v>
      </c>
      <c r="AC292" s="70">
        <f t="shared" si="258"/>
        <v>0.63319632773787116</v>
      </c>
      <c r="AD292" s="70">
        <f t="shared" si="259"/>
        <v>0.16248607536588178</v>
      </c>
      <c r="AE292" s="70">
        <f t="shared" si="260"/>
        <v>0.45024064586244372</v>
      </c>
      <c r="AF292" s="70">
        <f t="shared" si="261"/>
        <v>0.13833902161547212</v>
      </c>
      <c r="AG292" s="70">
        <f t="shared" si="262"/>
        <v>0.39192263936291238</v>
      </c>
      <c r="AH292" s="70">
        <f t="shared" si="263"/>
        <v>0.29908987485779293</v>
      </c>
      <c r="AI292" s="70">
        <f t="shared" si="264"/>
        <v>0.55199089874857798</v>
      </c>
      <c r="AJ292" s="70">
        <f t="shared" si="265"/>
        <v>0.45506257110352671</v>
      </c>
      <c r="AK292" s="70">
        <f t="shared" si="266"/>
        <v>0.2233484707830494</v>
      </c>
      <c r="AL292" s="71">
        <f t="shared" si="294"/>
        <v>0.11341688925416069</v>
      </c>
      <c r="AM292" s="72">
        <v>48831</v>
      </c>
      <c r="AN292" s="73">
        <v>0.45024064586244372</v>
      </c>
      <c r="AO292" s="74">
        <f t="shared" si="267"/>
        <v>0.54975935413755628</v>
      </c>
      <c r="AP292" s="75">
        <v>8790</v>
      </c>
      <c r="AQ292" s="75">
        <v>1195</v>
      </c>
      <c r="AR292" s="76">
        <v>17</v>
      </c>
      <c r="AS292" s="76">
        <v>4</v>
      </c>
      <c r="AT292" s="77">
        <f t="shared" si="268"/>
        <v>0.13833902161547212</v>
      </c>
      <c r="AU292" s="77">
        <f t="shared" si="269"/>
        <v>0.86166097838452793</v>
      </c>
      <c r="AV292" s="75">
        <v>8790</v>
      </c>
      <c r="AW292" s="76">
        <v>32</v>
      </c>
      <c r="AX292" s="75">
        <v>3727</v>
      </c>
      <c r="AY292" s="76">
        <v>38</v>
      </c>
      <c r="AZ292" s="75">
        <v>2950</v>
      </c>
      <c r="BA292" s="66">
        <f t="shared" si="270"/>
        <v>0.76757679180887373</v>
      </c>
      <c r="BB292" s="66">
        <f t="shared" si="271"/>
        <v>0.23242320819112627</v>
      </c>
      <c r="BC292" s="75">
        <v>8790</v>
      </c>
      <c r="BD292" s="75">
        <v>3303</v>
      </c>
      <c r="BE292" s="76">
        <v>142</v>
      </c>
      <c r="BF292" s="66">
        <f t="shared" si="272"/>
        <v>0.39192263936291238</v>
      </c>
      <c r="BG292" s="70">
        <v>0.62646865867477786</v>
      </c>
      <c r="BH292" s="70">
        <v>0.55858568958786459</v>
      </c>
      <c r="BI292" s="75">
        <v>26033</v>
      </c>
      <c r="BJ292" s="75">
        <v>16484</v>
      </c>
      <c r="BK292" s="75">
        <v>5319</v>
      </c>
      <c r="BL292" s="75">
        <v>2247</v>
      </c>
      <c r="BM292" s="76">
        <v>1075</v>
      </c>
      <c r="BN292" s="76">
        <v>14</v>
      </c>
      <c r="BO292" s="76">
        <v>584</v>
      </c>
      <c r="BP292" s="76">
        <v>11</v>
      </c>
      <c r="BQ292" s="76">
        <v>14</v>
      </c>
      <c r="BR292" s="76">
        <v>285</v>
      </c>
      <c r="BS292" s="66">
        <f t="shared" si="273"/>
        <v>0.63319632773787116</v>
      </c>
      <c r="BT292" s="66">
        <f t="shared" si="297"/>
        <v>0.16248607536588178</v>
      </c>
      <c r="BU292" s="66">
        <f t="shared" si="298"/>
        <v>7.617255022471478E-2</v>
      </c>
      <c r="BV292" s="72">
        <v>39857</v>
      </c>
      <c r="BW292" s="75">
        <v>7252</v>
      </c>
      <c r="BX292" s="66">
        <f t="shared" si="274"/>
        <v>0.18195047294076322</v>
      </c>
      <c r="BY292" s="74">
        <f t="shared" si="275"/>
        <v>5.4960011031439606</v>
      </c>
      <c r="BZ292" s="66">
        <f t="shared" si="295"/>
        <v>7.512967181398636E-2</v>
      </c>
      <c r="CA292" s="72">
        <v>39857</v>
      </c>
      <c r="CB292" s="75">
        <v>8902</v>
      </c>
      <c r="CC292" s="66">
        <f t="shared" si="276"/>
        <v>0.2233484707830494</v>
      </c>
      <c r="CD292" s="66">
        <f t="shared" si="277"/>
        <v>0.77665152921695058</v>
      </c>
      <c r="CE292" s="72">
        <v>8790</v>
      </c>
      <c r="CF292" s="76">
        <v>29</v>
      </c>
      <c r="CG292" s="75">
        <v>4823</v>
      </c>
      <c r="CH292" s="66">
        <f t="shared" si="278"/>
        <v>0.55199089874857798</v>
      </c>
      <c r="CI292" s="75">
        <v>8790</v>
      </c>
      <c r="CJ292" s="76">
        <v>936</v>
      </c>
      <c r="CK292" s="75">
        <v>1757</v>
      </c>
      <c r="CL292" s="75">
        <v>1248</v>
      </c>
      <c r="CM292" s="76">
        <v>59</v>
      </c>
      <c r="CN292" s="66">
        <f t="shared" si="279"/>
        <v>0.45506257110352671</v>
      </c>
      <c r="CO292" s="72">
        <v>8790</v>
      </c>
      <c r="CP292" s="75">
        <v>2629</v>
      </c>
      <c r="CQ292" s="66">
        <f t="shared" si="280"/>
        <v>0.29908987485779293</v>
      </c>
      <c r="CR292" s="78" t="b">
        <v>0</v>
      </c>
      <c r="CS292" s="76" t="b">
        <v>1</v>
      </c>
      <c r="CT292" s="76">
        <v>2</v>
      </c>
      <c r="CU292" s="76"/>
      <c r="CV292" s="79"/>
      <c r="CW292" s="79"/>
      <c r="CX292" s="79">
        <v>2</v>
      </c>
      <c r="CY292" s="79">
        <v>7</v>
      </c>
      <c r="CZ292" s="76"/>
      <c r="DA292" s="76"/>
      <c r="DB292" s="76"/>
      <c r="DC292" s="66">
        <f t="shared" si="281"/>
        <v>0</v>
      </c>
      <c r="DD292" s="66">
        <f t="shared" si="282"/>
        <v>4.9751243781094526E-3</v>
      </c>
      <c r="DE292" s="66">
        <f t="shared" si="283"/>
        <v>0</v>
      </c>
      <c r="DF292" s="66">
        <f t="shared" si="284"/>
        <v>6.392694063926941E-3</v>
      </c>
      <c r="DG292" s="66">
        <f t="shared" si="285"/>
        <v>0</v>
      </c>
      <c r="DH292" s="66">
        <f t="shared" si="239"/>
        <v>0</v>
      </c>
      <c r="DI292" s="66">
        <f t="shared" si="286"/>
        <v>0</v>
      </c>
      <c r="DJ292" s="66">
        <f t="shared" si="287"/>
        <v>4.1666666666666664E-2</v>
      </c>
      <c r="DK292" s="66">
        <f t="shared" si="288"/>
        <v>1.5217391304347827E-2</v>
      </c>
      <c r="DL292" s="66">
        <f t="shared" si="289"/>
        <v>2.8419546105090984E-3</v>
      </c>
      <c r="DM292" s="66">
        <f t="shared" si="290"/>
        <v>1.4221014492753623E-2</v>
      </c>
      <c r="DN292" s="80">
        <f t="shared" si="299"/>
        <v>70.318471337579624</v>
      </c>
      <c r="DO292" s="67">
        <f t="shared" si="292"/>
        <v>0.11341688925416069</v>
      </c>
      <c r="DP292" s="163">
        <f t="shared" si="296"/>
        <v>2.2937120149602616E-5</v>
      </c>
    </row>
    <row r="293" spans="1:120" ht="17.149999999999999" customHeight="1" x14ac:dyDescent="0.3">
      <c r="A293" s="30"/>
      <c r="B293" s="39" t="s">
        <v>801</v>
      </c>
      <c r="C293" s="37" t="s">
        <v>802</v>
      </c>
      <c r="D293" s="36" t="s">
        <v>824</v>
      </c>
      <c r="E293" s="37" t="s">
        <v>825</v>
      </c>
      <c r="F293" s="36" t="s">
        <v>829</v>
      </c>
      <c r="G293" s="37" t="s">
        <v>830</v>
      </c>
      <c r="H293" s="36">
        <v>20</v>
      </c>
      <c r="I293" s="38">
        <v>11</v>
      </c>
      <c r="J293" s="115">
        <f t="shared" si="242"/>
        <v>0.55900460670771079</v>
      </c>
      <c r="K293" s="115">
        <f t="shared" si="243"/>
        <v>0.55945666681017781</v>
      </c>
      <c r="L293" s="115">
        <f t="shared" si="244"/>
        <v>0.25620793687630544</v>
      </c>
      <c r="M293" s="115">
        <f t="shared" si="245"/>
        <v>5.5391220456348977E-2</v>
      </c>
      <c r="N293" s="115">
        <f t="shared" si="246"/>
        <v>0.24676328502415459</v>
      </c>
      <c r="O293" s="115">
        <f t="shared" si="247"/>
        <v>0.34817238558574071</v>
      </c>
      <c r="P293" s="115">
        <f t="shared" si="248"/>
        <v>0.70063264995543184</v>
      </c>
      <c r="Q293" s="115">
        <f t="shared" si="249"/>
        <v>0.49134398483695729</v>
      </c>
      <c r="R293" s="116">
        <f t="shared" si="250"/>
        <v>0.5796134859783636</v>
      </c>
      <c r="S293" s="133">
        <f t="shared" si="251"/>
        <v>0.42184291358124348</v>
      </c>
      <c r="T293" s="134">
        <f t="shared" si="293"/>
        <v>0.57815708641875652</v>
      </c>
      <c r="U293" s="135">
        <f t="shared" si="252"/>
        <v>67621.830984624175</v>
      </c>
      <c r="V293" s="136">
        <v>2</v>
      </c>
      <c r="W293" s="155">
        <f t="shared" si="253"/>
        <v>-0.7437920631236945</v>
      </c>
      <c r="X293" s="155">
        <f t="shared" si="254"/>
        <v>0.31073180247013238</v>
      </c>
      <c r="Y293" s="155">
        <f t="shared" si="255"/>
        <v>0.68926819752986757</v>
      </c>
      <c r="Z293" s="156">
        <f t="shared" si="256"/>
        <v>80617.497651290847</v>
      </c>
      <c r="AA293" s="69">
        <v>0.28438539342173885</v>
      </c>
      <c r="AB293" s="70">
        <f t="shared" si="257"/>
        <v>0.64309127755940321</v>
      </c>
      <c r="AC293" s="70">
        <f t="shared" si="258"/>
        <v>0.5192621870882741</v>
      </c>
      <c r="AD293" s="70">
        <f t="shared" si="259"/>
        <v>0.24676328502415459</v>
      </c>
      <c r="AE293" s="70">
        <f t="shared" si="260"/>
        <v>0.50865601516304271</v>
      </c>
      <c r="AF293" s="70">
        <f t="shared" si="261"/>
        <v>0.15744607568777716</v>
      </c>
      <c r="AG293" s="70">
        <f t="shared" si="262"/>
        <v>0.40805958582683943</v>
      </c>
      <c r="AH293" s="70">
        <f t="shared" si="263"/>
        <v>0.34817238558574071</v>
      </c>
      <c r="AI293" s="70">
        <f t="shared" si="264"/>
        <v>0.6338313170017652</v>
      </c>
      <c r="AJ293" s="70">
        <f t="shared" si="265"/>
        <v>0.48417789641365649</v>
      </c>
      <c r="AK293" s="70">
        <f t="shared" si="266"/>
        <v>0.2993673500445681</v>
      </c>
      <c r="AL293" s="71">
        <f t="shared" si="294"/>
        <v>0.25620793687630544</v>
      </c>
      <c r="AM293" s="72">
        <v>116961</v>
      </c>
      <c r="AN293" s="73">
        <v>0.50865601516304271</v>
      </c>
      <c r="AO293" s="74">
        <f t="shared" si="267"/>
        <v>0.49134398483695729</v>
      </c>
      <c r="AP293" s="75">
        <v>23227</v>
      </c>
      <c r="AQ293" s="75">
        <v>3487</v>
      </c>
      <c r="AR293" s="76">
        <v>157</v>
      </c>
      <c r="AS293" s="76">
        <v>13</v>
      </c>
      <c r="AT293" s="77">
        <f t="shared" si="268"/>
        <v>0.15744607568777716</v>
      </c>
      <c r="AU293" s="77">
        <f t="shared" si="269"/>
        <v>0.84255392431222287</v>
      </c>
      <c r="AV293" s="75">
        <v>23227</v>
      </c>
      <c r="AW293" s="76">
        <v>193</v>
      </c>
      <c r="AX293" s="75">
        <v>11661</v>
      </c>
      <c r="AY293" s="76">
        <v>102</v>
      </c>
      <c r="AZ293" s="75">
        <v>4852</v>
      </c>
      <c r="BA293" s="66">
        <f t="shared" si="270"/>
        <v>0.72364059069186726</v>
      </c>
      <c r="BB293" s="66">
        <f t="shared" si="271"/>
        <v>0.27635940930813274</v>
      </c>
      <c r="BC293" s="75">
        <v>23227</v>
      </c>
      <c r="BD293" s="75">
        <v>8741</v>
      </c>
      <c r="BE293" s="76">
        <v>737</v>
      </c>
      <c r="BF293" s="66">
        <f t="shared" si="272"/>
        <v>0.40805958582683943</v>
      </c>
      <c r="BG293" s="70">
        <v>0.64309127755940321</v>
      </c>
      <c r="BH293" s="70">
        <v>0.5796134859783636</v>
      </c>
      <c r="BI293" s="75">
        <v>56925</v>
      </c>
      <c r="BJ293" s="75">
        <v>29559</v>
      </c>
      <c r="BK293" s="75">
        <v>13319</v>
      </c>
      <c r="BL293" s="75">
        <v>6991</v>
      </c>
      <c r="BM293" s="75">
        <v>3958</v>
      </c>
      <c r="BN293" s="76">
        <v>108</v>
      </c>
      <c r="BO293" s="75">
        <v>2667</v>
      </c>
      <c r="BP293" s="76">
        <v>132</v>
      </c>
      <c r="BQ293" s="76">
        <v>104</v>
      </c>
      <c r="BR293" s="76">
        <v>87</v>
      </c>
      <c r="BS293" s="66">
        <f t="shared" si="273"/>
        <v>0.5192621870882741</v>
      </c>
      <c r="BT293" s="66">
        <f t="shared" si="297"/>
        <v>0.24676328502415459</v>
      </c>
      <c r="BU293" s="66">
        <f t="shared" si="298"/>
        <v>0.12395256916996047</v>
      </c>
      <c r="BV293" s="72">
        <v>91994</v>
      </c>
      <c r="BW293" s="75">
        <v>22703</v>
      </c>
      <c r="BX293" s="66">
        <f t="shared" si="274"/>
        <v>0.2467878339891732</v>
      </c>
      <c r="BY293" s="74">
        <f t="shared" si="275"/>
        <v>4.0520636039289961</v>
      </c>
      <c r="BZ293" s="66">
        <f t="shared" si="295"/>
        <v>5.5391220456348977E-2</v>
      </c>
      <c r="CA293" s="72">
        <v>91994</v>
      </c>
      <c r="CB293" s="75">
        <v>27540</v>
      </c>
      <c r="CC293" s="66">
        <f t="shared" si="276"/>
        <v>0.2993673500445681</v>
      </c>
      <c r="CD293" s="66">
        <f t="shared" si="277"/>
        <v>0.70063264995543184</v>
      </c>
      <c r="CE293" s="72">
        <v>23227</v>
      </c>
      <c r="CF293" s="76">
        <v>371</v>
      </c>
      <c r="CG293" s="75">
        <v>14351</v>
      </c>
      <c r="CH293" s="66">
        <f t="shared" si="278"/>
        <v>0.6338313170017652</v>
      </c>
      <c r="CI293" s="75">
        <v>23227</v>
      </c>
      <c r="CJ293" s="75">
        <v>2187</v>
      </c>
      <c r="CK293" s="76">
        <v>839</v>
      </c>
      <c r="CL293" s="75">
        <v>3475</v>
      </c>
      <c r="CM293" s="75">
        <v>4745</v>
      </c>
      <c r="CN293" s="66">
        <f t="shared" si="279"/>
        <v>0.48417789641365649</v>
      </c>
      <c r="CO293" s="72">
        <v>23227</v>
      </c>
      <c r="CP293" s="75">
        <v>8087</v>
      </c>
      <c r="CQ293" s="66">
        <f t="shared" si="280"/>
        <v>0.34817238558574071</v>
      </c>
      <c r="CR293" s="78" t="b">
        <v>0</v>
      </c>
      <c r="CS293" s="76" t="b">
        <v>1</v>
      </c>
      <c r="CT293" s="76">
        <v>1</v>
      </c>
      <c r="CU293" s="76"/>
      <c r="CV293" s="79"/>
      <c r="CW293" s="79"/>
      <c r="CX293" s="79">
        <v>1</v>
      </c>
      <c r="CY293" s="79">
        <v>2</v>
      </c>
      <c r="CZ293" s="76"/>
      <c r="DA293" s="76"/>
      <c r="DB293" s="76"/>
      <c r="DC293" s="66">
        <f t="shared" si="281"/>
        <v>0</v>
      </c>
      <c r="DD293" s="66">
        <f t="shared" si="282"/>
        <v>2.4875621890547263E-3</v>
      </c>
      <c r="DE293" s="66">
        <f t="shared" si="283"/>
        <v>0</v>
      </c>
      <c r="DF293" s="66">
        <f t="shared" si="284"/>
        <v>1.8264840182648401E-3</v>
      </c>
      <c r="DG293" s="66">
        <f t="shared" si="285"/>
        <v>0</v>
      </c>
      <c r="DH293" s="66">
        <f t="shared" si="239"/>
        <v>0</v>
      </c>
      <c r="DI293" s="66">
        <f t="shared" si="286"/>
        <v>0</v>
      </c>
      <c r="DJ293" s="66">
        <f t="shared" si="287"/>
        <v>2.0833333333333332E-2</v>
      </c>
      <c r="DK293" s="66">
        <f t="shared" si="288"/>
        <v>4.3478260869565218E-3</v>
      </c>
      <c r="DL293" s="66">
        <f t="shared" si="289"/>
        <v>1.0785115518298916E-3</v>
      </c>
      <c r="DM293" s="66">
        <f t="shared" si="290"/>
        <v>6.2952898550724633E-3</v>
      </c>
      <c r="DN293" s="80">
        <f t="shared" si="299"/>
        <v>158.84892086330936</v>
      </c>
      <c r="DO293" s="67">
        <f t="shared" si="292"/>
        <v>0.25620793687630544</v>
      </c>
      <c r="DP293" s="163">
        <f t="shared" si="296"/>
        <v>1.0153693314633005E-5</v>
      </c>
    </row>
    <row r="294" spans="1:120" ht="17.149999999999999" customHeight="1" x14ac:dyDescent="0.3">
      <c r="A294" s="30"/>
      <c r="B294" s="39" t="s">
        <v>801</v>
      </c>
      <c r="C294" s="37" t="s">
        <v>802</v>
      </c>
      <c r="D294" s="36" t="s">
        <v>824</v>
      </c>
      <c r="E294" s="37" t="s">
        <v>825</v>
      </c>
      <c r="F294" s="36" t="s">
        <v>831</v>
      </c>
      <c r="G294" s="37" t="s">
        <v>832</v>
      </c>
      <c r="H294" s="36">
        <v>14</v>
      </c>
      <c r="I294" s="38">
        <v>11</v>
      </c>
      <c r="J294" s="115">
        <f t="shared" si="242"/>
        <v>0.55091137649277178</v>
      </c>
      <c r="K294" s="115">
        <f t="shared" si="243"/>
        <v>0.46987519080542339</v>
      </c>
      <c r="L294" s="115">
        <f t="shared" si="244"/>
        <v>0.30967741935483872</v>
      </c>
      <c r="M294" s="115">
        <f t="shared" si="245"/>
        <v>5.9342747451172545E-2</v>
      </c>
      <c r="N294" s="115">
        <f t="shared" si="246"/>
        <v>0.12909414349994769</v>
      </c>
      <c r="O294" s="115">
        <f t="shared" si="247"/>
        <v>8.2248361318128765E-2</v>
      </c>
      <c r="P294" s="115">
        <f t="shared" si="248"/>
        <v>0.58714877936434817</v>
      </c>
      <c r="Q294" s="115">
        <f t="shared" si="249"/>
        <v>0.56350011268875355</v>
      </c>
      <c r="R294" s="116">
        <f t="shared" si="250"/>
        <v>0.48361175724254601</v>
      </c>
      <c r="S294" s="133">
        <f t="shared" si="251"/>
        <v>0.35948998757977013</v>
      </c>
      <c r="T294" s="134">
        <f t="shared" si="293"/>
        <v>0.64051001242022987</v>
      </c>
      <c r="U294" s="135">
        <f t="shared" si="252"/>
        <v>34205.156193277537</v>
      </c>
      <c r="V294" s="136">
        <v>1</v>
      </c>
      <c r="W294" s="155">
        <f t="shared" si="253"/>
        <v>-0.69032258064516128</v>
      </c>
      <c r="X294" s="155">
        <f t="shared" si="254"/>
        <v>0.24837887646865894</v>
      </c>
      <c r="Y294" s="155">
        <f t="shared" si="255"/>
        <v>0.75162112353134103</v>
      </c>
      <c r="Z294" s="156">
        <f t="shared" si="256"/>
        <v>40138.822859944208</v>
      </c>
      <c r="AA294" s="69">
        <v>0.28762429077018142</v>
      </c>
      <c r="AB294" s="70">
        <f t="shared" si="257"/>
        <v>0.55996737999493829</v>
      </c>
      <c r="AC294" s="70">
        <f t="shared" si="258"/>
        <v>0.71732533398444309</v>
      </c>
      <c r="AD294" s="70">
        <f t="shared" si="259"/>
        <v>0.12909414349994769</v>
      </c>
      <c r="AE294" s="70">
        <f t="shared" si="260"/>
        <v>0.43649988731124639</v>
      </c>
      <c r="AF294" s="70">
        <f t="shared" si="261"/>
        <v>0.28742031067612461</v>
      </c>
      <c r="AG294" s="70">
        <f t="shared" si="262"/>
        <v>0.48702523121127772</v>
      </c>
      <c r="AH294" s="70">
        <f t="shared" si="263"/>
        <v>8.2248361318128765E-2</v>
      </c>
      <c r="AI294" s="70">
        <f t="shared" si="264"/>
        <v>0.76591541707820776</v>
      </c>
      <c r="AJ294" s="70">
        <f t="shared" si="265"/>
        <v>0.3359073359073359</v>
      </c>
      <c r="AK294" s="70">
        <f t="shared" si="266"/>
        <v>0.41285122063565177</v>
      </c>
      <c r="AL294" s="71">
        <f t="shared" si="294"/>
        <v>0.30967741935483872</v>
      </c>
      <c r="AM294" s="72">
        <v>53403</v>
      </c>
      <c r="AN294" s="73">
        <v>0.43649988731124639</v>
      </c>
      <c r="AO294" s="74">
        <f t="shared" si="267"/>
        <v>0.56350011268875355</v>
      </c>
      <c r="AP294" s="75">
        <v>11137</v>
      </c>
      <c r="AQ294" s="75">
        <v>3166</v>
      </c>
      <c r="AR294" s="76">
        <v>29</v>
      </c>
      <c r="AS294" s="76">
        <v>6</v>
      </c>
      <c r="AT294" s="77">
        <f t="shared" si="268"/>
        <v>0.28742031067612461</v>
      </c>
      <c r="AU294" s="77">
        <f t="shared" si="269"/>
        <v>0.71257968932387539</v>
      </c>
      <c r="AV294" s="75">
        <v>11137</v>
      </c>
      <c r="AW294" s="76">
        <v>69</v>
      </c>
      <c r="AX294" s="75">
        <v>5795</v>
      </c>
      <c r="AY294" s="76">
        <v>14</v>
      </c>
      <c r="AZ294" s="76">
        <v>2729</v>
      </c>
      <c r="BA294" s="66">
        <f t="shared" si="270"/>
        <v>0.7728293077130286</v>
      </c>
      <c r="BB294" s="66">
        <f t="shared" si="271"/>
        <v>0.2271706922869714</v>
      </c>
      <c r="BC294" s="75">
        <v>11137</v>
      </c>
      <c r="BD294" s="75">
        <v>5075</v>
      </c>
      <c r="BE294" s="76">
        <v>349</v>
      </c>
      <c r="BF294" s="66">
        <f t="shared" si="272"/>
        <v>0.48702523121127772</v>
      </c>
      <c r="BG294" s="70">
        <v>0.55996737999493829</v>
      </c>
      <c r="BH294" s="70">
        <v>0.48361175724254601</v>
      </c>
      <c r="BI294" s="75">
        <v>28669</v>
      </c>
      <c r="BJ294" s="75">
        <v>20565</v>
      </c>
      <c r="BK294" s="76">
        <v>4403</v>
      </c>
      <c r="BL294" s="76">
        <v>1924</v>
      </c>
      <c r="BM294" s="76">
        <v>966</v>
      </c>
      <c r="BN294" s="76">
        <v>40</v>
      </c>
      <c r="BO294" s="76">
        <v>649</v>
      </c>
      <c r="BP294" s="76">
        <v>39</v>
      </c>
      <c r="BQ294" s="76">
        <v>20</v>
      </c>
      <c r="BR294" s="76">
        <v>63</v>
      </c>
      <c r="BS294" s="66">
        <f t="shared" si="273"/>
        <v>0.71732533398444309</v>
      </c>
      <c r="BT294" s="66">
        <f t="shared" si="297"/>
        <v>0.12909414349994769</v>
      </c>
      <c r="BU294" s="66">
        <f t="shared" si="298"/>
        <v>6.1983326938505008E-2</v>
      </c>
      <c r="BV294" s="72">
        <v>43420</v>
      </c>
      <c r="BW294" s="75">
        <v>10002</v>
      </c>
      <c r="BX294" s="66">
        <f t="shared" si="274"/>
        <v>0.2303546752648549</v>
      </c>
      <c r="BY294" s="74">
        <f t="shared" si="275"/>
        <v>4.3411317736452713</v>
      </c>
      <c r="BZ294" s="66">
        <f t="shared" si="295"/>
        <v>5.9342747451172545E-2</v>
      </c>
      <c r="CA294" s="72">
        <v>43420</v>
      </c>
      <c r="CB294" s="75">
        <v>17926</v>
      </c>
      <c r="CC294" s="66">
        <f t="shared" si="276"/>
        <v>0.41285122063565177</v>
      </c>
      <c r="CD294" s="66">
        <f t="shared" si="277"/>
        <v>0.58714877936434817</v>
      </c>
      <c r="CE294" s="72">
        <v>11137</v>
      </c>
      <c r="CF294" s="76">
        <v>243</v>
      </c>
      <c r="CG294" s="75">
        <v>8287</v>
      </c>
      <c r="CH294" s="66">
        <f t="shared" si="278"/>
        <v>0.76591541707820776</v>
      </c>
      <c r="CI294" s="75">
        <v>11137</v>
      </c>
      <c r="CJ294" s="76">
        <v>939</v>
      </c>
      <c r="CK294" s="76">
        <v>250</v>
      </c>
      <c r="CL294" s="75">
        <v>2371</v>
      </c>
      <c r="CM294" s="76">
        <v>181</v>
      </c>
      <c r="CN294" s="66">
        <f t="shared" si="279"/>
        <v>0.3359073359073359</v>
      </c>
      <c r="CO294" s="72">
        <v>11137</v>
      </c>
      <c r="CP294" s="76">
        <v>916</v>
      </c>
      <c r="CQ294" s="66">
        <f t="shared" si="280"/>
        <v>8.2248361318128765E-2</v>
      </c>
      <c r="CR294" s="78" t="b">
        <v>0</v>
      </c>
      <c r="CS294" s="76" t="b">
        <v>1</v>
      </c>
      <c r="CT294" s="76">
        <v>1</v>
      </c>
      <c r="CU294" s="76"/>
      <c r="CV294" s="79">
        <v>1</v>
      </c>
      <c r="CW294" s="79"/>
      <c r="CX294" s="79">
        <v>2</v>
      </c>
      <c r="CY294" s="79">
        <v>0</v>
      </c>
      <c r="CZ294" s="76"/>
      <c r="DA294" s="76"/>
      <c r="DB294" s="76"/>
      <c r="DC294" s="66">
        <f t="shared" si="281"/>
        <v>4.1322314049586778E-3</v>
      </c>
      <c r="DD294" s="66">
        <f t="shared" si="282"/>
        <v>2.4875621890547263E-3</v>
      </c>
      <c r="DE294" s="66">
        <f t="shared" si="283"/>
        <v>0</v>
      </c>
      <c r="DF294" s="66">
        <f t="shared" si="284"/>
        <v>0</v>
      </c>
      <c r="DG294" s="66">
        <f t="shared" si="285"/>
        <v>0</v>
      </c>
      <c r="DH294" s="66">
        <f t="shared" si="239"/>
        <v>0</v>
      </c>
      <c r="DI294" s="66">
        <f t="shared" si="286"/>
        <v>0</v>
      </c>
      <c r="DJ294" s="66">
        <f t="shared" si="287"/>
        <v>2.0833333333333332E-2</v>
      </c>
      <c r="DK294" s="66">
        <f t="shared" si="288"/>
        <v>0</v>
      </c>
      <c r="DL294" s="66">
        <f t="shared" si="289"/>
        <v>6.2189054726368158E-4</v>
      </c>
      <c r="DM294" s="66">
        <f t="shared" si="290"/>
        <v>5.208333333333333E-3</v>
      </c>
      <c r="DN294" s="80">
        <f t="shared" si="299"/>
        <v>192</v>
      </c>
      <c r="DO294" s="67">
        <f t="shared" si="292"/>
        <v>0.30967741935483872</v>
      </c>
      <c r="DP294" s="163">
        <f t="shared" si="296"/>
        <v>8.4005376344086021E-6</v>
      </c>
    </row>
    <row r="295" spans="1:120" ht="17.149999999999999" customHeight="1" x14ac:dyDescent="0.3">
      <c r="A295" s="30"/>
      <c r="B295" s="39" t="s">
        <v>801</v>
      </c>
      <c r="C295" s="37" t="s">
        <v>802</v>
      </c>
      <c r="D295" s="36" t="s">
        <v>824</v>
      </c>
      <c r="E295" s="37" t="s">
        <v>825</v>
      </c>
      <c r="F295" s="36" t="s">
        <v>833</v>
      </c>
      <c r="G295" s="37" t="s">
        <v>834</v>
      </c>
      <c r="H295" s="36">
        <v>31</v>
      </c>
      <c r="I295" s="38">
        <v>11</v>
      </c>
      <c r="J295" s="115">
        <f t="shared" si="242"/>
        <v>0.29224442631865144</v>
      </c>
      <c r="K295" s="115">
        <f t="shared" si="243"/>
        <v>0.4158510059815117</v>
      </c>
      <c r="L295" s="115">
        <f t="shared" si="244"/>
        <v>3.7685611879160266E-2</v>
      </c>
      <c r="M295" s="115">
        <f t="shared" si="245"/>
        <v>4.660835557874194E-2</v>
      </c>
      <c r="N295" s="115">
        <f t="shared" si="246"/>
        <v>9.3430422444718109E-2</v>
      </c>
      <c r="O295" s="115">
        <f t="shared" si="247"/>
        <v>8.109026644915715E-2</v>
      </c>
      <c r="P295" s="115">
        <f t="shared" si="248"/>
        <v>0.47513898269860233</v>
      </c>
      <c r="Q295" s="115">
        <f t="shared" si="249"/>
        <v>0.44903371665833347</v>
      </c>
      <c r="R295" s="116">
        <f t="shared" si="250"/>
        <v>0.44509567985094906</v>
      </c>
      <c r="S295" s="133">
        <f t="shared" si="251"/>
        <v>0.25957538531775842</v>
      </c>
      <c r="T295" s="134">
        <f t="shared" si="293"/>
        <v>0.74042461468224152</v>
      </c>
      <c r="U295" s="135">
        <f t="shared" si="252"/>
        <v>55060.936046230207</v>
      </c>
      <c r="V295" s="136">
        <v>1</v>
      </c>
      <c r="W295" s="155">
        <f t="shared" si="253"/>
        <v>-0.96231438812083969</v>
      </c>
      <c r="X295" s="155">
        <f t="shared" si="254"/>
        <v>0.14846427420664726</v>
      </c>
      <c r="Y295" s="155">
        <f t="shared" si="255"/>
        <v>0.85153572579335268</v>
      </c>
      <c r="Z295" s="156">
        <f t="shared" si="256"/>
        <v>63323.602712896878</v>
      </c>
      <c r="AA295" s="69">
        <v>0.11201656715615084</v>
      </c>
      <c r="AB295" s="70">
        <f t="shared" si="257"/>
        <v>0.50891000891000893</v>
      </c>
      <c r="AC295" s="70">
        <f t="shared" si="258"/>
        <v>0.76278310221127588</v>
      </c>
      <c r="AD295" s="70">
        <f t="shared" si="259"/>
        <v>9.3430422444718109E-2</v>
      </c>
      <c r="AE295" s="70">
        <f t="shared" si="260"/>
        <v>0.55096628334166653</v>
      </c>
      <c r="AF295" s="70">
        <f t="shared" si="261"/>
        <v>0.29071506253398588</v>
      </c>
      <c r="AG295" s="70">
        <f t="shared" si="262"/>
        <v>0.56076672104404568</v>
      </c>
      <c r="AH295" s="70">
        <f t="shared" si="263"/>
        <v>8.109026644915715E-2</v>
      </c>
      <c r="AI295" s="70">
        <f t="shared" si="264"/>
        <v>0.31266992930940729</v>
      </c>
      <c r="AJ295" s="70">
        <f t="shared" si="265"/>
        <v>0.27181892332789559</v>
      </c>
      <c r="AK295" s="70">
        <f t="shared" si="266"/>
        <v>0.52486101730139767</v>
      </c>
      <c r="AL295" s="71">
        <f t="shared" si="294"/>
        <v>3.7685611879160266E-2</v>
      </c>
      <c r="AM295" s="72">
        <v>74364</v>
      </c>
      <c r="AN295" s="73">
        <v>0.55096628334166653</v>
      </c>
      <c r="AO295" s="74">
        <f t="shared" si="267"/>
        <v>0.44903371665833347</v>
      </c>
      <c r="AP295" s="75">
        <v>14712</v>
      </c>
      <c r="AQ295" s="75">
        <v>4241</v>
      </c>
      <c r="AR295" s="76">
        <v>24</v>
      </c>
      <c r="AS295" s="76">
        <v>12</v>
      </c>
      <c r="AT295" s="77">
        <f t="shared" si="268"/>
        <v>0.29071506253398588</v>
      </c>
      <c r="AU295" s="77">
        <f t="shared" si="269"/>
        <v>0.70928493746601418</v>
      </c>
      <c r="AV295" s="75">
        <v>14712</v>
      </c>
      <c r="AW295" s="76">
        <v>74</v>
      </c>
      <c r="AX295" s="75">
        <v>8436</v>
      </c>
      <c r="AY295" s="76">
        <v>14</v>
      </c>
      <c r="AZ295" s="75">
        <v>4387</v>
      </c>
      <c r="BA295" s="66">
        <f t="shared" si="270"/>
        <v>0.87758292550299077</v>
      </c>
      <c r="BB295" s="66">
        <f t="shared" si="271"/>
        <v>0.12241707449700923</v>
      </c>
      <c r="BC295" s="75">
        <v>14712</v>
      </c>
      <c r="BD295" s="75">
        <v>8013</v>
      </c>
      <c r="BE295" s="76">
        <v>237</v>
      </c>
      <c r="BF295" s="66">
        <f t="shared" si="272"/>
        <v>0.56076672104404568</v>
      </c>
      <c r="BG295" s="70">
        <v>0.50891000891000893</v>
      </c>
      <c r="BH295" s="70">
        <v>0.44509567985094906</v>
      </c>
      <c r="BI295" s="75">
        <v>37354</v>
      </c>
      <c r="BJ295" s="75">
        <v>28493</v>
      </c>
      <c r="BK295" s="75">
        <v>5371</v>
      </c>
      <c r="BL295" s="76">
        <v>1848</v>
      </c>
      <c r="BM295" s="76">
        <v>903</v>
      </c>
      <c r="BN295" s="76">
        <v>19</v>
      </c>
      <c r="BO295" s="76">
        <v>564</v>
      </c>
      <c r="BP295" s="76">
        <v>86</v>
      </c>
      <c r="BQ295" s="76">
        <v>14</v>
      </c>
      <c r="BR295" s="76">
        <v>56</v>
      </c>
      <c r="BS295" s="66">
        <f t="shared" si="273"/>
        <v>0.76278310221127588</v>
      </c>
      <c r="BT295" s="66">
        <f t="shared" si="297"/>
        <v>9.3430422444718109E-2</v>
      </c>
      <c r="BU295" s="66">
        <f t="shared" si="298"/>
        <v>4.395780906997912E-2</v>
      </c>
      <c r="BV295" s="72">
        <v>57741</v>
      </c>
      <c r="BW295" s="75">
        <v>16935</v>
      </c>
      <c r="BX295" s="66">
        <f t="shared" si="274"/>
        <v>0.29329246116277863</v>
      </c>
      <c r="BY295" s="74">
        <f t="shared" si="275"/>
        <v>3.4095659875996454</v>
      </c>
      <c r="BZ295" s="66">
        <f t="shared" si="295"/>
        <v>4.660835557874194E-2</v>
      </c>
      <c r="CA295" s="72">
        <v>57741</v>
      </c>
      <c r="CB295" s="75">
        <v>30306</v>
      </c>
      <c r="CC295" s="66">
        <f t="shared" si="276"/>
        <v>0.52486101730139767</v>
      </c>
      <c r="CD295" s="66">
        <f t="shared" si="277"/>
        <v>0.47513898269860233</v>
      </c>
      <c r="CE295" s="72">
        <v>14712</v>
      </c>
      <c r="CF295" s="76">
        <v>261</v>
      </c>
      <c r="CG295" s="75">
        <v>4339</v>
      </c>
      <c r="CH295" s="66">
        <f t="shared" si="278"/>
        <v>0.31266992930940729</v>
      </c>
      <c r="CI295" s="75">
        <v>14712</v>
      </c>
      <c r="CJ295" s="75">
        <v>2288</v>
      </c>
      <c r="CK295" s="76">
        <v>150</v>
      </c>
      <c r="CL295" s="76">
        <v>1208</v>
      </c>
      <c r="CM295" s="76">
        <v>353</v>
      </c>
      <c r="CN295" s="66">
        <f t="shared" si="279"/>
        <v>0.27181892332789559</v>
      </c>
      <c r="CO295" s="72">
        <v>14712</v>
      </c>
      <c r="CP295" s="76">
        <v>1193</v>
      </c>
      <c r="CQ295" s="66">
        <f t="shared" si="280"/>
        <v>8.109026644915715E-2</v>
      </c>
      <c r="CR295" s="78" t="b">
        <v>0</v>
      </c>
      <c r="CS295" s="76" t="b">
        <v>1</v>
      </c>
      <c r="CT295" s="76">
        <v>3</v>
      </c>
      <c r="CU295" s="76">
        <v>1</v>
      </c>
      <c r="CV295" s="79"/>
      <c r="CW295" s="79">
        <v>1</v>
      </c>
      <c r="CX295" s="79">
        <v>6</v>
      </c>
      <c r="CY295" s="79">
        <v>4</v>
      </c>
      <c r="CZ295" s="76"/>
      <c r="DA295" s="76"/>
      <c r="DB295" s="76"/>
      <c r="DC295" s="66">
        <f t="shared" si="281"/>
        <v>0</v>
      </c>
      <c r="DD295" s="66">
        <f t="shared" si="282"/>
        <v>7.462686567164179E-3</v>
      </c>
      <c r="DE295" s="66">
        <f t="shared" si="283"/>
        <v>1.5151515151515152E-2</v>
      </c>
      <c r="DF295" s="66">
        <f t="shared" si="284"/>
        <v>3.6529680365296802E-3</v>
      </c>
      <c r="DG295" s="66">
        <f t="shared" si="285"/>
        <v>0</v>
      </c>
      <c r="DH295" s="66">
        <f t="shared" si="239"/>
        <v>0</v>
      </c>
      <c r="DI295" s="66">
        <f t="shared" si="286"/>
        <v>0.1</v>
      </c>
      <c r="DJ295" s="66">
        <f t="shared" si="287"/>
        <v>6.25E-2</v>
      </c>
      <c r="DK295" s="66">
        <f t="shared" si="288"/>
        <v>8.6956521739130436E-3</v>
      </c>
      <c r="DL295" s="66">
        <f t="shared" si="289"/>
        <v>6.5667924388022533E-3</v>
      </c>
      <c r="DM295" s="66">
        <f t="shared" si="290"/>
        <v>4.2798913043478264E-2</v>
      </c>
      <c r="DN295" s="80">
        <f t="shared" si="299"/>
        <v>23.365079365079364</v>
      </c>
      <c r="DO295" s="67">
        <f t="shared" si="292"/>
        <v>3.7685611879160266E-2</v>
      </c>
      <c r="DP295" s="163">
        <f t="shared" si="296"/>
        <v>6.9030504908835914E-5</v>
      </c>
    </row>
    <row r="296" spans="1:120" ht="17.149999999999999" customHeight="1" x14ac:dyDescent="0.3">
      <c r="A296" s="30"/>
      <c r="B296" s="39" t="s">
        <v>801</v>
      </c>
      <c r="C296" s="37" t="s">
        <v>802</v>
      </c>
      <c r="D296" s="36" t="s">
        <v>824</v>
      </c>
      <c r="E296" s="37" t="s">
        <v>825</v>
      </c>
      <c r="F296" s="36" t="s">
        <v>835</v>
      </c>
      <c r="G296" s="37" t="s">
        <v>836</v>
      </c>
      <c r="H296" s="36">
        <v>24</v>
      </c>
      <c r="I296" s="38">
        <v>5</v>
      </c>
      <c r="J296" s="115">
        <f t="shared" si="242"/>
        <v>0.31208670095517999</v>
      </c>
      <c r="K296" s="115">
        <f t="shared" si="243"/>
        <v>0.40720671075189813</v>
      </c>
      <c r="L296" s="115">
        <f t="shared" si="244"/>
        <v>0.30967741935483872</v>
      </c>
      <c r="M296" s="115">
        <f t="shared" si="245"/>
        <v>7.3651158475908848E-2</v>
      </c>
      <c r="N296" s="115">
        <f t="shared" si="246"/>
        <v>7.6083607230895647E-2</v>
      </c>
      <c r="O296" s="115">
        <f t="shared" si="247"/>
        <v>0.12472446730345334</v>
      </c>
      <c r="P296" s="115">
        <f t="shared" si="248"/>
        <v>0.52498702197612046</v>
      </c>
      <c r="Q296" s="115">
        <f t="shared" si="249"/>
        <v>0.4751845198155884</v>
      </c>
      <c r="R296" s="116">
        <f t="shared" si="250"/>
        <v>0.29959893549233479</v>
      </c>
      <c r="S296" s="133">
        <f t="shared" si="251"/>
        <v>0.28924450459513534</v>
      </c>
      <c r="T296" s="134">
        <f t="shared" si="293"/>
        <v>0.71075549540486471</v>
      </c>
      <c r="U296" s="135">
        <f t="shared" si="252"/>
        <v>52804.868775609022</v>
      </c>
      <c r="V296" s="136">
        <v>1</v>
      </c>
      <c r="W296" s="155">
        <f t="shared" si="253"/>
        <v>-0.69032258064516128</v>
      </c>
      <c r="X296" s="155">
        <f t="shared" si="254"/>
        <v>0.17813339348402424</v>
      </c>
      <c r="Y296" s="155">
        <f t="shared" si="255"/>
        <v>0.82186660651597576</v>
      </c>
      <c r="Z296" s="156">
        <f t="shared" si="256"/>
        <v>61059.757664497905</v>
      </c>
      <c r="AA296" s="69">
        <v>0.1429455945298409</v>
      </c>
      <c r="AB296" s="70">
        <f t="shared" si="257"/>
        <v>0.38290990234814826</v>
      </c>
      <c r="AC296" s="70">
        <f t="shared" si="258"/>
        <v>0.783740755957272</v>
      </c>
      <c r="AD296" s="70">
        <f t="shared" si="259"/>
        <v>7.6083607230895647E-2</v>
      </c>
      <c r="AE296" s="70">
        <f t="shared" si="260"/>
        <v>0.5248154801844116</v>
      </c>
      <c r="AF296" s="70">
        <f t="shared" si="261"/>
        <v>0.29702424687729612</v>
      </c>
      <c r="AG296" s="70">
        <f t="shared" si="262"/>
        <v>0.44140337986774431</v>
      </c>
      <c r="AH296" s="70">
        <f t="shared" si="263"/>
        <v>0.12472446730345334</v>
      </c>
      <c r="AI296" s="70">
        <f t="shared" si="264"/>
        <v>0.33388439872642667</v>
      </c>
      <c r="AJ296" s="70">
        <f t="shared" si="265"/>
        <v>0.29028900318393336</v>
      </c>
      <c r="AK296" s="70">
        <f t="shared" si="266"/>
        <v>0.47501297802387954</v>
      </c>
      <c r="AL296" s="71">
        <f t="shared" si="294"/>
        <v>0.30967741935483872</v>
      </c>
      <c r="AM296" s="72">
        <v>74294</v>
      </c>
      <c r="AN296" s="73">
        <v>0.5248154801844116</v>
      </c>
      <c r="AO296" s="74">
        <f t="shared" si="267"/>
        <v>0.4751845198155884</v>
      </c>
      <c r="AP296" s="75">
        <v>16332</v>
      </c>
      <c r="AQ296" s="75">
        <v>4792</v>
      </c>
      <c r="AR296" s="76">
        <v>47</v>
      </c>
      <c r="AS296" s="76">
        <v>12</v>
      </c>
      <c r="AT296" s="77">
        <f t="shared" si="268"/>
        <v>0.29702424687729612</v>
      </c>
      <c r="AU296" s="77">
        <f t="shared" si="269"/>
        <v>0.70297575312270388</v>
      </c>
      <c r="AV296" s="75">
        <v>16332</v>
      </c>
      <c r="AW296" s="76">
        <v>57</v>
      </c>
      <c r="AX296" s="75">
        <v>7865</v>
      </c>
      <c r="AY296" s="76">
        <v>322</v>
      </c>
      <c r="AZ296" s="75">
        <v>6268</v>
      </c>
      <c r="BA296" s="66">
        <f t="shared" si="270"/>
        <v>0.88856233161890763</v>
      </c>
      <c r="BB296" s="66">
        <f t="shared" si="271"/>
        <v>0.11143766838109237</v>
      </c>
      <c r="BC296" s="75">
        <v>16332</v>
      </c>
      <c r="BD296" s="75">
        <v>6768</v>
      </c>
      <c r="BE296" s="76">
        <v>441</v>
      </c>
      <c r="BF296" s="66">
        <f t="shared" si="272"/>
        <v>0.44140337986774431</v>
      </c>
      <c r="BG296" s="70">
        <v>0.38290990234814826</v>
      </c>
      <c r="BH296" s="70">
        <v>0.29959893549233479</v>
      </c>
      <c r="BI296" s="75">
        <v>38944</v>
      </c>
      <c r="BJ296" s="75">
        <v>30522</v>
      </c>
      <c r="BK296" s="75">
        <v>5459</v>
      </c>
      <c r="BL296" s="76">
        <v>1636</v>
      </c>
      <c r="BM296" s="76">
        <v>720</v>
      </c>
      <c r="BN296" s="76">
        <v>21</v>
      </c>
      <c r="BO296" s="76">
        <v>435</v>
      </c>
      <c r="BP296" s="76">
        <v>11</v>
      </c>
      <c r="BQ296" s="76">
        <v>16</v>
      </c>
      <c r="BR296" s="76">
        <v>124</v>
      </c>
      <c r="BS296" s="66">
        <f t="shared" si="273"/>
        <v>0.783740755957272</v>
      </c>
      <c r="BT296" s="66">
        <f t="shared" si="297"/>
        <v>7.6083607230895647E-2</v>
      </c>
      <c r="BU296" s="66">
        <f t="shared" si="298"/>
        <v>3.4074568611339361E-2</v>
      </c>
      <c r="BV296" s="72">
        <v>57790</v>
      </c>
      <c r="BW296" s="75">
        <v>10726</v>
      </c>
      <c r="BX296" s="66">
        <f t="shared" si="274"/>
        <v>0.18560304550960374</v>
      </c>
      <c r="BY296" s="74">
        <f t="shared" si="275"/>
        <v>5.3878426253962335</v>
      </c>
      <c r="BZ296" s="66">
        <f t="shared" si="295"/>
        <v>7.3651158475908848E-2</v>
      </c>
      <c r="CA296" s="72">
        <v>57790</v>
      </c>
      <c r="CB296" s="75">
        <v>27451</v>
      </c>
      <c r="CC296" s="66">
        <f t="shared" si="276"/>
        <v>0.47501297802387954</v>
      </c>
      <c r="CD296" s="66">
        <f t="shared" si="277"/>
        <v>0.52498702197612046</v>
      </c>
      <c r="CE296" s="72">
        <v>16332</v>
      </c>
      <c r="CF296" s="76">
        <v>59</v>
      </c>
      <c r="CG296" s="75">
        <v>5394</v>
      </c>
      <c r="CH296" s="66">
        <f t="shared" si="278"/>
        <v>0.33388439872642667</v>
      </c>
      <c r="CI296" s="75">
        <v>16332</v>
      </c>
      <c r="CJ296" s="75">
        <v>1030</v>
      </c>
      <c r="CK296" s="76">
        <v>286</v>
      </c>
      <c r="CL296" s="75">
        <v>3415</v>
      </c>
      <c r="CM296" s="76">
        <v>10</v>
      </c>
      <c r="CN296" s="66">
        <f t="shared" si="279"/>
        <v>0.29028900318393336</v>
      </c>
      <c r="CO296" s="72">
        <v>16332</v>
      </c>
      <c r="CP296" s="75">
        <v>2037</v>
      </c>
      <c r="CQ296" s="66">
        <f t="shared" si="280"/>
        <v>0.12472446730345334</v>
      </c>
      <c r="CR296" s="78" t="b">
        <v>0</v>
      </c>
      <c r="CS296" s="76" t="b">
        <v>1</v>
      </c>
      <c r="CT296" s="76">
        <v>1</v>
      </c>
      <c r="CU296" s="76"/>
      <c r="CV296" s="79"/>
      <c r="CW296" s="79"/>
      <c r="CX296" s="79">
        <v>3</v>
      </c>
      <c r="CY296" s="79">
        <v>0</v>
      </c>
      <c r="CZ296" s="76"/>
      <c r="DA296" s="76"/>
      <c r="DB296" s="76"/>
      <c r="DC296" s="66">
        <f t="shared" si="281"/>
        <v>0</v>
      </c>
      <c r="DD296" s="66">
        <f t="shared" si="282"/>
        <v>2.4875621890547263E-3</v>
      </c>
      <c r="DE296" s="66">
        <f t="shared" si="283"/>
        <v>0</v>
      </c>
      <c r="DF296" s="66">
        <f t="shared" si="284"/>
        <v>0</v>
      </c>
      <c r="DG296" s="66">
        <f t="shared" si="285"/>
        <v>0</v>
      </c>
      <c r="DH296" s="66">
        <f t="shared" si="239"/>
        <v>0</v>
      </c>
      <c r="DI296" s="66">
        <f t="shared" si="286"/>
        <v>0</v>
      </c>
      <c r="DJ296" s="66">
        <f t="shared" si="287"/>
        <v>2.0833333333333332E-2</v>
      </c>
      <c r="DK296" s="66">
        <f t="shared" si="288"/>
        <v>0</v>
      </c>
      <c r="DL296" s="66">
        <f t="shared" si="289"/>
        <v>6.2189054726368158E-4</v>
      </c>
      <c r="DM296" s="66">
        <f t="shared" si="290"/>
        <v>5.208333333333333E-3</v>
      </c>
      <c r="DN296" s="80">
        <f t="shared" si="299"/>
        <v>192</v>
      </c>
      <c r="DO296" s="67">
        <f t="shared" si="292"/>
        <v>0.30967741935483872</v>
      </c>
      <c r="DP296" s="163">
        <f t="shared" si="296"/>
        <v>8.4005376344086021E-6</v>
      </c>
    </row>
    <row r="297" spans="1:120" ht="17.149999999999999" customHeight="1" x14ac:dyDescent="0.3">
      <c r="A297" s="30"/>
      <c r="B297" s="39" t="s">
        <v>801</v>
      </c>
      <c r="C297" s="37" t="s">
        <v>802</v>
      </c>
      <c r="D297" s="36" t="s">
        <v>824</v>
      </c>
      <c r="E297" s="37" t="s">
        <v>825</v>
      </c>
      <c r="F297" s="36" t="s">
        <v>837</v>
      </c>
      <c r="G297" s="37" t="s">
        <v>838</v>
      </c>
      <c r="H297" s="36">
        <v>17</v>
      </c>
      <c r="I297" s="38">
        <v>7</v>
      </c>
      <c r="J297" s="115">
        <f t="shared" si="242"/>
        <v>0.4551269931303964</v>
      </c>
      <c r="K297" s="115">
        <f t="shared" si="243"/>
        <v>0.56671078338690362</v>
      </c>
      <c r="L297" s="115">
        <f t="shared" si="244"/>
        <v>1.7986314760508309E-2</v>
      </c>
      <c r="M297" s="115">
        <f t="shared" si="245"/>
        <v>5.8711911965433412E-2</v>
      </c>
      <c r="N297" s="115">
        <f t="shared" si="246"/>
        <v>0.18328870134436961</v>
      </c>
      <c r="O297" s="115">
        <f t="shared" si="247"/>
        <v>2.9621226444822589E-2</v>
      </c>
      <c r="P297" s="115">
        <f t="shared" si="248"/>
        <v>0.59412747589375847</v>
      </c>
      <c r="Q297" s="115">
        <f t="shared" si="249"/>
        <v>0.48987784719091476</v>
      </c>
      <c r="R297" s="116">
        <f t="shared" si="250"/>
        <v>0.47398796610863253</v>
      </c>
      <c r="S297" s="133">
        <f t="shared" si="251"/>
        <v>0.31882658002508213</v>
      </c>
      <c r="T297" s="134">
        <f t="shared" si="293"/>
        <v>0.68117341997491787</v>
      </c>
      <c r="U297" s="135">
        <f t="shared" si="252"/>
        <v>49556.728650015226</v>
      </c>
      <c r="V297" s="136">
        <v>1</v>
      </c>
      <c r="W297" s="155">
        <f t="shared" si="253"/>
        <v>-0.98201368523949173</v>
      </c>
      <c r="X297" s="155">
        <f t="shared" si="254"/>
        <v>0.20771546891397105</v>
      </c>
      <c r="Y297" s="155">
        <f t="shared" si="255"/>
        <v>0.79228453108602892</v>
      </c>
      <c r="Z297" s="156">
        <f t="shared" si="256"/>
        <v>57640.284205570773</v>
      </c>
      <c r="AA297" s="69">
        <v>0.16884759181878162</v>
      </c>
      <c r="AB297" s="70">
        <f t="shared" si="257"/>
        <v>0.54667675348535605</v>
      </c>
      <c r="AC297" s="70">
        <f t="shared" si="258"/>
        <v>0.60637290703021451</v>
      </c>
      <c r="AD297" s="70">
        <f t="shared" si="259"/>
        <v>0.18328870134436961</v>
      </c>
      <c r="AE297" s="70">
        <f t="shared" si="260"/>
        <v>0.51012215280908524</v>
      </c>
      <c r="AF297" s="70">
        <f t="shared" si="261"/>
        <v>0.19152958971450179</v>
      </c>
      <c r="AG297" s="70">
        <f t="shared" si="262"/>
        <v>0.45320476460578557</v>
      </c>
      <c r="AH297" s="70">
        <f t="shared" si="263"/>
        <v>2.9621226444822589E-2</v>
      </c>
      <c r="AI297" s="70">
        <f t="shared" si="264"/>
        <v>0.47330938425663327</v>
      </c>
      <c r="AJ297" s="70">
        <f t="shared" si="265"/>
        <v>0.43694460200415958</v>
      </c>
      <c r="AK297" s="70">
        <f t="shared" si="266"/>
        <v>0.40587252410624153</v>
      </c>
      <c r="AL297" s="71">
        <f t="shared" si="294"/>
        <v>1.7986314760508309E-2</v>
      </c>
      <c r="AM297" s="72">
        <v>72752</v>
      </c>
      <c r="AN297" s="73">
        <v>0.51012215280908524</v>
      </c>
      <c r="AO297" s="74">
        <f t="shared" si="267"/>
        <v>0.48987784719091476</v>
      </c>
      <c r="AP297" s="75">
        <v>15867</v>
      </c>
      <c r="AQ297" s="75">
        <v>3011</v>
      </c>
      <c r="AR297" s="76">
        <v>21</v>
      </c>
      <c r="AS297" s="76">
        <v>7</v>
      </c>
      <c r="AT297" s="77">
        <f t="shared" si="268"/>
        <v>0.19152958971450179</v>
      </c>
      <c r="AU297" s="77">
        <f t="shared" si="269"/>
        <v>0.80847041028549826</v>
      </c>
      <c r="AV297" s="75">
        <v>15867</v>
      </c>
      <c r="AW297" s="76">
        <v>71</v>
      </c>
      <c r="AX297" s="75">
        <v>7266</v>
      </c>
      <c r="AY297" s="76">
        <v>25</v>
      </c>
      <c r="AZ297" s="75">
        <v>3349</v>
      </c>
      <c r="BA297" s="66">
        <f t="shared" si="270"/>
        <v>0.67504884351169092</v>
      </c>
      <c r="BB297" s="66">
        <f t="shared" si="271"/>
        <v>0.32495115648830908</v>
      </c>
      <c r="BC297" s="75">
        <v>15867</v>
      </c>
      <c r="BD297" s="75">
        <v>6416</v>
      </c>
      <c r="BE297" s="76">
        <v>775</v>
      </c>
      <c r="BF297" s="66">
        <f t="shared" si="272"/>
        <v>0.45320476460578557</v>
      </c>
      <c r="BG297" s="70">
        <v>0.54667675348535605</v>
      </c>
      <c r="BH297" s="70">
        <v>0.47398796610863253</v>
      </c>
      <c r="BI297" s="75">
        <v>36969</v>
      </c>
      <c r="BJ297" s="75">
        <v>22417</v>
      </c>
      <c r="BK297" s="75">
        <v>7776</v>
      </c>
      <c r="BL297" s="76">
        <v>3875</v>
      </c>
      <c r="BM297" s="76">
        <v>1533</v>
      </c>
      <c r="BN297" s="76">
        <v>37</v>
      </c>
      <c r="BO297" s="76">
        <v>858</v>
      </c>
      <c r="BP297" s="76">
        <v>43</v>
      </c>
      <c r="BQ297" s="76">
        <v>26</v>
      </c>
      <c r="BR297" s="76">
        <v>404</v>
      </c>
      <c r="BS297" s="66">
        <f t="shared" si="273"/>
        <v>0.60637290703021451</v>
      </c>
      <c r="BT297" s="66">
        <f t="shared" si="297"/>
        <v>0.18328870134436961</v>
      </c>
      <c r="BU297" s="66">
        <f t="shared" si="298"/>
        <v>7.8471151505315265E-2</v>
      </c>
      <c r="BV297" s="72">
        <v>57454</v>
      </c>
      <c r="BW297" s="75">
        <v>13377</v>
      </c>
      <c r="BX297" s="66">
        <f t="shared" si="274"/>
        <v>0.23282974205451318</v>
      </c>
      <c r="BY297" s="74">
        <f t="shared" si="275"/>
        <v>4.2949839276369888</v>
      </c>
      <c r="BZ297" s="66">
        <f t="shared" si="295"/>
        <v>5.8711911965433412E-2</v>
      </c>
      <c r="CA297" s="72">
        <v>57454</v>
      </c>
      <c r="CB297" s="75">
        <v>23319</v>
      </c>
      <c r="CC297" s="66">
        <f t="shared" si="276"/>
        <v>0.40587252410624153</v>
      </c>
      <c r="CD297" s="66">
        <f t="shared" si="277"/>
        <v>0.59412747589375847</v>
      </c>
      <c r="CE297" s="72">
        <v>15867</v>
      </c>
      <c r="CF297" s="76">
        <v>213</v>
      </c>
      <c r="CG297" s="75">
        <v>7297</v>
      </c>
      <c r="CH297" s="66">
        <f t="shared" si="278"/>
        <v>0.47330938425663327</v>
      </c>
      <c r="CI297" s="75">
        <v>15867</v>
      </c>
      <c r="CJ297" s="76">
        <v>3851</v>
      </c>
      <c r="CK297" s="76">
        <v>169</v>
      </c>
      <c r="CL297" s="75">
        <v>2779</v>
      </c>
      <c r="CM297" s="76">
        <v>134</v>
      </c>
      <c r="CN297" s="66">
        <f t="shared" si="279"/>
        <v>0.43694460200415958</v>
      </c>
      <c r="CO297" s="72">
        <v>15867</v>
      </c>
      <c r="CP297" s="76">
        <v>470</v>
      </c>
      <c r="CQ297" s="66">
        <f t="shared" si="280"/>
        <v>2.9621226444822589E-2</v>
      </c>
      <c r="CR297" s="78" t="b">
        <v>0</v>
      </c>
      <c r="CS297" s="76" t="b">
        <v>1</v>
      </c>
      <c r="CT297" s="76">
        <v>12</v>
      </c>
      <c r="CU297" s="76">
        <v>1</v>
      </c>
      <c r="CV297" s="79"/>
      <c r="CW297" s="79">
        <v>3</v>
      </c>
      <c r="CX297" s="79">
        <v>17</v>
      </c>
      <c r="CY297" s="79">
        <v>4</v>
      </c>
      <c r="CZ297" s="76"/>
      <c r="DA297" s="76"/>
      <c r="DB297" s="76"/>
      <c r="DC297" s="66">
        <f t="shared" si="281"/>
        <v>0</v>
      </c>
      <c r="DD297" s="66">
        <f t="shared" si="282"/>
        <v>2.9850746268656716E-2</v>
      </c>
      <c r="DE297" s="66">
        <f t="shared" si="283"/>
        <v>1.5151515151515152E-2</v>
      </c>
      <c r="DF297" s="66">
        <f t="shared" si="284"/>
        <v>3.6529680365296802E-3</v>
      </c>
      <c r="DG297" s="66">
        <f t="shared" si="285"/>
        <v>0</v>
      </c>
      <c r="DH297" s="66">
        <f t="shared" si="239"/>
        <v>0</v>
      </c>
      <c r="DI297" s="66">
        <f t="shared" si="286"/>
        <v>0.1</v>
      </c>
      <c r="DJ297" s="66">
        <f t="shared" si="287"/>
        <v>0.25</v>
      </c>
      <c r="DK297" s="66">
        <f t="shared" si="288"/>
        <v>8.6956521739130436E-3</v>
      </c>
      <c r="DL297" s="66">
        <f t="shared" si="289"/>
        <v>1.2163807364175388E-2</v>
      </c>
      <c r="DM297" s="66">
        <f t="shared" si="290"/>
        <v>8.9673913043478257E-2</v>
      </c>
      <c r="DN297" s="80">
        <f t="shared" si="299"/>
        <v>11.151515151515152</v>
      </c>
      <c r="DO297" s="67">
        <f t="shared" si="292"/>
        <v>1.7986314760508309E-2</v>
      </c>
      <c r="DP297" s="163">
        <f t="shared" si="296"/>
        <v>1.4463534361851331E-4</v>
      </c>
    </row>
    <row r="298" spans="1:120" ht="17.149999999999999" customHeight="1" x14ac:dyDescent="0.3">
      <c r="A298" s="30"/>
      <c r="B298" s="39" t="s">
        <v>801</v>
      </c>
      <c r="C298" s="37" t="s">
        <v>802</v>
      </c>
      <c r="D298" s="36" t="s">
        <v>839</v>
      </c>
      <c r="E298" s="37" t="s">
        <v>840</v>
      </c>
      <c r="F298" s="36" t="s">
        <v>841</v>
      </c>
      <c r="G298" s="37" t="s">
        <v>840</v>
      </c>
      <c r="H298" s="36">
        <v>14</v>
      </c>
      <c r="I298" s="38">
        <v>11</v>
      </c>
      <c r="J298" s="115">
        <f t="shared" si="242"/>
        <v>0.57624633431085048</v>
      </c>
      <c r="K298" s="115">
        <f t="shared" si="243"/>
        <v>0.5117825722664433</v>
      </c>
      <c r="L298" s="115">
        <f t="shared" si="244"/>
        <v>1</v>
      </c>
      <c r="M298" s="115">
        <f t="shared" si="245"/>
        <v>0.1014169232372321</v>
      </c>
      <c r="N298" s="115">
        <f t="shared" si="246"/>
        <v>0.18503538928210314</v>
      </c>
      <c r="O298" s="115">
        <f t="shared" si="247"/>
        <v>0.477377461248429</v>
      </c>
      <c r="P298" s="115">
        <f t="shared" si="248"/>
        <v>0.83461426491994173</v>
      </c>
      <c r="Q298" s="115">
        <f t="shared" si="249"/>
        <v>0.66209262435677529</v>
      </c>
      <c r="R298" s="116">
        <f t="shared" si="250"/>
        <v>0.56554748347404937</v>
      </c>
      <c r="S298" s="133">
        <f t="shared" si="251"/>
        <v>0.54601256145509158</v>
      </c>
      <c r="T298" s="134">
        <f t="shared" si="293"/>
        <v>0.45398743854490842</v>
      </c>
      <c r="U298" s="135">
        <f t="shared" si="252"/>
        <v>18300.687635183804</v>
      </c>
      <c r="V298" s="136">
        <v>3</v>
      </c>
      <c r="W298" s="155">
        <f t="shared" si="253"/>
        <v>0</v>
      </c>
      <c r="X298" s="155">
        <f t="shared" si="254"/>
        <v>0.43490145034398053</v>
      </c>
      <c r="Y298" s="155">
        <f t="shared" si="255"/>
        <v>0.56509854965601947</v>
      </c>
      <c r="Z298" s="156">
        <f t="shared" si="256"/>
        <v>22779.6876351838</v>
      </c>
      <c r="AA298" s="69">
        <v>0.24633474733943589</v>
      </c>
      <c r="AB298" s="70">
        <f t="shared" si="257"/>
        <v>0.61829039413069442</v>
      </c>
      <c r="AC298" s="70">
        <f t="shared" si="258"/>
        <v>0.55874620829120325</v>
      </c>
      <c r="AD298" s="70">
        <f t="shared" si="259"/>
        <v>0.18503538928210314</v>
      </c>
      <c r="AE298" s="70">
        <f t="shared" si="260"/>
        <v>0.33790737564322471</v>
      </c>
      <c r="AF298" s="70">
        <f t="shared" si="261"/>
        <v>0.1679932970255551</v>
      </c>
      <c r="AG298" s="70">
        <f t="shared" si="262"/>
        <v>0.25890238793464598</v>
      </c>
      <c r="AH298" s="70">
        <f t="shared" si="263"/>
        <v>0.477377461248429</v>
      </c>
      <c r="AI298" s="70">
        <f t="shared" si="264"/>
        <v>0.7740888144113951</v>
      </c>
      <c r="AJ298" s="70">
        <f t="shared" si="265"/>
        <v>0.37840385421030581</v>
      </c>
      <c r="AK298" s="70">
        <f t="shared" si="266"/>
        <v>0.16538573508005822</v>
      </c>
      <c r="AL298" s="71">
        <f t="shared" si="294"/>
        <v>1</v>
      </c>
      <c r="AM298" s="72">
        <v>40311</v>
      </c>
      <c r="AN298" s="73">
        <v>0.33790737564322471</v>
      </c>
      <c r="AO298" s="74">
        <f t="shared" si="267"/>
        <v>0.66209262435677529</v>
      </c>
      <c r="AP298" s="75">
        <v>9548</v>
      </c>
      <c r="AQ298" s="75">
        <v>1578</v>
      </c>
      <c r="AR298" s="76">
        <v>20</v>
      </c>
      <c r="AS298" s="76">
        <v>6</v>
      </c>
      <c r="AT298" s="77">
        <f t="shared" si="268"/>
        <v>0.1679932970255551</v>
      </c>
      <c r="AU298" s="77">
        <f t="shared" si="269"/>
        <v>0.8320067029744449</v>
      </c>
      <c r="AV298" s="75">
        <v>9548</v>
      </c>
      <c r="AW298" s="76">
        <v>46</v>
      </c>
      <c r="AX298" s="75">
        <v>2295</v>
      </c>
      <c r="AY298" s="76">
        <v>8</v>
      </c>
      <c r="AZ298" s="75">
        <v>5370</v>
      </c>
      <c r="BA298" s="66">
        <f t="shared" si="270"/>
        <v>0.80844155844155841</v>
      </c>
      <c r="BB298" s="66">
        <f t="shared" si="271"/>
        <v>0.19155844155844159</v>
      </c>
      <c r="BC298" s="75">
        <v>9548</v>
      </c>
      <c r="BD298" s="75">
        <v>1551</v>
      </c>
      <c r="BE298" s="76">
        <v>921</v>
      </c>
      <c r="BF298" s="66">
        <f t="shared" si="272"/>
        <v>0.25890238793464598</v>
      </c>
      <c r="BG298" s="70">
        <v>0.61829039413069442</v>
      </c>
      <c r="BH298" s="70">
        <v>0.56554748347404937</v>
      </c>
      <c r="BI298" s="75">
        <v>24725</v>
      </c>
      <c r="BJ298" s="75">
        <v>13815</v>
      </c>
      <c r="BK298" s="75">
        <v>6335</v>
      </c>
      <c r="BL298" s="76">
        <v>2335</v>
      </c>
      <c r="BM298" s="76">
        <v>1109</v>
      </c>
      <c r="BN298" s="76">
        <v>43</v>
      </c>
      <c r="BO298" s="76">
        <v>857</v>
      </c>
      <c r="BP298" s="76">
        <v>57</v>
      </c>
      <c r="BQ298" s="76">
        <v>19</v>
      </c>
      <c r="BR298" s="76">
        <v>155</v>
      </c>
      <c r="BS298" s="66">
        <f t="shared" si="273"/>
        <v>0.55874620829120325</v>
      </c>
      <c r="BT298" s="66">
        <f t="shared" si="297"/>
        <v>0.18503538928210314</v>
      </c>
      <c r="BU298" s="66">
        <f t="shared" si="298"/>
        <v>9.0596562184024274E-2</v>
      </c>
      <c r="BV298" s="72">
        <v>34350</v>
      </c>
      <c r="BW298" s="75">
        <v>4630</v>
      </c>
      <c r="BX298" s="66">
        <f t="shared" si="274"/>
        <v>0.13478893740902476</v>
      </c>
      <c r="BY298" s="74">
        <f t="shared" si="275"/>
        <v>7.4190064794816406</v>
      </c>
      <c r="BZ298" s="66">
        <f t="shared" si="295"/>
        <v>0.1014169232372321</v>
      </c>
      <c r="CA298" s="72">
        <v>34350</v>
      </c>
      <c r="CB298" s="75">
        <v>5681</v>
      </c>
      <c r="CC298" s="66">
        <f t="shared" si="276"/>
        <v>0.16538573508005822</v>
      </c>
      <c r="CD298" s="66">
        <f t="shared" si="277"/>
        <v>0.83461426491994173</v>
      </c>
      <c r="CE298" s="72">
        <v>9548</v>
      </c>
      <c r="CF298" s="76">
        <v>187</v>
      </c>
      <c r="CG298" s="75">
        <v>7204</v>
      </c>
      <c r="CH298" s="66">
        <f t="shared" si="278"/>
        <v>0.7740888144113951</v>
      </c>
      <c r="CI298" s="75">
        <v>9548</v>
      </c>
      <c r="CJ298" s="76">
        <v>300</v>
      </c>
      <c r="CK298" s="75">
        <v>2180</v>
      </c>
      <c r="CL298" s="76">
        <v>784</v>
      </c>
      <c r="CM298" s="76">
        <v>349</v>
      </c>
      <c r="CN298" s="66">
        <f t="shared" si="279"/>
        <v>0.37840385421030581</v>
      </c>
      <c r="CO298" s="72">
        <v>9548</v>
      </c>
      <c r="CP298" s="75">
        <v>4558</v>
      </c>
      <c r="CQ298" s="66">
        <f t="shared" si="280"/>
        <v>0.477377461248429</v>
      </c>
      <c r="CR298" s="78" t="b">
        <v>1</v>
      </c>
      <c r="CS298" s="76" t="b">
        <v>1</v>
      </c>
      <c r="CT298" s="76">
        <v>0</v>
      </c>
      <c r="CU298" s="76"/>
      <c r="CV298" s="79">
        <v>1</v>
      </c>
      <c r="CW298" s="79">
        <v>1</v>
      </c>
      <c r="CX298" s="79">
        <v>2</v>
      </c>
      <c r="CY298" s="79">
        <v>0</v>
      </c>
      <c r="CZ298" s="76"/>
      <c r="DA298" s="76"/>
      <c r="DB298" s="76"/>
      <c r="DC298" s="66">
        <f t="shared" si="281"/>
        <v>4.1322314049586778E-3</v>
      </c>
      <c r="DD298" s="66">
        <f t="shared" si="282"/>
        <v>0</v>
      </c>
      <c r="DE298" s="66">
        <f t="shared" si="283"/>
        <v>0</v>
      </c>
      <c r="DF298" s="66">
        <f t="shared" si="284"/>
        <v>0</v>
      </c>
      <c r="DG298" s="66">
        <f t="shared" si="285"/>
        <v>0</v>
      </c>
      <c r="DH298" s="66">
        <f t="shared" ref="DH298:DH335" si="300">DB298/MAX($DB$6:$DB$335)</f>
        <v>0</v>
      </c>
      <c r="DI298" s="66">
        <f t="shared" si="286"/>
        <v>0</v>
      </c>
      <c r="DJ298" s="66">
        <f t="shared" si="287"/>
        <v>0</v>
      </c>
      <c r="DK298" s="66">
        <f t="shared" si="288"/>
        <v>0</v>
      </c>
      <c r="DL298" s="66">
        <f t="shared" si="289"/>
        <v>0</v>
      </c>
      <c r="DM298" s="66">
        <f t="shared" si="290"/>
        <v>0</v>
      </c>
      <c r="DN298" s="80">
        <f t="shared" si="299"/>
        <v>620</v>
      </c>
      <c r="DO298" s="67">
        <f t="shared" si="292"/>
        <v>1</v>
      </c>
      <c r="DP298" s="163">
        <f t="shared" si="296"/>
        <v>2.6014568158168575E-6</v>
      </c>
    </row>
    <row r="299" spans="1:120" ht="17.149999999999999" customHeight="1" x14ac:dyDescent="0.3">
      <c r="A299" s="30"/>
      <c r="B299" s="39" t="s">
        <v>801</v>
      </c>
      <c r="C299" s="37" t="s">
        <v>802</v>
      </c>
      <c r="D299" s="36" t="s">
        <v>839</v>
      </c>
      <c r="E299" s="37" t="s">
        <v>840</v>
      </c>
      <c r="F299" s="36" t="s">
        <v>842</v>
      </c>
      <c r="G299" s="37" t="s">
        <v>843</v>
      </c>
      <c r="H299" s="36">
        <v>14</v>
      </c>
      <c r="I299" s="38">
        <v>12</v>
      </c>
      <c r="J299" s="115">
        <f t="shared" si="242"/>
        <v>0.59428403064230995</v>
      </c>
      <c r="K299" s="115">
        <f t="shared" si="243"/>
        <v>0.53241013553329397</v>
      </c>
      <c r="L299" s="115">
        <f t="shared" si="244"/>
        <v>1</v>
      </c>
      <c r="M299" s="115">
        <f t="shared" si="245"/>
        <v>8.5605350849730075E-2</v>
      </c>
      <c r="N299" s="115">
        <f t="shared" si="246"/>
        <v>0.25910931174089069</v>
      </c>
      <c r="O299" s="115">
        <f t="shared" si="247"/>
        <v>0.5323512080141426</v>
      </c>
      <c r="P299" s="115">
        <f t="shared" si="248"/>
        <v>0.8046889831044739</v>
      </c>
      <c r="Q299" s="115">
        <f t="shared" si="249"/>
        <v>0.53622114784778541</v>
      </c>
      <c r="R299" s="116">
        <f t="shared" si="250"/>
        <v>0.53415730337078648</v>
      </c>
      <c r="S299" s="133">
        <f t="shared" si="251"/>
        <v>0.54209194123371263</v>
      </c>
      <c r="T299" s="134">
        <f t="shared" si="293"/>
        <v>0.45790805876628737</v>
      </c>
      <c r="U299" s="135">
        <f t="shared" si="252"/>
        <v>18058.062205507307</v>
      </c>
      <c r="V299" s="136">
        <v>3</v>
      </c>
      <c r="W299" s="155">
        <f t="shared" si="253"/>
        <v>0</v>
      </c>
      <c r="X299" s="155">
        <f t="shared" si="254"/>
        <v>0.43098083012260147</v>
      </c>
      <c r="Y299" s="155">
        <f t="shared" si="255"/>
        <v>0.56901916987739853</v>
      </c>
      <c r="Z299" s="156">
        <f t="shared" si="256"/>
        <v>22439.839983285088</v>
      </c>
      <c r="AA299" s="69">
        <v>0.50101430165331173</v>
      </c>
      <c r="AB299" s="70">
        <f t="shared" si="257"/>
        <v>0.60179911222846372</v>
      </c>
      <c r="AC299" s="70">
        <f t="shared" si="258"/>
        <v>0.50014459224985541</v>
      </c>
      <c r="AD299" s="70">
        <f t="shared" si="259"/>
        <v>0.25910931174089069</v>
      </c>
      <c r="AE299" s="70">
        <f t="shared" si="260"/>
        <v>0.46377885215221459</v>
      </c>
      <c r="AF299" s="70">
        <f t="shared" si="261"/>
        <v>0.2470241602828521</v>
      </c>
      <c r="AG299" s="70">
        <f t="shared" si="262"/>
        <v>0.37348261638185032</v>
      </c>
      <c r="AH299" s="70">
        <f t="shared" si="263"/>
        <v>0.5323512080141426</v>
      </c>
      <c r="AI299" s="70">
        <f t="shared" si="264"/>
        <v>0.62298173246906308</v>
      </c>
      <c r="AJ299" s="70">
        <f t="shared" si="265"/>
        <v>0.56558632881555682</v>
      </c>
      <c r="AK299" s="70">
        <f t="shared" si="266"/>
        <v>0.19531101689552616</v>
      </c>
      <c r="AL299" s="71">
        <f t="shared" si="294"/>
        <v>1</v>
      </c>
      <c r="AM299" s="72">
        <v>39436</v>
      </c>
      <c r="AN299" s="73">
        <v>0.46377885215221459</v>
      </c>
      <c r="AO299" s="74">
        <f t="shared" si="267"/>
        <v>0.53622114784778541</v>
      </c>
      <c r="AP299" s="75">
        <v>8485</v>
      </c>
      <c r="AQ299" s="75">
        <v>2073</v>
      </c>
      <c r="AR299" s="76">
        <v>13</v>
      </c>
      <c r="AS299" s="76">
        <v>10</v>
      </c>
      <c r="AT299" s="77">
        <f t="shared" si="268"/>
        <v>0.2470241602828521</v>
      </c>
      <c r="AU299" s="77">
        <f t="shared" si="269"/>
        <v>0.75297583971714788</v>
      </c>
      <c r="AV299" s="75">
        <v>8485</v>
      </c>
      <c r="AW299" s="76">
        <v>71</v>
      </c>
      <c r="AX299" s="75">
        <v>3502</v>
      </c>
      <c r="AY299" s="76">
        <v>110</v>
      </c>
      <c r="AZ299" s="76">
        <v>2156</v>
      </c>
      <c r="BA299" s="66">
        <f t="shared" si="270"/>
        <v>0.68815556865055982</v>
      </c>
      <c r="BB299" s="66">
        <f t="shared" si="271"/>
        <v>0.31184443134944018</v>
      </c>
      <c r="BC299" s="75">
        <v>8485</v>
      </c>
      <c r="BD299" s="75">
        <v>2532</v>
      </c>
      <c r="BE299" s="76">
        <v>637</v>
      </c>
      <c r="BF299" s="66">
        <f t="shared" si="272"/>
        <v>0.37348261638185032</v>
      </c>
      <c r="BG299" s="70">
        <v>0.60179911222846372</v>
      </c>
      <c r="BH299" s="70">
        <v>0.53415730337078648</v>
      </c>
      <c r="BI299" s="75">
        <v>20748</v>
      </c>
      <c r="BJ299" s="75">
        <v>10377</v>
      </c>
      <c r="BK299" s="75">
        <v>4995</v>
      </c>
      <c r="BL299" s="76">
        <v>2506</v>
      </c>
      <c r="BM299" s="76">
        <v>1321</v>
      </c>
      <c r="BN299" s="76">
        <v>29</v>
      </c>
      <c r="BO299" s="76">
        <v>1041</v>
      </c>
      <c r="BP299" s="76">
        <v>62</v>
      </c>
      <c r="BQ299" s="76">
        <v>17</v>
      </c>
      <c r="BR299" s="76">
        <v>400</v>
      </c>
      <c r="BS299" s="66">
        <f t="shared" si="273"/>
        <v>0.50014459224985541</v>
      </c>
      <c r="BT299" s="66">
        <f t="shared" si="297"/>
        <v>0.25910931174089069</v>
      </c>
      <c r="BU299" s="66">
        <f t="shared" si="298"/>
        <v>0.13832658569500675</v>
      </c>
      <c r="BV299" s="72">
        <v>31606</v>
      </c>
      <c r="BW299" s="75">
        <v>5047</v>
      </c>
      <c r="BX299" s="66">
        <f t="shared" si="274"/>
        <v>0.15968486996139974</v>
      </c>
      <c r="BY299" s="74">
        <f t="shared" si="275"/>
        <v>6.262334059837527</v>
      </c>
      <c r="BZ299" s="66">
        <f t="shared" si="295"/>
        <v>8.5605350849730075E-2</v>
      </c>
      <c r="CA299" s="72">
        <v>31606</v>
      </c>
      <c r="CB299" s="75">
        <v>6173</v>
      </c>
      <c r="CC299" s="66">
        <f t="shared" si="276"/>
        <v>0.19531101689552616</v>
      </c>
      <c r="CD299" s="66">
        <f t="shared" si="277"/>
        <v>0.8046889831044739</v>
      </c>
      <c r="CE299" s="72">
        <v>8485</v>
      </c>
      <c r="CF299" s="76">
        <v>125</v>
      </c>
      <c r="CG299" s="75">
        <v>5161</v>
      </c>
      <c r="CH299" s="66">
        <f t="shared" si="278"/>
        <v>0.62298173246906308</v>
      </c>
      <c r="CI299" s="75">
        <v>8485</v>
      </c>
      <c r="CJ299" s="76">
        <v>1238</v>
      </c>
      <c r="CK299" s="76">
        <v>415</v>
      </c>
      <c r="CL299" s="75">
        <v>2698</v>
      </c>
      <c r="CM299" s="76">
        <v>448</v>
      </c>
      <c r="CN299" s="66">
        <f t="shared" si="279"/>
        <v>0.56558632881555682</v>
      </c>
      <c r="CO299" s="72">
        <v>8485</v>
      </c>
      <c r="CP299" s="75">
        <v>4517</v>
      </c>
      <c r="CQ299" s="66">
        <f t="shared" si="280"/>
        <v>0.5323512080141426</v>
      </c>
      <c r="CR299" s="78" t="b">
        <v>0</v>
      </c>
      <c r="CS299" s="76" t="b">
        <v>0</v>
      </c>
      <c r="CT299" s="76"/>
      <c r="CU299" s="76"/>
      <c r="CV299" s="76"/>
      <c r="CW299" s="76"/>
      <c r="CX299" s="76"/>
      <c r="CY299" s="76"/>
      <c r="CZ299" s="76"/>
      <c r="DA299" s="76"/>
      <c r="DB299" s="76"/>
      <c r="DC299" s="66">
        <f t="shared" si="281"/>
        <v>0</v>
      </c>
      <c r="DD299" s="66">
        <f t="shared" si="282"/>
        <v>0</v>
      </c>
      <c r="DE299" s="66">
        <f t="shared" si="283"/>
        <v>0</v>
      </c>
      <c r="DF299" s="66">
        <f t="shared" si="284"/>
        <v>0</v>
      </c>
      <c r="DG299" s="66">
        <f t="shared" si="285"/>
        <v>0</v>
      </c>
      <c r="DH299" s="66">
        <f t="shared" si="300"/>
        <v>0</v>
      </c>
      <c r="DI299" s="66">
        <f t="shared" si="286"/>
        <v>0</v>
      </c>
      <c r="DJ299" s="66">
        <f t="shared" si="287"/>
        <v>0</v>
      </c>
      <c r="DK299" s="66">
        <f t="shared" si="288"/>
        <v>0</v>
      </c>
      <c r="DL299" s="66">
        <f t="shared" si="289"/>
        <v>0</v>
      </c>
      <c r="DM299" s="66">
        <f t="shared" si="290"/>
        <v>0</v>
      </c>
      <c r="DN299" s="80">
        <f t="shared" si="299"/>
        <v>620</v>
      </c>
      <c r="DO299" s="67">
        <f t="shared" si="292"/>
        <v>1</v>
      </c>
      <c r="DP299" s="163">
        <f t="shared" si="296"/>
        <v>2.6014568158168575E-6</v>
      </c>
    </row>
    <row r="300" spans="1:120" ht="17.149999999999999" customHeight="1" x14ac:dyDescent="0.3">
      <c r="A300" s="30"/>
      <c r="B300" s="39" t="s">
        <v>801</v>
      </c>
      <c r="C300" s="37" t="s">
        <v>802</v>
      </c>
      <c r="D300" s="36" t="s">
        <v>839</v>
      </c>
      <c r="E300" s="37" t="s">
        <v>840</v>
      </c>
      <c r="F300" s="36" t="s">
        <v>844</v>
      </c>
      <c r="G300" s="37" t="s">
        <v>845</v>
      </c>
      <c r="H300" s="36">
        <v>8</v>
      </c>
      <c r="I300" s="38">
        <v>7</v>
      </c>
      <c r="J300" s="115">
        <f t="shared" si="242"/>
        <v>0.5173755907700861</v>
      </c>
      <c r="K300" s="115">
        <f t="shared" si="243"/>
        <v>0.37301918265221023</v>
      </c>
      <c r="L300" s="115">
        <f t="shared" si="244"/>
        <v>0.30967741935483872</v>
      </c>
      <c r="M300" s="115">
        <f t="shared" si="245"/>
        <v>5.4108701139534275E-2</v>
      </c>
      <c r="N300" s="115">
        <f t="shared" si="246"/>
        <v>0.14005786428195688</v>
      </c>
      <c r="O300" s="115">
        <f t="shared" si="247"/>
        <v>0.17041979427300527</v>
      </c>
      <c r="P300" s="115">
        <f t="shared" si="248"/>
        <v>0.69030158045413548</v>
      </c>
      <c r="Q300" s="115">
        <f t="shared" si="249"/>
        <v>0.39900751731931405</v>
      </c>
      <c r="R300" s="116">
        <f t="shared" si="250"/>
        <v>0.41368641368641368</v>
      </c>
      <c r="S300" s="133">
        <f t="shared" si="251"/>
        <v>0.34085045154794386</v>
      </c>
      <c r="T300" s="134">
        <f t="shared" si="293"/>
        <v>0.6591495484520562</v>
      </c>
      <c r="U300" s="135">
        <f t="shared" si="252"/>
        <v>22285.846233164018</v>
      </c>
      <c r="V300" s="136">
        <v>2</v>
      </c>
      <c r="W300" s="155">
        <f t="shared" si="253"/>
        <v>-0.69032258064516128</v>
      </c>
      <c r="X300" s="155">
        <f t="shared" si="254"/>
        <v>0.22973934043683275</v>
      </c>
      <c r="Y300" s="155">
        <f t="shared" si="255"/>
        <v>0.77026065956316725</v>
      </c>
      <c r="Z300" s="156">
        <f t="shared" si="256"/>
        <v>26042.512899830686</v>
      </c>
      <c r="AA300" s="69">
        <v>0.15445134575569358</v>
      </c>
      <c r="AB300" s="70">
        <f t="shared" si="257"/>
        <v>0.52561888313183647</v>
      </c>
      <c r="AC300" s="70">
        <f t="shared" si="258"/>
        <v>0.6002761704366123</v>
      </c>
      <c r="AD300" s="70">
        <f t="shared" si="259"/>
        <v>0.14005786428195688</v>
      </c>
      <c r="AE300" s="70">
        <f t="shared" si="260"/>
        <v>0.60099248268068595</v>
      </c>
      <c r="AF300" s="70">
        <f t="shared" si="261"/>
        <v>0.39227133722546564</v>
      </c>
      <c r="AG300" s="70">
        <f t="shared" si="262"/>
        <v>0.5214067278287462</v>
      </c>
      <c r="AH300" s="70">
        <f t="shared" si="263"/>
        <v>0.17041979427300527</v>
      </c>
      <c r="AI300" s="70">
        <f t="shared" si="264"/>
        <v>0.56797331109257709</v>
      </c>
      <c r="AJ300" s="70">
        <f t="shared" si="265"/>
        <v>0.46677787044759522</v>
      </c>
      <c r="AK300" s="70">
        <f t="shared" si="266"/>
        <v>0.30969841954586452</v>
      </c>
      <c r="AL300" s="71">
        <f t="shared" si="294"/>
        <v>0.30967741935483872</v>
      </c>
      <c r="AM300" s="72">
        <v>33810</v>
      </c>
      <c r="AN300" s="73">
        <v>0.60099248268068595</v>
      </c>
      <c r="AO300" s="74">
        <f t="shared" si="267"/>
        <v>0.39900751731931405</v>
      </c>
      <c r="AP300" s="75">
        <v>7194</v>
      </c>
      <c r="AQ300" s="75">
        <v>2784</v>
      </c>
      <c r="AR300" s="76">
        <v>28</v>
      </c>
      <c r="AS300" s="76">
        <v>10</v>
      </c>
      <c r="AT300" s="77">
        <f t="shared" si="268"/>
        <v>0.39227133722546564</v>
      </c>
      <c r="AU300" s="77">
        <f t="shared" si="269"/>
        <v>0.60772866277453441</v>
      </c>
      <c r="AV300" s="75">
        <v>7194</v>
      </c>
      <c r="AW300" s="76">
        <v>20</v>
      </c>
      <c r="AX300" s="75">
        <v>3937</v>
      </c>
      <c r="AY300" s="76">
        <v>2</v>
      </c>
      <c r="AZ300" s="75">
        <v>2240</v>
      </c>
      <c r="BA300" s="66">
        <f t="shared" si="270"/>
        <v>0.86169029747011394</v>
      </c>
      <c r="BB300" s="66">
        <f t="shared" si="271"/>
        <v>0.13830970252988606</v>
      </c>
      <c r="BC300" s="75">
        <v>7194</v>
      </c>
      <c r="BD300" s="75">
        <v>3743</v>
      </c>
      <c r="BE300" s="76">
        <v>8</v>
      </c>
      <c r="BF300" s="66">
        <f t="shared" si="272"/>
        <v>0.5214067278287462</v>
      </c>
      <c r="BG300" s="70">
        <v>0.52561888313183647</v>
      </c>
      <c r="BH300" s="70">
        <v>0.41368641368641368</v>
      </c>
      <c r="BI300" s="75">
        <v>15208</v>
      </c>
      <c r="BJ300" s="75">
        <v>9129</v>
      </c>
      <c r="BK300" s="75">
        <v>3949</v>
      </c>
      <c r="BL300" s="76">
        <v>1119</v>
      </c>
      <c r="BM300" s="76">
        <v>520</v>
      </c>
      <c r="BN300" s="76">
        <v>19</v>
      </c>
      <c r="BO300" s="76">
        <v>400</v>
      </c>
      <c r="BP300" s="76">
        <v>5</v>
      </c>
      <c r="BQ300" s="76">
        <v>9</v>
      </c>
      <c r="BR300" s="76">
        <v>58</v>
      </c>
      <c r="BS300" s="66">
        <f t="shared" si="273"/>
        <v>0.6002761704366123</v>
      </c>
      <c r="BT300" s="66">
        <f t="shared" si="297"/>
        <v>0.14005786428195688</v>
      </c>
      <c r="BU300" s="66">
        <f t="shared" si="298"/>
        <v>6.647816938453445E-2</v>
      </c>
      <c r="BV300" s="72">
        <v>25499</v>
      </c>
      <c r="BW300" s="75">
        <v>6442</v>
      </c>
      <c r="BX300" s="66">
        <f t="shared" si="274"/>
        <v>0.25263735832777756</v>
      </c>
      <c r="BY300" s="74">
        <f t="shared" si="275"/>
        <v>3.9582427817447998</v>
      </c>
      <c r="BZ300" s="66">
        <f t="shared" si="295"/>
        <v>5.4108701139534275E-2</v>
      </c>
      <c r="CA300" s="72">
        <v>25499</v>
      </c>
      <c r="CB300" s="75">
        <v>7897</v>
      </c>
      <c r="CC300" s="66">
        <f t="shared" si="276"/>
        <v>0.30969841954586452</v>
      </c>
      <c r="CD300" s="66">
        <f t="shared" si="277"/>
        <v>0.69030158045413548</v>
      </c>
      <c r="CE300" s="72">
        <v>7194</v>
      </c>
      <c r="CF300" s="76">
        <v>120</v>
      </c>
      <c r="CG300" s="75">
        <v>3966</v>
      </c>
      <c r="CH300" s="66">
        <f t="shared" si="278"/>
        <v>0.56797331109257709</v>
      </c>
      <c r="CI300" s="75">
        <v>7194</v>
      </c>
      <c r="CJ300" s="75">
        <v>1234</v>
      </c>
      <c r="CK300" s="76">
        <v>968</v>
      </c>
      <c r="CL300" s="75">
        <v>1114</v>
      </c>
      <c r="CM300" s="76">
        <v>42</v>
      </c>
      <c r="CN300" s="66">
        <f t="shared" si="279"/>
        <v>0.46677787044759522</v>
      </c>
      <c r="CO300" s="72">
        <v>7194</v>
      </c>
      <c r="CP300" s="75">
        <v>1226</v>
      </c>
      <c r="CQ300" s="66">
        <f t="shared" si="280"/>
        <v>0.17041979427300527</v>
      </c>
      <c r="CR300" s="78" t="b">
        <v>1</v>
      </c>
      <c r="CS300" s="76" t="b">
        <v>1</v>
      </c>
      <c r="CT300" s="76">
        <v>1</v>
      </c>
      <c r="CU300" s="76"/>
      <c r="CV300" s="79"/>
      <c r="CW300" s="79"/>
      <c r="CX300" s="79">
        <v>1</v>
      </c>
      <c r="CY300" s="79">
        <v>0</v>
      </c>
      <c r="CZ300" s="76"/>
      <c r="DA300" s="76"/>
      <c r="DB300" s="76"/>
      <c r="DC300" s="66">
        <f t="shared" si="281"/>
        <v>0</v>
      </c>
      <c r="DD300" s="66">
        <f t="shared" si="282"/>
        <v>2.4875621890547263E-3</v>
      </c>
      <c r="DE300" s="66">
        <f t="shared" si="283"/>
        <v>0</v>
      </c>
      <c r="DF300" s="66">
        <f t="shared" si="284"/>
        <v>0</v>
      </c>
      <c r="DG300" s="66">
        <f t="shared" si="285"/>
        <v>0</v>
      </c>
      <c r="DH300" s="66">
        <f t="shared" si="300"/>
        <v>0</v>
      </c>
      <c r="DI300" s="66">
        <f t="shared" si="286"/>
        <v>0</v>
      </c>
      <c r="DJ300" s="66">
        <f t="shared" si="287"/>
        <v>2.0833333333333332E-2</v>
      </c>
      <c r="DK300" s="66">
        <f t="shared" si="288"/>
        <v>0</v>
      </c>
      <c r="DL300" s="66">
        <f t="shared" si="289"/>
        <v>6.2189054726368158E-4</v>
      </c>
      <c r="DM300" s="66">
        <f t="shared" si="290"/>
        <v>5.208333333333333E-3</v>
      </c>
      <c r="DN300" s="80">
        <f t="shared" si="299"/>
        <v>192</v>
      </c>
      <c r="DO300" s="67">
        <f t="shared" si="292"/>
        <v>0.30967741935483872</v>
      </c>
      <c r="DP300" s="163">
        <f t="shared" si="296"/>
        <v>8.4005376344086021E-6</v>
      </c>
    </row>
    <row r="301" spans="1:120" ht="17.149999999999999" customHeight="1" x14ac:dyDescent="0.3">
      <c r="A301" s="30"/>
      <c r="B301" s="39" t="s">
        <v>801</v>
      </c>
      <c r="C301" s="37" t="s">
        <v>802</v>
      </c>
      <c r="D301" s="36" t="s">
        <v>839</v>
      </c>
      <c r="E301" s="37" t="s">
        <v>840</v>
      </c>
      <c r="F301" s="36" t="s">
        <v>846</v>
      </c>
      <c r="G301" s="37" t="s">
        <v>847</v>
      </c>
      <c r="H301" s="36">
        <v>10</v>
      </c>
      <c r="I301" s="38">
        <v>4</v>
      </c>
      <c r="J301" s="115">
        <f t="shared" si="242"/>
        <v>0.65993359158826781</v>
      </c>
      <c r="K301" s="115">
        <f t="shared" si="243"/>
        <v>0.42012543811104963</v>
      </c>
      <c r="L301" s="115">
        <f t="shared" si="244"/>
        <v>4.8986111727381633E-2</v>
      </c>
      <c r="M301" s="115">
        <f t="shared" si="245"/>
        <v>0.11027378587032602</v>
      </c>
      <c r="N301" s="115">
        <f t="shared" si="246"/>
        <v>0.21960237181723055</v>
      </c>
      <c r="O301" s="115">
        <f t="shared" si="247"/>
        <v>0.45452868474451208</v>
      </c>
      <c r="P301" s="115">
        <f t="shared" si="248"/>
        <v>0.65514027402367414</v>
      </c>
      <c r="Q301" s="115">
        <f t="shared" si="249"/>
        <v>0.61742191428731075</v>
      </c>
      <c r="R301" s="116">
        <f t="shared" si="250"/>
        <v>0.48659093570675721</v>
      </c>
      <c r="S301" s="133">
        <f t="shared" si="251"/>
        <v>0.40806701198627887</v>
      </c>
      <c r="T301" s="134">
        <f t="shared" si="293"/>
        <v>0.59193298801372118</v>
      </c>
      <c r="U301" s="135">
        <f t="shared" si="252"/>
        <v>15346.454647243736</v>
      </c>
      <c r="V301" s="136">
        <v>3</v>
      </c>
      <c r="W301" s="155">
        <f t="shared" si="253"/>
        <v>-0.95101388827261835</v>
      </c>
      <c r="X301" s="155">
        <f t="shared" si="254"/>
        <v>0.29695590087516777</v>
      </c>
      <c r="Y301" s="155">
        <f t="shared" si="255"/>
        <v>0.70304409912483223</v>
      </c>
      <c r="Z301" s="156">
        <f t="shared" si="256"/>
        <v>18227.1213139104</v>
      </c>
      <c r="AA301" s="69">
        <v>0.34606186839466174</v>
      </c>
      <c r="AB301" s="70">
        <f t="shared" si="257"/>
        <v>0.56275471029472568</v>
      </c>
      <c r="AC301" s="70">
        <f t="shared" si="258"/>
        <v>0.55640041855598188</v>
      </c>
      <c r="AD301" s="70">
        <f t="shared" si="259"/>
        <v>0.21960237181723055</v>
      </c>
      <c r="AE301" s="70">
        <f t="shared" si="260"/>
        <v>0.38257808571268925</v>
      </c>
      <c r="AF301" s="70">
        <f t="shared" si="261"/>
        <v>0.39863493820328355</v>
      </c>
      <c r="AG301" s="70">
        <f t="shared" si="262"/>
        <v>0.35712968087068808</v>
      </c>
      <c r="AH301" s="70">
        <f t="shared" si="263"/>
        <v>0.45452868474451208</v>
      </c>
      <c r="AI301" s="70">
        <f t="shared" si="264"/>
        <v>0.69525917727356579</v>
      </c>
      <c r="AJ301" s="70">
        <f t="shared" si="265"/>
        <v>0.62460800590296994</v>
      </c>
      <c r="AK301" s="70">
        <f t="shared" si="266"/>
        <v>0.34485972597632586</v>
      </c>
      <c r="AL301" s="71">
        <f t="shared" si="294"/>
        <v>4.8986111727381633E-2</v>
      </c>
      <c r="AM301" s="72">
        <v>25926</v>
      </c>
      <c r="AN301" s="73">
        <v>0.38257808571268925</v>
      </c>
      <c r="AO301" s="74">
        <f t="shared" si="267"/>
        <v>0.61742191428731075</v>
      </c>
      <c r="AP301" s="75">
        <v>5421</v>
      </c>
      <c r="AQ301" s="75">
        <v>2096</v>
      </c>
      <c r="AR301" s="76">
        <v>60</v>
      </c>
      <c r="AS301" s="76">
        <v>5</v>
      </c>
      <c r="AT301" s="77">
        <f t="shared" si="268"/>
        <v>0.39863493820328355</v>
      </c>
      <c r="AU301" s="77">
        <f t="shared" si="269"/>
        <v>0.60136506179671645</v>
      </c>
      <c r="AV301" s="75">
        <v>5421</v>
      </c>
      <c r="AW301" s="76">
        <v>9</v>
      </c>
      <c r="AX301" s="75">
        <v>2621</v>
      </c>
      <c r="AY301" s="76">
        <v>15</v>
      </c>
      <c r="AZ301" s="75">
        <v>1481</v>
      </c>
      <c r="BA301" s="66">
        <f t="shared" si="270"/>
        <v>0.76111418557461719</v>
      </c>
      <c r="BB301" s="66">
        <f t="shared" si="271"/>
        <v>0.23888581442538281</v>
      </c>
      <c r="BC301" s="75">
        <v>5421</v>
      </c>
      <c r="BD301" s="75">
        <v>1423</v>
      </c>
      <c r="BE301" s="76">
        <v>513</v>
      </c>
      <c r="BF301" s="66">
        <f t="shared" si="272"/>
        <v>0.35712968087068808</v>
      </c>
      <c r="BG301" s="70">
        <v>0.56275471029472568</v>
      </c>
      <c r="BH301" s="70">
        <v>0.48659093570675721</v>
      </c>
      <c r="BI301" s="75">
        <v>14335</v>
      </c>
      <c r="BJ301" s="75">
        <v>7976</v>
      </c>
      <c r="BK301" s="75">
        <v>3211</v>
      </c>
      <c r="BL301" s="76">
        <v>1739</v>
      </c>
      <c r="BM301" s="76">
        <v>694</v>
      </c>
      <c r="BN301" s="76">
        <v>18</v>
      </c>
      <c r="BO301" s="76">
        <v>550</v>
      </c>
      <c r="BP301" s="76">
        <v>48</v>
      </c>
      <c r="BQ301" s="76">
        <v>10</v>
      </c>
      <c r="BR301" s="76">
        <v>89</v>
      </c>
      <c r="BS301" s="66">
        <f t="shared" si="273"/>
        <v>0.55640041855598188</v>
      </c>
      <c r="BT301" s="66">
        <f t="shared" si="297"/>
        <v>0.21960237181723055</v>
      </c>
      <c r="BU301" s="66">
        <f t="shared" si="298"/>
        <v>9.8290896407394496E-2</v>
      </c>
      <c r="BV301" s="72">
        <v>21458</v>
      </c>
      <c r="BW301" s="75">
        <v>2660</v>
      </c>
      <c r="BX301" s="66">
        <f t="shared" si="274"/>
        <v>0.1239630906887874</v>
      </c>
      <c r="BY301" s="74">
        <f t="shared" si="275"/>
        <v>8.0669172932330824</v>
      </c>
      <c r="BZ301" s="66">
        <f t="shared" si="295"/>
        <v>0.11027378587032602</v>
      </c>
      <c r="CA301" s="72">
        <v>21458</v>
      </c>
      <c r="CB301" s="75">
        <v>7400</v>
      </c>
      <c r="CC301" s="66">
        <f t="shared" si="276"/>
        <v>0.34485972597632586</v>
      </c>
      <c r="CD301" s="66">
        <f t="shared" si="277"/>
        <v>0.65514027402367414</v>
      </c>
      <c r="CE301" s="72">
        <v>5421</v>
      </c>
      <c r="CF301" s="76">
        <v>356</v>
      </c>
      <c r="CG301" s="75">
        <v>3413</v>
      </c>
      <c r="CH301" s="66">
        <f t="shared" si="278"/>
        <v>0.69525917727356579</v>
      </c>
      <c r="CI301" s="75">
        <v>5421</v>
      </c>
      <c r="CJ301" s="76">
        <v>812</v>
      </c>
      <c r="CK301" s="76">
        <v>114</v>
      </c>
      <c r="CL301" s="75">
        <v>2407</v>
      </c>
      <c r="CM301" s="76">
        <v>53</v>
      </c>
      <c r="CN301" s="66">
        <f t="shared" si="279"/>
        <v>0.62460800590296994</v>
      </c>
      <c r="CO301" s="72">
        <v>5421</v>
      </c>
      <c r="CP301" s="75">
        <v>2464</v>
      </c>
      <c r="CQ301" s="66">
        <f t="shared" si="280"/>
        <v>0.45452868474451208</v>
      </c>
      <c r="CR301" s="78" t="b">
        <v>1</v>
      </c>
      <c r="CS301" s="76" t="b">
        <v>1</v>
      </c>
      <c r="CT301" s="76">
        <v>1</v>
      </c>
      <c r="CU301" s="76">
        <v>1</v>
      </c>
      <c r="CV301" s="79"/>
      <c r="CW301" s="79"/>
      <c r="CX301" s="79">
        <v>2</v>
      </c>
      <c r="CY301" s="79">
        <v>5</v>
      </c>
      <c r="CZ301" s="76"/>
      <c r="DA301" s="76"/>
      <c r="DB301" s="76"/>
      <c r="DC301" s="66">
        <f t="shared" si="281"/>
        <v>0</v>
      </c>
      <c r="DD301" s="66">
        <f t="shared" si="282"/>
        <v>2.4875621890547263E-3</v>
      </c>
      <c r="DE301" s="66">
        <f t="shared" si="283"/>
        <v>1.5151515151515152E-2</v>
      </c>
      <c r="DF301" s="66">
        <f t="shared" si="284"/>
        <v>4.5662100456621002E-3</v>
      </c>
      <c r="DG301" s="66">
        <f t="shared" si="285"/>
        <v>0</v>
      </c>
      <c r="DH301" s="66">
        <f t="shared" si="300"/>
        <v>0</v>
      </c>
      <c r="DI301" s="66">
        <f t="shared" si="286"/>
        <v>0.1</v>
      </c>
      <c r="DJ301" s="66">
        <f t="shared" si="287"/>
        <v>2.0833333333333332E-2</v>
      </c>
      <c r="DK301" s="66">
        <f t="shared" si="288"/>
        <v>1.0869565217391304E-2</v>
      </c>
      <c r="DL301" s="66">
        <f t="shared" si="289"/>
        <v>5.5513218465579944E-3</v>
      </c>
      <c r="DM301" s="66">
        <f t="shared" si="290"/>
        <v>3.2925724637681161E-2</v>
      </c>
      <c r="DN301" s="80">
        <f t="shared" si="299"/>
        <v>30.371389270976614</v>
      </c>
      <c r="DO301" s="67">
        <f t="shared" si="292"/>
        <v>4.8986111727381633E-2</v>
      </c>
      <c r="DP301" s="163">
        <f t="shared" si="296"/>
        <v>5.3106007480130904E-5</v>
      </c>
    </row>
    <row r="302" spans="1:120" ht="17.149999999999999" customHeight="1" x14ac:dyDescent="0.3">
      <c r="A302" s="30"/>
      <c r="B302" s="39" t="s">
        <v>801</v>
      </c>
      <c r="C302" s="37" t="s">
        <v>802</v>
      </c>
      <c r="D302" s="36" t="s">
        <v>848</v>
      </c>
      <c r="E302" s="37" t="s">
        <v>849</v>
      </c>
      <c r="F302" s="36" t="s">
        <v>850</v>
      </c>
      <c r="G302" s="37" t="s">
        <v>849</v>
      </c>
      <c r="H302" s="36">
        <v>75</v>
      </c>
      <c r="I302" s="38">
        <v>12</v>
      </c>
      <c r="J302" s="115">
        <f t="shared" si="242"/>
        <v>0.72861609067948008</v>
      </c>
      <c r="K302" s="115">
        <f t="shared" si="243"/>
        <v>0.68888991560401647</v>
      </c>
      <c r="L302" s="115">
        <f t="shared" si="244"/>
        <v>2.6224523730343483E-2</v>
      </c>
      <c r="M302" s="115">
        <f t="shared" si="245"/>
        <v>0.16167149454389704</v>
      </c>
      <c r="N302" s="115">
        <f t="shared" si="246"/>
        <v>0.35869652163747007</v>
      </c>
      <c r="O302" s="115">
        <f t="shared" si="247"/>
        <v>0.53083225528244937</v>
      </c>
      <c r="P302" s="115">
        <f t="shared" si="248"/>
        <v>0.66440732363369603</v>
      </c>
      <c r="Q302" s="115">
        <f t="shared" si="249"/>
        <v>0.52817531092059267</v>
      </c>
      <c r="R302" s="116">
        <f t="shared" si="250"/>
        <v>0.68346544859945968</v>
      </c>
      <c r="S302" s="133">
        <f t="shared" si="251"/>
        <v>0.48566432051460062</v>
      </c>
      <c r="T302" s="134">
        <f t="shared" si="293"/>
        <v>0.51433567948539938</v>
      </c>
      <c r="U302" s="135">
        <f t="shared" si="252"/>
        <v>166338.73042397559</v>
      </c>
      <c r="V302" s="136">
        <v>3</v>
      </c>
      <c r="W302" s="155">
        <f t="shared" si="253"/>
        <v>-0.97377547626965655</v>
      </c>
      <c r="X302" s="155">
        <f t="shared" si="254"/>
        <v>0.37455320940348941</v>
      </c>
      <c r="Y302" s="155">
        <f t="shared" si="255"/>
        <v>0.62544679059651065</v>
      </c>
      <c r="Z302" s="156">
        <f t="shared" si="256"/>
        <v>202272.61931286452</v>
      </c>
      <c r="AA302" s="69">
        <v>0.53906092979391163</v>
      </c>
      <c r="AB302" s="70">
        <f t="shared" si="257"/>
        <v>0.71682647915334896</v>
      </c>
      <c r="AC302" s="70">
        <f t="shared" si="258"/>
        <v>0.35387862342249216</v>
      </c>
      <c r="AD302" s="70">
        <f t="shared" si="259"/>
        <v>0.35869652163747007</v>
      </c>
      <c r="AE302" s="70">
        <f t="shared" si="260"/>
        <v>0.47182468907940733</v>
      </c>
      <c r="AF302" s="70">
        <f t="shared" si="261"/>
        <v>0.10116737510010472</v>
      </c>
      <c r="AG302" s="70">
        <f t="shared" si="262"/>
        <v>0.34916528060124435</v>
      </c>
      <c r="AH302" s="70">
        <f t="shared" si="263"/>
        <v>0.53083225528244937</v>
      </c>
      <c r="AI302" s="70">
        <f t="shared" si="264"/>
        <v>0.75806998090309863</v>
      </c>
      <c r="AJ302" s="70">
        <f t="shared" si="265"/>
        <v>0.69916220045586153</v>
      </c>
      <c r="AK302" s="70">
        <f t="shared" si="266"/>
        <v>0.33559267636630397</v>
      </c>
      <c r="AL302" s="71">
        <f t="shared" si="294"/>
        <v>2.6224523730343483E-2</v>
      </c>
      <c r="AM302" s="72">
        <v>323405</v>
      </c>
      <c r="AN302" s="73">
        <v>0.47182468907940733</v>
      </c>
      <c r="AO302" s="74">
        <f t="shared" si="267"/>
        <v>0.52817531092059267</v>
      </c>
      <c r="AP302" s="75">
        <v>64932</v>
      </c>
      <c r="AQ302" s="75">
        <v>6398</v>
      </c>
      <c r="AR302" s="76">
        <v>99</v>
      </c>
      <c r="AS302" s="76">
        <v>72</v>
      </c>
      <c r="AT302" s="77">
        <f t="shared" si="268"/>
        <v>0.10116737510010472</v>
      </c>
      <c r="AU302" s="77">
        <f t="shared" si="269"/>
        <v>0.89883262489989524</v>
      </c>
      <c r="AV302" s="75">
        <v>64932</v>
      </c>
      <c r="AW302" s="76">
        <v>494</v>
      </c>
      <c r="AX302" s="75">
        <v>28596</v>
      </c>
      <c r="AY302" s="76">
        <v>467</v>
      </c>
      <c r="AZ302" s="75">
        <v>4276</v>
      </c>
      <c r="BA302" s="66">
        <f t="shared" si="270"/>
        <v>0.5210527936918623</v>
      </c>
      <c r="BB302" s="66">
        <f t="shared" si="271"/>
        <v>0.4789472063081377</v>
      </c>
      <c r="BC302" s="75">
        <v>64932</v>
      </c>
      <c r="BD302" s="75">
        <v>11237</v>
      </c>
      <c r="BE302" s="75">
        <v>11435</v>
      </c>
      <c r="BF302" s="66">
        <f t="shared" si="272"/>
        <v>0.34916528060124435</v>
      </c>
      <c r="BG302" s="70">
        <v>0.71682647915334896</v>
      </c>
      <c r="BH302" s="70">
        <v>0.68346544859945968</v>
      </c>
      <c r="BI302" s="75">
        <v>162519</v>
      </c>
      <c r="BJ302" s="75">
        <v>57512</v>
      </c>
      <c r="BK302" s="75">
        <v>46712</v>
      </c>
      <c r="BL302" s="75">
        <v>26447</v>
      </c>
      <c r="BM302" s="75">
        <v>16519</v>
      </c>
      <c r="BN302" s="76">
        <v>435</v>
      </c>
      <c r="BO302" s="75">
        <v>12989</v>
      </c>
      <c r="BP302" s="76">
        <v>873</v>
      </c>
      <c r="BQ302" s="76">
        <v>294</v>
      </c>
      <c r="BR302" s="76">
        <v>738</v>
      </c>
      <c r="BS302" s="66">
        <f t="shared" si="273"/>
        <v>0.35387862342249216</v>
      </c>
      <c r="BT302" s="66">
        <f t="shared" ref="BT302:BT335" si="301">(BR302+BL302+BM302+BN302+BO302+BP302+BQ302)/BI302</f>
        <v>0.35869652163747007</v>
      </c>
      <c r="BU302" s="66">
        <f t="shared" ref="BU302:BU335" si="302">(BR302+BQ302+BP302+BO302+BN302+BM302)/BI302</f>
        <v>0.1959647795027043</v>
      </c>
      <c r="BV302" s="72">
        <v>261728</v>
      </c>
      <c r="BW302" s="75">
        <v>22130</v>
      </c>
      <c r="BX302" s="66">
        <f t="shared" si="274"/>
        <v>8.455342951461059E-2</v>
      </c>
      <c r="BY302" s="74">
        <f t="shared" si="275"/>
        <v>11.82684139177587</v>
      </c>
      <c r="BZ302" s="66">
        <f t="shared" si="295"/>
        <v>0.16167149454389704</v>
      </c>
      <c r="CA302" s="72">
        <v>261728</v>
      </c>
      <c r="CB302" s="75">
        <v>87834</v>
      </c>
      <c r="CC302" s="66">
        <f t="shared" si="276"/>
        <v>0.33559267636630397</v>
      </c>
      <c r="CD302" s="66">
        <f t="shared" si="277"/>
        <v>0.66440732363369603</v>
      </c>
      <c r="CE302" s="72">
        <v>64932</v>
      </c>
      <c r="CF302" s="76">
        <v>600</v>
      </c>
      <c r="CG302" s="75">
        <v>48623</v>
      </c>
      <c r="CH302" s="66">
        <f t="shared" si="278"/>
        <v>0.75806998090309863</v>
      </c>
      <c r="CI302" s="75">
        <v>64932</v>
      </c>
      <c r="CJ302" s="75">
        <v>9655</v>
      </c>
      <c r="CK302" s="75">
        <v>1568</v>
      </c>
      <c r="CL302" s="75">
        <v>21040</v>
      </c>
      <c r="CM302" s="75">
        <v>13135</v>
      </c>
      <c r="CN302" s="66">
        <f t="shared" si="279"/>
        <v>0.69916220045586153</v>
      </c>
      <c r="CO302" s="72">
        <v>64932</v>
      </c>
      <c r="CP302" s="75">
        <v>34468</v>
      </c>
      <c r="CQ302" s="66">
        <f t="shared" si="280"/>
        <v>0.53083225528244937</v>
      </c>
      <c r="CR302" s="78" t="b">
        <v>0</v>
      </c>
      <c r="CS302" s="76" t="b">
        <v>1</v>
      </c>
      <c r="CT302" s="76">
        <v>2</v>
      </c>
      <c r="CU302" s="76">
        <v>2</v>
      </c>
      <c r="CV302" s="79">
        <v>4</v>
      </c>
      <c r="CW302" s="79"/>
      <c r="CX302" s="79">
        <v>8</v>
      </c>
      <c r="CY302" s="79">
        <v>2</v>
      </c>
      <c r="CZ302" s="76"/>
      <c r="DA302" s="76"/>
      <c r="DB302" s="76"/>
      <c r="DC302" s="66">
        <f t="shared" si="281"/>
        <v>1.6528925619834711E-2</v>
      </c>
      <c r="DD302" s="66">
        <f t="shared" si="282"/>
        <v>4.9751243781094526E-3</v>
      </c>
      <c r="DE302" s="66">
        <f t="shared" si="283"/>
        <v>3.0303030303030304E-2</v>
      </c>
      <c r="DF302" s="66">
        <f t="shared" si="284"/>
        <v>1.8264840182648401E-3</v>
      </c>
      <c r="DG302" s="66">
        <f t="shared" si="285"/>
        <v>0</v>
      </c>
      <c r="DH302" s="66">
        <f t="shared" si="300"/>
        <v>0</v>
      </c>
      <c r="DI302" s="66">
        <f t="shared" si="286"/>
        <v>0.2</v>
      </c>
      <c r="DJ302" s="66">
        <f t="shared" si="287"/>
        <v>4.1666666666666664E-2</v>
      </c>
      <c r="DK302" s="66">
        <f t="shared" si="288"/>
        <v>4.3478260869565218E-3</v>
      </c>
      <c r="DL302" s="66">
        <f t="shared" si="289"/>
        <v>9.276159674851148E-3</v>
      </c>
      <c r="DM302" s="66">
        <f t="shared" si="290"/>
        <v>6.1503623188405798E-2</v>
      </c>
      <c r="DN302" s="80">
        <f t="shared" si="299"/>
        <v>16.259204712812959</v>
      </c>
      <c r="DO302" s="67">
        <f t="shared" si="292"/>
        <v>2.6224523730343483E-2</v>
      </c>
      <c r="DP302" s="163">
        <f t="shared" si="296"/>
        <v>9.9199392239364195E-5</v>
      </c>
    </row>
    <row r="303" spans="1:120" ht="17.149999999999999" customHeight="1" x14ac:dyDescent="0.3">
      <c r="A303" s="30"/>
      <c r="B303" s="39" t="s">
        <v>801</v>
      </c>
      <c r="C303" s="37" t="s">
        <v>802</v>
      </c>
      <c r="D303" s="36" t="s">
        <v>848</v>
      </c>
      <c r="E303" s="37" t="s">
        <v>849</v>
      </c>
      <c r="F303" s="36" t="s">
        <v>851</v>
      </c>
      <c r="G303" s="37" t="s">
        <v>852</v>
      </c>
      <c r="H303" s="36">
        <v>32</v>
      </c>
      <c r="I303" s="38">
        <v>4</v>
      </c>
      <c r="J303" s="115">
        <f t="shared" si="242"/>
        <v>0.7152984124288988</v>
      </c>
      <c r="K303" s="115">
        <f t="shared" si="243"/>
        <v>0.66911452585109088</v>
      </c>
      <c r="L303" s="115">
        <f t="shared" si="244"/>
        <v>2.6745909688981308E-2</v>
      </c>
      <c r="M303" s="115">
        <f t="shared" si="245"/>
        <v>8.0816196272365692E-2</v>
      </c>
      <c r="N303" s="115">
        <f t="shared" si="246"/>
        <v>0.27384562957914466</v>
      </c>
      <c r="O303" s="115">
        <f t="shared" si="247"/>
        <v>0.22633500297138975</v>
      </c>
      <c r="P303" s="115">
        <f t="shared" si="248"/>
        <v>0.75021826240737832</v>
      </c>
      <c r="Q303" s="115">
        <f t="shared" si="249"/>
        <v>0.48561383771621436</v>
      </c>
      <c r="R303" s="116">
        <f t="shared" si="250"/>
        <v>0.61931757973932389</v>
      </c>
      <c r="S303" s="133">
        <f t="shared" si="251"/>
        <v>0.42747837296164309</v>
      </c>
      <c r="T303" s="134">
        <f t="shared" si="293"/>
        <v>0.57252162703835685</v>
      </c>
      <c r="U303" s="135">
        <f t="shared" si="252"/>
        <v>32440.220431247377</v>
      </c>
      <c r="V303" s="136">
        <v>2</v>
      </c>
      <c r="W303" s="155">
        <f t="shared" si="253"/>
        <v>-0.97325409031101873</v>
      </c>
      <c r="X303" s="155">
        <f t="shared" si="254"/>
        <v>0.31636726185053193</v>
      </c>
      <c r="Y303" s="155">
        <f t="shared" si="255"/>
        <v>0.68363273814946801</v>
      </c>
      <c r="Z303" s="156">
        <f t="shared" si="256"/>
        <v>38735.998209025158</v>
      </c>
      <c r="AA303" s="69">
        <v>0.16151918393279444</v>
      </c>
      <c r="AB303" s="70">
        <f t="shared" si="257"/>
        <v>0.65019741171309486</v>
      </c>
      <c r="AC303" s="70">
        <f t="shared" si="258"/>
        <v>0.44269892656329868</v>
      </c>
      <c r="AD303" s="70">
        <f t="shared" si="259"/>
        <v>0.27384562957914466</v>
      </c>
      <c r="AE303" s="70">
        <f t="shared" si="260"/>
        <v>0.51438616228378564</v>
      </c>
      <c r="AF303" s="70">
        <f t="shared" si="261"/>
        <v>9.5763647168690041E-2</v>
      </c>
      <c r="AG303" s="70">
        <f t="shared" si="262"/>
        <v>0.43679429493165806</v>
      </c>
      <c r="AH303" s="70">
        <f t="shared" si="263"/>
        <v>0.22633500297138975</v>
      </c>
      <c r="AI303" s="70">
        <f t="shared" si="264"/>
        <v>0.78003226080312416</v>
      </c>
      <c r="AJ303" s="70">
        <f t="shared" si="265"/>
        <v>0.65056456405467356</v>
      </c>
      <c r="AK303" s="70">
        <f t="shared" si="266"/>
        <v>0.24978173759262162</v>
      </c>
      <c r="AL303" s="71">
        <f t="shared" si="294"/>
        <v>2.6745909688981308E-2</v>
      </c>
      <c r="AM303" s="72">
        <v>56662</v>
      </c>
      <c r="AN303" s="73">
        <v>0.51438616228378564</v>
      </c>
      <c r="AO303" s="74">
        <f t="shared" si="267"/>
        <v>0.48561383771621436</v>
      </c>
      <c r="AP303" s="75">
        <v>11779</v>
      </c>
      <c r="AQ303" s="75">
        <v>1084</v>
      </c>
      <c r="AR303" s="76">
        <v>32</v>
      </c>
      <c r="AS303" s="76">
        <v>12</v>
      </c>
      <c r="AT303" s="77">
        <f t="shared" si="268"/>
        <v>9.5763647168690041E-2</v>
      </c>
      <c r="AU303" s="77">
        <f t="shared" si="269"/>
        <v>0.90423635283130999</v>
      </c>
      <c r="AV303" s="75">
        <v>11779</v>
      </c>
      <c r="AW303" s="76">
        <v>28</v>
      </c>
      <c r="AX303" s="75">
        <v>5868</v>
      </c>
      <c r="AY303" s="76">
        <v>486</v>
      </c>
      <c r="AZ303" s="76">
        <v>285</v>
      </c>
      <c r="BA303" s="66">
        <f t="shared" si="270"/>
        <v>0.56600730112912812</v>
      </c>
      <c r="BB303" s="66">
        <f t="shared" si="271"/>
        <v>0.43399269887087188</v>
      </c>
      <c r="BC303" s="75">
        <v>11779</v>
      </c>
      <c r="BD303" s="75">
        <v>1843</v>
      </c>
      <c r="BE303" s="75">
        <v>3302</v>
      </c>
      <c r="BF303" s="66">
        <f t="shared" si="272"/>
        <v>0.43679429493165806</v>
      </c>
      <c r="BG303" s="70">
        <v>0.65019741171309486</v>
      </c>
      <c r="BH303" s="70">
        <v>0.61931757973932389</v>
      </c>
      <c r="BI303" s="75">
        <v>29345</v>
      </c>
      <c r="BJ303" s="75">
        <v>12991</v>
      </c>
      <c r="BK303" s="75">
        <v>8318</v>
      </c>
      <c r="BL303" s="75">
        <v>4079</v>
      </c>
      <c r="BM303" s="75">
        <v>2034</v>
      </c>
      <c r="BN303" s="76">
        <v>51</v>
      </c>
      <c r="BO303" s="76">
        <v>1054</v>
      </c>
      <c r="BP303" s="76">
        <v>121</v>
      </c>
      <c r="BQ303" s="76">
        <v>12</v>
      </c>
      <c r="BR303" s="76">
        <v>685</v>
      </c>
      <c r="BS303" s="66">
        <f t="shared" si="273"/>
        <v>0.44269892656329868</v>
      </c>
      <c r="BT303" s="66">
        <f t="shared" si="301"/>
        <v>0.27384562957914466</v>
      </c>
      <c r="BU303" s="66">
        <f t="shared" si="302"/>
        <v>0.1348440960981428</v>
      </c>
      <c r="BV303" s="72">
        <v>44671</v>
      </c>
      <c r="BW303" s="75">
        <v>7556</v>
      </c>
      <c r="BX303" s="66">
        <f t="shared" si="274"/>
        <v>0.16914776924626715</v>
      </c>
      <c r="BY303" s="74">
        <f t="shared" si="275"/>
        <v>5.9119904711487559</v>
      </c>
      <c r="BZ303" s="66">
        <f t="shared" si="295"/>
        <v>8.0816196272365692E-2</v>
      </c>
      <c r="CA303" s="72">
        <v>44671</v>
      </c>
      <c r="CB303" s="75">
        <v>11158</v>
      </c>
      <c r="CC303" s="66">
        <f t="shared" si="276"/>
        <v>0.24978173759262162</v>
      </c>
      <c r="CD303" s="66">
        <f t="shared" si="277"/>
        <v>0.75021826240737832</v>
      </c>
      <c r="CE303" s="72">
        <v>11779</v>
      </c>
      <c r="CF303" s="76">
        <v>47</v>
      </c>
      <c r="CG303" s="75">
        <v>9141</v>
      </c>
      <c r="CH303" s="66">
        <f t="shared" si="278"/>
        <v>0.78003226080312416</v>
      </c>
      <c r="CI303" s="75">
        <v>11779</v>
      </c>
      <c r="CJ303" s="75">
        <v>1618</v>
      </c>
      <c r="CK303" s="76">
        <v>405</v>
      </c>
      <c r="CL303" s="75">
        <v>4504</v>
      </c>
      <c r="CM303" s="75">
        <v>1136</v>
      </c>
      <c r="CN303" s="66">
        <f t="shared" si="279"/>
        <v>0.65056456405467356</v>
      </c>
      <c r="CO303" s="72">
        <v>11779</v>
      </c>
      <c r="CP303" s="75">
        <v>2666</v>
      </c>
      <c r="CQ303" s="66">
        <f t="shared" si="280"/>
        <v>0.22633500297138975</v>
      </c>
      <c r="CR303" s="78" t="b">
        <v>0</v>
      </c>
      <c r="CS303" s="76" t="b">
        <v>1</v>
      </c>
      <c r="CT303" s="76">
        <v>10</v>
      </c>
      <c r="CU303" s="76"/>
      <c r="CV303" s="79"/>
      <c r="CW303" s="79"/>
      <c r="CX303" s="79">
        <v>10</v>
      </c>
      <c r="CY303" s="79">
        <v>12</v>
      </c>
      <c r="CZ303" s="76">
        <v>3</v>
      </c>
      <c r="DA303" s="76">
        <v>125</v>
      </c>
      <c r="DB303" s="76">
        <v>672</v>
      </c>
      <c r="DC303" s="66">
        <f t="shared" si="281"/>
        <v>0</v>
      </c>
      <c r="DD303" s="66">
        <f t="shared" si="282"/>
        <v>2.4875621890547265E-2</v>
      </c>
      <c r="DE303" s="66">
        <f t="shared" si="283"/>
        <v>0</v>
      </c>
      <c r="DF303" s="66">
        <f t="shared" si="284"/>
        <v>1.0958904109589041E-2</v>
      </c>
      <c r="DG303" s="66">
        <f t="shared" si="285"/>
        <v>2.7365797639699952E-3</v>
      </c>
      <c r="DH303" s="66">
        <f t="shared" si="300"/>
        <v>6.7983853834714253E-3</v>
      </c>
      <c r="DI303" s="66">
        <f t="shared" si="286"/>
        <v>0</v>
      </c>
      <c r="DJ303" s="66">
        <f t="shared" si="287"/>
        <v>0.20833333333333334</v>
      </c>
      <c r="DK303" s="66">
        <f t="shared" si="288"/>
        <v>2.6086956521739129E-2</v>
      </c>
      <c r="DL303" s="66">
        <f t="shared" si="289"/>
        <v>9.6427764410265751E-3</v>
      </c>
      <c r="DM303" s="66">
        <f t="shared" si="290"/>
        <v>6.0304668809635975E-2</v>
      </c>
      <c r="DN303" s="80">
        <f t="shared" si="299"/>
        <v>16.582464007168412</v>
      </c>
      <c r="DO303" s="67">
        <f t="shared" si="292"/>
        <v>2.6745909688981308E-2</v>
      </c>
      <c r="DP303" s="163">
        <f t="shared" si="296"/>
        <v>9.7265594854251561E-5</v>
      </c>
    </row>
    <row r="304" spans="1:120" ht="17.149999999999999" customHeight="1" x14ac:dyDescent="0.3">
      <c r="A304" s="30"/>
      <c r="B304" s="39" t="s">
        <v>801</v>
      </c>
      <c r="C304" s="37" t="s">
        <v>802</v>
      </c>
      <c r="D304" s="36" t="s">
        <v>848</v>
      </c>
      <c r="E304" s="37" t="s">
        <v>849</v>
      </c>
      <c r="F304" s="36" t="s">
        <v>853</v>
      </c>
      <c r="G304" s="37" t="s">
        <v>854</v>
      </c>
      <c r="H304" s="36">
        <v>25</v>
      </c>
      <c r="I304" s="38">
        <v>3</v>
      </c>
      <c r="J304" s="115">
        <f t="shared" si="242"/>
        <v>0.28305072028811529</v>
      </c>
      <c r="K304" s="115">
        <f t="shared" si="243"/>
        <v>0.36382052821128452</v>
      </c>
      <c r="L304" s="115">
        <f t="shared" si="244"/>
        <v>2.9977191267513845E-2</v>
      </c>
      <c r="M304" s="115">
        <f t="shared" si="245"/>
        <v>5.777360898227879E-2</v>
      </c>
      <c r="N304" s="115">
        <f t="shared" si="246"/>
        <v>9.522713068649058E-2</v>
      </c>
      <c r="O304" s="115">
        <f t="shared" si="247"/>
        <v>6.7226890756302518E-2</v>
      </c>
      <c r="P304" s="115">
        <f t="shared" si="248"/>
        <v>0.46318861573857095</v>
      </c>
      <c r="Q304" s="115">
        <f t="shared" si="249"/>
        <v>0.51222879170682156</v>
      </c>
      <c r="R304" s="116">
        <f t="shared" si="250"/>
        <v>0.46304541406945682</v>
      </c>
      <c r="S304" s="133">
        <f t="shared" si="251"/>
        <v>0.2595043213007594</v>
      </c>
      <c r="T304" s="134">
        <f t="shared" si="293"/>
        <v>0.7404956786992406</v>
      </c>
      <c r="U304" s="135">
        <f t="shared" si="252"/>
        <v>43967.671418446109</v>
      </c>
      <c r="V304" s="136">
        <v>1</v>
      </c>
      <c r="W304" s="155">
        <f t="shared" si="253"/>
        <v>-0.97002280873248614</v>
      </c>
      <c r="X304" s="155">
        <f t="shared" si="254"/>
        <v>0.14839321018964832</v>
      </c>
      <c r="Y304" s="155">
        <f t="shared" si="255"/>
        <v>0.85160678981035165</v>
      </c>
      <c r="Z304" s="156">
        <f t="shared" si="256"/>
        <v>50565.004751779437</v>
      </c>
      <c r="AA304" s="69">
        <v>0.118667475074104</v>
      </c>
      <c r="AB304" s="70">
        <f t="shared" si="257"/>
        <v>0.52286105754592505</v>
      </c>
      <c r="AC304" s="70">
        <f t="shared" si="258"/>
        <v>0.7013585079438176</v>
      </c>
      <c r="AD304" s="70">
        <f t="shared" si="259"/>
        <v>9.522713068649058E-2</v>
      </c>
      <c r="AE304" s="70">
        <f t="shared" si="260"/>
        <v>0.48777120829317844</v>
      </c>
      <c r="AF304" s="70">
        <f t="shared" si="261"/>
        <v>0.3907563025210084</v>
      </c>
      <c r="AG304" s="70">
        <f t="shared" si="262"/>
        <v>0.63175270108043213</v>
      </c>
      <c r="AH304" s="70">
        <f t="shared" si="263"/>
        <v>6.7226890756302518E-2</v>
      </c>
      <c r="AI304" s="70">
        <f t="shared" si="264"/>
        <v>0.28001200480192079</v>
      </c>
      <c r="AJ304" s="70">
        <f t="shared" si="265"/>
        <v>0.28608943577430973</v>
      </c>
      <c r="AK304" s="70">
        <f t="shared" si="266"/>
        <v>0.53681138426142905</v>
      </c>
      <c r="AL304" s="71">
        <f t="shared" si="294"/>
        <v>2.9977191267513845E-2</v>
      </c>
      <c r="AM304" s="72">
        <v>59376</v>
      </c>
      <c r="AN304" s="73">
        <v>0.48777120829317844</v>
      </c>
      <c r="AO304" s="74">
        <f t="shared" si="267"/>
        <v>0.51222879170682156</v>
      </c>
      <c r="AP304" s="75">
        <v>13328</v>
      </c>
      <c r="AQ304" s="75">
        <v>5081</v>
      </c>
      <c r="AR304" s="76">
        <v>117</v>
      </c>
      <c r="AS304" s="76">
        <v>10</v>
      </c>
      <c r="AT304" s="77">
        <f t="shared" si="268"/>
        <v>0.3907563025210084</v>
      </c>
      <c r="AU304" s="77">
        <f t="shared" si="269"/>
        <v>0.60924369747899165</v>
      </c>
      <c r="AV304" s="75">
        <v>13328</v>
      </c>
      <c r="AW304" s="76">
        <v>85</v>
      </c>
      <c r="AX304" s="75">
        <v>9711</v>
      </c>
      <c r="AY304" s="76">
        <v>107</v>
      </c>
      <c r="AZ304" s="75">
        <v>1847</v>
      </c>
      <c r="BA304" s="66">
        <f t="shared" si="270"/>
        <v>0.88160264105642261</v>
      </c>
      <c r="BB304" s="66">
        <f t="shared" si="271"/>
        <v>0.11839735894357739</v>
      </c>
      <c r="BC304" s="75">
        <v>13328</v>
      </c>
      <c r="BD304" s="75">
        <v>7846</v>
      </c>
      <c r="BE304" s="76">
        <v>574</v>
      </c>
      <c r="BF304" s="66">
        <f t="shared" si="272"/>
        <v>0.63175270108043213</v>
      </c>
      <c r="BG304" s="70">
        <v>0.52286105754592505</v>
      </c>
      <c r="BH304" s="70">
        <v>0.46304541406945682</v>
      </c>
      <c r="BI304" s="75">
        <v>30401</v>
      </c>
      <c r="BJ304" s="75">
        <v>21322</v>
      </c>
      <c r="BK304" s="75">
        <v>6184</v>
      </c>
      <c r="BL304" s="76">
        <v>1490</v>
      </c>
      <c r="BM304" s="76">
        <v>631</v>
      </c>
      <c r="BN304" s="76">
        <v>33</v>
      </c>
      <c r="BO304" s="76">
        <v>415</v>
      </c>
      <c r="BP304" s="76">
        <v>47</v>
      </c>
      <c r="BQ304" s="76">
        <v>6</v>
      </c>
      <c r="BR304" s="76">
        <v>273</v>
      </c>
      <c r="BS304" s="66">
        <f t="shared" si="273"/>
        <v>0.7013585079438176</v>
      </c>
      <c r="BT304" s="66">
        <f t="shared" si="301"/>
        <v>9.522713068649058E-2</v>
      </c>
      <c r="BU304" s="66">
        <f t="shared" si="302"/>
        <v>4.6215585013650869E-2</v>
      </c>
      <c r="BV304" s="72">
        <v>46942</v>
      </c>
      <c r="BW304" s="75">
        <v>11107</v>
      </c>
      <c r="BX304" s="66">
        <f t="shared" si="274"/>
        <v>0.23661113714796983</v>
      </c>
      <c r="BY304" s="74">
        <f t="shared" si="275"/>
        <v>4.2263437471864593</v>
      </c>
      <c r="BZ304" s="66">
        <f t="shared" si="295"/>
        <v>5.777360898227879E-2</v>
      </c>
      <c r="CA304" s="72">
        <v>46942</v>
      </c>
      <c r="CB304" s="75">
        <v>25199</v>
      </c>
      <c r="CC304" s="66">
        <f t="shared" si="276"/>
        <v>0.53681138426142905</v>
      </c>
      <c r="CD304" s="66">
        <f t="shared" si="277"/>
        <v>0.46318861573857095</v>
      </c>
      <c r="CE304" s="72">
        <v>13328</v>
      </c>
      <c r="CF304" s="76">
        <v>42</v>
      </c>
      <c r="CG304" s="75">
        <v>3690</v>
      </c>
      <c r="CH304" s="66">
        <f t="shared" si="278"/>
        <v>0.28001200480192079</v>
      </c>
      <c r="CI304" s="75">
        <v>13328</v>
      </c>
      <c r="CJ304" s="75">
        <v>1883</v>
      </c>
      <c r="CK304" s="76">
        <v>11</v>
      </c>
      <c r="CL304" s="75">
        <v>1858</v>
      </c>
      <c r="CM304" s="76">
        <v>61</v>
      </c>
      <c r="CN304" s="66">
        <f t="shared" si="279"/>
        <v>0.28608943577430973</v>
      </c>
      <c r="CO304" s="72">
        <v>13328</v>
      </c>
      <c r="CP304" s="76">
        <v>896</v>
      </c>
      <c r="CQ304" s="66">
        <f t="shared" si="280"/>
        <v>6.7226890756302518E-2</v>
      </c>
      <c r="CR304" s="78" t="b">
        <v>0</v>
      </c>
      <c r="CS304" s="76" t="b">
        <v>1</v>
      </c>
      <c r="CT304" s="76">
        <v>0</v>
      </c>
      <c r="CU304" s="76">
        <v>2</v>
      </c>
      <c r="CV304" s="79"/>
      <c r="CW304" s="79"/>
      <c r="CX304" s="79">
        <v>2</v>
      </c>
      <c r="CY304" s="79">
        <v>7</v>
      </c>
      <c r="CZ304" s="76"/>
      <c r="DA304" s="76"/>
      <c r="DB304" s="76"/>
      <c r="DC304" s="66">
        <f t="shared" si="281"/>
        <v>0</v>
      </c>
      <c r="DD304" s="66">
        <f t="shared" si="282"/>
        <v>0</v>
      </c>
      <c r="DE304" s="66">
        <f t="shared" si="283"/>
        <v>3.0303030303030304E-2</v>
      </c>
      <c r="DF304" s="66">
        <f t="shared" si="284"/>
        <v>6.392694063926941E-3</v>
      </c>
      <c r="DG304" s="66">
        <f t="shared" si="285"/>
        <v>0</v>
      </c>
      <c r="DH304" s="66">
        <f t="shared" si="300"/>
        <v>0</v>
      </c>
      <c r="DI304" s="66">
        <f t="shared" si="286"/>
        <v>0.2</v>
      </c>
      <c r="DJ304" s="66">
        <f t="shared" si="287"/>
        <v>0</v>
      </c>
      <c r="DK304" s="66">
        <f t="shared" si="288"/>
        <v>1.5217391304347827E-2</v>
      </c>
      <c r="DL304" s="66">
        <f t="shared" si="289"/>
        <v>9.1739310917393103E-3</v>
      </c>
      <c r="DM304" s="66">
        <f t="shared" si="290"/>
        <v>5.3804347826086958E-2</v>
      </c>
      <c r="DN304" s="80">
        <f t="shared" si="299"/>
        <v>18.585858585858585</v>
      </c>
      <c r="DO304" s="67">
        <f t="shared" si="292"/>
        <v>2.9977191267513845E-2</v>
      </c>
      <c r="DP304" s="163">
        <f t="shared" si="296"/>
        <v>8.6781206171107999E-5</v>
      </c>
    </row>
    <row r="305" spans="1:120" ht="17.149999999999999" customHeight="1" x14ac:dyDescent="0.3">
      <c r="A305" s="30"/>
      <c r="B305" s="39" t="s">
        <v>801</v>
      </c>
      <c r="C305" s="37" t="s">
        <v>802</v>
      </c>
      <c r="D305" s="36" t="s">
        <v>848</v>
      </c>
      <c r="E305" s="37" t="s">
        <v>849</v>
      </c>
      <c r="F305" s="36" t="s">
        <v>855</v>
      </c>
      <c r="G305" s="37" t="s">
        <v>856</v>
      </c>
      <c r="H305" s="36">
        <v>49</v>
      </c>
      <c r="I305" s="38">
        <v>10</v>
      </c>
      <c r="J305" s="115">
        <f t="shared" si="242"/>
        <v>0.38714358886802114</v>
      </c>
      <c r="K305" s="115">
        <f t="shared" si="243"/>
        <v>0.46555403790336353</v>
      </c>
      <c r="L305" s="115">
        <f t="shared" si="244"/>
        <v>0.30967741935483872</v>
      </c>
      <c r="M305" s="115">
        <f t="shared" si="245"/>
        <v>6.0667233158967826E-2</v>
      </c>
      <c r="N305" s="115">
        <f t="shared" si="246"/>
        <v>8.2763304111618724E-2</v>
      </c>
      <c r="O305" s="115">
        <f t="shared" si="247"/>
        <v>2.2622502987877754E-2</v>
      </c>
      <c r="P305" s="115">
        <f t="shared" si="248"/>
        <v>0.42510790016888722</v>
      </c>
      <c r="Q305" s="115">
        <f t="shared" si="249"/>
        <v>0.42912871399625052</v>
      </c>
      <c r="R305" s="116">
        <f t="shared" si="250"/>
        <v>0.34237755014203325</v>
      </c>
      <c r="S305" s="133">
        <f t="shared" si="251"/>
        <v>0.28056025007687313</v>
      </c>
      <c r="T305" s="134">
        <f t="shared" si="293"/>
        <v>0.71943974992312687</v>
      </c>
      <c r="U305" s="135">
        <f t="shared" si="252"/>
        <v>124322.78598546593</v>
      </c>
      <c r="V305" s="136">
        <v>1</v>
      </c>
      <c r="W305" s="155">
        <f t="shared" si="253"/>
        <v>-0.69032258064516128</v>
      </c>
      <c r="X305" s="155">
        <f t="shared" si="254"/>
        <v>0.16944913896576208</v>
      </c>
      <c r="Y305" s="155">
        <f t="shared" si="255"/>
        <v>0.83055086103423792</v>
      </c>
      <c r="Z305" s="156">
        <f t="shared" si="256"/>
        <v>143523.34154102148</v>
      </c>
      <c r="AA305" s="69">
        <v>0.1944561789300078</v>
      </c>
      <c r="AB305" s="70">
        <f t="shared" si="257"/>
        <v>0.40562016572047987</v>
      </c>
      <c r="AC305" s="70">
        <f t="shared" si="258"/>
        <v>0.81615014199283864</v>
      </c>
      <c r="AD305" s="70">
        <f t="shared" si="259"/>
        <v>8.2763304111618724E-2</v>
      </c>
      <c r="AE305" s="70">
        <f t="shared" si="260"/>
        <v>0.57087128600374948</v>
      </c>
      <c r="AF305" s="70">
        <f t="shared" si="261"/>
        <v>0.22056229013715781</v>
      </c>
      <c r="AG305" s="70">
        <f t="shared" si="262"/>
        <v>0.64256445279153152</v>
      </c>
      <c r="AH305" s="70">
        <f t="shared" si="263"/>
        <v>2.2622502987877754E-2</v>
      </c>
      <c r="AI305" s="70">
        <f t="shared" si="264"/>
        <v>0.39115588185077682</v>
      </c>
      <c r="AJ305" s="70">
        <f t="shared" si="265"/>
        <v>0.38313129588526551</v>
      </c>
      <c r="AK305" s="70">
        <f t="shared" si="266"/>
        <v>0.57489209983111278</v>
      </c>
      <c r="AL305" s="71">
        <f t="shared" si="294"/>
        <v>0.30967741935483872</v>
      </c>
      <c r="AM305" s="72">
        <v>172805</v>
      </c>
      <c r="AN305" s="73">
        <v>0.57087128600374948</v>
      </c>
      <c r="AO305" s="74">
        <f t="shared" si="267"/>
        <v>0.42912871399625052</v>
      </c>
      <c r="AP305" s="75">
        <v>35142</v>
      </c>
      <c r="AQ305" s="75">
        <v>7599</v>
      </c>
      <c r="AR305" s="76">
        <v>127</v>
      </c>
      <c r="AS305" s="76">
        <v>25</v>
      </c>
      <c r="AT305" s="77">
        <f t="shared" si="268"/>
        <v>0.22056229013715781</v>
      </c>
      <c r="AU305" s="77">
        <f t="shared" si="269"/>
        <v>0.77943770986284222</v>
      </c>
      <c r="AV305" s="75">
        <v>35142</v>
      </c>
      <c r="AW305" s="76">
        <v>296</v>
      </c>
      <c r="AX305" s="75">
        <v>24280</v>
      </c>
      <c r="AY305" s="76">
        <v>112</v>
      </c>
      <c r="AZ305" s="75">
        <v>5124</v>
      </c>
      <c r="BA305" s="66">
        <f t="shared" si="270"/>
        <v>0.84832963405611517</v>
      </c>
      <c r="BB305" s="66">
        <f t="shared" si="271"/>
        <v>0.15167036594388483</v>
      </c>
      <c r="BC305" s="75">
        <v>35142</v>
      </c>
      <c r="BD305" s="75">
        <v>17924</v>
      </c>
      <c r="BE305" s="75">
        <v>4657</v>
      </c>
      <c r="BF305" s="66">
        <f t="shared" si="272"/>
        <v>0.64256445279153152</v>
      </c>
      <c r="BG305" s="70">
        <v>0.40562016572047987</v>
      </c>
      <c r="BH305" s="70">
        <v>0.34237755014203325</v>
      </c>
      <c r="BI305" s="75">
        <v>80990</v>
      </c>
      <c r="BJ305" s="75">
        <v>66100</v>
      </c>
      <c r="BK305" s="75">
        <v>8187</v>
      </c>
      <c r="BL305" s="75">
        <v>3548</v>
      </c>
      <c r="BM305" s="76">
        <v>1608</v>
      </c>
      <c r="BN305" s="76">
        <v>52</v>
      </c>
      <c r="BO305" s="76">
        <v>1079</v>
      </c>
      <c r="BP305" s="76">
        <v>109</v>
      </c>
      <c r="BQ305" s="76">
        <v>26</v>
      </c>
      <c r="BR305" s="76">
        <v>281</v>
      </c>
      <c r="BS305" s="66">
        <f t="shared" si="273"/>
        <v>0.81615014199283864</v>
      </c>
      <c r="BT305" s="66">
        <f t="shared" si="301"/>
        <v>8.2763304111618724E-2</v>
      </c>
      <c r="BU305" s="66">
        <f t="shared" si="302"/>
        <v>3.8955426595876037E-2</v>
      </c>
      <c r="BV305" s="72">
        <v>133225</v>
      </c>
      <c r="BW305" s="75">
        <v>30019</v>
      </c>
      <c r="BX305" s="66">
        <f t="shared" si="274"/>
        <v>0.22532557703133796</v>
      </c>
      <c r="BY305" s="74">
        <f t="shared" si="275"/>
        <v>4.4380225856957258</v>
      </c>
      <c r="BZ305" s="66">
        <f t="shared" si="295"/>
        <v>6.0667233158967826E-2</v>
      </c>
      <c r="CA305" s="72">
        <v>133225</v>
      </c>
      <c r="CB305" s="75">
        <v>76590</v>
      </c>
      <c r="CC305" s="66">
        <f t="shared" si="276"/>
        <v>0.57489209983111278</v>
      </c>
      <c r="CD305" s="66">
        <f t="shared" si="277"/>
        <v>0.42510790016888722</v>
      </c>
      <c r="CE305" s="72">
        <v>35142</v>
      </c>
      <c r="CF305" s="76">
        <v>251</v>
      </c>
      <c r="CG305" s="75">
        <v>13495</v>
      </c>
      <c r="CH305" s="66">
        <f t="shared" si="278"/>
        <v>0.39115588185077682</v>
      </c>
      <c r="CI305" s="75">
        <v>35142</v>
      </c>
      <c r="CJ305" s="75">
        <v>6277</v>
      </c>
      <c r="CK305" s="76">
        <v>588</v>
      </c>
      <c r="CL305" s="75">
        <v>5900</v>
      </c>
      <c r="CM305" s="76">
        <v>699</v>
      </c>
      <c r="CN305" s="66">
        <f t="shared" si="279"/>
        <v>0.38313129588526551</v>
      </c>
      <c r="CO305" s="72">
        <v>35142</v>
      </c>
      <c r="CP305" s="76">
        <v>795</v>
      </c>
      <c r="CQ305" s="66">
        <f t="shared" si="280"/>
        <v>2.2622502987877754E-2</v>
      </c>
      <c r="CR305" s="78" t="b">
        <v>0</v>
      </c>
      <c r="CS305" s="76" t="b">
        <v>1</v>
      </c>
      <c r="CT305" s="76">
        <v>1</v>
      </c>
      <c r="CU305" s="76"/>
      <c r="CV305" s="79"/>
      <c r="CW305" s="79"/>
      <c r="CX305" s="79">
        <v>1</v>
      </c>
      <c r="CY305" s="79">
        <v>0</v>
      </c>
      <c r="CZ305" s="76"/>
      <c r="DA305" s="76"/>
      <c r="DB305" s="76"/>
      <c r="DC305" s="66">
        <f t="shared" si="281"/>
        <v>0</v>
      </c>
      <c r="DD305" s="66">
        <f t="shared" si="282"/>
        <v>2.4875621890547263E-3</v>
      </c>
      <c r="DE305" s="66">
        <f t="shared" si="283"/>
        <v>0</v>
      </c>
      <c r="DF305" s="66">
        <f t="shared" si="284"/>
        <v>0</v>
      </c>
      <c r="DG305" s="66">
        <f t="shared" si="285"/>
        <v>0</v>
      </c>
      <c r="DH305" s="66">
        <f t="shared" si="300"/>
        <v>0</v>
      </c>
      <c r="DI305" s="66">
        <f t="shared" si="286"/>
        <v>0</v>
      </c>
      <c r="DJ305" s="66">
        <f t="shared" si="287"/>
        <v>2.0833333333333332E-2</v>
      </c>
      <c r="DK305" s="66">
        <f t="shared" si="288"/>
        <v>0</v>
      </c>
      <c r="DL305" s="66">
        <f t="shared" si="289"/>
        <v>6.2189054726368158E-4</v>
      </c>
      <c r="DM305" s="66">
        <f t="shared" si="290"/>
        <v>5.208333333333333E-3</v>
      </c>
      <c r="DN305" s="80">
        <f t="shared" si="299"/>
        <v>192</v>
      </c>
      <c r="DO305" s="67">
        <f t="shared" si="292"/>
        <v>0.30967741935483872</v>
      </c>
      <c r="DP305" s="163">
        <f t="shared" si="296"/>
        <v>8.4005376344086021E-6</v>
      </c>
    </row>
    <row r="306" spans="1:120" ht="17.149999999999999" customHeight="1" x14ac:dyDescent="0.3">
      <c r="A306" s="30"/>
      <c r="B306" s="39" t="s">
        <v>801</v>
      </c>
      <c r="C306" s="37" t="s">
        <v>802</v>
      </c>
      <c r="D306" s="36" t="s">
        <v>857</v>
      </c>
      <c r="E306" s="37" t="s">
        <v>858</v>
      </c>
      <c r="F306" s="36" t="s">
        <v>859</v>
      </c>
      <c r="G306" s="37" t="s">
        <v>860</v>
      </c>
      <c r="H306" s="36">
        <v>85</v>
      </c>
      <c r="I306" s="38">
        <v>6</v>
      </c>
      <c r="J306" s="115">
        <f t="shared" si="242"/>
        <v>0.61466245366713257</v>
      </c>
      <c r="K306" s="115">
        <f t="shared" si="243"/>
        <v>0.51555569058759199</v>
      </c>
      <c r="L306" s="115">
        <f t="shared" si="244"/>
        <v>0.15483870967741936</v>
      </c>
      <c r="M306" s="115">
        <f t="shared" si="245"/>
        <v>7.6743630870829777E-2</v>
      </c>
      <c r="N306" s="115">
        <f t="shared" si="246"/>
        <v>0.19172720982528973</v>
      </c>
      <c r="O306" s="115">
        <f t="shared" si="247"/>
        <v>0.48174029288448683</v>
      </c>
      <c r="P306" s="115">
        <f t="shared" si="248"/>
        <v>0.15022651244892671</v>
      </c>
      <c r="Q306" s="115">
        <f t="shared" si="249"/>
        <v>0.45454818733842361</v>
      </c>
      <c r="R306" s="116">
        <f t="shared" si="250"/>
        <v>0.27772988505747126</v>
      </c>
      <c r="S306" s="133">
        <f t="shared" si="251"/>
        <v>0.32419695248417463</v>
      </c>
      <c r="T306" s="134">
        <f t="shared" si="293"/>
        <v>0.67580304751582543</v>
      </c>
      <c r="U306" s="135">
        <f t="shared" si="252"/>
        <v>71616.20055134705</v>
      </c>
      <c r="V306" s="136">
        <v>1</v>
      </c>
      <c r="W306" s="155">
        <f t="shared" si="253"/>
        <v>-0.84516129032258069</v>
      </c>
      <c r="X306" s="155">
        <f t="shared" si="254"/>
        <v>0.21308584137306355</v>
      </c>
      <c r="Y306" s="155">
        <f t="shared" si="255"/>
        <v>0.78691415862693648</v>
      </c>
      <c r="Z306" s="156">
        <f t="shared" si="256"/>
        <v>83390.867218013707</v>
      </c>
      <c r="AA306" s="69">
        <v>0.15433322009587438</v>
      </c>
      <c r="AB306" s="70">
        <f t="shared" si="257"/>
        <v>0.35245709335691472</v>
      </c>
      <c r="AC306" s="70">
        <f t="shared" si="258"/>
        <v>0.69341376924407538</v>
      </c>
      <c r="AD306" s="70">
        <f t="shared" si="259"/>
        <v>0.19172720982528973</v>
      </c>
      <c r="AE306" s="70">
        <f t="shared" si="260"/>
        <v>0.54545181266157639</v>
      </c>
      <c r="AF306" s="70">
        <f t="shared" si="261"/>
        <v>0.27003706629397822</v>
      </c>
      <c r="AG306" s="70">
        <f t="shared" si="262"/>
        <v>0.51042109740535946</v>
      </c>
      <c r="AH306" s="70">
        <f t="shared" si="263"/>
        <v>0.48174029288448683</v>
      </c>
      <c r="AI306" s="70">
        <f t="shared" si="264"/>
        <v>0.44285106641550709</v>
      </c>
      <c r="AJ306" s="70">
        <f t="shared" si="265"/>
        <v>0.78647384091875794</v>
      </c>
      <c r="AK306" s="70">
        <f t="shared" si="266"/>
        <v>0.84977348755107329</v>
      </c>
      <c r="AL306" s="71">
        <f t="shared" si="294"/>
        <v>0.15483870967741936</v>
      </c>
      <c r="AM306" s="72">
        <v>105972</v>
      </c>
      <c r="AN306" s="73">
        <v>0.54545181266157639</v>
      </c>
      <c r="AO306" s="74">
        <f t="shared" si="267"/>
        <v>0.45454818733842361</v>
      </c>
      <c r="AP306" s="75">
        <v>16457</v>
      </c>
      <c r="AQ306" s="75">
        <v>4296</v>
      </c>
      <c r="AR306" s="76">
        <v>67</v>
      </c>
      <c r="AS306" s="76">
        <v>81</v>
      </c>
      <c r="AT306" s="77">
        <f t="shared" si="268"/>
        <v>0.27003706629397822</v>
      </c>
      <c r="AU306" s="77">
        <f t="shared" si="269"/>
        <v>0.72996293370602183</v>
      </c>
      <c r="AV306" s="75">
        <v>16457</v>
      </c>
      <c r="AW306" s="76">
        <v>88</v>
      </c>
      <c r="AX306" s="75">
        <v>7986</v>
      </c>
      <c r="AY306" s="76">
        <v>79</v>
      </c>
      <c r="AZ306" s="75">
        <v>3348</v>
      </c>
      <c r="BA306" s="66">
        <f t="shared" si="270"/>
        <v>0.69885155253083797</v>
      </c>
      <c r="BB306" s="66">
        <f t="shared" si="271"/>
        <v>0.30114844746916203</v>
      </c>
      <c r="BC306" s="75">
        <v>16457</v>
      </c>
      <c r="BD306" s="75">
        <v>6414</v>
      </c>
      <c r="BE306" s="75">
        <v>1986</v>
      </c>
      <c r="BF306" s="66">
        <f t="shared" si="272"/>
        <v>0.51042109740535946</v>
      </c>
      <c r="BG306" s="70">
        <v>0.35245709335691472</v>
      </c>
      <c r="BH306" s="70">
        <v>0.27772988505747126</v>
      </c>
      <c r="BI306" s="75">
        <v>46248</v>
      </c>
      <c r="BJ306" s="75">
        <v>32069</v>
      </c>
      <c r="BK306" s="75">
        <v>5312</v>
      </c>
      <c r="BL306" s="75">
        <v>5361</v>
      </c>
      <c r="BM306" s="76">
        <v>1767</v>
      </c>
      <c r="BN306" s="76">
        <v>36</v>
      </c>
      <c r="BO306" s="76">
        <v>852</v>
      </c>
      <c r="BP306" s="76">
        <v>38</v>
      </c>
      <c r="BQ306" s="76">
        <v>79</v>
      </c>
      <c r="BR306" s="76">
        <v>734</v>
      </c>
      <c r="BS306" s="66">
        <f t="shared" si="273"/>
        <v>0.69341376924407538</v>
      </c>
      <c r="BT306" s="66">
        <f t="shared" si="301"/>
        <v>0.19172720982528973</v>
      </c>
      <c r="BU306" s="66">
        <f t="shared" si="302"/>
        <v>7.580868361875108E-2</v>
      </c>
      <c r="BV306" s="72">
        <v>81011</v>
      </c>
      <c r="BW306" s="75">
        <v>14430</v>
      </c>
      <c r="BX306" s="66">
        <f t="shared" si="274"/>
        <v>0.17812395847477502</v>
      </c>
      <c r="BY306" s="74">
        <f t="shared" si="275"/>
        <v>5.6140679140679142</v>
      </c>
      <c r="BZ306" s="66">
        <f t="shared" si="295"/>
        <v>7.6743630870829777E-2</v>
      </c>
      <c r="CA306" s="72">
        <v>81011</v>
      </c>
      <c r="CB306" s="75">
        <v>68841</v>
      </c>
      <c r="CC306" s="66">
        <f t="shared" si="276"/>
        <v>0.84977348755107329</v>
      </c>
      <c r="CD306" s="66">
        <f t="shared" si="277"/>
        <v>0.15022651244892671</v>
      </c>
      <c r="CE306" s="72">
        <v>16457</v>
      </c>
      <c r="CF306" s="76">
        <v>411</v>
      </c>
      <c r="CG306" s="75">
        <v>6877</v>
      </c>
      <c r="CH306" s="66">
        <f t="shared" si="278"/>
        <v>0.44285106641550709</v>
      </c>
      <c r="CI306" s="75">
        <v>16457</v>
      </c>
      <c r="CJ306" s="75">
        <v>9937</v>
      </c>
      <c r="CK306" s="76">
        <v>21</v>
      </c>
      <c r="CL306" s="76">
        <v>373</v>
      </c>
      <c r="CM306" s="75">
        <v>2612</v>
      </c>
      <c r="CN306" s="66">
        <f t="shared" si="279"/>
        <v>0.78647384091875794</v>
      </c>
      <c r="CO306" s="72">
        <v>16457</v>
      </c>
      <c r="CP306" s="75">
        <v>7928</v>
      </c>
      <c r="CQ306" s="66">
        <f t="shared" si="280"/>
        <v>0.48174029288448683</v>
      </c>
      <c r="CR306" s="78" t="b">
        <v>0</v>
      </c>
      <c r="CS306" s="76" t="b">
        <v>1</v>
      </c>
      <c r="CT306" s="76">
        <v>2</v>
      </c>
      <c r="CU306" s="76"/>
      <c r="CV306" s="79"/>
      <c r="CW306" s="79"/>
      <c r="CX306" s="79">
        <v>2</v>
      </c>
      <c r="CY306" s="79">
        <v>0</v>
      </c>
      <c r="CZ306" s="76"/>
      <c r="DA306" s="76"/>
      <c r="DB306" s="76"/>
      <c r="DC306" s="66">
        <f t="shared" si="281"/>
        <v>0</v>
      </c>
      <c r="DD306" s="66">
        <f t="shared" si="282"/>
        <v>4.9751243781094526E-3</v>
      </c>
      <c r="DE306" s="66">
        <f t="shared" si="283"/>
        <v>0</v>
      </c>
      <c r="DF306" s="66">
        <f t="shared" si="284"/>
        <v>0</v>
      </c>
      <c r="DG306" s="66">
        <f t="shared" si="285"/>
        <v>0</v>
      </c>
      <c r="DH306" s="66">
        <f t="shared" si="300"/>
        <v>0</v>
      </c>
      <c r="DI306" s="66">
        <f t="shared" si="286"/>
        <v>0</v>
      </c>
      <c r="DJ306" s="66">
        <f t="shared" si="287"/>
        <v>4.1666666666666664E-2</v>
      </c>
      <c r="DK306" s="66">
        <f t="shared" si="288"/>
        <v>0</v>
      </c>
      <c r="DL306" s="66">
        <f t="shared" si="289"/>
        <v>1.2437810945273632E-3</v>
      </c>
      <c r="DM306" s="66">
        <f t="shared" si="290"/>
        <v>1.0416666666666666E-2</v>
      </c>
      <c r="DN306" s="80">
        <f t="shared" si="299"/>
        <v>96</v>
      </c>
      <c r="DO306" s="67">
        <f t="shared" si="292"/>
        <v>0.15483870967741936</v>
      </c>
      <c r="DP306" s="163">
        <f t="shared" si="296"/>
        <v>1.6801075268817204E-5</v>
      </c>
    </row>
    <row r="307" spans="1:120" ht="17.149999999999999" customHeight="1" x14ac:dyDescent="0.3">
      <c r="A307" s="30"/>
      <c r="B307" s="39" t="s">
        <v>801</v>
      </c>
      <c r="C307" s="37" t="s">
        <v>802</v>
      </c>
      <c r="D307" s="36" t="s">
        <v>857</v>
      </c>
      <c r="E307" s="37" t="s">
        <v>858</v>
      </c>
      <c r="F307" s="36" t="s">
        <v>861</v>
      </c>
      <c r="G307" s="37" t="s">
        <v>862</v>
      </c>
      <c r="H307" s="36">
        <v>34</v>
      </c>
      <c r="I307" s="38"/>
      <c r="J307" s="115">
        <f t="shared" si="242"/>
        <v>0.47984703168629356</v>
      </c>
      <c r="K307" s="115">
        <f t="shared" si="243"/>
        <v>0.40348427825664684</v>
      </c>
      <c r="L307" s="115">
        <f t="shared" si="244"/>
        <v>1</v>
      </c>
      <c r="M307" s="115">
        <f t="shared" si="245"/>
        <v>7.1321650192183866E-2</v>
      </c>
      <c r="N307" s="115">
        <f t="shared" si="246"/>
        <v>2.5643188528047239E-2</v>
      </c>
      <c r="O307" s="115">
        <f t="shared" si="247"/>
        <v>0.21282020152968315</v>
      </c>
      <c r="P307" s="115">
        <f t="shared" si="248"/>
        <v>2.2063353676256892E-2</v>
      </c>
      <c r="Q307" s="115">
        <f t="shared" si="249"/>
        <v>0.3166840569190521</v>
      </c>
      <c r="R307" s="116">
        <f t="shared" si="250"/>
        <v>0.13750758473229507</v>
      </c>
      <c r="S307" s="133">
        <f t="shared" si="251"/>
        <v>0.29659681616893985</v>
      </c>
      <c r="T307" s="134">
        <f t="shared" si="293"/>
        <v>0.70340318383106015</v>
      </c>
      <c r="U307" s="135">
        <f t="shared" si="252"/>
        <v>81721.381897492567</v>
      </c>
      <c r="V307" s="136">
        <v>1</v>
      </c>
      <c r="W307" s="155">
        <f t="shared" si="253"/>
        <v>0</v>
      </c>
      <c r="X307" s="155">
        <f t="shared" si="254"/>
        <v>0.18548570505782874</v>
      </c>
      <c r="Y307" s="155">
        <f t="shared" si="255"/>
        <v>0.81451429494217131</v>
      </c>
      <c r="Z307" s="156">
        <f t="shared" si="256"/>
        <v>94630.270786381458</v>
      </c>
      <c r="AA307" s="69">
        <v>8.349113444654846E-3</v>
      </c>
      <c r="AB307" s="70">
        <f t="shared" si="257"/>
        <v>0.170135231316726</v>
      </c>
      <c r="AC307" s="70">
        <f t="shared" si="258"/>
        <v>0.90546183045128636</v>
      </c>
      <c r="AD307" s="70">
        <f t="shared" si="259"/>
        <v>2.5643188528047239E-2</v>
      </c>
      <c r="AE307" s="70">
        <f t="shared" si="260"/>
        <v>0.6833159430809479</v>
      </c>
      <c r="AF307" s="70">
        <f t="shared" si="261"/>
        <v>0.24754158067257498</v>
      </c>
      <c r="AG307" s="70">
        <f t="shared" si="262"/>
        <v>0.58789607866941851</v>
      </c>
      <c r="AH307" s="70">
        <f t="shared" si="263"/>
        <v>0.21282020152968315</v>
      </c>
      <c r="AI307" s="70">
        <f t="shared" si="264"/>
        <v>0.23188053903120068</v>
      </c>
      <c r="AJ307" s="70">
        <f t="shared" si="265"/>
        <v>0.72781352434138646</v>
      </c>
      <c r="AK307" s="70">
        <f t="shared" si="266"/>
        <v>0.97793664632374311</v>
      </c>
      <c r="AL307" s="71">
        <f t="shared" si="294"/>
        <v>1</v>
      </c>
      <c r="AM307" s="72">
        <v>116180</v>
      </c>
      <c r="AN307" s="73">
        <v>0.6833159430809479</v>
      </c>
      <c r="AO307" s="74">
        <f t="shared" si="267"/>
        <v>0.3166840569190521</v>
      </c>
      <c r="AP307" s="75">
        <v>16474</v>
      </c>
      <c r="AQ307" s="75">
        <v>3842</v>
      </c>
      <c r="AR307" s="76">
        <v>167</v>
      </c>
      <c r="AS307" s="76">
        <v>69</v>
      </c>
      <c r="AT307" s="77">
        <f t="shared" si="268"/>
        <v>0.24754158067257498</v>
      </c>
      <c r="AU307" s="77">
        <f t="shared" si="269"/>
        <v>0.75245841932742508</v>
      </c>
      <c r="AV307" s="75">
        <v>16474</v>
      </c>
      <c r="AW307" s="76">
        <v>75</v>
      </c>
      <c r="AX307" s="75">
        <v>8271</v>
      </c>
      <c r="AY307" s="76">
        <v>86</v>
      </c>
      <c r="AZ307" s="75">
        <v>7144</v>
      </c>
      <c r="BA307" s="66">
        <f t="shared" si="270"/>
        <v>0.94548986281413139</v>
      </c>
      <c r="BB307" s="66">
        <f t="shared" si="271"/>
        <v>5.4510137185868612E-2</v>
      </c>
      <c r="BC307" s="75">
        <v>16474</v>
      </c>
      <c r="BD307" s="75">
        <v>4670</v>
      </c>
      <c r="BE307" s="75">
        <v>5015</v>
      </c>
      <c r="BF307" s="66">
        <f t="shared" si="272"/>
        <v>0.58789607866941851</v>
      </c>
      <c r="BG307" s="70">
        <v>0.170135231316726</v>
      </c>
      <c r="BH307" s="70">
        <v>0.13750758473229507</v>
      </c>
      <c r="BI307" s="75">
        <v>47420</v>
      </c>
      <c r="BJ307" s="75">
        <v>42937</v>
      </c>
      <c r="BK307" s="75">
        <v>3267</v>
      </c>
      <c r="BL307" s="76">
        <v>909</v>
      </c>
      <c r="BM307" s="76">
        <v>152</v>
      </c>
      <c r="BN307" s="76">
        <v>10</v>
      </c>
      <c r="BO307" s="76">
        <v>95</v>
      </c>
      <c r="BP307" s="76">
        <v>2</v>
      </c>
      <c r="BQ307" s="76">
        <v>4</v>
      </c>
      <c r="BR307" s="76">
        <v>44</v>
      </c>
      <c r="BS307" s="66">
        <f t="shared" si="273"/>
        <v>0.90546183045128636</v>
      </c>
      <c r="BT307" s="66">
        <f t="shared" si="301"/>
        <v>2.5643188528047239E-2</v>
      </c>
      <c r="BU307" s="66">
        <f t="shared" si="302"/>
        <v>6.4740615773935051E-3</v>
      </c>
      <c r="BV307" s="72">
        <v>86025</v>
      </c>
      <c r="BW307" s="75">
        <v>16488</v>
      </c>
      <c r="BX307" s="66">
        <f t="shared" si="274"/>
        <v>0.19166521360069746</v>
      </c>
      <c r="BY307" s="74">
        <f t="shared" si="275"/>
        <v>5.2174308588064049</v>
      </c>
      <c r="BZ307" s="66">
        <f t="shared" si="295"/>
        <v>7.1321650192183866E-2</v>
      </c>
      <c r="CA307" s="72">
        <v>86025</v>
      </c>
      <c r="CB307" s="75">
        <v>84127</v>
      </c>
      <c r="CC307" s="66">
        <f t="shared" si="276"/>
        <v>0.97793664632374311</v>
      </c>
      <c r="CD307" s="66">
        <f t="shared" si="277"/>
        <v>2.2063353676256892E-2</v>
      </c>
      <c r="CE307" s="72">
        <v>16474</v>
      </c>
      <c r="CF307" s="76">
        <v>604</v>
      </c>
      <c r="CG307" s="75">
        <v>3216</v>
      </c>
      <c r="CH307" s="66">
        <f t="shared" si="278"/>
        <v>0.23188053903120068</v>
      </c>
      <c r="CI307" s="75">
        <v>16474</v>
      </c>
      <c r="CJ307" s="75">
        <v>11620</v>
      </c>
      <c r="CK307" s="76">
        <v>20</v>
      </c>
      <c r="CL307" s="76">
        <v>66</v>
      </c>
      <c r="CM307" s="76">
        <v>284</v>
      </c>
      <c r="CN307" s="66">
        <f t="shared" si="279"/>
        <v>0.72781352434138646</v>
      </c>
      <c r="CO307" s="72">
        <v>16474</v>
      </c>
      <c r="CP307" s="75">
        <v>3506</v>
      </c>
      <c r="CQ307" s="66">
        <f t="shared" si="280"/>
        <v>0.21282020152968315</v>
      </c>
      <c r="CR307" s="78" t="b">
        <v>0</v>
      </c>
      <c r="CS307" s="76" t="b">
        <v>0</v>
      </c>
      <c r="CT307" s="76"/>
      <c r="CU307" s="76"/>
      <c r="CV307" s="76"/>
      <c r="CW307" s="76"/>
      <c r="CX307" s="76"/>
      <c r="CY307" s="76"/>
      <c r="CZ307" s="76"/>
      <c r="DA307" s="76"/>
      <c r="DB307" s="76"/>
      <c r="DC307" s="66">
        <f t="shared" si="281"/>
        <v>0</v>
      </c>
      <c r="DD307" s="66">
        <f t="shared" si="282"/>
        <v>0</v>
      </c>
      <c r="DE307" s="66">
        <f t="shared" si="283"/>
        <v>0</v>
      </c>
      <c r="DF307" s="66">
        <f t="shared" si="284"/>
        <v>0</v>
      </c>
      <c r="DG307" s="66">
        <f t="shared" si="285"/>
        <v>0</v>
      </c>
      <c r="DH307" s="66">
        <f t="shared" si="300"/>
        <v>0</v>
      </c>
      <c r="DI307" s="66">
        <f t="shared" si="286"/>
        <v>0</v>
      </c>
      <c r="DJ307" s="66">
        <f t="shared" si="287"/>
        <v>0</v>
      </c>
      <c r="DK307" s="66">
        <f t="shared" si="288"/>
        <v>0</v>
      </c>
      <c r="DL307" s="66">
        <f t="shared" si="289"/>
        <v>0</v>
      </c>
      <c r="DM307" s="66">
        <f t="shared" si="290"/>
        <v>0</v>
      </c>
      <c r="DN307" s="80">
        <f t="shared" si="299"/>
        <v>620</v>
      </c>
      <c r="DO307" s="67">
        <f t="shared" si="292"/>
        <v>1</v>
      </c>
      <c r="DP307" s="163">
        <f t="shared" si="296"/>
        <v>2.6014568158168575E-6</v>
      </c>
    </row>
    <row r="308" spans="1:120" ht="17.149999999999999" customHeight="1" x14ac:dyDescent="0.3">
      <c r="A308" s="30"/>
      <c r="B308" s="39" t="s">
        <v>801</v>
      </c>
      <c r="C308" s="37" t="s">
        <v>802</v>
      </c>
      <c r="D308" s="36" t="s">
        <v>863</v>
      </c>
      <c r="E308" s="37" t="s">
        <v>864</v>
      </c>
      <c r="F308" s="36" t="s">
        <v>865</v>
      </c>
      <c r="G308" s="37" t="s">
        <v>866</v>
      </c>
      <c r="H308" s="36">
        <v>19</v>
      </c>
      <c r="I308" s="38"/>
      <c r="J308" s="115">
        <f t="shared" si="242"/>
        <v>0.37848092204166373</v>
      </c>
      <c r="K308" s="115">
        <f t="shared" si="243"/>
        <v>0.48725749874722596</v>
      </c>
      <c r="L308" s="115">
        <f t="shared" si="244"/>
        <v>1</v>
      </c>
      <c r="M308" s="115">
        <f t="shared" si="245"/>
        <v>9.3466273313673021E-2</v>
      </c>
      <c r="N308" s="115">
        <f t="shared" si="246"/>
        <v>3.2044141647022253E-2</v>
      </c>
      <c r="O308" s="115">
        <f t="shared" si="247"/>
        <v>0.29937719235449922</v>
      </c>
      <c r="P308" s="115">
        <f t="shared" si="248"/>
        <v>1.9529349624007875E-2</v>
      </c>
      <c r="Q308" s="115">
        <f t="shared" si="249"/>
        <v>0.29853751395676609</v>
      </c>
      <c r="R308" s="116">
        <f t="shared" si="250"/>
        <v>0.15394940629839959</v>
      </c>
      <c r="S308" s="133">
        <f t="shared" si="251"/>
        <v>0.30696025533147309</v>
      </c>
      <c r="T308" s="134">
        <f t="shared" si="293"/>
        <v>0.69303974466852691</v>
      </c>
      <c r="U308" s="135">
        <f t="shared" si="252"/>
        <v>67292.080088079951</v>
      </c>
      <c r="V308" s="136">
        <v>1</v>
      </c>
      <c r="W308" s="155">
        <f t="shared" si="253"/>
        <v>0</v>
      </c>
      <c r="X308" s="155">
        <f t="shared" si="254"/>
        <v>0.19584914422036195</v>
      </c>
      <c r="Y308" s="155">
        <f t="shared" si="255"/>
        <v>0.80415085577963807</v>
      </c>
      <c r="Z308" s="156">
        <f t="shared" si="256"/>
        <v>78080.635643635513</v>
      </c>
      <c r="AA308" s="69">
        <v>3.5387293119251879E-2</v>
      </c>
      <c r="AB308" s="70">
        <f t="shared" si="257"/>
        <v>0.18530438484461473</v>
      </c>
      <c r="AC308" s="70">
        <f t="shared" si="258"/>
        <v>0.9048519545113074</v>
      </c>
      <c r="AD308" s="70">
        <f t="shared" si="259"/>
        <v>3.2044141647022253E-2</v>
      </c>
      <c r="AE308" s="70">
        <f t="shared" si="260"/>
        <v>0.70146248604323391</v>
      </c>
      <c r="AF308" s="70">
        <f t="shared" si="261"/>
        <v>0.11253489870427374</v>
      </c>
      <c r="AG308" s="70">
        <f t="shared" si="262"/>
        <v>0.70627818741499038</v>
      </c>
      <c r="AH308" s="70">
        <f t="shared" si="263"/>
        <v>0.29937719235449922</v>
      </c>
      <c r="AI308" s="70">
        <f t="shared" si="264"/>
        <v>0.10029350705132795</v>
      </c>
      <c r="AJ308" s="70">
        <f t="shared" si="265"/>
        <v>0.65666833703199945</v>
      </c>
      <c r="AK308" s="70">
        <f t="shared" si="266"/>
        <v>0.98047065037599213</v>
      </c>
      <c r="AL308" s="71">
        <f t="shared" si="294"/>
        <v>1</v>
      </c>
      <c r="AM308" s="72">
        <v>97097</v>
      </c>
      <c r="AN308" s="73">
        <v>0.70146248604323391</v>
      </c>
      <c r="AO308" s="74">
        <f t="shared" si="267"/>
        <v>0.29853751395676609</v>
      </c>
      <c r="AP308" s="75">
        <v>13969</v>
      </c>
      <c r="AQ308" s="75">
        <v>1382</v>
      </c>
      <c r="AR308" s="76">
        <v>127</v>
      </c>
      <c r="AS308" s="76">
        <v>63</v>
      </c>
      <c r="AT308" s="77">
        <f t="shared" si="268"/>
        <v>0.11253489870427374</v>
      </c>
      <c r="AU308" s="77">
        <f t="shared" si="269"/>
        <v>0.8874651012957262</v>
      </c>
      <c r="AV308" s="75">
        <v>13969</v>
      </c>
      <c r="AW308" s="76">
        <v>38</v>
      </c>
      <c r="AX308" s="75">
        <v>6124</v>
      </c>
      <c r="AY308" s="76">
        <v>62</v>
      </c>
      <c r="AZ308" s="75">
        <v>6529</v>
      </c>
      <c r="BA308" s="66">
        <f t="shared" si="270"/>
        <v>0.91295010380127428</v>
      </c>
      <c r="BB308" s="66">
        <f t="shared" si="271"/>
        <v>8.7049896198725718E-2</v>
      </c>
      <c r="BC308" s="75">
        <v>13969</v>
      </c>
      <c r="BD308" s="75">
        <v>2722</v>
      </c>
      <c r="BE308" s="75">
        <v>7144</v>
      </c>
      <c r="BF308" s="66">
        <f t="shared" si="272"/>
        <v>0.70627818741499038</v>
      </c>
      <c r="BG308" s="70">
        <v>0.18530438484461473</v>
      </c>
      <c r="BH308" s="70">
        <v>0.15394940629839959</v>
      </c>
      <c r="BI308" s="75">
        <v>38603</v>
      </c>
      <c r="BJ308" s="75">
        <v>34930</v>
      </c>
      <c r="BK308" s="76">
        <v>2436</v>
      </c>
      <c r="BL308" s="76">
        <v>818</v>
      </c>
      <c r="BM308" s="76">
        <v>121</v>
      </c>
      <c r="BN308" s="76">
        <v>1</v>
      </c>
      <c r="BO308" s="76">
        <v>27</v>
      </c>
      <c r="BP308" s="76">
        <v>5</v>
      </c>
      <c r="BQ308" s="76">
        <v>6</v>
      </c>
      <c r="BR308" s="76">
        <v>259</v>
      </c>
      <c r="BS308" s="66">
        <f t="shared" si="273"/>
        <v>0.9048519545113074</v>
      </c>
      <c r="BT308" s="66">
        <f t="shared" si="301"/>
        <v>3.2044141647022253E-2</v>
      </c>
      <c r="BU308" s="66">
        <f t="shared" si="302"/>
        <v>1.0854078698546744E-2</v>
      </c>
      <c r="BV308" s="72">
        <v>71943</v>
      </c>
      <c r="BW308" s="75">
        <v>10522</v>
      </c>
      <c r="BX308" s="66">
        <f t="shared" si="274"/>
        <v>0.14625467383901145</v>
      </c>
      <c r="BY308" s="74">
        <f t="shared" si="275"/>
        <v>6.8373883292149777</v>
      </c>
      <c r="BZ308" s="66">
        <f t="shared" si="295"/>
        <v>9.3466273313673021E-2</v>
      </c>
      <c r="CA308" s="72">
        <v>71943</v>
      </c>
      <c r="CB308" s="75">
        <v>70538</v>
      </c>
      <c r="CC308" s="66">
        <f t="shared" si="276"/>
        <v>0.98047065037599213</v>
      </c>
      <c r="CD308" s="66">
        <f t="shared" si="277"/>
        <v>1.9529349624007875E-2</v>
      </c>
      <c r="CE308" s="72">
        <v>13969</v>
      </c>
      <c r="CF308" s="76">
        <v>109</v>
      </c>
      <c r="CG308" s="75">
        <v>1292</v>
      </c>
      <c r="CH308" s="66">
        <f t="shared" si="278"/>
        <v>0.10029350705132795</v>
      </c>
      <c r="CI308" s="75">
        <v>13969</v>
      </c>
      <c r="CJ308" s="75">
        <v>8811</v>
      </c>
      <c r="CK308" s="76">
        <v>17</v>
      </c>
      <c r="CL308" s="76">
        <v>93</v>
      </c>
      <c r="CM308" s="76">
        <v>252</v>
      </c>
      <c r="CN308" s="66">
        <f t="shared" si="279"/>
        <v>0.65666833703199945</v>
      </c>
      <c r="CO308" s="72">
        <v>13969</v>
      </c>
      <c r="CP308" s="75">
        <v>4182</v>
      </c>
      <c r="CQ308" s="66">
        <f t="shared" si="280"/>
        <v>0.29937719235449922</v>
      </c>
      <c r="CR308" s="78" t="b">
        <v>0</v>
      </c>
      <c r="CS308" s="76" t="b">
        <v>0</v>
      </c>
      <c r="CT308" s="76"/>
      <c r="CU308" s="76"/>
      <c r="CV308" s="76"/>
      <c r="CW308" s="76"/>
      <c r="CX308" s="76"/>
      <c r="CY308" s="76"/>
      <c r="CZ308" s="76"/>
      <c r="DA308" s="76"/>
      <c r="DB308" s="76"/>
      <c r="DC308" s="66">
        <f t="shared" si="281"/>
        <v>0</v>
      </c>
      <c r="DD308" s="66">
        <f t="shared" si="282"/>
        <v>0</v>
      </c>
      <c r="DE308" s="66">
        <f t="shared" si="283"/>
        <v>0</v>
      </c>
      <c r="DF308" s="66">
        <f t="shared" si="284"/>
        <v>0</v>
      </c>
      <c r="DG308" s="66">
        <f t="shared" si="285"/>
        <v>0</v>
      </c>
      <c r="DH308" s="66">
        <f t="shared" si="300"/>
        <v>0</v>
      </c>
      <c r="DI308" s="66">
        <f t="shared" si="286"/>
        <v>0</v>
      </c>
      <c r="DJ308" s="66">
        <f t="shared" si="287"/>
        <v>0</v>
      </c>
      <c r="DK308" s="66">
        <f t="shared" si="288"/>
        <v>0</v>
      </c>
      <c r="DL308" s="66">
        <f t="shared" si="289"/>
        <v>0</v>
      </c>
      <c r="DM308" s="66">
        <f t="shared" si="290"/>
        <v>0</v>
      </c>
      <c r="DN308" s="80">
        <f t="shared" si="299"/>
        <v>620</v>
      </c>
      <c r="DO308" s="67">
        <f t="shared" si="292"/>
        <v>1</v>
      </c>
      <c r="DP308" s="163">
        <f t="shared" si="296"/>
        <v>2.6014568158168575E-6</v>
      </c>
    </row>
    <row r="309" spans="1:120" ht="17.149999999999999" customHeight="1" x14ac:dyDescent="0.3">
      <c r="A309" s="30"/>
      <c r="B309" s="39" t="s">
        <v>801</v>
      </c>
      <c r="C309" s="37" t="s">
        <v>802</v>
      </c>
      <c r="D309" s="36" t="s">
        <v>863</v>
      </c>
      <c r="E309" s="37" t="s">
        <v>864</v>
      </c>
      <c r="F309" s="36" t="s">
        <v>867</v>
      </c>
      <c r="G309" s="37" t="s">
        <v>868</v>
      </c>
      <c r="H309" s="36">
        <v>40</v>
      </c>
      <c r="I309" s="38"/>
      <c r="J309" s="115">
        <f t="shared" si="242"/>
        <v>0.53523216850167543</v>
      </c>
      <c r="K309" s="115">
        <f t="shared" si="243"/>
        <v>0.4896122546673049</v>
      </c>
      <c r="L309" s="115">
        <f t="shared" si="244"/>
        <v>1</v>
      </c>
      <c r="M309" s="115">
        <f t="shared" si="245"/>
        <v>8.9420798346514035E-2</v>
      </c>
      <c r="N309" s="115">
        <f t="shared" si="246"/>
        <v>4.7677469924683913E-2</v>
      </c>
      <c r="O309" s="115">
        <f t="shared" si="247"/>
        <v>0.54332216371469599</v>
      </c>
      <c r="P309" s="115">
        <f t="shared" si="248"/>
        <v>2.4846860643185309E-2</v>
      </c>
      <c r="Q309" s="115">
        <f t="shared" si="249"/>
        <v>0.32426056075694742</v>
      </c>
      <c r="R309" s="116">
        <f t="shared" si="250"/>
        <v>0.18024762453210483</v>
      </c>
      <c r="S309" s="133">
        <f t="shared" si="251"/>
        <v>0.3594022112319013</v>
      </c>
      <c r="T309" s="134">
        <f t="shared" si="293"/>
        <v>0.6405977887680987</v>
      </c>
      <c r="U309" s="135">
        <f t="shared" si="252"/>
        <v>45279.373503495517</v>
      </c>
      <c r="V309" s="136">
        <v>1</v>
      </c>
      <c r="W309" s="155">
        <f t="shared" si="253"/>
        <v>0</v>
      </c>
      <c r="X309" s="155">
        <f t="shared" si="254"/>
        <v>0.24829110012079017</v>
      </c>
      <c r="Y309" s="155">
        <f t="shared" si="255"/>
        <v>0.75170889987920986</v>
      </c>
      <c r="Z309" s="156">
        <f t="shared" si="256"/>
        <v>53133.040170162189</v>
      </c>
      <c r="AA309" s="69">
        <v>8.0005093162429444E-2</v>
      </c>
      <c r="AB309" s="70">
        <f t="shared" si="257"/>
        <v>0.2207102943583269</v>
      </c>
      <c r="AC309" s="70">
        <f t="shared" si="258"/>
        <v>0.85407081757148218</v>
      </c>
      <c r="AD309" s="70">
        <f t="shared" si="259"/>
        <v>4.7677469924683913E-2</v>
      </c>
      <c r="AE309" s="70">
        <f t="shared" si="260"/>
        <v>0.67573943924305258</v>
      </c>
      <c r="AF309" s="70">
        <f t="shared" si="261"/>
        <v>0.12618477740545717</v>
      </c>
      <c r="AG309" s="70">
        <f t="shared" si="262"/>
        <v>0.54284346577309717</v>
      </c>
      <c r="AH309" s="70">
        <f t="shared" si="263"/>
        <v>0.54332216371469599</v>
      </c>
      <c r="AI309" s="70">
        <f t="shared" si="264"/>
        <v>0.26615605552896121</v>
      </c>
      <c r="AJ309" s="70">
        <f t="shared" si="265"/>
        <v>0.80430828147438971</v>
      </c>
      <c r="AK309" s="70">
        <f t="shared" si="266"/>
        <v>0.97515313935681469</v>
      </c>
      <c r="AL309" s="71">
        <f t="shared" si="294"/>
        <v>1</v>
      </c>
      <c r="AM309" s="72">
        <v>70683</v>
      </c>
      <c r="AN309" s="73">
        <v>0.67573943924305258</v>
      </c>
      <c r="AO309" s="74">
        <f t="shared" si="267"/>
        <v>0.32426056075694742</v>
      </c>
      <c r="AP309" s="75">
        <v>10445</v>
      </c>
      <c r="AQ309" s="75">
        <v>1183</v>
      </c>
      <c r="AR309" s="76">
        <v>49</v>
      </c>
      <c r="AS309" s="76">
        <v>86</v>
      </c>
      <c r="AT309" s="77">
        <f t="shared" si="268"/>
        <v>0.12618477740545717</v>
      </c>
      <c r="AU309" s="77">
        <f t="shared" si="269"/>
        <v>0.87381522259454281</v>
      </c>
      <c r="AV309" s="75">
        <v>10445</v>
      </c>
      <c r="AW309" s="76">
        <v>37</v>
      </c>
      <c r="AX309" s="75">
        <v>3167</v>
      </c>
      <c r="AY309" s="76">
        <v>56</v>
      </c>
      <c r="AZ309" s="75">
        <v>6084</v>
      </c>
      <c r="BA309" s="66">
        <f t="shared" si="270"/>
        <v>0.894590713259933</v>
      </c>
      <c r="BB309" s="66">
        <f t="shared" si="271"/>
        <v>0.105409286740067</v>
      </c>
      <c r="BC309" s="75">
        <v>10445</v>
      </c>
      <c r="BD309" s="75">
        <v>2026</v>
      </c>
      <c r="BE309" s="75">
        <v>3644</v>
      </c>
      <c r="BF309" s="66">
        <f t="shared" si="272"/>
        <v>0.54284346577309717</v>
      </c>
      <c r="BG309" s="70">
        <v>0.2207102943583269</v>
      </c>
      <c r="BH309" s="70">
        <v>0.18024762453210483</v>
      </c>
      <c r="BI309" s="75">
        <v>29343</v>
      </c>
      <c r="BJ309" s="75">
        <v>25061</v>
      </c>
      <c r="BK309" s="76">
        <v>2883</v>
      </c>
      <c r="BL309" s="76">
        <v>1053</v>
      </c>
      <c r="BM309" s="76">
        <v>162</v>
      </c>
      <c r="BN309" s="76">
        <v>3</v>
      </c>
      <c r="BO309" s="76">
        <v>113</v>
      </c>
      <c r="BP309" s="76">
        <v>4</v>
      </c>
      <c r="BQ309" s="76">
        <v>4</v>
      </c>
      <c r="BR309" s="76">
        <v>60</v>
      </c>
      <c r="BS309" s="66">
        <f t="shared" si="273"/>
        <v>0.85407081757148218</v>
      </c>
      <c r="BT309" s="66">
        <f t="shared" si="301"/>
        <v>4.7677469924683913E-2</v>
      </c>
      <c r="BU309" s="66">
        <f t="shared" si="302"/>
        <v>1.1791568687591588E-2</v>
      </c>
      <c r="BV309" s="72">
        <v>52240</v>
      </c>
      <c r="BW309" s="75">
        <v>7986</v>
      </c>
      <c r="BX309" s="66">
        <f t="shared" si="274"/>
        <v>0.15287136294027565</v>
      </c>
      <c r="BY309" s="74">
        <f t="shared" si="275"/>
        <v>6.5414475331830708</v>
      </c>
      <c r="BZ309" s="66">
        <f t="shared" si="295"/>
        <v>8.9420798346514035E-2</v>
      </c>
      <c r="CA309" s="72">
        <v>52240</v>
      </c>
      <c r="CB309" s="75">
        <v>50942</v>
      </c>
      <c r="CC309" s="66">
        <f t="shared" si="276"/>
        <v>0.97515313935681469</v>
      </c>
      <c r="CD309" s="66">
        <f t="shared" si="277"/>
        <v>2.4846860643185309E-2</v>
      </c>
      <c r="CE309" s="72">
        <v>10445</v>
      </c>
      <c r="CF309" s="76">
        <v>237</v>
      </c>
      <c r="CG309" s="75">
        <v>2543</v>
      </c>
      <c r="CH309" s="66">
        <f t="shared" si="278"/>
        <v>0.26615605552896121</v>
      </c>
      <c r="CI309" s="75">
        <v>10445</v>
      </c>
      <c r="CJ309" s="75">
        <v>7965</v>
      </c>
      <c r="CK309" s="76">
        <v>81</v>
      </c>
      <c r="CL309" s="76">
        <v>183</v>
      </c>
      <c r="CM309" s="76">
        <v>172</v>
      </c>
      <c r="CN309" s="66">
        <f t="shared" si="279"/>
        <v>0.80430828147438971</v>
      </c>
      <c r="CO309" s="72">
        <v>10445</v>
      </c>
      <c r="CP309" s="75">
        <v>5675</v>
      </c>
      <c r="CQ309" s="66">
        <f t="shared" si="280"/>
        <v>0.54332216371469599</v>
      </c>
      <c r="CR309" s="78" t="b">
        <v>0</v>
      </c>
      <c r="CS309" s="76" t="b">
        <v>0</v>
      </c>
      <c r="CT309" s="76"/>
      <c r="CU309" s="76"/>
      <c r="CV309" s="76"/>
      <c r="CW309" s="76"/>
      <c r="CX309" s="76"/>
      <c r="CY309" s="76"/>
      <c r="CZ309" s="76"/>
      <c r="DA309" s="76"/>
      <c r="DB309" s="76"/>
      <c r="DC309" s="66">
        <f t="shared" si="281"/>
        <v>0</v>
      </c>
      <c r="DD309" s="66">
        <f t="shared" si="282"/>
        <v>0</v>
      </c>
      <c r="DE309" s="66">
        <f t="shared" si="283"/>
        <v>0</v>
      </c>
      <c r="DF309" s="66">
        <f t="shared" si="284"/>
        <v>0</v>
      </c>
      <c r="DG309" s="66">
        <f t="shared" si="285"/>
        <v>0</v>
      </c>
      <c r="DH309" s="66">
        <f t="shared" si="300"/>
        <v>0</v>
      </c>
      <c r="DI309" s="66">
        <f t="shared" si="286"/>
        <v>0</v>
      </c>
      <c r="DJ309" s="66">
        <f t="shared" si="287"/>
        <v>0</v>
      </c>
      <c r="DK309" s="66">
        <f t="shared" si="288"/>
        <v>0</v>
      </c>
      <c r="DL309" s="66">
        <f t="shared" si="289"/>
        <v>0</v>
      </c>
      <c r="DM309" s="66">
        <f t="shared" si="290"/>
        <v>0</v>
      </c>
      <c r="DN309" s="80">
        <f t="shared" si="299"/>
        <v>620</v>
      </c>
      <c r="DO309" s="67">
        <f t="shared" si="292"/>
        <v>1</v>
      </c>
      <c r="DP309" s="163">
        <f t="shared" si="296"/>
        <v>2.6014568158168575E-6</v>
      </c>
    </row>
    <row r="310" spans="1:120" ht="17.149999999999999" customHeight="1" x14ac:dyDescent="0.3">
      <c r="A310" s="30"/>
      <c r="B310" s="39" t="s">
        <v>801</v>
      </c>
      <c r="C310" s="37" t="s">
        <v>802</v>
      </c>
      <c r="D310" s="36" t="s">
        <v>869</v>
      </c>
      <c r="E310" s="37" t="s">
        <v>870</v>
      </c>
      <c r="F310" s="36" t="s">
        <v>871</v>
      </c>
      <c r="G310" s="37" t="s">
        <v>870</v>
      </c>
      <c r="H310" s="36">
        <v>63</v>
      </c>
      <c r="I310" s="38">
        <v>24</v>
      </c>
      <c r="J310" s="115">
        <f t="shared" si="242"/>
        <v>0.84234385493619879</v>
      </c>
      <c r="K310" s="115">
        <f t="shared" si="243"/>
        <v>0.72412845717076746</v>
      </c>
      <c r="L310" s="115">
        <f t="shared" si="244"/>
        <v>6.0945860653939341E-3</v>
      </c>
      <c r="M310" s="115">
        <f t="shared" si="245"/>
        <v>7.0586695997420762E-2</v>
      </c>
      <c r="N310" s="115">
        <f t="shared" si="246"/>
        <v>0.39399502944271547</v>
      </c>
      <c r="O310" s="115">
        <f t="shared" si="247"/>
        <v>0.75062580133097256</v>
      </c>
      <c r="P310" s="115">
        <f t="shared" si="248"/>
        <v>0.78853158571134419</v>
      </c>
      <c r="Q310" s="115">
        <f t="shared" si="249"/>
        <v>0.59206673098431617</v>
      </c>
      <c r="R310" s="116">
        <f t="shared" si="250"/>
        <v>0.72620555545644305</v>
      </c>
      <c r="S310" s="133">
        <f t="shared" si="251"/>
        <v>0.54384203301061917</v>
      </c>
      <c r="T310" s="134">
        <f t="shared" si="293"/>
        <v>0.45615796698938083</v>
      </c>
      <c r="U310" s="135">
        <f t="shared" si="252"/>
        <v>78372.044150478527</v>
      </c>
      <c r="V310" s="136">
        <v>3</v>
      </c>
      <c r="W310" s="155">
        <f t="shared" si="253"/>
        <v>-0.99390541393460607</v>
      </c>
      <c r="X310" s="155">
        <f t="shared" si="254"/>
        <v>0.43273092189950801</v>
      </c>
      <c r="Y310" s="155">
        <f t="shared" si="255"/>
        <v>0.56726907810049199</v>
      </c>
      <c r="Z310" s="156">
        <f t="shared" si="256"/>
        <v>97461.933039367432</v>
      </c>
      <c r="AA310" s="69">
        <v>0.54786419803386321</v>
      </c>
      <c r="AB310" s="70">
        <f t="shared" si="257"/>
        <v>0.75510185438933031</v>
      </c>
      <c r="AC310" s="70">
        <f t="shared" si="258"/>
        <v>0.3413675749501825</v>
      </c>
      <c r="AD310" s="70">
        <f t="shared" si="259"/>
        <v>0.39399502944271547</v>
      </c>
      <c r="AE310" s="70">
        <f t="shared" si="260"/>
        <v>0.40793326901568383</v>
      </c>
      <c r="AF310" s="70">
        <f t="shared" si="261"/>
        <v>4.6980890164234693E-2</v>
      </c>
      <c r="AG310" s="70">
        <f t="shared" si="262"/>
        <v>0.23350021368825935</v>
      </c>
      <c r="AH310" s="70">
        <f t="shared" si="263"/>
        <v>0.75062580133097256</v>
      </c>
      <c r="AI310" s="70">
        <f t="shared" si="264"/>
        <v>0.81854814091214356</v>
      </c>
      <c r="AJ310" s="70">
        <f t="shared" si="265"/>
        <v>0.86613956896025401</v>
      </c>
      <c r="AK310" s="70">
        <f t="shared" si="266"/>
        <v>0.21146841428865584</v>
      </c>
      <c r="AL310" s="71">
        <f t="shared" si="294"/>
        <v>6.0945860653939341E-3</v>
      </c>
      <c r="AM310" s="72">
        <v>171809</v>
      </c>
      <c r="AN310" s="73">
        <v>0.40793326901568383</v>
      </c>
      <c r="AO310" s="74">
        <f t="shared" si="267"/>
        <v>0.59206673098431617</v>
      </c>
      <c r="AP310" s="75">
        <v>32758</v>
      </c>
      <c r="AQ310" s="76">
        <v>1437</v>
      </c>
      <c r="AR310" s="76">
        <v>59</v>
      </c>
      <c r="AS310" s="76">
        <v>43</v>
      </c>
      <c r="AT310" s="77">
        <f t="shared" si="268"/>
        <v>4.6980890164234693E-2</v>
      </c>
      <c r="AU310" s="77">
        <f t="shared" si="269"/>
        <v>0.95301910983576532</v>
      </c>
      <c r="AV310" s="75">
        <v>32758</v>
      </c>
      <c r="AW310" s="76">
        <v>130</v>
      </c>
      <c r="AX310" s="75">
        <v>14648</v>
      </c>
      <c r="AY310" s="76">
        <v>599</v>
      </c>
      <c r="AZ310" s="76">
        <v>1158</v>
      </c>
      <c r="BA310" s="66">
        <f t="shared" si="270"/>
        <v>0.5047621954942304</v>
      </c>
      <c r="BB310" s="66">
        <f t="shared" si="271"/>
        <v>0.4952378045057696</v>
      </c>
      <c r="BC310" s="75">
        <v>32758</v>
      </c>
      <c r="BD310" s="76">
        <v>1011</v>
      </c>
      <c r="BE310" s="75">
        <v>6638</v>
      </c>
      <c r="BF310" s="66">
        <f t="shared" si="272"/>
        <v>0.23350021368825935</v>
      </c>
      <c r="BG310" s="70">
        <v>0.75510185438933031</v>
      </c>
      <c r="BH310" s="70">
        <v>0.72620555545644305</v>
      </c>
      <c r="BI310" s="75">
        <v>89326</v>
      </c>
      <c r="BJ310" s="75">
        <v>30493</v>
      </c>
      <c r="BK310" s="75">
        <v>23639</v>
      </c>
      <c r="BL310" s="75">
        <v>17008</v>
      </c>
      <c r="BM310" s="75">
        <v>10130</v>
      </c>
      <c r="BN310" s="76">
        <v>119</v>
      </c>
      <c r="BO310" s="75">
        <v>6908</v>
      </c>
      <c r="BP310" s="76">
        <v>154</v>
      </c>
      <c r="BQ310" s="76">
        <v>56</v>
      </c>
      <c r="BR310" s="76">
        <v>819</v>
      </c>
      <c r="BS310" s="66">
        <f t="shared" si="273"/>
        <v>0.3413675749501825</v>
      </c>
      <c r="BT310" s="66">
        <f t="shared" si="301"/>
        <v>0.39399502944271547</v>
      </c>
      <c r="BU310" s="66">
        <f t="shared" si="302"/>
        <v>0.20359133958757808</v>
      </c>
      <c r="BV310" s="72">
        <v>140839</v>
      </c>
      <c r="BW310" s="75">
        <v>27275</v>
      </c>
      <c r="BX310" s="66">
        <f t="shared" si="274"/>
        <v>0.19366084678249632</v>
      </c>
      <c r="BY310" s="74">
        <f t="shared" si="275"/>
        <v>5.1636663611365723</v>
      </c>
      <c r="BZ310" s="66">
        <f t="shared" si="295"/>
        <v>7.0586695997420762E-2</v>
      </c>
      <c r="CA310" s="72">
        <v>140839</v>
      </c>
      <c r="CB310" s="75">
        <v>29783</v>
      </c>
      <c r="CC310" s="66">
        <f t="shared" si="276"/>
        <v>0.21146841428865584</v>
      </c>
      <c r="CD310" s="66">
        <f t="shared" si="277"/>
        <v>0.78853158571134419</v>
      </c>
      <c r="CE310" s="72">
        <v>32758</v>
      </c>
      <c r="CF310" s="76">
        <v>658</v>
      </c>
      <c r="CG310" s="75">
        <v>26156</v>
      </c>
      <c r="CH310" s="66">
        <f t="shared" si="278"/>
        <v>0.81854814091214356</v>
      </c>
      <c r="CI310" s="75">
        <v>32758</v>
      </c>
      <c r="CJ310" s="75">
        <v>6383</v>
      </c>
      <c r="CK310" s="75">
        <v>2762</v>
      </c>
      <c r="CL310" s="75">
        <v>2878</v>
      </c>
      <c r="CM310" s="75">
        <v>16350</v>
      </c>
      <c r="CN310" s="66">
        <f t="shared" si="279"/>
        <v>0.86613956896025401</v>
      </c>
      <c r="CO310" s="72">
        <v>32758</v>
      </c>
      <c r="CP310" s="75">
        <v>24589</v>
      </c>
      <c r="CQ310" s="66">
        <f t="shared" si="280"/>
        <v>0.75062580133097256</v>
      </c>
      <c r="CR310" s="78" t="b">
        <v>0</v>
      </c>
      <c r="CS310" s="76" t="b">
        <v>1</v>
      </c>
      <c r="CT310" s="76">
        <v>28</v>
      </c>
      <c r="CU310" s="76">
        <v>4</v>
      </c>
      <c r="CV310" s="79">
        <v>2</v>
      </c>
      <c r="CW310" s="79">
        <v>5</v>
      </c>
      <c r="CX310" s="79">
        <v>41</v>
      </c>
      <c r="CY310" s="79">
        <v>26</v>
      </c>
      <c r="CZ310" s="76">
        <v>14</v>
      </c>
      <c r="DA310" s="76">
        <v>269</v>
      </c>
      <c r="DB310" s="76">
        <v>1851</v>
      </c>
      <c r="DC310" s="66">
        <f t="shared" si="281"/>
        <v>8.2644628099173556E-3</v>
      </c>
      <c r="DD310" s="66">
        <f t="shared" si="282"/>
        <v>6.965174129353234E-2</v>
      </c>
      <c r="DE310" s="66">
        <f t="shared" si="283"/>
        <v>6.0606060606060608E-2</v>
      </c>
      <c r="DF310" s="66">
        <f t="shared" si="284"/>
        <v>2.3744292237442923E-2</v>
      </c>
      <c r="DG310" s="66">
        <f t="shared" si="285"/>
        <v>7.5378112248637823E-3</v>
      </c>
      <c r="DH310" s="66">
        <f t="shared" si="300"/>
        <v>1.8725909739294059E-2</v>
      </c>
      <c r="DI310" s="66">
        <f t="shared" si="286"/>
        <v>0.4</v>
      </c>
      <c r="DJ310" s="66">
        <f t="shared" si="287"/>
        <v>0.58333333333333337</v>
      </c>
      <c r="DK310" s="66">
        <f t="shared" si="288"/>
        <v>5.6521739130434782E-2</v>
      </c>
      <c r="DL310" s="66">
        <f t="shared" si="289"/>
        <v>4.0384976340474915E-2</v>
      </c>
      <c r="DM310" s="66">
        <f t="shared" si="290"/>
        <v>0.26464524555076552</v>
      </c>
      <c r="DN310" s="80">
        <f t="shared" si="299"/>
        <v>3.7786433605442391</v>
      </c>
      <c r="DO310" s="67">
        <f t="shared" si="292"/>
        <v>6.0945860653939341E-3</v>
      </c>
      <c r="DP310" s="163">
        <f t="shared" si="296"/>
        <v>4.268471702431702E-4</v>
      </c>
    </row>
    <row r="311" spans="1:120" ht="17.149999999999999" customHeight="1" x14ac:dyDescent="0.3">
      <c r="A311" s="30"/>
      <c r="B311" s="39" t="s">
        <v>801</v>
      </c>
      <c r="C311" s="37" t="s">
        <v>802</v>
      </c>
      <c r="D311" s="36" t="s">
        <v>869</v>
      </c>
      <c r="E311" s="37" t="s">
        <v>870</v>
      </c>
      <c r="F311" s="36" t="s">
        <v>872</v>
      </c>
      <c r="G311" s="37" t="s">
        <v>873</v>
      </c>
      <c r="H311" s="36">
        <v>43</v>
      </c>
      <c r="I311" s="38">
        <v>14</v>
      </c>
      <c r="J311" s="115">
        <f t="shared" si="242"/>
        <v>0.71373208199094185</v>
      </c>
      <c r="K311" s="115">
        <f t="shared" si="243"/>
        <v>0.56338422748284067</v>
      </c>
      <c r="L311" s="115">
        <f t="shared" si="244"/>
        <v>8.0685371781167685E-3</v>
      </c>
      <c r="M311" s="115">
        <f t="shared" si="245"/>
        <v>4.8715820759916269E-2</v>
      </c>
      <c r="N311" s="115">
        <f t="shared" si="246"/>
        <v>0.33080892452760147</v>
      </c>
      <c r="O311" s="115">
        <f t="shared" si="247"/>
        <v>0.49213241817247982</v>
      </c>
      <c r="P311" s="115">
        <f t="shared" si="248"/>
        <v>0.71921934264141196</v>
      </c>
      <c r="Q311" s="115">
        <f t="shared" si="249"/>
        <v>0.51302449601500233</v>
      </c>
      <c r="R311" s="116">
        <f t="shared" si="250"/>
        <v>0.67098432146194564</v>
      </c>
      <c r="S311" s="133">
        <f t="shared" si="251"/>
        <v>0.45111890780336189</v>
      </c>
      <c r="T311" s="134">
        <f t="shared" si="293"/>
        <v>0.54888109219663805</v>
      </c>
      <c r="U311" s="135">
        <f t="shared" si="252"/>
        <v>58748.938822174954</v>
      </c>
      <c r="V311" s="136">
        <v>2</v>
      </c>
      <c r="W311" s="155">
        <f t="shared" si="253"/>
        <v>-0.99193146282188327</v>
      </c>
      <c r="X311" s="155">
        <f t="shared" si="254"/>
        <v>0.34000779669225079</v>
      </c>
      <c r="Y311" s="155">
        <f t="shared" si="255"/>
        <v>0.65999220330774921</v>
      </c>
      <c r="Z311" s="156">
        <f t="shared" si="256"/>
        <v>70641.605488841626</v>
      </c>
      <c r="AA311" s="69">
        <v>0.28279798942392137</v>
      </c>
      <c r="AB311" s="70">
        <f t="shared" si="257"/>
        <v>0.72830528429946673</v>
      </c>
      <c r="AC311" s="70">
        <f t="shared" si="258"/>
        <v>0.35020603630693842</v>
      </c>
      <c r="AD311" s="70">
        <f t="shared" si="259"/>
        <v>0.33080892452760147</v>
      </c>
      <c r="AE311" s="70">
        <f t="shared" si="260"/>
        <v>0.48697550398499767</v>
      </c>
      <c r="AF311" s="70">
        <f t="shared" si="261"/>
        <v>0.12779567633188588</v>
      </c>
      <c r="AG311" s="70">
        <f t="shared" si="262"/>
        <v>0.51216323481346593</v>
      </c>
      <c r="AH311" s="70">
        <f t="shared" si="263"/>
        <v>0.49213241817247982</v>
      </c>
      <c r="AI311" s="70">
        <f t="shared" si="264"/>
        <v>0.63099407013120423</v>
      </c>
      <c r="AJ311" s="70">
        <f t="shared" si="265"/>
        <v>0.79647009385067935</v>
      </c>
      <c r="AK311" s="70">
        <f t="shared" si="266"/>
        <v>0.28078065735858804</v>
      </c>
      <c r="AL311" s="71">
        <f t="shared" si="294"/>
        <v>8.0685371781167685E-3</v>
      </c>
      <c r="AM311" s="72">
        <v>107034</v>
      </c>
      <c r="AN311" s="73">
        <v>0.48697550398499767</v>
      </c>
      <c r="AO311" s="74">
        <f t="shared" si="267"/>
        <v>0.51302449601500233</v>
      </c>
      <c r="AP311" s="75">
        <v>21417</v>
      </c>
      <c r="AQ311" s="75">
        <v>2688</v>
      </c>
      <c r="AR311" s="76">
        <v>28</v>
      </c>
      <c r="AS311" s="76">
        <v>21</v>
      </c>
      <c r="AT311" s="77">
        <f t="shared" si="268"/>
        <v>0.12779567633188588</v>
      </c>
      <c r="AU311" s="77">
        <f t="shared" si="269"/>
        <v>0.87220432366811407</v>
      </c>
      <c r="AV311" s="75">
        <v>21417</v>
      </c>
      <c r="AW311" s="76">
        <v>77</v>
      </c>
      <c r="AX311" s="75">
        <v>12692</v>
      </c>
      <c r="AY311" s="76">
        <v>28</v>
      </c>
      <c r="AZ311" s="75">
        <v>3168</v>
      </c>
      <c r="BA311" s="66">
        <f t="shared" si="270"/>
        <v>0.74543586870243261</v>
      </c>
      <c r="BB311" s="66">
        <f t="shared" si="271"/>
        <v>0.25456413129756739</v>
      </c>
      <c r="BC311" s="75">
        <v>21417</v>
      </c>
      <c r="BD311" s="75">
        <v>1070</v>
      </c>
      <c r="BE311" s="75">
        <v>9899</v>
      </c>
      <c r="BF311" s="66">
        <f t="shared" si="272"/>
        <v>0.51216323481346593</v>
      </c>
      <c r="BG311" s="70">
        <v>0.72830528429946673</v>
      </c>
      <c r="BH311" s="70">
        <v>0.67098432146194564</v>
      </c>
      <c r="BI311" s="75">
        <v>53874</v>
      </c>
      <c r="BJ311" s="75">
        <v>18867</v>
      </c>
      <c r="BK311" s="75">
        <v>17185</v>
      </c>
      <c r="BL311" s="75">
        <v>10219</v>
      </c>
      <c r="BM311" s="75">
        <v>5135</v>
      </c>
      <c r="BN311" s="76">
        <v>77</v>
      </c>
      <c r="BO311" s="75">
        <v>2165</v>
      </c>
      <c r="BP311" s="76">
        <v>71</v>
      </c>
      <c r="BQ311" s="76">
        <v>82</v>
      </c>
      <c r="BR311" s="76">
        <v>73</v>
      </c>
      <c r="BS311" s="66">
        <f t="shared" si="273"/>
        <v>0.35020603630693842</v>
      </c>
      <c r="BT311" s="66">
        <f t="shared" si="301"/>
        <v>0.33080892452760147</v>
      </c>
      <c r="BU311" s="66">
        <f t="shared" si="302"/>
        <v>0.14112558933808517</v>
      </c>
      <c r="BV311" s="72">
        <v>85159</v>
      </c>
      <c r="BW311" s="75">
        <v>23896</v>
      </c>
      <c r="BX311" s="66">
        <f t="shared" si="274"/>
        <v>0.28060451625782362</v>
      </c>
      <c r="BY311" s="74">
        <f t="shared" si="275"/>
        <v>3.5637345162370266</v>
      </c>
      <c r="BZ311" s="66">
        <f t="shared" si="295"/>
        <v>4.8715820759916269E-2</v>
      </c>
      <c r="CA311" s="72">
        <v>85159</v>
      </c>
      <c r="CB311" s="75">
        <v>23911</v>
      </c>
      <c r="CC311" s="66">
        <f t="shared" si="276"/>
        <v>0.28078065735858804</v>
      </c>
      <c r="CD311" s="66">
        <f t="shared" si="277"/>
        <v>0.71921934264141196</v>
      </c>
      <c r="CE311" s="72">
        <v>21417</v>
      </c>
      <c r="CF311" s="76">
        <v>903</v>
      </c>
      <c r="CG311" s="75">
        <v>12611</v>
      </c>
      <c r="CH311" s="66">
        <f t="shared" si="278"/>
        <v>0.63099407013120423</v>
      </c>
      <c r="CI311" s="75">
        <v>21417</v>
      </c>
      <c r="CJ311" s="75">
        <v>7248</v>
      </c>
      <c r="CK311" s="76">
        <v>807</v>
      </c>
      <c r="CL311" s="75">
        <v>5306</v>
      </c>
      <c r="CM311" s="75">
        <v>3697</v>
      </c>
      <c r="CN311" s="66">
        <f t="shared" si="279"/>
        <v>0.79647009385067935</v>
      </c>
      <c r="CO311" s="72">
        <v>21417</v>
      </c>
      <c r="CP311" s="75">
        <v>10540</v>
      </c>
      <c r="CQ311" s="66">
        <f t="shared" si="280"/>
        <v>0.49213241817247982</v>
      </c>
      <c r="CR311" s="78" t="b">
        <v>1</v>
      </c>
      <c r="CS311" s="76" t="b">
        <v>1</v>
      </c>
      <c r="CT311" s="76">
        <v>17</v>
      </c>
      <c r="CU311" s="76">
        <v>4</v>
      </c>
      <c r="CV311" s="79">
        <v>3</v>
      </c>
      <c r="CW311" s="79">
        <v>1</v>
      </c>
      <c r="CX311" s="79">
        <v>27</v>
      </c>
      <c r="CY311" s="79">
        <v>8</v>
      </c>
      <c r="CZ311" s="76">
        <v>7</v>
      </c>
      <c r="DA311" s="76">
        <v>595</v>
      </c>
      <c r="DB311" s="76">
        <v>2772</v>
      </c>
      <c r="DC311" s="66">
        <f t="shared" si="281"/>
        <v>1.2396694214876033E-2</v>
      </c>
      <c r="DD311" s="66">
        <f t="shared" si="282"/>
        <v>4.228855721393035E-2</v>
      </c>
      <c r="DE311" s="66">
        <f t="shared" si="283"/>
        <v>6.0606060606060608E-2</v>
      </c>
      <c r="DF311" s="66">
        <f t="shared" si="284"/>
        <v>7.3059360730593605E-3</v>
      </c>
      <c r="DG311" s="66">
        <f t="shared" si="285"/>
        <v>1.1288391526376231E-2</v>
      </c>
      <c r="DH311" s="66">
        <f t="shared" si="300"/>
        <v>2.8043339706819631E-2</v>
      </c>
      <c r="DI311" s="66">
        <f t="shared" si="286"/>
        <v>0.4</v>
      </c>
      <c r="DJ311" s="66">
        <f t="shared" si="287"/>
        <v>0.35416666666666669</v>
      </c>
      <c r="DK311" s="66">
        <f t="shared" si="288"/>
        <v>1.7391304347826087E-2</v>
      </c>
      <c r="DL311" s="66">
        <f t="shared" si="289"/>
        <v>3.0372236354856638E-2</v>
      </c>
      <c r="DM311" s="66">
        <f t="shared" si="290"/>
        <v>0.19990032768032809</v>
      </c>
      <c r="DN311" s="80">
        <f t="shared" si="299"/>
        <v>5.0024930504323963</v>
      </c>
      <c r="DO311" s="67">
        <f t="shared" si="292"/>
        <v>8.0685371781167685E-3</v>
      </c>
      <c r="DP311" s="163">
        <f t="shared" si="296"/>
        <v>3.2241988335536786E-4</v>
      </c>
    </row>
    <row r="312" spans="1:120" ht="17.149999999999999" customHeight="1" x14ac:dyDescent="0.3">
      <c r="A312" s="30"/>
      <c r="B312" s="39" t="s">
        <v>801</v>
      </c>
      <c r="C312" s="37" t="s">
        <v>802</v>
      </c>
      <c r="D312" s="36" t="s">
        <v>869</v>
      </c>
      <c r="E312" s="37" t="s">
        <v>870</v>
      </c>
      <c r="F312" s="36" t="s">
        <v>874</v>
      </c>
      <c r="G312" s="37" t="s">
        <v>875</v>
      </c>
      <c r="H312" s="36">
        <v>68</v>
      </c>
      <c r="I312" s="38">
        <v>16</v>
      </c>
      <c r="J312" s="115">
        <f t="shared" si="242"/>
        <v>0.57671446384039893</v>
      </c>
      <c r="K312" s="115">
        <f t="shared" si="243"/>
        <v>0.54248753117206983</v>
      </c>
      <c r="L312" s="115">
        <f t="shared" si="244"/>
        <v>7.7374421484327962E-3</v>
      </c>
      <c r="M312" s="115">
        <f t="shared" si="245"/>
        <v>0.11173841611349265</v>
      </c>
      <c r="N312" s="115">
        <f t="shared" si="246"/>
        <v>0.23710286660457414</v>
      </c>
      <c r="O312" s="115">
        <f t="shared" si="247"/>
        <v>0.26465087281795513</v>
      </c>
      <c r="P312" s="115">
        <f t="shared" si="248"/>
        <v>0.53203917111393795</v>
      </c>
      <c r="Q312" s="115">
        <f t="shared" si="249"/>
        <v>0.36751735142384467</v>
      </c>
      <c r="R312" s="116">
        <f t="shared" si="250"/>
        <v>0.59169613573483337</v>
      </c>
      <c r="S312" s="133">
        <f t="shared" si="251"/>
        <v>0.35907602788550436</v>
      </c>
      <c r="T312" s="134">
        <f t="shared" si="293"/>
        <v>0.6409239721144957</v>
      </c>
      <c r="U312" s="135">
        <f t="shared" si="252"/>
        <v>111938.6535777409</v>
      </c>
      <c r="V312" s="136">
        <v>1</v>
      </c>
      <c r="W312" s="155">
        <f t="shared" si="253"/>
        <v>-0.99226255785156725</v>
      </c>
      <c r="X312" s="155">
        <f t="shared" si="254"/>
        <v>0.24796491677439325</v>
      </c>
      <c r="Y312" s="155">
        <f t="shared" si="255"/>
        <v>0.75203508322560675</v>
      </c>
      <c r="Z312" s="156">
        <f t="shared" si="256"/>
        <v>131344.43135551867</v>
      </c>
      <c r="AA312" s="69">
        <v>0.22695417172434326</v>
      </c>
      <c r="AB312" s="70">
        <f t="shared" si="257"/>
        <v>0.63931512585492956</v>
      </c>
      <c r="AC312" s="70">
        <f t="shared" si="258"/>
        <v>0.43673031149746455</v>
      </c>
      <c r="AD312" s="70">
        <f t="shared" si="259"/>
        <v>0.23710286660457414</v>
      </c>
      <c r="AE312" s="70">
        <f t="shared" si="260"/>
        <v>0.63248264857615533</v>
      </c>
      <c r="AF312" s="70">
        <f t="shared" si="261"/>
        <v>0.15891521197007483</v>
      </c>
      <c r="AG312" s="70">
        <f t="shared" si="262"/>
        <v>0.61767456359102246</v>
      </c>
      <c r="AH312" s="70">
        <f t="shared" si="263"/>
        <v>0.26465087281795513</v>
      </c>
      <c r="AI312" s="70">
        <f t="shared" si="264"/>
        <v>0.54510598503740648</v>
      </c>
      <c r="AJ312" s="70">
        <f t="shared" si="265"/>
        <v>0.60832294264339148</v>
      </c>
      <c r="AK312" s="70">
        <f t="shared" si="266"/>
        <v>0.46796082888606205</v>
      </c>
      <c r="AL312" s="71">
        <f t="shared" si="294"/>
        <v>7.7374421484327962E-3</v>
      </c>
      <c r="AM312" s="72">
        <v>174652</v>
      </c>
      <c r="AN312" s="73">
        <v>0.63248264857615533</v>
      </c>
      <c r="AO312" s="74">
        <f t="shared" si="267"/>
        <v>0.36751735142384467</v>
      </c>
      <c r="AP312" s="75">
        <v>32080</v>
      </c>
      <c r="AQ312" s="75">
        <v>4975</v>
      </c>
      <c r="AR312" s="76">
        <v>89</v>
      </c>
      <c r="AS312" s="76">
        <v>34</v>
      </c>
      <c r="AT312" s="77">
        <f t="shared" si="268"/>
        <v>0.15891521197007483</v>
      </c>
      <c r="AU312" s="77">
        <f t="shared" si="269"/>
        <v>0.84108478802992515</v>
      </c>
      <c r="AV312" s="75">
        <v>32080</v>
      </c>
      <c r="AW312" s="76">
        <v>146</v>
      </c>
      <c r="AX312" s="75">
        <v>18571</v>
      </c>
      <c r="AY312" s="75">
        <v>3577</v>
      </c>
      <c r="AZ312" s="75">
        <v>1962</v>
      </c>
      <c r="BA312" s="66">
        <f t="shared" si="270"/>
        <v>0.75610972568578549</v>
      </c>
      <c r="BB312" s="66">
        <f t="shared" si="271"/>
        <v>0.24389027431421451</v>
      </c>
      <c r="BC312" s="75">
        <v>32080</v>
      </c>
      <c r="BD312" s="75">
        <v>9101</v>
      </c>
      <c r="BE312" s="75">
        <v>10714</v>
      </c>
      <c r="BF312" s="66">
        <f t="shared" si="272"/>
        <v>0.61767456359102246</v>
      </c>
      <c r="BG312" s="70">
        <v>0.63931512585492956</v>
      </c>
      <c r="BH312" s="70">
        <v>0.59169613573483337</v>
      </c>
      <c r="BI312" s="75">
        <v>77304</v>
      </c>
      <c r="BJ312" s="75">
        <v>33761</v>
      </c>
      <c r="BK312" s="75">
        <v>25214</v>
      </c>
      <c r="BL312" s="75">
        <v>11934</v>
      </c>
      <c r="BM312" s="75">
        <v>3845</v>
      </c>
      <c r="BN312" s="76">
        <v>106</v>
      </c>
      <c r="BO312" s="76">
        <v>2200</v>
      </c>
      <c r="BP312" s="76">
        <v>124</v>
      </c>
      <c r="BQ312" s="76">
        <v>29</v>
      </c>
      <c r="BR312" s="76">
        <v>91</v>
      </c>
      <c r="BS312" s="66">
        <f t="shared" si="273"/>
        <v>0.43673031149746455</v>
      </c>
      <c r="BT312" s="66">
        <f t="shared" si="301"/>
        <v>0.23710286660457414</v>
      </c>
      <c r="BU312" s="66">
        <f t="shared" si="302"/>
        <v>8.2725344096036421E-2</v>
      </c>
      <c r="BV312" s="72">
        <v>132853</v>
      </c>
      <c r="BW312" s="75">
        <v>16253</v>
      </c>
      <c r="BX312" s="66">
        <f t="shared" si="274"/>
        <v>0.12233822344997855</v>
      </c>
      <c r="BY312" s="74">
        <f t="shared" si="275"/>
        <v>8.1740601735064295</v>
      </c>
      <c r="BZ312" s="66">
        <f t="shared" si="295"/>
        <v>0.11173841611349265</v>
      </c>
      <c r="CA312" s="72">
        <v>132853</v>
      </c>
      <c r="CB312" s="75">
        <v>62170</v>
      </c>
      <c r="CC312" s="66">
        <f t="shared" si="276"/>
        <v>0.46796082888606205</v>
      </c>
      <c r="CD312" s="66">
        <f t="shared" si="277"/>
        <v>0.53203917111393795</v>
      </c>
      <c r="CE312" s="72">
        <v>32080</v>
      </c>
      <c r="CF312" s="76">
        <v>608</v>
      </c>
      <c r="CG312" s="75">
        <v>16879</v>
      </c>
      <c r="CH312" s="66">
        <f t="shared" si="278"/>
        <v>0.54510598503740648</v>
      </c>
      <c r="CI312" s="75">
        <v>32080</v>
      </c>
      <c r="CJ312" s="75">
        <v>12252</v>
      </c>
      <c r="CK312" s="76">
        <v>447</v>
      </c>
      <c r="CL312" s="75">
        <v>4951</v>
      </c>
      <c r="CM312" s="75">
        <v>1865</v>
      </c>
      <c r="CN312" s="66">
        <f t="shared" si="279"/>
        <v>0.60832294264339148</v>
      </c>
      <c r="CO312" s="72">
        <v>32080</v>
      </c>
      <c r="CP312" s="75">
        <v>8490</v>
      </c>
      <c r="CQ312" s="66">
        <f t="shared" si="280"/>
        <v>0.26465087281795513</v>
      </c>
      <c r="CR312" s="78" t="b">
        <v>1</v>
      </c>
      <c r="CS312" s="76" t="b">
        <v>1</v>
      </c>
      <c r="CT312" s="76">
        <v>26</v>
      </c>
      <c r="CU312" s="76">
        <v>2</v>
      </c>
      <c r="CV312" s="79">
        <v>1</v>
      </c>
      <c r="CW312" s="79">
        <v>3</v>
      </c>
      <c r="CX312" s="79">
        <v>35</v>
      </c>
      <c r="CY312" s="79">
        <v>19</v>
      </c>
      <c r="CZ312" s="76">
        <v>12</v>
      </c>
      <c r="DA312" s="76">
        <v>1030</v>
      </c>
      <c r="DB312" s="76">
        <v>5026</v>
      </c>
      <c r="DC312" s="66">
        <f t="shared" si="281"/>
        <v>4.1322314049586778E-3</v>
      </c>
      <c r="DD312" s="66">
        <f t="shared" si="282"/>
        <v>6.4676616915422883E-2</v>
      </c>
      <c r="DE312" s="66">
        <f t="shared" si="283"/>
        <v>3.0303030303030304E-2</v>
      </c>
      <c r="DF312" s="66">
        <f t="shared" si="284"/>
        <v>1.7351598173515982E-2</v>
      </c>
      <c r="DG312" s="66">
        <f t="shared" si="285"/>
        <v>2.0467336151358925E-2</v>
      </c>
      <c r="DH312" s="66">
        <f t="shared" si="300"/>
        <v>5.0846257347213368E-2</v>
      </c>
      <c r="DI312" s="66">
        <f t="shared" si="286"/>
        <v>0.2</v>
      </c>
      <c r="DJ312" s="66">
        <f t="shared" si="287"/>
        <v>0.54166666666666663</v>
      </c>
      <c r="DK312" s="66">
        <f t="shared" si="288"/>
        <v>4.1304347826086954E-2</v>
      </c>
      <c r="DL312" s="66">
        <f t="shared" si="289"/>
        <v>3.3199645385832026E-2</v>
      </c>
      <c r="DM312" s="66">
        <f t="shared" si="290"/>
        <v>0.20845431795999175</v>
      </c>
      <c r="DN312" s="80">
        <f t="shared" si="299"/>
        <v>4.7972141320283335</v>
      </c>
      <c r="DO312" s="67">
        <f t="shared" si="292"/>
        <v>7.7374421484327962E-3</v>
      </c>
      <c r="DP312" s="163">
        <f t="shared" si="296"/>
        <v>3.3621664187095441E-4</v>
      </c>
    </row>
    <row r="313" spans="1:120" ht="17.149999999999999" customHeight="1" x14ac:dyDescent="0.3">
      <c r="A313" s="30"/>
      <c r="B313" s="39" t="s">
        <v>801</v>
      </c>
      <c r="C313" s="37" t="s">
        <v>802</v>
      </c>
      <c r="D313" s="36" t="s">
        <v>876</v>
      </c>
      <c r="E313" s="37" t="s">
        <v>877</v>
      </c>
      <c r="F313" s="36" t="s">
        <v>878</v>
      </c>
      <c r="G313" s="37" t="s">
        <v>877</v>
      </c>
      <c r="H313" s="36">
        <v>71</v>
      </c>
      <c r="I313" s="38">
        <v>20</v>
      </c>
      <c r="J313" s="115">
        <f t="shared" si="242"/>
        <v>0.59245608531994987</v>
      </c>
      <c r="K313" s="115">
        <f t="shared" si="243"/>
        <v>0.54812317022166457</v>
      </c>
      <c r="L313" s="115">
        <f t="shared" si="244"/>
        <v>1.0710647586708708E-2</v>
      </c>
      <c r="M313" s="115">
        <f t="shared" si="245"/>
        <v>8.5330605471069354E-2</v>
      </c>
      <c r="N313" s="115">
        <f t="shared" si="246"/>
        <v>0.277015654393241</v>
      </c>
      <c r="O313" s="115">
        <f t="shared" si="247"/>
        <v>0.32624947720618985</v>
      </c>
      <c r="P313" s="115">
        <f t="shared" si="248"/>
        <v>0.73987185235539998</v>
      </c>
      <c r="Q313" s="115">
        <f t="shared" si="249"/>
        <v>0.52574038070262696</v>
      </c>
      <c r="R313" s="116">
        <f t="shared" si="250"/>
        <v>0.70446330732872131</v>
      </c>
      <c r="S313" s="133">
        <f t="shared" si="251"/>
        <v>0.42332902006506345</v>
      </c>
      <c r="T313" s="134">
        <f t="shared" si="293"/>
        <v>0.57667097993493655</v>
      </c>
      <c r="U313" s="135">
        <f t="shared" si="252"/>
        <v>99250.265685621998</v>
      </c>
      <c r="V313" s="136">
        <v>2</v>
      </c>
      <c r="W313" s="155">
        <f t="shared" si="253"/>
        <v>-0.9892893524132913</v>
      </c>
      <c r="X313" s="155">
        <f t="shared" si="254"/>
        <v>0.31221790895395235</v>
      </c>
      <c r="Y313" s="155">
        <f t="shared" si="255"/>
        <v>0.68778209104604771</v>
      </c>
      <c r="Z313" s="156">
        <f t="shared" si="256"/>
        <v>118373.48790784423</v>
      </c>
      <c r="AA313" s="69">
        <v>0.25978304446600703</v>
      </c>
      <c r="AB313" s="70">
        <f t="shared" si="257"/>
        <v>0.75543694734326461</v>
      </c>
      <c r="AC313" s="70">
        <f t="shared" si="258"/>
        <v>0.31169074047590234</v>
      </c>
      <c r="AD313" s="70">
        <f t="shared" si="259"/>
        <v>0.277015654393241</v>
      </c>
      <c r="AE313" s="70">
        <f t="shared" si="260"/>
        <v>0.47425961929737304</v>
      </c>
      <c r="AF313" s="70">
        <f t="shared" si="261"/>
        <v>0.15179318276871601</v>
      </c>
      <c r="AG313" s="70">
        <f t="shared" si="262"/>
        <v>0.38689355918025931</v>
      </c>
      <c r="AH313" s="70">
        <f t="shared" si="263"/>
        <v>0.32624947720618985</v>
      </c>
      <c r="AI313" s="70">
        <f t="shared" si="264"/>
        <v>0.67299247176913424</v>
      </c>
      <c r="AJ313" s="70">
        <f t="shared" si="265"/>
        <v>0.51191969887076538</v>
      </c>
      <c r="AK313" s="70">
        <f t="shared" si="266"/>
        <v>0.26012814764460002</v>
      </c>
      <c r="AL313" s="71">
        <f t="shared" si="294"/>
        <v>1.0710647586708708E-2</v>
      </c>
      <c r="AM313" s="72">
        <v>172109</v>
      </c>
      <c r="AN313" s="73">
        <v>0.47425961929737304</v>
      </c>
      <c r="AO313" s="74">
        <f t="shared" si="267"/>
        <v>0.52574038070262696</v>
      </c>
      <c r="AP313" s="75">
        <v>38256</v>
      </c>
      <c r="AQ313" s="75">
        <v>5704</v>
      </c>
      <c r="AR313" s="76">
        <v>67</v>
      </c>
      <c r="AS313" s="76">
        <v>36</v>
      </c>
      <c r="AT313" s="77">
        <f t="shared" si="268"/>
        <v>0.15179318276871601</v>
      </c>
      <c r="AU313" s="77">
        <f t="shared" si="269"/>
        <v>0.84820681723128399</v>
      </c>
      <c r="AV313" s="75">
        <v>38256</v>
      </c>
      <c r="AW313" s="76">
        <v>185</v>
      </c>
      <c r="AX313" s="75">
        <v>23283</v>
      </c>
      <c r="AY313" s="76">
        <v>33</v>
      </c>
      <c r="AZ313" s="75">
        <v>5266</v>
      </c>
      <c r="BA313" s="66">
        <f t="shared" si="270"/>
        <v>0.75196047678795486</v>
      </c>
      <c r="BB313" s="66">
        <f t="shared" si="271"/>
        <v>0.24803952321204514</v>
      </c>
      <c r="BC313" s="75">
        <v>38256</v>
      </c>
      <c r="BD313" s="75">
        <v>9582</v>
      </c>
      <c r="BE313" s="75">
        <v>5219</v>
      </c>
      <c r="BF313" s="66">
        <f t="shared" si="272"/>
        <v>0.38689355918025931</v>
      </c>
      <c r="BG313" s="70">
        <v>0.75543694734326461</v>
      </c>
      <c r="BH313" s="70">
        <v>0.70446330732872131</v>
      </c>
      <c r="BI313" s="75">
        <v>90901</v>
      </c>
      <c r="BJ313" s="75">
        <v>28333</v>
      </c>
      <c r="BK313" s="75">
        <v>37387</v>
      </c>
      <c r="BL313" s="75">
        <v>13096</v>
      </c>
      <c r="BM313" s="75">
        <v>6377</v>
      </c>
      <c r="BN313" s="76">
        <v>88</v>
      </c>
      <c r="BO313" s="75">
        <v>4545</v>
      </c>
      <c r="BP313" s="76">
        <v>161</v>
      </c>
      <c r="BQ313" s="76">
        <v>71</v>
      </c>
      <c r="BR313" s="76">
        <v>843</v>
      </c>
      <c r="BS313" s="66">
        <f t="shared" si="273"/>
        <v>0.31169074047590234</v>
      </c>
      <c r="BT313" s="66">
        <f t="shared" si="301"/>
        <v>0.277015654393241</v>
      </c>
      <c r="BU313" s="66">
        <f t="shared" si="302"/>
        <v>0.13294683226807186</v>
      </c>
      <c r="BV313" s="72">
        <v>138278</v>
      </c>
      <c r="BW313" s="75">
        <v>22152</v>
      </c>
      <c r="BX313" s="66">
        <f t="shared" si="274"/>
        <v>0.16019901936678285</v>
      </c>
      <c r="BY313" s="74">
        <f t="shared" si="275"/>
        <v>6.2422354640664501</v>
      </c>
      <c r="BZ313" s="66">
        <f t="shared" si="295"/>
        <v>8.5330605471069354E-2</v>
      </c>
      <c r="CA313" s="72">
        <v>138278</v>
      </c>
      <c r="CB313" s="75">
        <v>35970</v>
      </c>
      <c r="CC313" s="66">
        <f t="shared" si="276"/>
        <v>0.26012814764460002</v>
      </c>
      <c r="CD313" s="66">
        <f t="shared" si="277"/>
        <v>0.73987185235539998</v>
      </c>
      <c r="CE313" s="72">
        <v>38256</v>
      </c>
      <c r="CF313" s="76">
        <v>485</v>
      </c>
      <c r="CG313" s="75">
        <v>25261</v>
      </c>
      <c r="CH313" s="66">
        <f t="shared" si="278"/>
        <v>0.67299247176913424</v>
      </c>
      <c r="CI313" s="75">
        <v>38256</v>
      </c>
      <c r="CJ313" s="75">
        <v>2725</v>
      </c>
      <c r="CK313" s="76">
        <v>1036</v>
      </c>
      <c r="CL313" s="75">
        <v>11584</v>
      </c>
      <c r="CM313" s="75">
        <v>4239</v>
      </c>
      <c r="CN313" s="66">
        <f t="shared" si="279"/>
        <v>0.51191969887076538</v>
      </c>
      <c r="CO313" s="72">
        <v>38256</v>
      </c>
      <c r="CP313" s="75">
        <v>12481</v>
      </c>
      <c r="CQ313" s="66">
        <f t="shared" si="280"/>
        <v>0.32624947720618985</v>
      </c>
      <c r="CR313" s="78" t="b">
        <v>1</v>
      </c>
      <c r="CS313" s="76" t="b">
        <v>1</v>
      </c>
      <c r="CT313" s="76">
        <v>19</v>
      </c>
      <c r="CU313" s="76">
        <v>1</v>
      </c>
      <c r="CV313" s="79">
        <v>2</v>
      </c>
      <c r="CW313" s="79">
        <v>2</v>
      </c>
      <c r="CX313" s="79">
        <v>27</v>
      </c>
      <c r="CY313" s="79">
        <v>49</v>
      </c>
      <c r="CZ313" s="76"/>
      <c r="DA313" s="76"/>
      <c r="DB313" s="76"/>
      <c r="DC313" s="66">
        <f t="shared" si="281"/>
        <v>8.2644628099173556E-3</v>
      </c>
      <c r="DD313" s="66">
        <f t="shared" si="282"/>
        <v>4.7263681592039801E-2</v>
      </c>
      <c r="DE313" s="66">
        <f t="shared" si="283"/>
        <v>1.5151515151515152E-2</v>
      </c>
      <c r="DF313" s="66">
        <f t="shared" si="284"/>
        <v>4.4748858447488583E-2</v>
      </c>
      <c r="DG313" s="66">
        <f t="shared" si="285"/>
        <v>0</v>
      </c>
      <c r="DH313" s="66">
        <f t="shared" si="300"/>
        <v>0</v>
      </c>
      <c r="DI313" s="66">
        <f t="shared" si="286"/>
        <v>0.1</v>
      </c>
      <c r="DJ313" s="66">
        <f t="shared" si="287"/>
        <v>0.39583333333333331</v>
      </c>
      <c r="DK313" s="66">
        <f t="shared" si="288"/>
        <v>0.10652173913043478</v>
      </c>
      <c r="DL313" s="66">
        <f t="shared" si="289"/>
        <v>2.6791013797760884E-2</v>
      </c>
      <c r="DM313" s="66">
        <f t="shared" si="290"/>
        <v>0.15058876811594202</v>
      </c>
      <c r="DN313" s="80">
        <f t="shared" si="299"/>
        <v>6.6406015037593988</v>
      </c>
      <c r="DO313" s="67">
        <f t="shared" si="292"/>
        <v>1.0710647586708708E-2</v>
      </c>
      <c r="DP313" s="163">
        <f t="shared" si="296"/>
        <v>2.428851098644226E-4</v>
      </c>
    </row>
    <row r="314" spans="1:120" ht="17.149999999999999" customHeight="1" x14ac:dyDescent="0.3">
      <c r="A314" s="30"/>
      <c r="B314" s="39" t="s">
        <v>801</v>
      </c>
      <c r="C314" s="37" t="s">
        <v>802</v>
      </c>
      <c r="D314" s="36" t="s">
        <v>876</v>
      </c>
      <c r="E314" s="37" t="s">
        <v>877</v>
      </c>
      <c r="F314" s="36" t="s">
        <v>879</v>
      </c>
      <c r="G314" s="37" t="s">
        <v>880</v>
      </c>
      <c r="H314" s="36">
        <v>35</v>
      </c>
      <c r="I314" s="38">
        <v>6</v>
      </c>
      <c r="J314" s="115">
        <f t="shared" si="242"/>
        <v>0.62531032770605766</v>
      </c>
      <c r="K314" s="115">
        <f t="shared" si="243"/>
        <v>0.67131641012909626</v>
      </c>
      <c r="L314" s="115">
        <f t="shared" si="244"/>
        <v>0.30967741935483872</v>
      </c>
      <c r="M314" s="115">
        <f t="shared" si="245"/>
        <v>6.0877807023505648E-2</v>
      </c>
      <c r="N314" s="115">
        <f t="shared" si="246"/>
        <v>0.25545297757938523</v>
      </c>
      <c r="O314" s="115">
        <f t="shared" si="247"/>
        <v>0.23476290963257199</v>
      </c>
      <c r="P314" s="115">
        <f t="shared" si="248"/>
        <v>0.76430316645622554</v>
      </c>
      <c r="Q314" s="115">
        <f t="shared" si="249"/>
        <v>0.57019292091836737</v>
      </c>
      <c r="R314" s="116">
        <f t="shared" si="250"/>
        <v>0.8861844427882164</v>
      </c>
      <c r="S314" s="133">
        <f t="shared" si="251"/>
        <v>0.48645315350980728</v>
      </c>
      <c r="T314" s="134">
        <f t="shared" si="293"/>
        <v>0.51354684649019267</v>
      </c>
      <c r="U314" s="135">
        <f t="shared" si="252"/>
        <v>76950.886571783456</v>
      </c>
      <c r="V314" s="136">
        <v>5</v>
      </c>
      <c r="W314" s="155">
        <f t="shared" si="253"/>
        <v>-0.69032258064516128</v>
      </c>
      <c r="X314" s="155">
        <f t="shared" si="254"/>
        <v>0.37534204239869612</v>
      </c>
      <c r="Y314" s="155">
        <f t="shared" si="255"/>
        <v>0.62465795760130383</v>
      </c>
      <c r="Z314" s="156">
        <f t="shared" si="256"/>
        <v>93599.997682894566</v>
      </c>
      <c r="AA314" s="69">
        <v>0.12561231163492212</v>
      </c>
      <c r="AB314" s="70">
        <f t="shared" si="257"/>
        <v>0.91373873188736454</v>
      </c>
      <c r="AC314" s="70">
        <f t="shared" si="258"/>
        <v>0.17600436238206352</v>
      </c>
      <c r="AD314" s="70">
        <f t="shared" si="259"/>
        <v>0.25545297757938523</v>
      </c>
      <c r="AE314" s="70">
        <f t="shared" si="260"/>
        <v>0.42980707908163263</v>
      </c>
      <c r="AF314" s="70">
        <f t="shared" si="261"/>
        <v>0.10129096325719961</v>
      </c>
      <c r="AG314" s="70">
        <f t="shared" si="262"/>
        <v>0.32786122144985103</v>
      </c>
      <c r="AH314" s="70">
        <f t="shared" si="263"/>
        <v>0.23476290963257199</v>
      </c>
      <c r="AI314" s="70">
        <f t="shared" si="264"/>
        <v>0.70103028798411127</v>
      </c>
      <c r="AJ314" s="70">
        <f t="shared" si="265"/>
        <v>0.54959036742800393</v>
      </c>
      <c r="AK314" s="70">
        <f t="shared" si="266"/>
        <v>0.23569683354377449</v>
      </c>
      <c r="AL314" s="71">
        <f t="shared" si="294"/>
        <v>0.30967741935483872</v>
      </c>
      <c r="AM314" s="72">
        <v>149842</v>
      </c>
      <c r="AN314" s="73">
        <v>0.42980707908163263</v>
      </c>
      <c r="AO314" s="74">
        <f t="shared" si="267"/>
        <v>0.57019292091836737</v>
      </c>
      <c r="AP314" s="75">
        <v>32224</v>
      </c>
      <c r="AQ314" s="75">
        <v>3145</v>
      </c>
      <c r="AR314" s="76">
        <v>94</v>
      </c>
      <c r="AS314" s="76">
        <v>25</v>
      </c>
      <c r="AT314" s="77">
        <f t="shared" si="268"/>
        <v>0.10129096325719961</v>
      </c>
      <c r="AU314" s="77">
        <f t="shared" si="269"/>
        <v>0.89870903674280034</v>
      </c>
      <c r="AV314" s="75">
        <v>32224</v>
      </c>
      <c r="AW314" s="76">
        <v>190</v>
      </c>
      <c r="AX314" s="75">
        <v>15872</v>
      </c>
      <c r="AY314" s="76">
        <v>49</v>
      </c>
      <c r="AZ314" s="75">
        <v>1808</v>
      </c>
      <c r="BA314" s="66">
        <f t="shared" si="270"/>
        <v>0.5560762164846077</v>
      </c>
      <c r="BB314" s="66">
        <f t="shared" si="271"/>
        <v>0.4439237835153923</v>
      </c>
      <c r="BC314" s="75">
        <v>32224</v>
      </c>
      <c r="BD314" s="75">
        <v>8315</v>
      </c>
      <c r="BE314" s="75">
        <v>2250</v>
      </c>
      <c r="BF314" s="66">
        <f t="shared" si="272"/>
        <v>0.32786122144985103</v>
      </c>
      <c r="BG314" s="70">
        <v>0.91373873188736454</v>
      </c>
      <c r="BH314" s="70">
        <v>0.8861844427882164</v>
      </c>
      <c r="BI314" s="75">
        <v>78856</v>
      </c>
      <c r="BJ314" s="75">
        <v>13879</v>
      </c>
      <c r="BK314" s="75">
        <v>44833</v>
      </c>
      <c r="BL314" s="75">
        <v>10723</v>
      </c>
      <c r="BM314" s="75">
        <v>5028</v>
      </c>
      <c r="BN314" s="76">
        <v>158</v>
      </c>
      <c r="BO314" s="75">
        <v>3598</v>
      </c>
      <c r="BP314" s="76">
        <v>82</v>
      </c>
      <c r="BQ314" s="76">
        <v>413</v>
      </c>
      <c r="BR314" s="76">
        <v>142</v>
      </c>
      <c r="BS314" s="66">
        <f t="shared" si="273"/>
        <v>0.17600436238206352</v>
      </c>
      <c r="BT314" s="66">
        <f t="shared" si="301"/>
        <v>0.25545297757938523</v>
      </c>
      <c r="BU314" s="66">
        <f t="shared" si="302"/>
        <v>0.11947093436136756</v>
      </c>
      <c r="BV314" s="72">
        <v>121966</v>
      </c>
      <c r="BW314" s="75">
        <v>27387</v>
      </c>
      <c r="BX314" s="66">
        <f t="shared" si="274"/>
        <v>0.22454618500237772</v>
      </c>
      <c r="BY314" s="74">
        <f t="shared" si="275"/>
        <v>4.4534268083397235</v>
      </c>
      <c r="BZ314" s="66">
        <f t="shared" si="295"/>
        <v>6.0877807023505648E-2</v>
      </c>
      <c r="CA314" s="72">
        <v>121966</v>
      </c>
      <c r="CB314" s="75">
        <v>28747</v>
      </c>
      <c r="CC314" s="66">
        <f t="shared" si="276"/>
        <v>0.23569683354377449</v>
      </c>
      <c r="CD314" s="66">
        <f t="shared" si="277"/>
        <v>0.76430316645622554</v>
      </c>
      <c r="CE314" s="72">
        <v>32224</v>
      </c>
      <c r="CF314" s="75">
        <v>1026</v>
      </c>
      <c r="CG314" s="75">
        <v>21564</v>
      </c>
      <c r="CH314" s="66">
        <f t="shared" si="278"/>
        <v>0.70103028798411127</v>
      </c>
      <c r="CI314" s="75">
        <v>32224</v>
      </c>
      <c r="CJ314" s="75">
        <v>2673</v>
      </c>
      <c r="CK314" s="75">
        <v>1527</v>
      </c>
      <c r="CL314" s="75">
        <v>9844</v>
      </c>
      <c r="CM314" s="75">
        <v>3666</v>
      </c>
      <c r="CN314" s="66">
        <f t="shared" si="279"/>
        <v>0.54959036742800393</v>
      </c>
      <c r="CO314" s="72">
        <v>32224</v>
      </c>
      <c r="CP314" s="75">
        <v>7565</v>
      </c>
      <c r="CQ314" s="66">
        <f t="shared" si="280"/>
        <v>0.23476290963257199</v>
      </c>
      <c r="CR314" s="78" t="b">
        <v>0</v>
      </c>
      <c r="CS314" s="76" t="b">
        <v>1</v>
      </c>
      <c r="CT314" s="76">
        <v>1</v>
      </c>
      <c r="CU314" s="76"/>
      <c r="CV314" s="79"/>
      <c r="CW314" s="79"/>
      <c r="CX314" s="79">
        <v>1</v>
      </c>
      <c r="CY314" s="79">
        <v>0</v>
      </c>
      <c r="CZ314" s="76"/>
      <c r="DA314" s="76"/>
      <c r="DB314" s="76"/>
      <c r="DC314" s="66">
        <f t="shared" si="281"/>
        <v>0</v>
      </c>
      <c r="DD314" s="66">
        <f t="shared" si="282"/>
        <v>2.4875621890547263E-3</v>
      </c>
      <c r="DE314" s="66">
        <f t="shared" si="283"/>
        <v>0</v>
      </c>
      <c r="DF314" s="66">
        <f t="shared" si="284"/>
        <v>0</v>
      </c>
      <c r="DG314" s="66">
        <f t="shared" si="285"/>
        <v>0</v>
      </c>
      <c r="DH314" s="66">
        <f t="shared" si="300"/>
        <v>0</v>
      </c>
      <c r="DI314" s="66">
        <f t="shared" si="286"/>
        <v>0</v>
      </c>
      <c r="DJ314" s="66">
        <f t="shared" si="287"/>
        <v>2.0833333333333332E-2</v>
      </c>
      <c r="DK314" s="66">
        <f t="shared" si="288"/>
        <v>0</v>
      </c>
      <c r="DL314" s="66">
        <f t="shared" si="289"/>
        <v>6.2189054726368158E-4</v>
      </c>
      <c r="DM314" s="66">
        <f t="shared" si="290"/>
        <v>5.208333333333333E-3</v>
      </c>
      <c r="DN314" s="80">
        <f t="shared" si="299"/>
        <v>192</v>
      </c>
      <c r="DO314" s="67">
        <f t="shared" si="292"/>
        <v>0.30967741935483872</v>
      </c>
      <c r="DP314" s="163">
        <f t="shared" si="296"/>
        <v>8.4005376344086021E-6</v>
      </c>
    </row>
    <row r="315" spans="1:120" ht="17.149999999999999" customHeight="1" x14ac:dyDescent="0.3">
      <c r="A315" s="30"/>
      <c r="B315" s="39" t="s">
        <v>801</v>
      </c>
      <c r="C315" s="37" t="s">
        <v>802</v>
      </c>
      <c r="D315" s="36" t="s">
        <v>876</v>
      </c>
      <c r="E315" s="37" t="s">
        <v>877</v>
      </c>
      <c r="F315" s="36" t="s">
        <v>881</v>
      </c>
      <c r="G315" s="37" t="s">
        <v>882</v>
      </c>
      <c r="H315" s="36">
        <v>67</v>
      </c>
      <c r="I315" s="38">
        <v>11</v>
      </c>
      <c r="J315" s="115">
        <f t="shared" si="242"/>
        <v>0.48021421410858434</v>
      </c>
      <c r="K315" s="115">
        <f t="shared" si="243"/>
        <v>0.45740779823774602</v>
      </c>
      <c r="L315" s="115">
        <f t="shared" si="244"/>
        <v>4.7821730499521369E-2</v>
      </c>
      <c r="M315" s="115">
        <f t="shared" si="245"/>
        <v>5.2973593086413265E-2</v>
      </c>
      <c r="N315" s="115">
        <f t="shared" si="246"/>
        <v>0.20337940953656636</v>
      </c>
      <c r="O315" s="115">
        <f t="shared" si="247"/>
        <v>0.2399883923389437</v>
      </c>
      <c r="P315" s="115">
        <f t="shared" si="248"/>
        <v>0.55571198143641398</v>
      </c>
      <c r="Q315" s="115">
        <f t="shared" si="249"/>
        <v>0.54829862003942742</v>
      </c>
      <c r="R315" s="116">
        <f t="shared" si="250"/>
        <v>0.62499799644168041</v>
      </c>
      <c r="S315" s="133">
        <f t="shared" si="251"/>
        <v>0.35675485952503294</v>
      </c>
      <c r="T315" s="134">
        <f t="shared" si="293"/>
        <v>0.64324514047496706</v>
      </c>
      <c r="U315" s="135">
        <f t="shared" si="252"/>
        <v>113312.77745578924</v>
      </c>
      <c r="V315" s="136">
        <v>1</v>
      </c>
      <c r="W315" s="155">
        <f t="shared" si="253"/>
        <v>-0.95217826950047868</v>
      </c>
      <c r="X315" s="155">
        <f t="shared" si="254"/>
        <v>0.24564374841392184</v>
      </c>
      <c r="Y315" s="155">
        <f t="shared" si="255"/>
        <v>0.75435625158607822</v>
      </c>
      <c r="Z315" s="156">
        <f t="shared" si="256"/>
        <v>132885.88856690036</v>
      </c>
      <c r="AA315" s="69">
        <v>0.11862646033674315</v>
      </c>
      <c r="AB315" s="70">
        <f t="shared" si="257"/>
        <v>0.67474446337308347</v>
      </c>
      <c r="AC315" s="70">
        <f t="shared" si="258"/>
        <v>0.47589508239918316</v>
      </c>
      <c r="AD315" s="70">
        <f t="shared" si="259"/>
        <v>0.20337940953656636</v>
      </c>
      <c r="AE315" s="70">
        <f t="shared" si="260"/>
        <v>0.45170137996057258</v>
      </c>
      <c r="AF315" s="70">
        <f t="shared" si="261"/>
        <v>0.25141138606025432</v>
      </c>
      <c r="AG315" s="70">
        <f t="shared" si="262"/>
        <v>0.47509629082467153</v>
      </c>
      <c r="AH315" s="70">
        <f t="shared" si="263"/>
        <v>0.2399883923389437</v>
      </c>
      <c r="AI315" s="70">
        <f t="shared" si="264"/>
        <v>0.54983379939851207</v>
      </c>
      <c r="AJ315" s="70">
        <f t="shared" si="265"/>
        <v>0.41059462881865666</v>
      </c>
      <c r="AK315" s="70">
        <f t="shared" si="266"/>
        <v>0.44428801856358596</v>
      </c>
      <c r="AL315" s="71">
        <f t="shared" si="294"/>
        <v>4.7821730499521369E-2</v>
      </c>
      <c r="AM315" s="72">
        <v>176158</v>
      </c>
      <c r="AN315" s="73">
        <v>0.45170137996057258</v>
      </c>
      <c r="AO315" s="74">
        <f t="shared" si="267"/>
        <v>0.54829862003942742</v>
      </c>
      <c r="AP315" s="75">
        <v>37906</v>
      </c>
      <c r="AQ315" s="75">
        <v>9396</v>
      </c>
      <c r="AR315" s="76">
        <v>101</v>
      </c>
      <c r="AS315" s="76">
        <v>33</v>
      </c>
      <c r="AT315" s="77">
        <f t="shared" si="268"/>
        <v>0.25141138606025432</v>
      </c>
      <c r="AU315" s="77">
        <f t="shared" si="269"/>
        <v>0.74858861393974574</v>
      </c>
      <c r="AV315" s="75">
        <v>37906</v>
      </c>
      <c r="AW315" s="76">
        <v>153</v>
      </c>
      <c r="AX315" s="75">
        <v>22514</v>
      </c>
      <c r="AY315" s="76">
        <v>27</v>
      </c>
      <c r="AZ315" s="75">
        <v>8911</v>
      </c>
      <c r="BA315" s="66">
        <f t="shared" si="270"/>
        <v>0.8337730174642537</v>
      </c>
      <c r="BB315" s="66">
        <f t="shared" si="271"/>
        <v>0.1662269825357463</v>
      </c>
      <c r="BC315" s="75">
        <v>37906</v>
      </c>
      <c r="BD315" s="75">
        <v>13364</v>
      </c>
      <c r="BE315" s="75">
        <v>4645</v>
      </c>
      <c r="BF315" s="66">
        <f t="shared" si="272"/>
        <v>0.47509629082467153</v>
      </c>
      <c r="BG315" s="70">
        <v>0.67474446337308347</v>
      </c>
      <c r="BH315" s="70">
        <v>0.62499799644168041</v>
      </c>
      <c r="BI315" s="75">
        <v>91081</v>
      </c>
      <c r="BJ315" s="75">
        <v>43345</v>
      </c>
      <c r="BK315" s="75">
        <v>29212</v>
      </c>
      <c r="BL315" s="75">
        <v>8804</v>
      </c>
      <c r="BM315" s="75">
        <v>4378</v>
      </c>
      <c r="BN315" s="76">
        <v>69</v>
      </c>
      <c r="BO315" s="75">
        <v>2807</v>
      </c>
      <c r="BP315" s="76">
        <v>133</v>
      </c>
      <c r="BQ315" s="76">
        <v>38</v>
      </c>
      <c r="BR315" s="76">
        <v>2295</v>
      </c>
      <c r="BS315" s="66">
        <f t="shared" si="273"/>
        <v>0.47589508239918316</v>
      </c>
      <c r="BT315" s="66">
        <f t="shared" si="301"/>
        <v>0.20337940953656636</v>
      </c>
      <c r="BU315" s="66">
        <f t="shared" si="302"/>
        <v>0.10671819589156904</v>
      </c>
      <c r="BV315" s="72">
        <v>141352</v>
      </c>
      <c r="BW315" s="75">
        <v>36476</v>
      </c>
      <c r="BX315" s="66">
        <f t="shared" si="274"/>
        <v>0.25805082347614466</v>
      </c>
      <c r="BY315" s="74">
        <f t="shared" si="275"/>
        <v>3.8752056146507292</v>
      </c>
      <c r="BZ315" s="66">
        <f t="shared" si="295"/>
        <v>5.2973593086413265E-2</v>
      </c>
      <c r="CA315" s="72">
        <v>141352</v>
      </c>
      <c r="CB315" s="75">
        <v>62801</v>
      </c>
      <c r="CC315" s="66">
        <f t="shared" si="276"/>
        <v>0.44428801856358596</v>
      </c>
      <c r="CD315" s="66">
        <f t="shared" si="277"/>
        <v>0.55571198143641398</v>
      </c>
      <c r="CE315" s="72">
        <v>37906</v>
      </c>
      <c r="CF315" s="76">
        <v>200</v>
      </c>
      <c r="CG315" s="75">
        <v>20642</v>
      </c>
      <c r="CH315" s="66">
        <f t="shared" si="278"/>
        <v>0.54983379939851207</v>
      </c>
      <c r="CI315" s="75">
        <v>37906</v>
      </c>
      <c r="CJ315" s="75">
        <v>1758</v>
      </c>
      <c r="CK315" s="75">
        <v>1573</v>
      </c>
      <c r="CL315" s="75">
        <v>10591</v>
      </c>
      <c r="CM315" s="75">
        <v>1642</v>
      </c>
      <c r="CN315" s="66">
        <f t="shared" si="279"/>
        <v>0.41059462881865666</v>
      </c>
      <c r="CO315" s="72">
        <v>37906</v>
      </c>
      <c r="CP315" s="75">
        <v>9097</v>
      </c>
      <c r="CQ315" s="66">
        <f t="shared" si="280"/>
        <v>0.2399883923389437</v>
      </c>
      <c r="CR315" s="78" t="b">
        <v>0</v>
      </c>
      <c r="CS315" s="76" t="b">
        <v>1</v>
      </c>
      <c r="CT315" s="76">
        <v>6</v>
      </c>
      <c r="CU315" s="76"/>
      <c r="CV315" s="79">
        <v>2</v>
      </c>
      <c r="CW315" s="79">
        <v>2</v>
      </c>
      <c r="CX315" s="79">
        <v>13</v>
      </c>
      <c r="CY315" s="79">
        <v>4</v>
      </c>
      <c r="CZ315" s="76">
        <v>1</v>
      </c>
      <c r="DA315" s="76">
        <v>37</v>
      </c>
      <c r="DB315" s="76">
        <v>120</v>
      </c>
      <c r="DC315" s="66">
        <f t="shared" si="281"/>
        <v>8.2644628099173556E-3</v>
      </c>
      <c r="DD315" s="66">
        <f t="shared" si="282"/>
        <v>1.4925373134328358E-2</v>
      </c>
      <c r="DE315" s="66">
        <f t="shared" si="283"/>
        <v>0</v>
      </c>
      <c r="DF315" s="66">
        <f t="shared" si="284"/>
        <v>3.6529680365296802E-3</v>
      </c>
      <c r="DG315" s="66">
        <f t="shared" si="285"/>
        <v>4.886749578517849E-4</v>
      </c>
      <c r="DH315" s="66">
        <f t="shared" si="300"/>
        <v>1.2139973899056118E-3</v>
      </c>
      <c r="DI315" s="66">
        <f t="shared" si="286"/>
        <v>0</v>
      </c>
      <c r="DJ315" s="66">
        <f t="shared" si="287"/>
        <v>0.125</v>
      </c>
      <c r="DK315" s="66">
        <f t="shared" si="288"/>
        <v>8.6956521739130436E-3</v>
      </c>
      <c r="DL315" s="66">
        <f t="shared" si="289"/>
        <v>4.7667540321774558E-3</v>
      </c>
      <c r="DM315" s="66">
        <f t="shared" si="290"/>
        <v>3.3727412390954663E-2</v>
      </c>
      <c r="DN315" s="80">
        <f t="shared" si="299"/>
        <v>29.649472909703249</v>
      </c>
      <c r="DO315" s="67">
        <f t="shared" si="292"/>
        <v>4.7821730499521369E-2</v>
      </c>
      <c r="DP315" s="163">
        <f t="shared" si="296"/>
        <v>5.4399052243475265E-5</v>
      </c>
    </row>
    <row r="316" spans="1:120" ht="17.149999999999999" customHeight="1" x14ac:dyDescent="0.3">
      <c r="A316" s="30"/>
      <c r="B316" s="39" t="s">
        <v>801</v>
      </c>
      <c r="C316" s="37" t="s">
        <v>802</v>
      </c>
      <c r="D316" s="36" t="s">
        <v>876</v>
      </c>
      <c r="E316" s="37" t="s">
        <v>877</v>
      </c>
      <c r="F316" s="36" t="s">
        <v>883</v>
      </c>
      <c r="G316" s="37" t="s">
        <v>884</v>
      </c>
      <c r="H316" s="36">
        <v>21</v>
      </c>
      <c r="I316" s="38">
        <v>2</v>
      </c>
      <c r="J316" s="115">
        <f t="shared" si="242"/>
        <v>0.56863671505884372</v>
      </c>
      <c r="K316" s="115">
        <f t="shared" si="243"/>
        <v>0.52027317240786874</v>
      </c>
      <c r="L316" s="115">
        <f t="shared" si="244"/>
        <v>1.7591316892103689E-2</v>
      </c>
      <c r="M316" s="115">
        <f t="shared" si="245"/>
        <v>7.0765943204772641E-2</v>
      </c>
      <c r="N316" s="115">
        <f t="shared" si="246"/>
        <v>0.32244378447178618</v>
      </c>
      <c r="O316" s="115">
        <f t="shared" si="247"/>
        <v>0.43741946568164247</v>
      </c>
      <c r="P316" s="115">
        <f t="shared" si="248"/>
        <v>0.76220129607128395</v>
      </c>
      <c r="Q316" s="115">
        <f t="shared" si="249"/>
        <v>0.4768799923622824</v>
      </c>
      <c r="R316" s="116">
        <f t="shared" si="250"/>
        <v>0.63687660302080362</v>
      </c>
      <c r="S316" s="133">
        <f t="shared" si="251"/>
        <v>0.42367647657459861</v>
      </c>
      <c r="T316" s="134">
        <f t="shared" si="293"/>
        <v>0.57632352342540139</v>
      </c>
      <c r="U316" s="135">
        <f t="shared" si="252"/>
        <v>29059.961021679013</v>
      </c>
      <c r="V316" s="136">
        <v>2</v>
      </c>
      <c r="W316" s="155">
        <f t="shared" si="253"/>
        <v>-0.98240868310789631</v>
      </c>
      <c r="X316" s="155">
        <f t="shared" si="254"/>
        <v>0.31256536546348745</v>
      </c>
      <c r="Y316" s="155">
        <f t="shared" si="255"/>
        <v>0.68743463453651255</v>
      </c>
      <c r="Z316" s="156">
        <f t="shared" si="256"/>
        <v>34662.516577234572</v>
      </c>
      <c r="AA316" s="69">
        <v>0.26372885389603951</v>
      </c>
      <c r="AB316" s="70">
        <f t="shared" si="257"/>
        <v>0.6746152442362674</v>
      </c>
      <c r="AC316" s="70">
        <f t="shared" si="258"/>
        <v>0.40533035059976086</v>
      </c>
      <c r="AD316" s="70">
        <f t="shared" si="259"/>
        <v>0.32244378447178618</v>
      </c>
      <c r="AE316" s="70">
        <f t="shared" si="260"/>
        <v>0.5231200076377176</v>
      </c>
      <c r="AF316" s="70">
        <f t="shared" si="261"/>
        <v>0.17747616184176618</v>
      </c>
      <c r="AG316" s="70">
        <f t="shared" si="262"/>
        <v>0.46267502791856369</v>
      </c>
      <c r="AH316" s="70">
        <f t="shared" si="263"/>
        <v>0.43741946568164247</v>
      </c>
      <c r="AI316" s="70">
        <f t="shared" si="264"/>
        <v>0.621338372992011</v>
      </c>
      <c r="AJ316" s="70">
        <f t="shared" si="265"/>
        <v>0.51593505712567644</v>
      </c>
      <c r="AK316" s="70">
        <f t="shared" si="266"/>
        <v>0.23779870392871608</v>
      </c>
      <c r="AL316" s="71">
        <f t="shared" si="294"/>
        <v>1.7591316892103689E-2</v>
      </c>
      <c r="AM316" s="72">
        <v>50423</v>
      </c>
      <c r="AN316" s="73">
        <v>0.5231200076377176</v>
      </c>
      <c r="AO316" s="74">
        <f t="shared" si="267"/>
        <v>0.4768799923622824</v>
      </c>
      <c r="AP316" s="75">
        <v>11641</v>
      </c>
      <c r="AQ316" s="75">
        <v>1925</v>
      </c>
      <c r="AR316" s="76">
        <v>118</v>
      </c>
      <c r="AS316" s="76">
        <v>23</v>
      </c>
      <c r="AT316" s="77">
        <f t="shared" si="268"/>
        <v>0.17747616184176618</v>
      </c>
      <c r="AU316" s="77">
        <f t="shared" si="269"/>
        <v>0.82252383815823382</v>
      </c>
      <c r="AV316" s="75">
        <v>11641</v>
      </c>
      <c r="AW316" s="76">
        <v>89</v>
      </c>
      <c r="AX316" s="75">
        <v>7329</v>
      </c>
      <c r="AY316" s="76">
        <v>17</v>
      </c>
      <c r="AZ316" s="75">
        <v>1668</v>
      </c>
      <c r="BA316" s="66">
        <f t="shared" si="270"/>
        <v>0.78197749334249633</v>
      </c>
      <c r="BB316" s="66">
        <f t="shared" si="271"/>
        <v>0.21802250665750367</v>
      </c>
      <c r="BC316" s="75">
        <v>11641</v>
      </c>
      <c r="BD316" s="75">
        <v>4017</v>
      </c>
      <c r="BE316" s="75">
        <v>1369</v>
      </c>
      <c r="BF316" s="66">
        <f t="shared" si="272"/>
        <v>0.46267502791856369</v>
      </c>
      <c r="BG316" s="70">
        <v>0.6746152442362674</v>
      </c>
      <c r="BH316" s="70">
        <v>0.63687660302080362</v>
      </c>
      <c r="BI316" s="75">
        <v>25927</v>
      </c>
      <c r="BJ316" s="75">
        <v>10509</v>
      </c>
      <c r="BK316" s="75">
        <v>7058</v>
      </c>
      <c r="BL316" s="75">
        <v>3731</v>
      </c>
      <c r="BM316" s="75">
        <v>2410</v>
      </c>
      <c r="BN316" s="76">
        <v>31</v>
      </c>
      <c r="BO316" s="76">
        <v>1325</v>
      </c>
      <c r="BP316" s="76">
        <v>48</v>
      </c>
      <c r="BQ316" s="76">
        <v>13</v>
      </c>
      <c r="BR316" s="76">
        <v>802</v>
      </c>
      <c r="BS316" s="66">
        <f t="shared" si="273"/>
        <v>0.40533035059976086</v>
      </c>
      <c r="BT316" s="66">
        <f t="shared" si="301"/>
        <v>0.32244378447178618</v>
      </c>
      <c r="BU316" s="66">
        <f t="shared" si="302"/>
        <v>0.17853974621051413</v>
      </c>
      <c r="BV316" s="72">
        <v>39504</v>
      </c>
      <c r="BW316" s="75">
        <v>7631</v>
      </c>
      <c r="BX316" s="66">
        <f t="shared" si="274"/>
        <v>0.19317031186715269</v>
      </c>
      <c r="BY316" s="74">
        <f t="shared" si="275"/>
        <v>5.1767789280566108</v>
      </c>
      <c r="BZ316" s="66">
        <f t="shared" si="295"/>
        <v>7.0765943204772641E-2</v>
      </c>
      <c r="CA316" s="72">
        <v>39504</v>
      </c>
      <c r="CB316" s="75">
        <v>9394</v>
      </c>
      <c r="CC316" s="66">
        <f t="shared" si="276"/>
        <v>0.23779870392871608</v>
      </c>
      <c r="CD316" s="66">
        <f t="shared" si="277"/>
        <v>0.76220129607128395</v>
      </c>
      <c r="CE316" s="72">
        <v>11641</v>
      </c>
      <c r="CF316" s="76">
        <v>91</v>
      </c>
      <c r="CG316" s="75">
        <v>7142</v>
      </c>
      <c r="CH316" s="66">
        <f t="shared" si="278"/>
        <v>0.621338372992011</v>
      </c>
      <c r="CI316" s="75">
        <v>11641</v>
      </c>
      <c r="CJ316" s="75">
        <v>4857</v>
      </c>
      <c r="CK316" s="76">
        <v>104</v>
      </c>
      <c r="CL316" s="76">
        <v>866</v>
      </c>
      <c r="CM316" s="76">
        <v>179</v>
      </c>
      <c r="CN316" s="66">
        <f t="shared" si="279"/>
        <v>0.51593505712567644</v>
      </c>
      <c r="CO316" s="72">
        <v>11641</v>
      </c>
      <c r="CP316" s="75">
        <v>5092</v>
      </c>
      <c r="CQ316" s="66">
        <f t="shared" si="280"/>
        <v>0.43741946568164247</v>
      </c>
      <c r="CR316" s="78" t="b">
        <v>1</v>
      </c>
      <c r="CS316" s="76" t="b">
        <v>1</v>
      </c>
      <c r="CT316" s="76">
        <v>6</v>
      </c>
      <c r="CU316" s="76">
        <v>2</v>
      </c>
      <c r="CV316" s="79"/>
      <c r="CW316" s="79">
        <v>2</v>
      </c>
      <c r="CX316" s="79">
        <v>10</v>
      </c>
      <c r="CY316" s="79">
        <v>10</v>
      </c>
      <c r="CZ316" s="76">
        <v>8</v>
      </c>
      <c r="DA316" s="76">
        <v>501</v>
      </c>
      <c r="DB316" s="76">
        <v>1978</v>
      </c>
      <c r="DC316" s="66">
        <f t="shared" si="281"/>
        <v>0</v>
      </c>
      <c r="DD316" s="66">
        <f t="shared" si="282"/>
        <v>1.4925373134328358E-2</v>
      </c>
      <c r="DE316" s="66">
        <f t="shared" si="283"/>
        <v>3.0303030303030304E-2</v>
      </c>
      <c r="DF316" s="66">
        <f t="shared" si="284"/>
        <v>9.1324200913242004E-3</v>
      </c>
      <c r="DG316" s="66">
        <f t="shared" si="285"/>
        <v>8.0549922219235875E-3</v>
      </c>
      <c r="DH316" s="66">
        <f t="shared" si="300"/>
        <v>2.0010723643610832E-2</v>
      </c>
      <c r="DI316" s="66">
        <f t="shared" si="286"/>
        <v>0.2</v>
      </c>
      <c r="DJ316" s="66">
        <f t="shared" si="287"/>
        <v>0.125</v>
      </c>
      <c r="DK316" s="66">
        <f t="shared" si="288"/>
        <v>2.1739130434782608E-2</v>
      </c>
      <c r="DL316" s="66">
        <f t="shared" si="289"/>
        <v>1.5603953937651613E-2</v>
      </c>
      <c r="DM316" s="66">
        <f t="shared" si="290"/>
        <v>9.1687463519598361E-2</v>
      </c>
      <c r="DN316" s="80">
        <f t="shared" si="299"/>
        <v>10.906616473104288</v>
      </c>
      <c r="DO316" s="67">
        <f t="shared" si="292"/>
        <v>1.7591316892103689E-2</v>
      </c>
      <c r="DP316" s="163">
        <f t="shared" si="296"/>
        <v>1.4788300567677155E-4</v>
      </c>
    </row>
    <row r="317" spans="1:120" ht="17.149999999999999" customHeight="1" x14ac:dyDescent="0.3">
      <c r="A317" s="30"/>
      <c r="B317" s="39" t="s">
        <v>801</v>
      </c>
      <c r="C317" s="37" t="s">
        <v>802</v>
      </c>
      <c r="D317" s="36" t="s">
        <v>876</v>
      </c>
      <c r="E317" s="37" t="s">
        <v>877</v>
      </c>
      <c r="F317" s="36" t="s">
        <v>885</v>
      </c>
      <c r="G317" s="37" t="s">
        <v>886</v>
      </c>
      <c r="H317" s="36">
        <v>26</v>
      </c>
      <c r="I317" s="38">
        <v>6</v>
      </c>
      <c r="J317" s="115">
        <f t="shared" si="242"/>
        <v>0.33350383631713554</v>
      </c>
      <c r="K317" s="115">
        <f t="shared" si="243"/>
        <v>0.48052612349287543</v>
      </c>
      <c r="L317" s="115">
        <f t="shared" si="244"/>
        <v>1.8932962905798219E-2</v>
      </c>
      <c r="M317" s="115">
        <f t="shared" si="245"/>
        <v>5.4001695855870842E-2</v>
      </c>
      <c r="N317" s="115">
        <f t="shared" si="246"/>
        <v>0.30657097377754194</v>
      </c>
      <c r="O317" s="115">
        <f t="shared" si="247"/>
        <v>0.18947753014249177</v>
      </c>
      <c r="P317" s="115">
        <f t="shared" si="248"/>
        <v>0.70849431160645926</v>
      </c>
      <c r="Q317" s="115">
        <f t="shared" si="249"/>
        <v>0.46827538526728962</v>
      </c>
      <c r="R317" s="116">
        <f t="shared" si="250"/>
        <v>0.66949567488167139</v>
      </c>
      <c r="S317" s="133">
        <f t="shared" si="251"/>
        <v>0.35880872158301491</v>
      </c>
      <c r="T317" s="134">
        <f t="shared" si="293"/>
        <v>0.64119127841698509</v>
      </c>
      <c r="U317" s="135">
        <f t="shared" si="252"/>
        <v>46296.575066819991</v>
      </c>
      <c r="V317" s="136">
        <v>2</v>
      </c>
      <c r="W317" s="155">
        <f t="shared" si="253"/>
        <v>-0.98106703709420173</v>
      </c>
      <c r="X317" s="155">
        <f t="shared" si="254"/>
        <v>0.24769761047190375</v>
      </c>
      <c r="Y317" s="155">
        <f t="shared" si="255"/>
        <v>0.75230238952809625</v>
      </c>
      <c r="Z317" s="156">
        <f t="shared" si="256"/>
        <v>54319.241733486662</v>
      </c>
      <c r="AA317" s="69">
        <v>5.7309844329954028E-2</v>
      </c>
      <c r="AB317" s="70">
        <f t="shared" si="257"/>
        <v>0.73698630136986298</v>
      </c>
      <c r="AC317" s="70">
        <f t="shared" si="258"/>
        <v>0.31469742243570054</v>
      </c>
      <c r="AD317" s="70">
        <f t="shared" si="259"/>
        <v>0.30657097377754194</v>
      </c>
      <c r="AE317" s="70">
        <f t="shared" si="260"/>
        <v>0.53172461473271038</v>
      </c>
      <c r="AF317" s="70">
        <f t="shared" si="261"/>
        <v>0.11728169528681037</v>
      </c>
      <c r="AG317" s="70">
        <f t="shared" si="262"/>
        <v>0.38648154914139571</v>
      </c>
      <c r="AH317" s="70">
        <f t="shared" si="263"/>
        <v>0.18947753014249177</v>
      </c>
      <c r="AI317" s="70">
        <f t="shared" si="264"/>
        <v>0.52626963829009865</v>
      </c>
      <c r="AJ317" s="70">
        <f t="shared" si="265"/>
        <v>0.14073803434417245</v>
      </c>
      <c r="AK317" s="70">
        <f t="shared" si="266"/>
        <v>0.29150568839354069</v>
      </c>
      <c r="AL317" s="71">
        <f t="shared" si="294"/>
        <v>1.8932962905798219E-2</v>
      </c>
      <c r="AM317" s="72">
        <v>72204</v>
      </c>
      <c r="AN317" s="73">
        <v>0.53172461473271038</v>
      </c>
      <c r="AO317" s="74">
        <f t="shared" si="267"/>
        <v>0.46827538526728962</v>
      </c>
      <c r="AP317" s="75">
        <v>13685</v>
      </c>
      <c r="AQ317" s="75">
        <v>1533</v>
      </c>
      <c r="AR317" s="76">
        <v>54</v>
      </c>
      <c r="AS317" s="76">
        <v>18</v>
      </c>
      <c r="AT317" s="77">
        <f t="shared" si="268"/>
        <v>0.11728169528681037</v>
      </c>
      <c r="AU317" s="77">
        <f t="shared" si="269"/>
        <v>0.88271830471318968</v>
      </c>
      <c r="AV317" s="75">
        <v>13685</v>
      </c>
      <c r="AW317" s="76">
        <v>51</v>
      </c>
      <c r="AX317" s="75">
        <v>5792</v>
      </c>
      <c r="AY317" s="76">
        <v>49</v>
      </c>
      <c r="AZ317" s="75">
        <v>6721</v>
      </c>
      <c r="BA317" s="66">
        <f t="shared" si="270"/>
        <v>0.92166605772743881</v>
      </c>
      <c r="BB317" s="66">
        <f t="shared" si="271"/>
        <v>7.8333942272561186E-2</v>
      </c>
      <c r="BC317" s="75">
        <v>13685</v>
      </c>
      <c r="BD317" s="75">
        <v>2362</v>
      </c>
      <c r="BE317" s="75">
        <v>2927</v>
      </c>
      <c r="BF317" s="66">
        <f t="shared" si="272"/>
        <v>0.38648154914139571</v>
      </c>
      <c r="BG317" s="70">
        <v>0.73698630136986298</v>
      </c>
      <c r="BH317" s="70">
        <v>0.66949567488167139</v>
      </c>
      <c r="BI317" s="75">
        <v>35809</v>
      </c>
      <c r="BJ317" s="75">
        <v>11269</v>
      </c>
      <c r="BK317" s="75">
        <v>13562</v>
      </c>
      <c r="BL317" s="75">
        <v>7279</v>
      </c>
      <c r="BM317" s="75">
        <v>2545</v>
      </c>
      <c r="BN317" s="76">
        <v>44</v>
      </c>
      <c r="BO317" s="76">
        <v>1054</v>
      </c>
      <c r="BP317" s="76">
        <v>23</v>
      </c>
      <c r="BQ317" s="76">
        <v>11</v>
      </c>
      <c r="BR317" s="76">
        <v>22</v>
      </c>
      <c r="BS317" s="66">
        <f t="shared" si="273"/>
        <v>0.31469742243570054</v>
      </c>
      <c r="BT317" s="66">
        <f t="shared" si="301"/>
        <v>0.30657097377754194</v>
      </c>
      <c r="BU317" s="66">
        <f t="shared" si="302"/>
        <v>0.10329805356195369</v>
      </c>
      <c r="BV317" s="72">
        <v>56167</v>
      </c>
      <c r="BW317" s="75">
        <v>14218</v>
      </c>
      <c r="BX317" s="66">
        <f t="shared" si="274"/>
        <v>0.25313796357291646</v>
      </c>
      <c r="BY317" s="74">
        <f t="shared" si="275"/>
        <v>3.9504149669433115</v>
      </c>
      <c r="BZ317" s="66">
        <f t="shared" si="295"/>
        <v>5.4001695855870842E-2</v>
      </c>
      <c r="CA317" s="72">
        <v>56167</v>
      </c>
      <c r="CB317" s="75">
        <v>16373</v>
      </c>
      <c r="CC317" s="66">
        <f t="shared" si="276"/>
        <v>0.29150568839354069</v>
      </c>
      <c r="CD317" s="66">
        <f t="shared" si="277"/>
        <v>0.70849431160645926</v>
      </c>
      <c r="CE317" s="72">
        <v>13685</v>
      </c>
      <c r="CF317" s="76">
        <v>142</v>
      </c>
      <c r="CG317" s="75">
        <v>7060</v>
      </c>
      <c r="CH317" s="66">
        <f t="shared" si="278"/>
        <v>0.52626963829009865</v>
      </c>
      <c r="CI317" s="75">
        <v>13685</v>
      </c>
      <c r="CJ317" s="75">
        <v>1456</v>
      </c>
      <c r="CK317" s="76">
        <v>2</v>
      </c>
      <c r="CL317" s="76">
        <v>23</v>
      </c>
      <c r="CM317" s="76">
        <v>445</v>
      </c>
      <c r="CN317" s="66">
        <f t="shared" si="279"/>
        <v>0.14073803434417245</v>
      </c>
      <c r="CO317" s="72">
        <v>13685</v>
      </c>
      <c r="CP317" s="75">
        <v>2593</v>
      </c>
      <c r="CQ317" s="66">
        <f t="shared" si="280"/>
        <v>0.18947753014249177</v>
      </c>
      <c r="CR317" s="78" t="b">
        <v>1</v>
      </c>
      <c r="CS317" s="76" t="b">
        <v>1</v>
      </c>
      <c r="CT317" s="76">
        <v>15</v>
      </c>
      <c r="CU317" s="76"/>
      <c r="CV317" s="79">
        <v>1</v>
      </c>
      <c r="CW317" s="79"/>
      <c r="CX317" s="79">
        <v>16</v>
      </c>
      <c r="CY317" s="79">
        <v>13</v>
      </c>
      <c r="CZ317" s="76"/>
      <c r="DA317" s="76"/>
      <c r="DB317" s="76"/>
      <c r="DC317" s="66">
        <f t="shared" si="281"/>
        <v>4.1322314049586778E-3</v>
      </c>
      <c r="DD317" s="66">
        <f t="shared" si="282"/>
        <v>3.7313432835820892E-2</v>
      </c>
      <c r="DE317" s="66">
        <f t="shared" si="283"/>
        <v>0</v>
      </c>
      <c r="DF317" s="66">
        <f t="shared" si="284"/>
        <v>1.1872146118721462E-2</v>
      </c>
      <c r="DG317" s="66">
        <f t="shared" si="285"/>
        <v>0</v>
      </c>
      <c r="DH317" s="66">
        <f t="shared" si="300"/>
        <v>0</v>
      </c>
      <c r="DI317" s="66">
        <f t="shared" si="286"/>
        <v>0</v>
      </c>
      <c r="DJ317" s="66">
        <f t="shared" si="287"/>
        <v>0.3125</v>
      </c>
      <c r="DK317" s="66">
        <f t="shared" si="288"/>
        <v>2.8260869565217391E-2</v>
      </c>
      <c r="DL317" s="66">
        <f t="shared" si="289"/>
        <v>1.2296394738635589E-2</v>
      </c>
      <c r="DM317" s="66">
        <f t="shared" si="290"/>
        <v>8.5190217391304349E-2</v>
      </c>
      <c r="DN317" s="80">
        <f t="shared" si="299"/>
        <v>11.738437001594896</v>
      </c>
      <c r="DO317" s="67">
        <f t="shared" si="292"/>
        <v>1.8932962905798219E-2</v>
      </c>
      <c r="DP317" s="163">
        <f t="shared" si="296"/>
        <v>1.3740357643758766E-4</v>
      </c>
    </row>
    <row r="318" spans="1:120" ht="17.149999999999999" customHeight="1" x14ac:dyDescent="0.3">
      <c r="A318" s="30"/>
      <c r="B318" s="39" t="s">
        <v>801</v>
      </c>
      <c r="C318" s="37" t="s">
        <v>802</v>
      </c>
      <c r="D318" s="36" t="s">
        <v>876</v>
      </c>
      <c r="E318" s="37" t="s">
        <v>877</v>
      </c>
      <c r="F318" s="36" t="s">
        <v>887</v>
      </c>
      <c r="G318" s="37" t="s">
        <v>888</v>
      </c>
      <c r="H318" s="36">
        <v>28</v>
      </c>
      <c r="I318" s="38">
        <v>4</v>
      </c>
      <c r="J318" s="115">
        <f t="shared" si="242"/>
        <v>0.70725900966891297</v>
      </c>
      <c r="K318" s="115">
        <f t="shared" si="243"/>
        <v>0.28790653384119547</v>
      </c>
      <c r="L318" s="115">
        <f t="shared" si="244"/>
        <v>4.2701322812717574E-2</v>
      </c>
      <c r="M318" s="115">
        <f t="shared" si="245"/>
        <v>0.13461427564445508</v>
      </c>
      <c r="N318" s="115">
        <f t="shared" si="246"/>
        <v>0.34128336172629187</v>
      </c>
      <c r="O318" s="115">
        <f t="shared" si="247"/>
        <v>5.4497509522414299E-2</v>
      </c>
      <c r="P318" s="115">
        <f t="shared" si="248"/>
        <v>0.73010251264191406</v>
      </c>
      <c r="Q318" s="115">
        <f t="shared" si="249"/>
        <v>0.53897080221165972</v>
      </c>
      <c r="R318" s="116">
        <f t="shared" si="250"/>
        <v>0.89490991616877413</v>
      </c>
      <c r="S318" s="133">
        <f t="shared" si="251"/>
        <v>0.4146939160264817</v>
      </c>
      <c r="T318" s="134">
        <f t="shared" si="293"/>
        <v>0.58530608397351824</v>
      </c>
      <c r="U318" s="135">
        <f t="shared" si="252"/>
        <v>37067.434298042914</v>
      </c>
      <c r="V318" s="136">
        <v>4</v>
      </c>
      <c r="W318" s="155">
        <f t="shared" si="253"/>
        <v>-0.95729867718728245</v>
      </c>
      <c r="X318" s="155">
        <f t="shared" si="254"/>
        <v>0.3035828049153706</v>
      </c>
      <c r="Y318" s="155">
        <f t="shared" si="255"/>
        <v>0.6964171950846294</v>
      </c>
      <c r="Z318" s="156">
        <f t="shared" si="256"/>
        <v>44104.100964709578</v>
      </c>
      <c r="AA318" s="69">
        <v>0.16200852676456656</v>
      </c>
      <c r="AB318" s="70">
        <f t="shared" si="257"/>
        <v>0.91471919735715157</v>
      </c>
      <c r="AC318" s="70">
        <f t="shared" si="258"/>
        <v>0.12995008816760811</v>
      </c>
      <c r="AD318" s="70">
        <f t="shared" si="259"/>
        <v>0.34128336172629187</v>
      </c>
      <c r="AE318" s="70">
        <f t="shared" si="260"/>
        <v>0.46102919778834028</v>
      </c>
      <c r="AF318" s="70">
        <f t="shared" si="261"/>
        <v>0.51340462935833575</v>
      </c>
      <c r="AG318" s="70">
        <f t="shared" si="262"/>
        <v>0.46249633753296221</v>
      </c>
      <c r="AH318" s="70">
        <f t="shared" si="263"/>
        <v>5.4497509522414299E-2</v>
      </c>
      <c r="AI318" s="70">
        <f t="shared" si="264"/>
        <v>0.75732493407559331</v>
      </c>
      <c r="AJ318" s="70">
        <f t="shared" si="265"/>
        <v>0.65719308526223263</v>
      </c>
      <c r="AK318" s="70">
        <f t="shared" si="266"/>
        <v>0.26989748735808589</v>
      </c>
      <c r="AL318" s="71">
        <f t="shared" si="294"/>
        <v>4.2701322812717574E-2</v>
      </c>
      <c r="AM318" s="72">
        <v>63330</v>
      </c>
      <c r="AN318" s="73">
        <v>0.46102919778834028</v>
      </c>
      <c r="AO318" s="74">
        <f t="shared" si="267"/>
        <v>0.53897080221165972</v>
      </c>
      <c r="AP318" s="75">
        <v>13652</v>
      </c>
      <c r="AQ318" s="75">
        <v>6979</v>
      </c>
      <c r="AR318" s="76">
        <v>26</v>
      </c>
      <c r="AS318" s="76">
        <v>4</v>
      </c>
      <c r="AT318" s="77">
        <f t="shared" si="268"/>
        <v>0.51340462935833575</v>
      </c>
      <c r="AU318" s="77">
        <f t="shared" si="269"/>
        <v>0.48659537064166425</v>
      </c>
      <c r="AV318" s="75">
        <v>13652</v>
      </c>
      <c r="AW318" s="76">
        <v>45</v>
      </c>
      <c r="AX318" s="75">
        <v>10630</v>
      </c>
      <c r="AY318" s="76">
        <v>137</v>
      </c>
      <c r="AZ318" s="75">
        <v>1622</v>
      </c>
      <c r="BA318" s="66">
        <f t="shared" si="270"/>
        <v>0.91078230295927332</v>
      </c>
      <c r="BB318" s="66">
        <f t="shared" si="271"/>
        <v>8.9217697040726684E-2</v>
      </c>
      <c r="BC318" s="75">
        <v>13652</v>
      </c>
      <c r="BD318" s="75">
        <v>5678</v>
      </c>
      <c r="BE318" s="76">
        <v>636</v>
      </c>
      <c r="BF318" s="66">
        <f t="shared" si="272"/>
        <v>0.46249633753296221</v>
      </c>
      <c r="BG318" s="70">
        <v>0.91471919735715157</v>
      </c>
      <c r="BH318" s="70">
        <v>0.89490991616877413</v>
      </c>
      <c r="BI318" s="75">
        <v>33459</v>
      </c>
      <c r="BJ318" s="75">
        <v>4348</v>
      </c>
      <c r="BK318" s="75">
        <v>17692</v>
      </c>
      <c r="BL318" s="75">
        <v>6370</v>
      </c>
      <c r="BM318" s="75">
        <v>2629</v>
      </c>
      <c r="BN318" s="76">
        <v>47</v>
      </c>
      <c r="BO318" s="75">
        <v>1887</v>
      </c>
      <c r="BP318" s="76">
        <v>86</v>
      </c>
      <c r="BQ318" s="76">
        <v>24</v>
      </c>
      <c r="BR318" s="76">
        <v>376</v>
      </c>
      <c r="BS318" s="66">
        <f t="shared" si="273"/>
        <v>0.12995008816760811</v>
      </c>
      <c r="BT318" s="66">
        <f t="shared" si="301"/>
        <v>0.34128336172629187</v>
      </c>
      <c r="BU318" s="66">
        <f t="shared" si="302"/>
        <v>0.15090110284228458</v>
      </c>
      <c r="BV318" s="72">
        <v>50823</v>
      </c>
      <c r="BW318" s="75">
        <v>5161</v>
      </c>
      <c r="BX318" s="66">
        <f t="shared" si="274"/>
        <v>0.1015485115006985</v>
      </c>
      <c r="BY318" s="74">
        <f t="shared" si="275"/>
        <v>9.8475101724471994</v>
      </c>
      <c r="BZ318" s="66">
        <f t="shared" si="295"/>
        <v>0.13461427564445508</v>
      </c>
      <c r="CA318" s="72">
        <v>50823</v>
      </c>
      <c r="CB318" s="75">
        <v>13717</v>
      </c>
      <c r="CC318" s="66">
        <f t="shared" si="276"/>
        <v>0.26989748735808589</v>
      </c>
      <c r="CD318" s="66">
        <f t="shared" si="277"/>
        <v>0.73010251264191406</v>
      </c>
      <c r="CE318" s="72">
        <v>13652</v>
      </c>
      <c r="CF318" s="76">
        <v>113</v>
      </c>
      <c r="CG318" s="75">
        <v>10226</v>
      </c>
      <c r="CH318" s="66">
        <f t="shared" si="278"/>
        <v>0.75732493407559331</v>
      </c>
      <c r="CI318" s="75">
        <v>13652</v>
      </c>
      <c r="CJ318" s="76">
        <v>210</v>
      </c>
      <c r="CK318" s="75">
        <v>6394</v>
      </c>
      <c r="CL318" s="75">
        <v>1878</v>
      </c>
      <c r="CM318" s="76">
        <v>490</v>
      </c>
      <c r="CN318" s="66">
        <f t="shared" si="279"/>
        <v>0.65719308526223263</v>
      </c>
      <c r="CO318" s="72">
        <v>13652</v>
      </c>
      <c r="CP318" s="76">
        <v>744</v>
      </c>
      <c r="CQ318" s="66">
        <f t="shared" si="280"/>
        <v>5.4497509522414299E-2</v>
      </c>
      <c r="CR318" s="78" t="b">
        <v>0</v>
      </c>
      <c r="CS318" s="76" t="b">
        <v>1</v>
      </c>
      <c r="CT318" s="76">
        <v>6</v>
      </c>
      <c r="CU318" s="76"/>
      <c r="CV318" s="79"/>
      <c r="CW318" s="79"/>
      <c r="CX318" s="79">
        <v>6</v>
      </c>
      <c r="CY318" s="79">
        <v>12</v>
      </c>
      <c r="CZ318" s="76"/>
      <c r="DA318" s="76"/>
      <c r="DB318" s="76"/>
      <c r="DC318" s="66">
        <f t="shared" si="281"/>
        <v>0</v>
      </c>
      <c r="DD318" s="66">
        <f t="shared" si="282"/>
        <v>1.4925373134328358E-2</v>
      </c>
      <c r="DE318" s="66">
        <f t="shared" si="283"/>
        <v>0</v>
      </c>
      <c r="DF318" s="66">
        <f t="shared" si="284"/>
        <v>1.0958904109589041E-2</v>
      </c>
      <c r="DG318" s="66">
        <f t="shared" si="285"/>
        <v>0</v>
      </c>
      <c r="DH318" s="66">
        <f t="shared" si="300"/>
        <v>0</v>
      </c>
      <c r="DI318" s="66">
        <f t="shared" si="286"/>
        <v>0</v>
      </c>
      <c r="DJ318" s="66">
        <f t="shared" si="287"/>
        <v>0.125</v>
      </c>
      <c r="DK318" s="66">
        <f t="shared" si="288"/>
        <v>2.6086956521739129E-2</v>
      </c>
      <c r="DL318" s="66">
        <f t="shared" si="289"/>
        <v>6.4710693109793493E-3</v>
      </c>
      <c r="DM318" s="66">
        <f t="shared" si="290"/>
        <v>3.777173913043478E-2</v>
      </c>
      <c r="DN318" s="80">
        <f t="shared" si="299"/>
        <v>26.474820143884894</v>
      </c>
      <c r="DO318" s="67">
        <f t="shared" si="292"/>
        <v>4.2701322812717574E-2</v>
      </c>
      <c r="DP318" s="163">
        <f t="shared" si="296"/>
        <v>6.0922159887798033E-5</v>
      </c>
    </row>
    <row r="319" spans="1:120" ht="17.149999999999999" customHeight="1" x14ac:dyDescent="0.3">
      <c r="A319" s="30"/>
      <c r="B319" s="39" t="s">
        <v>801</v>
      </c>
      <c r="C319" s="37" t="s">
        <v>802</v>
      </c>
      <c r="D319" s="36" t="s">
        <v>876</v>
      </c>
      <c r="E319" s="37" t="s">
        <v>877</v>
      </c>
      <c r="F319" s="36" t="s">
        <v>889</v>
      </c>
      <c r="G319" s="37" t="s">
        <v>890</v>
      </c>
      <c r="H319" s="36">
        <v>16</v>
      </c>
      <c r="I319" s="38">
        <v>3</v>
      </c>
      <c r="J319" s="115">
        <f t="shared" si="242"/>
        <v>0.91062326227988877</v>
      </c>
      <c r="K319" s="115">
        <f t="shared" si="243"/>
        <v>0.27826691380908253</v>
      </c>
      <c r="L319" s="115">
        <f t="shared" si="244"/>
        <v>1</v>
      </c>
      <c r="M319" s="115">
        <f t="shared" si="245"/>
        <v>9.7772329274264422E-2</v>
      </c>
      <c r="N319" s="115">
        <f t="shared" si="246"/>
        <v>0.31011435013689803</v>
      </c>
      <c r="O319" s="115">
        <f t="shared" si="247"/>
        <v>3.4986098239110287E-2</v>
      </c>
      <c r="P319" s="115">
        <f t="shared" si="248"/>
        <v>0.79678589942975631</v>
      </c>
      <c r="Q319" s="115">
        <f t="shared" si="249"/>
        <v>0.56839919456330223</v>
      </c>
      <c r="R319" s="116">
        <f t="shared" si="250"/>
        <v>0.96632036395735721</v>
      </c>
      <c r="S319" s="133">
        <f t="shared" si="251"/>
        <v>0.55147426796551768</v>
      </c>
      <c r="T319" s="134">
        <f t="shared" si="293"/>
        <v>0.44852573203448232</v>
      </c>
      <c r="U319" s="135">
        <f t="shared" si="252"/>
        <v>21259.222646970393</v>
      </c>
      <c r="V319" s="136">
        <v>5</v>
      </c>
      <c r="W319" s="155">
        <f t="shared" si="253"/>
        <v>0</v>
      </c>
      <c r="X319" s="155">
        <f t="shared" si="254"/>
        <v>0.44036315685440663</v>
      </c>
      <c r="Y319" s="155">
        <f t="shared" si="255"/>
        <v>0.55963684314559337</v>
      </c>
      <c r="Z319" s="156">
        <f t="shared" si="256"/>
        <v>26525.667091414834</v>
      </c>
      <c r="AA319" s="69">
        <v>6.8378412591248577E-2</v>
      </c>
      <c r="AB319" s="70">
        <f t="shared" si="257"/>
        <v>0.97790782229301565</v>
      </c>
      <c r="AC319" s="70">
        <f t="shared" si="258"/>
        <v>5.2504429054598165E-2</v>
      </c>
      <c r="AD319" s="70">
        <f t="shared" si="259"/>
        <v>0.31011435013689803</v>
      </c>
      <c r="AE319" s="70">
        <f t="shared" si="260"/>
        <v>0.43160080543669771</v>
      </c>
      <c r="AF319" s="70">
        <f t="shared" si="261"/>
        <v>0.50440222428174231</v>
      </c>
      <c r="AG319" s="70">
        <f t="shared" si="262"/>
        <v>9.4531974050046333E-2</v>
      </c>
      <c r="AH319" s="70">
        <f t="shared" si="263"/>
        <v>3.4986098239110287E-2</v>
      </c>
      <c r="AI319" s="70">
        <f t="shared" si="264"/>
        <v>0.92388785912882299</v>
      </c>
      <c r="AJ319" s="70">
        <f t="shared" si="265"/>
        <v>0.89735866543095455</v>
      </c>
      <c r="AK319" s="70">
        <f t="shared" si="266"/>
        <v>0.20321410057024364</v>
      </c>
      <c r="AL319" s="71">
        <f t="shared" si="294"/>
        <v>1</v>
      </c>
      <c r="AM319" s="72">
        <v>47398</v>
      </c>
      <c r="AN319" s="73">
        <v>0.43160080543669771</v>
      </c>
      <c r="AO319" s="74">
        <f t="shared" si="267"/>
        <v>0.56839919456330223</v>
      </c>
      <c r="AP319" s="75">
        <v>8632</v>
      </c>
      <c r="AQ319" s="75">
        <v>4284</v>
      </c>
      <c r="AR319" s="76">
        <v>61</v>
      </c>
      <c r="AS319" s="76">
        <v>9</v>
      </c>
      <c r="AT319" s="77">
        <f t="shared" si="268"/>
        <v>0.50440222428174231</v>
      </c>
      <c r="AU319" s="77">
        <f t="shared" si="269"/>
        <v>0.49559777571825769</v>
      </c>
      <c r="AV319" s="75">
        <v>8632</v>
      </c>
      <c r="AW319" s="76">
        <v>43</v>
      </c>
      <c r="AX319" s="75">
        <v>4528</v>
      </c>
      <c r="AY319" s="76">
        <v>8</v>
      </c>
      <c r="AZ319" s="75">
        <v>3527</v>
      </c>
      <c r="BA319" s="66">
        <f t="shared" si="270"/>
        <v>0.93906394810009264</v>
      </c>
      <c r="BB319" s="66">
        <f t="shared" si="271"/>
        <v>6.0936051899907362E-2</v>
      </c>
      <c r="BC319" s="75">
        <v>8632</v>
      </c>
      <c r="BD319" s="76">
        <v>750</v>
      </c>
      <c r="BE319" s="76">
        <v>66</v>
      </c>
      <c r="BF319" s="66">
        <f t="shared" si="272"/>
        <v>9.4531974050046333E-2</v>
      </c>
      <c r="BG319" s="70">
        <v>0.97790782229301565</v>
      </c>
      <c r="BH319" s="70">
        <v>0.96632036395735721</v>
      </c>
      <c r="BI319" s="75">
        <v>24836</v>
      </c>
      <c r="BJ319" s="76">
        <v>1304</v>
      </c>
      <c r="BK319" s="75">
        <v>15830</v>
      </c>
      <c r="BL319" s="75">
        <v>4465</v>
      </c>
      <c r="BM319" s="76">
        <v>1905</v>
      </c>
      <c r="BN319" s="76">
        <v>66</v>
      </c>
      <c r="BO319" s="76">
        <v>1119</v>
      </c>
      <c r="BP319" s="76">
        <v>23</v>
      </c>
      <c r="BQ319" s="76">
        <v>23</v>
      </c>
      <c r="BR319" s="76">
        <v>101</v>
      </c>
      <c r="BS319" s="66">
        <f t="shared" si="273"/>
        <v>5.2504429054598165E-2</v>
      </c>
      <c r="BT319" s="66">
        <f t="shared" si="301"/>
        <v>0.31011435013689803</v>
      </c>
      <c r="BU319" s="66">
        <f t="shared" si="302"/>
        <v>0.13033499758415204</v>
      </c>
      <c r="BV319" s="72">
        <v>38580</v>
      </c>
      <c r="BW319" s="75">
        <v>5394</v>
      </c>
      <c r="BX319" s="66">
        <f t="shared" si="274"/>
        <v>0.13981337480559874</v>
      </c>
      <c r="BY319" s="74">
        <f t="shared" si="275"/>
        <v>7.152391546162403</v>
      </c>
      <c r="BZ319" s="66">
        <f t="shared" si="295"/>
        <v>9.7772329274264422E-2</v>
      </c>
      <c r="CA319" s="72">
        <v>38580</v>
      </c>
      <c r="CB319" s="75">
        <v>7840</v>
      </c>
      <c r="CC319" s="66">
        <f t="shared" si="276"/>
        <v>0.20321410057024364</v>
      </c>
      <c r="CD319" s="66">
        <f t="shared" si="277"/>
        <v>0.79678589942975631</v>
      </c>
      <c r="CE319" s="72">
        <v>8632</v>
      </c>
      <c r="CF319" s="76">
        <v>166</v>
      </c>
      <c r="CG319" s="75">
        <v>7809</v>
      </c>
      <c r="CH319" s="66">
        <f t="shared" si="278"/>
        <v>0.92388785912882299</v>
      </c>
      <c r="CI319" s="75">
        <v>8632</v>
      </c>
      <c r="CJ319" s="76">
        <v>266</v>
      </c>
      <c r="CK319" s="75">
        <v>6962</v>
      </c>
      <c r="CL319" s="76">
        <v>513</v>
      </c>
      <c r="CM319" s="76">
        <v>5</v>
      </c>
      <c r="CN319" s="66">
        <f t="shared" si="279"/>
        <v>0.89735866543095455</v>
      </c>
      <c r="CO319" s="72">
        <v>8632</v>
      </c>
      <c r="CP319" s="76">
        <v>302</v>
      </c>
      <c r="CQ319" s="66">
        <f t="shared" si="280"/>
        <v>3.4986098239110287E-2</v>
      </c>
      <c r="CR319" s="78" t="b">
        <v>0</v>
      </c>
      <c r="CS319" s="76" t="b">
        <v>0</v>
      </c>
      <c r="CT319" s="76"/>
      <c r="CU319" s="76"/>
      <c r="CV319" s="76"/>
      <c r="CW319" s="76"/>
      <c r="CX319" s="76"/>
      <c r="CY319" s="76"/>
      <c r="CZ319" s="76"/>
      <c r="DA319" s="76"/>
      <c r="DB319" s="76"/>
      <c r="DC319" s="66">
        <f t="shared" si="281"/>
        <v>0</v>
      </c>
      <c r="DD319" s="66">
        <f t="shared" si="282"/>
        <v>0</v>
      </c>
      <c r="DE319" s="66">
        <f t="shared" si="283"/>
        <v>0</v>
      </c>
      <c r="DF319" s="66">
        <f t="shared" si="284"/>
        <v>0</v>
      </c>
      <c r="DG319" s="66">
        <f t="shared" si="285"/>
        <v>0</v>
      </c>
      <c r="DH319" s="66">
        <f t="shared" si="300"/>
        <v>0</v>
      </c>
      <c r="DI319" s="66">
        <f t="shared" si="286"/>
        <v>0</v>
      </c>
      <c r="DJ319" s="66">
        <f t="shared" si="287"/>
        <v>0</v>
      </c>
      <c r="DK319" s="66">
        <f t="shared" si="288"/>
        <v>0</v>
      </c>
      <c r="DL319" s="66">
        <f t="shared" si="289"/>
        <v>0</v>
      </c>
      <c r="DM319" s="66">
        <f t="shared" si="290"/>
        <v>0</v>
      </c>
      <c r="DN319" s="80">
        <f t="shared" si="299"/>
        <v>620</v>
      </c>
      <c r="DO319" s="67">
        <f t="shared" si="292"/>
        <v>1</v>
      </c>
      <c r="DP319" s="163">
        <f t="shared" si="296"/>
        <v>2.6014568158168575E-6</v>
      </c>
    </row>
    <row r="320" spans="1:120" ht="17.149999999999999" customHeight="1" x14ac:dyDescent="0.3">
      <c r="A320" s="30"/>
      <c r="B320" s="39" t="s">
        <v>801</v>
      </c>
      <c r="C320" s="37" t="s">
        <v>802</v>
      </c>
      <c r="D320" s="36" t="s">
        <v>876</v>
      </c>
      <c r="E320" s="37" t="s">
        <v>877</v>
      </c>
      <c r="F320" s="36" t="s">
        <v>891</v>
      </c>
      <c r="G320" s="37" t="s">
        <v>892</v>
      </c>
      <c r="H320" s="36">
        <v>28</v>
      </c>
      <c r="I320" s="38">
        <v>3</v>
      </c>
      <c r="J320" s="115">
        <f t="shared" si="242"/>
        <v>0.29344006247559545</v>
      </c>
      <c r="K320" s="115">
        <f t="shared" si="243"/>
        <v>0.251854744240531</v>
      </c>
      <c r="L320" s="115">
        <f t="shared" si="244"/>
        <v>3.3657412561343733E-2</v>
      </c>
      <c r="M320" s="115">
        <f t="shared" si="245"/>
        <v>5.1622886947674168E-2</v>
      </c>
      <c r="N320" s="115">
        <f t="shared" si="246"/>
        <v>0.18259257113055571</v>
      </c>
      <c r="O320" s="115">
        <f t="shared" si="247"/>
        <v>0.10881166211115449</v>
      </c>
      <c r="P320" s="115">
        <f t="shared" si="248"/>
        <v>0.50309679702707477</v>
      </c>
      <c r="Q320" s="115">
        <f t="shared" si="249"/>
        <v>0.35359410380499934</v>
      </c>
      <c r="R320" s="116">
        <f t="shared" si="250"/>
        <v>0.4646171225691923</v>
      </c>
      <c r="S320" s="133">
        <f t="shared" si="251"/>
        <v>0.24925415142979121</v>
      </c>
      <c r="T320" s="134">
        <f t="shared" si="293"/>
        <v>0.75074584857020876</v>
      </c>
      <c r="U320" s="135">
        <f t="shared" si="252"/>
        <v>28979.54050065863</v>
      </c>
      <c r="V320" s="136">
        <v>1</v>
      </c>
      <c r="W320" s="155">
        <f t="shared" si="253"/>
        <v>-0.96634258743865631</v>
      </c>
      <c r="X320" s="155">
        <f t="shared" si="254"/>
        <v>0.1381430403186801</v>
      </c>
      <c r="Y320" s="155">
        <f t="shared" si="255"/>
        <v>0.86185695968131992</v>
      </c>
      <c r="Z320" s="156">
        <f t="shared" si="256"/>
        <v>33268.54050065863</v>
      </c>
      <c r="AA320" s="69">
        <v>0.1062666770290925</v>
      </c>
      <c r="AB320" s="70">
        <f t="shared" si="257"/>
        <v>0.56027938050409964</v>
      </c>
      <c r="AC320" s="70">
        <f t="shared" si="258"/>
        <v>0.52853914353595643</v>
      </c>
      <c r="AD320" s="70">
        <f t="shared" si="259"/>
        <v>0.18259257113055571</v>
      </c>
      <c r="AE320" s="70">
        <f t="shared" si="260"/>
        <v>0.64640589619500066</v>
      </c>
      <c r="AF320" s="70">
        <f t="shared" si="261"/>
        <v>0.54067421580111941</v>
      </c>
      <c r="AG320" s="70">
        <f t="shared" si="262"/>
        <v>0.76389431211766234</v>
      </c>
      <c r="AH320" s="70">
        <f t="shared" si="263"/>
        <v>0.10881166211115449</v>
      </c>
      <c r="AI320" s="70">
        <f t="shared" si="264"/>
        <v>0.25250553169334894</v>
      </c>
      <c r="AJ320" s="70">
        <f t="shared" si="265"/>
        <v>0.33437459325784197</v>
      </c>
      <c r="AK320" s="70">
        <f t="shared" si="266"/>
        <v>0.49690320297292517</v>
      </c>
      <c r="AL320" s="71">
        <f t="shared" si="294"/>
        <v>3.3657412561343733E-2</v>
      </c>
      <c r="AM320" s="72">
        <v>38601</v>
      </c>
      <c r="AN320" s="73">
        <v>0.64640589619500066</v>
      </c>
      <c r="AO320" s="74">
        <f t="shared" si="267"/>
        <v>0.35359410380499934</v>
      </c>
      <c r="AP320" s="75">
        <v>7683</v>
      </c>
      <c r="AQ320" s="75">
        <v>4118</v>
      </c>
      <c r="AR320" s="76">
        <v>33</v>
      </c>
      <c r="AS320" s="76">
        <v>3</v>
      </c>
      <c r="AT320" s="77">
        <f t="shared" si="268"/>
        <v>0.54067421580111941</v>
      </c>
      <c r="AU320" s="77">
        <f t="shared" si="269"/>
        <v>0.45932578419888059</v>
      </c>
      <c r="AV320" s="75">
        <v>7683</v>
      </c>
      <c r="AW320" s="76">
        <v>47</v>
      </c>
      <c r="AX320" s="75">
        <v>6135</v>
      </c>
      <c r="AY320" s="76">
        <v>137</v>
      </c>
      <c r="AZ320" s="75">
        <v>1023</v>
      </c>
      <c r="BA320" s="66">
        <f t="shared" si="270"/>
        <v>0.95561629571781859</v>
      </c>
      <c r="BB320" s="66">
        <f t="shared" si="271"/>
        <v>4.4383704282181413E-2</v>
      </c>
      <c r="BC320" s="75">
        <v>7683</v>
      </c>
      <c r="BD320" s="75">
        <v>3975</v>
      </c>
      <c r="BE320" s="75">
        <v>1894</v>
      </c>
      <c r="BF320" s="66">
        <f t="shared" si="272"/>
        <v>0.76389431211766234</v>
      </c>
      <c r="BG320" s="70">
        <v>0.56027938050409964</v>
      </c>
      <c r="BH320" s="70">
        <v>0.4646171225691923</v>
      </c>
      <c r="BI320" s="75">
        <v>17257</v>
      </c>
      <c r="BJ320" s="75">
        <v>9121</v>
      </c>
      <c r="BK320" s="75">
        <v>4985</v>
      </c>
      <c r="BL320" s="76">
        <v>1923</v>
      </c>
      <c r="BM320" s="76">
        <v>667</v>
      </c>
      <c r="BN320" s="76">
        <v>17</v>
      </c>
      <c r="BO320" s="76">
        <v>291</v>
      </c>
      <c r="BP320" s="76">
        <v>12</v>
      </c>
      <c r="BQ320" s="76">
        <v>13</v>
      </c>
      <c r="BR320" s="76">
        <v>228</v>
      </c>
      <c r="BS320" s="66">
        <f t="shared" si="273"/>
        <v>0.52853914353595643</v>
      </c>
      <c r="BT320" s="66">
        <f t="shared" si="301"/>
        <v>0.18259257113055571</v>
      </c>
      <c r="BU320" s="66">
        <f t="shared" si="302"/>
        <v>7.1159529466303523E-2</v>
      </c>
      <c r="BV320" s="72">
        <v>28255</v>
      </c>
      <c r="BW320" s="75">
        <v>7482</v>
      </c>
      <c r="BX320" s="66">
        <f t="shared" si="274"/>
        <v>0.26480268978941779</v>
      </c>
      <c r="BY320" s="74">
        <f t="shared" si="275"/>
        <v>3.7763966853782414</v>
      </c>
      <c r="BZ320" s="66">
        <f t="shared" si="295"/>
        <v>5.1622886947674168E-2</v>
      </c>
      <c r="CA320" s="72">
        <v>28255</v>
      </c>
      <c r="CB320" s="75">
        <v>14040</v>
      </c>
      <c r="CC320" s="66">
        <f t="shared" si="276"/>
        <v>0.49690320297292517</v>
      </c>
      <c r="CD320" s="66">
        <f t="shared" si="277"/>
        <v>0.50309679702707477</v>
      </c>
      <c r="CE320" s="72">
        <v>7683</v>
      </c>
      <c r="CF320" s="76">
        <v>19</v>
      </c>
      <c r="CG320" s="75">
        <v>1921</v>
      </c>
      <c r="CH320" s="66">
        <f t="shared" si="278"/>
        <v>0.25250553169334894</v>
      </c>
      <c r="CI320" s="75">
        <v>7683</v>
      </c>
      <c r="CJ320" s="75">
        <v>2066</v>
      </c>
      <c r="CK320" s="76">
        <v>19</v>
      </c>
      <c r="CL320" s="76">
        <v>475</v>
      </c>
      <c r="CM320" s="76">
        <v>9</v>
      </c>
      <c r="CN320" s="66">
        <f t="shared" si="279"/>
        <v>0.33437459325784197</v>
      </c>
      <c r="CO320" s="72">
        <v>7683</v>
      </c>
      <c r="CP320" s="76">
        <v>836</v>
      </c>
      <c r="CQ320" s="66">
        <f t="shared" si="280"/>
        <v>0.10881166211115449</v>
      </c>
      <c r="CR320" s="78" t="b">
        <v>0</v>
      </c>
      <c r="CS320" s="76" t="b">
        <v>1</v>
      </c>
      <c r="CT320" s="76">
        <v>8</v>
      </c>
      <c r="CU320" s="76"/>
      <c r="CV320" s="79"/>
      <c r="CW320" s="79"/>
      <c r="CX320" s="79">
        <v>8</v>
      </c>
      <c r="CY320" s="79">
        <v>9</v>
      </c>
      <c r="CZ320" s="76">
        <v>3</v>
      </c>
      <c r="DA320" s="76">
        <v>101</v>
      </c>
      <c r="DB320" s="76">
        <v>539</v>
      </c>
      <c r="DC320" s="66">
        <f t="shared" si="281"/>
        <v>0</v>
      </c>
      <c r="DD320" s="66">
        <f t="shared" si="282"/>
        <v>1.9900497512437811E-2</v>
      </c>
      <c r="DE320" s="66">
        <f t="shared" si="283"/>
        <v>0</v>
      </c>
      <c r="DF320" s="66">
        <f t="shared" si="284"/>
        <v>8.21917808219178E-3</v>
      </c>
      <c r="DG320" s="66">
        <f t="shared" si="285"/>
        <v>2.1949650190176005E-3</v>
      </c>
      <c r="DH320" s="66">
        <f t="shared" si="300"/>
        <v>5.4528716096593722E-3</v>
      </c>
      <c r="DI320" s="66">
        <f t="shared" si="286"/>
        <v>0</v>
      </c>
      <c r="DJ320" s="66">
        <f t="shared" si="287"/>
        <v>0.16666666666666666</v>
      </c>
      <c r="DK320" s="66">
        <f t="shared" si="288"/>
        <v>1.9565217391304349E-2</v>
      </c>
      <c r="DL320" s="66">
        <f t="shared" si="289"/>
        <v>7.5786601534117981E-3</v>
      </c>
      <c r="DM320" s="66">
        <f t="shared" si="290"/>
        <v>4.7921188916907595E-2</v>
      </c>
      <c r="DN320" s="80">
        <f t="shared" si="299"/>
        <v>20.867595788033114</v>
      </c>
      <c r="DO320" s="67">
        <f t="shared" si="292"/>
        <v>3.3657412561343733E-2</v>
      </c>
      <c r="DP320" s="163">
        <f t="shared" si="296"/>
        <v>7.7292240188560628E-5</v>
      </c>
    </row>
    <row r="321" spans="1:120" ht="17.149999999999999" customHeight="1" x14ac:dyDescent="0.3">
      <c r="A321" s="30"/>
      <c r="B321" s="39" t="s">
        <v>801</v>
      </c>
      <c r="C321" s="37" t="s">
        <v>802</v>
      </c>
      <c r="D321" s="36" t="s">
        <v>893</v>
      </c>
      <c r="E321" s="37" t="s">
        <v>894</v>
      </c>
      <c r="F321" s="36" t="s">
        <v>895</v>
      </c>
      <c r="G321" s="37" t="s">
        <v>894</v>
      </c>
      <c r="H321" s="36">
        <v>25</v>
      </c>
      <c r="I321" s="38">
        <v>6</v>
      </c>
      <c r="J321" s="115">
        <f t="shared" si="242"/>
        <v>0.35219399538106233</v>
      </c>
      <c r="K321" s="115">
        <f t="shared" si="243"/>
        <v>0.60219399538106233</v>
      </c>
      <c r="L321" s="115">
        <f t="shared" si="244"/>
        <v>0.989247311827957</v>
      </c>
      <c r="M321" s="115">
        <f t="shared" si="245"/>
        <v>5.2270827624666588E-2</v>
      </c>
      <c r="N321" s="115">
        <f t="shared" si="246"/>
        <v>0.13955192226121158</v>
      </c>
      <c r="O321" s="115">
        <f t="shared" si="247"/>
        <v>4.3206312548113933E-2</v>
      </c>
      <c r="P321" s="115">
        <f t="shared" si="248"/>
        <v>0.68105510125054103</v>
      </c>
      <c r="Q321" s="115">
        <f t="shared" si="249"/>
        <v>0.33699970352801656</v>
      </c>
      <c r="R321" s="116">
        <f t="shared" si="250"/>
        <v>0.3514836341388804</v>
      </c>
      <c r="S321" s="133">
        <f t="shared" si="251"/>
        <v>0.39424475599350134</v>
      </c>
      <c r="T321" s="134">
        <f t="shared" si="293"/>
        <v>0.60575524400649861</v>
      </c>
      <c r="U321" s="135">
        <f t="shared" si="252"/>
        <v>35602.658711237949</v>
      </c>
      <c r="V321" s="136">
        <v>2</v>
      </c>
      <c r="W321" s="155">
        <f t="shared" si="253"/>
        <v>-1.0752688172043001E-2</v>
      </c>
      <c r="X321" s="155">
        <f t="shared" si="254"/>
        <v>0.28313364488239023</v>
      </c>
      <c r="Y321" s="155">
        <f t="shared" si="255"/>
        <v>0.71686635511760977</v>
      </c>
      <c r="Z321" s="156">
        <f t="shared" si="256"/>
        <v>42133.103155682395</v>
      </c>
      <c r="AA321" s="69">
        <v>9.441249532106033E-2</v>
      </c>
      <c r="AB321" s="70">
        <f t="shared" si="257"/>
        <v>0.41889276035617501</v>
      </c>
      <c r="AC321" s="70">
        <f t="shared" si="258"/>
        <v>0.68391624571009912</v>
      </c>
      <c r="AD321" s="70">
        <f t="shared" si="259"/>
        <v>0.13955192226121158</v>
      </c>
      <c r="AE321" s="70">
        <f t="shared" si="260"/>
        <v>0.66300029647198344</v>
      </c>
      <c r="AF321" s="70">
        <f t="shared" si="261"/>
        <v>0.10113548883756736</v>
      </c>
      <c r="AG321" s="70">
        <f t="shared" si="262"/>
        <v>0.59247498075442651</v>
      </c>
      <c r="AH321" s="70">
        <f t="shared" si="263"/>
        <v>4.3206312548113933E-2</v>
      </c>
      <c r="AI321" s="70">
        <f t="shared" si="264"/>
        <v>0.3827944572748268</v>
      </c>
      <c r="AJ321" s="70">
        <f t="shared" si="265"/>
        <v>0.32159353348729791</v>
      </c>
      <c r="AK321" s="70">
        <f t="shared" si="266"/>
        <v>0.31894489874945903</v>
      </c>
      <c r="AL321" s="71">
        <f t="shared" si="294"/>
        <v>0.989247311827957</v>
      </c>
      <c r="AM321" s="72">
        <v>58774</v>
      </c>
      <c r="AN321" s="73">
        <v>0.66300029647198344</v>
      </c>
      <c r="AO321" s="74">
        <f t="shared" si="267"/>
        <v>0.33699970352801656</v>
      </c>
      <c r="AP321" s="75">
        <v>10392</v>
      </c>
      <c r="AQ321" s="75">
        <v>1015</v>
      </c>
      <c r="AR321" s="76">
        <v>29</v>
      </c>
      <c r="AS321" s="76">
        <v>7</v>
      </c>
      <c r="AT321" s="77">
        <f t="shared" si="268"/>
        <v>0.10113548883756736</v>
      </c>
      <c r="AU321" s="77">
        <f t="shared" si="269"/>
        <v>0.8988645111624326</v>
      </c>
      <c r="AV321" s="75">
        <v>10392</v>
      </c>
      <c r="AW321" s="76">
        <v>29</v>
      </c>
      <c r="AX321" s="75">
        <v>6189</v>
      </c>
      <c r="AY321" s="76">
        <v>243</v>
      </c>
      <c r="AZ321" s="76">
        <v>756</v>
      </c>
      <c r="BA321" s="66">
        <f t="shared" si="270"/>
        <v>0.69447652040030794</v>
      </c>
      <c r="BB321" s="66">
        <f t="shared" si="271"/>
        <v>0.30552347959969206</v>
      </c>
      <c r="BC321" s="75">
        <v>10392</v>
      </c>
      <c r="BD321" s="75">
        <v>1790</v>
      </c>
      <c r="BE321" s="75">
        <v>4367</v>
      </c>
      <c r="BF321" s="66">
        <f t="shared" si="272"/>
        <v>0.59247498075442651</v>
      </c>
      <c r="BG321" s="70">
        <v>0.41889276035617501</v>
      </c>
      <c r="BH321" s="70">
        <v>0.3514836341388804</v>
      </c>
      <c r="BI321" s="75">
        <v>25933</v>
      </c>
      <c r="BJ321" s="75">
        <v>17736</v>
      </c>
      <c r="BK321" s="75">
        <v>4578</v>
      </c>
      <c r="BL321" s="76">
        <v>1976</v>
      </c>
      <c r="BM321" s="76">
        <v>798</v>
      </c>
      <c r="BN321" s="76">
        <v>29</v>
      </c>
      <c r="BO321" s="76">
        <v>658</v>
      </c>
      <c r="BP321" s="76">
        <v>49</v>
      </c>
      <c r="BQ321" s="76">
        <v>8</v>
      </c>
      <c r="BR321" s="76">
        <v>101</v>
      </c>
      <c r="BS321" s="66">
        <f t="shared" si="273"/>
        <v>0.68391624571009912</v>
      </c>
      <c r="BT321" s="66">
        <f t="shared" si="301"/>
        <v>0.13955192226121158</v>
      </c>
      <c r="BU321" s="66">
        <f t="shared" si="302"/>
        <v>6.3355570123009297E-2</v>
      </c>
      <c r="BV321" s="72">
        <v>43901</v>
      </c>
      <c r="BW321" s="75">
        <v>11481</v>
      </c>
      <c r="BX321" s="66">
        <f t="shared" si="274"/>
        <v>0.26152023871893576</v>
      </c>
      <c r="BY321" s="74">
        <f t="shared" si="275"/>
        <v>3.8237958365995999</v>
      </c>
      <c r="BZ321" s="66">
        <f t="shared" si="295"/>
        <v>5.2270827624666588E-2</v>
      </c>
      <c r="CA321" s="72">
        <v>43901</v>
      </c>
      <c r="CB321" s="75">
        <v>14002</v>
      </c>
      <c r="CC321" s="66">
        <f t="shared" si="276"/>
        <v>0.31894489874945903</v>
      </c>
      <c r="CD321" s="66">
        <f t="shared" si="277"/>
        <v>0.68105510125054103</v>
      </c>
      <c r="CE321" s="72">
        <v>10392</v>
      </c>
      <c r="CF321" s="76">
        <v>131</v>
      </c>
      <c r="CG321" s="75">
        <v>3847</v>
      </c>
      <c r="CH321" s="66">
        <f t="shared" si="278"/>
        <v>0.3827944572748268</v>
      </c>
      <c r="CI321" s="75">
        <v>10392</v>
      </c>
      <c r="CJ321" s="75">
        <v>1631</v>
      </c>
      <c r="CK321" s="76">
        <v>53</v>
      </c>
      <c r="CL321" s="75">
        <v>1354</v>
      </c>
      <c r="CM321" s="76">
        <v>304</v>
      </c>
      <c r="CN321" s="66">
        <f t="shared" si="279"/>
        <v>0.32159353348729791</v>
      </c>
      <c r="CO321" s="72">
        <v>10392</v>
      </c>
      <c r="CP321" s="76">
        <v>449</v>
      </c>
      <c r="CQ321" s="66">
        <f t="shared" si="280"/>
        <v>4.3206312548113933E-2</v>
      </c>
      <c r="CR321" s="78" t="b">
        <v>0</v>
      </c>
      <c r="CS321" s="76" t="b">
        <v>1</v>
      </c>
      <c r="CT321" s="76">
        <v>0</v>
      </c>
      <c r="CU321" s="76"/>
      <c r="CV321" s="79"/>
      <c r="CW321" s="79">
        <v>1</v>
      </c>
      <c r="CX321" s="79">
        <v>1</v>
      </c>
      <c r="CY321" s="79">
        <v>3</v>
      </c>
      <c r="CZ321" s="76"/>
      <c r="DA321" s="76"/>
      <c r="DB321" s="76"/>
      <c r="DC321" s="66">
        <f t="shared" si="281"/>
        <v>0</v>
      </c>
      <c r="DD321" s="66">
        <f t="shared" si="282"/>
        <v>0</v>
      </c>
      <c r="DE321" s="66">
        <f t="shared" si="283"/>
        <v>0</v>
      </c>
      <c r="DF321" s="66">
        <f t="shared" si="284"/>
        <v>2.7397260273972603E-3</v>
      </c>
      <c r="DG321" s="66">
        <f t="shared" si="285"/>
        <v>0</v>
      </c>
      <c r="DH321" s="66">
        <f t="shared" si="300"/>
        <v>0</v>
      </c>
      <c r="DI321" s="66">
        <f t="shared" si="286"/>
        <v>0</v>
      </c>
      <c r="DJ321" s="66">
        <f t="shared" si="287"/>
        <v>0</v>
      </c>
      <c r="DK321" s="66">
        <f t="shared" si="288"/>
        <v>6.5217391304347823E-3</v>
      </c>
      <c r="DL321" s="66">
        <f t="shared" si="289"/>
        <v>6.8493150684931507E-4</v>
      </c>
      <c r="DM321" s="66">
        <f t="shared" si="290"/>
        <v>1.6304347826086956E-3</v>
      </c>
      <c r="DN321" s="80">
        <f t="shared" si="299"/>
        <v>613.33333333333337</v>
      </c>
      <c r="DO321" s="67">
        <f t="shared" si="292"/>
        <v>0.989247311827957</v>
      </c>
      <c r="DP321" s="163">
        <f t="shared" si="296"/>
        <v>2.6297335203366059E-6</v>
      </c>
    </row>
    <row r="322" spans="1:120" ht="17.149999999999999" customHeight="1" x14ac:dyDescent="0.3">
      <c r="A322" s="30"/>
      <c r="B322" s="39" t="s">
        <v>801</v>
      </c>
      <c r="C322" s="37" t="s">
        <v>802</v>
      </c>
      <c r="D322" s="36" t="s">
        <v>863</v>
      </c>
      <c r="E322" s="37" t="s">
        <v>864</v>
      </c>
      <c r="F322" s="36" t="s">
        <v>896</v>
      </c>
      <c r="G322" s="37" t="s">
        <v>864</v>
      </c>
      <c r="H322" s="36">
        <v>54</v>
      </c>
      <c r="I322" s="38">
        <v>23</v>
      </c>
      <c r="J322" s="115">
        <f t="shared" si="242"/>
        <v>0.5431526390870185</v>
      </c>
      <c r="K322" s="115">
        <f t="shared" si="243"/>
        <v>0.62513373751783163</v>
      </c>
      <c r="L322" s="115">
        <f t="shared" si="244"/>
        <v>1</v>
      </c>
      <c r="M322" s="115">
        <f t="shared" si="245"/>
        <v>0.10436815846378464</v>
      </c>
      <c r="N322" s="115">
        <f t="shared" si="246"/>
        <v>0.15965902960112219</v>
      </c>
      <c r="O322" s="115">
        <f t="shared" si="247"/>
        <v>0.5382489300998573</v>
      </c>
      <c r="P322" s="115">
        <f t="shared" si="248"/>
        <v>0.35617440709335857</v>
      </c>
      <c r="Q322" s="115">
        <f t="shared" si="249"/>
        <v>0.40964379983128796</v>
      </c>
      <c r="R322" s="116">
        <f t="shared" si="250"/>
        <v>0.34073995883253283</v>
      </c>
      <c r="S322" s="133">
        <f t="shared" si="251"/>
        <v>0.45301340672519935</v>
      </c>
      <c r="T322" s="134">
        <f t="shared" si="293"/>
        <v>0.54698659327480059</v>
      </c>
      <c r="U322" s="135">
        <f t="shared" si="252"/>
        <v>33420.880849090317</v>
      </c>
      <c r="V322" s="136">
        <v>1</v>
      </c>
      <c r="W322" s="155">
        <f t="shared" si="253"/>
        <v>0</v>
      </c>
      <c r="X322" s="155">
        <f t="shared" si="254"/>
        <v>0.34190229561408825</v>
      </c>
      <c r="Y322" s="155">
        <f t="shared" si="255"/>
        <v>0.65809770438591175</v>
      </c>
      <c r="Z322" s="156">
        <f t="shared" si="256"/>
        <v>40209.769737979208</v>
      </c>
      <c r="AA322" s="69">
        <v>0.33489361702127662</v>
      </c>
      <c r="AB322" s="70">
        <f t="shared" si="257"/>
        <v>0.3878333942272561</v>
      </c>
      <c r="AC322" s="70">
        <f t="shared" si="258"/>
        <v>0.69402582455130746</v>
      </c>
      <c r="AD322" s="70">
        <f t="shared" si="259"/>
        <v>0.15965902960112219</v>
      </c>
      <c r="AE322" s="70">
        <f t="shared" si="260"/>
        <v>0.59035620016871204</v>
      </c>
      <c r="AF322" s="70">
        <f t="shared" si="261"/>
        <v>0.13730385164051356</v>
      </c>
      <c r="AG322" s="70">
        <f t="shared" si="262"/>
        <v>0.52389443651925816</v>
      </c>
      <c r="AH322" s="70">
        <f t="shared" si="263"/>
        <v>0.5382489300998573</v>
      </c>
      <c r="AI322" s="70">
        <f t="shared" si="264"/>
        <v>0.47200427960057062</v>
      </c>
      <c r="AJ322" s="70">
        <f t="shared" si="265"/>
        <v>0.61430099857346643</v>
      </c>
      <c r="AK322" s="70">
        <f t="shared" si="266"/>
        <v>0.64382559290664143</v>
      </c>
      <c r="AL322" s="71">
        <f t="shared" si="294"/>
        <v>1</v>
      </c>
      <c r="AM322" s="72">
        <v>61100</v>
      </c>
      <c r="AN322" s="73">
        <v>0.59035620016871204</v>
      </c>
      <c r="AO322" s="74">
        <f t="shared" si="267"/>
        <v>0.40964379983128796</v>
      </c>
      <c r="AP322" s="75">
        <v>11216</v>
      </c>
      <c r="AQ322" s="75">
        <v>1451</v>
      </c>
      <c r="AR322" s="76">
        <v>79</v>
      </c>
      <c r="AS322" s="76">
        <v>10</v>
      </c>
      <c r="AT322" s="77">
        <f t="shared" si="268"/>
        <v>0.13730385164051356</v>
      </c>
      <c r="AU322" s="77">
        <f t="shared" si="269"/>
        <v>0.86269614835948638</v>
      </c>
      <c r="AV322" s="75">
        <v>11216</v>
      </c>
      <c r="AW322" s="76">
        <v>60</v>
      </c>
      <c r="AX322" s="75">
        <v>5919</v>
      </c>
      <c r="AY322" s="76">
        <v>79</v>
      </c>
      <c r="AZ322" s="76">
        <v>811</v>
      </c>
      <c r="BA322" s="66">
        <f t="shared" si="270"/>
        <v>0.61242867332382311</v>
      </c>
      <c r="BB322" s="66">
        <f t="shared" si="271"/>
        <v>0.38757132667617689</v>
      </c>
      <c r="BC322" s="75">
        <v>11216</v>
      </c>
      <c r="BD322" s="75">
        <v>2114</v>
      </c>
      <c r="BE322" s="75">
        <v>3762</v>
      </c>
      <c r="BF322" s="66">
        <f t="shared" si="272"/>
        <v>0.52389443651925816</v>
      </c>
      <c r="BG322" s="70">
        <v>0.3878333942272561</v>
      </c>
      <c r="BH322" s="70">
        <v>0.34073995883253283</v>
      </c>
      <c r="BI322" s="75">
        <v>27803</v>
      </c>
      <c r="BJ322" s="75">
        <v>19296</v>
      </c>
      <c r="BK322" s="75">
        <v>4068</v>
      </c>
      <c r="BL322" s="76">
        <v>2703</v>
      </c>
      <c r="BM322" s="76">
        <v>911</v>
      </c>
      <c r="BN322" s="76">
        <v>32</v>
      </c>
      <c r="BO322" s="76">
        <v>560</v>
      </c>
      <c r="BP322" s="76">
        <v>28</v>
      </c>
      <c r="BQ322" s="76">
        <v>18</v>
      </c>
      <c r="BR322" s="76">
        <v>187</v>
      </c>
      <c r="BS322" s="66">
        <f t="shared" si="273"/>
        <v>0.69402582455130746</v>
      </c>
      <c r="BT322" s="66">
        <f t="shared" si="301"/>
        <v>0.15965902960112219</v>
      </c>
      <c r="BU322" s="66">
        <f t="shared" si="302"/>
        <v>6.2439305110959249E-2</v>
      </c>
      <c r="BV322" s="72">
        <v>46466</v>
      </c>
      <c r="BW322" s="75">
        <v>6086</v>
      </c>
      <c r="BX322" s="66">
        <f t="shared" si="274"/>
        <v>0.13097748891662722</v>
      </c>
      <c r="BY322" s="74">
        <f t="shared" si="275"/>
        <v>7.6348997699638508</v>
      </c>
      <c r="BZ322" s="66">
        <f t="shared" si="295"/>
        <v>0.10436815846378464</v>
      </c>
      <c r="CA322" s="72">
        <v>46466</v>
      </c>
      <c r="CB322" s="75">
        <v>29916</v>
      </c>
      <c r="CC322" s="66">
        <f t="shared" si="276"/>
        <v>0.64382559290664143</v>
      </c>
      <c r="CD322" s="66">
        <f t="shared" si="277"/>
        <v>0.35617440709335857</v>
      </c>
      <c r="CE322" s="72">
        <v>11216</v>
      </c>
      <c r="CF322" s="76">
        <v>311</v>
      </c>
      <c r="CG322" s="75">
        <v>4983</v>
      </c>
      <c r="CH322" s="66">
        <f t="shared" si="278"/>
        <v>0.47200427960057062</v>
      </c>
      <c r="CI322" s="75">
        <v>11216</v>
      </c>
      <c r="CJ322" s="75">
        <v>4620</v>
      </c>
      <c r="CK322" s="76">
        <v>140</v>
      </c>
      <c r="CL322" s="75">
        <v>1743</v>
      </c>
      <c r="CM322" s="76">
        <v>387</v>
      </c>
      <c r="CN322" s="66">
        <f t="shared" si="279"/>
        <v>0.61430099857346643</v>
      </c>
      <c r="CO322" s="72">
        <v>11216</v>
      </c>
      <c r="CP322" s="75">
        <v>6037</v>
      </c>
      <c r="CQ322" s="66">
        <f t="shared" si="280"/>
        <v>0.5382489300998573</v>
      </c>
      <c r="CR322" s="78" t="b">
        <v>0</v>
      </c>
      <c r="CS322" s="76" t="b">
        <v>0</v>
      </c>
      <c r="CT322" s="76"/>
      <c r="CU322" s="76"/>
      <c r="CV322" s="76"/>
      <c r="CW322" s="76"/>
      <c r="CX322" s="76"/>
      <c r="CY322" s="76"/>
      <c r="CZ322" s="76"/>
      <c r="DA322" s="76"/>
      <c r="DB322" s="76"/>
      <c r="DC322" s="66">
        <f t="shared" si="281"/>
        <v>0</v>
      </c>
      <c r="DD322" s="66">
        <f t="shared" si="282"/>
        <v>0</v>
      </c>
      <c r="DE322" s="66">
        <f t="shared" si="283"/>
        <v>0</v>
      </c>
      <c r="DF322" s="66">
        <f t="shared" si="284"/>
        <v>0</v>
      </c>
      <c r="DG322" s="66">
        <f t="shared" si="285"/>
        <v>0</v>
      </c>
      <c r="DH322" s="66">
        <f t="shared" si="300"/>
        <v>0</v>
      </c>
      <c r="DI322" s="66">
        <f t="shared" si="286"/>
        <v>0</v>
      </c>
      <c r="DJ322" s="66">
        <f t="shared" si="287"/>
        <v>0</v>
      </c>
      <c r="DK322" s="66">
        <f t="shared" si="288"/>
        <v>0</v>
      </c>
      <c r="DL322" s="66">
        <f t="shared" si="289"/>
        <v>0</v>
      </c>
      <c r="DM322" s="66">
        <f t="shared" si="290"/>
        <v>0</v>
      </c>
      <c r="DN322" s="80">
        <f t="shared" si="299"/>
        <v>620</v>
      </c>
      <c r="DO322" s="67">
        <f t="shared" si="292"/>
        <v>1</v>
      </c>
      <c r="DP322" s="163">
        <f t="shared" si="296"/>
        <v>2.6014568158168575E-6</v>
      </c>
    </row>
    <row r="323" spans="1:120" ht="17.149999999999999" customHeight="1" x14ac:dyDescent="0.3">
      <c r="A323" s="30"/>
      <c r="B323" s="39" t="s">
        <v>801</v>
      </c>
      <c r="C323" s="37" t="s">
        <v>802</v>
      </c>
      <c r="D323" s="36" t="s">
        <v>897</v>
      </c>
      <c r="E323" s="37" t="s">
        <v>898</v>
      </c>
      <c r="F323" s="36" t="s">
        <v>899</v>
      </c>
      <c r="G323" s="37" t="s">
        <v>898</v>
      </c>
      <c r="H323" s="36">
        <v>8</v>
      </c>
      <c r="I323" s="38">
        <v>6</v>
      </c>
      <c r="J323" s="115">
        <f t="shared" si="242"/>
        <v>0.52038732626309203</v>
      </c>
      <c r="K323" s="115">
        <f t="shared" si="243"/>
        <v>0.84562940517752461</v>
      </c>
      <c r="L323" s="115">
        <f t="shared" si="244"/>
        <v>2.1505376344086021E-3</v>
      </c>
      <c r="M323" s="115">
        <f t="shared" si="245"/>
        <v>0.10472622921399882</v>
      </c>
      <c r="N323" s="115">
        <f t="shared" si="246"/>
        <v>0.25569678761266468</v>
      </c>
      <c r="O323" s="115">
        <f t="shared" si="247"/>
        <v>0.89526381661287135</v>
      </c>
      <c r="P323" s="115">
        <f t="shared" si="248"/>
        <v>0.60061156312301311</v>
      </c>
      <c r="Q323" s="115">
        <f t="shared" si="249"/>
        <v>0.47727613869477481</v>
      </c>
      <c r="R323" s="116">
        <f t="shared" si="250"/>
        <v>0.41252124208249652</v>
      </c>
      <c r="S323" s="133">
        <f t="shared" si="251"/>
        <v>0.4571403384905382</v>
      </c>
      <c r="T323" s="134">
        <f t="shared" si="293"/>
        <v>0.54285966150946185</v>
      </c>
      <c r="U323" s="135">
        <f t="shared" si="252"/>
        <v>51490.238894172457</v>
      </c>
      <c r="V323" s="136">
        <v>1</v>
      </c>
      <c r="W323" s="155">
        <f t="shared" si="253"/>
        <v>-0.99784946236559136</v>
      </c>
      <c r="X323" s="155">
        <f t="shared" si="254"/>
        <v>0.34602922737942715</v>
      </c>
      <c r="Y323" s="155">
        <f t="shared" si="255"/>
        <v>0.65397077262057279</v>
      </c>
      <c r="Z323" s="156">
        <f t="shared" si="256"/>
        <v>62029.127783061333</v>
      </c>
      <c r="AA323" s="69">
        <v>0.28015814443858722</v>
      </c>
      <c r="AB323" s="70">
        <f t="shared" si="257"/>
        <v>0.49743389490126072</v>
      </c>
      <c r="AC323" s="70">
        <f t="shared" si="258"/>
        <v>0.54876357753639937</v>
      </c>
      <c r="AD323" s="70">
        <f t="shared" si="259"/>
        <v>0.25569678761266468</v>
      </c>
      <c r="AE323" s="70">
        <f t="shared" si="260"/>
        <v>0.52272386130522519</v>
      </c>
      <c r="AF323" s="70">
        <f t="shared" si="261"/>
        <v>1.9168697714248072E-2</v>
      </c>
      <c r="AG323" s="70">
        <f t="shared" si="262"/>
        <v>0.2536723535998946</v>
      </c>
      <c r="AH323" s="70">
        <f t="shared" si="263"/>
        <v>0.89526381661287135</v>
      </c>
      <c r="AI323" s="70">
        <f t="shared" si="264"/>
        <v>0.53448389434161125</v>
      </c>
      <c r="AJ323" s="70">
        <f t="shared" si="265"/>
        <v>0.50629075818457281</v>
      </c>
      <c r="AK323" s="70">
        <f t="shared" si="266"/>
        <v>0.39938843687698689</v>
      </c>
      <c r="AL323" s="71">
        <f t="shared" si="294"/>
        <v>2.1505376344086021E-3</v>
      </c>
      <c r="AM323" s="72">
        <v>94850</v>
      </c>
      <c r="AN323" s="73">
        <v>0.52272386130522519</v>
      </c>
      <c r="AO323" s="74">
        <f t="shared" si="267"/>
        <v>0.47727613869477481</v>
      </c>
      <c r="AP323" s="75">
        <v>15181</v>
      </c>
      <c r="AQ323" s="76">
        <v>238</v>
      </c>
      <c r="AR323" s="76">
        <v>42</v>
      </c>
      <c r="AS323" s="76">
        <v>11</v>
      </c>
      <c r="AT323" s="77">
        <f t="shared" si="268"/>
        <v>1.9168697714248072E-2</v>
      </c>
      <c r="AU323" s="77">
        <f t="shared" si="269"/>
        <v>0.98083130228575188</v>
      </c>
      <c r="AV323" s="75">
        <v>15181</v>
      </c>
      <c r="AW323" s="76">
        <v>21</v>
      </c>
      <c r="AX323" s="75">
        <v>1857</v>
      </c>
      <c r="AY323" s="75">
        <v>1543</v>
      </c>
      <c r="AZ323" s="76">
        <v>975</v>
      </c>
      <c r="BA323" s="66">
        <f t="shared" si="270"/>
        <v>0.28957249193070284</v>
      </c>
      <c r="BB323" s="66">
        <f t="shared" si="271"/>
        <v>0.71042750806929722</v>
      </c>
      <c r="BC323" s="75">
        <v>15181</v>
      </c>
      <c r="BD323" s="76">
        <v>253</v>
      </c>
      <c r="BE323" s="75">
        <v>3598</v>
      </c>
      <c r="BF323" s="66">
        <f t="shared" si="272"/>
        <v>0.2536723535998946</v>
      </c>
      <c r="BG323" s="70">
        <v>0.49743389490126072</v>
      </c>
      <c r="BH323" s="70">
        <v>0.41252124208249652</v>
      </c>
      <c r="BI323" s="75">
        <v>43270</v>
      </c>
      <c r="BJ323" s="75">
        <v>23745</v>
      </c>
      <c r="BK323" s="75">
        <v>8461</v>
      </c>
      <c r="BL323" s="75">
        <v>7698</v>
      </c>
      <c r="BM323" s="76">
        <v>1722</v>
      </c>
      <c r="BN323" s="76">
        <v>81</v>
      </c>
      <c r="BO323" s="76">
        <v>1374</v>
      </c>
      <c r="BP323" s="76">
        <v>110</v>
      </c>
      <c r="BQ323" s="76">
        <v>64</v>
      </c>
      <c r="BR323" s="76">
        <v>15</v>
      </c>
      <c r="BS323" s="66">
        <f t="shared" si="273"/>
        <v>0.54876357753639937</v>
      </c>
      <c r="BT323" s="66">
        <f t="shared" si="301"/>
        <v>0.25569678761266468</v>
      </c>
      <c r="BU323" s="66">
        <f t="shared" si="302"/>
        <v>7.7790617055696787E-2</v>
      </c>
      <c r="BV323" s="72">
        <v>74236</v>
      </c>
      <c r="BW323" s="75">
        <v>9690</v>
      </c>
      <c r="BX323" s="66">
        <f t="shared" si="274"/>
        <v>0.13052966215852146</v>
      </c>
      <c r="BY323" s="74">
        <f t="shared" si="275"/>
        <v>7.6610939112487104</v>
      </c>
      <c r="BZ323" s="66">
        <f t="shared" si="295"/>
        <v>0.10472622921399882</v>
      </c>
      <c r="CA323" s="72">
        <v>74236</v>
      </c>
      <c r="CB323" s="75">
        <v>29649</v>
      </c>
      <c r="CC323" s="66">
        <f t="shared" si="276"/>
        <v>0.39938843687698689</v>
      </c>
      <c r="CD323" s="66">
        <f t="shared" si="277"/>
        <v>0.60061156312301311</v>
      </c>
      <c r="CE323" s="72">
        <v>15181</v>
      </c>
      <c r="CF323" s="76">
        <v>466</v>
      </c>
      <c r="CG323" s="75">
        <v>7648</v>
      </c>
      <c r="CH323" s="66">
        <f t="shared" si="278"/>
        <v>0.53448389434161125</v>
      </c>
      <c r="CI323" s="75">
        <v>15181</v>
      </c>
      <c r="CJ323" s="75">
        <v>3218</v>
      </c>
      <c r="CK323" s="76">
        <v>86</v>
      </c>
      <c r="CL323" s="75">
        <v>1535</v>
      </c>
      <c r="CM323" s="75">
        <v>2847</v>
      </c>
      <c r="CN323" s="66">
        <f t="shared" si="279"/>
        <v>0.50629075818457281</v>
      </c>
      <c r="CO323" s="72">
        <v>15181</v>
      </c>
      <c r="CP323" s="75">
        <v>13591</v>
      </c>
      <c r="CQ323" s="66">
        <f t="shared" si="280"/>
        <v>0.89526381661287135</v>
      </c>
      <c r="CR323" s="78" t="b">
        <v>0</v>
      </c>
      <c r="CS323" s="76" t="b">
        <v>1</v>
      </c>
      <c r="CT323" s="76">
        <v>48</v>
      </c>
      <c r="CU323" s="76">
        <v>10</v>
      </c>
      <c r="CV323" s="79"/>
      <c r="CW323" s="79">
        <v>2</v>
      </c>
      <c r="CX323" s="79">
        <v>61</v>
      </c>
      <c r="CY323" s="79">
        <v>460</v>
      </c>
      <c r="CZ323" s="76"/>
      <c r="DA323" s="76"/>
      <c r="DB323" s="76"/>
      <c r="DC323" s="66">
        <f t="shared" si="281"/>
        <v>0</v>
      </c>
      <c r="DD323" s="66">
        <f t="shared" si="282"/>
        <v>0.11940298507462686</v>
      </c>
      <c r="DE323" s="66">
        <f t="shared" si="283"/>
        <v>0.15151515151515152</v>
      </c>
      <c r="DF323" s="66">
        <f t="shared" si="284"/>
        <v>0.42009132420091322</v>
      </c>
      <c r="DG323" s="66">
        <f t="shared" si="285"/>
        <v>0</v>
      </c>
      <c r="DH323" s="66">
        <f t="shared" si="300"/>
        <v>0</v>
      </c>
      <c r="DI323" s="66">
        <f t="shared" si="286"/>
        <v>1</v>
      </c>
      <c r="DJ323" s="66">
        <f t="shared" si="287"/>
        <v>1</v>
      </c>
      <c r="DK323" s="66">
        <f t="shared" si="288"/>
        <v>1</v>
      </c>
      <c r="DL323" s="66">
        <f t="shared" si="289"/>
        <v>0.1727523651976729</v>
      </c>
      <c r="DM323" s="66">
        <f t="shared" si="290"/>
        <v>0.75</v>
      </c>
      <c r="DN323" s="80">
        <f t="shared" si="299"/>
        <v>1.3333333333333333</v>
      </c>
      <c r="DO323" s="67">
        <f>DN323/(MAX($DN$6:$DN$335))</f>
        <v>2.1505376344086021E-3</v>
      </c>
      <c r="DP323" s="163">
        <f t="shared" si="296"/>
        <v>1.2096774193548388E-3</v>
      </c>
    </row>
    <row r="324" spans="1:120" ht="17.149999999999999" customHeight="1" x14ac:dyDescent="0.3">
      <c r="A324" s="30"/>
      <c r="B324" s="39" t="s">
        <v>801</v>
      </c>
      <c r="C324" s="37" t="s">
        <v>802</v>
      </c>
      <c r="D324" s="36" t="s">
        <v>897</v>
      </c>
      <c r="E324" s="37" t="s">
        <v>898</v>
      </c>
      <c r="F324" s="36" t="s">
        <v>900</v>
      </c>
      <c r="G324" s="37" t="s">
        <v>901</v>
      </c>
      <c r="H324" s="36">
        <v>8</v>
      </c>
      <c r="I324" s="38">
        <v>6</v>
      </c>
      <c r="J324" s="115">
        <f t="shared" si="242"/>
        <v>0.37377133988618727</v>
      </c>
      <c r="K324" s="115">
        <f t="shared" si="243"/>
        <v>0.54578375581996896</v>
      </c>
      <c r="L324" s="115">
        <f t="shared" si="244"/>
        <v>5.4453980467593956E-3</v>
      </c>
      <c r="M324" s="115">
        <f t="shared" si="245"/>
        <v>3.7548169897844791E-2</v>
      </c>
      <c r="N324" s="115">
        <f t="shared" si="246"/>
        <v>5.9517384935625625E-2</v>
      </c>
      <c r="O324" s="115">
        <f t="shared" si="247"/>
        <v>0.1569580962234868</v>
      </c>
      <c r="P324" s="115">
        <f t="shared" si="248"/>
        <v>0.46656591541275161</v>
      </c>
      <c r="Q324" s="115">
        <f t="shared" si="249"/>
        <v>0.37917574180409019</v>
      </c>
      <c r="R324" s="116">
        <f t="shared" si="250"/>
        <v>0.19526791156424891</v>
      </c>
      <c r="S324" s="133">
        <f t="shared" si="251"/>
        <v>0.24667041262121817</v>
      </c>
      <c r="T324" s="134">
        <f t="shared" si="293"/>
        <v>0.75332958737878186</v>
      </c>
      <c r="U324" s="135">
        <f t="shared" si="252"/>
        <v>45246.481677144395</v>
      </c>
      <c r="V324" s="136">
        <v>1</v>
      </c>
      <c r="W324" s="155">
        <f t="shared" si="253"/>
        <v>-0.99455460195324064</v>
      </c>
      <c r="X324" s="155">
        <f t="shared" si="254"/>
        <v>0.13555930151010706</v>
      </c>
      <c r="Y324" s="155">
        <f t="shared" si="255"/>
        <v>0.86444069848989291</v>
      </c>
      <c r="Z324" s="156">
        <f t="shared" si="256"/>
        <v>51920.03723269995</v>
      </c>
      <c r="AA324" s="69">
        <v>2.6805634178016052E-2</v>
      </c>
      <c r="AB324" s="70">
        <f t="shared" si="257"/>
        <v>0.26842091288069886</v>
      </c>
      <c r="AC324" s="70">
        <f t="shared" si="258"/>
        <v>0.84446072006784367</v>
      </c>
      <c r="AD324" s="70">
        <f t="shared" si="259"/>
        <v>5.9517384935625625E-2</v>
      </c>
      <c r="AE324" s="70">
        <f t="shared" si="260"/>
        <v>0.62082425819590981</v>
      </c>
      <c r="AF324" s="70">
        <f t="shared" si="261"/>
        <v>0.11091567511639938</v>
      </c>
      <c r="AG324" s="70">
        <f t="shared" si="262"/>
        <v>0.71764097258147952</v>
      </c>
      <c r="AH324" s="70">
        <f t="shared" si="263"/>
        <v>0.1569580962234868</v>
      </c>
      <c r="AI324" s="70">
        <f t="shared" si="264"/>
        <v>0.13367822038282462</v>
      </c>
      <c r="AJ324" s="70">
        <f t="shared" si="265"/>
        <v>0.61386445938954992</v>
      </c>
      <c r="AK324" s="70">
        <f t="shared" si="266"/>
        <v>0.53343408458724839</v>
      </c>
      <c r="AL324" s="71">
        <f t="shared" si="294"/>
        <v>5.4453980467593956E-3</v>
      </c>
      <c r="AM324" s="72">
        <v>60062</v>
      </c>
      <c r="AN324" s="73">
        <v>0.62082425819590981</v>
      </c>
      <c r="AO324" s="74">
        <f t="shared" si="267"/>
        <v>0.37917574180409019</v>
      </c>
      <c r="AP324" s="75">
        <v>9665</v>
      </c>
      <c r="AQ324" s="76">
        <v>1029</v>
      </c>
      <c r="AR324" s="76">
        <v>18</v>
      </c>
      <c r="AS324" s="76">
        <v>25</v>
      </c>
      <c r="AT324" s="77">
        <f t="shared" si="268"/>
        <v>0.11091567511639938</v>
      </c>
      <c r="AU324" s="77">
        <f t="shared" si="269"/>
        <v>0.88908432488360067</v>
      </c>
      <c r="AV324" s="75">
        <v>9665</v>
      </c>
      <c r="AW324" s="76">
        <v>27</v>
      </c>
      <c r="AX324" s="75">
        <v>2822</v>
      </c>
      <c r="AY324" s="75">
        <v>3710</v>
      </c>
      <c r="AZ324" s="76">
        <v>1149</v>
      </c>
      <c r="BA324" s="66">
        <f t="shared" si="270"/>
        <v>0.79751681324366275</v>
      </c>
      <c r="BB324" s="66">
        <f t="shared" si="271"/>
        <v>0.20248318675633725</v>
      </c>
      <c r="BC324" s="75">
        <v>9665</v>
      </c>
      <c r="BD324" s="75">
        <v>1134</v>
      </c>
      <c r="BE324" s="75">
        <v>5802</v>
      </c>
      <c r="BF324" s="66">
        <f t="shared" si="272"/>
        <v>0.71764097258147952</v>
      </c>
      <c r="BG324" s="70">
        <v>0.26842091288069886</v>
      </c>
      <c r="BH324" s="70">
        <v>0.19526791156424891</v>
      </c>
      <c r="BI324" s="75">
        <v>25942</v>
      </c>
      <c r="BJ324" s="75">
        <v>21907</v>
      </c>
      <c r="BK324" s="76">
        <v>2491</v>
      </c>
      <c r="BL324" s="76">
        <v>1152</v>
      </c>
      <c r="BM324" s="76">
        <v>143</v>
      </c>
      <c r="BN324" s="76">
        <v>3</v>
      </c>
      <c r="BO324" s="76">
        <v>209</v>
      </c>
      <c r="BP324" s="76">
        <v>30</v>
      </c>
      <c r="BQ324" s="76">
        <v>6</v>
      </c>
      <c r="BR324" s="76">
        <v>1</v>
      </c>
      <c r="BS324" s="66">
        <f t="shared" si="273"/>
        <v>0.84446072006784367</v>
      </c>
      <c r="BT324" s="66">
        <f t="shared" si="301"/>
        <v>5.9517384935625625E-2</v>
      </c>
      <c r="BU324" s="66">
        <f t="shared" si="302"/>
        <v>1.5110631408526714E-2</v>
      </c>
      <c r="BV324" s="72">
        <v>45657</v>
      </c>
      <c r="BW324" s="75">
        <v>16622</v>
      </c>
      <c r="BX324" s="66">
        <f t="shared" si="274"/>
        <v>0.36406246577742735</v>
      </c>
      <c r="BY324" s="74">
        <f t="shared" si="275"/>
        <v>2.7467813740825413</v>
      </c>
      <c r="BZ324" s="66">
        <f t="shared" si="295"/>
        <v>3.7548169897844791E-2</v>
      </c>
      <c r="CA324" s="72">
        <v>45657</v>
      </c>
      <c r="CB324" s="75">
        <v>24355</v>
      </c>
      <c r="CC324" s="66">
        <f t="shared" si="276"/>
        <v>0.53343408458724839</v>
      </c>
      <c r="CD324" s="66">
        <f t="shared" si="277"/>
        <v>0.46656591541275161</v>
      </c>
      <c r="CE324" s="72">
        <v>9665</v>
      </c>
      <c r="CF324" s="76">
        <v>144</v>
      </c>
      <c r="CG324" s="76">
        <v>1148</v>
      </c>
      <c r="CH324" s="66">
        <f t="shared" si="278"/>
        <v>0.13367822038282462</v>
      </c>
      <c r="CI324" s="75">
        <v>9665</v>
      </c>
      <c r="CJ324" s="75">
        <v>5906</v>
      </c>
      <c r="CK324" s="76">
        <v>11</v>
      </c>
      <c r="CL324" s="76">
        <v>15</v>
      </c>
      <c r="CM324" s="76">
        <v>1</v>
      </c>
      <c r="CN324" s="66">
        <f t="shared" si="279"/>
        <v>0.61386445938954992</v>
      </c>
      <c r="CO324" s="72">
        <v>9665</v>
      </c>
      <c r="CP324" s="76">
        <v>1517</v>
      </c>
      <c r="CQ324" s="66">
        <f t="shared" si="280"/>
        <v>0.1569580962234868</v>
      </c>
      <c r="CR324" s="78" t="b">
        <v>0</v>
      </c>
      <c r="CS324" s="76" t="b">
        <v>1</v>
      </c>
      <c r="CT324" s="76">
        <v>24</v>
      </c>
      <c r="CU324" s="76">
        <v>4</v>
      </c>
      <c r="CV324" s="79"/>
      <c r="CW324" s="79">
        <v>1</v>
      </c>
      <c r="CX324" s="79">
        <v>29</v>
      </c>
      <c r="CY324" s="79">
        <v>131</v>
      </c>
      <c r="CZ324" s="76"/>
      <c r="DA324" s="76"/>
      <c r="DB324" s="76"/>
      <c r="DC324" s="66">
        <f t="shared" si="281"/>
        <v>0</v>
      </c>
      <c r="DD324" s="66">
        <f t="shared" si="282"/>
        <v>5.9701492537313432E-2</v>
      </c>
      <c r="DE324" s="66">
        <f t="shared" si="283"/>
        <v>6.0606060606060608E-2</v>
      </c>
      <c r="DF324" s="66">
        <f t="shared" si="284"/>
        <v>0.11963470319634703</v>
      </c>
      <c r="DG324" s="66">
        <f t="shared" si="285"/>
        <v>0</v>
      </c>
      <c r="DH324" s="66">
        <f t="shared" si="300"/>
        <v>0</v>
      </c>
      <c r="DI324" s="66">
        <f t="shared" si="286"/>
        <v>0.4</v>
      </c>
      <c r="DJ324" s="66">
        <f t="shared" si="287"/>
        <v>0.5</v>
      </c>
      <c r="DK324" s="66">
        <f t="shared" si="288"/>
        <v>0.2847826086956522</v>
      </c>
      <c r="DL324" s="66">
        <f t="shared" si="289"/>
        <v>5.9985564084930269E-2</v>
      </c>
      <c r="DM324" s="66">
        <f t="shared" si="290"/>
        <v>0.29619565217391308</v>
      </c>
      <c r="DN324" s="80">
        <f t="shared" si="299"/>
        <v>3.3761467889908254</v>
      </c>
      <c r="DO324" s="67">
        <f t="shared" si="292"/>
        <v>5.4453980467593956E-3</v>
      </c>
      <c r="DP324" s="163">
        <f t="shared" si="296"/>
        <v>4.7773492286115013E-4</v>
      </c>
    </row>
    <row r="325" spans="1:120" ht="17.149999999999999" customHeight="1" x14ac:dyDescent="0.3">
      <c r="A325" s="30"/>
      <c r="B325" s="39" t="s">
        <v>801</v>
      </c>
      <c r="C325" s="37" t="s">
        <v>802</v>
      </c>
      <c r="D325" s="36" t="s">
        <v>857</v>
      </c>
      <c r="E325" s="37" t="s">
        <v>858</v>
      </c>
      <c r="F325" s="36" t="s">
        <v>902</v>
      </c>
      <c r="G325" s="37" t="s">
        <v>858</v>
      </c>
      <c r="H325" s="36">
        <v>28</v>
      </c>
      <c r="I325" s="38">
        <v>2</v>
      </c>
      <c r="J325" s="115">
        <f t="shared" si="242"/>
        <v>6.5852923447860146E-2</v>
      </c>
      <c r="K325" s="115">
        <f t="shared" si="243"/>
        <v>0.19786015672091622</v>
      </c>
      <c r="L325" s="115">
        <f t="shared" si="244"/>
        <v>1</v>
      </c>
      <c r="M325" s="115">
        <f t="shared" si="245"/>
        <v>3.4757815499381207E-2</v>
      </c>
      <c r="N325" s="115">
        <f t="shared" si="246"/>
        <v>5.7974620552376212E-2</v>
      </c>
      <c r="O325" s="115">
        <f t="shared" si="247"/>
        <v>0.11543098251959011</v>
      </c>
      <c r="P325" s="115">
        <f t="shared" si="248"/>
        <v>0.48481774041597214</v>
      </c>
      <c r="Q325" s="115">
        <f t="shared" si="249"/>
        <v>0.26289080199365655</v>
      </c>
      <c r="R325" s="116">
        <f t="shared" si="250"/>
        <v>0.16079957544666548</v>
      </c>
      <c r="S325" s="133">
        <f t="shared" si="251"/>
        <v>0.26448717962182422</v>
      </c>
      <c r="T325" s="134">
        <f t="shared" si="293"/>
        <v>0.73551282037817578</v>
      </c>
      <c r="U325" s="135">
        <f t="shared" si="252"/>
        <v>14513.138971702165</v>
      </c>
      <c r="V325" s="136">
        <v>1</v>
      </c>
      <c r="W325" s="155">
        <f t="shared" si="253"/>
        <v>0</v>
      </c>
      <c r="X325" s="155">
        <f t="shared" si="254"/>
        <v>0.15337606851071314</v>
      </c>
      <c r="Y325" s="155">
        <f t="shared" si="255"/>
        <v>0.84662393148928683</v>
      </c>
      <c r="Z325" s="156">
        <f t="shared" si="256"/>
        <v>16705.583416146608</v>
      </c>
      <c r="AA325" s="69">
        <v>1.4798297182242041E-2</v>
      </c>
      <c r="AB325" s="70">
        <f t="shared" si="257"/>
        <v>0.23303755489827011</v>
      </c>
      <c r="AC325" s="70">
        <f t="shared" si="258"/>
        <v>0.88305548643941278</v>
      </c>
      <c r="AD325" s="70">
        <f t="shared" si="259"/>
        <v>5.7974620552376212E-2</v>
      </c>
      <c r="AE325" s="70">
        <f t="shared" si="260"/>
        <v>0.73710919800634345</v>
      </c>
      <c r="AF325" s="70">
        <f t="shared" si="261"/>
        <v>0.66455696202531644</v>
      </c>
      <c r="AG325" s="70">
        <f t="shared" si="262"/>
        <v>0.7631103074141049</v>
      </c>
      <c r="AH325" s="70">
        <f t="shared" si="263"/>
        <v>0.11543098251959011</v>
      </c>
      <c r="AI325" s="70">
        <f t="shared" si="264"/>
        <v>0.13140446051838456</v>
      </c>
      <c r="AJ325" s="70">
        <f t="shared" si="265"/>
        <v>3.0138637733574441E-4</v>
      </c>
      <c r="AK325" s="70">
        <f t="shared" si="266"/>
        <v>0.51518225958402786</v>
      </c>
      <c r="AL325" s="71">
        <f t="shared" si="294"/>
        <v>1</v>
      </c>
      <c r="AM325" s="72">
        <v>19732</v>
      </c>
      <c r="AN325" s="73">
        <v>0.73710919800634345</v>
      </c>
      <c r="AO325" s="74">
        <f t="shared" si="267"/>
        <v>0.26289080199365655</v>
      </c>
      <c r="AP325" s="75">
        <v>3318</v>
      </c>
      <c r="AQ325" s="75">
        <v>2200</v>
      </c>
      <c r="AR325" s="76">
        <v>4</v>
      </c>
      <c r="AS325" s="76">
        <v>1</v>
      </c>
      <c r="AT325" s="77">
        <f t="shared" si="268"/>
        <v>0.66455696202531644</v>
      </c>
      <c r="AU325" s="77">
        <f t="shared" si="269"/>
        <v>0.33544303797468356</v>
      </c>
      <c r="AV325" s="75">
        <v>3318</v>
      </c>
      <c r="AW325" s="76">
        <v>8</v>
      </c>
      <c r="AX325" s="75">
        <v>2550</v>
      </c>
      <c r="AY325" s="76">
        <v>2</v>
      </c>
      <c r="AZ325" s="76">
        <v>558</v>
      </c>
      <c r="BA325" s="66">
        <f t="shared" si="270"/>
        <v>0.93972272453285111</v>
      </c>
      <c r="BB325" s="66">
        <f t="shared" si="271"/>
        <v>6.0277275467148894E-2</v>
      </c>
      <c r="BC325" s="75">
        <v>3318</v>
      </c>
      <c r="BD325" s="75">
        <v>2518</v>
      </c>
      <c r="BE325" s="76">
        <v>14</v>
      </c>
      <c r="BF325" s="66">
        <f t="shared" si="272"/>
        <v>0.7631103074141049</v>
      </c>
      <c r="BG325" s="70">
        <v>0.23303755489827011</v>
      </c>
      <c r="BH325" s="70">
        <v>0.16079957544666548</v>
      </c>
      <c r="BI325" s="75">
        <v>8038</v>
      </c>
      <c r="BJ325" s="75">
        <v>7098</v>
      </c>
      <c r="BK325" s="76">
        <v>474</v>
      </c>
      <c r="BL325" s="76">
        <v>260</v>
      </c>
      <c r="BM325" s="76">
        <v>91</v>
      </c>
      <c r="BN325" s="76">
        <v>15</v>
      </c>
      <c r="BO325" s="76">
        <v>89</v>
      </c>
      <c r="BP325" s="76">
        <v>6</v>
      </c>
      <c r="BQ325" s="76">
        <v>3</v>
      </c>
      <c r="BR325" s="76">
        <v>2</v>
      </c>
      <c r="BS325" s="66">
        <f t="shared" si="273"/>
        <v>0.88305548643941278</v>
      </c>
      <c r="BT325" s="66">
        <f t="shared" si="301"/>
        <v>5.7974620552376212E-2</v>
      </c>
      <c r="BU325" s="66">
        <f t="shared" si="302"/>
        <v>2.5628265737745709E-2</v>
      </c>
      <c r="BV325" s="72">
        <v>13799</v>
      </c>
      <c r="BW325" s="75">
        <v>5427</v>
      </c>
      <c r="BX325" s="66">
        <f t="shared" si="274"/>
        <v>0.39328936879484022</v>
      </c>
      <c r="BY325" s="74">
        <f t="shared" si="275"/>
        <v>2.5426570849456422</v>
      </c>
      <c r="BZ325" s="66">
        <f t="shared" si="295"/>
        <v>3.4757815499381207E-2</v>
      </c>
      <c r="CA325" s="72">
        <v>13799</v>
      </c>
      <c r="CB325" s="75">
        <v>7109</v>
      </c>
      <c r="CC325" s="66">
        <f t="shared" si="276"/>
        <v>0.51518225958402786</v>
      </c>
      <c r="CD325" s="66">
        <f t="shared" si="277"/>
        <v>0.48481774041597214</v>
      </c>
      <c r="CE325" s="72">
        <v>3318</v>
      </c>
      <c r="CF325" s="76">
        <v>4</v>
      </c>
      <c r="CG325" s="76">
        <v>432</v>
      </c>
      <c r="CH325" s="66">
        <f t="shared" si="278"/>
        <v>0.13140446051838456</v>
      </c>
      <c r="CI325" s="75">
        <v>3318</v>
      </c>
      <c r="CJ325" s="76">
        <v>1</v>
      </c>
      <c r="CK325" s="76">
        <v>0</v>
      </c>
      <c r="CL325" s="76">
        <v>0</v>
      </c>
      <c r="CM325" s="76">
        <v>0</v>
      </c>
      <c r="CN325" s="66">
        <f t="shared" si="279"/>
        <v>3.0138637733574441E-4</v>
      </c>
      <c r="CO325" s="72">
        <v>3318</v>
      </c>
      <c r="CP325" s="76">
        <v>383</v>
      </c>
      <c r="CQ325" s="66">
        <f t="shared" si="280"/>
        <v>0.11543098251959011</v>
      </c>
      <c r="CR325" s="78" t="b">
        <v>0</v>
      </c>
      <c r="CS325" s="76" t="b">
        <v>0</v>
      </c>
      <c r="CT325" s="76"/>
      <c r="CU325" s="76"/>
      <c r="CV325" s="76"/>
      <c r="CW325" s="76"/>
      <c r="CX325" s="76"/>
      <c r="CY325" s="76"/>
      <c r="CZ325" s="76"/>
      <c r="DA325" s="76"/>
      <c r="DB325" s="76"/>
      <c r="DC325" s="66">
        <f t="shared" si="281"/>
        <v>0</v>
      </c>
      <c r="DD325" s="66">
        <f t="shared" si="282"/>
        <v>0</v>
      </c>
      <c r="DE325" s="66">
        <f t="shared" si="283"/>
        <v>0</v>
      </c>
      <c r="DF325" s="66">
        <f t="shared" si="284"/>
        <v>0</v>
      </c>
      <c r="DG325" s="66">
        <f t="shared" si="285"/>
        <v>0</v>
      </c>
      <c r="DH325" s="66">
        <f t="shared" si="300"/>
        <v>0</v>
      </c>
      <c r="DI325" s="66">
        <f t="shared" si="286"/>
        <v>0</v>
      </c>
      <c r="DJ325" s="66">
        <f t="shared" si="287"/>
        <v>0</v>
      </c>
      <c r="DK325" s="66">
        <f t="shared" si="288"/>
        <v>0</v>
      </c>
      <c r="DL325" s="66">
        <f t="shared" si="289"/>
        <v>0</v>
      </c>
      <c r="DM325" s="66">
        <f t="shared" si="290"/>
        <v>0</v>
      </c>
      <c r="DN325" s="80">
        <f t="shared" si="299"/>
        <v>620</v>
      </c>
      <c r="DO325" s="67">
        <f t="shared" si="292"/>
        <v>1</v>
      </c>
      <c r="DP325" s="163">
        <f t="shared" si="296"/>
        <v>2.6014568158168575E-6</v>
      </c>
    </row>
    <row r="326" spans="1:120" ht="17.149999999999999" customHeight="1" x14ac:dyDescent="0.3">
      <c r="A326" s="30"/>
      <c r="B326" s="39" t="s">
        <v>801</v>
      </c>
      <c r="C326" s="37" t="s">
        <v>802</v>
      </c>
      <c r="D326" s="36" t="s">
        <v>903</v>
      </c>
      <c r="E326" s="37" t="s">
        <v>904</v>
      </c>
      <c r="F326" s="36" t="s">
        <v>905</v>
      </c>
      <c r="G326" s="37" t="s">
        <v>904</v>
      </c>
      <c r="H326" s="36">
        <v>31</v>
      </c>
      <c r="I326" s="38">
        <v>5</v>
      </c>
      <c r="J326" s="115">
        <f t="shared" ref="J326:J335" si="303">(CH326+CN326)/2</f>
        <v>0.63849131862975128</v>
      </c>
      <c r="K326" s="115">
        <f t="shared" ref="K326:K335" si="304">(AU326+BB326)/2</f>
        <v>0.6413068981698733</v>
      </c>
      <c r="L326" s="115">
        <f t="shared" ref="L326:L335" si="305">DO326</f>
        <v>0.25620793687630544</v>
      </c>
      <c r="M326" s="115">
        <f t="shared" ref="M326:M335" si="306">BZ326</f>
        <v>6.9568732546274034E-2</v>
      </c>
      <c r="N326" s="115">
        <f t="shared" ref="N326:N335" si="307">BT326</f>
        <v>0.29904794876233337</v>
      </c>
      <c r="O326" s="115">
        <f t="shared" ref="O326:O335" si="308">CQ326</f>
        <v>0.30889253871421868</v>
      </c>
      <c r="P326" s="115">
        <f t="shared" ref="P326:P335" si="309">CD326</f>
        <v>0.84647924368397209</v>
      </c>
      <c r="Q326" s="115">
        <f t="shared" ref="Q326:Q335" si="310">AO326</f>
        <v>0.49515111658623789</v>
      </c>
      <c r="R326" s="116">
        <f t="shared" ref="R326:R335" si="311">BH326</f>
        <v>0.48291571753986334</v>
      </c>
      <c r="S326" s="133">
        <f t="shared" ref="S326:S335" si="312">AVERAGE(J326:L326,M326:R326)</f>
        <v>0.44867349461209216</v>
      </c>
      <c r="T326" s="134">
        <f t="shared" si="293"/>
        <v>0.55132650538790784</v>
      </c>
      <c r="U326" s="135">
        <f t="shared" ref="U326:U335" si="313">T326*AM326</f>
        <v>94618.654854672743</v>
      </c>
      <c r="V326" s="136">
        <v>3</v>
      </c>
      <c r="W326" s="155">
        <f t="shared" ref="W326:W335" si="314">L326-1</f>
        <v>-0.7437920631236945</v>
      </c>
      <c r="X326" s="155">
        <f t="shared" ref="X326:X335" si="315">AVERAGE(J326:K326,W326,M326:R326)</f>
        <v>0.33756238350098106</v>
      </c>
      <c r="Y326" s="155">
        <f t="shared" ref="Y326:Y335" si="316">1-X326</f>
        <v>0.66243761649901889</v>
      </c>
      <c r="Z326" s="156">
        <f t="shared" ref="Z326:Z335" si="317">Y326*AM326</f>
        <v>113687.54374356162</v>
      </c>
      <c r="AA326" s="69">
        <v>0.2580643281668803</v>
      </c>
      <c r="AB326" s="70">
        <f t="shared" ref="AB326:AB335" si="318">BG326</f>
        <v>0.53297429308255195</v>
      </c>
      <c r="AC326" s="70">
        <f t="shared" ref="AC326:AC335" si="319">BS326</f>
        <v>0.55761352489758231</v>
      </c>
      <c r="AD326" s="70">
        <f t="shared" ref="AD326:AD335" si="320">BT326</f>
        <v>0.29904794876233337</v>
      </c>
      <c r="AE326" s="70">
        <f t="shared" ref="AE326:AE335" si="321">AN326</f>
        <v>0.50484888341376211</v>
      </c>
      <c r="AF326" s="70">
        <f t="shared" ref="AF326:AF335" si="322">AT326</f>
        <v>0.15946152041295167</v>
      </c>
      <c r="AG326" s="70">
        <f t="shared" ref="AG326:AG335" si="323">BF326</f>
        <v>0.2675387142186767</v>
      </c>
      <c r="AH326" s="70">
        <f t="shared" ref="AH326:AH335" si="324">CQ326</f>
        <v>0.30889253871421868</v>
      </c>
      <c r="AI326" s="70">
        <f t="shared" ref="AI326:AI335" si="325">CH326</f>
        <v>0.72096433599249177</v>
      </c>
      <c r="AJ326" s="70">
        <f t="shared" ref="AJ326:AJ335" si="326">CN326</f>
        <v>0.55601830126701079</v>
      </c>
      <c r="AK326" s="70">
        <f t="shared" ref="AK326:AK335" si="327">CC326</f>
        <v>0.15352075631602788</v>
      </c>
      <c r="AL326" s="71">
        <f t="shared" si="294"/>
        <v>0.25620793687630544</v>
      </c>
      <c r="AM326" s="72">
        <v>171620</v>
      </c>
      <c r="AN326" s="73">
        <v>0.50484888341376211</v>
      </c>
      <c r="AO326" s="74">
        <f t="shared" ref="AO326:AO335" si="328">1-AN326</f>
        <v>0.49515111658623789</v>
      </c>
      <c r="AP326" s="75">
        <v>34096</v>
      </c>
      <c r="AQ326" s="75">
        <v>5358</v>
      </c>
      <c r="AR326" s="76">
        <v>22</v>
      </c>
      <c r="AS326" s="76">
        <v>57</v>
      </c>
      <c r="AT326" s="77">
        <f t="shared" ref="AT326:AT335" si="329">(AQ326+AR326+AS326)/AP326</f>
        <v>0.15946152041295167</v>
      </c>
      <c r="AU326" s="77">
        <f t="shared" ref="AU326:AU335" si="330">1-AT326</f>
        <v>0.8405384795870483</v>
      </c>
      <c r="AV326" s="75">
        <v>34096</v>
      </c>
      <c r="AW326" s="76">
        <v>44</v>
      </c>
      <c r="AX326" s="75">
        <v>6874</v>
      </c>
      <c r="AY326" s="75">
        <v>1189</v>
      </c>
      <c r="AZ326" s="75">
        <v>10916</v>
      </c>
      <c r="BA326" s="66">
        <f t="shared" ref="BA326:BA335" si="331">(AW326+AX326+AZ326+AY326)/AV326</f>
        <v>0.55792468324730171</v>
      </c>
      <c r="BB326" s="66">
        <f t="shared" ref="BB326:BB335" si="332">1-BA326</f>
        <v>0.44207531675269829</v>
      </c>
      <c r="BC326" s="75">
        <v>34096</v>
      </c>
      <c r="BD326" s="75">
        <v>5349</v>
      </c>
      <c r="BE326" s="75">
        <v>3773</v>
      </c>
      <c r="BF326" s="66">
        <f t="shared" ref="BF326:BF335" si="333">(BD326+BE326)/BC326</f>
        <v>0.2675387142186767</v>
      </c>
      <c r="BG326" s="70">
        <v>0.53297429308255195</v>
      </c>
      <c r="BH326" s="70">
        <v>0.48291571753986334</v>
      </c>
      <c r="BI326" s="75">
        <v>86655</v>
      </c>
      <c r="BJ326" s="75">
        <v>48320</v>
      </c>
      <c r="BK326" s="75">
        <v>12421</v>
      </c>
      <c r="BL326" s="75">
        <v>10556</v>
      </c>
      <c r="BM326" s="75">
        <v>6257</v>
      </c>
      <c r="BN326" s="76">
        <v>252</v>
      </c>
      <c r="BO326" s="75">
        <v>5109</v>
      </c>
      <c r="BP326" s="76">
        <v>343</v>
      </c>
      <c r="BQ326" s="76">
        <v>91</v>
      </c>
      <c r="BR326" s="76">
        <v>3306</v>
      </c>
      <c r="BS326" s="66">
        <f t="shared" ref="BS326:BS335" si="334">BJ326/BI326</f>
        <v>0.55761352489758231</v>
      </c>
      <c r="BT326" s="66">
        <f t="shared" si="301"/>
        <v>0.29904794876233337</v>
      </c>
      <c r="BU326" s="66">
        <f t="shared" si="302"/>
        <v>0.17723155040101551</v>
      </c>
      <c r="BV326" s="72">
        <v>136874</v>
      </c>
      <c r="BW326" s="75">
        <v>26895</v>
      </c>
      <c r="BX326" s="66">
        <f t="shared" ref="BX326:BX335" si="335">BW326/BV326</f>
        <v>0.19649458626181743</v>
      </c>
      <c r="BY326" s="74">
        <f t="shared" ref="BY326:BY335" si="336">1/BX326</f>
        <v>5.0891987358245032</v>
      </c>
      <c r="BZ326" s="66">
        <f t="shared" si="295"/>
        <v>6.9568732546274034E-2</v>
      </c>
      <c r="CA326" s="72">
        <v>136874</v>
      </c>
      <c r="CB326" s="75">
        <v>21013</v>
      </c>
      <c r="CC326" s="66">
        <f t="shared" ref="CC326:CC335" si="337">CB326/CA326</f>
        <v>0.15352075631602788</v>
      </c>
      <c r="CD326" s="66">
        <f t="shared" ref="CD326:CD335" si="338">1-CC326</f>
        <v>0.84647924368397209</v>
      </c>
      <c r="CE326" s="72">
        <v>34096</v>
      </c>
      <c r="CF326" s="76">
        <v>531</v>
      </c>
      <c r="CG326" s="75">
        <v>24051</v>
      </c>
      <c r="CH326" s="66">
        <f t="shared" ref="CH326:CH335" si="339">(CF326+CG326)/CE326</f>
        <v>0.72096433599249177</v>
      </c>
      <c r="CI326" s="75">
        <v>34096</v>
      </c>
      <c r="CJ326" s="75">
        <v>2656</v>
      </c>
      <c r="CK326" s="75">
        <v>4512</v>
      </c>
      <c r="CL326" s="75">
        <v>6816</v>
      </c>
      <c r="CM326" s="75">
        <v>4974</v>
      </c>
      <c r="CN326" s="66">
        <f t="shared" ref="CN326:CN335" si="340">(CJ326+CK326+CL326+CM326)/CI326</f>
        <v>0.55601830126701079</v>
      </c>
      <c r="CO326" s="72">
        <v>34096</v>
      </c>
      <c r="CP326" s="75">
        <v>10532</v>
      </c>
      <c r="CQ326" s="66">
        <f t="shared" ref="CQ326:CQ335" si="341">CP326/CO326</f>
        <v>0.30889253871421868</v>
      </c>
      <c r="CR326" s="78" t="b">
        <v>0</v>
      </c>
      <c r="CS326" s="76" t="b">
        <v>1</v>
      </c>
      <c r="CT326" s="76">
        <v>1</v>
      </c>
      <c r="CU326" s="76"/>
      <c r="CV326" s="79">
        <v>1</v>
      </c>
      <c r="CW326" s="79"/>
      <c r="CX326" s="79">
        <v>2</v>
      </c>
      <c r="CY326" s="79">
        <v>2</v>
      </c>
      <c r="CZ326" s="76"/>
      <c r="DA326" s="76"/>
      <c r="DB326" s="76"/>
      <c r="DC326" s="66">
        <f t="shared" ref="DC326:DC335" si="342">CV326/(SUM($CV$6:$CV$335))</f>
        <v>4.1322314049586778E-3</v>
      </c>
      <c r="DD326" s="66">
        <f t="shared" ref="DD326:DD335" si="343">CT326/(SUM($CT$6:$CT$335))</f>
        <v>2.4875621890547263E-3</v>
      </c>
      <c r="DE326" s="66">
        <f t="shared" ref="DE326:DE335" si="344">CU326/(SUM($CU$6:$CU$335))</f>
        <v>0</v>
      </c>
      <c r="DF326" s="66">
        <f t="shared" ref="DF326:DF335" si="345">CY326/(SUM($CY$6:$CY$335))</f>
        <v>1.8264840182648401E-3</v>
      </c>
      <c r="DG326" s="66">
        <f t="shared" ref="DG326:DG335" si="346">DB326/(SUM($DB$6:$DB$335))</f>
        <v>0</v>
      </c>
      <c r="DH326" s="66">
        <f t="shared" si="300"/>
        <v>0</v>
      </c>
      <c r="DI326" s="66">
        <f t="shared" ref="DI326:DI335" si="347">CU326/(MAX($CU$6:$CU$335))</f>
        <v>0</v>
      </c>
      <c r="DJ326" s="66">
        <f t="shared" ref="DJ326:DJ335" si="348">CT326/(MAX($CT$6:$CT$335))</f>
        <v>2.0833333333333332E-2</v>
      </c>
      <c r="DK326" s="66">
        <f t="shared" ref="DK326:DK335" si="349">CY326/(MAX($CY$6:$CY$335))</f>
        <v>4.3478260869565218E-3</v>
      </c>
      <c r="DL326" s="66">
        <f t="shared" ref="DL326:DL335" si="350">(DD326+DE326+DF326+DG326)/4</f>
        <v>1.0785115518298916E-3</v>
      </c>
      <c r="DM326" s="66">
        <f t="shared" ref="DM326:DM335" si="351">(DI326+DJ326+DK326+DH326)/4</f>
        <v>6.2952898550724633E-3</v>
      </c>
      <c r="DN326" s="80">
        <f t="shared" si="299"/>
        <v>158.84892086330936</v>
      </c>
      <c r="DO326" s="67">
        <f t="shared" ref="DO326:DO335" si="352">DN326/(MAX($DN$6:$DN$335))</f>
        <v>0.25620793687630544</v>
      </c>
      <c r="DP326" s="163">
        <f t="shared" si="296"/>
        <v>1.0153693314633005E-5</v>
      </c>
    </row>
    <row r="327" spans="1:120" ht="17.149999999999999" customHeight="1" x14ac:dyDescent="0.3">
      <c r="A327" s="30"/>
      <c r="B327" s="39" t="s">
        <v>801</v>
      </c>
      <c r="C327" s="37" t="s">
        <v>802</v>
      </c>
      <c r="D327" s="36" t="s">
        <v>903</v>
      </c>
      <c r="E327" s="37" t="s">
        <v>904</v>
      </c>
      <c r="F327" s="36" t="s">
        <v>906</v>
      </c>
      <c r="G327" s="37" t="s">
        <v>907</v>
      </c>
      <c r="H327" s="36">
        <v>16</v>
      </c>
      <c r="I327" s="38">
        <v>2</v>
      </c>
      <c r="J327" s="115">
        <f t="shared" si="303"/>
        <v>0.32386292834890967</v>
      </c>
      <c r="K327" s="115">
        <f t="shared" si="304"/>
        <v>0.3099688473520249</v>
      </c>
      <c r="L327" s="115">
        <f t="shared" si="305"/>
        <v>1</v>
      </c>
      <c r="M327" s="115">
        <f t="shared" si="306"/>
        <v>5.9096501422809734E-2</v>
      </c>
      <c r="N327" s="115">
        <f t="shared" si="307"/>
        <v>6.3389700964937429E-2</v>
      </c>
      <c r="O327" s="115">
        <f t="shared" si="308"/>
        <v>0.10093457943925234</v>
      </c>
      <c r="P327" s="115">
        <f t="shared" si="309"/>
        <v>0.52413448245433414</v>
      </c>
      <c r="Q327" s="115">
        <f t="shared" si="310"/>
        <v>0.43098086562031246</v>
      </c>
      <c r="R327" s="116">
        <f t="shared" si="311"/>
        <v>8.6959648996619426E-2</v>
      </c>
      <c r="S327" s="133">
        <f t="shared" si="312"/>
        <v>0.32214750606657777</v>
      </c>
      <c r="T327" s="134">
        <f t="shared" ref="T327:T335" si="353">1-S327</f>
        <v>0.67785249393342228</v>
      </c>
      <c r="U327" s="135">
        <f t="shared" si="313"/>
        <v>30183.415849867426</v>
      </c>
      <c r="V327" s="136">
        <v>1</v>
      </c>
      <c r="W327" s="155">
        <f t="shared" si="314"/>
        <v>0</v>
      </c>
      <c r="X327" s="155">
        <f t="shared" si="315"/>
        <v>0.21103639495546667</v>
      </c>
      <c r="Y327" s="155">
        <f t="shared" si="316"/>
        <v>0.78896360504453333</v>
      </c>
      <c r="Z327" s="156">
        <f t="shared" si="317"/>
        <v>35130.971405422977</v>
      </c>
      <c r="AA327" s="69">
        <v>6.3488142292490113E-2</v>
      </c>
      <c r="AB327" s="70">
        <f t="shared" si="318"/>
        <v>0.11455709865438583</v>
      </c>
      <c r="AC327" s="70">
        <f t="shared" si="319"/>
        <v>0.88478073946689595</v>
      </c>
      <c r="AD327" s="70">
        <f t="shared" si="320"/>
        <v>6.3389700964937429E-2</v>
      </c>
      <c r="AE327" s="70">
        <f t="shared" si="321"/>
        <v>0.56901913437968754</v>
      </c>
      <c r="AF327" s="70">
        <f t="shared" si="322"/>
        <v>0.46728971962616822</v>
      </c>
      <c r="AG327" s="70">
        <f t="shared" si="323"/>
        <v>0.51912772585669786</v>
      </c>
      <c r="AH327" s="70">
        <f t="shared" si="324"/>
        <v>0.10093457943925234</v>
      </c>
      <c r="AI327" s="70">
        <f t="shared" si="325"/>
        <v>0.2107165109034268</v>
      </c>
      <c r="AJ327" s="70">
        <f t="shared" si="326"/>
        <v>0.43700934579439255</v>
      </c>
      <c r="AK327" s="70">
        <f t="shared" si="327"/>
        <v>0.47586551754566581</v>
      </c>
      <c r="AL327" s="71">
        <f t="shared" ref="AL327:AL335" si="354">DO327</f>
        <v>1</v>
      </c>
      <c r="AM327" s="72">
        <v>44528</v>
      </c>
      <c r="AN327" s="73">
        <v>0.56901913437968754</v>
      </c>
      <c r="AO327" s="74">
        <f t="shared" si="328"/>
        <v>0.43098086562031246</v>
      </c>
      <c r="AP327" s="75">
        <v>8025</v>
      </c>
      <c r="AQ327" s="75">
        <v>3661</v>
      </c>
      <c r="AR327" s="76">
        <v>61</v>
      </c>
      <c r="AS327" s="76">
        <v>28</v>
      </c>
      <c r="AT327" s="77">
        <f t="shared" si="329"/>
        <v>0.46728971962616822</v>
      </c>
      <c r="AU327" s="77">
        <f t="shared" si="330"/>
        <v>0.53271028037383172</v>
      </c>
      <c r="AV327" s="75">
        <v>8025</v>
      </c>
      <c r="AW327" s="76">
        <v>30</v>
      </c>
      <c r="AX327" s="75">
        <v>3626</v>
      </c>
      <c r="AY327" s="76">
        <v>115</v>
      </c>
      <c r="AZ327" s="75">
        <v>3554</v>
      </c>
      <c r="BA327" s="66">
        <f t="shared" si="331"/>
        <v>0.91277258566978192</v>
      </c>
      <c r="BB327" s="66">
        <f t="shared" si="332"/>
        <v>8.7227414330218078E-2</v>
      </c>
      <c r="BC327" s="75">
        <v>8025</v>
      </c>
      <c r="BD327" s="75">
        <v>3374</v>
      </c>
      <c r="BE327" s="76">
        <v>792</v>
      </c>
      <c r="BF327" s="66">
        <f t="shared" si="333"/>
        <v>0.51912772585669786</v>
      </c>
      <c r="BG327" s="70">
        <v>0.11455709865438583</v>
      </c>
      <c r="BH327" s="70">
        <v>8.6959648996619426E-2</v>
      </c>
      <c r="BI327" s="75">
        <v>20934</v>
      </c>
      <c r="BJ327" s="75">
        <v>18522</v>
      </c>
      <c r="BK327" s="76">
        <v>1085</v>
      </c>
      <c r="BL327" s="76">
        <v>568</v>
      </c>
      <c r="BM327" s="76">
        <v>229</v>
      </c>
      <c r="BN327" s="76">
        <v>15</v>
      </c>
      <c r="BO327" s="76">
        <v>244</v>
      </c>
      <c r="BP327" s="76">
        <v>22</v>
      </c>
      <c r="BQ327" s="76">
        <v>4</v>
      </c>
      <c r="BR327" s="76">
        <v>245</v>
      </c>
      <c r="BS327" s="66">
        <f t="shared" si="334"/>
        <v>0.88478073946689595</v>
      </c>
      <c r="BT327" s="66">
        <f t="shared" si="301"/>
        <v>6.3389700964937429E-2</v>
      </c>
      <c r="BU327" s="66">
        <f t="shared" si="302"/>
        <v>3.625680710805388E-2</v>
      </c>
      <c r="BV327" s="72">
        <v>33997</v>
      </c>
      <c r="BW327" s="75">
        <v>7864</v>
      </c>
      <c r="BX327" s="66">
        <f t="shared" si="335"/>
        <v>0.23131452775244873</v>
      </c>
      <c r="BY327" s="74">
        <f t="shared" si="336"/>
        <v>4.3231180061037646</v>
      </c>
      <c r="BZ327" s="66">
        <f t="shared" ref="BZ327:BZ335" si="355">BY327/(MAX($BY$6:$BY$335))</f>
        <v>5.9096501422809734E-2</v>
      </c>
      <c r="CA327" s="72">
        <v>33997</v>
      </c>
      <c r="CB327" s="75">
        <v>16178</v>
      </c>
      <c r="CC327" s="66">
        <f t="shared" si="337"/>
        <v>0.47586551754566581</v>
      </c>
      <c r="CD327" s="66">
        <f t="shared" si="338"/>
        <v>0.52413448245433414</v>
      </c>
      <c r="CE327" s="72">
        <v>8025</v>
      </c>
      <c r="CF327" s="76">
        <v>42</v>
      </c>
      <c r="CG327" s="75">
        <v>1649</v>
      </c>
      <c r="CH327" s="66">
        <f t="shared" si="339"/>
        <v>0.2107165109034268</v>
      </c>
      <c r="CI327" s="75">
        <v>8025</v>
      </c>
      <c r="CJ327" s="75">
        <v>2186</v>
      </c>
      <c r="CK327" s="76">
        <v>113</v>
      </c>
      <c r="CL327" s="75">
        <v>1203</v>
      </c>
      <c r="CM327" s="76">
        <v>5</v>
      </c>
      <c r="CN327" s="66">
        <f t="shared" si="340"/>
        <v>0.43700934579439255</v>
      </c>
      <c r="CO327" s="72">
        <v>8025</v>
      </c>
      <c r="CP327" s="76">
        <v>810</v>
      </c>
      <c r="CQ327" s="66">
        <f t="shared" si="341"/>
        <v>0.10093457943925234</v>
      </c>
      <c r="CR327" s="78" t="b">
        <v>0</v>
      </c>
      <c r="CS327" s="76" t="b">
        <v>0</v>
      </c>
      <c r="CT327" s="76"/>
      <c r="CU327" s="76"/>
      <c r="CV327" s="76"/>
      <c r="CW327" s="76"/>
      <c r="CX327" s="76"/>
      <c r="CY327" s="76"/>
      <c r="CZ327" s="76"/>
      <c r="DA327" s="76"/>
      <c r="DB327" s="76"/>
      <c r="DC327" s="66">
        <f t="shared" si="342"/>
        <v>0</v>
      </c>
      <c r="DD327" s="66">
        <f t="shared" si="343"/>
        <v>0</v>
      </c>
      <c r="DE327" s="66">
        <f t="shared" si="344"/>
        <v>0</v>
      </c>
      <c r="DF327" s="66">
        <f t="shared" si="345"/>
        <v>0</v>
      </c>
      <c r="DG327" s="66">
        <f t="shared" si="346"/>
        <v>0</v>
      </c>
      <c r="DH327" s="66">
        <f t="shared" si="300"/>
        <v>0</v>
      </c>
      <c r="DI327" s="66">
        <f t="shared" si="347"/>
        <v>0</v>
      </c>
      <c r="DJ327" s="66">
        <f t="shared" si="348"/>
        <v>0</v>
      </c>
      <c r="DK327" s="66">
        <f t="shared" si="349"/>
        <v>0</v>
      </c>
      <c r="DL327" s="66">
        <f t="shared" si="350"/>
        <v>0</v>
      </c>
      <c r="DM327" s="66">
        <f t="shared" si="351"/>
        <v>0</v>
      </c>
      <c r="DN327" s="80">
        <f t="shared" si="299"/>
        <v>620</v>
      </c>
      <c r="DO327" s="67">
        <f t="shared" si="352"/>
        <v>1</v>
      </c>
      <c r="DP327" s="163">
        <f t="shared" ref="DP327:DP335" si="356">1/DN327/(MAX($DN$6:$DN$335))</f>
        <v>2.6014568158168575E-6</v>
      </c>
    </row>
    <row r="328" spans="1:120" ht="17.149999999999999" customHeight="1" x14ac:dyDescent="0.3">
      <c r="A328" s="30"/>
      <c r="B328" s="39" t="s">
        <v>801</v>
      </c>
      <c r="C328" s="37" t="s">
        <v>802</v>
      </c>
      <c r="D328" s="36" t="s">
        <v>903</v>
      </c>
      <c r="E328" s="37" t="s">
        <v>904</v>
      </c>
      <c r="F328" s="36" t="s">
        <v>908</v>
      </c>
      <c r="G328" s="37" t="s">
        <v>909</v>
      </c>
      <c r="H328" s="36">
        <v>15</v>
      </c>
      <c r="I328" s="38">
        <v>13</v>
      </c>
      <c r="J328" s="115">
        <f t="shared" si="303"/>
        <v>0.48824984539270255</v>
      </c>
      <c r="K328" s="115">
        <f t="shared" si="304"/>
        <v>0.53957946815089675</v>
      </c>
      <c r="L328" s="115">
        <f t="shared" si="305"/>
        <v>1</v>
      </c>
      <c r="M328" s="115">
        <f t="shared" si="306"/>
        <v>4.1732925054476407E-2</v>
      </c>
      <c r="N328" s="115">
        <f t="shared" si="307"/>
        <v>9.4455542572839321E-2</v>
      </c>
      <c r="O328" s="115">
        <f t="shared" si="308"/>
        <v>0.2974644403215832</v>
      </c>
      <c r="P328" s="115">
        <f t="shared" si="309"/>
        <v>0.24683836316530416</v>
      </c>
      <c r="Q328" s="115">
        <f t="shared" si="310"/>
        <v>0.50017489651955926</v>
      </c>
      <c r="R328" s="116">
        <f t="shared" si="311"/>
        <v>0.17447015416297229</v>
      </c>
      <c r="S328" s="133">
        <f t="shared" si="312"/>
        <v>0.37588507059337051</v>
      </c>
      <c r="T328" s="134">
        <f t="shared" si="353"/>
        <v>0.62411492940662949</v>
      </c>
      <c r="U328" s="135">
        <f t="shared" si="313"/>
        <v>67182.851575976631</v>
      </c>
      <c r="V328" s="136">
        <v>1</v>
      </c>
      <c r="W328" s="155">
        <f t="shared" si="314"/>
        <v>0</v>
      </c>
      <c r="X328" s="155">
        <f t="shared" si="315"/>
        <v>0.26477395948225929</v>
      </c>
      <c r="Y328" s="155">
        <f t="shared" si="316"/>
        <v>0.73522604051774065</v>
      </c>
      <c r="Z328" s="156">
        <f t="shared" si="317"/>
        <v>79143.407131532193</v>
      </c>
      <c r="AA328" s="69">
        <v>4.6133122764643042E-2</v>
      </c>
      <c r="AB328" s="70">
        <f t="shared" si="318"/>
        <v>0.2338829090494903</v>
      </c>
      <c r="AC328" s="70">
        <f t="shared" si="319"/>
        <v>0.8140100260073122</v>
      </c>
      <c r="AD328" s="70">
        <f t="shared" si="320"/>
        <v>9.4455542572839321E-2</v>
      </c>
      <c r="AE328" s="70">
        <f t="shared" si="321"/>
        <v>0.49982510348044074</v>
      </c>
      <c r="AF328" s="70">
        <f t="shared" si="322"/>
        <v>0.1896516182230468</v>
      </c>
      <c r="AG328" s="70">
        <f t="shared" si="323"/>
        <v>0.32611832611832614</v>
      </c>
      <c r="AH328" s="70">
        <f t="shared" si="324"/>
        <v>0.2974644403215832</v>
      </c>
      <c r="AI328" s="70">
        <f t="shared" si="325"/>
        <v>0.42877757163471447</v>
      </c>
      <c r="AJ328" s="70">
        <f t="shared" si="326"/>
        <v>0.54772211915069058</v>
      </c>
      <c r="AK328" s="70">
        <f t="shared" si="327"/>
        <v>0.75316163683469584</v>
      </c>
      <c r="AL328" s="71">
        <f t="shared" si="354"/>
        <v>1</v>
      </c>
      <c r="AM328" s="72">
        <v>107645</v>
      </c>
      <c r="AN328" s="73">
        <v>0.49982510348044074</v>
      </c>
      <c r="AO328" s="74">
        <f t="shared" si="328"/>
        <v>0.50017489651955926</v>
      </c>
      <c r="AP328" s="75">
        <v>19404</v>
      </c>
      <c r="AQ328" s="75">
        <v>3573</v>
      </c>
      <c r="AR328" s="76">
        <v>47</v>
      </c>
      <c r="AS328" s="76">
        <v>60</v>
      </c>
      <c r="AT328" s="77">
        <f t="shared" si="329"/>
        <v>0.1896516182230468</v>
      </c>
      <c r="AU328" s="77">
        <f t="shared" si="330"/>
        <v>0.81034838177695323</v>
      </c>
      <c r="AV328" s="75">
        <v>19404</v>
      </c>
      <c r="AW328" s="76">
        <v>90</v>
      </c>
      <c r="AX328" s="75">
        <v>4307</v>
      </c>
      <c r="AY328" s="76">
        <v>677</v>
      </c>
      <c r="AZ328" s="75">
        <v>9114</v>
      </c>
      <c r="BA328" s="66">
        <f t="shared" si="331"/>
        <v>0.73118944547515974</v>
      </c>
      <c r="BB328" s="66">
        <f t="shared" si="332"/>
        <v>0.26881055452484026</v>
      </c>
      <c r="BC328" s="75">
        <v>19404</v>
      </c>
      <c r="BD328" s="75">
        <v>3513</v>
      </c>
      <c r="BE328" s="75">
        <v>2815</v>
      </c>
      <c r="BF328" s="66">
        <f t="shared" si="333"/>
        <v>0.32611832611832614</v>
      </c>
      <c r="BG328" s="70">
        <v>0.2338829090494903</v>
      </c>
      <c r="BH328" s="70">
        <v>0.17447015416297229</v>
      </c>
      <c r="BI328" s="75">
        <v>53062</v>
      </c>
      <c r="BJ328" s="75">
        <v>43193</v>
      </c>
      <c r="BK328" s="76">
        <v>4857</v>
      </c>
      <c r="BL328" s="76">
        <v>2771</v>
      </c>
      <c r="BM328" s="76">
        <v>658</v>
      </c>
      <c r="BN328" s="76">
        <v>28</v>
      </c>
      <c r="BO328" s="76">
        <v>397</v>
      </c>
      <c r="BP328" s="76">
        <v>17</v>
      </c>
      <c r="BQ328" s="76">
        <v>19</v>
      </c>
      <c r="BR328" s="76">
        <v>1122</v>
      </c>
      <c r="BS328" s="66">
        <f t="shared" si="334"/>
        <v>0.8140100260073122</v>
      </c>
      <c r="BT328" s="66">
        <f t="shared" si="301"/>
        <v>9.4455542572839321E-2</v>
      </c>
      <c r="BU328" s="66">
        <f t="shared" si="302"/>
        <v>4.2233613508725641E-2</v>
      </c>
      <c r="BV328" s="72">
        <v>84529</v>
      </c>
      <c r="BW328" s="75">
        <v>27688</v>
      </c>
      <c r="BX328" s="66">
        <f t="shared" si="335"/>
        <v>0.32755622330797712</v>
      </c>
      <c r="BY328" s="74">
        <f t="shared" si="336"/>
        <v>3.0529110083790814</v>
      </c>
      <c r="BZ328" s="66">
        <f t="shared" si="355"/>
        <v>4.1732925054476407E-2</v>
      </c>
      <c r="CA328" s="72">
        <v>84529</v>
      </c>
      <c r="CB328" s="75">
        <v>63664</v>
      </c>
      <c r="CC328" s="66">
        <f t="shared" si="337"/>
        <v>0.75316163683469584</v>
      </c>
      <c r="CD328" s="66">
        <f t="shared" si="338"/>
        <v>0.24683836316530416</v>
      </c>
      <c r="CE328" s="72">
        <v>19404</v>
      </c>
      <c r="CF328" s="76">
        <v>295</v>
      </c>
      <c r="CG328" s="75">
        <v>8025</v>
      </c>
      <c r="CH328" s="66">
        <f t="shared" si="339"/>
        <v>0.42877757163471447</v>
      </c>
      <c r="CI328" s="75">
        <v>19404</v>
      </c>
      <c r="CJ328" s="75">
        <v>7979</v>
      </c>
      <c r="CK328" s="76">
        <v>99</v>
      </c>
      <c r="CL328" s="75">
        <v>2201</v>
      </c>
      <c r="CM328" s="76">
        <v>349</v>
      </c>
      <c r="CN328" s="66">
        <f t="shared" si="340"/>
        <v>0.54772211915069058</v>
      </c>
      <c r="CO328" s="72">
        <v>19404</v>
      </c>
      <c r="CP328" s="76">
        <v>5772</v>
      </c>
      <c r="CQ328" s="66">
        <f t="shared" si="341"/>
        <v>0.2974644403215832</v>
      </c>
      <c r="CR328" s="78" t="b">
        <v>0</v>
      </c>
      <c r="CS328" s="76" t="b">
        <v>1</v>
      </c>
      <c r="CT328" s="76">
        <v>0</v>
      </c>
      <c r="CU328" s="76"/>
      <c r="CV328" s="79"/>
      <c r="CW328" s="79"/>
      <c r="CX328" s="79">
        <v>1</v>
      </c>
      <c r="CY328" s="79">
        <v>0</v>
      </c>
      <c r="CZ328" s="76"/>
      <c r="DA328" s="76"/>
      <c r="DB328" s="76"/>
      <c r="DC328" s="66">
        <f t="shared" si="342"/>
        <v>0</v>
      </c>
      <c r="DD328" s="66">
        <f t="shared" si="343"/>
        <v>0</v>
      </c>
      <c r="DE328" s="66">
        <f t="shared" si="344"/>
        <v>0</v>
      </c>
      <c r="DF328" s="66">
        <f t="shared" si="345"/>
        <v>0</v>
      </c>
      <c r="DG328" s="66">
        <f t="shared" si="346"/>
        <v>0</v>
      </c>
      <c r="DH328" s="66">
        <f t="shared" si="300"/>
        <v>0</v>
      </c>
      <c r="DI328" s="66">
        <f t="shared" si="347"/>
        <v>0</v>
      </c>
      <c r="DJ328" s="66">
        <f t="shared" si="348"/>
        <v>0</v>
      </c>
      <c r="DK328" s="66">
        <f t="shared" si="349"/>
        <v>0</v>
      </c>
      <c r="DL328" s="66">
        <f t="shared" si="350"/>
        <v>0</v>
      </c>
      <c r="DM328" s="66">
        <f t="shared" si="351"/>
        <v>0</v>
      </c>
      <c r="DN328" s="80">
        <f t="shared" si="299"/>
        <v>620</v>
      </c>
      <c r="DO328" s="67">
        <f t="shared" si="352"/>
        <v>1</v>
      </c>
      <c r="DP328" s="163">
        <f t="shared" si="356"/>
        <v>2.6014568158168575E-6</v>
      </c>
    </row>
    <row r="329" spans="1:120" ht="17.149999999999999" customHeight="1" x14ac:dyDescent="0.3">
      <c r="A329" s="30"/>
      <c r="B329" s="39" t="s">
        <v>801</v>
      </c>
      <c r="C329" s="37" t="s">
        <v>802</v>
      </c>
      <c r="D329" s="36" t="s">
        <v>903</v>
      </c>
      <c r="E329" s="37" t="s">
        <v>904</v>
      </c>
      <c r="F329" s="36" t="s">
        <v>910</v>
      </c>
      <c r="G329" s="37" t="s">
        <v>911</v>
      </c>
      <c r="H329" s="36">
        <v>9</v>
      </c>
      <c r="I329" s="38">
        <v>2</v>
      </c>
      <c r="J329" s="115">
        <f t="shared" si="303"/>
        <v>0.70746927803379411</v>
      </c>
      <c r="K329" s="115">
        <f t="shared" si="304"/>
        <v>0.57987711213517668</v>
      </c>
      <c r="L329" s="115">
        <f t="shared" si="305"/>
        <v>1</v>
      </c>
      <c r="M329" s="115">
        <f t="shared" si="306"/>
        <v>6.4688850438349876E-2</v>
      </c>
      <c r="N329" s="115">
        <f t="shared" si="307"/>
        <v>0.3711531958065607</v>
      </c>
      <c r="O329" s="115">
        <f t="shared" si="308"/>
        <v>0.59984639016897079</v>
      </c>
      <c r="P329" s="115">
        <f t="shared" si="309"/>
        <v>0.64466511954233896</v>
      </c>
      <c r="Q329" s="115">
        <f t="shared" si="310"/>
        <v>0.72657965357404253</v>
      </c>
      <c r="R329" s="116">
        <f t="shared" si="311"/>
        <v>0.29714912280701755</v>
      </c>
      <c r="S329" s="133">
        <f t="shared" si="312"/>
        <v>0.55460319138958347</v>
      </c>
      <c r="T329" s="134">
        <f t="shared" si="353"/>
        <v>0.44539680861041653</v>
      </c>
      <c r="U329" s="135">
        <f t="shared" si="313"/>
        <v>19182.349753233419</v>
      </c>
      <c r="V329" s="136">
        <v>3</v>
      </c>
      <c r="W329" s="155">
        <f t="shared" si="314"/>
        <v>0</v>
      </c>
      <c r="X329" s="155">
        <f t="shared" si="315"/>
        <v>0.44349208027847237</v>
      </c>
      <c r="Y329" s="155">
        <f t="shared" si="316"/>
        <v>0.55650791972152769</v>
      </c>
      <c r="Z329" s="156">
        <f t="shared" si="317"/>
        <v>23967.683086566754</v>
      </c>
      <c r="AA329" s="69">
        <v>0.47490015788984863</v>
      </c>
      <c r="AB329" s="70">
        <f t="shared" si="318"/>
        <v>0.41129966262148143</v>
      </c>
      <c r="AC329" s="70">
        <f t="shared" si="319"/>
        <v>0.49315184308420695</v>
      </c>
      <c r="AD329" s="70">
        <f t="shared" si="320"/>
        <v>0.3711531958065607</v>
      </c>
      <c r="AE329" s="70">
        <f t="shared" si="321"/>
        <v>0.27342034642595753</v>
      </c>
      <c r="AF329" s="70">
        <f t="shared" si="322"/>
        <v>7.5268817204301078E-2</v>
      </c>
      <c r="AG329" s="70">
        <f t="shared" si="323"/>
        <v>9.8310291858678955E-2</v>
      </c>
      <c r="AH329" s="70">
        <f t="shared" si="324"/>
        <v>0.59984639016897079</v>
      </c>
      <c r="AI329" s="70">
        <f t="shared" si="325"/>
        <v>0.68241167434715821</v>
      </c>
      <c r="AJ329" s="70">
        <f t="shared" si="326"/>
        <v>0.73252688172043012</v>
      </c>
      <c r="AK329" s="70">
        <f t="shared" si="327"/>
        <v>0.35533488045766098</v>
      </c>
      <c r="AL329" s="71">
        <f t="shared" si="354"/>
        <v>1</v>
      </c>
      <c r="AM329" s="72">
        <v>43068</v>
      </c>
      <c r="AN329" s="73">
        <v>0.27342034642595753</v>
      </c>
      <c r="AO329" s="74">
        <f t="shared" si="328"/>
        <v>0.72657965357404253</v>
      </c>
      <c r="AP329" s="75">
        <v>5208</v>
      </c>
      <c r="AQ329" s="76">
        <v>379</v>
      </c>
      <c r="AR329" s="76">
        <v>5</v>
      </c>
      <c r="AS329" s="76">
        <v>8</v>
      </c>
      <c r="AT329" s="77">
        <f t="shared" si="329"/>
        <v>7.5268817204301078E-2</v>
      </c>
      <c r="AU329" s="77">
        <f t="shared" si="330"/>
        <v>0.92473118279569888</v>
      </c>
      <c r="AV329" s="75">
        <v>5208</v>
      </c>
      <c r="AW329" s="76">
        <v>19</v>
      </c>
      <c r="AX329" s="76">
        <v>334</v>
      </c>
      <c r="AY329" s="76">
        <v>17</v>
      </c>
      <c r="AZ329" s="75">
        <v>3614</v>
      </c>
      <c r="BA329" s="66">
        <f t="shared" si="331"/>
        <v>0.76497695852534564</v>
      </c>
      <c r="BB329" s="66">
        <f t="shared" si="332"/>
        <v>0.23502304147465436</v>
      </c>
      <c r="BC329" s="75">
        <v>5208</v>
      </c>
      <c r="BD329" s="76">
        <v>249</v>
      </c>
      <c r="BE329" s="76">
        <v>263</v>
      </c>
      <c r="BF329" s="66">
        <f t="shared" si="333"/>
        <v>9.8310291858678955E-2</v>
      </c>
      <c r="BG329" s="70">
        <v>0.41129966262148143</v>
      </c>
      <c r="BH329" s="70">
        <v>0.29714912280701755</v>
      </c>
      <c r="BI329" s="75">
        <v>23656</v>
      </c>
      <c r="BJ329" s="75">
        <v>11666</v>
      </c>
      <c r="BK329" s="75">
        <v>3210</v>
      </c>
      <c r="BL329" s="75">
        <v>6270</v>
      </c>
      <c r="BM329" s="76">
        <v>1171</v>
      </c>
      <c r="BN329" s="76">
        <v>44</v>
      </c>
      <c r="BO329" s="76">
        <v>725</v>
      </c>
      <c r="BP329" s="76">
        <v>39</v>
      </c>
      <c r="BQ329" s="76">
        <v>58</v>
      </c>
      <c r="BR329" s="76">
        <v>473</v>
      </c>
      <c r="BS329" s="66">
        <f t="shared" si="334"/>
        <v>0.49315184308420695</v>
      </c>
      <c r="BT329" s="66">
        <f t="shared" si="301"/>
        <v>0.3711531958065607</v>
      </c>
      <c r="BU329" s="66">
        <f t="shared" si="302"/>
        <v>0.10610415962123775</v>
      </c>
      <c r="BV329" s="72">
        <v>37058</v>
      </c>
      <c r="BW329" s="75">
        <v>7831</v>
      </c>
      <c r="BX329" s="66">
        <f t="shared" si="335"/>
        <v>0.21131739435479518</v>
      </c>
      <c r="BY329" s="74">
        <f t="shared" si="336"/>
        <v>4.7322181075213896</v>
      </c>
      <c r="BZ329" s="66">
        <f t="shared" si="355"/>
        <v>6.4688850438349876E-2</v>
      </c>
      <c r="CA329" s="72">
        <v>37058</v>
      </c>
      <c r="CB329" s="75">
        <v>13168</v>
      </c>
      <c r="CC329" s="66">
        <f t="shared" si="337"/>
        <v>0.35533488045766098</v>
      </c>
      <c r="CD329" s="66">
        <f t="shared" si="338"/>
        <v>0.64466511954233896</v>
      </c>
      <c r="CE329" s="72">
        <v>5208</v>
      </c>
      <c r="CF329" s="76">
        <v>150</v>
      </c>
      <c r="CG329" s="75">
        <v>3404</v>
      </c>
      <c r="CH329" s="66">
        <f t="shared" si="339"/>
        <v>0.68241167434715821</v>
      </c>
      <c r="CI329" s="75">
        <v>5208</v>
      </c>
      <c r="CJ329" s="75">
        <v>3533</v>
      </c>
      <c r="CK329" s="76">
        <v>7</v>
      </c>
      <c r="CL329" s="76">
        <v>145</v>
      </c>
      <c r="CM329" s="76">
        <v>130</v>
      </c>
      <c r="CN329" s="66">
        <f t="shared" si="340"/>
        <v>0.73252688172043012</v>
      </c>
      <c r="CO329" s="72">
        <v>5208</v>
      </c>
      <c r="CP329" s="75">
        <v>3124</v>
      </c>
      <c r="CQ329" s="66">
        <f t="shared" si="341"/>
        <v>0.59984639016897079</v>
      </c>
      <c r="CR329" s="78" t="b">
        <v>0</v>
      </c>
      <c r="CS329" s="76" t="b">
        <v>0</v>
      </c>
      <c r="CT329" s="76"/>
      <c r="CU329" s="76"/>
      <c r="CV329" s="76"/>
      <c r="CW329" s="76"/>
      <c r="CX329" s="76"/>
      <c r="CY329" s="76"/>
      <c r="CZ329" s="76"/>
      <c r="DA329" s="76"/>
      <c r="DB329" s="76"/>
      <c r="DC329" s="66">
        <f t="shared" si="342"/>
        <v>0</v>
      </c>
      <c r="DD329" s="66">
        <f t="shared" si="343"/>
        <v>0</v>
      </c>
      <c r="DE329" s="66">
        <f t="shared" si="344"/>
        <v>0</v>
      </c>
      <c r="DF329" s="66">
        <f t="shared" si="345"/>
        <v>0</v>
      </c>
      <c r="DG329" s="66">
        <f t="shared" si="346"/>
        <v>0</v>
      </c>
      <c r="DH329" s="66">
        <f t="shared" si="300"/>
        <v>0</v>
      </c>
      <c r="DI329" s="66">
        <f t="shared" si="347"/>
        <v>0</v>
      </c>
      <c r="DJ329" s="66">
        <f t="shared" si="348"/>
        <v>0</v>
      </c>
      <c r="DK329" s="66">
        <f t="shared" si="349"/>
        <v>0</v>
      </c>
      <c r="DL329" s="66">
        <f t="shared" si="350"/>
        <v>0</v>
      </c>
      <c r="DM329" s="66">
        <f t="shared" si="351"/>
        <v>0</v>
      </c>
      <c r="DN329" s="80">
        <f t="shared" si="299"/>
        <v>620</v>
      </c>
      <c r="DO329" s="67">
        <f t="shared" si="352"/>
        <v>1</v>
      </c>
      <c r="DP329" s="163">
        <f t="shared" si="356"/>
        <v>2.6014568158168575E-6</v>
      </c>
    </row>
    <row r="330" spans="1:120" ht="17.149999999999999" customHeight="1" x14ac:dyDescent="0.3">
      <c r="A330" s="30"/>
      <c r="B330" s="39" t="s">
        <v>801</v>
      </c>
      <c r="C330" s="37" t="s">
        <v>802</v>
      </c>
      <c r="D330" s="36" t="s">
        <v>912</v>
      </c>
      <c r="E330" s="37" t="s">
        <v>913</v>
      </c>
      <c r="F330" s="36" t="s">
        <v>914</v>
      </c>
      <c r="G330" s="37" t="s">
        <v>913</v>
      </c>
      <c r="H330" s="36">
        <v>27</v>
      </c>
      <c r="I330" s="38">
        <v>6</v>
      </c>
      <c r="J330" s="115">
        <f t="shared" si="303"/>
        <v>0.59714300664538755</v>
      </c>
      <c r="K330" s="115">
        <f t="shared" si="304"/>
        <v>0.4034064151535765</v>
      </c>
      <c r="L330" s="115">
        <f t="shared" si="305"/>
        <v>1</v>
      </c>
      <c r="M330" s="115">
        <f t="shared" si="306"/>
        <v>9.8849586272035952E-2</v>
      </c>
      <c r="N330" s="115">
        <f t="shared" si="307"/>
        <v>0.15394528600497401</v>
      </c>
      <c r="O330" s="115">
        <f t="shared" si="308"/>
        <v>0.36654282873737637</v>
      </c>
      <c r="P330" s="115">
        <f t="shared" si="309"/>
        <v>0.57495495018019926</v>
      </c>
      <c r="Q330" s="115">
        <f t="shared" si="310"/>
        <v>0.30984113267747948</v>
      </c>
      <c r="R330" s="116">
        <f t="shared" si="311"/>
        <v>0.27429200085172828</v>
      </c>
      <c r="S330" s="133">
        <f t="shared" si="312"/>
        <v>0.41988613405808423</v>
      </c>
      <c r="T330" s="134">
        <f t="shared" si="353"/>
        <v>0.58011386594191583</v>
      </c>
      <c r="U330" s="135">
        <f t="shared" si="313"/>
        <v>60708.335956955547</v>
      </c>
      <c r="V330" s="136">
        <v>1</v>
      </c>
      <c r="W330" s="155">
        <f t="shared" si="314"/>
        <v>0</v>
      </c>
      <c r="X330" s="155">
        <f t="shared" si="315"/>
        <v>0.30877502294697312</v>
      </c>
      <c r="Y330" s="155">
        <f t="shared" si="316"/>
        <v>0.69122497705302688</v>
      </c>
      <c r="Z330" s="156">
        <f t="shared" si="317"/>
        <v>72336.002623622204</v>
      </c>
      <c r="AA330" s="69">
        <v>9.0254087473363331E-2</v>
      </c>
      <c r="AB330" s="70">
        <f t="shared" si="318"/>
        <v>0.31671334875872026</v>
      </c>
      <c r="AC330" s="70">
        <f t="shared" si="319"/>
        <v>0.71388198055618357</v>
      </c>
      <c r="AD330" s="70">
        <f t="shared" si="320"/>
        <v>0.15394528600497401</v>
      </c>
      <c r="AE330" s="70">
        <f t="shared" si="321"/>
        <v>0.69015886732252052</v>
      </c>
      <c r="AF330" s="70">
        <f t="shared" si="322"/>
        <v>0.45445031657160795</v>
      </c>
      <c r="AG330" s="70">
        <f t="shared" si="323"/>
        <v>0.57500915702998279</v>
      </c>
      <c r="AH330" s="70">
        <f t="shared" si="324"/>
        <v>0.36654282873737637</v>
      </c>
      <c r="AI330" s="70">
        <f t="shared" si="325"/>
        <v>0.42687457485217939</v>
      </c>
      <c r="AJ330" s="70">
        <f t="shared" si="326"/>
        <v>0.76741143843859561</v>
      </c>
      <c r="AK330" s="70">
        <f t="shared" si="327"/>
        <v>0.42504504981980074</v>
      </c>
      <c r="AL330" s="71">
        <f t="shared" si="354"/>
        <v>1</v>
      </c>
      <c r="AM330" s="72">
        <v>104649</v>
      </c>
      <c r="AN330" s="73">
        <v>0.69015886732252052</v>
      </c>
      <c r="AO330" s="74">
        <f t="shared" si="328"/>
        <v>0.30984113267747948</v>
      </c>
      <c r="AP330" s="75">
        <v>19111</v>
      </c>
      <c r="AQ330" s="75">
        <v>8612</v>
      </c>
      <c r="AR330" s="76">
        <v>48</v>
      </c>
      <c r="AS330" s="76">
        <v>25</v>
      </c>
      <c r="AT330" s="77">
        <f t="shared" si="329"/>
        <v>0.45445031657160795</v>
      </c>
      <c r="AU330" s="77">
        <f t="shared" si="330"/>
        <v>0.54554968342839205</v>
      </c>
      <c r="AV330" s="75">
        <v>19111</v>
      </c>
      <c r="AW330" s="76">
        <v>88</v>
      </c>
      <c r="AX330" s="75">
        <v>11893</v>
      </c>
      <c r="AY330" s="76">
        <v>128</v>
      </c>
      <c r="AZ330" s="75">
        <v>2009</v>
      </c>
      <c r="BA330" s="66">
        <f t="shared" si="331"/>
        <v>0.73873685312123905</v>
      </c>
      <c r="BB330" s="66">
        <f t="shared" si="332"/>
        <v>0.26126314687876095</v>
      </c>
      <c r="BC330" s="75">
        <v>19111</v>
      </c>
      <c r="BD330" s="75">
        <v>6099</v>
      </c>
      <c r="BE330" s="75">
        <v>4890</v>
      </c>
      <c r="BF330" s="66">
        <f t="shared" si="333"/>
        <v>0.57500915702998279</v>
      </c>
      <c r="BG330" s="70">
        <v>0.31671334875872026</v>
      </c>
      <c r="BH330" s="70">
        <v>0.27429200085172828</v>
      </c>
      <c r="BI330" s="75">
        <v>44230</v>
      </c>
      <c r="BJ330" s="75">
        <v>31575</v>
      </c>
      <c r="BK330" s="75">
        <v>5846</v>
      </c>
      <c r="BL330" s="75">
        <v>3690</v>
      </c>
      <c r="BM330" s="76">
        <v>1530</v>
      </c>
      <c r="BN330" s="76">
        <v>39</v>
      </c>
      <c r="BO330" s="76">
        <v>1005</v>
      </c>
      <c r="BP330" s="76">
        <v>64</v>
      </c>
      <c r="BQ330" s="76">
        <v>24</v>
      </c>
      <c r="BR330" s="76">
        <v>457</v>
      </c>
      <c r="BS330" s="66">
        <f t="shared" si="334"/>
        <v>0.71388198055618357</v>
      </c>
      <c r="BT330" s="66">
        <f t="shared" si="301"/>
        <v>0.15394528600497401</v>
      </c>
      <c r="BU330" s="66">
        <f t="shared" si="302"/>
        <v>7.0517748134750174E-2</v>
      </c>
      <c r="BV330" s="72">
        <v>75472</v>
      </c>
      <c r="BW330" s="75">
        <v>10437</v>
      </c>
      <c r="BX330" s="66">
        <f t="shared" si="335"/>
        <v>0.13828969684121264</v>
      </c>
      <c r="BY330" s="74">
        <f t="shared" si="336"/>
        <v>7.2311967040337253</v>
      </c>
      <c r="BZ330" s="66">
        <f t="shared" si="355"/>
        <v>9.8849586272035952E-2</v>
      </c>
      <c r="CA330" s="72">
        <v>75472</v>
      </c>
      <c r="CB330" s="75">
        <v>32079</v>
      </c>
      <c r="CC330" s="66">
        <f t="shared" si="337"/>
        <v>0.42504504981980074</v>
      </c>
      <c r="CD330" s="66">
        <f t="shared" si="338"/>
        <v>0.57495495018019926</v>
      </c>
      <c r="CE330" s="72">
        <v>19111</v>
      </c>
      <c r="CF330" s="76">
        <v>373</v>
      </c>
      <c r="CG330" s="75">
        <v>7785</v>
      </c>
      <c r="CH330" s="66">
        <f t="shared" si="339"/>
        <v>0.42687457485217939</v>
      </c>
      <c r="CI330" s="75">
        <v>19111</v>
      </c>
      <c r="CJ330" s="75">
        <v>8803</v>
      </c>
      <c r="CK330" s="76">
        <v>273</v>
      </c>
      <c r="CL330" s="75">
        <v>4293</v>
      </c>
      <c r="CM330" s="75">
        <v>1297</v>
      </c>
      <c r="CN330" s="66">
        <f t="shared" si="340"/>
        <v>0.76741143843859561</v>
      </c>
      <c r="CO330" s="72">
        <v>19111</v>
      </c>
      <c r="CP330" s="75">
        <v>7005</v>
      </c>
      <c r="CQ330" s="66">
        <f t="shared" si="341"/>
        <v>0.36654282873737637</v>
      </c>
      <c r="CR330" s="78" t="b">
        <v>0</v>
      </c>
      <c r="CS330" s="76" t="b">
        <v>1</v>
      </c>
      <c r="CT330" s="76">
        <v>0</v>
      </c>
      <c r="CU330" s="76"/>
      <c r="CV330" s="79">
        <v>1</v>
      </c>
      <c r="CW330" s="79"/>
      <c r="CX330" s="79">
        <v>1</v>
      </c>
      <c r="CY330" s="79">
        <v>0</v>
      </c>
      <c r="CZ330" s="76"/>
      <c r="DA330" s="76"/>
      <c r="DB330" s="76"/>
      <c r="DC330" s="66">
        <f t="shared" si="342"/>
        <v>4.1322314049586778E-3</v>
      </c>
      <c r="DD330" s="66">
        <f t="shared" si="343"/>
        <v>0</v>
      </c>
      <c r="DE330" s="66">
        <f t="shared" si="344"/>
        <v>0</v>
      </c>
      <c r="DF330" s="66">
        <f t="shared" si="345"/>
        <v>0</v>
      </c>
      <c r="DG330" s="66">
        <f t="shared" si="346"/>
        <v>0</v>
      </c>
      <c r="DH330" s="66">
        <f t="shared" si="300"/>
        <v>0</v>
      </c>
      <c r="DI330" s="66">
        <f t="shared" si="347"/>
        <v>0</v>
      </c>
      <c r="DJ330" s="66">
        <f t="shared" si="348"/>
        <v>0</v>
      </c>
      <c r="DK330" s="66">
        <f t="shared" si="349"/>
        <v>0</v>
      </c>
      <c r="DL330" s="66">
        <f t="shared" si="350"/>
        <v>0</v>
      </c>
      <c r="DM330" s="66">
        <f t="shared" si="351"/>
        <v>0</v>
      </c>
      <c r="DN330" s="80">
        <f t="shared" si="299"/>
        <v>620</v>
      </c>
      <c r="DO330" s="67">
        <f t="shared" si="352"/>
        <v>1</v>
      </c>
      <c r="DP330" s="163">
        <f t="shared" si="356"/>
        <v>2.6014568158168575E-6</v>
      </c>
    </row>
    <row r="331" spans="1:120" ht="17.149999999999999" customHeight="1" x14ac:dyDescent="0.3">
      <c r="A331" s="30"/>
      <c r="B331" s="39" t="s">
        <v>801</v>
      </c>
      <c r="C331" s="37" t="s">
        <v>802</v>
      </c>
      <c r="D331" s="36" t="s">
        <v>912</v>
      </c>
      <c r="E331" s="37" t="s">
        <v>913</v>
      </c>
      <c r="F331" s="36" t="s">
        <v>915</v>
      </c>
      <c r="G331" s="37" t="s">
        <v>916</v>
      </c>
      <c r="H331" s="36">
        <v>29</v>
      </c>
      <c r="I331" s="38">
        <v>7</v>
      </c>
      <c r="J331" s="115">
        <f t="shared" si="303"/>
        <v>0.34878562297917137</v>
      </c>
      <c r="K331" s="115">
        <f t="shared" si="304"/>
        <v>0.27765245507180991</v>
      </c>
      <c r="L331" s="115">
        <f t="shared" si="305"/>
        <v>1</v>
      </c>
      <c r="M331" s="115">
        <f t="shared" si="306"/>
        <v>4.4489355183055065E-2</v>
      </c>
      <c r="N331" s="115">
        <f t="shared" si="307"/>
        <v>0.11379364828566914</v>
      </c>
      <c r="O331" s="115">
        <f t="shared" si="308"/>
        <v>8.7600571471539213E-2</v>
      </c>
      <c r="P331" s="115">
        <f t="shared" si="309"/>
        <v>0.65226130653266334</v>
      </c>
      <c r="Q331" s="115">
        <f t="shared" si="310"/>
        <v>0.36663050981165568</v>
      </c>
      <c r="R331" s="116">
        <f t="shared" si="311"/>
        <v>0.24359709480122324</v>
      </c>
      <c r="S331" s="133">
        <f t="shared" si="312"/>
        <v>0.34831228490408744</v>
      </c>
      <c r="T331" s="134">
        <f t="shared" si="353"/>
        <v>0.65168771509591261</v>
      </c>
      <c r="U331" s="135">
        <f t="shared" si="313"/>
        <v>44857.620493196955</v>
      </c>
      <c r="V331" s="136">
        <v>2</v>
      </c>
      <c r="W331" s="155">
        <f t="shared" si="314"/>
        <v>0</v>
      </c>
      <c r="X331" s="155">
        <f t="shared" si="315"/>
        <v>0.23720117379297634</v>
      </c>
      <c r="Y331" s="155">
        <f t="shared" si="316"/>
        <v>0.76279882620702366</v>
      </c>
      <c r="Z331" s="156">
        <f t="shared" si="317"/>
        <v>52505.731604308057</v>
      </c>
      <c r="AA331" s="69">
        <v>0.12938561445818139</v>
      </c>
      <c r="AB331" s="70">
        <f t="shared" si="318"/>
        <v>0.29556123069439377</v>
      </c>
      <c r="AC331" s="70">
        <f t="shared" si="319"/>
        <v>0.79251066519197344</v>
      </c>
      <c r="AD331" s="70">
        <f t="shared" si="320"/>
        <v>0.11379364828566914</v>
      </c>
      <c r="AE331" s="70">
        <f t="shared" si="321"/>
        <v>0.63336949018834432</v>
      </c>
      <c r="AF331" s="70">
        <f t="shared" si="322"/>
        <v>0.53507782540040605</v>
      </c>
      <c r="AG331" s="70">
        <f t="shared" si="323"/>
        <v>0.61410632378374319</v>
      </c>
      <c r="AH331" s="70">
        <f t="shared" si="324"/>
        <v>8.7600571471539213E-2</v>
      </c>
      <c r="AI331" s="70">
        <f t="shared" si="325"/>
        <v>0.32949845853071658</v>
      </c>
      <c r="AJ331" s="70">
        <f t="shared" si="326"/>
        <v>0.36807278742762611</v>
      </c>
      <c r="AK331" s="70">
        <f t="shared" si="327"/>
        <v>0.34773869346733666</v>
      </c>
      <c r="AL331" s="71">
        <f t="shared" si="354"/>
        <v>1</v>
      </c>
      <c r="AM331" s="72">
        <v>68833</v>
      </c>
      <c r="AN331" s="73">
        <v>0.63336949018834432</v>
      </c>
      <c r="AO331" s="74">
        <f t="shared" si="328"/>
        <v>0.36663050981165568</v>
      </c>
      <c r="AP331" s="75">
        <v>13299</v>
      </c>
      <c r="AQ331" s="75">
        <v>7080</v>
      </c>
      <c r="AR331" s="76">
        <v>32</v>
      </c>
      <c r="AS331" s="76">
        <v>4</v>
      </c>
      <c r="AT331" s="77">
        <f t="shared" si="329"/>
        <v>0.53507782540040605</v>
      </c>
      <c r="AU331" s="77">
        <f t="shared" si="330"/>
        <v>0.46492217459959395</v>
      </c>
      <c r="AV331" s="75">
        <v>13299</v>
      </c>
      <c r="AW331" s="76">
        <v>38</v>
      </c>
      <c r="AX331" s="75">
        <v>8235</v>
      </c>
      <c r="AY331" s="76">
        <v>19</v>
      </c>
      <c r="AZ331" s="75">
        <v>3805</v>
      </c>
      <c r="BA331" s="66">
        <f t="shared" si="331"/>
        <v>0.90961726445597413</v>
      </c>
      <c r="BB331" s="66">
        <f t="shared" si="332"/>
        <v>9.0382735544025872E-2</v>
      </c>
      <c r="BC331" s="75">
        <v>13299</v>
      </c>
      <c r="BD331" s="75">
        <v>8027</v>
      </c>
      <c r="BE331" s="76">
        <v>140</v>
      </c>
      <c r="BF331" s="66">
        <f t="shared" si="333"/>
        <v>0.61410632378374319</v>
      </c>
      <c r="BG331" s="70">
        <v>0.29556123069439377</v>
      </c>
      <c r="BH331" s="70">
        <v>0.24359709480122324</v>
      </c>
      <c r="BI331" s="75">
        <v>31645</v>
      </c>
      <c r="BJ331" s="75">
        <v>25079</v>
      </c>
      <c r="BK331" s="75">
        <v>2965</v>
      </c>
      <c r="BL331" s="76">
        <v>1686</v>
      </c>
      <c r="BM331" s="76">
        <v>794</v>
      </c>
      <c r="BN331" s="76">
        <v>23</v>
      </c>
      <c r="BO331" s="76">
        <v>483</v>
      </c>
      <c r="BP331" s="76">
        <v>52</v>
      </c>
      <c r="BQ331" s="76">
        <v>15</v>
      </c>
      <c r="BR331" s="76">
        <v>548</v>
      </c>
      <c r="BS331" s="66">
        <f t="shared" si="334"/>
        <v>0.79251066519197344</v>
      </c>
      <c r="BT331" s="66">
        <f t="shared" si="301"/>
        <v>0.11379364828566914</v>
      </c>
      <c r="BU331" s="66">
        <f t="shared" si="302"/>
        <v>6.0515089271606891E-2</v>
      </c>
      <c r="BV331" s="72">
        <v>50745</v>
      </c>
      <c r="BW331" s="75">
        <v>15592</v>
      </c>
      <c r="BX331" s="66">
        <f t="shared" si="335"/>
        <v>0.30726179919203861</v>
      </c>
      <c r="BY331" s="74">
        <f t="shared" si="336"/>
        <v>3.2545536172396101</v>
      </c>
      <c r="BZ331" s="66">
        <f t="shared" si="355"/>
        <v>4.4489355183055065E-2</v>
      </c>
      <c r="CA331" s="72">
        <v>50745</v>
      </c>
      <c r="CB331" s="75">
        <v>17646</v>
      </c>
      <c r="CC331" s="66">
        <f t="shared" si="337"/>
        <v>0.34773869346733666</v>
      </c>
      <c r="CD331" s="66">
        <f t="shared" si="338"/>
        <v>0.65226130653266334</v>
      </c>
      <c r="CE331" s="72">
        <v>13299</v>
      </c>
      <c r="CF331" s="76">
        <v>103</v>
      </c>
      <c r="CG331" s="75">
        <v>4279</v>
      </c>
      <c r="CH331" s="66">
        <f t="shared" si="339"/>
        <v>0.32949845853071658</v>
      </c>
      <c r="CI331" s="75">
        <v>13299</v>
      </c>
      <c r="CJ331" s="75">
        <v>3813</v>
      </c>
      <c r="CK331" s="76">
        <v>116</v>
      </c>
      <c r="CL331" s="76">
        <v>919</v>
      </c>
      <c r="CM331" s="76">
        <v>47</v>
      </c>
      <c r="CN331" s="66">
        <f t="shared" si="340"/>
        <v>0.36807278742762611</v>
      </c>
      <c r="CO331" s="72">
        <v>13299</v>
      </c>
      <c r="CP331" s="76">
        <v>1165</v>
      </c>
      <c r="CQ331" s="66">
        <f t="shared" si="341"/>
        <v>8.7600571471539213E-2</v>
      </c>
      <c r="CR331" s="78" t="b">
        <v>0</v>
      </c>
      <c r="CS331" s="76" t="b">
        <v>0</v>
      </c>
      <c r="CT331" s="76"/>
      <c r="CU331" s="76"/>
      <c r="CV331" s="76"/>
      <c r="CW331" s="76"/>
      <c r="CX331" s="76"/>
      <c r="CY331" s="76"/>
      <c r="CZ331" s="76"/>
      <c r="DA331" s="76"/>
      <c r="DB331" s="76"/>
      <c r="DC331" s="66">
        <f t="shared" si="342"/>
        <v>0</v>
      </c>
      <c r="DD331" s="66">
        <f t="shared" si="343"/>
        <v>0</v>
      </c>
      <c r="DE331" s="66">
        <f t="shared" si="344"/>
        <v>0</v>
      </c>
      <c r="DF331" s="66">
        <f t="shared" si="345"/>
        <v>0</v>
      </c>
      <c r="DG331" s="66">
        <f t="shared" si="346"/>
        <v>0</v>
      </c>
      <c r="DH331" s="66">
        <f t="shared" si="300"/>
        <v>0</v>
      </c>
      <c r="DI331" s="66">
        <f t="shared" si="347"/>
        <v>0</v>
      </c>
      <c r="DJ331" s="66">
        <f t="shared" si="348"/>
        <v>0</v>
      </c>
      <c r="DK331" s="66">
        <f t="shared" si="349"/>
        <v>0</v>
      </c>
      <c r="DL331" s="66">
        <f t="shared" si="350"/>
        <v>0</v>
      </c>
      <c r="DM331" s="66">
        <f t="shared" si="351"/>
        <v>0</v>
      </c>
      <c r="DN331" s="80">
        <f t="shared" si="299"/>
        <v>620</v>
      </c>
      <c r="DO331" s="67">
        <f t="shared" si="352"/>
        <v>1</v>
      </c>
      <c r="DP331" s="163">
        <f t="shared" si="356"/>
        <v>2.6014568158168575E-6</v>
      </c>
    </row>
    <row r="332" spans="1:120" ht="17.149999999999999" customHeight="1" x14ac:dyDescent="0.3">
      <c r="A332" s="30"/>
      <c r="B332" s="39" t="s">
        <v>801</v>
      </c>
      <c r="C332" s="37" t="s">
        <v>802</v>
      </c>
      <c r="D332" s="36" t="s">
        <v>912</v>
      </c>
      <c r="E332" s="37" t="s">
        <v>913</v>
      </c>
      <c r="F332" s="36" t="s">
        <v>917</v>
      </c>
      <c r="G332" s="37" t="s">
        <v>918</v>
      </c>
      <c r="H332" s="36">
        <v>16</v>
      </c>
      <c r="I332" s="38">
        <v>11</v>
      </c>
      <c r="J332" s="115">
        <f t="shared" si="303"/>
        <v>0.54967654340707617</v>
      </c>
      <c r="K332" s="115">
        <f t="shared" si="304"/>
        <v>0.3272102867183132</v>
      </c>
      <c r="L332" s="115">
        <f t="shared" si="305"/>
        <v>0.14716075713143162</v>
      </c>
      <c r="M332" s="115">
        <f t="shared" si="306"/>
        <v>0.10903994115028491</v>
      </c>
      <c r="N332" s="115">
        <f t="shared" si="307"/>
        <v>0.15435858393604873</v>
      </c>
      <c r="O332" s="115">
        <f t="shared" si="308"/>
        <v>9.2883954955674461E-2</v>
      </c>
      <c r="P332" s="115">
        <f t="shared" si="309"/>
        <v>0.51403166504089448</v>
      </c>
      <c r="Q332" s="115">
        <f t="shared" si="310"/>
        <v>0.46720151014629541</v>
      </c>
      <c r="R332" s="116">
        <f t="shared" si="311"/>
        <v>0.34579942878698072</v>
      </c>
      <c r="S332" s="133">
        <f t="shared" si="312"/>
        <v>0.30081807458588883</v>
      </c>
      <c r="T332" s="134">
        <f t="shared" si="353"/>
        <v>0.69918192541411117</v>
      </c>
      <c r="U332" s="135">
        <f t="shared" si="313"/>
        <v>49004.961970349636</v>
      </c>
      <c r="V332" s="136">
        <v>1</v>
      </c>
      <c r="W332" s="155">
        <f t="shared" si="314"/>
        <v>-0.85283924286856838</v>
      </c>
      <c r="X332" s="155">
        <f t="shared" si="315"/>
        <v>0.18970696347477778</v>
      </c>
      <c r="Y332" s="155">
        <f t="shared" si="316"/>
        <v>0.81029303652522222</v>
      </c>
      <c r="Z332" s="156">
        <f t="shared" si="317"/>
        <v>56792.6286370163</v>
      </c>
      <c r="AA332" s="69">
        <v>0.13445761817118235</v>
      </c>
      <c r="AB332" s="70">
        <f t="shared" si="318"/>
        <v>0.40176335292614362</v>
      </c>
      <c r="AC332" s="70">
        <f t="shared" si="319"/>
        <v>0.67412130440299456</v>
      </c>
      <c r="AD332" s="70">
        <f t="shared" si="320"/>
        <v>0.15435858393604873</v>
      </c>
      <c r="AE332" s="70">
        <f t="shared" si="321"/>
        <v>0.53279848985370459</v>
      </c>
      <c r="AF332" s="70">
        <f t="shared" si="322"/>
        <v>0.4950083859116684</v>
      </c>
      <c r="AG332" s="70">
        <f t="shared" si="323"/>
        <v>0.63613129941697943</v>
      </c>
      <c r="AH332" s="70">
        <f t="shared" si="324"/>
        <v>9.2883954955674461E-2</v>
      </c>
      <c r="AI332" s="70">
        <f t="shared" si="325"/>
        <v>0.44652982988579187</v>
      </c>
      <c r="AJ332" s="70">
        <f t="shared" si="326"/>
        <v>0.65282325692836041</v>
      </c>
      <c r="AK332" s="70">
        <f t="shared" si="327"/>
        <v>0.48596833495910557</v>
      </c>
      <c r="AL332" s="71">
        <f t="shared" si="354"/>
        <v>0.14716075713143162</v>
      </c>
      <c r="AM332" s="72">
        <v>70089</v>
      </c>
      <c r="AN332" s="73">
        <v>0.53279848985370459</v>
      </c>
      <c r="AO332" s="74">
        <f t="shared" si="328"/>
        <v>0.46720151014629541</v>
      </c>
      <c r="AP332" s="75">
        <v>12521</v>
      </c>
      <c r="AQ332" s="75">
        <v>6086</v>
      </c>
      <c r="AR332" s="76">
        <v>96</v>
      </c>
      <c r="AS332" s="76">
        <v>16</v>
      </c>
      <c r="AT332" s="77">
        <f t="shared" si="329"/>
        <v>0.4950083859116684</v>
      </c>
      <c r="AU332" s="77">
        <f t="shared" si="330"/>
        <v>0.5049916140883316</v>
      </c>
      <c r="AV332" s="75">
        <v>12521</v>
      </c>
      <c r="AW332" s="76">
        <v>31</v>
      </c>
      <c r="AX332" s="75">
        <v>7386</v>
      </c>
      <c r="AY332" s="76">
        <v>58</v>
      </c>
      <c r="AZ332" s="75">
        <v>3175</v>
      </c>
      <c r="BA332" s="66">
        <f t="shared" si="331"/>
        <v>0.85057104065170519</v>
      </c>
      <c r="BB332" s="66">
        <f t="shared" si="332"/>
        <v>0.14942895934829481</v>
      </c>
      <c r="BC332" s="75">
        <v>12521</v>
      </c>
      <c r="BD332" s="75">
        <v>3035</v>
      </c>
      <c r="BE332" s="76">
        <v>4930</v>
      </c>
      <c r="BF332" s="66">
        <f t="shared" si="333"/>
        <v>0.63613129941697943</v>
      </c>
      <c r="BG332" s="70">
        <v>0.40176335292614362</v>
      </c>
      <c r="BH332" s="70">
        <v>0.34579942878698072</v>
      </c>
      <c r="BI332" s="75">
        <v>31524</v>
      </c>
      <c r="BJ332" s="75">
        <v>21251</v>
      </c>
      <c r="BK332" s="76">
        <v>5407</v>
      </c>
      <c r="BL332" s="76">
        <v>2848</v>
      </c>
      <c r="BM332" s="76">
        <v>1178</v>
      </c>
      <c r="BN332" s="76">
        <v>47</v>
      </c>
      <c r="BO332" s="76">
        <v>640</v>
      </c>
      <c r="BP332" s="76">
        <v>45</v>
      </c>
      <c r="BQ332" s="76">
        <v>30</v>
      </c>
      <c r="BR332" s="76">
        <v>78</v>
      </c>
      <c r="BS332" s="66">
        <f t="shared" si="334"/>
        <v>0.67412130440299456</v>
      </c>
      <c r="BT332" s="66">
        <f t="shared" si="301"/>
        <v>0.15435858393604873</v>
      </c>
      <c r="BU332" s="66">
        <f t="shared" si="302"/>
        <v>6.4014718944296403E-2</v>
      </c>
      <c r="BV332" s="72">
        <v>53308</v>
      </c>
      <c r="BW332" s="76">
        <v>6683</v>
      </c>
      <c r="BX332" s="66">
        <f t="shared" si="335"/>
        <v>0.12536579875440834</v>
      </c>
      <c r="BY332" s="74">
        <f t="shared" si="336"/>
        <v>7.976657189884782</v>
      </c>
      <c r="BZ332" s="66">
        <f t="shared" si="355"/>
        <v>0.10903994115028491</v>
      </c>
      <c r="CA332" s="72">
        <v>53308</v>
      </c>
      <c r="CB332" s="75">
        <v>25906</v>
      </c>
      <c r="CC332" s="66">
        <f t="shared" si="337"/>
        <v>0.48596833495910557</v>
      </c>
      <c r="CD332" s="66">
        <f t="shared" si="338"/>
        <v>0.51403166504089448</v>
      </c>
      <c r="CE332" s="72">
        <v>12521</v>
      </c>
      <c r="CF332" s="76">
        <v>228</v>
      </c>
      <c r="CG332" s="75">
        <v>5363</v>
      </c>
      <c r="CH332" s="66">
        <f t="shared" si="339"/>
        <v>0.44652982988579187</v>
      </c>
      <c r="CI332" s="75">
        <v>12521</v>
      </c>
      <c r="CJ332" s="75">
        <v>4072</v>
      </c>
      <c r="CK332" s="76">
        <v>276</v>
      </c>
      <c r="CL332" s="75">
        <v>3622</v>
      </c>
      <c r="CM332" s="76">
        <v>204</v>
      </c>
      <c r="CN332" s="66">
        <f t="shared" si="340"/>
        <v>0.65282325692836041</v>
      </c>
      <c r="CO332" s="72">
        <v>12521</v>
      </c>
      <c r="CP332" s="76">
        <v>1163</v>
      </c>
      <c r="CQ332" s="66">
        <f t="shared" si="341"/>
        <v>9.2883954955674461E-2</v>
      </c>
      <c r="CR332" s="78" t="b">
        <v>1</v>
      </c>
      <c r="CS332" s="76" t="b">
        <v>1</v>
      </c>
      <c r="CT332" s="76">
        <v>2</v>
      </c>
      <c r="CU332" s="76"/>
      <c r="CV332" s="79">
        <v>1</v>
      </c>
      <c r="CW332" s="79"/>
      <c r="CX332" s="79">
        <v>3</v>
      </c>
      <c r="CY332" s="79">
        <v>1</v>
      </c>
      <c r="CZ332" s="76"/>
      <c r="DA332" s="76"/>
      <c r="DB332" s="76"/>
      <c r="DC332" s="66">
        <f t="shared" si="342"/>
        <v>4.1322314049586778E-3</v>
      </c>
      <c r="DD332" s="66">
        <f t="shared" si="343"/>
        <v>4.9751243781094526E-3</v>
      </c>
      <c r="DE332" s="66">
        <f t="shared" si="344"/>
        <v>0</v>
      </c>
      <c r="DF332" s="66">
        <f t="shared" si="345"/>
        <v>9.1324200913242006E-4</v>
      </c>
      <c r="DG332" s="66">
        <f t="shared" si="346"/>
        <v>0</v>
      </c>
      <c r="DH332" s="66">
        <f t="shared" si="300"/>
        <v>0</v>
      </c>
      <c r="DI332" s="66">
        <f t="shared" si="347"/>
        <v>0</v>
      </c>
      <c r="DJ332" s="66">
        <f t="shared" si="348"/>
        <v>4.1666666666666664E-2</v>
      </c>
      <c r="DK332" s="66">
        <f t="shared" si="349"/>
        <v>2.1739130434782609E-3</v>
      </c>
      <c r="DL332" s="66">
        <f t="shared" si="350"/>
        <v>1.4720915968104683E-3</v>
      </c>
      <c r="DM332" s="66">
        <f t="shared" si="351"/>
        <v>1.0960144927536232E-2</v>
      </c>
      <c r="DN332" s="80">
        <f t="shared" si="299"/>
        <v>91.239669421487605</v>
      </c>
      <c r="DO332" s="67">
        <f t="shared" si="352"/>
        <v>0.14716075713143162</v>
      </c>
      <c r="DP332" s="163">
        <f t="shared" si="356"/>
        <v>1.7677653108929406E-5</v>
      </c>
    </row>
    <row r="333" spans="1:120" ht="17.149999999999999" customHeight="1" x14ac:dyDescent="0.3">
      <c r="A333" s="30"/>
      <c r="B333" s="39" t="s">
        <v>801</v>
      </c>
      <c r="C333" s="37" t="s">
        <v>802</v>
      </c>
      <c r="D333" s="36" t="s">
        <v>919</v>
      </c>
      <c r="E333" s="37" t="s">
        <v>920</v>
      </c>
      <c r="F333" s="36" t="s">
        <v>921</v>
      </c>
      <c r="G333" s="37" t="s">
        <v>920</v>
      </c>
      <c r="H333" s="36">
        <v>13</v>
      </c>
      <c r="I333" s="38">
        <v>18</v>
      </c>
      <c r="J333" s="115">
        <f t="shared" si="303"/>
        <v>0.82024261407373977</v>
      </c>
      <c r="K333" s="115">
        <f t="shared" si="304"/>
        <v>0.75370955326095612</v>
      </c>
      <c r="L333" s="115">
        <f t="shared" si="305"/>
        <v>1</v>
      </c>
      <c r="M333" s="115">
        <f t="shared" si="306"/>
        <v>0.1262473564611146</v>
      </c>
      <c r="N333" s="115">
        <f t="shared" si="307"/>
        <v>0.34211551624282632</v>
      </c>
      <c r="O333" s="115">
        <f t="shared" si="308"/>
        <v>0.59902317309478936</v>
      </c>
      <c r="P333" s="115">
        <f t="shared" si="309"/>
        <v>0.87263095369654109</v>
      </c>
      <c r="Q333" s="115">
        <f t="shared" si="310"/>
        <v>0.58854560408064938</v>
      </c>
      <c r="R333" s="116">
        <f t="shared" si="311"/>
        <v>0.58431359717291365</v>
      </c>
      <c r="S333" s="133">
        <f t="shared" si="312"/>
        <v>0.63186981867594783</v>
      </c>
      <c r="T333" s="134">
        <f t="shared" si="353"/>
        <v>0.36813018132405217</v>
      </c>
      <c r="U333" s="135">
        <f t="shared" si="313"/>
        <v>65274.266841111661</v>
      </c>
      <c r="V333" s="136">
        <v>3</v>
      </c>
      <c r="W333" s="155">
        <f t="shared" si="314"/>
        <v>0</v>
      </c>
      <c r="X333" s="155">
        <f t="shared" si="315"/>
        <v>0.52075870756483666</v>
      </c>
      <c r="Y333" s="155">
        <f t="shared" si="316"/>
        <v>0.47924129243516334</v>
      </c>
      <c r="Z333" s="156">
        <f t="shared" si="317"/>
        <v>84975.711285556114</v>
      </c>
      <c r="AA333" s="69">
        <v>0.33143085955344503</v>
      </c>
      <c r="AB333" s="70">
        <f t="shared" si="318"/>
        <v>0.63230154767848223</v>
      </c>
      <c r="AC333" s="70">
        <f t="shared" si="319"/>
        <v>0.46607697572789974</v>
      </c>
      <c r="AD333" s="70">
        <f t="shared" si="320"/>
        <v>0.34211551624282632</v>
      </c>
      <c r="AE333" s="70">
        <f t="shared" si="321"/>
        <v>0.41145439591935068</v>
      </c>
      <c r="AF333" s="70">
        <f t="shared" si="322"/>
        <v>0.13749900459214823</v>
      </c>
      <c r="AG333" s="70">
        <f t="shared" si="323"/>
        <v>0.17150213680885515</v>
      </c>
      <c r="AH333" s="70">
        <f t="shared" si="324"/>
        <v>0.59902317309478936</v>
      </c>
      <c r="AI333" s="70">
        <f t="shared" si="325"/>
        <v>0.90404268308868418</v>
      </c>
      <c r="AJ333" s="70">
        <f t="shared" si="326"/>
        <v>0.73644254505879547</v>
      </c>
      <c r="AK333" s="70">
        <f t="shared" si="327"/>
        <v>0.12736904630345894</v>
      </c>
      <c r="AL333" s="71">
        <f t="shared" si="354"/>
        <v>1</v>
      </c>
      <c r="AM333" s="72">
        <v>177313</v>
      </c>
      <c r="AN333" s="73">
        <v>0.41145439591935068</v>
      </c>
      <c r="AO333" s="74">
        <f t="shared" si="328"/>
        <v>0.58854560408064938</v>
      </c>
      <c r="AP333" s="75">
        <v>37673</v>
      </c>
      <c r="AQ333" s="75">
        <v>5076</v>
      </c>
      <c r="AR333" s="76">
        <v>55</v>
      </c>
      <c r="AS333" s="76">
        <v>49</v>
      </c>
      <c r="AT333" s="77">
        <f t="shared" si="329"/>
        <v>0.13749900459214823</v>
      </c>
      <c r="AU333" s="77">
        <f t="shared" si="330"/>
        <v>0.86250099540785174</v>
      </c>
      <c r="AV333" s="75">
        <v>37673</v>
      </c>
      <c r="AW333" s="76">
        <v>102</v>
      </c>
      <c r="AX333" s="75">
        <v>6964</v>
      </c>
      <c r="AY333" s="76">
        <v>26</v>
      </c>
      <c r="AZ333" s="75">
        <v>6285</v>
      </c>
      <c r="BA333" s="66">
        <f t="shared" si="331"/>
        <v>0.35508188888593956</v>
      </c>
      <c r="BB333" s="66">
        <f t="shared" si="332"/>
        <v>0.6449181111140605</v>
      </c>
      <c r="BC333" s="75">
        <v>37673</v>
      </c>
      <c r="BD333" s="75">
        <v>5149</v>
      </c>
      <c r="BE333" s="75">
        <v>1312</v>
      </c>
      <c r="BF333" s="66">
        <f t="shared" si="333"/>
        <v>0.17150213680885515</v>
      </c>
      <c r="BG333" s="70">
        <v>0.63230154767848223</v>
      </c>
      <c r="BH333" s="70">
        <v>0.58431359717291365</v>
      </c>
      <c r="BI333" s="75">
        <v>94965</v>
      </c>
      <c r="BJ333" s="75">
        <v>44261</v>
      </c>
      <c r="BK333" s="75">
        <v>18215</v>
      </c>
      <c r="BL333" s="75">
        <v>15154</v>
      </c>
      <c r="BM333" s="75">
        <v>9307</v>
      </c>
      <c r="BN333" s="76">
        <v>202</v>
      </c>
      <c r="BO333" s="75">
        <v>5362</v>
      </c>
      <c r="BP333" s="76">
        <v>141</v>
      </c>
      <c r="BQ333" s="76">
        <v>55</v>
      </c>
      <c r="BR333" s="76">
        <v>2268</v>
      </c>
      <c r="BS333" s="66">
        <f t="shared" si="334"/>
        <v>0.46607697572789974</v>
      </c>
      <c r="BT333" s="66">
        <f t="shared" si="301"/>
        <v>0.34211551624282632</v>
      </c>
      <c r="BU333" s="66">
        <f t="shared" si="302"/>
        <v>0.18254093613436528</v>
      </c>
      <c r="BV333" s="72">
        <v>144784</v>
      </c>
      <c r="BW333" s="75">
        <v>15677</v>
      </c>
      <c r="BX333" s="66">
        <f t="shared" si="335"/>
        <v>0.10827853906509007</v>
      </c>
      <c r="BY333" s="74">
        <f t="shared" si="336"/>
        <v>9.2354404541685273</v>
      </c>
      <c r="BZ333" s="66">
        <f t="shared" si="355"/>
        <v>0.1262473564611146</v>
      </c>
      <c r="CA333" s="72">
        <v>144784</v>
      </c>
      <c r="CB333" s="75">
        <v>18441</v>
      </c>
      <c r="CC333" s="66">
        <f t="shared" si="337"/>
        <v>0.12736904630345894</v>
      </c>
      <c r="CD333" s="66">
        <f t="shared" si="338"/>
        <v>0.87263095369654109</v>
      </c>
      <c r="CE333" s="72">
        <v>37673</v>
      </c>
      <c r="CF333" s="76">
        <v>735</v>
      </c>
      <c r="CG333" s="75">
        <v>33323</v>
      </c>
      <c r="CH333" s="66">
        <f t="shared" si="339"/>
        <v>0.90404268308868418</v>
      </c>
      <c r="CI333" s="75">
        <v>37673</v>
      </c>
      <c r="CJ333" s="76">
        <v>2388</v>
      </c>
      <c r="CK333" s="75">
        <v>1387</v>
      </c>
      <c r="CL333" s="75">
        <v>3976</v>
      </c>
      <c r="CM333" s="75">
        <v>19993</v>
      </c>
      <c r="CN333" s="66">
        <f t="shared" si="340"/>
        <v>0.73644254505879547</v>
      </c>
      <c r="CO333" s="72">
        <v>37673</v>
      </c>
      <c r="CP333" s="75">
        <v>22567</v>
      </c>
      <c r="CQ333" s="66">
        <f t="shared" si="341"/>
        <v>0.59902317309478936</v>
      </c>
      <c r="CR333" s="78" t="b">
        <v>1</v>
      </c>
      <c r="CS333" s="76" t="b">
        <v>1</v>
      </c>
      <c r="CT333" s="76">
        <v>0</v>
      </c>
      <c r="CU333" s="76"/>
      <c r="CV333" s="79">
        <v>2</v>
      </c>
      <c r="CW333" s="79"/>
      <c r="CX333" s="79">
        <v>2</v>
      </c>
      <c r="CY333" s="79">
        <v>0</v>
      </c>
      <c r="CZ333" s="76"/>
      <c r="DA333" s="76"/>
      <c r="DB333" s="76"/>
      <c r="DC333" s="66">
        <f t="shared" si="342"/>
        <v>8.2644628099173556E-3</v>
      </c>
      <c r="DD333" s="66">
        <f t="shared" si="343"/>
        <v>0</v>
      </c>
      <c r="DE333" s="66">
        <f t="shared" si="344"/>
        <v>0</v>
      </c>
      <c r="DF333" s="66">
        <f t="shared" si="345"/>
        <v>0</v>
      </c>
      <c r="DG333" s="66">
        <f t="shared" si="346"/>
        <v>0</v>
      </c>
      <c r="DH333" s="66">
        <f t="shared" si="300"/>
        <v>0</v>
      </c>
      <c r="DI333" s="66">
        <f t="shared" si="347"/>
        <v>0</v>
      </c>
      <c r="DJ333" s="66">
        <f t="shared" si="348"/>
        <v>0</v>
      </c>
      <c r="DK333" s="66">
        <f t="shared" si="349"/>
        <v>0</v>
      </c>
      <c r="DL333" s="66">
        <f t="shared" si="350"/>
        <v>0</v>
      </c>
      <c r="DM333" s="66">
        <f t="shared" si="351"/>
        <v>0</v>
      </c>
      <c r="DN333" s="80">
        <f t="shared" si="299"/>
        <v>620</v>
      </c>
      <c r="DO333" s="67">
        <f t="shared" si="352"/>
        <v>1</v>
      </c>
      <c r="DP333" s="163">
        <f t="shared" si="356"/>
        <v>2.6014568158168575E-6</v>
      </c>
    </row>
    <row r="334" spans="1:120" ht="17.149999999999999" customHeight="1" x14ac:dyDescent="0.3">
      <c r="A334" s="30"/>
      <c r="B334" s="39" t="s">
        <v>801</v>
      </c>
      <c r="C334" s="37" t="s">
        <v>802</v>
      </c>
      <c r="D334" s="36" t="s">
        <v>922</v>
      </c>
      <c r="E334" s="37" t="s">
        <v>923</v>
      </c>
      <c r="F334" s="36" t="s">
        <v>924</v>
      </c>
      <c r="G334" s="37" t="s">
        <v>923</v>
      </c>
      <c r="H334" s="36">
        <v>22</v>
      </c>
      <c r="I334" s="38">
        <v>3</v>
      </c>
      <c r="J334" s="115">
        <f t="shared" si="303"/>
        <v>0.74371451743714512</v>
      </c>
      <c r="K334" s="115">
        <f t="shared" si="304"/>
        <v>0.51435523114355242</v>
      </c>
      <c r="L334" s="115">
        <f t="shared" si="305"/>
        <v>1</v>
      </c>
      <c r="M334" s="115">
        <f t="shared" si="306"/>
        <v>6.8804959984859901E-2</v>
      </c>
      <c r="N334" s="115">
        <f t="shared" si="307"/>
        <v>0.23725361366622866</v>
      </c>
      <c r="O334" s="115">
        <f t="shared" si="308"/>
        <v>0.13771289537712894</v>
      </c>
      <c r="P334" s="115">
        <f t="shared" si="309"/>
        <v>0.85836074086896308</v>
      </c>
      <c r="Q334" s="115">
        <f t="shared" si="310"/>
        <v>0.43922195576871836</v>
      </c>
      <c r="R334" s="116">
        <f t="shared" si="311"/>
        <v>0.35271878127432449</v>
      </c>
      <c r="S334" s="133">
        <f t="shared" si="312"/>
        <v>0.48357141061343573</v>
      </c>
      <c r="T334" s="134">
        <f t="shared" si="353"/>
        <v>0.51642858938656433</v>
      </c>
      <c r="U334" s="135">
        <f t="shared" si="313"/>
        <v>15779.99197729586</v>
      </c>
      <c r="V334" s="136">
        <v>3</v>
      </c>
      <c r="W334" s="155">
        <f t="shared" si="314"/>
        <v>0</v>
      </c>
      <c r="X334" s="155">
        <f t="shared" si="315"/>
        <v>0.37246029950232457</v>
      </c>
      <c r="Y334" s="155">
        <f t="shared" si="316"/>
        <v>0.62753970049767549</v>
      </c>
      <c r="Z334" s="156">
        <f t="shared" si="317"/>
        <v>19175.103088406973</v>
      </c>
      <c r="AA334" s="69">
        <v>0.19878256316271764</v>
      </c>
      <c r="AB334" s="70">
        <f t="shared" si="318"/>
        <v>0.4360844105623688</v>
      </c>
      <c r="AC334" s="70">
        <f t="shared" si="319"/>
        <v>0.63791064388961893</v>
      </c>
      <c r="AD334" s="70">
        <f t="shared" si="320"/>
        <v>0.23725361366622866</v>
      </c>
      <c r="AE334" s="70">
        <f t="shared" si="321"/>
        <v>0.56077804423128164</v>
      </c>
      <c r="AF334" s="70">
        <f t="shared" si="322"/>
        <v>0.29002433090024332</v>
      </c>
      <c r="AG334" s="70">
        <f t="shared" si="323"/>
        <v>0.33819951338199511</v>
      </c>
      <c r="AH334" s="70">
        <f t="shared" si="324"/>
        <v>0.13771289537712894</v>
      </c>
      <c r="AI334" s="70">
        <f t="shared" si="325"/>
        <v>0.65125709651257091</v>
      </c>
      <c r="AJ334" s="70">
        <f t="shared" si="326"/>
        <v>0.83617193836171944</v>
      </c>
      <c r="AK334" s="70">
        <f t="shared" si="327"/>
        <v>0.14163925913103687</v>
      </c>
      <c r="AL334" s="71">
        <f t="shared" si="354"/>
        <v>1</v>
      </c>
      <c r="AM334" s="72">
        <v>30556</v>
      </c>
      <c r="AN334" s="73">
        <v>0.56077804423128164</v>
      </c>
      <c r="AO334" s="74">
        <f t="shared" si="328"/>
        <v>0.43922195576871836</v>
      </c>
      <c r="AP334" s="75">
        <v>6165</v>
      </c>
      <c r="AQ334" s="75">
        <v>1768</v>
      </c>
      <c r="AR334" s="76">
        <v>16</v>
      </c>
      <c r="AS334" s="76">
        <v>4</v>
      </c>
      <c r="AT334" s="77">
        <f t="shared" si="329"/>
        <v>0.29002433090024332</v>
      </c>
      <c r="AU334" s="77">
        <f t="shared" si="330"/>
        <v>0.70997566909975673</v>
      </c>
      <c r="AV334" s="75">
        <v>6165</v>
      </c>
      <c r="AW334" s="76">
        <v>14</v>
      </c>
      <c r="AX334" s="75">
        <v>2257</v>
      </c>
      <c r="AY334" s="76">
        <v>21</v>
      </c>
      <c r="AZ334" s="75">
        <v>1908</v>
      </c>
      <c r="BA334" s="66">
        <f t="shared" si="331"/>
        <v>0.68126520681265201</v>
      </c>
      <c r="BB334" s="66">
        <f t="shared" si="332"/>
        <v>0.31873479318734799</v>
      </c>
      <c r="BC334" s="75">
        <v>6165</v>
      </c>
      <c r="BD334" s="75">
        <v>1865</v>
      </c>
      <c r="BE334" s="76">
        <v>220</v>
      </c>
      <c r="BF334" s="66">
        <f t="shared" si="333"/>
        <v>0.33819951338199511</v>
      </c>
      <c r="BG334" s="70">
        <v>0.4360844105623688</v>
      </c>
      <c r="BH334" s="70">
        <v>0.35271878127432449</v>
      </c>
      <c r="BI334" s="75">
        <v>15220</v>
      </c>
      <c r="BJ334" s="75">
        <v>9709</v>
      </c>
      <c r="BK334" s="76">
        <v>1900</v>
      </c>
      <c r="BL334" s="76">
        <v>1521</v>
      </c>
      <c r="BM334" s="76">
        <v>890</v>
      </c>
      <c r="BN334" s="76">
        <v>15</v>
      </c>
      <c r="BO334" s="76">
        <v>552</v>
      </c>
      <c r="BP334" s="76">
        <v>52</v>
      </c>
      <c r="BQ334" s="76">
        <v>7</v>
      </c>
      <c r="BR334" s="76">
        <v>574</v>
      </c>
      <c r="BS334" s="66">
        <f t="shared" si="334"/>
        <v>0.63791064388961893</v>
      </c>
      <c r="BT334" s="66">
        <f t="shared" si="301"/>
        <v>0.23725361366622866</v>
      </c>
      <c r="BU334" s="66">
        <f t="shared" si="302"/>
        <v>0.13731931668856767</v>
      </c>
      <c r="BV334" s="72">
        <v>23108</v>
      </c>
      <c r="BW334" s="75">
        <v>4591</v>
      </c>
      <c r="BX334" s="66">
        <f t="shared" si="335"/>
        <v>0.19867578327851826</v>
      </c>
      <c r="BY334" s="74">
        <f t="shared" si="336"/>
        <v>5.0333260727510343</v>
      </c>
      <c r="BZ334" s="66">
        <f t="shared" si="355"/>
        <v>6.8804959984859901E-2</v>
      </c>
      <c r="CA334" s="72">
        <v>23108</v>
      </c>
      <c r="CB334" s="75">
        <v>3273</v>
      </c>
      <c r="CC334" s="66">
        <f t="shared" si="337"/>
        <v>0.14163925913103687</v>
      </c>
      <c r="CD334" s="66">
        <f t="shared" si="338"/>
        <v>0.85836074086896308</v>
      </c>
      <c r="CE334" s="72">
        <v>6165</v>
      </c>
      <c r="CF334" s="76">
        <v>28</v>
      </c>
      <c r="CG334" s="75">
        <v>3987</v>
      </c>
      <c r="CH334" s="66">
        <f t="shared" si="339"/>
        <v>0.65125709651257091</v>
      </c>
      <c r="CI334" s="75">
        <v>6165</v>
      </c>
      <c r="CJ334" s="75">
        <v>3541</v>
      </c>
      <c r="CK334" s="76">
        <v>64</v>
      </c>
      <c r="CL334" s="75">
        <v>1451</v>
      </c>
      <c r="CM334" s="76">
        <v>99</v>
      </c>
      <c r="CN334" s="66">
        <f t="shared" si="340"/>
        <v>0.83617193836171944</v>
      </c>
      <c r="CO334" s="72">
        <v>6165</v>
      </c>
      <c r="CP334" s="76">
        <v>849</v>
      </c>
      <c r="CQ334" s="66">
        <f t="shared" si="341"/>
        <v>0.13771289537712894</v>
      </c>
      <c r="CR334" s="78" t="b">
        <v>1</v>
      </c>
      <c r="CS334" s="76" t="b">
        <v>0</v>
      </c>
      <c r="CT334" s="76"/>
      <c r="CU334" s="76"/>
      <c r="CV334" s="76"/>
      <c r="CW334" s="76"/>
      <c r="CX334" s="76"/>
      <c r="CY334" s="76"/>
      <c r="CZ334" s="76"/>
      <c r="DA334" s="76"/>
      <c r="DB334" s="76"/>
      <c r="DC334" s="66">
        <f t="shared" si="342"/>
        <v>0</v>
      </c>
      <c r="DD334" s="66">
        <f t="shared" si="343"/>
        <v>0</v>
      </c>
      <c r="DE334" s="66">
        <f t="shared" si="344"/>
        <v>0</v>
      </c>
      <c r="DF334" s="66">
        <f t="shared" si="345"/>
        <v>0</v>
      </c>
      <c r="DG334" s="66">
        <f t="shared" si="346"/>
        <v>0</v>
      </c>
      <c r="DH334" s="66">
        <f t="shared" si="300"/>
        <v>0</v>
      </c>
      <c r="DI334" s="66">
        <f t="shared" si="347"/>
        <v>0</v>
      </c>
      <c r="DJ334" s="66">
        <f t="shared" si="348"/>
        <v>0</v>
      </c>
      <c r="DK334" s="66">
        <f t="shared" si="349"/>
        <v>0</v>
      </c>
      <c r="DL334" s="66">
        <f t="shared" si="350"/>
        <v>0</v>
      </c>
      <c r="DM334" s="66">
        <f t="shared" si="351"/>
        <v>0</v>
      </c>
      <c r="DN334" s="80">
        <f t="shared" si="299"/>
        <v>620</v>
      </c>
      <c r="DO334" s="67">
        <f t="shared" si="352"/>
        <v>1</v>
      </c>
      <c r="DP334" s="163">
        <f t="shared" si="356"/>
        <v>2.6014568158168575E-6</v>
      </c>
    </row>
    <row r="335" spans="1:120" ht="17.149999999999999" customHeight="1" thickBot="1" x14ac:dyDescent="0.35">
      <c r="A335" s="33"/>
      <c r="B335" s="41" t="s">
        <v>801</v>
      </c>
      <c r="C335" s="42" t="s">
        <v>802</v>
      </c>
      <c r="D335" s="43" t="s">
        <v>922</v>
      </c>
      <c r="E335" s="42" t="s">
        <v>923</v>
      </c>
      <c r="F335" s="43" t="s">
        <v>925</v>
      </c>
      <c r="G335" s="42" t="s">
        <v>926</v>
      </c>
      <c r="H335" s="43">
        <v>20</v>
      </c>
      <c r="I335" s="44">
        <v>10</v>
      </c>
      <c r="J335" s="117">
        <f t="shared" si="303"/>
        <v>0.63476971388695036</v>
      </c>
      <c r="K335" s="117">
        <f t="shared" si="304"/>
        <v>0.56699232379623177</v>
      </c>
      <c r="L335" s="117">
        <f t="shared" si="305"/>
        <v>0.1032258064516129</v>
      </c>
      <c r="M335" s="117">
        <f t="shared" si="306"/>
        <v>5.1362520622872117E-2</v>
      </c>
      <c r="N335" s="117">
        <f t="shared" si="307"/>
        <v>0.12241901233452311</v>
      </c>
      <c r="O335" s="117">
        <f t="shared" si="308"/>
        <v>0.25936264247499419</v>
      </c>
      <c r="P335" s="117">
        <f t="shared" si="309"/>
        <v>0.56847704109083641</v>
      </c>
      <c r="Q335" s="117">
        <f t="shared" si="310"/>
        <v>0.59165552087977402</v>
      </c>
      <c r="R335" s="118">
        <f t="shared" si="311"/>
        <v>0.20041098449467587</v>
      </c>
      <c r="S335" s="133">
        <f t="shared" si="312"/>
        <v>0.34429728511471897</v>
      </c>
      <c r="T335" s="137">
        <f t="shared" si="353"/>
        <v>0.65570271488528098</v>
      </c>
      <c r="U335" s="138">
        <f t="shared" si="313"/>
        <v>52384.089892185097</v>
      </c>
      <c r="V335" s="139">
        <v>1</v>
      </c>
      <c r="W335" s="155">
        <f t="shared" si="314"/>
        <v>-0.89677419354838706</v>
      </c>
      <c r="X335" s="155">
        <f t="shared" si="315"/>
        <v>0.23318617400360786</v>
      </c>
      <c r="Y335" s="155">
        <f t="shared" si="316"/>
        <v>0.76681382599639214</v>
      </c>
      <c r="Z335" s="156">
        <f t="shared" si="317"/>
        <v>61260.756558851768</v>
      </c>
      <c r="AA335" s="92">
        <v>7.3250719739642006E-2</v>
      </c>
      <c r="AB335" s="93">
        <f t="shared" si="318"/>
        <v>0.34385445777850843</v>
      </c>
      <c r="AC335" s="93">
        <f t="shared" si="319"/>
        <v>0.79824244341029227</v>
      </c>
      <c r="AD335" s="93">
        <f t="shared" si="320"/>
        <v>0.12241901233452311</v>
      </c>
      <c r="AE335" s="93">
        <f t="shared" si="321"/>
        <v>0.40834447912022592</v>
      </c>
      <c r="AF335" s="93">
        <f t="shared" si="322"/>
        <v>8.0309374273086764E-2</v>
      </c>
      <c r="AG335" s="93">
        <f t="shared" si="323"/>
        <v>0.21836473598511283</v>
      </c>
      <c r="AH335" s="93">
        <f t="shared" si="324"/>
        <v>0.25936264247499419</v>
      </c>
      <c r="AI335" s="93">
        <f t="shared" si="325"/>
        <v>0.60479181204931376</v>
      </c>
      <c r="AJ335" s="93">
        <f t="shared" si="326"/>
        <v>0.66474761572458707</v>
      </c>
      <c r="AK335" s="93">
        <f t="shared" si="327"/>
        <v>0.43152295890916359</v>
      </c>
      <c r="AL335" s="94">
        <f t="shared" si="354"/>
        <v>0.1032258064516129</v>
      </c>
      <c r="AM335" s="95">
        <v>79890</v>
      </c>
      <c r="AN335" s="96">
        <v>0.40834447912022592</v>
      </c>
      <c r="AO335" s="97">
        <f t="shared" si="328"/>
        <v>0.59165552087977402</v>
      </c>
      <c r="AP335" s="98">
        <v>17196</v>
      </c>
      <c r="AQ335" s="99">
        <v>1324</v>
      </c>
      <c r="AR335" s="99">
        <v>35</v>
      </c>
      <c r="AS335" s="99">
        <v>22</v>
      </c>
      <c r="AT335" s="100">
        <f t="shared" si="329"/>
        <v>8.0309374273086764E-2</v>
      </c>
      <c r="AU335" s="100">
        <f t="shared" si="330"/>
        <v>0.91969062572691329</v>
      </c>
      <c r="AV335" s="98">
        <v>17196</v>
      </c>
      <c r="AW335" s="99">
        <v>25</v>
      </c>
      <c r="AX335" s="99">
        <v>3254</v>
      </c>
      <c r="AY335" s="99">
        <v>103</v>
      </c>
      <c r="AZ335" s="98">
        <v>10129</v>
      </c>
      <c r="BA335" s="90">
        <f t="shared" si="331"/>
        <v>0.78570597813444987</v>
      </c>
      <c r="BB335" s="90">
        <f t="shared" si="332"/>
        <v>0.21429402186555013</v>
      </c>
      <c r="BC335" s="98">
        <v>17196</v>
      </c>
      <c r="BD335" s="99">
        <v>1364</v>
      </c>
      <c r="BE335" s="99">
        <v>2391</v>
      </c>
      <c r="BF335" s="90">
        <f t="shared" si="333"/>
        <v>0.21836473598511283</v>
      </c>
      <c r="BG335" s="93">
        <v>0.34385445777850843</v>
      </c>
      <c r="BH335" s="93">
        <v>0.20041098449467587</v>
      </c>
      <c r="BI335" s="98">
        <v>44266</v>
      </c>
      <c r="BJ335" s="98">
        <v>35335</v>
      </c>
      <c r="BK335" s="99">
        <v>3512</v>
      </c>
      <c r="BL335" s="99">
        <v>3350</v>
      </c>
      <c r="BM335" s="99">
        <v>1180</v>
      </c>
      <c r="BN335" s="99">
        <v>27</v>
      </c>
      <c r="BO335" s="99">
        <v>656</v>
      </c>
      <c r="BP335" s="99">
        <v>27</v>
      </c>
      <c r="BQ335" s="99">
        <v>41</v>
      </c>
      <c r="BR335" s="99">
        <v>138</v>
      </c>
      <c r="BS335" s="90">
        <f t="shared" si="334"/>
        <v>0.79824244341029227</v>
      </c>
      <c r="BT335" s="90">
        <f t="shared" si="301"/>
        <v>0.12241901233452311</v>
      </c>
      <c r="BU335" s="90">
        <f t="shared" si="302"/>
        <v>4.6740161749423935E-2</v>
      </c>
      <c r="BV335" s="95">
        <v>65051</v>
      </c>
      <c r="BW335" s="98">
        <v>17313</v>
      </c>
      <c r="BX335" s="90">
        <f t="shared" si="335"/>
        <v>0.26614502467294893</v>
      </c>
      <c r="BY335" s="97">
        <f t="shared" si="336"/>
        <v>3.7573499682319644</v>
      </c>
      <c r="BZ335" s="90">
        <f t="shared" si="355"/>
        <v>5.1362520622872117E-2</v>
      </c>
      <c r="CA335" s="95">
        <v>65051</v>
      </c>
      <c r="CB335" s="98">
        <v>28071</v>
      </c>
      <c r="CC335" s="90">
        <f t="shared" si="337"/>
        <v>0.43152295890916359</v>
      </c>
      <c r="CD335" s="90">
        <f t="shared" si="338"/>
        <v>0.56847704109083641</v>
      </c>
      <c r="CE335" s="95">
        <v>17196</v>
      </c>
      <c r="CF335" s="99">
        <v>545</v>
      </c>
      <c r="CG335" s="98">
        <v>9855</v>
      </c>
      <c r="CH335" s="90">
        <f t="shared" si="339"/>
        <v>0.60479181204931376</v>
      </c>
      <c r="CI335" s="98">
        <v>17196</v>
      </c>
      <c r="CJ335" s="98">
        <v>7390</v>
      </c>
      <c r="CK335" s="99">
        <v>78</v>
      </c>
      <c r="CL335" s="98">
        <v>1968</v>
      </c>
      <c r="CM335" s="98">
        <v>1995</v>
      </c>
      <c r="CN335" s="90">
        <f t="shared" si="340"/>
        <v>0.66474761572458707</v>
      </c>
      <c r="CO335" s="95">
        <v>17196</v>
      </c>
      <c r="CP335" s="99">
        <v>4460</v>
      </c>
      <c r="CQ335" s="90">
        <f t="shared" si="341"/>
        <v>0.25936264247499419</v>
      </c>
      <c r="CR335" s="101" t="b">
        <v>0</v>
      </c>
      <c r="CS335" s="99" t="b">
        <v>1</v>
      </c>
      <c r="CT335" s="99">
        <v>3</v>
      </c>
      <c r="CU335" s="99"/>
      <c r="CV335" s="102"/>
      <c r="CW335" s="102"/>
      <c r="CX335" s="102">
        <v>3</v>
      </c>
      <c r="CY335" s="102">
        <v>0</v>
      </c>
      <c r="CZ335" s="99"/>
      <c r="DA335" s="99"/>
      <c r="DB335" s="99"/>
      <c r="DC335" s="90">
        <f t="shared" si="342"/>
        <v>0</v>
      </c>
      <c r="DD335" s="90">
        <f t="shared" si="343"/>
        <v>7.462686567164179E-3</v>
      </c>
      <c r="DE335" s="90">
        <f t="shared" si="344"/>
        <v>0</v>
      </c>
      <c r="DF335" s="90">
        <f t="shared" si="345"/>
        <v>0</v>
      </c>
      <c r="DG335" s="90">
        <f t="shared" si="346"/>
        <v>0</v>
      </c>
      <c r="DH335" s="90">
        <f t="shared" si="300"/>
        <v>0</v>
      </c>
      <c r="DI335" s="90">
        <f t="shared" si="347"/>
        <v>0</v>
      </c>
      <c r="DJ335" s="90">
        <f t="shared" si="348"/>
        <v>6.25E-2</v>
      </c>
      <c r="DK335" s="90">
        <f t="shared" si="349"/>
        <v>0</v>
      </c>
      <c r="DL335" s="90">
        <f t="shared" si="350"/>
        <v>1.8656716417910447E-3</v>
      </c>
      <c r="DM335" s="90">
        <f t="shared" si="351"/>
        <v>1.5625E-2</v>
      </c>
      <c r="DN335" s="103">
        <f t="shared" si="299"/>
        <v>64</v>
      </c>
      <c r="DO335" s="91">
        <f t="shared" si="352"/>
        <v>0.1032258064516129</v>
      </c>
      <c r="DP335" s="163">
        <f t="shared" si="356"/>
        <v>2.5201612903225806E-5</v>
      </c>
    </row>
    <row r="336" spans="1:120" x14ac:dyDescent="0.3">
      <c r="J336" s="119"/>
      <c r="K336" s="119"/>
      <c r="L336" s="119"/>
      <c r="M336" s="119"/>
      <c r="N336" s="119"/>
      <c r="O336" s="119"/>
      <c r="P336" s="119"/>
      <c r="Q336" s="119"/>
      <c r="R336" s="119"/>
      <c r="S336" s="140"/>
      <c r="W336" s="157"/>
      <c r="X336" s="157"/>
    </row>
    <row r="337" spans="42:92" x14ac:dyDescent="0.3">
      <c r="AP337" s="104">
        <f>SUM(AP6:AP200)</f>
        <v>6519135</v>
      </c>
      <c r="BS337" s="105">
        <f>AVERAGE(BS6:BS335)</f>
        <v>0.20651716706993431</v>
      </c>
      <c r="BT337" s="105" t="e">
        <f>AVERAGE(BT6:BT335)</f>
        <v>#REF!</v>
      </c>
      <c r="BU337" s="105" t="e">
        <f>AVERAGE(BU6:BU335)</f>
        <v>#REF!</v>
      </c>
      <c r="CN337" s="106">
        <f>_xlfn.STDEV.P(CN6:CN335)</f>
        <v>0.26756272327479302</v>
      </c>
    </row>
    <row r="338" spans="42:92" x14ac:dyDescent="0.3">
      <c r="BT338" s="105" t="e">
        <f>BT337/#REF!</f>
        <v>#REF!</v>
      </c>
      <c r="BU338" s="105" t="e">
        <f>BU337/BT337</f>
        <v>#REF!</v>
      </c>
    </row>
  </sheetData>
  <autoFilter ref="B2:DP335" xr:uid="{00000000-0009-0000-0000-000000000000}"/>
  <mergeCells count="4">
    <mergeCell ref="J1:R1"/>
    <mergeCell ref="S1:V1"/>
    <mergeCell ref="W1:Z1"/>
    <mergeCell ref="AA1:AL1"/>
  </mergeCells>
  <conditionalFormatting sqref="DH6:DK335">
    <cfRule type="expression" dxfId="2" priority="1">
      <formula>NOT(_xlfn.ISFORMULA(DH6))</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6E770-8070-4D45-8402-DFEFA9703F0C}">
  <sheetPr codeName="Sheet3"/>
  <dimension ref="A1:DR338"/>
  <sheetViews>
    <sheetView topLeftCell="S1" zoomScale="80" zoomScaleNormal="80" zoomScalePageLayoutView="115" workbookViewId="0">
      <selection activeCell="V18" sqref="V18"/>
    </sheetView>
  </sheetViews>
  <sheetFormatPr defaultColWidth="8.81640625" defaultRowHeight="14" x14ac:dyDescent="0.3"/>
  <cols>
    <col min="1" max="1" width="9.7265625" style="1" customWidth="1"/>
    <col min="2" max="2" width="6.7265625" style="1" customWidth="1"/>
    <col min="3" max="3" width="10.1796875" style="1" bestFit="1" customWidth="1"/>
    <col min="4" max="4" width="10.26953125" style="1" customWidth="1"/>
    <col min="5" max="5" width="15.26953125" style="1" customWidth="1"/>
    <col min="6" max="6" width="10.7265625" style="1" customWidth="1"/>
    <col min="7" max="7" width="17.81640625" style="1" bestFit="1" customWidth="1"/>
    <col min="8" max="8" width="8.1796875" style="1" customWidth="1"/>
    <col min="9" max="9" width="8" style="1" customWidth="1"/>
    <col min="10" max="11" width="9.1796875" style="120" customWidth="1"/>
    <col min="12" max="12" width="13.453125" style="120" customWidth="1"/>
    <col min="13" max="18" width="9.1796875" style="120" customWidth="1"/>
    <col min="19" max="19" width="15.54296875" style="141" customWidth="1"/>
    <col min="20" max="20" width="12.54296875" style="141" customWidth="1"/>
    <col min="21" max="21" width="14.1796875" style="141" customWidth="1"/>
    <col min="22" max="22" width="15.81640625" style="142" customWidth="1"/>
    <col min="23" max="23" width="8.7265625" style="158" customWidth="1"/>
    <col min="24" max="24" width="9.26953125" style="158" customWidth="1"/>
    <col min="25" max="25" width="10" style="158" customWidth="1"/>
    <col min="26" max="26" width="11.81640625" style="158" customWidth="1"/>
    <col min="27" max="96" width="5.6328125" style="46" customWidth="1"/>
    <col min="97" max="119" width="5.6328125" style="45" customWidth="1"/>
    <col min="120" max="121" width="5.6328125" style="47" customWidth="1"/>
    <col min="122" max="16384" width="8.81640625" style="1"/>
  </cols>
  <sheetData>
    <row r="1" spans="1:121" ht="20.5" thickBot="1" x14ac:dyDescent="0.45">
      <c r="A1" s="2" t="s">
        <v>20</v>
      </c>
      <c r="J1" s="283" t="s">
        <v>21</v>
      </c>
      <c r="K1" s="284"/>
      <c r="L1" s="284"/>
      <c r="M1" s="284"/>
      <c r="N1" s="284"/>
      <c r="O1" s="284"/>
      <c r="P1" s="284"/>
      <c r="Q1" s="284"/>
      <c r="R1" s="285"/>
      <c r="S1" s="286" t="s">
        <v>22</v>
      </c>
      <c r="T1" s="287"/>
      <c r="U1" s="287"/>
      <c r="V1" s="288"/>
      <c r="W1" s="289" t="s">
        <v>23</v>
      </c>
      <c r="X1" s="290"/>
      <c r="Y1" s="290"/>
      <c r="Z1" s="291"/>
      <c r="AA1" s="292" t="s">
        <v>24</v>
      </c>
      <c r="AB1" s="292"/>
      <c r="AC1" s="292"/>
      <c r="AD1" s="292"/>
      <c r="AE1" s="292"/>
      <c r="AF1" s="292"/>
      <c r="AG1" s="292"/>
      <c r="AH1" s="292"/>
      <c r="AI1" s="292"/>
      <c r="AJ1" s="292"/>
      <c r="AK1" s="292"/>
      <c r="AL1" s="293"/>
    </row>
    <row r="2" spans="1:121" s="25" customFormat="1" ht="96" customHeight="1" thickBot="1" x14ac:dyDescent="0.4">
      <c r="A2" s="21" t="s">
        <v>25</v>
      </c>
      <c r="B2" s="22" t="s">
        <v>26</v>
      </c>
      <c r="C2" s="23" t="s">
        <v>27</v>
      </c>
      <c r="D2" s="23" t="s">
        <v>28</v>
      </c>
      <c r="E2" s="23" t="s">
        <v>29</v>
      </c>
      <c r="F2" s="23" t="s">
        <v>30</v>
      </c>
      <c r="G2" s="23" t="s">
        <v>31</v>
      </c>
      <c r="H2" s="23" t="s">
        <v>32</v>
      </c>
      <c r="I2" s="24" t="s">
        <v>33</v>
      </c>
      <c r="J2" s="107" t="s">
        <v>34</v>
      </c>
      <c r="K2" s="107" t="s">
        <v>35</v>
      </c>
      <c r="L2" s="107" t="s">
        <v>36</v>
      </c>
      <c r="M2" s="107" t="s">
        <v>37</v>
      </c>
      <c r="N2" s="107" t="s">
        <v>38</v>
      </c>
      <c r="O2" s="107" t="s">
        <v>39</v>
      </c>
      <c r="P2" s="107" t="s">
        <v>40</v>
      </c>
      <c r="Q2" s="107" t="s">
        <v>41</v>
      </c>
      <c r="R2" s="108" t="s">
        <v>42</v>
      </c>
      <c r="S2" s="121" t="s">
        <v>43</v>
      </c>
      <c r="T2" s="122" t="s">
        <v>44</v>
      </c>
      <c r="U2" s="122" t="s">
        <v>45</v>
      </c>
      <c r="V2" s="123" t="s">
        <v>46</v>
      </c>
      <c r="W2" s="143" t="s">
        <v>47</v>
      </c>
      <c r="X2" s="144" t="s">
        <v>48</v>
      </c>
      <c r="Y2" s="144" t="s">
        <v>49</v>
      </c>
      <c r="Z2" s="145" t="s">
        <v>50</v>
      </c>
      <c r="AA2" s="48" t="s">
        <v>51</v>
      </c>
      <c r="AB2" s="48" t="s">
        <v>52</v>
      </c>
      <c r="AC2" s="48" t="s">
        <v>53</v>
      </c>
      <c r="AD2" s="48" t="s">
        <v>38</v>
      </c>
      <c r="AE2" s="48" t="s">
        <v>54</v>
      </c>
      <c r="AF2" s="48" t="s">
        <v>55</v>
      </c>
      <c r="AG2" s="48" t="s">
        <v>56</v>
      </c>
      <c r="AH2" s="48" t="s">
        <v>39</v>
      </c>
      <c r="AI2" s="48" t="s">
        <v>57</v>
      </c>
      <c r="AJ2" s="48" t="s">
        <v>58</v>
      </c>
      <c r="AK2" s="48" t="s">
        <v>59</v>
      </c>
      <c r="AL2" s="48" t="s">
        <v>36</v>
      </c>
      <c r="AM2" s="49" t="s">
        <v>60</v>
      </c>
      <c r="AN2" s="48" t="s">
        <v>51</v>
      </c>
      <c r="AO2" s="48" t="s">
        <v>54</v>
      </c>
      <c r="AP2" s="48" t="s">
        <v>61</v>
      </c>
      <c r="AQ2" s="48" t="s">
        <v>927</v>
      </c>
      <c r="AR2" s="48" t="s">
        <v>62</v>
      </c>
      <c r="AS2" s="48" t="s">
        <v>63</v>
      </c>
      <c r="AT2" s="48" t="s">
        <v>64</v>
      </c>
      <c r="AU2" s="48" t="s">
        <v>55</v>
      </c>
      <c r="AV2" s="48" t="s">
        <v>65</v>
      </c>
      <c r="AW2" s="48" t="s">
        <v>928</v>
      </c>
      <c r="AX2" s="48" t="s">
        <v>66</v>
      </c>
      <c r="AY2" s="48" t="s">
        <v>67</v>
      </c>
      <c r="AZ2" s="48" t="s">
        <v>68</v>
      </c>
      <c r="BA2" s="48" t="s">
        <v>69</v>
      </c>
      <c r="BB2" s="48" t="s">
        <v>70</v>
      </c>
      <c r="BC2" s="48" t="s">
        <v>71</v>
      </c>
      <c r="BD2" s="48" t="s">
        <v>929</v>
      </c>
      <c r="BE2" s="48" t="s">
        <v>72</v>
      </c>
      <c r="BF2" s="48" t="s">
        <v>73</v>
      </c>
      <c r="BG2" s="48" t="s">
        <v>56</v>
      </c>
      <c r="BH2" s="48" t="s">
        <v>52</v>
      </c>
      <c r="BI2" s="48" t="s">
        <v>74</v>
      </c>
      <c r="BJ2" s="48" t="s">
        <v>930</v>
      </c>
      <c r="BK2" s="48" t="s">
        <v>75</v>
      </c>
      <c r="BL2" s="48" t="s">
        <v>76</v>
      </c>
      <c r="BM2" s="48" t="s">
        <v>77</v>
      </c>
      <c r="BN2" s="48" t="s">
        <v>78</v>
      </c>
      <c r="BO2" s="48" t="s">
        <v>79</v>
      </c>
      <c r="BP2" s="48" t="s">
        <v>80</v>
      </c>
      <c r="BQ2" s="48" t="s">
        <v>81</v>
      </c>
      <c r="BR2" s="48" t="s">
        <v>82</v>
      </c>
      <c r="BS2" s="48" t="s">
        <v>83</v>
      </c>
      <c r="BT2" s="48" t="s">
        <v>53</v>
      </c>
      <c r="BU2" s="48" t="s">
        <v>38</v>
      </c>
      <c r="BV2" s="48" t="s">
        <v>84</v>
      </c>
      <c r="BW2" s="49" t="s">
        <v>931</v>
      </c>
      <c r="BX2" s="48" t="s">
        <v>85</v>
      </c>
      <c r="BY2" s="48" t="s">
        <v>86</v>
      </c>
      <c r="BZ2" s="48" t="s">
        <v>87</v>
      </c>
      <c r="CA2" s="48" t="s">
        <v>88</v>
      </c>
      <c r="CB2" s="49" t="s">
        <v>932</v>
      </c>
      <c r="CC2" s="48" t="s">
        <v>89</v>
      </c>
      <c r="CD2" s="48" t="s">
        <v>59</v>
      </c>
      <c r="CE2" s="48" t="s">
        <v>40</v>
      </c>
      <c r="CF2" s="49" t="s">
        <v>933</v>
      </c>
      <c r="CG2" s="48" t="s">
        <v>90</v>
      </c>
      <c r="CH2" s="48" t="s">
        <v>91</v>
      </c>
      <c r="CI2" s="48" t="s">
        <v>57</v>
      </c>
      <c r="CJ2" s="48" t="s">
        <v>934</v>
      </c>
      <c r="CK2" s="48" t="s">
        <v>92</v>
      </c>
      <c r="CL2" s="48" t="s">
        <v>93</v>
      </c>
      <c r="CM2" s="48" t="s">
        <v>94</v>
      </c>
      <c r="CN2" s="48" t="s">
        <v>95</v>
      </c>
      <c r="CO2" s="48" t="s">
        <v>58</v>
      </c>
      <c r="CP2" s="49" t="s">
        <v>935</v>
      </c>
      <c r="CQ2" s="48" t="s">
        <v>96</v>
      </c>
      <c r="CR2" s="48" t="s">
        <v>39</v>
      </c>
      <c r="CS2" s="49" t="s">
        <v>97</v>
      </c>
      <c r="CT2" s="48" t="s">
        <v>98</v>
      </c>
      <c r="CU2" s="48" t="s">
        <v>99</v>
      </c>
      <c r="CV2" s="48" t="s">
        <v>100</v>
      </c>
      <c r="CW2" s="48" t="s">
        <v>101</v>
      </c>
      <c r="CX2" s="48" t="s">
        <v>102</v>
      </c>
      <c r="CY2" s="48" t="s">
        <v>103</v>
      </c>
      <c r="CZ2" s="48" t="s">
        <v>104</v>
      </c>
      <c r="DA2" s="48" t="s">
        <v>105</v>
      </c>
      <c r="DB2" s="48" t="s">
        <v>106</v>
      </c>
      <c r="DC2" s="48" t="s">
        <v>107</v>
      </c>
      <c r="DD2" s="48" t="s">
        <v>108</v>
      </c>
      <c r="DE2" s="48" t="s">
        <v>109</v>
      </c>
      <c r="DF2" s="48" t="s">
        <v>110</v>
      </c>
      <c r="DG2" s="48" t="s">
        <v>111</v>
      </c>
      <c r="DH2" s="48" t="s">
        <v>112</v>
      </c>
      <c r="DI2" s="48" t="s">
        <v>113</v>
      </c>
      <c r="DJ2" s="48" t="s">
        <v>114</v>
      </c>
      <c r="DK2" s="48" t="s">
        <v>115</v>
      </c>
      <c r="DL2" s="48" t="s">
        <v>116</v>
      </c>
      <c r="DM2" s="48" t="s">
        <v>117</v>
      </c>
      <c r="DN2" s="48" t="s">
        <v>118</v>
      </c>
      <c r="DO2" s="48" t="s">
        <v>119</v>
      </c>
      <c r="DP2" s="50" t="s">
        <v>36</v>
      </c>
      <c r="DQ2" s="48" t="s">
        <v>120</v>
      </c>
    </row>
    <row r="3" spans="1:121" s="29" customFormat="1" ht="25" customHeight="1" x14ac:dyDescent="0.35">
      <c r="A3" s="26" t="s">
        <v>121</v>
      </c>
      <c r="B3" s="27"/>
      <c r="C3" s="27"/>
      <c r="D3" s="27"/>
      <c r="E3" s="27"/>
      <c r="F3" s="27"/>
      <c r="G3" s="27"/>
      <c r="H3" s="27"/>
      <c r="I3" s="28"/>
      <c r="J3" s="109"/>
      <c r="K3" s="109"/>
      <c r="L3" s="109"/>
      <c r="M3" s="109" t="s">
        <v>122</v>
      </c>
      <c r="N3" s="109" t="s">
        <v>123</v>
      </c>
      <c r="O3" s="109"/>
      <c r="P3" s="109" t="s">
        <v>122</v>
      </c>
      <c r="Q3" s="109" t="s">
        <v>124</v>
      </c>
      <c r="R3" s="110" t="s">
        <v>125</v>
      </c>
      <c r="S3" s="124"/>
      <c r="T3" s="125"/>
      <c r="U3" s="125"/>
      <c r="V3" s="126"/>
      <c r="W3" s="146"/>
      <c r="X3" s="147"/>
      <c r="Y3" s="147"/>
      <c r="Z3" s="148"/>
      <c r="AA3" s="51"/>
      <c r="AB3" s="51" t="s">
        <v>125</v>
      </c>
      <c r="AC3" s="51" t="s">
        <v>123</v>
      </c>
      <c r="AD3" s="51" t="s">
        <v>123</v>
      </c>
      <c r="AE3" s="51" t="s">
        <v>126</v>
      </c>
      <c r="AF3" s="51"/>
      <c r="AG3" s="51"/>
      <c r="AH3" s="51"/>
      <c r="AI3" s="51"/>
      <c r="AJ3" s="51"/>
      <c r="AK3" s="51" t="s">
        <v>122</v>
      </c>
      <c r="AL3" s="51"/>
      <c r="AM3" s="52" t="s">
        <v>127</v>
      </c>
      <c r="AN3" s="51" t="s">
        <v>127</v>
      </c>
      <c r="AO3" s="51" t="s">
        <v>126</v>
      </c>
      <c r="AP3" s="51"/>
      <c r="AQ3" s="51"/>
      <c r="AR3" s="51"/>
      <c r="AS3" s="51"/>
      <c r="AT3" s="51"/>
      <c r="AU3" s="51"/>
      <c r="AV3" s="51"/>
      <c r="AW3" s="51"/>
      <c r="AX3" s="51"/>
      <c r="AY3" s="51"/>
      <c r="AZ3" s="51"/>
      <c r="BA3" s="51"/>
      <c r="BB3" s="51"/>
      <c r="BC3" s="51"/>
      <c r="BD3" s="51"/>
      <c r="BE3" s="51"/>
      <c r="BF3" s="51"/>
      <c r="BG3" s="51"/>
      <c r="BH3" s="51" t="s">
        <v>125</v>
      </c>
      <c r="BI3" s="51" t="s">
        <v>125</v>
      </c>
      <c r="BJ3" s="51" t="s">
        <v>123</v>
      </c>
      <c r="BK3" s="51" t="s">
        <v>123</v>
      </c>
      <c r="BL3" s="51" t="s">
        <v>123</v>
      </c>
      <c r="BM3" s="51" t="s">
        <v>123</v>
      </c>
      <c r="BN3" s="51" t="s">
        <v>123</v>
      </c>
      <c r="BO3" s="51" t="s">
        <v>123</v>
      </c>
      <c r="BP3" s="51" t="s">
        <v>123</v>
      </c>
      <c r="BQ3" s="51" t="s">
        <v>123</v>
      </c>
      <c r="BR3" s="51" t="s">
        <v>123</v>
      </c>
      <c r="BS3" s="51" t="s">
        <v>123</v>
      </c>
      <c r="BT3" s="53" t="s">
        <v>123</v>
      </c>
      <c r="BU3" s="53" t="s">
        <v>123</v>
      </c>
      <c r="BV3" s="53" t="s">
        <v>123</v>
      </c>
      <c r="BW3" s="52" t="s">
        <v>122</v>
      </c>
      <c r="BX3" s="51" t="s">
        <v>122</v>
      </c>
      <c r="BY3" s="51" t="s">
        <v>122</v>
      </c>
      <c r="BZ3" s="51" t="s">
        <v>122</v>
      </c>
      <c r="CA3" s="51" t="s">
        <v>122</v>
      </c>
      <c r="CB3" s="52" t="s">
        <v>122</v>
      </c>
      <c r="CC3" s="51" t="s">
        <v>122</v>
      </c>
      <c r="CD3" s="51" t="s">
        <v>122</v>
      </c>
      <c r="CE3" s="51" t="s">
        <v>122</v>
      </c>
      <c r="CF3" s="52"/>
      <c r="CG3" s="51"/>
      <c r="CH3" s="51"/>
      <c r="CI3" s="51"/>
      <c r="CJ3" s="51"/>
      <c r="CK3" s="51"/>
      <c r="CL3" s="51"/>
      <c r="CM3" s="51"/>
      <c r="CN3" s="51"/>
      <c r="CO3" s="51"/>
      <c r="CP3" s="52"/>
      <c r="CQ3" s="51"/>
      <c r="CR3" s="51"/>
      <c r="CS3" s="52"/>
      <c r="CT3" s="51"/>
      <c r="CU3" s="51"/>
      <c r="CV3" s="51"/>
      <c r="CW3" s="51"/>
      <c r="CX3" s="51"/>
      <c r="CY3" s="51"/>
      <c r="CZ3" s="51"/>
      <c r="DA3" s="51"/>
      <c r="DB3" s="51"/>
      <c r="DC3" s="51"/>
      <c r="DD3" s="51"/>
      <c r="DE3" s="51"/>
      <c r="DF3" s="51"/>
      <c r="DG3" s="51"/>
      <c r="DH3" s="51"/>
      <c r="DI3" s="51"/>
      <c r="DJ3" s="51"/>
      <c r="DK3" s="51"/>
      <c r="DL3" s="51"/>
      <c r="DM3" s="51"/>
      <c r="DN3" s="51"/>
      <c r="DO3" s="51"/>
      <c r="DP3" s="54"/>
      <c r="DQ3" s="55"/>
    </row>
    <row r="4" spans="1:121" s="29" customFormat="1" ht="18.5" customHeight="1" x14ac:dyDescent="0.35">
      <c r="A4" s="30" t="s">
        <v>128</v>
      </c>
      <c r="B4" s="31" t="s">
        <v>129</v>
      </c>
      <c r="C4" s="31" t="s">
        <v>129</v>
      </c>
      <c r="D4" s="31" t="s">
        <v>129</v>
      </c>
      <c r="E4" s="31" t="s">
        <v>129</v>
      </c>
      <c r="F4" s="31" t="s">
        <v>129</v>
      </c>
      <c r="G4" s="31" t="s">
        <v>129</v>
      </c>
      <c r="H4" s="31" t="s">
        <v>129</v>
      </c>
      <c r="I4" s="32" t="s">
        <v>129</v>
      </c>
      <c r="J4" s="111" t="s">
        <v>130</v>
      </c>
      <c r="K4" s="111" t="s">
        <v>131</v>
      </c>
      <c r="L4" s="111" t="s">
        <v>132</v>
      </c>
      <c r="M4" s="111" t="s">
        <v>133</v>
      </c>
      <c r="N4" s="111" t="s">
        <v>134</v>
      </c>
      <c r="O4" s="111" t="s">
        <v>131</v>
      </c>
      <c r="P4" s="111" t="s">
        <v>135</v>
      </c>
      <c r="Q4" s="111" t="s">
        <v>129</v>
      </c>
      <c r="R4" s="112" t="s">
        <v>134</v>
      </c>
      <c r="S4" s="127" t="s">
        <v>18</v>
      </c>
      <c r="T4" s="128" t="s">
        <v>18</v>
      </c>
      <c r="U4" s="128" t="s">
        <v>18</v>
      </c>
      <c r="V4" s="129" t="s">
        <v>18</v>
      </c>
      <c r="W4" s="149" t="s">
        <v>18</v>
      </c>
      <c r="X4" s="150" t="s">
        <v>18</v>
      </c>
      <c r="Y4" s="150" t="s">
        <v>18</v>
      </c>
      <c r="Z4" s="151" t="s">
        <v>18</v>
      </c>
      <c r="AA4" s="56" t="s">
        <v>129</v>
      </c>
      <c r="AB4" s="56" t="s">
        <v>136</v>
      </c>
      <c r="AC4" s="56" t="s">
        <v>136</v>
      </c>
      <c r="AD4" s="56" t="s">
        <v>136</v>
      </c>
      <c r="AE4" s="56" t="s">
        <v>129</v>
      </c>
      <c r="AF4" s="56" t="s">
        <v>131</v>
      </c>
      <c r="AG4" s="56" t="s">
        <v>131</v>
      </c>
      <c r="AH4" s="56" t="s">
        <v>131</v>
      </c>
      <c r="AI4" s="56" t="s">
        <v>130</v>
      </c>
      <c r="AJ4" s="56" t="s">
        <v>130</v>
      </c>
      <c r="AK4" s="56" t="s">
        <v>137</v>
      </c>
      <c r="AL4" s="57" t="s">
        <v>132</v>
      </c>
      <c r="AM4" s="58" t="s">
        <v>129</v>
      </c>
      <c r="AN4" s="56" t="s">
        <v>129</v>
      </c>
      <c r="AO4" s="56" t="s">
        <v>129</v>
      </c>
      <c r="AP4" s="56" t="s">
        <v>129</v>
      </c>
      <c r="AQ4" s="56" t="s">
        <v>131</v>
      </c>
      <c r="AR4" s="56" t="s">
        <v>131</v>
      </c>
      <c r="AS4" s="56" t="s">
        <v>131</v>
      </c>
      <c r="AT4" s="56" t="s">
        <v>131</v>
      </c>
      <c r="AU4" s="56" t="s">
        <v>131</v>
      </c>
      <c r="AV4" s="56" t="s">
        <v>131</v>
      </c>
      <c r="AW4" s="56" t="s">
        <v>131</v>
      </c>
      <c r="AX4" s="56" t="s">
        <v>131</v>
      </c>
      <c r="AY4" s="56" t="s">
        <v>131</v>
      </c>
      <c r="AZ4" s="56" t="s">
        <v>131</v>
      </c>
      <c r="BA4" s="56" t="s">
        <v>131</v>
      </c>
      <c r="BB4" s="56" t="s">
        <v>131</v>
      </c>
      <c r="BC4" s="56" t="s">
        <v>131</v>
      </c>
      <c r="BD4" s="56" t="s">
        <v>131</v>
      </c>
      <c r="BE4" s="56" t="s">
        <v>131</v>
      </c>
      <c r="BF4" s="56" t="s">
        <v>131</v>
      </c>
      <c r="BG4" s="56" t="s">
        <v>131</v>
      </c>
      <c r="BH4" s="56" t="s">
        <v>136</v>
      </c>
      <c r="BI4" s="56" t="s">
        <v>136</v>
      </c>
      <c r="BJ4" s="56" t="s">
        <v>136</v>
      </c>
      <c r="BK4" s="56" t="s">
        <v>136</v>
      </c>
      <c r="BL4" s="56" t="s">
        <v>136</v>
      </c>
      <c r="BM4" s="56" t="s">
        <v>136</v>
      </c>
      <c r="BN4" s="56" t="s">
        <v>136</v>
      </c>
      <c r="BO4" s="56" t="s">
        <v>136</v>
      </c>
      <c r="BP4" s="56" t="s">
        <v>136</v>
      </c>
      <c r="BQ4" s="56" t="s">
        <v>136</v>
      </c>
      <c r="BR4" s="56" t="s">
        <v>136</v>
      </c>
      <c r="BS4" s="56" t="s">
        <v>136</v>
      </c>
      <c r="BT4" s="56" t="s">
        <v>136</v>
      </c>
      <c r="BU4" s="56" t="s">
        <v>136</v>
      </c>
      <c r="BV4" s="56" t="s">
        <v>136</v>
      </c>
      <c r="BW4" s="58" t="s">
        <v>133</v>
      </c>
      <c r="BX4" s="56" t="s">
        <v>133</v>
      </c>
      <c r="BY4" s="56" t="s">
        <v>133</v>
      </c>
      <c r="BZ4" s="56" t="s">
        <v>133</v>
      </c>
      <c r="CA4" s="56" t="s">
        <v>133</v>
      </c>
      <c r="CB4" s="58" t="s">
        <v>137</v>
      </c>
      <c r="CC4" s="56" t="s">
        <v>137</v>
      </c>
      <c r="CD4" s="56" t="s">
        <v>137</v>
      </c>
      <c r="CE4" s="56" t="s">
        <v>137</v>
      </c>
      <c r="CF4" s="58" t="s">
        <v>130</v>
      </c>
      <c r="CG4" s="56" t="s">
        <v>130</v>
      </c>
      <c r="CH4" s="56" t="s">
        <v>130</v>
      </c>
      <c r="CI4" s="56" t="s">
        <v>130</v>
      </c>
      <c r="CJ4" s="56" t="s">
        <v>130</v>
      </c>
      <c r="CK4" s="56" t="s">
        <v>130</v>
      </c>
      <c r="CL4" s="56" t="s">
        <v>130</v>
      </c>
      <c r="CM4" s="56" t="s">
        <v>130</v>
      </c>
      <c r="CN4" s="56" t="s">
        <v>130</v>
      </c>
      <c r="CO4" s="56" t="s">
        <v>130</v>
      </c>
      <c r="CP4" s="58" t="s">
        <v>138</v>
      </c>
      <c r="CQ4" s="56" t="s">
        <v>138</v>
      </c>
      <c r="CR4" s="56" t="s">
        <v>138</v>
      </c>
      <c r="CS4" s="58" t="s">
        <v>132</v>
      </c>
      <c r="CT4" s="56" t="s">
        <v>132</v>
      </c>
      <c r="CU4" s="56" t="s">
        <v>132</v>
      </c>
      <c r="CV4" s="56" t="s">
        <v>132</v>
      </c>
      <c r="CW4" s="56" t="s">
        <v>132</v>
      </c>
      <c r="CX4" s="56" t="s">
        <v>132</v>
      </c>
      <c r="CY4" s="56" t="s">
        <v>132</v>
      </c>
      <c r="CZ4" s="56" t="s">
        <v>132</v>
      </c>
      <c r="DA4" s="56" t="s">
        <v>132</v>
      </c>
      <c r="DB4" s="56" t="s">
        <v>132</v>
      </c>
      <c r="DC4" s="56" t="s">
        <v>132</v>
      </c>
      <c r="DD4" s="56" t="s">
        <v>132</v>
      </c>
      <c r="DE4" s="56" t="s">
        <v>132</v>
      </c>
      <c r="DF4" s="56" t="s">
        <v>132</v>
      </c>
      <c r="DG4" s="56" t="s">
        <v>132</v>
      </c>
      <c r="DH4" s="56" t="s">
        <v>132</v>
      </c>
      <c r="DI4" s="56" t="s">
        <v>132</v>
      </c>
      <c r="DJ4" s="56" t="s">
        <v>132</v>
      </c>
      <c r="DK4" s="56" t="s">
        <v>132</v>
      </c>
      <c r="DL4" s="56" t="s">
        <v>132</v>
      </c>
      <c r="DM4" s="56" t="s">
        <v>132</v>
      </c>
      <c r="DN4" s="56" t="s">
        <v>132</v>
      </c>
      <c r="DO4" s="56" t="s">
        <v>132</v>
      </c>
      <c r="DP4" s="59" t="s">
        <v>132</v>
      </c>
      <c r="DQ4" s="60"/>
    </row>
    <row r="5" spans="1:121" s="29" customFormat="1" ht="23.5" customHeight="1" thickBot="1" x14ac:dyDescent="0.4">
      <c r="A5" s="33" t="s">
        <v>139</v>
      </c>
      <c r="B5" s="34" t="s">
        <v>140</v>
      </c>
      <c r="C5" s="34" t="s">
        <v>141</v>
      </c>
      <c r="D5" s="34" t="s">
        <v>140</v>
      </c>
      <c r="E5" s="34" t="s">
        <v>141</v>
      </c>
      <c r="F5" s="34" t="s">
        <v>140</v>
      </c>
      <c r="G5" s="34" t="s">
        <v>141</v>
      </c>
      <c r="H5" s="34" t="s">
        <v>142</v>
      </c>
      <c r="I5" s="35" t="s">
        <v>142</v>
      </c>
      <c r="J5" s="113" t="s">
        <v>143</v>
      </c>
      <c r="K5" s="113" t="s">
        <v>143</v>
      </c>
      <c r="L5" s="113" t="s">
        <v>143</v>
      </c>
      <c r="M5" s="113" t="s">
        <v>143</v>
      </c>
      <c r="N5" s="113" t="s">
        <v>143</v>
      </c>
      <c r="O5" s="113" t="s">
        <v>143</v>
      </c>
      <c r="P5" s="113" t="s">
        <v>143</v>
      </c>
      <c r="Q5" s="113" t="s">
        <v>144</v>
      </c>
      <c r="R5" s="114" t="s">
        <v>145</v>
      </c>
      <c r="S5" s="130" t="s">
        <v>143</v>
      </c>
      <c r="T5" s="131" t="s">
        <v>143</v>
      </c>
      <c r="U5" s="131" t="s">
        <v>143</v>
      </c>
      <c r="V5" s="132" t="s">
        <v>143</v>
      </c>
      <c r="W5" s="152" t="s">
        <v>146</v>
      </c>
      <c r="X5" s="153" t="s">
        <v>146</v>
      </c>
      <c r="Y5" s="153" t="s">
        <v>146</v>
      </c>
      <c r="Z5" s="154" t="s">
        <v>146</v>
      </c>
      <c r="AA5" s="61" t="s">
        <v>147</v>
      </c>
      <c r="AB5" s="61" t="s">
        <v>145</v>
      </c>
      <c r="AC5" s="61" t="s">
        <v>143</v>
      </c>
      <c r="AD5" s="61" t="s">
        <v>143</v>
      </c>
      <c r="AE5" s="61" t="s">
        <v>144</v>
      </c>
      <c r="AF5" s="61" t="s">
        <v>143</v>
      </c>
      <c r="AG5" s="61" t="s">
        <v>148</v>
      </c>
      <c r="AH5" s="61" t="s">
        <v>143</v>
      </c>
      <c r="AI5" s="61" t="s">
        <v>143</v>
      </c>
      <c r="AJ5" s="61" t="s">
        <v>143</v>
      </c>
      <c r="AK5" s="61" t="s">
        <v>143</v>
      </c>
      <c r="AL5" s="62" t="s">
        <v>143</v>
      </c>
      <c r="AM5" s="63" t="s">
        <v>149</v>
      </c>
      <c r="AN5" s="61" t="s">
        <v>147</v>
      </c>
      <c r="AO5" s="61" t="s">
        <v>144</v>
      </c>
      <c r="AP5" s="61" t="s">
        <v>143</v>
      </c>
      <c r="AQ5" s="61" t="s">
        <v>150</v>
      </c>
      <c r="AR5" s="61" t="s">
        <v>150</v>
      </c>
      <c r="AS5" s="61" t="s">
        <v>150</v>
      </c>
      <c r="AT5" s="61" t="s">
        <v>150</v>
      </c>
      <c r="AU5" s="61" t="s">
        <v>143</v>
      </c>
      <c r="AV5" s="61" t="s">
        <v>143</v>
      </c>
      <c r="AW5" s="61" t="s">
        <v>151</v>
      </c>
      <c r="AX5" s="61" t="s">
        <v>151</v>
      </c>
      <c r="AY5" s="61" t="s">
        <v>151</v>
      </c>
      <c r="AZ5" s="61" t="s">
        <v>151</v>
      </c>
      <c r="BA5" s="61" t="s">
        <v>151</v>
      </c>
      <c r="BB5" s="61" t="s">
        <v>148</v>
      </c>
      <c r="BC5" s="61" t="s">
        <v>148</v>
      </c>
      <c r="BD5" s="61" t="s">
        <v>152</v>
      </c>
      <c r="BE5" s="61" t="s">
        <v>152</v>
      </c>
      <c r="BF5" s="61" t="s">
        <v>152</v>
      </c>
      <c r="BG5" s="61" t="s">
        <v>148</v>
      </c>
      <c r="BH5" s="61" t="s">
        <v>145</v>
      </c>
      <c r="BI5" s="61" t="s">
        <v>145</v>
      </c>
      <c r="BJ5" s="61" t="s">
        <v>153</v>
      </c>
      <c r="BK5" s="61" t="s">
        <v>153</v>
      </c>
      <c r="BL5" s="61" t="s">
        <v>153</v>
      </c>
      <c r="BM5" s="61" t="s">
        <v>153</v>
      </c>
      <c r="BN5" s="61" t="s">
        <v>153</v>
      </c>
      <c r="BO5" s="61" t="s">
        <v>153</v>
      </c>
      <c r="BP5" s="61" t="s">
        <v>153</v>
      </c>
      <c r="BQ5" s="61" t="s">
        <v>153</v>
      </c>
      <c r="BR5" s="61" t="s">
        <v>153</v>
      </c>
      <c r="BS5" s="61" t="s">
        <v>153</v>
      </c>
      <c r="BT5" s="61" t="s">
        <v>143</v>
      </c>
      <c r="BU5" s="61" t="s">
        <v>143</v>
      </c>
      <c r="BV5" s="61" t="s">
        <v>143</v>
      </c>
      <c r="BW5" s="63" t="s">
        <v>154</v>
      </c>
      <c r="BX5" s="61" t="s">
        <v>154</v>
      </c>
      <c r="BY5" s="61" t="s">
        <v>143</v>
      </c>
      <c r="BZ5" s="61" t="s">
        <v>143</v>
      </c>
      <c r="CA5" s="61" t="s">
        <v>143</v>
      </c>
      <c r="CB5" s="63" t="s">
        <v>155</v>
      </c>
      <c r="CC5" s="61" t="s">
        <v>155</v>
      </c>
      <c r="CD5" s="61" t="s">
        <v>143</v>
      </c>
      <c r="CE5" s="61" t="s">
        <v>143</v>
      </c>
      <c r="CF5" s="63" t="s">
        <v>156</v>
      </c>
      <c r="CG5" s="61" t="s">
        <v>156</v>
      </c>
      <c r="CH5" s="61" t="s">
        <v>156</v>
      </c>
      <c r="CI5" s="61" t="s">
        <v>143</v>
      </c>
      <c r="CJ5" s="61" t="s">
        <v>157</v>
      </c>
      <c r="CK5" s="61" t="s">
        <v>157</v>
      </c>
      <c r="CL5" s="61" t="s">
        <v>157</v>
      </c>
      <c r="CM5" s="61" t="s">
        <v>157</v>
      </c>
      <c r="CN5" s="61" t="s">
        <v>157</v>
      </c>
      <c r="CO5" s="61" t="s">
        <v>143</v>
      </c>
      <c r="CP5" s="63" t="s">
        <v>158</v>
      </c>
      <c r="CQ5" s="61" t="s">
        <v>158</v>
      </c>
      <c r="CR5" s="61" t="s">
        <v>143</v>
      </c>
      <c r="CS5" s="63" t="s">
        <v>159</v>
      </c>
      <c r="CT5" s="61" t="s">
        <v>159</v>
      </c>
      <c r="CU5" s="61" t="s">
        <v>159</v>
      </c>
      <c r="CV5" s="61" t="s">
        <v>159</v>
      </c>
      <c r="CW5" s="61" t="s">
        <v>159</v>
      </c>
      <c r="CX5" s="61" t="s">
        <v>159</v>
      </c>
      <c r="CY5" s="61" t="s">
        <v>159</v>
      </c>
      <c r="CZ5" s="61" t="s">
        <v>159</v>
      </c>
      <c r="DA5" s="61"/>
      <c r="DB5" s="61"/>
      <c r="DC5" s="61"/>
      <c r="DD5" s="61" t="s">
        <v>143</v>
      </c>
      <c r="DE5" s="61" t="s">
        <v>143</v>
      </c>
      <c r="DF5" s="61" t="s">
        <v>143</v>
      </c>
      <c r="DG5" s="61" t="s">
        <v>143</v>
      </c>
      <c r="DH5" s="61" t="s">
        <v>143</v>
      </c>
      <c r="DI5" s="61" t="s">
        <v>143</v>
      </c>
      <c r="DJ5" s="61" t="s">
        <v>143</v>
      </c>
      <c r="DK5" s="61" t="s">
        <v>143</v>
      </c>
      <c r="DL5" s="61" t="s">
        <v>143</v>
      </c>
      <c r="DM5" s="61" t="s">
        <v>143</v>
      </c>
      <c r="DN5" s="61" t="s">
        <v>143</v>
      </c>
      <c r="DO5" s="61" t="s">
        <v>143</v>
      </c>
      <c r="DP5" s="64" t="s">
        <v>143</v>
      </c>
      <c r="DQ5" s="65"/>
    </row>
    <row r="6" spans="1:121" ht="17.149999999999999" customHeight="1" x14ac:dyDescent="0.3">
      <c r="A6" s="30"/>
      <c r="B6" s="36" t="s">
        <v>160</v>
      </c>
      <c r="C6" s="37" t="s">
        <v>161</v>
      </c>
      <c r="D6" s="36" t="s">
        <v>162</v>
      </c>
      <c r="E6" s="37" t="s">
        <v>163</v>
      </c>
      <c r="F6" s="36" t="s">
        <v>164</v>
      </c>
      <c r="G6" s="37" t="s">
        <v>163</v>
      </c>
      <c r="H6" s="36">
        <v>29</v>
      </c>
      <c r="I6" s="38">
        <v>31</v>
      </c>
      <c r="J6" s="115">
        <f t="shared" ref="J6:J69" si="0">(CI6+CO6)/2</f>
        <v>0.87167956494457222</v>
      </c>
      <c r="K6" s="115">
        <f t="shared" ref="K6:K69" si="1">(AV6+BC6)/2</f>
        <v>0.58090737958966365</v>
      </c>
      <c r="L6" s="115">
        <f t="shared" ref="L6:L69" si="2">DP6</f>
        <v>2.2286886579513568E-2</v>
      </c>
      <c r="M6" s="115">
        <f t="shared" ref="M6:M69" si="3">CA6</f>
        <v>0.36255404628802701</v>
      </c>
      <c r="N6" s="115">
        <f t="shared" ref="N6:N69" si="4">BU6</f>
        <v>0.60243872682792143</v>
      </c>
      <c r="O6" s="115">
        <f t="shared" ref="O6:O69" si="5">CR6</f>
        <v>0.50915555893593956</v>
      </c>
      <c r="P6" s="115">
        <f t="shared" ref="P6:P69" si="6">CE6</f>
        <v>0.78378525092962026</v>
      </c>
      <c r="Q6" s="115">
        <f t="shared" ref="Q6:Q69" si="7">AP6</f>
        <v>0.54558680193784115</v>
      </c>
      <c r="R6" s="116">
        <f t="shared" ref="R6:R69" si="8">BI6</f>
        <v>0.92278625342769105</v>
      </c>
      <c r="S6" s="133">
        <f t="shared" ref="S6:S69" si="9">AVERAGE(J6:L6,M6:R6)</f>
        <v>0.57790894105119883</v>
      </c>
      <c r="T6" s="134">
        <f>1-S6</f>
        <v>0.42209105894880117</v>
      </c>
      <c r="U6" s="135">
        <f t="shared" ref="U6:U69" si="10">T6*AM6</f>
        <v>134057.80868637504</v>
      </c>
      <c r="V6" s="136">
        <v>6</v>
      </c>
      <c r="W6" s="155">
        <f t="shared" ref="W6:W69" si="11">L6-1</f>
        <v>-0.97771311342048639</v>
      </c>
      <c r="X6" s="155">
        <f t="shared" ref="X6:X69" si="12">AVERAGE(J6:K6,W6,M6:R6)</f>
        <v>0.46679782994008778</v>
      </c>
      <c r="Y6" s="155">
        <f t="shared" ref="Y6:Y69" si="13">1-X6</f>
        <v>0.53320217005991222</v>
      </c>
      <c r="Z6" s="156">
        <f t="shared" ref="Z6:Z69" si="14">Y6*AM6</f>
        <v>169347.14201970835</v>
      </c>
      <c r="AA6" s="69">
        <f t="shared" ref="AA6:AA69" si="15">AN6</f>
        <v>0.77614261785116057</v>
      </c>
      <c r="AB6" s="70">
        <f t="shared" ref="AB6:AB69" si="16">BH6</f>
        <v>0.94217290017382793</v>
      </c>
      <c r="AC6" s="70">
        <f t="shared" ref="AC6:AD69" si="17">BT6</f>
        <v>9.2097574757443637E-2</v>
      </c>
      <c r="AD6" s="70">
        <f t="shared" si="17"/>
        <v>0.60243872682792143</v>
      </c>
      <c r="AE6" s="70">
        <f t="shared" ref="AE6:AE69" si="18">AO6</f>
        <v>0.4544131980621588</v>
      </c>
      <c r="AF6" s="70">
        <f t="shared" ref="AF6:AF69" si="19">AU6</f>
        <v>0.11309919948280124</v>
      </c>
      <c r="AG6" s="70">
        <f t="shared" ref="AG6:AG69" si="20">BG6</f>
        <v>0.26799262231180238</v>
      </c>
      <c r="AH6" s="70">
        <f t="shared" ref="AH6:AH69" si="21">CR6</f>
        <v>0.50915555893593956</v>
      </c>
      <c r="AI6" s="70">
        <f t="shared" ref="AI6:AI69" si="22">CI6</f>
        <v>0.8360555988667262</v>
      </c>
      <c r="AJ6" s="70">
        <f t="shared" ref="AJ6:AJ69" si="23">CO6</f>
        <v>0.90730353102241823</v>
      </c>
      <c r="AK6" s="70">
        <f t="shared" ref="AK6:AK69" si="24">CD6</f>
        <v>0.21621474907037971</v>
      </c>
      <c r="AL6" s="71">
        <f>DP6</f>
        <v>2.2286886579513568E-2</v>
      </c>
      <c r="AM6" s="72">
        <v>317604</v>
      </c>
      <c r="AN6" s="66">
        <v>0.77614261785116057</v>
      </c>
      <c r="AO6" s="73">
        <v>0.4544131980621588</v>
      </c>
      <c r="AP6" s="74">
        <f t="shared" ref="AP6:AP69" si="25">1-AO6</f>
        <v>0.54558680193784115</v>
      </c>
      <c r="AQ6" s="75">
        <v>52591</v>
      </c>
      <c r="AR6" s="75">
        <v>5698</v>
      </c>
      <c r="AS6" s="76">
        <v>182</v>
      </c>
      <c r="AT6" s="76">
        <v>68</v>
      </c>
      <c r="AU6" s="77">
        <f t="shared" ref="AU6:AU69" si="26">(AR6+AS6+AT6)/AQ6</f>
        <v>0.11309919948280124</v>
      </c>
      <c r="AV6" s="66">
        <f t="shared" ref="AV6:AV69" si="27">1-AU6</f>
        <v>0.88690080051719877</v>
      </c>
      <c r="AW6" s="75">
        <v>52591</v>
      </c>
      <c r="AX6" s="76">
        <v>236</v>
      </c>
      <c r="AY6" s="75">
        <v>32761</v>
      </c>
      <c r="AZ6" s="76">
        <v>27</v>
      </c>
      <c r="BA6" s="75">
        <v>5109</v>
      </c>
      <c r="BB6" s="66">
        <f t="shared" ref="BB6:BB69" si="28">(AX6+AY6+BA6+AZ6)/AW6</f>
        <v>0.72508604133787147</v>
      </c>
      <c r="BC6" s="66">
        <f t="shared" ref="BC6:BC69" si="29">1-BB6</f>
        <v>0.27491395866212853</v>
      </c>
      <c r="BD6" s="68">
        <v>52591</v>
      </c>
      <c r="BE6" s="68">
        <v>9382</v>
      </c>
      <c r="BF6" s="68">
        <v>4712</v>
      </c>
      <c r="BG6" s="66">
        <f t="shared" ref="BG6:BG69" si="30">(BE6+BF6)/BD6</f>
        <v>0.26799262231180238</v>
      </c>
      <c r="BH6" s="70">
        <v>0.94217290017382793</v>
      </c>
      <c r="BI6" s="70">
        <v>0.92278625342769105</v>
      </c>
      <c r="BJ6" s="75">
        <v>155737</v>
      </c>
      <c r="BK6" s="75">
        <v>14343</v>
      </c>
      <c r="BL6" s="75">
        <v>47572</v>
      </c>
      <c r="BM6" s="75">
        <v>42231</v>
      </c>
      <c r="BN6" s="75">
        <v>27755</v>
      </c>
      <c r="BO6" s="76">
        <v>416</v>
      </c>
      <c r="BP6" s="75">
        <v>20269</v>
      </c>
      <c r="BQ6" s="76">
        <v>1254</v>
      </c>
      <c r="BR6" s="76">
        <v>484</v>
      </c>
      <c r="BS6" s="76">
        <v>1413</v>
      </c>
      <c r="BT6" s="66">
        <f t="shared" ref="BT6:BT69" si="31">BK6/BJ6</f>
        <v>9.2097574757443637E-2</v>
      </c>
      <c r="BU6" s="66">
        <f t="shared" ref="BU6:BU32" si="32">(BS6+BM6+BN6+BO6+BP6+BQ6+BR6)/BJ6</f>
        <v>0.60243872682792143</v>
      </c>
      <c r="BV6" s="66">
        <f t="shared" ref="BV6:BV32" si="33">(BS6+BR6+BQ6+BP6+BO6+BN6)/BJ6</f>
        <v>0.33127002574853759</v>
      </c>
      <c r="BW6" s="72">
        <v>257901</v>
      </c>
      <c r="BX6" s="75">
        <v>9724</v>
      </c>
      <c r="BY6" s="66">
        <f t="shared" ref="BY6:BY69" si="34">BX6/BW6</f>
        <v>3.770439044439533E-2</v>
      </c>
      <c r="BZ6" s="74">
        <f t="shared" ref="BZ6:BZ69" si="35">1/BY6</f>
        <v>26.522110242698478</v>
      </c>
      <c r="CA6" s="66">
        <f>BZ6/(MAX(BZ6:BZ335))</f>
        <v>0.36255404628802701</v>
      </c>
      <c r="CB6" s="72">
        <v>257901</v>
      </c>
      <c r="CC6" s="75">
        <v>55762</v>
      </c>
      <c r="CD6" s="66">
        <f t="shared" ref="CD6:CD69" si="36">CC6/CB6</f>
        <v>0.21621474907037971</v>
      </c>
      <c r="CE6" s="66">
        <f t="shared" ref="CE6:CE69" si="37">1-CD6</f>
        <v>0.78378525092962026</v>
      </c>
      <c r="CF6" s="72">
        <v>52591</v>
      </c>
      <c r="CG6" s="76">
        <v>518</v>
      </c>
      <c r="CH6" s="75">
        <v>43451</v>
      </c>
      <c r="CI6" s="66">
        <f t="shared" ref="CI6:CI69" si="38">(CG6+CH6)/CF6</f>
        <v>0.8360555988667262</v>
      </c>
      <c r="CJ6" s="75">
        <v>52591</v>
      </c>
      <c r="CK6" s="75">
        <v>2231</v>
      </c>
      <c r="CL6" s="75">
        <v>26291</v>
      </c>
      <c r="CM6" s="75">
        <v>13799</v>
      </c>
      <c r="CN6" s="75">
        <v>5395</v>
      </c>
      <c r="CO6" s="66">
        <f t="shared" ref="CO6:CO69" si="39">(CK6+CL6+CM6+CN6)/CJ6</f>
        <v>0.90730353102241823</v>
      </c>
      <c r="CP6" s="72">
        <v>52591</v>
      </c>
      <c r="CQ6" s="75">
        <v>26777</v>
      </c>
      <c r="CR6" s="66">
        <f t="shared" ref="CR6:CR69" si="40">CQ6/CP6</f>
        <v>0.50915555893593956</v>
      </c>
      <c r="CS6" s="78" t="b">
        <v>1</v>
      </c>
      <c r="CT6" s="76" t="b">
        <v>1</v>
      </c>
      <c r="CU6" s="76">
        <v>1</v>
      </c>
      <c r="CV6" s="76">
        <v>2</v>
      </c>
      <c r="CW6" s="79">
        <v>7</v>
      </c>
      <c r="CX6" s="79">
        <v>3</v>
      </c>
      <c r="CY6" s="79">
        <v>14</v>
      </c>
      <c r="CZ6" s="79">
        <v>4</v>
      </c>
      <c r="DA6" s="76">
        <v>24</v>
      </c>
      <c r="DB6" s="76">
        <v>1177</v>
      </c>
      <c r="DC6" s="76">
        <v>5926</v>
      </c>
      <c r="DD6" s="66">
        <f t="shared" ref="DD6:DD69" si="41">CW6/(SUM($CW$6:$CW$335))</f>
        <v>2.8925619834710745E-2</v>
      </c>
      <c r="DE6" s="66">
        <f t="shared" ref="DE6:DE69" si="42">CU6/(SUM($CU$6:$CU$335))</f>
        <v>2.4875621890547263E-3</v>
      </c>
      <c r="DF6" s="66">
        <f t="shared" ref="DF6:DF69" si="43">CV6/(SUM($CV$6:$CV$335))</f>
        <v>3.0303030303030304E-2</v>
      </c>
      <c r="DG6" s="66">
        <f t="shared" ref="DG6:DG69" si="44">CZ6/(SUM($CZ$6:$CZ$335))</f>
        <v>3.6529680365296802E-3</v>
      </c>
      <c r="DH6" s="66">
        <f t="shared" ref="DH6:DH69" si="45">DC6/(SUM($DC$6:$DC$335))</f>
        <v>2.4132398335247312E-2</v>
      </c>
      <c r="DI6" s="66">
        <f t="shared" ref="DI6:DI18" si="46">DC6/MAX($DC$6:$DC$335)</f>
        <v>5.9951237771505461E-2</v>
      </c>
      <c r="DJ6" s="66">
        <f t="shared" ref="DJ6:DJ69" si="47">CV6/(MAX($CV$6:$CV$335))</f>
        <v>0.2</v>
      </c>
      <c r="DK6" s="66">
        <f t="shared" ref="DK6:DK69" si="48">CU6/(MAX($CU$6:$CU$335))</f>
        <v>2.0833333333333332E-2</v>
      </c>
      <c r="DL6" s="66">
        <f t="shared" ref="DL6:DL69" si="49">CZ6/(MAX($CZ$6:$CZ$335))</f>
        <v>8.6956521739130436E-3</v>
      </c>
      <c r="DM6" s="66">
        <f t="shared" ref="DM6:DM69" si="50">(DE6+DF6+DG6+DH6)/4</f>
        <v>1.5143989715965506E-2</v>
      </c>
      <c r="DN6" s="66">
        <f t="shared" ref="DN6:DN69" si="51">(DJ6+DK6+DL6+DI6)/4</f>
        <v>7.2370055819687973E-2</v>
      </c>
      <c r="DO6" s="80">
        <f t="shared" ref="DO6:DO69" si="52">IF(DN6=0,620,1/DN6)</f>
        <v>13.817869679298411</v>
      </c>
      <c r="DP6" s="67">
        <f t="shared" ref="DP6:DP69" si="53">DO6/(MAX($DO$6:$DO$335))</f>
        <v>2.2286886579513568E-2</v>
      </c>
      <c r="DQ6" s="66">
        <f>1/DO6/(MAX($DO$6:$DO$335))</f>
        <v>1.167258964833677E-4</v>
      </c>
    </row>
    <row r="7" spans="1:121" x14ac:dyDescent="0.3">
      <c r="A7" s="30"/>
      <c r="B7" s="36" t="s">
        <v>160</v>
      </c>
      <c r="C7" s="37" t="s">
        <v>161</v>
      </c>
      <c r="D7" s="36" t="s">
        <v>162</v>
      </c>
      <c r="E7" s="37" t="s">
        <v>163</v>
      </c>
      <c r="F7" s="36" t="s">
        <v>165</v>
      </c>
      <c r="G7" s="37" t="s">
        <v>166</v>
      </c>
      <c r="H7" s="36">
        <v>40</v>
      </c>
      <c r="I7" s="38">
        <v>13</v>
      </c>
      <c r="J7" s="115">
        <f t="shared" si="0"/>
        <v>0.70463692038495185</v>
      </c>
      <c r="K7" s="115">
        <f t="shared" si="1"/>
        <v>0.42639982502187229</v>
      </c>
      <c r="L7" s="115">
        <f t="shared" si="2"/>
        <v>8.7743254557553253E-3</v>
      </c>
      <c r="M7" s="115">
        <f t="shared" si="3"/>
        <v>0.12618049731799891</v>
      </c>
      <c r="N7" s="115">
        <f t="shared" si="4"/>
        <v>0.39242193775529388</v>
      </c>
      <c r="O7" s="115">
        <f t="shared" si="5"/>
        <v>0.11933508311461068</v>
      </c>
      <c r="P7" s="115">
        <f t="shared" si="6"/>
        <v>0.71132776230269268</v>
      </c>
      <c r="Q7" s="115">
        <f t="shared" si="7"/>
        <v>0.4263586243108427</v>
      </c>
      <c r="R7" s="116">
        <f t="shared" si="8"/>
        <v>0.78189559608989212</v>
      </c>
      <c r="S7" s="133">
        <f t="shared" si="9"/>
        <v>0.41081450797265673</v>
      </c>
      <c r="T7" s="134">
        <f t="shared" ref="T7:T70" si="54">1-S7</f>
        <v>0.58918549202734327</v>
      </c>
      <c r="U7" s="135">
        <f t="shared" si="10"/>
        <v>73968.703411080787</v>
      </c>
      <c r="V7" s="136">
        <v>2</v>
      </c>
      <c r="W7" s="155">
        <f t="shared" si="11"/>
        <v>-0.99122567454424471</v>
      </c>
      <c r="X7" s="155">
        <f t="shared" si="12"/>
        <v>0.29970339686154562</v>
      </c>
      <c r="Y7" s="155">
        <f t="shared" si="13"/>
        <v>0.70029660313845432</v>
      </c>
      <c r="Z7" s="156">
        <f t="shared" si="14"/>
        <v>87918.036744414116</v>
      </c>
      <c r="AA7" s="69">
        <f t="shared" si="15"/>
        <v>0.21232396609953483</v>
      </c>
      <c r="AB7" s="70">
        <f t="shared" si="16"/>
        <v>0.81920896540863997</v>
      </c>
      <c r="AC7" s="70">
        <f t="shared" si="17"/>
        <v>0.26928269897967905</v>
      </c>
      <c r="AD7" s="70">
        <f t="shared" si="17"/>
        <v>0.39242193775529388</v>
      </c>
      <c r="AE7" s="70">
        <f t="shared" si="18"/>
        <v>0.5736413756891573</v>
      </c>
      <c r="AF7" s="70">
        <f t="shared" si="19"/>
        <v>0.3068241469816273</v>
      </c>
      <c r="AG7" s="70">
        <f t="shared" si="20"/>
        <v>0.60284339457567804</v>
      </c>
      <c r="AH7" s="70">
        <f t="shared" si="21"/>
        <v>0.11933508311461068</v>
      </c>
      <c r="AI7" s="70">
        <f t="shared" si="22"/>
        <v>0.81054243219597555</v>
      </c>
      <c r="AJ7" s="70">
        <f t="shared" si="23"/>
        <v>0.59873140857392826</v>
      </c>
      <c r="AK7" s="70">
        <f t="shared" si="24"/>
        <v>0.28867223769730732</v>
      </c>
      <c r="AL7" s="71">
        <f t="shared" ref="AL7:AL70" si="55">DP7</f>
        <v>8.7743254557553253E-3</v>
      </c>
      <c r="AM7" s="72">
        <v>125544</v>
      </c>
      <c r="AN7" s="66">
        <v>0.21232396609953483</v>
      </c>
      <c r="AO7" s="73">
        <v>0.5736413756891573</v>
      </c>
      <c r="AP7" s="74">
        <f t="shared" si="25"/>
        <v>0.4263586243108427</v>
      </c>
      <c r="AQ7" s="75">
        <v>22860</v>
      </c>
      <c r="AR7" s="75">
        <v>6929</v>
      </c>
      <c r="AS7" s="76">
        <v>74</v>
      </c>
      <c r="AT7" s="76">
        <v>11</v>
      </c>
      <c r="AU7" s="77">
        <f t="shared" si="26"/>
        <v>0.3068241469816273</v>
      </c>
      <c r="AV7" s="77">
        <f t="shared" si="27"/>
        <v>0.6931758530183727</v>
      </c>
      <c r="AW7" s="75">
        <v>22860</v>
      </c>
      <c r="AX7" s="76">
        <v>194</v>
      </c>
      <c r="AY7" s="75">
        <v>16932</v>
      </c>
      <c r="AZ7" s="76">
        <v>31</v>
      </c>
      <c r="BA7" s="75">
        <v>2054</v>
      </c>
      <c r="BB7" s="66">
        <f t="shared" si="28"/>
        <v>0.84037620297462812</v>
      </c>
      <c r="BC7" s="66">
        <f t="shared" si="29"/>
        <v>0.15962379702537188</v>
      </c>
      <c r="BD7" s="68">
        <v>22860</v>
      </c>
      <c r="BE7" s="68">
        <v>9637</v>
      </c>
      <c r="BF7" s="68">
        <v>4144</v>
      </c>
      <c r="BG7" s="66">
        <f t="shared" si="30"/>
        <v>0.60284339457567804</v>
      </c>
      <c r="BH7" s="70">
        <v>0.81920896540863997</v>
      </c>
      <c r="BI7" s="70">
        <v>0.78189559608989212</v>
      </c>
      <c r="BJ7" s="75">
        <v>58511</v>
      </c>
      <c r="BK7" s="75">
        <v>15756</v>
      </c>
      <c r="BL7" s="75">
        <v>19794</v>
      </c>
      <c r="BM7" s="75">
        <v>13436</v>
      </c>
      <c r="BN7" s="75">
        <v>6286</v>
      </c>
      <c r="BO7" s="76">
        <v>118</v>
      </c>
      <c r="BP7" s="75">
        <v>2443</v>
      </c>
      <c r="BQ7" s="76">
        <v>251</v>
      </c>
      <c r="BR7" s="76">
        <v>71</v>
      </c>
      <c r="BS7" s="76">
        <v>356</v>
      </c>
      <c r="BT7" s="66">
        <f t="shared" si="31"/>
        <v>0.26928269897967905</v>
      </c>
      <c r="BU7" s="66">
        <f t="shared" si="32"/>
        <v>0.39242193775529388</v>
      </c>
      <c r="BV7" s="66">
        <f t="shared" si="33"/>
        <v>0.16278990275332844</v>
      </c>
      <c r="BW7" s="72">
        <v>96930</v>
      </c>
      <c r="BX7" s="75">
        <v>10501</v>
      </c>
      <c r="BY7" s="66">
        <f t="shared" si="34"/>
        <v>0.10833591251418549</v>
      </c>
      <c r="BZ7" s="74">
        <f t="shared" si="35"/>
        <v>9.2305494714789074</v>
      </c>
      <c r="CA7" s="66">
        <f t="shared" ref="CA7:CA70" si="56">BZ7/(MAX($BZ$6:$BZ$335))</f>
        <v>0.12618049731799891</v>
      </c>
      <c r="CB7" s="72">
        <v>96930</v>
      </c>
      <c r="CC7" s="75">
        <v>27981</v>
      </c>
      <c r="CD7" s="66">
        <f t="shared" si="36"/>
        <v>0.28867223769730732</v>
      </c>
      <c r="CE7" s="66">
        <f t="shared" si="37"/>
        <v>0.71132776230269268</v>
      </c>
      <c r="CF7" s="72">
        <v>22860</v>
      </c>
      <c r="CG7" s="76">
        <v>162</v>
      </c>
      <c r="CH7" s="75">
        <v>18367</v>
      </c>
      <c r="CI7" s="66">
        <f t="shared" si="38"/>
        <v>0.81054243219597555</v>
      </c>
      <c r="CJ7" s="75">
        <v>22860</v>
      </c>
      <c r="CK7" s="76">
        <v>189</v>
      </c>
      <c r="CL7" s="75">
        <v>2899</v>
      </c>
      <c r="CM7" s="75">
        <v>9980</v>
      </c>
      <c r="CN7" s="76">
        <v>619</v>
      </c>
      <c r="CO7" s="66">
        <f t="shared" si="39"/>
        <v>0.59873140857392826</v>
      </c>
      <c r="CP7" s="72">
        <v>22860</v>
      </c>
      <c r="CQ7" s="75">
        <v>2728</v>
      </c>
      <c r="CR7" s="66">
        <f t="shared" si="40"/>
        <v>0.11933508311461068</v>
      </c>
      <c r="CS7" s="78" t="b">
        <v>1</v>
      </c>
      <c r="CT7" s="76" t="b">
        <v>1</v>
      </c>
      <c r="CU7" s="76">
        <v>10</v>
      </c>
      <c r="CV7" s="76">
        <v>2</v>
      </c>
      <c r="CW7" s="79">
        <v>8</v>
      </c>
      <c r="CX7" s="79">
        <v>1</v>
      </c>
      <c r="CY7" s="79">
        <v>21</v>
      </c>
      <c r="CZ7" s="79">
        <v>0</v>
      </c>
      <c r="DA7" s="76">
        <v>23</v>
      </c>
      <c r="DB7" s="76">
        <v>6246</v>
      </c>
      <c r="DC7" s="76">
        <v>32318</v>
      </c>
      <c r="DD7" s="66">
        <f t="shared" si="41"/>
        <v>3.3057851239669422E-2</v>
      </c>
      <c r="DE7" s="66">
        <f t="shared" si="42"/>
        <v>2.4875621890547265E-2</v>
      </c>
      <c r="DF7" s="66">
        <f t="shared" si="43"/>
        <v>3.0303030303030304E-2</v>
      </c>
      <c r="DG7" s="66">
        <f t="shared" si="44"/>
        <v>0</v>
      </c>
      <c r="DH7" s="66">
        <f t="shared" si="45"/>
        <v>0.13160831073211654</v>
      </c>
      <c r="DI7" s="66">
        <f t="shared" si="46"/>
        <v>0.32694973039141301</v>
      </c>
      <c r="DJ7" s="66">
        <f t="shared" si="47"/>
        <v>0.2</v>
      </c>
      <c r="DK7" s="66">
        <f t="shared" si="48"/>
        <v>0.20833333333333334</v>
      </c>
      <c r="DL7" s="66">
        <f t="shared" si="49"/>
        <v>0</v>
      </c>
      <c r="DM7" s="66">
        <f t="shared" si="50"/>
        <v>4.6696740731423526E-2</v>
      </c>
      <c r="DN7" s="66">
        <f t="shared" si="51"/>
        <v>0.18382076593118657</v>
      </c>
      <c r="DO7" s="80">
        <f t="shared" si="52"/>
        <v>5.4400817825683019</v>
      </c>
      <c r="DP7" s="67">
        <f t="shared" si="53"/>
        <v>8.7743254557553253E-3</v>
      </c>
      <c r="DQ7" s="66">
        <f t="shared" ref="DQ7:DQ70" si="57">1/DO7/(MAX($DO$6:$DO$335))</f>
        <v>2.9648510634062351E-4</v>
      </c>
    </row>
    <row r="8" spans="1:121" ht="17.149999999999999" customHeight="1" x14ac:dyDescent="0.3">
      <c r="A8" s="30"/>
      <c r="B8" s="39" t="s">
        <v>160</v>
      </c>
      <c r="C8" s="37" t="s">
        <v>161</v>
      </c>
      <c r="D8" s="36" t="s">
        <v>162</v>
      </c>
      <c r="E8" s="37" t="s">
        <v>163</v>
      </c>
      <c r="F8" s="36" t="s">
        <v>167</v>
      </c>
      <c r="G8" s="37" t="s">
        <v>168</v>
      </c>
      <c r="H8" s="36">
        <v>63</v>
      </c>
      <c r="I8" s="38">
        <v>4</v>
      </c>
      <c r="J8" s="115">
        <f t="shared" si="0"/>
        <v>0.49473684210526314</v>
      </c>
      <c r="K8" s="115">
        <f t="shared" si="1"/>
        <v>7.8947368421052655E-2</v>
      </c>
      <c r="L8" s="115">
        <f t="shared" si="2"/>
        <v>1</v>
      </c>
      <c r="M8" s="115">
        <f t="shared" si="3"/>
        <v>5.6122920680051404E-2</v>
      </c>
      <c r="N8" s="115">
        <f t="shared" si="4"/>
        <v>0.37281795511221943</v>
      </c>
      <c r="O8" s="115">
        <f t="shared" si="5"/>
        <v>0.1649122807017544</v>
      </c>
      <c r="P8" s="115">
        <f t="shared" si="6"/>
        <v>0.75642965204236012</v>
      </c>
      <c r="Q8" s="115">
        <f t="shared" si="7"/>
        <v>0.43767313019390586</v>
      </c>
      <c r="R8" s="116">
        <f t="shared" si="8"/>
        <v>0.76126126126126126</v>
      </c>
      <c r="S8" s="133">
        <f t="shared" si="9"/>
        <v>0.45810015672420751</v>
      </c>
      <c r="T8" s="134">
        <f t="shared" si="54"/>
        <v>0.54189984327579244</v>
      </c>
      <c r="U8" s="135">
        <f t="shared" si="10"/>
        <v>938.57052855367249</v>
      </c>
      <c r="V8" s="136">
        <v>2</v>
      </c>
      <c r="W8" s="155">
        <f t="shared" si="11"/>
        <v>0</v>
      </c>
      <c r="X8" s="155">
        <f t="shared" si="12"/>
        <v>0.34698904561309646</v>
      </c>
      <c r="Y8" s="155">
        <f t="shared" si="13"/>
        <v>0.6530109543869036</v>
      </c>
      <c r="Z8" s="156">
        <f t="shared" si="14"/>
        <v>1131.0149729981169</v>
      </c>
      <c r="AA8" s="69">
        <f t="shared" si="15"/>
        <v>0.25692840646651272</v>
      </c>
      <c r="AB8" s="70">
        <f t="shared" si="16"/>
        <v>0.80846063454759109</v>
      </c>
      <c r="AC8" s="70">
        <f t="shared" si="17"/>
        <v>0.20199501246882792</v>
      </c>
      <c r="AD8" s="70">
        <f t="shared" si="17"/>
        <v>0.37281795511221943</v>
      </c>
      <c r="AE8" s="70">
        <f t="shared" si="18"/>
        <v>0.56232686980609414</v>
      </c>
      <c r="AF8" s="70">
        <f t="shared" si="19"/>
        <v>0.85263157894736841</v>
      </c>
      <c r="AG8" s="70">
        <f t="shared" si="20"/>
        <v>0.91228070175438591</v>
      </c>
      <c r="AH8" s="70">
        <f t="shared" si="21"/>
        <v>0.1649122807017544</v>
      </c>
      <c r="AI8" s="70">
        <f t="shared" si="22"/>
        <v>0.45614035087719296</v>
      </c>
      <c r="AJ8" s="70">
        <f t="shared" si="23"/>
        <v>0.53333333333333333</v>
      </c>
      <c r="AK8" s="70">
        <f t="shared" si="24"/>
        <v>0.24357034795763993</v>
      </c>
      <c r="AL8" s="71">
        <f t="shared" si="55"/>
        <v>1</v>
      </c>
      <c r="AM8" s="72">
        <v>1732</v>
      </c>
      <c r="AN8" s="66">
        <v>0.25692840646651272</v>
      </c>
      <c r="AO8" s="73">
        <v>0.56232686980609414</v>
      </c>
      <c r="AP8" s="74">
        <f t="shared" si="25"/>
        <v>0.43767313019390586</v>
      </c>
      <c r="AQ8" s="76">
        <v>285</v>
      </c>
      <c r="AR8" s="76">
        <v>243</v>
      </c>
      <c r="AS8" s="76">
        <v>0</v>
      </c>
      <c r="AT8" s="76">
        <v>0</v>
      </c>
      <c r="AU8" s="77">
        <f t="shared" si="26"/>
        <v>0.85263157894736841</v>
      </c>
      <c r="AV8" s="77">
        <f t="shared" si="27"/>
        <v>0.14736842105263159</v>
      </c>
      <c r="AW8" s="76">
        <v>285</v>
      </c>
      <c r="AX8" s="76">
        <v>1</v>
      </c>
      <c r="AY8" s="76">
        <v>274</v>
      </c>
      <c r="AZ8" s="76">
        <v>0</v>
      </c>
      <c r="BA8" s="76">
        <v>7</v>
      </c>
      <c r="BB8" s="66">
        <f t="shared" si="28"/>
        <v>0.98947368421052628</v>
      </c>
      <c r="BC8" s="66">
        <f t="shared" si="29"/>
        <v>1.0526315789473717E-2</v>
      </c>
      <c r="BD8" s="68">
        <v>285</v>
      </c>
      <c r="BE8" s="68">
        <v>252</v>
      </c>
      <c r="BF8" s="68">
        <v>8</v>
      </c>
      <c r="BG8" s="66">
        <f t="shared" si="30"/>
        <v>0.91228070175438591</v>
      </c>
      <c r="BH8" s="70">
        <v>0.80846063454759109</v>
      </c>
      <c r="BI8" s="70">
        <v>0.76126126126126126</v>
      </c>
      <c r="BJ8" s="76">
        <v>802</v>
      </c>
      <c r="BK8" s="76">
        <v>162</v>
      </c>
      <c r="BL8" s="76">
        <v>341</v>
      </c>
      <c r="BM8" s="76">
        <v>165</v>
      </c>
      <c r="BN8" s="76">
        <v>72</v>
      </c>
      <c r="BO8" s="76">
        <v>1</v>
      </c>
      <c r="BP8" s="76">
        <v>47</v>
      </c>
      <c r="BQ8" s="76">
        <v>14</v>
      </c>
      <c r="BR8" s="76">
        <v>0</v>
      </c>
      <c r="BS8" s="76">
        <v>0</v>
      </c>
      <c r="BT8" s="66">
        <f t="shared" si="31"/>
        <v>0.20199501246882792</v>
      </c>
      <c r="BU8" s="66">
        <f t="shared" si="32"/>
        <v>0.37281795511221943</v>
      </c>
      <c r="BV8" s="66">
        <f t="shared" si="33"/>
        <v>0.16708229426433915</v>
      </c>
      <c r="BW8" s="78">
        <v>1322</v>
      </c>
      <c r="BX8" s="76">
        <v>322</v>
      </c>
      <c r="BY8" s="66">
        <f t="shared" si="34"/>
        <v>0.24357034795763993</v>
      </c>
      <c r="BZ8" s="74">
        <f t="shared" si="35"/>
        <v>4.1055900621118013</v>
      </c>
      <c r="CA8" s="66">
        <f t="shared" si="56"/>
        <v>5.6122920680051404E-2</v>
      </c>
      <c r="CB8" s="78">
        <v>1322</v>
      </c>
      <c r="CC8" s="76">
        <v>322</v>
      </c>
      <c r="CD8" s="66">
        <f t="shared" si="36"/>
        <v>0.24357034795763993</v>
      </c>
      <c r="CE8" s="66">
        <f t="shared" si="37"/>
        <v>0.75642965204236012</v>
      </c>
      <c r="CF8" s="78">
        <v>285</v>
      </c>
      <c r="CG8" s="76">
        <v>0</v>
      </c>
      <c r="CH8" s="76">
        <v>130</v>
      </c>
      <c r="CI8" s="66">
        <f t="shared" si="38"/>
        <v>0.45614035087719296</v>
      </c>
      <c r="CJ8" s="76">
        <v>285</v>
      </c>
      <c r="CK8" s="76">
        <v>58</v>
      </c>
      <c r="CL8" s="76">
        <v>0</v>
      </c>
      <c r="CM8" s="76">
        <v>94</v>
      </c>
      <c r="CN8" s="76">
        <v>0</v>
      </c>
      <c r="CO8" s="66">
        <f t="shared" si="39"/>
        <v>0.53333333333333333</v>
      </c>
      <c r="CP8" s="78">
        <v>285</v>
      </c>
      <c r="CQ8" s="76">
        <v>47</v>
      </c>
      <c r="CR8" s="66">
        <f t="shared" si="40"/>
        <v>0.1649122807017544</v>
      </c>
      <c r="CS8" s="78" t="b">
        <v>0</v>
      </c>
      <c r="CT8" s="76" t="b">
        <v>0</v>
      </c>
      <c r="CU8" s="76"/>
      <c r="CV8" s="76"/>
      <c r="CW8" s="76"/>
      <c r="CX8" s="76"/>
      <c r="CY8" s="76"/>
      <c r="CZ8" s="76"/>
      <c r="DA8" s="76"/>
      <c r="DB8" s="76"/>
      <c r="DC8" s="76"/>
      <c r="DD8" s="66">
        <f t="shared" si="41"/>
        <v>0</v>
      </c>
      <c r="DE8" s="66">
        <f t="shared" si="42"/>
        <v>0</v>
      </c>
      <c r="DF8" s="66">
        <f t="shared" si="43"/>
        <v>0</v>
      </c>
      <c r="DG8" s="66">
        <f t="shared" si="44"/>
        <v>0</v>
      </c>
      <c r="DH8" s="66">
        <f t="shared" si="45"/>
        <v>0</v>
      </c>
      <c r="DI8" s="66">
        <f t="shared" si="46"/>
        <v>0</v>
      </c>
      <c r="DJ8" s="66">
        <f t="shared" si="47"/>
        <v>0</v>
      </c>
      <c r="DK8" s="66">
        <f t="shared" si="48"/>
        <v>0</v>
      </c>
      <c r="DL8" s="66">
        <f t="shared" si="49"/>
        <v>0</v>
      </c>
      <c r="DM8" s="66">
        <f t="shared" si="50"/>
        <v>0</v>
      </c>
      <c r="DN8" s="66">
        <f t="shared" si="51"/>
        <v>0</v>
      </c>
      <c r="DO8" s="80">
        <f t="shared" si="52"/>
        <v>620</v>
      </c>
      <c r="DP8" s="67">
        <f>DO8/(MAX($DO$6:$DO$335))</f>
        <v>1</v>
      </c>
      <c r="DQ8" s="66">
        <f t="shared" si="57"/>
        <v>2.6014568158168575E-6</v>
      </c>
    </row>
    <row r="9" spans="1:121" ht="17.149999999999999" customHeight="1" x14ac:dyDescent="0.3">
      <c r="A9" s="30"/>
      <c r="B9" s="39" t="s">
        <v>160</v>
      </c>
      <c r="C9" s="37" t="s">
        <v>161</v>
      </c>
      <c r="D9" s="36" t="s">
        <v>162</v>
      </c>
      <c r="E9" s="37" t="s">
        <v>163</v>
      </c>
      <c r="F9" s="36" t="s">
        <v>169</v>
      </c>
      <c r="G9" s="37" t="s">
        <v>170</v>
      </c>
      <c r="H9" s="36">
        <v>17</v>
      </c>
      <c r="I9" s="38">
        <v>10</v>
      </c>
      <c r="J9" s="115">
        <f t="shared" si="0"/>
        <v>0.8279197936210132</v>
      </c>
      <c r="K9" s="115">
        <f t="shared" si="1"/>
        <v>0.37042682926829268</v>
      </c>
      <c r="L9" s="115">
        <f t="shared" si="2"/>
        <v>2.2770398481973434E-2</v>
      </c>
      <c r="M9" s="115">
        <f t="shared" si="3"/>
        <v>0.13382213025508671</v>
      </c>
      <c r="N9" s="115">
        <f t="shared" si="4"/>
        <v>0.46530780317068149</v>
      </c>
      <c r="O9" s="115">
        <f t="shared" si="5"/>
        <v>0.16381332082551595</v>
      </c>
      <c r="P9" s="115">
        <f t="shared" si="6"/>
        <v>0.7330749796600009</v>
      </c>
      <c r="Q9" s="115">
        <f t="shared" si="7"/>
        <v>0.5071238892860791</v>
      </c>
      <c r="R9" s="116">
        <f t="shared" si="8"/>
        <v>0.80743134087237478</v>
      </c>
      <c r="S9" s="133">
        <f t="shared" si="9"/>
        <v>0.44796560949344649</v>
      </c>
      <c r="T9" s="134">
        <f t="shared" si="54"/>
        <v>0.55203439050655345</v>
      </c>
      <c r="U9" s="135">
        <f t="shared" si="10"/>
        <v>33132.552083812829</v>
      </c>
      <c r="V9" s="136">
        <v>4</v>
      </c>
      <c r="W9" s="155">
        <f t="shared" si="11"/>
        <v>-0.97722960151802651</v>
      </c>
      <c r="X9" s="155">
        <f t="shared" si="12"/>
        <v>0.33685449838233539</v>
      </c>
      <c r="Y9" s="155">
        <f t="shared" si="13"/>
        <v>0.66314550161766461</v>
      </c>
      <c r="Z9" s="156">
        <f t="shared" si="14"/>
        <v>39801.32986159061</v>
      </c>
      <c r="AA9" s="69">
        <f t="shared" si="15"/>
        <v>0.62338592778953328</v>
      </c>
      <c r="AB9" s="70">
        <f t="shared" si="16"/>
        <v>0.85819940708378839</v>
      </c>
      <c r="AC9" s="70">
        <f t="shared" si="17"/>
        <v>0.17383844622881064</v>
      </c>
      <c r="AD9" s="70">
        <f t="shared" si="17"/>
        <v>0.46530780317068149</v>
      </c>
      <c r="AE9" s="70">
        <f t="shared" si="18"/>
        <v>0.4928761107139209</v>
      </c>
      <c r="AF9" s="70">
        <f t="shared" si="19"/>
        <v>0.36608818011257038</v>
      </c>
      <c r="AG9" s="70">
        <f t="shared" si="20"/>
        <v>0.47959662288930582</v>
      </c>
      <c r="AH9" s="70">
        <f t="shared" si="21"/>
        <v>0.16381332082551595</v>
      </c>
      <c r="AI9" s="70">
        <f t="shared" si="22"/>
        <v>0.87781425891181986</v>
      </c>
      <c r="AJ9" s="70">
        <f t="shared" si="23"/>
        <v>0.77802532833020643</v>
      </c>
      <c r="AK9" s="70">
        <f t="shared" si="24"/>
        <v>0.26692502033999915</v>
      </c>
      <c r="AL9" s="71">
        <f t="shared" si="55"/>
        <v>2.2770398481973434E-2</v>
      </c>
      <c r="AM9" s="72">
        <v>60019</v>
      </c>
      <c r="AN9" s="66">
        <v>0.62338592778953328</v>
      </c>
      <c r="AO9" s="73">
        <v>0.4928761107139209</v>
      </c>
      <c r="AP9" s="74">
        <f t="shared" si="25"/>
        <v>0.5071238892860791</v>
      </c>
      <c r="AQ9" s="75">
        <v>8528</v>
      </c>
      <c r="AR9" s="75">
        <v>3080</v>
      </c>
      <c r="AS9" s="76">
        <v>29</v>
      </c>
      <c r="AT9" s="76">
        <v>13</v>
      </c>
      <c r="AU9" s="77">
        <f t="shared" si="26"/>
        <v>0.36608818011257038</v>
      </c>
      <c r="AV9" s="77">
        <f t="shared" si="27"/>
        <v>0.63391181988742962</v>
      </c>
      <c r="AW9" s="75">
        <v>8528</v>
      </c>
      <c r="AX9" s="76">
        <v>46</v>
      </c>
      <c r="AY9" s="75">
        <v>6390</v>
      </c>
      <c r="AZ9" s="76">
        <v>7</v>
      </c>
      <c r="BA9" s="76">
        <v>1173</v>
      </c>
      <c r="BB9" s="66">
        <f t="shared" si="28"/>
        <v>0.89305816135084426</v>
      </c>
      <c r="BC9" s="66">
        <f t="shared" si="29"/>
        <v>0.10694183864915574</v>
      </c>
      <c r="BD9" s="68">
        <v>8528</v>
      </c>
      <c r="BE9" s="68">
        <v>3970</v>
      </c>
      <c r="BF9" s="68">
        <v>120</v>
      </c>
      <c r="BG9" s="66">
        <f t="shared" si="30"/>
        <v>0.47959662288930582</v>
      </c>
      <c r="BH9" s="70">
        <v>0.85819940708378839</v>
      </c>
      <c r="BI9" s="70">
        <v>0.80743134087237478</v>
      </c>
      <c r="BJ9" s="75">
        <v>29142</v>
      </c>
      <c r="BK9" s="75">
        <v>5066</v>
      </c>
      <c r="BL9" s="75">
        <v>10516</v>
      </c>
      <c r="BM9" s="75">
        <v>8027</v>
      </c>
      <c r="BN9" s="75">
        <v>3841</v>
      </c>
      <c r="BO9" s="76">
        <v>48</v>
      </c>
      <c r="BP9" s="76">
        <v>1449</v>
      </c>
      <c r="BQ9" s="76">
        <v>56</v>
      </c>
      <c r="BR9" s="76">
        <v>32</v>
      </c>
      <c r="BS9" s="76">
        <v>107</v>
      </c>
      <c r="BT9" s="66">
        <f t="shared" si="31"/>
        <v>0.17383844622881064</v>
      </c>
      <c r="BU9" s="66">
        <f t="shared" si="32"/>
        <v>0.46530780317068149</v>
      </c>
      <c r="BV9" s="66">
        <f t="shared" si="33"/>
        <v>0.18986342735570655</v>
      </c>
      <c r="BW9" s="72">
        <v>46706</v>
      </c>
      <c r="BX9" s="75">
        <v>4771</v>
      </c>
      <c r="BY9" s="66">
        <f t="shared" si="34"/>
        <v>0.10214961675159509</v>
      </c>
      <c r="BZ9" s="74">
        <f t="shared" si="35"/>
        <v>9.7895619367009008</v>
      </c>
      <c r="CA9" s="66">
        <f t="shared" si="56"/>
        <v>0.13382213025508671</v>
      </c>
      <c r="CB9" s="72">
        <v>46706</v>
      </c>
      <c r="CC9" s="75">
        <v>12467</v>
      </c>
      <c r="CD9" s="66">
        <f t="shared" si="36"/>
        <v>0.26692502033999915</v>
      </c>
      <c r="CE9" s="66">
        <f t="shared" si="37"/>
        <v>0.7330749796600009</v>
      </c>
      <c r="CF9" s="72">
        <v>8528</v>
      </c>
      <c r="CG9" s="76">
        <v>197</v>
      </c>
      <c r="CH9" s="75">
        <v>7289</v>
      </c>
      <c r="CI9" s="66">
        <f t="shared" si="38"/>
        <v>0.87781425891181986</v>
      </c>
      <c r="CJ9" s="75">
        <v>8528</v>
      </c>
      <c r="CK9" s="76">
        <v>77</v>
      </c>
      <c r="CL9" s="75">
        <v>4948</v>
      </c>
      <c r="CM9" s="76">
        <v>1338</v>
      </c>
      <c r="CN9" s="76">
        <v>272</v>
      </c>
      <c r="CO9" s="66">
        <f t="shared" si="39"/>
        <v>0.77802532833020643</v>
      </c>
      <c r="CP9" s="72">
        <v>8528</v>
      </c>
      <c r="CQ9" s="75">
        <v>1397</v>
      </c>
      <c r="CR9" s="66">
        <f t="shared" si="40"/>
        <v>0.16381332082551595</v>
      </c>
      <c r="CS9" s="78" t="b">
        <v>1</v>
      </c>
      <c r="CT9" s="76" t="b">
        <v>1</v>
      </c>
      <c r="CU9" s="76">
        <v>4</v>
      </c>
      <c r="CV9" s="76">
        <v>1</v>
      </c>
      <c r="CW9" s="79"/>
      <c r="CX9" s="79"/>
      <c r="CY9" s="79">
        <v>5</v>
      </c>
      <c r="CZ9" s="79">
        <v>46</v>
      </c>
      <c r="DA9" s="76"/>
      <c r="DB9" s="76"/>
      <c r="DC9" s="76"/>
      <c r="DD9" s="66">
        <f t="shared" si="41"/>
        <v>0</v>
      </c>
      <c r="DE9" s="66">
        <f t="shared" si="42"/>
        <v>9.9502487562189053E-3</v>
      </c>
      <c r="DF9" s="66">
        <f t="shared" si="43"/>
        <v>1.5151515151515152E-2</v>
      </c>
      <c r="DG9" s="66">
        <f t="shared" si="44"/>
        <v>4.2009132420091327E-2</v>
      </c>
      <c r="DH9" s="66">
        <f t="shared" si="45"/>
        <v>0</v>
      </c>
      <c r="DI9" s="66">
        <f t="shared" si="46"/>
        <v>0</v>
      </c>
      <c r="DJ9" s="66">
        <f t="shared" si="47"/>
        <v>0.1</v>
      </c>
      <c r="DK9" s="66">
        <f t="shared" si="48"/>
        <v>8.3333333333333329E-2</v>
      </c>
      <c r="DL9" s="66">
        <f t="shared" si="49"/>
        <v>0.1</v>
      </c>
      <c r="DM9" s="66">
        <f t="shared" si="50"/>
        <v>1.6777724081956345E-2</v>
      </c>
      <c r="DN9" s="66">
        <f t="shared" si="51"/>
        <v>7.0833333333333331E-2</v>
      </c>
      <c r="DO9" s="80">
        <f t="shared" si="52"/>
        <v>14.117647058823529</v>
      </c>
      <c r="DP9" s="67">
        <f t="shared" si="53"/>
        <v>2.2770398481973434E-2</v>
      </c>
      <c r="DQ9" s="66">
        <f t="shared" si="57"/>
        <v>1.1424731182795699E-4</v>
      </c>
    </row>
    <row r="10" spans="1:121" ht="17.149999999999999" customHeight="1" x14ac:dyDescent="0.3">
      <c r="A10" s="30"/>
      <c r="B10" s="39" t="s">
        <v>160</v>
      </c>
      <c r="C10" s="37" t="s">
        <v>161</v>
      </c>
      <c r="D10" s="36" t="s">
        <v>162</v>
      </c>
      <c r="E10" s="37" t="s">
        <v>163</v>
      </c>
      <c r="F10" s="36" t="s">
        <v>171</v>
      </c>
      <c r="G10" s="37" t="s">
        <v>172</v>
      </c>
      <c r="H10" s="36">
        <v>40</v>
      </c>
      <c r="I10" s="38">
        <v>7</v>
      </c>
      <c r="J10" s="115">
        <f t="shared" si="0"/>
        <v>0.23396854204476708</v>
      </c>
      <c r="K10" s="115">
        <f t="shared" si="1"/>
        <v>0.44116757410768304</v>
      </c>
      <c r="L10" s="115">
        <f t="shared" si="2"/>
        <v>0.23549578310382618</v>
      </c>
      <c r="M10" s="115">
        <f t="shared" si="3"/>
        <v>8.8443936844200988E-2</v>
      </c>
      <c r="N10" s="115">
        <f t="shared" si="4"/>
        <v>0.28101857866701313</v>
      </c>
      <c r="O10" s="115">
        <f t="shared" si="5"/>
        <v>0.33787053841500303</v>
      </c>
      <c r="P10" s="115">
        <f t="shared" si="6"/>
        <v>0.58284653975671774</v>
      </c>
      <c r="Q10" s="115">
        <f t="shared" si="7"/>
        <v>0.25324324324324321</v>
      </c>
      <c r="R10" s="116">
        <f t="shared" si="8"/>
        <v>0.53507968492397873</v>
      </c>
      <c r="S10" s="133">
        <f t="shared" si="9"/>
        <v>0.33212604678960367</v>
      </c>
      <c r="T10" s="134">
        <f t="shared" si="54"/>
        <v>0.66787395321039633</v>
      </c>
      <c r="U10" s="135">
        <f t="shared" si="10"/>
        <v>13383.526148383133</v>
      </c>
      <c r="V10" s="136">
        <v>1</v>
      </c>
      <c r="W10" s="155">
        <f t="shared" si="11"/>
        <v>-0.76450421689617376</v>
      </c>
      <c r="X10" s="155">
        <f t="shared" si="12"/>
        <v>0.22101493567849256</v>
      </c>
      <c r="Y10" s="155">
        <f t="shared" si="13"/>
        <v>0.77898506432150749</v>
      </c>
      <c r="Z10" s="156">
        <f t="shared" si="14"/>
        <v>15610.081703938689</v>
      </c>
      <c r="AA10" s="69">
        <f t="shared" si="15"/>
        <v>0.13922850441638804</v>
      </c>
      <c r="AB10" s="70">
        <f t="shared" si="16"/>
        <v>0.6058688674919761</v>
      </c>
      <c r="AC10" s="70">
        <f t="shared" si="17"/>
        <v>0.51669481616214108</v>
      </c>
      <c r="AD10" s="70">
        <f t="shared" si="17"/>
        <v>0.28101857866701313</v>
      </c>
      <c r="AE10" s="70">
        <f t="shared" si="18"/>
        <v>0.74675675675675679</v>
      </c>
      <c r="AF10" s="70">
        <f t="shared" si="19"/>
        <v>0.19177253478523895</v>
      </c>
      <c r="AG10" s="70">
        <f t="shared" si="20"/>
        <v>0.23321234119782214</v>
      </c>
      <c r="AH10" s="70">
        <f t="shared" si="21"/>
        <v>0.33787053841500303</v>
      </c>
      <c r="AI10" s="70">
        <f t="shared" si="22"/>
        <v>0.41681790683605563</v>
      </c>
      <c r="AJ10" s="70">
        <f t="shared" si="23"/>
        <v>5.1119177253478525E-2</v>
      </c>
      <c r="AK10" s="70">
        <f t="shared" si="24"/>
        <v>0.41715346024328226</v>
      </c>
      <c r="AL10" s="71">
        <f t="shared" si="55"/>
        <v>0.23549578310382618</v>
      </c>
      <c r="AM10" s="72">
        <v>20039</v>
      </c>
      <c r="AN10" s="66">
        <v>0.13922850441638804</v>
      </c>
      <c r="AO10" s="73">
        <v>0.74675675675675679</v>
      </c>
      <c r="AP10" s="74">
        <f t="shared" si="25"/>
        <v>0.25324324324324321</v>
      </c>
      <c r="AQ10" s="75">
        <v>3306</v>
      </c>
      <c r="AR10" s="76">
        <v>578</v>
      </c>
      <c r="AS10" s="76">
        <v>49</v>
      </c>
      <c r="AT10" s="76">
        <v>7</v>
      </c>
      <c r="AU10" s="77">
        <f t="shared" si="26"/>
        <v>0.19177253478523895</v>
      </c>
      <c r="AV10" s="77">
        <f t="shared" si="27"/>
        <v>0.80822746521476108</v>
      </c>
      <c r="AW10" s="75">
        <v>3306</v>
      </c>
      <c r="AX10" s="76">
        <v>12</v>
      </c>
      <c r="AY10" s="76">
        <v>874</v>
      </c>
      <c r="AZ10" s="76">
        <v>10</v>
      </c>
      <c r="BA10" s="75">
        <v>2165</v>
      </c>
      <c r="BB10" s="66">
        <f t="shared" si="28"/>
        <v>0.925892316999395</v>
      </c>
      <c r="BC10" s="66">
        <f t="shared" si="29"/>
        <v>7.4107683000604996E-2</v>
      </c>
      <c r="BD10" s="68">
        <v>3306</v>
      </c>
      <c r="BE10" s="68">
        <v>559</v>
      </c>
      <c r="BF10" s="68">
        <v>212</v>
      </c>
      <c r="BG10" s="66">
        <f t="shared" si="30"/>
        <v>0.23321234119782214</v>
      </c>
      <c r="BH10" s="70">
        <v>0.6058688674919761</v>
      </c>
      <c r="BI10" s="70">
        <v>0.53507968492397873</v>
      </c>
      <c r="BJ10" s="75">
        <v>7697</v>
      </c>
      <c r="BK10" s="75">
        <v>3977</v>
      </c>
      <c r="BL10" s="76">
        <v>1557</v>
      </c>
      <c r="BM10" s="76">
        <v>1070</v>
      </c>
      <c r="BN10" s="76">
        <v>718</v>
      </c>
      <c r="BO10" s="76">
        <v>26</v>
      </c>
      <c r="BP10" s="76">
        <v>329</v>
      </c>
      <c r="BQ10" s="76">
        <v>9</v>
      </c>
      <c r="BR10" s="76">
        <v>5</v>
      </c>
      <c r="BS10" s="76">
        <v>6</v>
      </c>
      <c r="BT10" s="66">
        <f t="shared" si="31"/>
        <v>0.51669481616214108</v>
      </c>
      <c r="BU10" s="66">
        <f t="shared" si="32"/>
        <v>0.28101857866701313</v>
      </c>
      <c r="BV10" s="66">
        <f t="shared" si="33"/>
        <v>0.14200337793945694</v>
      </c>
      <c r="BW10" s="72">
        <v>14551</v>
      </c>
      <c r="BX10" s="76">
        <v>2249</v>
      </c>
      <c r="BY10" s="66">
        <f t="shared" si="34"/>
        <v>0.15455982406707444</v>
      </c>
      <c r="BZ10" s="74">
        <f t="shared" si="35"/>
        <v>6.4699866607381056</v>
      </c>
      <c r="CA10" s="66">
        <f t="shared" si="56"/>
        <v>8.8443936844200988E-2</v>
      </c>
      <c r="CB10" s="72">
        <v>14551</v>
      </c>
      <c r="CC10" s="75">
        <v>6070</v>
      </c>
      <c r="CD10" s="66">
        <f t="shared" si="36"/>
        <v>0.41715346024328226</v>
      </c>
      <c r="CE10" s="66">
        <f t="shared" si="37"/>
        <v>0.58284653975671774</v>
      </c>
      <c r="CF10" s="72">
        <v>3306</v>
      </c>
      <c r="CG10" s="76">
        <v>24</v>
      </c>
      <c r="CH10" s="76">
        <v>1354</v>
      </c>
      <c r="CI10" s="66">
        <f t="shared" si="38"/>
        <v>0.41681790683605563</v>
      </c>
      <c r="CJ10" s="75">
        <v>3306</v>
      </c>
      <c r="CK10" s="76">
        <v>137</v>
      </c>
      <c r="CL10" s="76">
        <v>2</v>
      </c>
      <c r="CM10" s="76">
        <v>14</v>
      </c>
      <c r="CN10" s="76">
        <v>16</v>
      </c>
      <c r="CO10" s="66">
        <f t="shared" si="39"/>
        <v>5.1119177253478525E-2</v>
      </c>
      <c r="CP10" s="72">
        <v>3306</v>
      </c>
      <c r="CQ10" s="76">
        <v>1117</v>
      </c>
      <c r="CR10" s="66">
        <f t="shared" si="40"/>
        <v>0.33787053841500303</v>
      </c>
      <c r="CS10" s="78" t="b">
        <v>1</v>
      </c>
      <c r="CT10" s="76" t="b">
        <v>1</v>
      </c>
      <c r="CU10" s="76">
        <v>0</v>
      </c>
      <c r="CV10" s="76"/>
      <c r="CW10" s="79">
        <v>1</v>
      </c>
      <c r="CX10" s="79"/>
      <c r="CY10" s="79">
        <v>1</v>
      </c>
      <c r="CZ10" s="79">
        <v>0</v>
      </c>
      <c r="DA10" s="76">
        <v>6</v>
      </c>
      <c r="DB10" s="76">
        <v>501</v>
      </c>
      <c r="DC10" s="76">
        <v>2708</v>
      </c>
      <c r="DD10" s="66">
        <f t="shared" si="41"/>
        <v>4.1322314049586778E-3</v>
      </c>
      <c r="DE10" s="66">
        <f t="shared" si="42"/>
        <v>0</v>
      </c>
      <c r="DF10" s="66">
        <f t="shared" si="43"/>
        <v>0</v>
      </c>
      <c r="DG10" s="66">
        <f t="shared" si="44"/>
        <v>0</v>
      </c>
      <c r="DH10" s="66">
        <f t="shared" si="45"/>
        <v>1.1027764882188613E-2</v>
      </c>
      <c r="DI10" s="66">
        <f t="shared" si="46"/>
        <v>2.7395874432203305E-2</v>
      </c>
      <c r="DJ10" s="66">
        <f t="shared" si="47"/>
        <v>0</v>
      </c>
      <c r="DK10" s="66">
        <f t="shared" si="48"/>
        <v>0</v>
      </c>
      <c r="DL10" s="66">
        <f t="shared" si="49"/>
        <v>0</v>
      </c>
      <c r="DM10" s="66">
        <f t="shared" si="50"/>
        <v>2.7569412205471532E-3</v>
      </c>
      <c r="DN10" s="66">
        <f t="shared" si="51"/>
        <v>6.8489686080508263E-3</v>
      </c>
      <c r="DO10" s="80">
        <f t="shared" si="52"/>
        <v>146.00738552437224</v>
      </c>
      <c r="DP10" s="67">
        <f t="shared" si="53"/>
        <v>0.23549578310382618</v>
      </c>
      <c r="DQ10" s="66">
        <f t="shared" si="57"/>
        <v>1.1046723561372299E-5</v>
      </c>
    </row>
    <row r="11" spans="1:121" ht="17.149999999999999" customHeight="1" x14ac:dyDescent="0.3">
      <c r="A11" s="30"/>
      <c r="B11" s="39" t="s">
        <v>160</v>
      </c>
      <c r="C11" s="37" t="s">
        <v>161</v>
      </c>
      <c r="D11" s="36" t="s">
        <v>162</v>
      </c>
      <c r="E11" s="37" t="s">
        <v>163</v>
      </c>
      <c r="F11" s="36" t="s">
        <v>173</v>
      </c>
      <c r="G11" s="37" t="s">
        <v>174</v>
      </c>
      <c r="H11" s="36">
        <v>25</v>
      </c>
      <c r="I11" s="38">
        <v>1</v>
      </c>
      <c r="J11" s="115">
        <f t="shared" si="0"/>
        <v>0.18825722273998136</v>
      </c>
      <c r="K11" s="115">
        <f t="shared" si="1"/>
        <v>0.20223671947809879</v>
      </c>
      <c r="L11" s="115">
        <f t="shared" si="2"/>
        <v>1</v>
      </c>
      <c r="M11" s="115">
        <f t="shared" si="3"/>
        <v>6.0252621918966395E-2</v>
      </c>
      <c r="N11" s="115">
        <f t="shared" si="4"/>
        <v>0.23647848401105409</v>
      </c>
      <c r="O11" s="115">
        <f t="shared" si="5"/>
        <v>0.14165890027958994</v>
      </c>
      <c r="P11" s="115">
        <f t="shared" si="6"/>
        <v>0.68193717277486909</v>
      </c>
      <c r="Q11" s="115">
        <f t="shared" si="7"/>
        <v>0.16420990566037741</v>
      </c>
      <c r="R11" s="116">
        <f t="shared" si="8"/>
        <v>0.67720090293453727</v>
      </c>
      <c r="S11" s="133">
        <f t="shared" si="9"/>
        <v>0.37247021442194161</v>
      </c>
      <c r="T11" s="134">
        <f t="shared" si="54"/>
        <v>0.62752978557805839</v>
      </c>
      <c r="U11" s="135">
        <f t="shared" si="10"/>
        <v>4090.2391423977847</v>
      </c>
      <c r="V11" s="136">
        <v>2</v>
      </c>
      <c r="W11" s="155">
        <f t="shared" si="11"/>
        <v>0</v>
      </c>
      <c r="X11" s="155">
        <f t="shared" si="12"/>
        <v>0.26135910331083045</v>
      </c>
      <c r="Y11" s="155">
        <f t="shared" si="13"/>
        <v>0.73864089668916955</v>
      </c>
      <c r="Z11" s="156">
        <f t="shared" si="14"/>
        <v>4814.4613646200069</v>
      </c>
      <c r="AA11" s="69">
        <f t="shared" si="15"/>
        <v>5.6459036514268181E-2</v>
      </c>
      <c r="AB11" s="70">
        <f t="shared" si="16"/>
        <v>0.7276200873362445</v>
      </c>
      <c r="AC11" s="70">
        <f t="shared" si="17"/>
        <v>0.52941176470588236</v>
      </c>
      <c r="AD11" s="70">
        <f t="shared" si="17"/>
        <v>0.23647848401105409</v>
      </c>
      <c r="AE11" s="70">
        <f t="shared" si="18"/>
        <v>0.83579009433962259</v>
      </c>
      <c r="AF11" s="70">
        <f t="shared" si="19"/>
        <v>0.60205032618825727</v>
      </c>
      <c r="AG11" s="70">
        <f t="shared" si="20"/>
        <v>0.53308480894687793</v>
      </c>
      <c r="AH11" s="70">
        <f t="shared" si="21"/>
        <v>0.14165890027958994</v>
      </c>
      <c r="AI11" s="70">
        <f t="shared" si="22"/>
        <v>0.24324324324324326</v>
      </c>
      <c r="AJ11" s="70">
        <f t="shared" si="23"/>
        <v>0.13327120223671948</v>
      </c>
      <c r="AK11" s="70">
        <f t="shared" si="24"/>
        <v>0.31806282722513091</v>
      </c>
      <c r="AL11" s="71">
        <f t="shared" si="55"/>
        <v>1</v>
      </c>
      <c r="AM11" s="72">
        <v>6518</v>
      </c>
      <c r="AN11" s="66">
        <v>5.6459036514268181E-2</v>
      </c>
      <c r="AO11" s="73">
        <v>0.83579009433962259</v>
      </c>
      <c r="AP11" s="74">
        <f t="shared" si="25"/>
        <v>0.16420990566037741</v>
      </c>
      <c r="AQ11" s="75">
        <v>1073</v>
      </c>
      <c r="AR11" s="76">
        <v>494</v>
      </c>
      <c r="AS11" s="76">
        <v>71</v>
      </c>
      <c r="AT11" s="76">
        <v>81</v>
      </c>
      <c r="AU11" s="77">
        <f t="shared" si="26"/>
        <v>0.60205032618825727</v>
      </c>
      <c r="AV11" s="77">
        <f t="shared" si="27"/>
        <v>0.39794967381174273</v>
      </c>
      <c r="AW11" s="75">
        <v>1073</v>
      </c>
      <c r="AX11" s="76">
        <v>3</v>
      </c>
      <c r="AY11" s="76">
        <v>545</v>
      </c>
      <c r="AZ11" s="76">
        <v>2</v>
      </c>
      <c r="BA11" s="76">
        <v>516</v>
      </c>
      <c r="BB11" s="66">
        <f t="shared" si="28"/>
        <v>0.99347623485554515</v>
      </c>
      <c r="BC11" s="66">
        <f t="shared" si="29"/>
        <v>6.5237651444548517E-3</v>
      </c>
      <c r="BD11" s="68">
        <v>1073</v>
      </c>
      <c r="BE11" s="68">
        <v>562</v>
      </c>
      <c r="BF11" s="68">
        <v>10</v>
      </c>
      <c r="BG11" s="66">
        <f t="shared" si="30"/>
        <v>0.53308480894687793</v>
      </c>
      <c r="BH11" s="70">
        <v>0.7276200873362445</v>
      </c>
      <c r="BI11" s="70">
        <v>0.67720090293453727</v>
      </c>
      <c r="BJ11" s="75">
        <v>2533</v>
      </c>
      <c r="BK11" s="76">
        <v>1341</v>
      </c>
      <c r="BL11" s="76">
        <v>593</v>
      </c>
      <c r="BM11" s="76">
        <v>366</v>
      </c>
      <c r="BN11" s="76">
        <v>183</v>
      </c>
      <c r="BO11" s="76">
        <v>2</v>
      </c>
      <c r="BP11" s="76">
        <v>29</v>
      </c>
      <c r="BQ11" s="76">
        <v>14</v>
      </c>
      <c r="BR11" s="76">
        <v>1</v>
      </c>
      <c r="BS11" s="76">
        <v>4</v>
      </c>
      <c r="BT11" s="66">
        <f t="shared" si="31"/>
        <v>0.52941176470588236</v>
      </c>
      <c r="BU11" s="66">
        <f t="shared" si="32"/>
        <v>0.23647848401105409</v>
      </c>
      <c r="BV11" s="66">
        <f t="shared" si="33"/>
        <v>9.198578760363206E-2</v>
      </c>
      <c r="BW11" s="72">
        <v>4584</v>
      </c>
      <c r="BX11" s="76">
        <v>1040</v>
      </c>
      <c r="BY11" s="66">
        <f t="shared" si="34"/>
        <v>0.2268760907504363</v>
      </c>
      <c r="BZ11" s="74">
        <f t="shared" si="35"/>
        <v>4.407692307692308</v>
      </c>
      <c r="CA11" s="66">
        <f t="shared" si="56"/>
        <v>6.0252621918966395E-2</v>
      </c>
      <c r="CB11" s="72">
        <v>4584</v>
      </c>
      <c r="CC11" s="75">
        <v>1458</v>
      </c>
      <c r="CD11" s="66">
        <f t="shared" si="36"/>
        <v>0.31806282722513091</v>
      </c>
      <c r="CE11" s="66">
        <f t="shared" si="37"/>
        <v>0.68193717277486909</v>
      </c>
      <c r="CF11" s="72">
        <v>1073</v>
      </c>
      <c r="CG11" s="76">
        <v>4</v>
      </c>
      <c r="CH11" s="76">
        <v>257</v>
      </c>
      <c r="CI11" s="66">
        <f t="shared" si="38"/>
        <v>0.24324324324324326</v>
      </c>
      <c r="CJ11" s="75">
        <v>1073</v>
      </c>
      <c r="CK11" s="76">
        <v>142</v>
      </c>
      <c r="CL11" s="76">
        <v>0</v>
      </c>
      <c r="CM11" s="76">
        <v>1</v>
      </c>
      <c r="CN11" s="76">
        <v>0</v>
      </c>
      <c r="CO11" s="66">
        <f t="shared" si="39"/>
        <v>0.13327120223671948</v>
      </c>
      <c r="CP11" s="72">
        <v>1073</v>
      </c>
      <c r="CQ11" s="76">
        <v>152</v>
      </c>
      <c r="CR11" s="66">
        <f t="shared" si="40"/>
        <v>0.14165890027958994</v>
      </c>
      <c r="CS11" s="78" t="b">
        <v>1</v>
      </c>
      <c r="CT11" s="76" t="b">
        <v>0</v>
      </c>
      <c r="CU11" s="76"/>
      <c r="CV11" s="76"/>
      <c r="CW11" s="76"/>
      <c r="CX11" s="76"/>
      <c r="CY11" s="76"/>
      <c r="CZ11" s="76"/>
      <c r="DA11" s="76"/>
      <c r="DB11" s="76"/>
      <c r="DC11" s="76"/>
      <c r="DD11" s="66">
        <f t="shared" si="41"/>
        <v>0</v>
      </c>
      <c r="DE11" s="66">
        <f t="shared" si="42"/>
        <v>0</v>
      </c>
      <c r="DF11" s="66">
        <f t="shared" si="43"/>
        <v>0</v>
      </c>
      <c r="DG11" s="66">
        <f t="shared" si="44"/>
        <v>0</v>
      </c>
      <c r="DH11" s="66">
        <f t="shared" si="45"/>
        <v>0</v>
      </c>
      <c r="DI11" s="66">
        <f t="shared" si="46"/>
        <v>0</v>
      </c>
      <c r="DJ11" s="66">
        <f t="shared" si="47"/>
        <v>0</v>
      </c>
      <c r="DK11" s="66">
        <f t="shared" si="48"/>
        <v>0</v>
      </c>
      <c r="DL11" s="66">
        <f t="shared" si="49"/>
        <v>0</v>
      </c>
      <c r="DM11" s="66">
        <f t="shared" si="50"/>
        <v>0</v>
      </c>
      <c r="DN11" s="66">
        <f t="shared" si="51"/>
        <v>0</v>
      </c>
      <c r="DO11" s="80">
        <f t="shared" si="52"/>
        <v>620</v>
      </c>
      <c r="DP11" s="67">
        <f t="shared" si="53"/>
        <v>1</v>
      </c>
      <c r="DQ11" s="66">
        <f t="shared" si="57"/>
        <v>2.6014568158168575E-6</v>
      </c>
    </row>
    <row r="12" spans="1:121" ht="17.149999999999999" customHeight="1" x14ac:dyDescent="0.3">
      <c r="A12" s="30"/>
      <c r="B12" s="39" t="s">
        <v>160</v>
      </c>
      <c r="C12" s="37" t="s">
        <v>161</v>
      </c>
      <c r="D12" s="36" t="s">
        <v>175</v>
      </c>
      <c r="E12" s="37" t="s">
        <v>176</v>
      </c>
      <c r="F12" s="36" t="s">
        <v>177</v>
      </c>
      <c r="G12" s="37" t="s">
        <v>176</v>
      </c>
      <c r="H12" s="36">
        <v>37</v>
      </c>
      <c r="I12" s="38">
        <v>9</v>
      </c>
      <c r="J12" s="115">
        <f t="shared" si="0"/>
        <v>0.89606784109837978</v>
      </c>
      <c r="K12" s="115">
        <f t="shared" si="1"/>
        <v>0.4389354399071223</v>
      </c>
      <c r="L12" s="115">
        <f t="shared" si="2"/>
        <v>8.1267054039733874E-2</v>
      </c>
      <c r="M12" s="115">
        <f t="shared" si="3"/>
        <v>0.14870928215207496</v>
      </c>
      <c r="N12" s="115">
        <f t="shared" si="4"/>
        <v>0.44971633380611031</v>
      </c>
      <c r="O12" s="115">
        <f t="shared" si="5"/>
        <v>0.2997577103629297</v>
      </c>
      <c r="P12" s="115">
        <f t="shared" si="6"/>
        <v>0.77730269018350262</v>
      </c>
      <c r="Q12" s="115">
        <f t="shared" si="7"/>
        <v>0.50825829765858699</v>
      </c>
      <c r="R12" s="116">
        <f t="shared" si="8"/>
        <v>0.94007464939484597</v>
      </c>
      <c r="S12" s="133">
        <f t="shared" si="9"/>
        <v>0.50445436651147624</v>
      </c>
      <c r="T12" s="134">
        <f t="shared" si="54"/>
        <v>0.49554563348852376</v>
      </c>
      <c r="U12" s="135">
        <f t="shared" si="10"/>
        <v>103713.73672408011</v>
      </c>
      <c r="V12" s="136">
        <v>6</v>
      </c>
      <c r="W12" s="155">
        <f t="shared" si="11"/>
        <v>-0.91873294596026611</v>
      </c>
      <c r="X12" s="155">
        <f t="shared" si="12"/>
        <v>0.39334325540036519</v>
      </c>
      <c r="Y12" s="155">
        <f t="shared" si="13"/>
        <v>0.60665674459963481</v>
      </c>
      <c r="Z12" s="156">
        <f t="shared" si="14"/>
        <v>126968.40339074677</v>
      </c>
      <c r="AA12" s="69">
        <f t="shared" si="15"/>
        <v>0.27063624027674255</v>
      </c>
      <c r="AB12" s="70">
        <f t="shared" si="16"/>
        <v>0.95612258059621102</v>
      </c>
      <c r="AC12" s="70">
        <f t="shared" si="17"/>
        <v>9.5737340437765939E-2</v>
      </c>
      <c r="AD12" s="70">
        <f t="shared" si="17"/>
        <v>0.44971633380611031</v>
      </c>
      <c r="AE12" s="70">
        <f t="shared" si="18"/>
        <v>0.49174170234141296</v>
      </c>
      <c r="AF12" s="70">
        <f t="shared" si="19"/>
        <v>0.2481702084700419</v>
      </c>
      <c r="AG12" s="70">
        <f t="shared" si="20"/>
        <v>0.21578920801574883</v>
      </c>
      <c r="AH12" s="70">
        <f t="shared" si="21"/>
        <v>0.2997577103629297</v>
      </c>
      <c r="AI12" s="70">
        <f t="shared" si="22"/>
        <v>0.94240573418807738</v>
      </c>
      <c r="AJ12" s="70">
        <f t="shared" si="23"/>
        <v>0.84972994800868207</v>
      </c>
      <c r="AK12" s="70">
        <f t="shared" si="24"/>
        <v>0.22269730981649741</v>
      </c>
      <c r="AL12" s="71">
        <f t="shared" si="55"/>
        <v>8.1267054039733874E-2</v>
      </c>
      <c r="AM12" s="72">
        <v>209292</v>
      </c>
      <c r="AN12" s="66">
        <v>0.27063624027674255</v>
      </c>
      <c r="AO12" s="73">
        <v>0.49174170234141296</v>
      </c>
      <c r="AP12" s="74">
        <f t="shared" si="25"/>
        <v>0.50825829765858699</v>
      </c>
      <c r="AQ12" s="75">
        <v>39622</v>
      </c>
      <c r="AR12" s="75">
        <v>9740</v>
      </c>
      <c r="AS12" s="76">
        <v>60</v>
      </c>
      <c r="AT12" s="76">
        <v>33</v>
      </c>
      <c r="AU12" s="77">
        <f t="shared" si="26"/>
        <v>0.2481702084700419</v>
      </c>
      <c r="AV12" s="77">
        <f t="shared" si="27"/>
        <v>0.7518297915299581</v>
      </c>
      <c r="AW12" s="75">
        <v>39622</v>
      </c>
      <c r="AX12" s="76">
        <v>151</v>
      </c>
      <c r="AY12" s="75">
        <v>25790</v>
      </c>
      <c r="AZ12" s="76">
        <v>35</v>
      </c>
      <c r="BA12" s="75">
        <v>8652</v>
      </c>
      <c r="BB12" s="66">
        <f t="shared" si="28"/>
        <v>0.87395891171571349</v>
      </c>
      <c r="BC12" s="66">
        <f t="shared" si="29"/>
        <v>0.12604108828428651</v>
      </c>
      <c r="BD12" s="68">
        <v>39622</v>
      </c>
      <c r="BE12" s="68">
        <v>7412</v>
      </c>
      <c r="BF12" s="68">
        <v>1138</v>
      </c>
      <c r="BG12" s="66">
        <f t="shared" si="30"/>
        <v>0.21578920801574883</v>
      </c>
      <c r="BH12" s="70">
        <v>0.95612258059621102</v>
      </c>
      <c r="BI12" s="70">
        <v>0.94007464939484597</v>
      </c>
      <c r="BJ12" s="75">
        <v>104348</v>
      </c>
      <c r="BK12" s="75">
        <v>9990</v>
      </c>
      <c r="BL12" s="75">
        <v>47431</v>
      </c>
      <c r="BM12" s="75">
        <v>25553</v>
      </c>
      <c r="BN12" s="75">
        <v>10715</v>
      </c>
      <c r="BO12" s="76">
        <v>165</v>
      </c>
      <c r="BP12" s="75">
        <v>8469</v>
      </c>
      <c r="BQ12" s="76">
        <v>334</v>
      </c>
      <c r="BR12" s="76">
        <v>133</v>
      </c>
      <c r="BS12" s="76">
        <v>1558</v>
      </c>
      <c r="BT12" s="66">
        <f t="shared" si="31"/>
        <v>9.5737340437765939E-2</v>
      </c>
      <c r="BU12" s="66">
        <f t="shared" si="32"/>
        <v>0.44971633380611031</v>
      </c>
      <c r="BV12" s="66">
        <f t="shared" si="33"/>
        <v>0.20483382527695787</v>
      </c>
      <c r="BW12" s="72">
        <v>168390</v>
      </c>
      <c r="BX12" s="75">
        <v>15479</v>
      </c>
      <c r="BY12" s="66">
        <f t="shared" si="34"/>
        <v>9.1923510897321689E-2</v>
      </c>
      <c r="BZ12" s="74">
        <f t="shared" si="35"/>
        <v>10.87860972931068</v>
      </c>
      <c r="CA12" s="66">
        <f t="shared" si="56"/>
        <v>0.14870928215207496</v>
      </c>
      <c r="CB12" s="72">
        <v>168390</v>
      </c>
      <c r="CC12" s="75">
        <v>37500</v>
      </c>
      <c r="CD12" s="66">
        <f t="shared" si="36"/>
        <v>0.22269730981649741</v>
      </c>
      <c r="CE12" s="66">
        <f t="shared" si="37"/>
        <v>0.77730269018350262</v>
      </c>
      <c r="CF12" s="72">
        <v>39622</v>
      </c>
      <c r="CG12" s="76">
        <v>426</v>
      </c>
      <c r="CH12" s="75">
        <v>36914</v>
      </c>
      <c r="CI12" s="66">
        <f t="shared" si="38"/>
        <v>0.94240573418807738</v>
      </c>
      <c r="CJ12" s="75">
        <v>39622</v>
      </c>
      <c r="CK12" s="75">
        <v>1778</v>
      </c>
      <c r="CL12" s="75">
        <v>15190</v>
      </c>
      <c r="CM12" s="75">
        <v>15890</v>
      </c>
      <c r="CN12" s="76">
        <v>810</v>
      </c>
      <c r="CO12" s="66">
        <f t="shared" si="39"/>
        <v>0.84972994800868207</v>
      </c>
      <c r="CP12" s="72">
        <v>39622</v>
      </c>
      <c r="CQ12" s="75">
        <v>11877</v>
      </c>
      <c r="CR12" s="66">
        <f t="shared" si="40"/>
        <v>0.2997577103629297</v>
      </c>
      <c r="CS12" s="78" t="b">
        <v>1</v>
      </c>
      <c r="CT12" s="76" t="b">
        <v>1</v>
      </c>
      <c r="CU12" s="76">
        <v>3</v>
      </c>
      <c r="CV12" s="76"/>
      <c r="CW12" s="79"/>
      <c r="CX12" s="79">
        <v>1</v>
      </c>
      <c r="CY12" s="79">
        <v>4</v>
      </c>
      <c r="CZ12" s="79">
        <v>6</v>
      </c>
      <c r="DA12" s="76">
        <v>4</v>
      </c>
      <c r="DB12" s="76">
        <v>81</v>
      </c>
      <c r="DC12" s="76">
        <v>380</v>
      </c>
      <c r="DD12" s="66">
        <f t="shared" si="41"/>
        <v>0</v>
      </c>
      <c r="DE12" s="66">
        <f t="shared" si="42"/>
        <v>7.462686567164179E-3</v>
      </c>
      <c r="DF12" s="66">
        <f t="shared" si="43"/>
        <v>0</v>
      </c>
      <c r="DG12" s="66">
        <f t="shared" si="44"/>
        <v>5.4794520547945206E-3</v>
      </c>
      <c r="DH12" s="66">
        <f t="shared" si="45"/>
        <v>1.5474706998639856E-3</v>
      </c>
      <c r="DI12" s="66">
        <f t="shared" si="46"/>
        <v>3.844325068034437E-3</v>
      </c>
      <c r="DJ12" s="66">
        <f t="shared" si="47"/>
        <v>0</v>
      </c>
      <c r="DK12" s="66">
        <f t="shared" si="48"/>
        <v>6.25E-2</v>
      </c>
      <c r="DL12" s="66">
        <f t="shared" si="49"/>
        <v>1.3043478260869565E-2</v>
      </c>
      <c r="DM12" s="66">
        <f t="shared" si="50"/>
        <v>3.6224023304556709E-3</v>
      </c>
      <c r="DN12" s="66">
        <f t="shared" si="51"/>
        <v>1.9846950832225999E-2</v>
      </c>
      <c r="DO12" s="80">
        <f t="shared" si="52"/>
        <v>50.385573504635005</v>
      </c>
      <c r="DP12" s="67">
        <f t="shared" si="53"/>
        <v>8.1267054039733874E-2</v>
      </c>
      <c r="DQ12" s="66">
        <f t="shared" si="57"/>
        <v>3.2011211019719353E-5</v>
      </c>
    </row>
    <row r="13" spans="1:121" ht="17.149999999999999" customHeight="1" x14ac:dyDescent="0.3">
      <c r="A13" s="30"/>
      <c r="B13" s="39" t="s">
        <v>160</v>
      </c>
      <c r="C13" s="37" t="s">
        <v>161</v>
      </c>
      <c r="D13" s="36" t="s">
        <v>175</v>
      </c>
      <c r="E13" s="37" t="s">
        <v>176</v>
      </c>
      <c r="F13" s="36" t="s">
        <v>178</v>
      </c>
      <c r="G13" s="37" t="s">
        <v>179</v>
      </c>
      <c r="H13" s="36">
        <v>36</v>
      </c>
      <c r="I13" s="38">
        <v>14</v>
      </c>
      <c r="J13" s="115">
        <f t="shared" si="0"/>
        <v>0.86555144991565591</v>
      </c>
      <c r="K13" s="115">
        <f t="shared" si="1"/>
        <v>0.39965057434332074</v>
      </c>
      <c r="L13" s="115">
        <f t="shared" si="2"/>
        <v>7.2009132234244447E-2</v>
      </c>
      <c r="M13" s="115">
        <f t="shared" si="3"/>
        <v>0.16744924491145305</v>
      </c>
      <c r="N13" s="115">
        <f t="shared" si="4"/>
        <v>0.46115964567229262</v>
      </c>
      <c r="O13" s="115">
        <f t="shared" si="5"/>
        <v>0.43445256647120251</v>
      </c>
      <c r="P13" s="115">
        <f t="shared" si="6"/>
        <v>0.74408417845069752</v>
      </c>
      <c r="Q13" s="115">
        <f t="shared" si="7"/>
        <v>0.47203438186696456</v>
      </c>
      <c r="R13" s="116">
        <f t="shared" si="8"/>
        <v>0.91486718080548413</v>
      </c>
      <c r="S13" s="133">
        <f t="shared" si="9"/>
        <v>0.50347315051903507</v>
      </c>
      <c r="T13" s="134">
        <f t="shared" si="54"/>
        <v>0.49652684948096493</v>
      </c>
      <c r="U13" s="135">
        <f t="shared" si="10"/>
        <v>65843.432455971793</v>
      </c>
      <c r="V13" s="136">
        <v>6</v>
      </c>
      <c r="W13" s="155">
        <f t="shared" si="11"/>
        <v>-0.92799086776575557</v>
      </c>
      <c r="X13" s="155">
        <f t="shared" si="12"/>
        <v>0.39236203940792391</v>
      </c>
      <c r="Y13" s="155">
        <f t="shared" si="13"/>
        <v>0.60763796059207609</v>
      </c>
      <c r="Z13" s="156">
        <f t="shared" si="14"/>
        <v>80577.654678194027</v>
      </c>
      <c r="AA13" s="69">
        <f t="shared" si="15"/>
        <v>0.18861607142857142</v>
      </c>
      <c r="AB13" s="70">
        <f t="shared" si="16"/>
        <v>0.93354164447442867</v>
      </c>
      <c r="AC13" s="70">
        <f t="shared" si="17"/>
        <v>0.12714022168351399</v>
      </c>
      <c r="AD13" s="70">
        <f t="shared" si="17"/>
        <v>0.46115964567229262</v>
      </c>
      <c r="AE13" s="70">
        <f t="shared" si="18"/>
        <v>0.52796561813303544</v>
      </c>
      <c r="AF13" s="70">
        <f t="shared" si="19"/>
        <v>0.33601092457225479</v>
      </c>
      <c r="AG13" s="70">
        <f t="shared" si="20"/>
        <v>0.37729938147642383</v>
      </c>
      <c r="AH13" s="70">
        <f t="shared" si="21"/>
        <v>0.43445256647120251</v>
      </c>
      <c r="AI13" s="70">
        <f t="shared" si="22"/>
        <v>0.92039521246686484</v>
      </c>
      <c r="AJ13" s="70">
        <f t="shared" si="23"/>
        <v>0.81070768736444698</v>
      </c>
      <c r="AK13" s="70">
        <f t="shared" si="24"/>
        <v>0.25591582154930248</v>
      </c>
      <c r="AL13" s="71">
        <f t="shared" si="55"/>
        <v>7.2009132234244447E-2</v>
      </c>
      <c r="AM13" s="72">
        <v>132608</v>
      </c>
      <c r="AN13" s="66">
        <v>0.18861607142857142</v>
      </c>
      <c r="AO13" s="73">
        <v>0.52796561813303544</v>
      </c>
      <c r="AP13" s="74">
        <f t="shared" si="25"/>
        <v>0.47203438186696456</v>
      </c>
      <c r="AQ13" s="75">
        <v>24898</v>
      </c>
      <c r="AR13" s="75">
        <v>8324</v>
      </c>
      <c r="AS13" s="76">
        <v>28</v>
      </c>
      <c r="AT13" s="76">
        <v>14</v>
      </c>
      <c r="AU13" s="77">
        <f t="shared" si="26"/>
        <v>0.33601092457225479</v>
      </c>
      <c r="AV13" s="77">
        <f t="shared" si="27"/>
        <v>0.66398907542774521</v>
      </c>
      <c r="AW13" s="75">
        <v>24898</v>
      </c>
      <c r="AX13" s="76">
        <v>107</v>
      </c>
      <c r="AY13" s="75">
        <v>17809</v>
      </c>
      <c r="AZ13" s="76">
        <v>7</v>
      </c>
      <c r="BA13" s="75">
        <v>3606</v>
      </c>
      <c r="BB13" s="66">
        <f t="shared" si="28"/>
        <v>0.86468792674110373</v>
      </c>
      <c r="BC13" s="66">
        <f t="shared" si="29"/>
        <v>0.13531207325889627</v>
      </c>
      <c r="BD13" s="68">
        <v>24898</v>
      </c>
      <c r="BE13" s="68">
        <v>8900</v>
      </c>
      <c r="BF13" s="68">
        <v>494</v>
      </c>
      <c r="BG13" s="66">
        <f t="shared" si="30"/>
        <v>0.37729938147642383</v>
      </c>
      <c r="BH13" s="70">
        <v>0.93354164447442867</v>
      </c>
      <c r="BI13" s="70">
        <v>0.91486718080548413</v>
      </c>
      <c r="BJ13" s="75">
        <v>65589</v>
      </c>
      <c r="BK13" s="75">
        <v>8339</v>
      </c>
      <c r="BL13" s="75">
        <v>27003</v>
      </c>
      <c r="BM13" s="75">
        <v>16797</v>
      </c>
      <c r="BN13" s="75">
        <v>8211</v>
      </c>
      <c r="BO13" s="76">
        <v>102</v>
      </c>
      <c r="BP13" s="75">
        <v>4792</v>
      </c>
      <c r="BQ13" s="76">
        <v>172</v>
      </c>
      <c r="BR13" s="76">
        <v>27</v>
      </c>
      <c r="BS13" s="76">
        <v>146</v>
      </c>
      <c r="BT13" s="66">
        <f t="shared" si="31"/>
        <v>0.12714022168351399</v>
      </c>
      <c r="BU13" s="66">
        <f t="shared" si="32"/>
        <v>0.46115964567229262</v>
      </c>
      <c r="BV13" s="66">
        <f t="shared" si="33"/>
        <v>0.2050648736830871</v>
      </c>
      <c r="BW13" s="72">
        <v>105015</v>
      </c>
      <c r="BX13" s="75">
        <v>8573</v>
      </c>
      <c r="BY13" s="66">
        <f t="shared" si="34"/>
        <v>8.1635956768080747E-2</v>
      </c>
      <c r="BZ13" s="74">
        <f t="shared" si="35"/>
        <v>12.249504257552783</v>
      </c>
      <c r="CA13" s="66">
        <f t="shared" si="56"/>
        <v>0.16744924491145305</v>
      </c>
      <c r="CB13" s="72">
        <v>105015</v>
      </c>
      <c r="CC13" s="75">
        <v>26875</v>
      </c>
      <c r="CD13" s="66">
        <f t="shared" si="36"/>
        <v>0.25591582154930248</v>
      </c>
      <c r="CE13" s="66">
        <f t="shared" si="37"/>
        <v>0.74408417845069752</v>
      </c>
      <c r="CF13" s="72">
        <v>24898</v>
      </c>
      <c r="CG13" s="76">
        <v>103</v>
      </c>
      <c r="CH13" s="75">
        <v>22813</v>
      </c>
      <c r="CI13" s="66">
        <f t="shared" si="38"/>
        <v>0.92039521246686484</v>
      </c>
      <c r="CJ13" s="75">
        <v>24898</v>
      </c>
      <c r="CK13" s="76">
        <v>691</v>
      </c>
      <c r="CL13" s="75">
        <v>9504</v>
      </c>
      <c r="CM13" s="75">
        <v>8471</v>
      </c>
      <c r="CN13" s="75">
        <v>1519</v>
      </c>
      <c r="CO13" s="66">
        <f t="shared" si="39"/>
        <v>0.81070768736444698</v>
      </c>
      <c r="CP13" s="72">
        <v>24898</v>
      </c>
      <c r="CQ13" s="75">
        <v>10817</v>
      </c>
      <c r="CR13" s="66">
        <f t="shared" si="40"/>
        <v>0.43445256647120251</v>
      </c>
      <c r="CS13" s="78" t="b">
        <v>1</v>
      </c>
      <c r="CT13" s="76" t="b">
        <v>1</v>
      </c>
      <c r="CU13" s="76">
        <v>4</v>
      </c>
      <c r="CV13" s="76"/>
      <c r="CW13" s="79"/>
      <c r="CX13" s="79"/>
      <c r="CY13" s="79">
        <v>4</v>
      </c>
      <c r="CZ13" s="79">
        <v>1</v>
      </c>
      <c r="DA13" s="76">
        <v>5</v>
      </c>
      <c r="DB13" s="76">
        <v>92</v>
      </c>
      <c r="DC13" s="76">
        <v>404</v>
      </c>
      <c r="DD13" s="66">
        <f t="shared" si="41"/>
        <v>0</v>
      </c>
      <c r="DE13" s="66">
        <f t="shared" si="42"/>
        <v>9.9502487562189053E-3</v>
      </c>
      <c r="DF13" s="66">
        <f t="shared" si="43"/>
        <v>0</v>
      </c>
      <c r="DG13" s="66">
        <f t="shared" si="44"/>
        <v>9.1324200913242006E-4</v>
      </c>
      <c r="DH13" s="66">
        <f t="shared" si="45"/>
        <v>1.6452056914343424E-3</v>
      </c>
      <c r="DI13" s="66">
        <f t="shared" si="46"/>
        <v>4.0871245460155593E-3</v>
      </c>
      <c r="DJ13" s="66">
        <f t="shared" si="47"/>
        <v>0</v>
      </c>
      <c r="DK13" s="66">
        <f t="shared" si="48"/>
        <v>8.3333333333333329E-2</v>
      </c>
      <c r="DL13" s="66">
        <f t="shared" si="49"/>
        <v>2.1739130434782609E-3</v>
      </c>
      <c r="DM13" s="66">
        <f t="shared" si="50"/>
        <v>3.127174114196417E-3</v>
      </c>
      <c r="DN13" s="66">
        <f t="shared" si="51"/>
        <v>2.2398592730706789E-2</v>
      </c>
      <c r="DO13" s="80">
        <f t="shared" si="52"/>
        <v>44.645661985231555</v>
      </c>
      <c r="DP13" s="67">
        <f t="shared" si="53"/>
        <v>7.2009132234244447E-2</v>
      </c>
      <c r="DQ13" s="66">
        <f t="shared" si="57"/>
        <v>3.6126762468881916E-5</v>
      </c>
    </row>
    <row r="14" spans="1:121" ht="17.149999999999999" customHeight="1" x14ac:dyDescent="0.3">
      <c r="A14" s="30"/>
      <c r="B14" s="39" t="s">
        <v>160</v>
      </c>
      <c r="C14" s="37" t="s">
        <v>161</v>
      </c>
      <c r="D14" s="36" t="s">
        <v>175</v>
      </c>
      <c r="E14" s="37" t="s">
        <v>176</v>
      </c>
      <c r="F14" s="36" t="s">
        <v>180</v>
      </c>
      <c r="G14" s="37" t="s">
        <v>181</v>
      </c>
      <c r="H14" s="36">
        <v>15</v>
      </c>
      <c r="I14" s="38">
        <v>6</v>
      </c>
      <c r="J14" s="115">
        <f t="shared" si="0"/>
        <v>0.78819065298100022</v>
      </c>
      <c r="K14" s="115">
        <f t="shared" si="1"/>
        <v>0.44163572832496178</v>
      </c>
      <c r="L14" s="115">
        <f t="shared" si="2"/>
        <v>7.8898893765494086E-3</v>
      </c>
      <c r="M14" s="115">
        <f t="shared" si="3"/>
        <v>0.31517277312117459</v>
      </c>
      <c r="N14" s="115">
        <f t="shared" si="4"/>
        <v>0.55936664961055205</v>
      </c>
      <c r="O14" s="115">
        <f t="shared" si="5"/>
        <v>0.14593797772439399</v>
      </c>
      <c r="P14" s="115">
        <f t="shared" si="6"/>
        <v>0.82493354673585795</v>
      </c>
      <c r="Q14" s="115">
        <f t="shared" si="7"/>
        <v>0.72442219702006172</v>
      </c>
      <c r="R14" s="116">
        <f t="shared" si="8"/>
        <v>0.92407841386749989</v>
      </c>
      <c r="S14" s="133">
        <f t="shared" si="9"/>
        <v>0.52573642541800569</v>
      </c>
      <c r="T14" s="134">
        <f t="shared" si="54"/>
        <v>0.47426357458199431</v>
      </c>
      <c r="U14" s="135">
        <f t="shared" si="10"/>
        <v>157317.02179744418</v>
      </c>
      <c r="V14" s="136">
        <v>5</v>
      </c>
      <c r="W14" s="155">
        <f t="shared" si="11"/>
        <v>-0.99211011062345056</v>
      </c>
      <c r="X14" s="155">
        <f t="shared" si="12"/>
        <v>0.41462531430689464</v>
      </c>
      <c r="Y14" s="155">
        <f t="shared" si="13"/>
        <v>0.58537468569310536</v>
      </c>
      <c r="Z14" s="156">
        <f t="shared" si="14"/>
        <v>194173.46624188859</v>
      </c>
      <c r="AA14" s="69">
        <f t="shared" si="15"/>
        <v>0.19853907653719535</v>
      </c>
      <c r="AB14" s="70">
        <f t="shared" si="16"/>
        <v>0.94371438837842003</v>
      </c>
      <c r="AC14" s="70">
        <f t="shared" si="17"/>
        <v>7.9345045198703737E-2</v>
      </c>
      <c r="AD14" s="70">
        <f t="shared" si="17"/>
        <v>0.55936664961055205</v>
      </c>
      <c r="AE14" s="70">
        <f t="shared" si="18"/>
        <v>0.27557780297993822</v>
      </c>
      <c r="AF14" s="70">
        <f t="shared" si="19"/>
        <v>0.18950644245468443</v>
      </c>
      <c r="AG14" s="70">
        <f t="shared" si="20"/>
        <v>0.17460144136274297</v>
      </c>
      <c r="AH14" s="70">
        <f t="shared" si="21"/>
        <v>0.14593797772439399</v>
      </c>
      <c r="AI14" s="70">
        <f t="shared" si="22"/>
        <v>0.86418977942782271</v>
      </c>
      <c r="AJ14" s="70">
        <f t="shared" si="23"/>
        <v>0.71219152653417772</v>
      </c>
      <c r="AK14" s="70">
        <f t="shared" si="24"/>
        <v>0.17506645326414202</v>
      </c>
      <c r="AL14" s="71">
        <f t="shared" si="55"/>
        <v>7.8898893765494086E-3</v>
      </c>
      <c r="AM14" s="72">
        <v>331708</v>
      </c>
      <c r="AN14" s="66">
        <v>0.19853907653719535</v>
      </c>
      <c r="AO14" s="73">
        <v>0.27557780297993822</v>
      </c>
      <c r="AP14" s="74">
        <f t="shared" si="25"/>
        <v>0.72442219702006172</v>
      </c>
      <c r="AQ14" s="75">
        <v>36632</v>
      </c>
      <c r="AR14" s="75">
        <v>6859</v>
      </c>
      <c r="AS14" s="76">
        <v>35</v>
      </c>
      <c r="AT14" s="76">
        <v>48</v>
      </c>
      <c r="AU14" s="77">
        <f t="shared" si="26"/>
        <v>0.18950644245468443</v>
      </c>
      <c r="AV14" s="77">
        <f t="shared" si="27"/>
        <v>0.8104935575453156</v>
      </c>
      <c r="AW14" s="75">
        <v>36632</v>
      </c>
      <c r="AX14" s="76">
        <v>216</v>
      </c>
      <c r="AY14" s="75">
        <v>23637</v>
      </c>
      <c r="AZ14" s="76">
        <v>34</v>
      </c>
      <c r="BA14" s="75">
        <v>10079</v>
      </c>
      <c r="BB14" s="66">
        <f t="shared" si="28"/>
        <v>0.92722210089539203</v>
      </c>
      <c r="BC14" s="66">
        <f t="shared" si="29"/>
        <v>7.2777899104607968E-2</v>
      </c>
      <c r="BD14" s="68">
        <v>36632</v>
      </c>
      <c r="BE14" s="68">
        <v>5735</v>
      </c>
      <c r="BF14" s="68">
        <v>661</v>
      </c>
      <c r="BG14" s="66">
        <f t="shared" si="30"/>
        <v>0.17460144136274297</v>
      </c>
      <c r="BH14" s="70">
        <v>0.94371438837842003</v>
      </c>
      <c r="BI14" s="70">
        <v>0.92407841386749989</v>
      </c>
      <c r="BJ14" s="75">
        <v>175890</v>
      </c>
      <c r="BK14" s="75">
        <v>13956</v>
      </c>
      <c r="BL14" s="75">
        <v>63547</v>
      </c>
      <c r="BM14" s="75">
        <v>56960</v>
      </c>
      <c r="BN14" s="75">
        <v>27524</v>
      </c>
      <c r="BO14" s="76">
        <v>332</v>
      </c>
      <c r="BP14" s="75">
        <v>12410</v>
      </c>
      <c r="BQ14" s="76">
        <v>312</v>
      </c>
      <c r="BR14" s="76">
        <v>129</v>
      </c>
      <c r="BS14" s="76">
        <v>720</v>
      </c>
      <c r="BT14" s="66">
        <f t="shared" si="31"/>
        <v>7.9345045198703737E-2</v>
      </c>
      <c r="BU14" s="66">
        <f t="shared" si="32"/>
        <v>0.55936664961055205</v>
      </c>
      <c r="BV14" s="66">
        <f t="shared" si="33"/>
        <v>0.23552788674739894</v>
      </c>
      <c r="BW14" s="72">
        <v>283658</v>
      </c>
      <c r="BX14" s="75">
        <v>12303</v>
      </c>
      <c r="BY14" s="66">
        <f t="shared" si="34"/>
        <v>4.3372652983522414E-2</v>
      </c>
      <c r="BZ14" s="74">
        <f t="shared" si="35"/>
        <v>23.056002600991626</v>
      </c>
      <c r="CA14" s="66">
        <f t="shared" si="56"/>
        <v>0.31517277312117459</v>
      </c>
      <c r="CB14" s="72">
        <v>283658</v>
      </c>
      <c r="CC14" s="75">
        <v>49659</v>
      </c>
      <c r="CD14" s="66">
        <f t="shared" si="36"/>
        <v>0.17506645326414202</v>
      </c>
      <c r="CE14" s="66">
        <f t="shared" si="37"/>
        <v>0.82493354673585795</v>
      </c>
      <c r="CF14" s="72">
        <v>36632</v>
      </c>
      <c r="CG14" s="76">
        <v>642</v>
      </c>
      <c r="CH14" s="75">
        <v>31015</v>
      </c>
      <c r="CI14" s="66">
        <f t="shared" si="38"/>
        <v>0.86418977942782271</v>
      </c>
      <c r="CJ14" s="75">
        <v>36632</v>
      </c>
      <c r="CK14" s="75">
        <v>5884</v>
      </c>
      <c r="CL14" s="75">
        <v>2314</v>
      </c>
      <c r="CM14" s="75">
        <v>10122</v>
      </c>
      <c r="CN14" s="75">
        <v>7769</v>
      </c>
      <c r="CO14" s="66">
        <f t="shared" si="39"/>
        <v>0.71219152653417772</v>
      </c>
      <c r="CP14" s="72">
        <v>36632</v>
      </c>
      <c r="CQ14" s="75">
        <v>5346</v>
      </c>
      <c r="CR14" s="66">
        <f t="shared" si="40"/>
        <v>0.14593797772439399</v>
      </c>
      <c r="CS14" s="78" t="b">
        <v>1</v>
      </c>
      <c r="CT14" s="76" t="b">
        <v>1</v>
      </c>
      <c r="CU14" s="76">
        <v>22</v>
      </c>
      <c r="CV14" s="76">
        <v>3</v>
      </c>
      <c r="CW14" s="79">
        <v>13</v>
      </c>
      <c r="CX14" s="79">
        <v>6</v>
      </c>
      <c r="CY14" s="79">
        <v>48</v>
      </c>
      <c r="CZ14" s="79">
        <v>10</v>
      </c>
      <c r="DA14" s="76">
        <v>26</v>
      </c>
      <c r="DB14" s="76">
        <v>797</v>
      </c>
      <c r="DC14" s="76">
        <v>3720</v>
      </c>
      <c r="DD14" s="66">
        <f t="shared" si="41"/>
        <v>5.3719008264462811E-2</v>
      </c>
      <c r="DE14" s="66">
        <f t="shared" si="42"/>
        <v>5.4726368159203981E-2</v>
      </c>
      <c r="DF14" s="66">
        <f t="shared" si="43"/>
        <v>4.5454545454545456E-2</v>
      </c>
      <c r="DG14" s="66">
        <f t="shared" si="44"/>
        <v>9.1324200913242004E-3</v>
      </c>
      <c r="DH14" s="66">
        <f t="shared" si="45"/>
        <v>1.5148923693405331E-2</v>
      </c>
      <c r="DI14" s="66">
        <f t="shared" si="46"/>
        <v>3.7633919087073961E-2</v>
      </c>
      <c r="DJ14" s="66">
        <f t="shared" si="47"/>
        <v>0.3</v>
      </c>
      <c r="DK14" s="66">
        <f t="shared" si="48"/>
        <v>0.45833333333333331</v>
      </c>
      <c r="DL14" s="66">
        <f t="shared" si="49"/>
        <v>2.1739130434782608E-2</v>
      </c>
      <c r="DM14" s="66">
        <f t="shared" si="50"/>
        <v>3.1115564349619741E-2</v>
      </c>
      <c r="DN14" s="66">
        <f t="shared" si="51"/>
        <v>0.20442659571379745</v>
      </c>
      <c r="DO14" s="80">
        <f t="shared" si="52"/>
        <v>4.8917314134606338</v>
      </c>
      <c r="DP14" s="67">
        <f t="shared" si="53"/>
        <v>7.8898893765494086E-3</v>
      </c>
      <c r="DQ14" s="66">
        <f t="shared" si="57"/>
        <v>3.2972031566741526E-4</v>
      </c>
    </row>
    <row r="15" spans="1:121" ht="17.149999999999999" customHeight="1" x14ac:dyDescent="0.3">
      <c r="A15" s="30"/>
      <c r="B15" s="39" t="s">
        <v>160</v>
      </c>
      <c r="C15" s="37" t="s">
        <v>161</v>
      </c>
      <c r="D15" s="36" t="s">
        <v>182</v>
      </c>
      <c r="E15" s="37" t="s">
        <v>183</v>
      </c>
      <c r="F15" s="36" t="s">
        <v>184</v>
      </c>
      <c r="G15" s="37" t="s">
        <v>183</v>
      </c>
      <c r="H15" s="36">
        <v>45</v>
      </c>
      <c r="I15" s="38">
        <v>13</v>
      </c>
      <c r="J15" s="115">
        <f t="shared" si="0"/>
        <v>0.88233102934481189</v>
      </c>
      <c r="K15" s="115">
        <f t="shared" si="1"/>
        <v>0.48143702661313686</v>
      </c>
      <c r="L15" s="115">
        <f t="shared" si="2"/>
        <v>2.5671876670172841E-2</v>
      </c>
      <c r="M15" s="115">
        <f t="shared" si="3"/>
        <v>0.13384977984031571</v>
      </c>
      <c r="N15" s="115">
        <f t="shared" si="4"/>
        <v>0.48068356094354781</v>
      </c>
      <c r="O15" s="115">
        <f t="shared" si="5"/>
        <v>0.41045486527875502</v>
      </c>
      <c r="P15" s="115">
        <f t="shared" si="6"/>
        <v>0.77516183301027686</v>
      </c>
      <c r="Q15" s="115">
        <f t="shared" si="7"/>
        <v>0.53055687983836175</v>
      </c>
      <c r="R15" s="116">
        <f t="shared" si="8"/>
        <v>0.92979822106963317</v>
      </c>
      <c r="S15" s="133">
        <f t="shared" si="9"/>
        <v>0.51666056362322366</v>
      </c>
      <c r="T15" s="134">
        <f t="shared" si="54"/>
        <v>0.48333943637677634</v>
      </c>
      <c r="U15" s="135">
        <f t="shared" si="10"/>
        <v>65674.712596567246</v>
      </c>
      <c r="V15" s="136">
        <v>6</v>
      </c>
      <c r="W15" s="155">
        <f t="shared" si="11"/>
        <v>-0.97432812332982721</v>
      </c>
      <c r="X15" s="155">
        <f t="shared" si="12"/>
        <v>0.40554945251211238</v>
      </c>
      <c r="Y15" s="155">
        <f t="shared" si="13"/>
        <v>0.59445054748788762</v>
      </c>
      <c r="Z15" s="156">
        <f t="shared" si="14"/>
        <v>80772.157041011698</v>
      </c>
      <c r="AA15" s="69">
        <f t="shared" si="15"/>
        <v>0.4319789221133819</v>
      </c>
      <c r="AB15" s="70">
        <f t="shared" si="16"/>
        <v>0.94741027083894014</v>
      </c>
      <c r="AC15" s="70">
        <f t="shared" si="17"/>
        <v>7.9500474695099688E-2</v>
      </c>
      <c r="AD15" s="70">
        <f t="shared" si="17"/>
        <v>0.48068356094354781</v>
      </c>
      <c r="AE15" s="70">
        <f t="shared" si="18"/>
        <v>0.46944312016163819</v>
      </c>
      <c r="AF15" s="70">
        <f t="shared" si="19"/>
        <v>0.19796366044451802</v>
      </c>
      <c r="AG15" s="70">
        <f t="shared" si="20"/>
        <v>0.23604155457141673</v>
      </c>
      <c r="AH15" s="70">
        <f t="shared" si="21"/>
        <v>0.41045486527875502</v>
      </c>
      <c r="AI15" s="70">
        <f t="shared" si="22"/>
        <v>0.90290136997640824</v>
      </c>
      <c r="AJ15" s="70">
        <f t="shared" si="23"/>
        <v>0.86176068871321554</v>
      </c>
      <c r="AK15" s="70">
        <f t="shared" si="24"/>
        <v>0.22483816698972314</v>
      </c>
      <c r="AL15" s="71">
        <f t="shared" si="55"/>
        <v>2.5671876670172841E-2</v>
      </c>
      <c r="AM15" s="72">
        <v>135877</v>
      </c>
      <c r="AN15" s="66">
        <v>0.4319789221133819</v>
      </c>
      <c r="AO15" s="73">
        <v>0.46944312016163819</v>
      </c>
      <c r="AP15" s="74">
        <f t="shared" si="25"/>
        <v>0.53055687983836175</v>
      </c>
      <c r="AQ15" s="75">
        <v>24161</v>
      </c>
      <c r="AR15" s="75">
        <v>4725</v>
      </c>
      <c r="AS15" s="76">
        <v>40</v>
      </c>
      <c r="AT15" s="76">
        <v>18</v>
      </c>
      <c r="AU15" s="77">
        <f t="shared" si="26"/>
        <v>0.19796366044451802</v>
      </c>
      <c r="AV15" s="77">
        <f t="shared" si="27"/>
        <v>0.80203633955548193</v>
      </c>
      <c r="AW15" s="75">
        <v>24161</v>
      </c>
      <c r="AX15" s="76">
        <v>98</v>
      </c>
      <c r="AY15" s="75">
        <v>14241</v>
      </c>
      <c r="AZ15" s="76">
        <v>17</v>
      </c>
      <c r="BA15" s="75">
        <v>5919</v>
      </c>
      <c r="BB15" s="66">
        <f t="shared" si="28"/>
        <v>0.8391622863292082</v>
      </c>
      <c r="BC15" s="66">
        <f t="shared" si="29"/>
        <v>0.1608377136707918</v>
      </c>
      <c r="BD15" s="68">
        <v>24161</v>
      </c>
      <c r="BE15" s="68">
        <v>3788</v>
      </c>
      <c r="BF15" s="68">
        <v>1915</v>
      </c>
      <c r="BG15" s="66">
        <f t="shared" si="30"/>
        <v>0.23604155457141673</v>
      </c>
      <c r="BH15" s="70">
        <v>0.94741027083894014</v>
      </c>
      <c r="BI15" s="70">
        <v>0.92979822106963317</v>
      </c>
      <c r="BJ15" s="75">
        <v>68465</v>
      </c>
      <c r="BK15" s="75">
        <v>5443</v>
      </c>
      <c r="BL15" s="75">
        <v>30112</v>
      </c>
      <c r="BM15" s="75">
        <v>16171</v>
      </c>
      <c r="BN15" s="75">
        <v>9238</v>
      </c>
      <c r="BO15" s="76">
        <v>220</v>
      </c>
      <c r="BP15" s="75">
        <v>5810</v>
      </c>
      <c r="BQ15" s="76">
        <v>581</v>
      </c>
      <c r="BR15" s="76">
        <v>258</v>
      </c>
      <c r="BS15" s="76">
        <v>632</v>
      </c>
      <c r="BT15" s="66">
        <f t="shared" si="31"/>
        <v>7.9500474695099688E-2</v>
      </c>
      <c r="BU15" s="66">
        <f t="shared" si="32"/>
        <v>0.48068356094354781</v>
      </c>
      <c r="BV15" s="66">
        <f t="shared" si="33"/>
        <v>0.24448988534287591</v>
      </c>
      <c r="BW15" s="72">
        <v>109372</v>
      </c>
      <c r="BX15" s="75">
        <v>11170</v>
      </c>
      <c r="BY15" s="66">
        <f t="shared" si="34"/>
        <v>0.10212851552499726</v>
      </c>
      <c r="BZ15" s="74">
        <f t="shared" si="35"/>
        <v>9.7915846016114596</v>
      </c>
      <c r="CA15" s="66">
        <f t="shared" si="56"/>
        <v>0.13384977984031571</v>
      </c>
      <c r="CB15" s="72">
        <v>109372</v>
      </c>
      <c r="CC15" s="75">
        <v>24591</v>
      </c>
      <c r="CD15" s="66">
        <f t="shared" si="36"/>
        <v>0.22483816698972314</v>
      </c>
      <c r="CE15" s="66">
        <f t="shared" si="37"/>
        <v>0.77516183301027686</v>
      </c>
      <c r="CF15" s="72">
        <v>24161</v>
      </c>
      <c r="CG15" s="76">
        <v>280</v>
      </c>
      <c r="CH15" s="75">
        <v>21535</v>
      </c>
      <c r="CI15" s="66">
        <f t="shared" si="38"/>
        <v>0.90290136997640824</v>
      </c>
      <c r="CJ15" s="75">
        <v>24161</v>
      </c>
      <c r="CK15" s="76">
        <v>191</v>
      </c>
      <c r="CL15" s="75">
        <v>14790</v>
      </c>
      <c r="CM15" s="75">
        <v>2181</v>
      </c>
      <c r="CN15" s="75">
        <v>3659</v>
      </c>
      <c r="CO15" s="66">
        <f t="shared" si="39"/>
        <v>0.86176068871321554</v>
      </c>
      <c r="CP15" s="72">
        <v>24161</v>
      </c>
      <c r="CQ15" s="75">
        <v>9917</v>
      </c>
      <c r="CR15" s="66">
        <f t="shared" si="40"/>
        <v>0.41045486527875502</v>
      </c>
      <c r="CS15" s="78" t="b">
        <v>0</v>
      </c>
      <c r="CT15" s="76" t="b">
        <v>1</v>
      </c>
      <c r="CU15" s="76">
        <v>3</v>
      </c>
      <c r="CV15" s="76">
        <v>1</v>
      </c>
      <c r="CW15" s="79"/>
      <c r="CX15" s="79"/>
      <c r="CY15" s="79">
        <v>5</v>
      </c>
      <c r="CZ15" s="79">
        <v>3</v>
      </c>
      <c r="DA15" s="76">
        <v>11</v>
      </c>
      <c r="DB15" s="76">
        <v>1481</v>
      </c>
      <c r="DC15" s="76">
        <v>8134</v>
      </c>
      <c r="DD15" s="66">
        <f t="shared" si="41"/>
        <v>0</v>
      </c>
      <c r="DE15" s="66">
        <f t="shared" si="42"/>
        <v>7.462686567164179E-3</v>
      </c>
      <c r="DF15" s="66">
        <f t="shared" si="43"/>
        <v>1.5151515151515152E-2</v>
      </c>
      <c r="DG15" s="66">
        <f t="shared" si="44"/>
        <v>2.7397260273972603E-3</v>
      </c>
      <c r="DH15" s="66">
        <f t="shared" si="45"/>
        <v>3.3124017559720151E-2</v>
      </c>
      <c r="DI15" s="66">
        <f t="shared" si="46"/>
        <v>8.2288789745768712E-2</v>
      </c>
      <c r="DJ15" s="66">
        <f t="shared" si="47"/>
        <v>0.1</v>
      </c>
      <c r="DK15" s="66">
        <f t="shared" si="48"/>
        <v>6.25E-2</v>
      </c>
      <c r="DL15" s="66">
        <f t="shared" si="49"/>
        <v>6.5217391304347823E-3</v>
      </c>
      <c r="DM15" s="66">
        <f t="shared" si="50"/>
        <v>1.4619486326449185E-2</v>
      </c>
      <c r="DN15" s="66">
        <f t="shared" si="51"/>
        <v>6.2827632219050869E-2</v>
      </c>
      <c r="DO15" s="80">
        <f t="shared" si="52"/>
        <v>15.916563535507162</v>
      </c>
      <c r="DP15" s="67">
        <f t="shared" si="53"/>
        <v>2.5671876670172841E-2</v>
      </c>
      <c r="DQ15" s="66">
        <f t="shared" si="57"/>
        <v>1.013348906758885E-4</v>
      </c>
    </row>
    <row r="16" spans="1:121" ht="17.149999999999999" customHeight="1" x14ac:dyDescent="0.3">
      <c r="A16" s="30"/>
      <c r="B16" s="39" t="s">
        <v>160</v>
      </c>
      <c r="C16" s="37" t="s">
        <v>161</v>
      </c>
      <c r="D16" s="36" t="s">
        <v>182</v>
      </c>
      <c r="E16" s="37" t="s">
        <v>183</v>
      </c>
      <c r="F16" s="36" t="s">
        <v>185</v>
      </c>
      <c r="G16" s="37" t="s">
        <v>186</v>
      </c>
      <c r="H16" s="36">
        <v>37</v>
      </c>
      <c r="I16" s="38">
        <v>8</v>
      </c>
      <c r="J16" s="115">
        <f t="shared" si="0"/>
        <v>0.83093676674087003</v>
      </c>
      <c r="K16" s="115">
        <f t="shared" si="1"/>
        <v>0.3120750857349136</v>
      </c>
      <c r="L16" s="115">
        <f t="shared" si="2"/>
        <v>0.29388137356919874</v>
      </c>
      <c r="M16" s="115">
        <f t="shared" si="3"/>
        <v>8.1066343193468809E-2</v>
      </c>
      <c r="N16" s="115">
        <f t="shared" si="4"/>
        <v>0.36024749325317595</v>
      </c>
      <c r="O16" s="115">
        <f t="shared" si="5"/>
        <v>0.21484868539799049</v>
      </c>
      <c r="P16" s="115">
        <f t="shared" si="6"/>
        <v>0.71075560062444132</v>
      </c>
      <c r="Q16" s="115">
        <f t="shared" si="7"/>
        <v>0.48760179491440914</v>
      </c>
      <c r="R16" s="116">
        <f t="shared" si="8"/>
        <v>0.96339049025200496</v>
      </c>
      <c r="S16" s="133">
        <f t="shared" si="9"/>
        <v>0.47275595929783037</v>
      </c>
      <c r="T16" s="134">
        <f t="shared" si="54"/>
        <v>0.52724404070216968</v>
      </c>
      <c r="U16" s="135">
        <f t="shared" si="10"/>
        <v>49974.29915391445</v>
      </c>
      <c r="V16" s="136">
        <v>4</v>
      </c>
      <c r="W16" s="155">
        <f t="shared" si="11"/>
        <v>-0.70611862643080126</v>
      </c>
      <c r="X16" s="155">
        <f t="shared" si="12"/>
        <v>0.36164484818671927</v>
      </c>
      <c r="Y16" s="155">
        <f t="shared" si="13"/>
        <v>0.63835515181328073</v>
      </c>
      <c r="Z16" s="156">
        <f t="shared" si="14"/>
        <v>60505.854709470004</v>
      </c>
      <c r="AA16" s="69">
        <f t="shared" si="15"/>
        <v>0.218623396353815</v>
      </c>
      <c r="AB16" s="70">
        <f t="shared" si="16"/>
        <v>0.97275905517400485</v>
      </c>
      <c r="AC16" s="70">
        <f t="shared" si="17"/>
        <v>4.7545911314917609E-2</v>
      </c>
      <c r="AD16" s="70">
        <f t="shared" si="17"/>
        <v>0.36024749325317595</v>
      </c>
      <c r="AE16" s="70">
        <f t="shared" si="18"/>
        <v>0.51239820508559086</v>
      </c>
      <c r="AF16" s="70">
        <f t="shared" si="19"/>
        <v>0.44937127729980147</v>
      </c>
      <c r="AG16" s="70">
        <f t="shared" si="20"/>
        <v>5.739726851573311E-2</v>
      </c>
      <c r="AH16" s="70">
        <f t="shared" si="21"/>
        <v>0.21484868539799049</v>
      </c>
      <c r="AI16" s="70">
        <f t="shared" si="22"/>
        <v>0.79249142650863369</v>
      </c>
      <c r="AJ16" s="70">
        <f t="shared" si="23"/>
        <v>0.86938210697310636</v>
      </c>
      <c r="AK16" s="70">
        <f t="shared" si="24"/>
        <v>0.28924439937555874</v>
      </c>
      <c r="AL16" s="71">
        <f t="shared" si="55"/>
        <v>0.29388137356919874</v>
      </c>
      <c r="AM16" s="72">
        <v>94784</v>
      </c>
      <c r="AN16" s="66">
        <v>0.218623396353815</v>
      </c>
      <c r="AO16" s="73">
        <v>0.51239820508559086</v>
      </c>
      <c r="AP16" s="74">
        <f t="shared" si="25"/>
        <v>0.48760179491440914</v>
      </c>
      <c r="AQ16" s="75">
        <v>16621</v>
      </c>
      <c r="AR16" s="75">
        <v>7438</v>
      </c>
      <c r="AS16" s="76">
        <v>21</v>
      </c>
      <c r="AT16" s="76">
        <v>10</v>
      </c>
      <c r="AU16" s="77">
        <f t="shared" si="26"/>
        <v>0.44937127729980147</v>
      </c>
      <c r="AV16" s="77">
        <f t="shared" si="27"/>
        <v>0.55062872270019847</v>
      </c>
      <c r="AW16" s="75">
        <v>16621</v>
      </c>
      <c r="AX16" s="76">
        <v>56</v>
      </c>
      <c r="AY16" s="75">
        <v>8526</v>
      </c>
      <c r="AZ16" s="76">
        <v>9</v>
      </c>
      <c r="BA16" s="75">
        <v>6808</v>
      </c>
      <c r="BB16" s="66">
        <f t="shared" si="28"/>
        <v>0.92647855123037126</v>
      </c>
      <c r="BC16" s="66">
        <f t="shared" si="29"/>
        <v>7.3521448769628739E-2</v>
      </c>
      <c r="BD16" s="68">
        <v>16621</v>
      </c>
      <c r="BE16" s="68">
        <v>793</v>
      </c>
      <c r="BF16" s="68">
        <v>161</v>
      </c>
      <c r="BG16" s="66">
        <f t="shared" si="30"/>
        <v>5.739726851573311E-2</v>
      </c>
      <c r="BH16" s="70">
        <v>0.97275905517400485</v>
      </c>
      <c r="BI16" s="70">
        <v>0.96339049025200496</v>
      </c>
      <c r="BJ16" s="75">
        <v>45577</v>
      </c>
      <c r="BK16" s="75">
        <v>2167</v>
      </c>
      <c r="BL16" s="75">
        <v>26991</v>
      </c>
      <c r="BM16" s="75">
        <v>8907</v>
      </c>
      <c r="BN16" s="75">
        <v>4208</v>
      </c>
      <c r="BO16" s="76">
        <v>70</v>
      </c>
      <c r="BP16" s="75">
        <v>2415</v>
      </c>
      <c r="BQ16" s="76">
        <v>68</v>
      </c>
      <c r="BR16" s="76">
        <v>30</v>
      </c>
      <c r="BS16" s="76">
        <v>721</v>
      </c>
      <c r="BT16" s="66">
        <f t="shared" si="31"/>
        <v>4.7545911314917609E-2</v>
      </c>
      <c r="BU16" s="66">
        <f t="shared" si="32"/>
        <v>0.36024749325317595</v>
      </c>
      <c r="BV16" s="66">
        <f t="shared" si="33"/>
        <v>0.16481997498738399</v>
      </c>
      <c r="BW16" s="72">
        <v>74947</v>
      </c>
      <c r="BX16" s="75">
        <v>12638</v>
      </c>
      <c r="BY16" s="66">
        <f t="shared" si="34"/>
        <v>0.16862582891910283</v>
      </c>
      <c r="BZ16" s="74">
        <f t="shared" si="35"/>
        <v>5.9302896027852512</v>
      </c>
      <c r="CA16" s="66">
        <f t="shared" si="56"/>
        <v>8.1066343193468809E-2</v>
      </c>
      <c r="CB16" s="72">
        <v>74947</v>
      </c>
      <c r="CC16" s="75">
        <v>21678</v>
      </c>
      <c r="CD16" s="66">
        <f t="shared" si="36"/>
        <v>0.28924439937555874</v>
      </c>
      <c r="CE16" s="66">
        <f t="shared" si="37"/>
        <v>0.71075560062444132</v>
      </c>
      <c r="CF16" s="72">
        <v>16621</v>
      </c>
      <c r="CG16" s="76">
        <v>57</v>
      </c>
      <c r="CH16" s="75">
        <v>13115</v>
      </c>
      <c r="CI16" s="66">
        <f t="shared" si="38"/>
        <v>0.79249142650863369</v>
      </c>
      <c r="CJ16" s="75">
        <v>16621</v>
      </c>
      <c r="CK16" s="76">
        <v>73</v>
      </c>
      <c r="CL16" s="75">
        <v>13536</v>
      </c>
      <c r="CM16" s="76">
        <v>660</v>
      </c>
      <c r="CN16" s="76">
        <v>181</v>
      </c>
      <c r="CO16" s="66">
        <f t="shared" si="39"/>
        <v>0.86938210697310636</v>
      </c>
      <c r="CP16" s="72">
        <v>16621</v>
      </c>
      <c r="CQ16" s="75">
        <v>3571</v>
      </c>
      <c r="CR16" s="66">
        <f t="shared" si="40"/>
        <v>0.21484868539799049</v>
      </c>
      <c r="CS16" s="78" t="b">
        <v>0</v>
      </c>
      <c r="CT16" s="76" t="b">
        <v>0</v>
      </c>
      <c r="CU16" s="76"/>
      <c r="CV16" s="76"/>
      <c r="CW16" s="76"/>
      <c r="CX16" s="76"/>
      <c r="CY16" s="76"/>
      <c r="CZ16" s="76"/>
      <c r="DA16" s="76">
        <v>4</v>
      </c>
      <c r="DB16" s="76">
        <v>502</v>
      </c>
      <c r="DC16" s="76">
        <v>2170</v>
      </c>
      <c r="DD16" s="66">
        <f t="shared" si="41"/>
        <v>0</v>
      </c>
      <c r="DE16" s="66">
        <f t="shared" si="42"/>
        <v>0</v>
      </c>
      <c r="DF16" s="66">
        <f t="shared" si="43"/>
        <v>0</v>
      </c>
      <c r="DG16" s="66">
        <f t="shared" si="44"/>
        <v>0</v>
      </c>
      <c r="DH16" s="66">
        <f t="shared" si="45"/>
        <v>8.8368721544864436E-3</v>
      </c>
      <c r="DI16" s="66">
        <f t="shared" si="46"/>
        <v>2.1953119467459811E-2</v>
      </c>
      <c r="DJ16" s="66">
        <f t="shared" si="47"/>
        <v>0</v>
      </c>
      <c r="DK16" s="66">
        <f t="shared" si="48"/>
        <v>0</v>
      </c>
      <c r="DL16" s="66">
        <f t="shared" si="49"/>
        <v>0</v>
      </c>
      <c r="DM16" s="66">
        <f t="shared" si="50"/>
        <v>2.2092180386216109E-3</v>
      </c>
      <c r="DN16" s="66">
        <f t="shared" si="51"/>
        <v>5.4882798668649526E-3</v>
      </c>
      <c r="DO16" s="80">
        <f t="shared" si="52"/>
        <v>182.20645161290324</v>
      </c>
      <c r="DP16" s="67">
        <f t="shared" si="53"/>
        <v>0.29388137356919874</v>
      </c>
      <c r="DQ16" s="66">
        <f t="shared" si="57"/>
        <v>8.8520643013950845E-6</v>
      </c>
    </row>
    <row r="17" spans="1:121" ht="17.149999999999999" customHeight="1" x14ac:dyDescent="0.3">
      <c r="A17" s="30"/>
      <c r="B17" s="39" t="s">
        <v>160</v>
      </c>
      <c r="C17" s="37" t="s">
        <v>161</v>
      </c>
      <c r="D17" s="36" t="s">
        <v>182</v>
      </c>
      <c r="E17" s="37" t="s">
        <v>183</v>
      </c>
      <c r="F17" s="36" t="s">
        <v>187</v>
      </c>
      <c r="G17" s="37" t="s">
        <v>188</v>
      </c>
      <c r="H17" s="36">
        <v>53</v>
      </c>
      <c r="I17" s="38">
        <v>13</v>
      </c>
      <c r="J17" s="115">
        <f t="shared" si="0"/>
        <v>0.85747776879547288</v>
      </c>
      <c r="K17" s="115">
        <f t="shared" si="1"/>
        <v>0.48528698464025871</v>
      </c>
      <c r="L17" s="115">
        <f t="shared" si="2"/>
        <v>4.036218864842793E-2</v>
      </c>
      <c r="M17" s="115">
        <f t="shared" si="3"/>
        <v>7.3716548433264667E-2</v>
      </c>
      <c r="N17" s="115">
        <f t="shared" si="4"/>
        <v>0.36273272325654782</v>
      </c>
      <c r="O17" s="115">
        <f t="shared" si="5"/>
        <v>0.28084074373484236</v>
      </c>
      <c r="P17" s="115">
        <f t="shared" si="6"/>
        <v>0.79015233297349163</v>
      </c>
      <c r="Q17" s="115">
        <f t="shared" si="7"/>
        <v>0.48733662208208306</v>
      </c>
      <c r="R17" s="116">
        <f t="shared" si="8"/>
        <v>0.79200951248513674</v>
      </c>
      <c r="S17" s="133">
        <f t="shared" si="9"/>
        <v>0.46332393611661399</v>
      </c>
      <c r="T17" s="134">
        <f t="shared" si="54"/>
        <v>0.53667606388338607</v>
      </c>
      <c r="U17" s="135">
        <f t="shared" si="10"/>
        <v>48501.025921333247</v>
      </c>
      <c r="V17" s="136">
        <v>2</v>
      </c>
      <c r="W17" s="155">
        <f t="shared" si="11"/>
        <v>-0.95963781135157211</v>
      </c>
      <c r="X17" s="155">
        <f t="shared" si="12"/>
        <v>0.35221282500550288</v>
      </c>
      <c r="Y17" s="155">
        <f t="shared" si="13"/>
        <v>0.64778717499449712</v>
      </c>
      <c r="Z17" s="156">
        <f t="shared" si="14"/>
        <v>58542.470365777684</v>
      </c>
      <c r="AA17" s="69">
        <f t="shared" si="15"/>
        <v>0.33374129764440347</v>
      </c>
      <c r="AB17" s="70">
        <f t="shared" si="16"/>
        <v>0.82734104192495506</v>
      </c>
      <c r="AC17" s="70">
        <f t="shared" si="17"/>
        <v>0.29320135880710985</v>
      </c>
      <c r="AD17" s="70">
        <f t="shared" si="17"/>
        <v>0.36273272325654782</v>
      </c>
      <c r="AE17" s="70">
        <f t="shared" si="18"/>
        <v>0.51266337791791694</v>
      </c>
      <c r="AF17" s="70">
        <f t="shared" si="19"/>
        <v>0.22506063055780112</v>
      </c>
      <c r="AG17" s="70">
        <f t="shared" si="20"/>
        <v>0.44785772029102666</v>
      </c>
      <c r="AH17" s="70">
        <f t="shared" si="21"/>
        <v>0.28084074373484236</v>
      </c>
      <c r="AI17" s="70">
        <f t="shared" si="22"/>
        <v>0.86354082457558612</v>
      </c>
      <c r="AJ17" s="70">
        <f t="shared" si="23"/>
        <v>0.85141471301535976</v>
      </c>
      <c r="AK17" s="70">
        <f t="shared" si="24"/>
        <v>0.20984766702650834</v>
      </c>
      <c r="AL17" s="71">
        <f t="shared" si="55"/>
        <v>4.036218864842793E-2</v>
      </c>
      <c r="AM17" s="72">
        <v>90373</v>
      </c>
      <c r="AN17" s="66">
        <v>0.33374129764440347</v>
      </c>
      <c r="AO17" s="73">
        <v>0.51266337791791694</v>
      </c>
      <c r="AP17" s="74">
        <f t="shared" si="25"/>
        <v>0.48733662208208306</v>
      </c>
      <c r="AQ17" s="75">
        <v>12370</v>
      </c>
      <c r="AR17" s="75">
        <v>2751</v>
      </c>
      <c r="AS17" s="76">
        <v>26</v>
      </c>
      <c r="AT17" s="76">
        <v>7</v>
      </c>
      <c r="AU17" s="77">
        <f t="shared" si="26"/>
        <v>0.22506063055780112</v>
      </c>
      <c r="AV17" s="77">
        <f t="shared" si="27"/>
        <v>0.77493936944219888</v>
      </c>
      <c r="AW17" s="75">
        <v>12370</v>
      </c>
      <c r="AX17" s="76">
        <v>41</v>
      </c>
      <c r="AY17" s="75">
        <v>7864</v>
      </c>
      <c r="AZ17" s="76">
        <v>29</v>
      </c>
      <c r="BA17" s="75">
        <v>2016</v>
      </c>
      <c r="BB17" s="66">
        <f t="shared" si="28"/>
        <v>0.80436540016168145</v>
      </c>
      <c r="BC17" s="66">
        <f t="shared" si="29"/>
        <v>0.19563459983831855</v>
      </c>
      <c r="BD17" s="68">
        <v>12370</v>
      </c>
      <c r="BE17" s="68">
        <v>3116</v>
      </c>
      <c r="BF17" s="68">
        <v>2424</v>
      </c>
      <c r="BG17" s="66">
        <f t="shared" si="30"/>
        <v>0.44785772029102666</v>
      </c>
      <c r="BH17" s="70">
        <v>0.82734104192495506</v>
      </c>
      <c r="BI17" s="70">
        <v>0.79200951248513674</v>
      </c>
      <c r="BJ17" s="75">
        <v>31690</v>
      </c>
      <c r="BK17" s="81">
        <v>9291.5510605973104</v>
      </c>
      <c r="BL17" s="75">
        <v>13020</v>
      </c>
      <c r="BM17" s="75">
        <v>6371</v>
      </c>
      <c r="BN17" s="75">
        <v>2737</v>
      </c>
      <c r="BO17" s="76">
        <v>45</v>
      </c>
      <c r="BP17" s="76">
        <v>1461</v>
      </c>
      <c r="BQ17" s="76">
        <v>41</v>
      </c>
      <c r="BR17" s="76">
        <v>17</v>
      </c>
      <c r="BS17" s="76">
        <v>823</v>
      </c>
      <c r="BT17" s="66">
        <f t="shared" si="31"/>
        <v>0.29320135880710985</v>
      </c>
      <c r="BU17" s="66">
        <f t="shared" si="32"/>
        <v>0.36273272325654782</v>
      </c>
      <c r="BV17" s="66">
        <f t="shared" si="33"/>
        <v>0.16169138529504576</v>
      </c>
      <c r="BW17" s="72">
        <v>50022</v>
      </c>
      <c r="BX17" s="75">
        <v>9276</v>
      </c>
      <c r="BY17" s="66">
        <f t="shared" si="34"/>
        <v>0.18543840710087561</v>
      </c>
      <c r="BZ17" s="74">
        <f t="shared" si="35"/>
        <v>5.3926261319534285</v>
      </c>
      <c r="CA17" s="66">
        <f t="shared" si="56"/>
        <v>7.3716548433264667E-2</v>
      </c>
      <c r="CB17" s="82">
        <v>78065.368421531413</v>
      </c>
      <c r="CC17" s="83">
        <v>16381.835438823224</v>
      </c>
      <c r="CD17" s="66">
        <f t="shared" si="36"/>
        <v>0.20984766702650834</v>
      </c>
      <c r="CE17" s="66">
        <f t="shared" si="37"/>
        <v>0.79015233297349163</v>
      </c>
      <c r="CF17" s="72">
        <v>12370</v>
      </c>
      <c r="CG17" s="76">
        <v>56</v>
      </c>
      <c r="CH17" s="75">
        <v>10626</v>
      </c>
      <c r="CI17" s="66">
        <f t="shared" si="38"/>
        <v>0.86354082457558612</v>
      </c>
      <c r="CJ17" s="75">
        <v>12370</v>
      </c>
      <c r="CK17" s="76">
        <v>1006</v>
      </c>
      <c r="CL17" s="75">
        <v>5454</v>
      </c>
      <c r="CM17" s="75">
        <v>3259</v>
      </c>
      <c r="CN17" s="76">
        <v>813</v>
      </c>
      <c r="CO17" s="66">
        <f t="shared" si="39"/>
        <v>0.85141471301535976</v>
      </c>
      <c r="CP17" s="72">
        <v>12370</v>
      </c>
      <c r="CQ17" s="75">
        <v>3474</v>
      </c>
      <c r="CR17" s="66">
        <f t="shared" si="40"/>
        <v>0.28084074373484236</v>
      </c>
      <c r="CS17" s="78" t="b">
        <v>1</v>
      </c>
      <c r="CT17" s="76" t="b">
        <v>0</v>
      </c>
      <c r="CU17" s="76"/>
      <c r="CV17" s="76"/>
      <c r="CW17" s="76"/>
      <c r="CX17" s="76"/>
      <c r="CY17" s="76"/>
      <c r="CZ17" s="76"/>
      <c r="DA17" s="76">
        <v>20</v>
      </c>
      <c r="DB17" s="76">
        <v>3080</v>
      </c>
      <c r="DC17" s="76">
        <v>15800</v>
      </c>
      <c r="DD17" s="66">
        <f t="shared" si="41"/>
        <v>0</v>
      </c>
      <c r="DE17" s="66">
        <f t="shared" si="42"/>
        <v>0</v>
      </c>
      <c r="DF17" s="66">
        <f t="shared" si="43"/>
        <v>0</v>
      </c>
      <c r="DG17" s="66">
        <f t="shared" si="44"/>
        <v>0</v>
      </c>
      <c r="DH17" s="66">
        <f t="shared" si="45"/>
        <v>6.4342202783818345E-2</v>
      </c>
      <c r="DI17" s="66">
        <f t="shared" si="46"/>
        <v>0.15984298967090554</v>
      </c>
      <c r="DJ17" s="66">
        <f t="shared" si="47"/>
        <v>0</v>
      </c>
      <c r="DK17" s="66">
        <f t="shared" si="48"/>
        <v>0</v>
      </c>
      <c r="DL17" s="66">
        <f t="shared" si="49"/>
        <v>0</v>
      </c>
      <c r="DM17" s="66">
        <f t="shared" si="50"/>
        <v>1.6085550695954586E-2</v>
      </c>
      <c r="DN17" s="66">
        <f t="shared" si="51"/>
        <v>3.9960747417726386E-2</v>
      </c>
      <c r="DO17" s="80">
        <f t="shared" si="52"/>
        <v>25.024556962025315</v>
      </c>
      <c r="DP17" s="67">
        <f t="shared" si="53"/>
        <v>4.036218864842793E-2</v>
      </c>
      <c r="DQ17" s="66">
        <f t="shared" si="57"/>
        <v>6.4452818415687717E-5</v>
      </c>
    </row>
    <row r="18" spans="1:121" ht="17.149999999999999" customHeight="1" x14ac:dyDescent="0.3">
      <c r="A18" s="30"/>
      <c r="B18" s="39" t="s">
        <v>160</v>
      </c>
      <c r="C18" s="37" t="s">
        <v>161</v>
      </c>
      <c r="D18" s="36" t="s">
        <v>182</v>
      </c>
      <c r="E18" s="37" t="s">
        <v>183</v>
      </c>
      <c r="F18" s="36" t="s">
        <v>189</v>
      </c>
      <c r="G18" s="37" t="s">
        <v>190</v>
      </c>
      <c r="H18" s="36">
        <v>40</v>
      </c>
      <c r="I18" s="38">
        <v>4</v>
      </c>
      <c r="J18" s="115">
        <f t="shared" si="0"/>
        <v>0.80258669698692442</v>
      </c>
      <c r="K18" s="115">
        <f t="shared" si="1"/>
        <v>0.47029562251279133</v>
      </c>
      <c r="L18" s="115">
        <f t="shared" si="2"/>
        <v>6.0713006859949804E-3</v>
      </c>
      <c r="M18" s="115">
        <f t="shared" si="3"/>
        <v>0.13591320524920689</v>
      </c>
      <c r="N18" s="115">
        <f t="shared" si="4"/>
        <v>0.34334796428030878</v>
      </c>
      <c r="O18" s="115">
        <f t="shared" si="5"/>
        <v>0.25061588023498199</v>
      </c>
      <c r="P18" s="115">
        <f t="shared" si="6"/>
        <v>0.72759625489634083</v>
      </c>
      <c r="Q18" s="115">
        <f t="shared" si="7"/>
        <v>0.49096331643304503</v>
      </c>
      <c r="R18" s="116">
        <f t="shared" si="8"/>
        <v>0.86868799464942592</v>
      </c>
      <c r="S18" s="133">
        <f t="shared" si="9"/>
        <v>0.45511980399211338</v>
      </c>
      <c r="T18" s="134">
        <f t="shared" si="54"/>
        <v>0.54488019600788662</v>
      </c>
      <c r="U18" s="135">
        <f t="shared" si="10"/>
        <v>39278.233809424513</v>
      </c>
      <c r="V18" s="136">
        <v>6</v>
      </c>
      <c r="W18" s="155">
        <f t="shared" si="11"/>
        <v>-0.99392869931400507</v>
      </c>
      <c r="X18" s="155">
        <f t="shared" si="12"/>
        <v>0.34400869288100222</v>
      </c>
      <c r="Y18" s="155">
        <f t="shared" si="13"/>
        <v>0.65599130711899778</v>
      </c>
      <c r="Z18" s="156">
        <f t="shared" si="14"/>
        <v>47287.789364980075</v>
      </c>
      <c r="AA18" s="69">
        <f t="shared" si="15"/>
        <v>0.15385777693833222</v>
      </c>
      <c r="AB18" s="70">
        <f t="shared" si="16"/>
        <v>0.89258105457482406</v>
      </c>
      <c r="AC18" s="70">
        <f t="shared" si="17"/>
        <v>0.21109397162587995</v>
      </c>
      <c r="AD18" s="70">
        <f t="shared" si="17"/>
        <v>0.34334796428030878</v>
      </c>
      <c r="AE18" s="70">
        <f t="shared" si="18"/>
        <v>0.50903668356695497</v>
      </c>
      <c r="AF18" s="70">
        <f t="shared" si="19"/>
        <v>0.22986545385635779</v>
      </c>
      <c r="AG18" s="70">
        <f t="shared" si="20"/>
        <v>0.34252416145537234</v>
      </c>
      <c r="AH18" s="70">
        <f t="shared" si="21"/>
        <v>0.25061588023498199</v>
      </c>
      <c r="AI18" s="70">
        <f t="shared" si="22"/>
        <v>0.90903922683342808</v>
      </c>
      <c r="AJ18" s="70">
        <f t="shared" si="23"/>
        <v>0.69613416714042065</v>
      </c>
      <c r="AK18" s="70">
        <f t="shared" si="24"/>
        <v>0.27240374510365911</v>
      </c>
      <c r="AL18" s="71">
        <f t="shared" si="55"/>
        <v>6.0713006859949804E-3</v>
      </c>
      <c r="AM18" s="72">
        <v>72086</v>
      </c>
      <c r="AN18" s="66">
        <v>0.15385777693833222</v>
      </c>
      <c r="AO18" s="73">
        <v>0.50903668356695497</v>
      </c>
      <c r="AP18" s="74">
        <f t="shared" si="25"/>
        <v>0.49096331643304503</v>
      </c>
      <c r="AQ18" s="75">
        <v>10554</v>
      </c>
      <c r="AR18" s="75">
        <v>2394</v>
      </c>
      <c r="AS18" s="76">
        <v>25</v>
      </c>
      <c r="AT18" s="76">
        <v>7</v>
      </c>
      <c r="AU18" s="77">
        <f t="shared" si="26"/>
        <v>0.22986545385635779</v>
      </c>
      <c r="AV18" s="77">
        <f t="shared" si="27"/>
        <v>0.77013454614364218</v>
      </c>
      <c r="AW18" s="75">
        <v>10554</v>
      </c>
      <c r="AX18" s="76">
        <v>59</v>
      </c>
      <c r="AY18" s="75">
        <v>5741</v>
      </c>
      <c r="AZ18" s="76">
        <v>29</v>
      </c>
      <c r="BA18" s="75">
        <v>2926</v>
      </c>
      <c r="BB18" s="66">
        <f t="shared" si="28"/>
        <v>0.82954330111805952</v>
      </c>
      <c r="BC18" s="66">
        <f t="shared" si="29"/>
        <v>0.17045669888194048</v>
      </c>
      <c r="BD18" s="68">
        <v>10554</v>
      </c>
      <c r="BE18" s="68">
        <v>2979</v>
      </c>
      <c r="BF18" s="68">
        <v>636</v>
      </c>
      <c r="BG18" s="66">
        <f t="shared" si="30"/>
        <v>0.34252416145537234</v>
      </c>
      <c r="BH18" s="70">
        <v>0.89258105457482406</v>
      </c>
      <c r="BI18" s="70">
        <v>0.86868799464942592</v>
      </c>
      <c r="BJ18" s="75">
        <v>26428</v>
      </c>
      <c r="BK18" s="81">
        <v>5578.791482128755</v>
      </c>
      <c r="BL18" s="75">
        <v>12850</v>
      </c>
      <c r="BM18" s="75">
        <v>5733</v>
      </c>
      <c r="BN18" s="76">
        <v>1867</v>
      </c>
      <c r="BO18" s="76">
        <v>36</v>
      </c>
      <c r="BP18" s="76">
        <v>937</v>
      </c>
      <c r="BQ18" s="76">
        <v>23</v>
      </c>
      <c r="BR18" s="76">
        <v>15</v>
      </c>
      <c r="BS18" s="76">
        <v>463</v>
      </c>
      <c r="BT18" s="66">
        <f t="shared" si="31"/>
        <v>0.21109397162587995</v>
      </c>
      <c r="BU18" s="66">
        <f t="shared" si="32"/>
        <v>0.34334796428030878</v>
      </c>
      <c r="BV18" s="66">
        <f t="shared" si="33"/>
        <v>0.12641894959891026</v>
      </c>
      <c r="BW18" s="72">
        <v>41868</v>
      </c>
      <c r="BX18" s="75">
        <v>4211</v>
      </c>
      <c r="BY18" s="66">
        <f t="shared" si="34"/>
        <v>0.10057800706983853</v>
      </c>
      <c r="BZ18" s="74">
        <f t="shared" si="35"/>
        <v>9.9425314652101644</v>
      </c>
      <c r="CA18" s="66">
        <f t="shared" si="56"/>
        <v>0.13591320524920689</v>
      </c>
      <c r="CB18" s="82">
        <v>62269.575839246267</v>
      </c>
      <c r="CC18" s="83">
        <v>16962.465664627009</v>
      </c>
      <c r="CD18" s="66">
        <f t="shared" si="36"/>
        <v>0.27240374510365911</v>
      </c>
      <c r="CE18" s="66">
        <f t="shared" si="37"/>
        <v>0.72759625489634083</v>
      </c>
      <c r="CF18" s="72">
        <v>10554</v>
      </c>
      <c r="CG18" s="76">
        <v>97</v>
      </c>
      <c r="CH18" s="75">
        <v>9497</v>
      </c>
      <c r="CI18" s="66">
        <f t="shared" si="38"/>
        <v>0.90903922683342808</v>
      </c>
      <c r="CJ18" s="75">
        <v>10554</v>
      </c>
      <c r="CK18" s="76">
        <v>406</v>
      </c>
      <c r="CL18" s="75">
        <v>2751</v>
      </c>
      <c r="CM18" s="75">
        <v>3966</v>
      </c>
      <c r="CN18" s="76">
        <v>224</v>
      </c>
      <c r="CO18" s="66">
        <f t="shared" si="39"/>
        <v>0.69613416714042065</v>
      </c>
      <c r="CP18" s="72">
        <v>10554</v>
      </c>
      <c r="CQ18" s="75">
        <v>2645</v>
      </c>
      <c r="CR18" s="66">
        <f t="shared" si="40"/>
        <v>0.25061588023498199</v>
      </c>
      <c r="CS18" s="78" t="b">
        <v>1</v>
      </c>
      <c r="CT18" s="76" t="b">
        <v>1</v>
      </c>
      <c r="CU18" s="76">
        <v>34</v>
      </c>
      <c r="CV18" s="76">
        <v>2</v>
      </c>
      <c r="CW18" s="79"/>
      <c r="CX18" s="79">
        <v>3</v>
      </c>
      <c r="CY18" s="79">
        <v>41</v>
      </c>
      <c r="CZ18" s="79">
        <v>10</v>
      </c>
      <c r="DA18" s="76">
        <v>11</v>
      </c>
      <c r="DB18" s="76">
        <v>2798</v>
      </c>
      <c r="DC18" s="76">
        <v>13104</v>
      </c>
      <c r="DD18" s="66">
        <f t="shared" si="41"/>
        <v>0</v>
      </c>
      <c r="DE18" s="66">
        <f t="shared" si="42"/>
        <v>8.45771144278607E-2</v>
      </c>
      <c r="DF18" s="66">
        <f t="shared" si="43"/>
        <v>3.0303030303030304E-2</v>
      </c>
      <c r="DG18" s="66">
        <f t="shared" si="44"/>
        <v>9.1324200913242004E-3</v>
      </c>
      <c r="DH18" s="66">
        <f t="shared" si="45"/>
        <v>5.3363305397414906E-2</v>
      </c>
      <c r="DI18" s="66">
        <f t="shared" si="46"/>
        <v>0.13256851497769279</v>
      </c>
      <c r="DJ18" s="66">
        <f t="shared" si="47"/>
        <v>0.2</v>
      </c>
      <c r="DK18" s="66">
        <f t="shared" si="48"/>
        <v>0.70833333333333337</v>
      </c>
      <c r="DL18" s="66">
        <f t="shared" si="49"/>
        <v>2.1739130434782608E-2</v>
      </c>
      <c r="DM18" s="66">
        <f t="shared" si="50"/>
        <v>4.4343967554907528E-2</v>
      </c>
      <c r="DN18" s="66">
        <f t="shared" si="51"/>
        <v>0.26566024468645222</v>
      </c>
      <c r="DO18" s="80">
        <f t="shared" si="52"/>
        <v>3.7642064253168876</v>
      </c>
      <c r="DP18" s="67">
        <f t="shared" si="53"/>
        <v>6.0713006859949804E-3</v>
      </c>
      <c r="DQ18" s="66">
        <f t="shared" si="57"/>
        <v>4.2848426562331005E-4</v>
      </c>
    </row>
    <row r="19" spans="1:121" ht="17.149999999999999" customHeight="1" x14ac:dyDescent="0.3">
      <c r="A19" s="30"/>
      <c r="B19" s="39" t="s">
        <v>160</v>
      </c>
      <c r="C19" s="37" t="s">
        <v>161</v>
      </c>
      <c r="D19" s="36" t="s">
        <v>191</v>
      </c>
      <c r="E19" s="37" t="s">
        <v>192</v>
      </c>
      <c r="F19" s="36" t="s">
        <v>193</v>
      </c>
      <c r="G19" s="37" t="s">
        <v>192</v>
      </c>
      <c r="H19" s="36">
        <v>14</v>
      </c>
      <c r="I19" s="38">
        <v>10</v>
      </c>
      <c r="J19" s="115">
        <f t="shared" si="0"/>
        <v>0.59657451363678671</v>
      </c>
      <c r="K19" s="115">
        <f t="shared" si="1"/>
        <v>0.14991157032486269</v>
      </c>
      <c r="L19" s="115">
        <f t="shared" si="2"/>
        <v>0.4006828663865406</v>
      </c>
      <c r="M19" s="115">
        <f t="shared" si="3"/>
        <v>0.11487682437657065</v>
      </c>
      <c r="N19" s="115">
        <f t="shared" si="4"/>
        <v>0.45989965553392242</v>
      </c>
      <c r="O19" s="115">
        <f t="shared" si="5"/>
        <v>9.1408358931397191E-2</v>
      </c>
      <c r="P19" s="115">
        <f t="shared" si="6"/>
        <v>0.77429279737925538</v>
      </c>
      <c r="Q19" s="115">
        <f t="shared" si="7"/>
        <v>0.32160180159371743</v>
      </c>
      <c r="R19" s="116">
        <f t="shared" si="8"/>
        <v>0.83885185981509347</v>
      </c>
      <c r="S19" s="133">
        <f t="shared" si="9"/>
        <v>0.41645558310868291</v>
      </c>
      <c r="T19" s="134">
        <f t="shared" si="54"/>
        <v>0.58354441689131709</v>
      </c>
      <c r="U19" s="135">
        <f t="shared" si="10"/>
        <v>35639.975261637192</v>
      </c>
      <c r="V19" s="136">
        <v>4</v>
      </c>
      <c r="W19" s="155">
        <f t="shared" si="11"/>
        <v>-0.5993171336134594</v>
      </c>
      <c r="X19" s="155">
        <f t="shared" si="12"/>
        <v>0.30534447199757181</v>
      </c>
      <c r="Y19" s="155">
        <f t="shared" si="13"/>
        <v>0.69465552800242825</v>
      </c>
      <c r="Z19" s="156">
        <f t="shared" si="14"/>
        <v>42426.086372748308</v>
      </c>
      <c r="AA19" s="69">
        <f t="shared" si="15"/>
        <v>0.26161277118297177</v>
      </c>
      <c r="AB19" s="70">
        <f t="shared" si="16"/>
        <v>0.87993467364982825</v>
      </c>
      <c r="AC19" s="70">
        <f t="shared" si="17"/>
        <v>0.18728470870151265</v>
      </c>
      <c r="AD19" s="70">
        <f t="shared" si="17"/>
        <v>0.45989965553392242</v>
      </c>
      <c r="AE19" s="70">
        <f t="shared" si="18"/>
        <v>0.67839819840628257</v>
      </c>
      <c r="AF19" s="70">
        <f t="shared" si="19"/>
        <v>0.73359396816531697</v>
      </c>
      <c r="AG19" s="70">
        <f t="shared" si="20"/>
        <v>0.55906171460485898</v>
      </c>
      <c r="AH19" s="70">
        <f t="shared" si="21"/>
        <v>9.1408358931397191E-2</v>
      </c>
      <c r="AI19" s="70">
        <f t="shared" si="22"/>
        <v>0.8451084427068789</v>
      </c>
      <c r="AJ19" s="70">
        <f t="shared" si="23"/>
        <v>0.34804058456669457</v>
      </c>
      <c r="AK19" s="70">
        <f t="shared" si="24"/>
        <v>0.22570720262074462</v>
      </c>
      <c r="AL19" s="71">
        <f t="shared" si="55"/>
        <v>0.4006828663865406</v>
      </c>
      <c r="AM19" s="72">
        <v>61075</v>
      </c>
      <c r="AN19" s="66">
        <v>0.26161277118297177</v>
      </c>
      <c r="AO19" s="73">
        <v>0.67839819840628257</v>
      </c>
      <c r="AP19" s="74">
        <f t="shared" si="25"/>
        <v>0.32160180159371743</v>
      </c>
      <c r="AQ19" s="75">
        <v>10743</v>
      </c>
      <c r="AR19" s="75">
        <v>7844</v>
      </c>
      <c r="AS19" s="76">
        <v>26</v>
      </c>
      <c r="AT19" s="76">
        <v>11</v>
      </c>
      <c r="AU19" s="77">
        <f t="shared" si="26"/>
        <v>0.73359396816531697</v>
      </c>
      <c r="AV19" s="77">
        <f t="shared" si="27"/>
        <v>0.26640603183468303</v>
      </c>
      <c r="AW19" s="75">
        <v>10743</v>
      </c>
      <c r="AX19" s="76">
        <v>29</v>
      </c>
      <c r="AY19" s="75">
        <v>7012</v>
      </c>
      <c r="AZ19" s="76">
        <v>10</v>
      </c>
      <c r="BA19" s="75">
        <v>3333</v>
      </c>
      <c r="BB19" s="66">
        <f t="shared" si="28"/>
        <v>0.96658289118495766</v>
      </c>
      <c r="BC19" s="66">
        <f t="shared" si="29"/>
        <v>3.341710881504234E-2</v>
      </c>
      <c r="BD19" s="68">
        <v>10743</v>
      </c>
      <c r="BE19" s="68">
        <v>5972</v>
      </c>
      <c r="BF19" s="68">
        <v>34</v>
      </c>
      <c r="BG19" s="66">
        <f t="shared" si="30"/>
        <v>0.55906171460485898</v>
      </c>
      <c r="BH19" s="70">
        <v>0.87993467364982825</v>
      </c>
      <c r="BI19" s="70">
        <v>0.83885185981509347</v>
      </c>
      <c r="BJ19" s="75">
        <v>26708</v>
      </c>
      <c r="BK19" s="75">
        <v>5002</v>
      </c>
      <c r="BL19" s="75">
        <v>9423</v>
      </c>
      <c r="BM19" s="75">
        <v>7001</v>
      </c>
      <c r="BN19" s="75">
        <v>3844</v>
      </c>
      <c r="BO19" s="76">
        <v>63</v>
      </c>
      <c r="BP19" s="76">
        <v>1264</v>
      </c>
      <c r="BQ19" s="76">
        <v>80</v>
      </c>
      <c r="BR19" s="76">
        <v>15</v>
      </c>
      <c r="BS19" s="76">
        <v>16</v>
      </c>
      <c r="BT19" s="66">
        <f t="shared" si="31"/>
        <v>0.18728470870151265</v>
      </c>
      <c r="BU19" s="66">
        <f t="shared" si="32"/>
        <v>0.45989965553392242</v>
      </c>
      <c r="BV19" s="66">
        <f t="shared" si="33"/>
        <v>0.19776845888872249</v>
      </c>
      <c r="BW19" s="72">
        <v>45178</v>
      </c>
      <c r="BX19" s="75">
        <v>5376</v>
      </c>
      <c r="BY19" s="66">
        <f t="shared" si="34"/>
        <v>0.1189959714905485</v>
      </c>
      <c r="BZ19" s="74">
        <f t="shared" si="35"/>
        <v>8.4036458333333339</v>
      </c>
      <c r="CA19" s="66">
        <f t="shared" si="56"/>
        <v>0.11487682437657065</v>
      </c>
      <c r="CB19" s="72">
        <v>45178</v>
      </c>
      <c r="CC19" s="75">
        <v>10197</v>
      </c>
      <c r="CD19" s="66">
        <f t="shared" si="36"/>
        <v>0.22570720262074462</v>
      </c>
      <c r="CE19" s="66">
        <f t="shared" si="37"/>
        <v>0.77429279737925538</v>
      </c>
      <c r="CF19" s="72">
        <v>10743</v>
      </c>
      <c r="CG19" s="76">
        <v>90</v>
      </c>
      <c r="CH19" s="75">
        <v>8989</v>
      </c>
      <c r="CI19" s="66">
        <f t="shared" si="38"/>
        <v>0.8451084427068789</v>
      </c>
      <c r="CJ19" s="75">
        <v>10743</v>
      </c>
      <c r="CK19" s="75">
        <v>1012</v>
      </c>
      <c r="CL19" s="76">
        <v>53</v>
      </c>
      <c r="CM19" s="75">
        <v>2673</v>
      </c>
      <c r="CN19" s="76">
        <v>1</v>
      </c>
      <c r="CO19" s="66">
        <f t="shared" si="39"/>
        <v>0.34804058456669457</v>
      </c>
      <c r="CP19" s="72">
        <v>10743</v>
      </c>
      <c r="CQ19" s="76">
        <v>982</v>
      </c>
      <c r="CR19" s="66">
        <f t="shared" si="40"/>
        <v>9.1408358931397191E-2</v>
      </c>
      <c r="CS19" s="78" t="b">
        <v>0</v>
      </c>
      <c r="CT19" s="76" t="b">
        <v>0</v>
      </c>
      <c r="CU19" s="76"/>
      <c r="CV19" s="76"/>
      <c r="CW19" s="76"/>
      <c r="CX19" s="76"/>
      <c r="CY19" s="76"/>
      <c r="CZ19" s="76"/>
      <c r="DA19" s="76">
        <v>3</v>
      </c>
      <c r="DB19" s="76">
        <v>83</v>
      </c>
      <c r="DC19" s="76">
        <v>388</v>
      </c>
      <c r="DD19" s="66">
        <f t="shared" si="41"/>
        <v>0</v>
      </c>
      <c r="DE19" s="66">
        <f t="shared" si="42"/>
        <v>0</v>
      </c>
      <c r="DF19" s="66">
        <f t="shared" si="43"/>
        <v>0</v>
      </c>
      <c r="DG19" s="66">
        <f t="shared" si="44"/>
        <v>0</v>
      </c>
      <c r="DH19" s="66">
        <f t="shared" si="45"/>
        <v>1.5800490303874378E-3</v>
      </c>
      <c r="DI19" s="66">
        <v>1.6101544249715698E-2</v>
      </c>
      <c r="DJ19" s="66">
        <f t="shared" si="47"/>
        <v>0</v>
      </c>
      <c r="DK19" s="66">
        <f t="shared" si="48"/>
        <v>0</v>
      </c>
      <c r="DL19" s="66">
        <f t="shared" si="49"/>
        <v>0</v>
      </c>
      <c r="DM19" s="66">
        <f t="shared" si="50"/>
        <v>3.9501225759685946E-4</v>
      </c>
      <c r="DN19" s="66">
        <f t="shared" si="51"/>
        <v>4.0253860624289246E-3</v>
      </c>
      <c r="DO19" s="80">
        <f t="shared" si="52"/>
        <v>248.42337715965519</v>
      </c>
      <c r="DP19" s="67">
        <f t="shared" si="53"/>
        <v>0.4006828663865406</v>
      </c>
      <c r="DQ19" s="66">
        <f t="shared" si="57"/>
        <v>6.4925581652079433E-6</v>
      </c>
    </row>
    <row r="20" spans="1:121" ht="17.149999999999999" customHeight="1" x14ac:dyDescent="0.3">
      <c r="A20" s="30"/>
      <c r="B20" s="39" t="s">
        <v>160</v>
      </c>
      <c r="C20" s="37" t="s">
        <v>161</v>
      </c>
      <c r="D20" s="36" t="s">
        <v>191</v>
      </c>
      <c r="E20" s="37" t="s">
        <v>192</v>
      </c>
      <c r="F20" s="36" t="s">
        <v>194</v>
      </c>
      <c r="G20" s="37" t="s">
        <v>195</v>
      </c>
      <c r="H20" s="36">
        <v>40</v>
      </c>
      <c r="I20" s="38">
        <v>3</v>
      </c>
      <c r="J20" s="115">
        <f t="shared" si="0"/>
        <v>0.3068893528183716</v>
      </c>
      <c r="K20" s="115">
        <f t="shared" si="1"/>
        <v>0.12212943632567852</v>
      </c>
      <c r="L20" s="115">
        <f t="shared" si="2"/>
        <v>0.11918655870018199</v>
      </c>
      <c r="M20" s="115">
        <f t="shared" si="3"/>
        <v>0.30588365251377947</v>
      </c>
      <c r="N20" s="115">
        <f t="shared" si="4"/>
        <v>0.39677145284621917</v>
      </c>
      <c r="O20" s="115">
        <f t="shared" si="5"/>
        <v>0.25052192066805845</v>
      </c>
      <c r="P20" s="115">
        <f t="shared" si="6"/>
        <v>0.78128286014721349</v>
      </c>
      <c r="Q20" s="115">
        <f t="shared" si="7"/>
        <v>0.36284372904091211</v>
      </c>
      <c r="R20" s="116">
        <f t="shared" si="8"/>
        <v>0.70175438596491224</v>
      </c>
      <c r="S20" s="133">
        <f t="shared" si="9"/>
        <v>0.37191814989170302</v>
      </c>
      <c r="T20" s="134">
        <f t="shared" si="54"/>
        <v>0.62808185010829698</v>
      </c>
      <c r="U20" s="135">
        <f t="shared" si="10"/>
        <v>1599.096390375724</v>
      </c>
      <c r="V20" s="136">
        <v>2</v>
      </c>
      <c r="W20" s="155">
        <f t="shared" si="11"/>
        <v>-0.88081344129981798</v>
      </c>
      <c r="X20" s="155">
        <f t="shared" si="12"/>
        <v>0.26080703878059186</v>
      </c>
      <c r="Y20" s="155">
        <f t="shared" si="13"/>
        <v>0.73919296121940814</v>
      </c>
      <c r="Z20" s="156">
        <f t="shared" si="14"/>
        <v>1881.9852792646132</v>
      </c>
      <c r="AA20" s="69">
        <f t="shared" si="15"/>
        <v>0.44658287509819322</v>
      </c>
      <c r="AB20" s="70">
        <f t="shared" si="16"/>
        <v>0.7669636737491432</v>
      </c>
      <c r="AC20" s="70">
        <f t="shared" si="17"/>
        <v>0.28377230246389124</v>
      </c>
      <c r="AD20" s="70">
        <f t="shared" si="17"/>
        <v>0.39677145284621917</v>
      </c>
      <c r="AE20" s="70">
        <f t="shared" si="18"/>
        <v>0.63715627095908789</v>
      </c>
      <c r="AF20" s="70">
        <f t="shared" si="19"/>
        <v>0.77870563674321502</v>
      </c>
      <c r="AG20" s="70">
        <f t="shared" si="20"/>
        <v>0.79958246346555328</v>
      </c>
      <c r="AH20" s="70">
        <f t="shared" si="21"/>
        <v>0.25052192066805845</v>
      </c>
      <c r="AI20" s="70">
        <f t="shared" si="22"/>
        <v>0.50939457202505223</v>
      </c>
      <c r="AJ20" s="70">
        <f t="shared" si="23"/>
        <v>0.10438413361169102</v>
      </c>
      <c r="AK20" s="70">
        <f t="shared" si="24"/>
        <v>0.21871713985278654</v>
      </c>
      <c r="AL20" s="71">
        <f t="shared" si="55"/>
        <v>0.11918655870018199</v>
      </c>
      <c r="AM20" s="72">
        <v>2546</v>
      </c>
      <c r="AN20" s="66">
        <v>0.44658287509819322</v>
      </c>
      <c r="AO20" s="73">
        <v>0.63715627095908789</v>
      </c>
      <c r="AP20" s="74">
        <f t="shared" si="25"/>
        <v>0.36284372904091211</v>
      </c>
      <c r="AQ20" s="76">
        <v>479</v>
      </c>
      <c r="AR20" s="76">
        <v>373</v>
      </c>
      <c r="AS20" s="76">
        <v>0</v>
      </c>
      <c r="AT20" s="76">
        <v>0</v>
      </c>
      <c r="AU20" s="77">
        <f t="shared" si="26"/>
        <v>0.77870563674321502</v>
      </c>
      <c r="AV20" s="77">
        <f t="shared" si="27"/>
        <v>0.22129436325678498</v>
      </c>
      <c r="AW20" s="76">
        <v>479</v>
      </c>
      <c r="AX20" s="76">
        <v>2</v>
      </c>
      <c r="AY20" s="76">
        <v>423</v>
      </c>
      <c r="AZ20" s="76">
        <v>0</v>
      </c>
      <c r="BA20" s="76">
        <v>43</v>
      </c>
      <c r="BB20" s="66">
        <f t="shared" si="28"/>
        <v>0.97703549060542794</v>
      </c>
      <c r="BC20" s="66">
        <f t="shared" si="29"/>
        <v>2.2964509394572064E-2</v>
      </c>
      <c r="BD20" s="68">
        <v>479</v>
      </c>
      <c r="BE20" s="68">
        <v>374</v>
      </c>
      <c r="BF20" s="68">
        <v>9</v>
      </c>
      <c r="BG20" s="66">
        <f t="shared" si="30"/>
        <v>0.79958246346555328</v>
      </c>
      <c r="BH20" s="70">
        <v>0.7669636737491432</v>
      </c>
      <c r="BI20" s="70">
        <v>0.70175438596491224</v>
      </c>
      <c r="BJ20" s="76">
        <v>1177</v>
      </c>
      <c r="BK20" s="76">
        <v>334</v>
      </c>
      <c r="BL20" s="76">
        <v>376</v>
      </c>
      <c r="BM20" s="76">
        <v>221</v>
      </c>
      <c r="BN20" s="76">
        <v>154</v>
      </c>
      <c r="BO20" s="76">
        <v>1</v>
      </c>
      <c r="BP20" s="76">
        <v>86</v>
      </c>
      <c r="BQ20" s="76">
        <v>2</v>
      </c>
      <c r="BR20" s="76">
        <v>3</v>
      </c>
      <c r="BS20" s="76">
        <v>0</v>
      </c>
      <c r="BT20" s="66">
        <f t="shared" si="31"/>
        <v>0.28377230246389124</v>
      </c>
      <c r="BU20" s="66">
        <f t="shared" si="32"/>
        <v>0.39677145284621917</v>
      </c>
      <c r="BV20" s="66">
        <f t="shared" si="33"/>
        <v>0.20900594732370434</v>
      </c>
      <c r="BW20" s="78">
        <v>1902</v>
      </c>
      <c r="BX20" s="76">
        <v>85</v>
      </c>
      <c r="BY20" s="66">
        <f t="shared" si="34"/>
        <v>4.4689800210304942E-2</v>
      </c>
      <c r="BZ20" s="74">
        <f t="shared" si="35"/>
        <v>22.376470588235293</v>
      </c>
      <c r="CA20" s="66">
        <f t="shared" si="56"/>
        <v>0.30588365251377947</v>
      </c>
      <c r="CB20" s="72">
        <v>1902</v>
      </c>
      <c r="CC20" s="76">
        <v>416</v>
      </c>
      <c r="CD20" s="66">
        <f t="shared" si="36"/>
        <v>0.21871713985278654</v>
      </c>
      <c r="CE20" s="66">
        <f t="shared" si="37"/>
        <v>0.78128286014721349</v>
      </c>
      <c r="CF20" s="78">
        <v>479</v>
      </c>
      <c r="CG20" s="76">
        <v>2</v>
      </c>
      <c r="CH20" s="76">
        <v>242</v>
      </c>
      <c r="CI20" s="66">
        <f t="shared" si="38"/>
        <v>0.50939457202505223</v>
      </c>
      <c r="CJ20" s="76">
        <v>479</v>
      </c>
      <c r="CK20" s="76">
        <v>34</v>
      </c>
      <c r="CL20" s="76">
        <v>0</v>
      </c>
      <c r="CM20" s="76">
        <v>16</v>
      </c>
      <c r="CN20" s="76">
        <v>0</v>
      </c>
      <c r="CO20" s="66">
        <f t="shared" si="39"/>
        <v>0.10438413361169102</v>
      </c>
      <c r="CP20" s="78">
        <v>479</v>
      </c>
      <c r="CQ20" s="76">
        <v>120</v>
      </c>
      <c r="CR20" s="66">
        <f t="shared" si="40"/>
        <v>0.25052192066805845</v>
      </c>
      <c r="CS20" s="78" t="b">
        <v>0</v>
      </c>
      <c r="CT20" s="76" t="b">
        <v>1</v>
      </c>
      <c r="CU20" s="76">
        <v>2</v>
      </c>
      <c r="CV20" s="76"/>
      <c r="CW20" s="79"/>
      <c r="CX20" s="79"/>
      <c r="CY20" s="79">
        <v>2</v>
      </c>
      <c r="CZ20" s="79">
        <v>0</v>
      </c>
      <c r="DA20" s="76">
        <v>3</v>
      </c>
      <c r="DB20" s="76">
        <v>166</v>
      </c>
      <c r="DC20" s="76">
        <v>1232</v>
      </c>
      <c r="DD20" s="66">
        <f t="shared" si="41"/>
        <v>0</v>
      </c>
      <c r="DE20" s="66">
        <f t="shared" si="42"/>
        <v>4.9751243781094526E-3</v>
      </c>
      <c r="DF20" s="66">
        <f t="shared" si="43"/>
        <v>0</v>
      </c>
      <c r="DG20" s="66">
        <f t="shared" si="44"/>
        <v>0</v>
      </c>
      <c r="DH20" s="66">
        <f t="shared" si="45"/>
        <v>5.0170629006116583E-3</v>
      </c>
      <c r="DI20" s="66">
        <f t="shared" ref="DI20:DI83" si="58">DC20/MAX($DC$6:$DC$335)</f>
        <v>1.2463706536364281E-2</v>
      </c>
      <c r="DJ20" s="66">
        <f t="shared" si="47"/>
        <v>0</v>
      </c>
      <c r="DK20" s="66">
        <f t="shared" si="48"/>
        <v>4.1666666666666664E-2</v>
      </c>
      <c r="DL20" s="66">
        <f t="shared" si="49"/>
        <v>0</v>
      </c>
      <c r="DM20" s="66">
        <f t="shared" si="50"/>
        <v>2.4980468196802779E-3</v>
      </c>
      <c r="DN20" s="66">
        <f t="shared" si="51"/>
        <v>1.3532593300757737E-2</v>
      </c>
      <c r="DO20" s="80">
        <f t="shared" si="52"/>
        <v>73.895666394112837</v>
      </c>
      <c r="DP20" s="67">
        <f t="shared" si="53"/>
        <v>0.11918655870018199</v>
      </c>
      <c r="DQ20" s="66">
        <f t="shared" si="57"/>
        <v>2.1826763388318932E-5</v>
      </c>
    </row>
    <row r="21" spans="1:121" ht="17.149999999999999" customHeight="1" x14ac:dyDescent="0.3">
      <c r="A21" s="30"/>
      <c r="B21" s="39" t="s">
        <v>160</v>
      </c>
      <c r="C21" s="37" t="s">
        <v>161</v>
      </c>
      <c r="D21" s="36" t="s">
        <v>191</v>
      </c>
      <c r="E21" s="37" t="s">
        <v>192</v>
      </c>
      <c r="F21" s="36" t="s">
        <v>196</v>
      </c>
      <c r="G21" s="37" t="s">
        <v>197</v>
      </c>
      <c r="H21" s="36">
        <v>26</v>
      </c>
      <c r="I21" s="38">
        <v>4</v>
      </c>
      <c r="J21" s="115">
        <f t="shared" si="0"/>
        <v>0.6337987201861548</v>
      </c>
      <c r="K21" s="115">
        <f t="shared" si="1"/>
        <v>8.4060500290866758E-2</v>
      </c>
      <c r="L21" s="115">
        <f t="shared" si="2"/>
        <v>1</v>
      </c>
      <c r="M21" s="115">
        <f t="shared" si="3"/>
        <v>9.6925020834489686E-2</v>
      </c>
      <c r="N21" s="115">
        <f t="shared" si="4"/>
        <v>0.44287797763733594</v>
      </c>
      <c r="O21" s="115">
        <f t="shared" si="5"/>
        <v>0.17335660267597441</v>
      </c>
      <c r="P21" s="115">
        <f t="shared" si="6"/>
        <v>0.87466956927382988</v>
      </c>
      <c r="Q21" s="115">
        <f t="shared" si="7"/>
        <v>0.29589151993523577</v>
      </c>
      <c r="R21" s="116">
        <f t="shared" si="8"/>
        <v>0.83774319066147873</v>
      </c>
      <c r="S21" s="133">
        <f t="shared" si="9"/>
        <v>0.49325812238837408</v>
      </c>
      <c r="T21" s="134">
        <f t="shared" si="54"/>
        <v>0.50674187761162592</v>
      </c>
      <c r="U21" s="135">
        <f t="shared" si="10"/>
        <v>4488.7195518837825</v>
      </c>
      <c r="V21" s="136">
        <v>4</v>
      </c>
      <c r="W21" s="155">
        <f t="shared" si="11"/>
        <v>0</v>
      </c>
      <c r="X21" s="155">
        <f t="shared" si="12"/>
        <v>0.38214701127726292</v>
      </c>
      <c r="Y21" s="155">
        <f t="shared" si="13"/>
        <v>0.61785298872273708</v>
      </c>
      <c r="Z21" s="156">
        <f t="shared" si="14"/>
        <v>5472.9417741060051</v>
      </c>
      <c r="AA21" s="69">
        <f t="shared" si="15"/>
        <v>0.26134567622488147</v>
      </c>
      <c r="AB21" s="70">
        <f t="shared" si="16"/>
        <v>0.87162299410928301</v>
      </c>
      <c r="AC21" s="70">
        <f t="shared" si="17"/>
        <v>0.16966456003889158</v>
      </c>
      <c r="AD21" s="70">
        <f t="shared" si="17"/>
        <v>0.44287797763733594</v>
      </c>
      <c r="AE21" s="70">
        <f t="shared" si="18"/>
        <v>0.70410848006476423</v>
      </c>
      <c r="AF21" s="70">
        <f t="shared" si="19"/>
        <v>0.87027341477603259</v>
      </c>
      <c r="AG21" s="70">
        <f t="shared" si="20"/>
        <v>0.63467132053519493</v>
      </c>
      <c r="AH21" s="70">
        <f t="shared" si="21"/>
        <v>0.17335660267597441</v>
      </c>
      <c r="AI21" s="70">
        <f t="shared" si="22"/>
        <v>0.78650378126817921</v>
      </c>
      <c r="AJ21" s="70">
        <f t="shared" si="23"/>
        <v>0.48109365910413032</v>
      </c>
      <c r="AK21" s="70">
        <f t="shared" si="24"/>
        <v>0.12533043072617012</v>
      </c>
      <c r="AL21" s="71">
        <f t="shared" si="55"/>
        <v>1</v>
      </c>
      <c r="AM21" s="72">
        <v>8858</v>
      </c>
      <c r="AN21" s="66">
        <v>0.26134567622488147</v>
      </c>
      <c r="AO21" s="73">
        <v>0.70410848006476423</v>
      </c>
      <c r="AP21" s="74">
        <f t="shared" si="25"/>
        <v>0.29589151993523577</v>
      </c>
      <c r="AQ21" s="75">
        <v>1719</v>
      </c>
      <c r="AR21" s="75">
        <v>1494</v>
      </c>
      <c r="AS21" s="76">
        <v>2</v>
      </c>
      <c r="AT21" s="76">
        <v>0</v>
      </c>
      <c r="AU21" s="77">
        <f t="shared" si="26"/>
        <v>0.87027341477603259</v>
      </c>
      <c r="AV21" s="77">
        <f t="shared" si="27"/>
        <v>0.12972658522396741</v>
      </c>
      <c r="AW21" s="75">
        <v>1719</v>
      </c>
      <c r="AX21" s="76">
        <v>5</v>
      </c>
      <c r="AY21" s="75">
        <v>1330</v>
      </c>
      <c r="AZ21" s="76">
        <v>0</v>
      </c>
      <c r="BA21" s="76">
        <v>318</v>
      </c>
      <c r="BB21" s="66">
        <f t="shared" si="28"/>
        <v>0.96160558464223389</v>
      </c>
      <c r="BC21" s="66">
        <f t="shared" si="29"/>
        <v>3.839441535776611E-2</v>
      </c>
      <c r="BD21" s="68">
        <v>1719</v>
      </c>
      <c r="BE21" s="68">
        <v>1090</v>
      </c>
      <c r="BF21" s="68">
        <v>1</v>
      </c>
      <c r="BG21" s="66">
        <f t="shared" si="30"/>
        <v>0.63467132053519493</v>
      </c>
      <c r="BH21" s="70">
        <v>0.87162299410928301</v>
      </c>
      <c r="BI21" s="70">
        <v>0.83774319066147873</v>
      </c>
      <c r="BJ21" s="75">
        <v>4114</v>
      </c>
      <c r="BK21" s="76">
        <v>698</v>
      </c>
      <c r="BL21" s="76">
        <v>1594</v>
      </c>
      <c r="BM21" s="76">
        <v>1039</v>
      </c>
      <c r="BN21" s="76">
        <v>505</v>
      </c>
      <c r="BO21" s="76">
        <v>28</v>
      </c>
      <c r="BP21" s="76">
        <v>219</v>
      </c>
      <c r="BQ21" s="76">
        <v>17</v>
      </c>
      <c r="BR21" s="76">
        <v>10</v>
      </c>
      <c r="BS21" s="76">
        <v>4</v>
      </c>
      <c r="BT21" s="66">
        <f t="shared" si="31"/>
        <v>0.16966456003889158</v>
      </c>
      <c r="BU21" s="66">
        <f t="shared" si="32"/>
        <v>0.44287797763733594</v>
      </c>
      <c r="BV21" s="66">
        <f t="shared" si="33"/>
        <v>0.19032571706368498</v>
      </c>
      <c r="BW21" s="72">
        <v>6431</v>
      </c>
      <c r="BX21" s="76">
        <v>907</v>
      </c>
      <c r="BY21" s="66">
        <f t="shared" si="34"/>
        <v>0.14103560877002022</v>
      </c>
      <c r="BZ21" s="74">
        <f t="shared" si="35"/>
        <v>7.090407938257993</v>
      </c>
      <c r="CA21" s="66">
        <f t="shared" si="56"/>
        <v>9.6925020834489686E-2</v>
      </c>
      <c r="CB21" s="72">
        <v>6431</v>
      </c>
      <c r="CC21" s="76">
        <v>806</v>
      </c>
      <c r="CD21" s="66">
        <f t="shared" si="36"/>
        <v>0.12533043072617012</v>
      </c>
      <c r="CE21" s="66">
        <f t="shared" si="37"/>
        <v>0.87466956927382988</v>
      </c>
      <c r="CF21" s="72">
        <v>1719</v>
      </c>
      <c r="CG21" s="76">
        <v>69</v>
      </c>
      <c r="CH21" s="75">
        <v>1283</v>
      </c>
      <c r="CI21" s="66">
        <f t="shared" si="38"/>
        <v>0.78650378126817921</v>
      </c>
      <c r="CJ21" s="75">
        <v>1719</v>
      </c>
      <c r="CK21" s="76">
        <v>146</v>
      </c>
      <c r="CL21" s="76">
        <v>47</v>
      </c>
      <c r="CM21" s="76">
        <v>634</v>
      </c>
      <c r="CN21" s="76">
        <v>0</v>
      </c>
      <c r="CO21" s="66">
        <f t="shared" si="39"/>
        <v>0.48109365910413032</v>
      </c>
      <c r="CP21" s="72">
        <v>1719</v>
      </c>
      <c r="CQ21" s="76">
        <v>298</v>
      </c>
      <c r="CR21" s="66">
        <f t="shared" si="40"/>
        <v>0.17335660267597441</v>
      </c>
      <c r="CS21" s="78" t="b">
        <v>0</v>
      </c>
      <c r="CT21" s="76" t="b">
        <v>0</v>
      </c>
      <c r="CU21" s="76"/>
      <c r="CV21" s="76"/>
      <c r="CW21" s="76"/>
      <c r="CX21" s="76"/>
      <c r="CY21" s="76"/>
      <c r="CZ21" s="76"/>
      <c r="DA21" s="76"/>
      <c r="DB21" s="76"/>
      <c r="DC21" s="76"/>
      <c r="DD21" s="66">
        <f t="shared" si="41"/>
        <v>0</v>
      </c>
      <c r="DE21" s="66">
        <f t="shared" si="42"/>
        <v>0</v>
      </c>
      <c r="DF21" s="66">
        <f t="shared" si="43"/>
        <v>0</v>
      </c>
      <c r="DG21" s="66">
        <f t="shared" si="44"/>
        <v>0</v>
      </c>
      <c r="DH21" s="66">
        <f t="shared" si="45"/>
        <v>0</v>
      </c>
      <c r="DI21" s="66">
        <f t="shared" si="58"/>
        <v>0</v>
      </c>
      <c r="DJ21" s="66">
        <f t="shared" si="47"/>
        <v>0</v>
      </c>
      <c r="DK21" s="66">
        <f t="shared" si="48"/>
        <v>0</v>
      </c>
      <c r="DL21" s="66">
        <f t="shared" si="49"/>
        <v>0</v>
      </c>
      <c r="DM21" s="66">
        <f t="shared" si="50"/>
        <v>0</v>
      </c>
      <c r="DN21" s="66">
        <f t="shared" si="51"/>
        <v>0</v>
      </c>
      <c r="DO21" s="80">
        <f t="shared" si="52"/>
        <v>620</v>
      </c>
      <c r="DP21" s="67">
        <f t="shared" si="53"/>
        <v>1</v>
      </c>
      <c r="DQ21" s="66">
        <f t="shared" si="57"/>
        <v>2.6014568158168575E-6</v>
      </c>
    </row>
    <row r="22" spans="1:121" ht="17.149999999999999" customHeight="1" x14ac:dyDescent="0.3">
      <c r="A22" s="30"/>
      <c r="B22" s="39" t="s">
        <v>160</v>
      </c>
      <c r="C22" s="37" t="s">
        <v>161</v>
      </c>
      <c r="D22" s="36" t="s">
        <v>191</v>
      </c>
      <c r="E22" s="37" t="s">
        <v>192</v>
      </c>
      <c r="F22" s="36" t="s">
        <v>198</v>
      </c>
      <c r="G22" s="37" t="s">
        <v>199</v>
      </c>
      <c r="H22" s="36">
        <v>13</v>
      </c>
      <c r="I22" s="38">
        <v>6</v>
      </c>
      <c r="J22" s="115">
        <f t="shared" si="0"/>
        <v>0.2863036303630363</v>
      </c>
      <c r="K22" s="115">
        <f t="shared" si="1"/>
        <v>4.0016501650165015E-2</v>
      </c>
      <c r="L22" s="115">
        <f t="shared" si="2"/>
        <v>1</v>
      </c>
      <c r="M22" s="115">
        <f t="shared" si="3"/>
        <v>0.1102375064159395</v>
      </c>
      <c r="N22" s="115">
        <f t="shared" si="4"/>
        <v>0.52906976744186052</v>
      </c>
      <c r="O22" s="115">
        <f t="shared" si="5"/>
        <v>0.1476897689768977</v>
      </c>
      <c r="P22" s="115">
        <f t="shared" si="6"/>
        <v>0.91953352769679297</v>
      </c>
      <c r="Q22" s="115">
        <f t="shared" si="7"/>
        <v>0.27487786063255337</v>
      </c>
      <c r="R22" s="116">
        <f t="shared" si="8"/>
        <v>0.85050311451844751</v>
      </c>
      <c r="S22" s="133">
        <f t="shared" si="9"/>
        <v>0.46202574196618812</v>
      </c>
      <c r="T22" s="134">
        <f t="shared" si="54"/>
        <v>0.53797425803381183</v>
      </c>
      <c r="U22" s="135">
        <f t="shared" si="10"/>
        <v>3831.9906399748415</v>
      </c>
      <c r="V22" s="136">
        <v>4</v>
      </c>
      <c r="W22" s="155">
        <f t="shared" si="11"/>
        <v>0</v>
      </c>
      <c r="X22" s="155">
        <f t="shared" si="12"/>
        <v>0.35091463085507696</v>
      </c>
      <c r="Y22" s="155">
        <f t="shared" si="13"/>
        <v>0.64908536914492299</v>
      </c>
      <c r="Z22" s="156">
        <f t="shared" si="14"/>
        <v>4623.4350844192868</v>
      </c>
      <c r="AA22" s="69">
        <f t="shared" si="15"/>
        <v>0.31391267724273481</v>
      </c>
      <c r="AB22" s="70">
        <f t="shared" si="16"/>
        <v>0.8928231939163499</v>
      </c>
      <c r="AC22" s="70">
        <f t="shared" si="17"/>
        <v>0.13630490956072353</v>
      </c>
      <c r="AD22" s="70">
        <f t="shared" si="17"/>
        <v>0.52906976744186052</v>
      </c>
      <c r="AE22" s="70">
        <f t="shared" si="18"/>
        <v>0.72512213936744663</v>
      </c>
      <c r="AF22" s="70">
        <f t="shared" si="19"/>
        <v>0.92161716171617158</v>
      </c>
      <c r="AG22" s="70">
        <f t="shared" si="20"/>
        <v>0.73267326732673266</v>
      </c>
      <c r="AH22" s="70">
        <f t="shared" si="21"/>
        <v>0.1476897689768977</v>
      </c>
      <c r="AI22" s="70">
        <f t="shared" si="22"/>
        <v>0.47854785478547857</v>
      </c>
      <c r="AJ22" s="70">
        <f t="shared" si="23"/>
        <v>9.405940594059406E-2</v>
      </c>
      <c r="AK22" s="70">
        <f t="shared" si="24"/>
        <v>8.0466472303206998E-2</v>
      </c>
      <c r="AL22" s="71">
        <f t="shared" si="55"/>
        <v>1</v>
      </c>
      <c r="AM22" s="72">
        <v>7123</v>
      </c>
      <c r="AN22" s="66">
        <v>0.31391267724273481</v>
      </c>
      <c r="AO22" s="73">
        <v>0.72512213936744663</v>
      </c>
      <c r="AP22" s="74">
        <f t="shared" si="25"/>
        <v>0.27487786063255337</v>
      </c>
      <c r="AQ22" s="76">
        <v>1212</v>
      </c>
      <c r="AR22" s="76">
        <v>1053</v>
      </c>
      <c r="AS22" s="76">
        <v>10</v>
      </c>
      <c r="AT22" s="76">
        <v>54</v>
      </c>
      <c r="AU22" s="77">
        <f t="shared" si="26"/>
        <v>0.92161716171617158</v>
      </c>
      <c r="AV22" s="77">
        <f t="shared" si="27"/>
        <v>7.8382838283828415E-2</v>
      </c>
      <c r="AW22" s="76">
        <v>1212</v>
      </c>
      <c r="AX22" s="76">
        <v>1</v>
      </c>
      <c r="AY22" s="76">
        <v>942</v>
      </c>
      <c r="AZ22" s="76">
        <v>0</v>
      </c>
      <c r="BA22" s="76">
        <v>267</v>
      </c>
      <c r="BB22" s="66">
        <f t="shared" si="28"/>
        <v>0.99834983498349839</v>
      </c>
      <c r="BC22" s="66">
        <f t="shared" si="29"/>
        <v>1.6501650165016146E-3</v>
      </c>
      <c r="BD22" s="68">
        <v>1212</v>
      </c>
      <c r="BE22" s="68">
        <v>885</v>
      </c>
      <c r="BF22" s="68">
        <v>3</v>
      </c>
      <c r="BG22" s="66">
        <f t="shared" si="30"/>
        <v>0.73267326732673266</v>
      </c>
      <c r="BH22" s="70">
        <v>0.8928231939163499</v>
      </c>
      <c r="BI22" s="70">
        <v>0.85050311451844751</v>
      </c>
      <c r="BJ22" s="75">
        <v>3096</v>
      </c>
      <c r="BK22" s="76">
        <v>422</v>
      </c>
      <c r="BL22" s="76">
        <v>1036</v>
      </c>
      <c r="BM22" s="76">
        <v>875</v>
      </c>
      <c r="BN22" s="76">
        <v>630</v>
      </c>
      <c r="BO22" s="76">
        <v>4</v>
      </c>
      <c r="BP22" s="76">
        <v>117</v>
      </c>
      <c r="BQ22" s="76">
        <v>4</v>
      </c>
      <c r="BR22" s="76">
        <v>4</v>
      </c>
      <c r="BS22" s="76">
        <v>4</v>
      </c>
      <c r="BT22" s="66">
        <f t="shared" si="31"/>
        <v>0.13630490956072353</v>
      </c>
      <c r="BU22" s="66">
        <f t="shared" si="32"/>
        <v>0.52906976744186052</v>
      </c>
      <c r="BV22" s="66">
        <f t="shared" si="33"/>
        <v>0.24644702842377261</v>
      </c>
      <c r="BW22" s="72">
        <v>5145</v>
      </c>
      <c r="BX22" s="76">
        <v>638</v>
      </c>
      <c r="BY22" s="66">
        <f t="shared" si="34"/>
        <v>0.1240038872691934</v>
      </c>
      <c r="BZ22" s="74">
        <f t="shared" si="35"/>
        <v>8.0642633228840115</v>
      </c>
      <c r="CA22" s="66">
        <f t="shared" si="56"/>
        <v>0.1102375064159395</v>
      </c>
      <c r="CB22" s="72">
        <v>5145</v>
      </c>
      <c r="CC22" s="76">
        <v>414</v>
      </c>
      <c r="CD22" s="66">
        <f t="shared" si="36"/>
        <v>8.0466472303206998E-2</v>
      </c>
      <c r="CE22" s="66">
        <f t="shared" si="37"/>
        <v>0.91953352769679297</v>
      </c>
      <c r="CF22" s="78">
        <v>1212</v>
      </c>
      <c r="CG22" s="76">
        <v>0</v>
      </c>
      <c r="CH22" s="76">
        <v>580</v>
      </c>
      <c r="CI22" s="66">
        <f t="shared" si="38"/>
        <v>0.47854785478547857</v>
      </c>
      <c r="CJ22" s="76">
        <v>1212</v>
      </c>
      <c r="CK22" s="76">
        <v>2</v>
      </c>
      <c r="CL22" s="76">
        <v>52</v>
      </c>
      <c r="CM22" s="76">
        <v>60</v>
      </c>
      <c r="CN22" s="76">
        <v>0</v>
      </c>
      <c r="CO22" s="66">
        <f t="shared" si="39"/>
        <v>9.405940594059406E-2</v>
      </c>
      <c r="CP22" s="78">
        <v>1212</v>
      </c>
      <c r="CQ22" s="76">
        <v>179</v>
      </c>
      <c r="CR22" s="66">
        <f t="shared" si="40"/>
        <v>0.1476897689768977</v>
      </c>
      <c r="CS22" s="78" t="b">
        <v>0</v>
      </c>
      <c r="CT22" s="76" t="b">
        <v>0</v>
      </c>
      <c r="CU22" s="76"/>
      <c r="CV22" s="76"/>
      <c r="CW22" s="76"/>
      <c r="CX22" s="76"/>
      <c r="CY22" s="76"/>
      <c r="CZ22" s="76"/>
      <c r="DA22" s="76"/>
      <c r="DB22" s="76"/>
      <c r="DC22" s="76"/>
      <c r="DD22" s="66">
        <f t="shared" si="41"/>
        <v>0</v>
      </c>
      <c r="DE22" s="66">
        <f t="shared" si="42"/>
        <v>0</v>
      </c>
      <c r="DF22" s="66">
        <f t="shared" si="43"/>
        <v>0</v>
      </c>
      <c r="DG22" s="66">
        <f t="shared" si="44"/>
        <v>0</v>
      </c>
      <c r="DH22" s="66">
        <f t="shared" si="45"/>
        <v>0</v>
      </c>
      <c r="DI22" s="66">
        <f t="shared" si="58"/>
        <v>0</v>
      </c>
      <c r="DJ22" s="66">
        <f t="shared" si="47"/>
        <v>0</v>
      </c>
      <c r="DK22" s="66">
        <f t="shared" si="48"/>
        <v>0</v>
      </c>
      <c r="DL22" s="66">
        <f t="shared" si="49"/>
        <v>0</v>
      </c>
      <c r="DM22" s="66">
        <f t="shared" si="50"/>
        <v>0</v>
      </c>
      <c r="DN22" s="66">
        <f t="shared" si="51"/>
        <v>0</v>
      </c>
      <c r="DO22" s="80">
        <f t="shared" si="52"/>
        <v>620</v>
      </c>
      <c r="DP22" s="67">
        <f t="shared" si="53"/>
        <v>1</v>
      </c>
      <c r="DQ22" s="66">
        <f t="shared" si="57"/>
        <v>2.6014568158168575E-6</v>
      </c>
    </row>
    <row r="23" spans="1:121" ht="17.149999999999999" customHeight="1" x14ac:dyDescent="0.3">
      <c r="A23" s="30"/>
      <c r="B23" s="39" t="s">
        <v>160</v>
      </c>
      <c r="C23" s="37" t="s">
        <v>161</v>
      </c>
      <c r="D23" s="36" t="s">
        <v>191</v>
      </c>
      <c r="E23" s="37" t="s">
        <v>192</v>
      </c>
      <c r="F23" s="36" t="s">
        <v>200</v>
      </c>
      <c r="G23" s="37" t="s">
        <v>201</v>
      </c>
      <c r="H23" s="36">
        <v>24</v>
      </c>
      <c r="I23" s="38">
        <v>4</v>
      </c>
      <c r="J23" s="115">
        <f t="shared" si="0"/>
        <v>4.0619520748100525E-2</v>
      </c>
      <c r="K23" s="115">
        <f t="shared" si="1"/>
        <v>2.3670368205727654E-2</v>
      </c>
      <c r="L23" s="115">
        <f t="shared" si="2"/>
        <v>1</v>
      </c>
      <c r="M23" s="115">
        <f t="shared" si="3"/>
        <v>7.585145192826491E-2</v>
      </c>
      <c r="N23" s="115">
        <f t="shared" si="4"/>
        <v>0.43153290224419932</v>
      </c>
      <c r="O23" s="115">
        <f t="shared" si="5"/>
        <v>8.5330216247808302E-2</v>
      </c>
      <c r="P23" s="115">
        <f t="shared" si="6"/>
        <v>0.83147250895302294</v>
      </c>
      <c r="Q23" s="115">
        <f t="shared" si="7"/>
        <v>0.48485671601249491</v>
      </c>
      <c r="R23" s="116">
        <f t="shared" si="8"/>
        <v>0.79656160458452718</v>
      </c>
      <c r="S23" s="133">
        <f t="shared" si="9"/>
        <v>0.41887725432490508</v>
      </c>
      <c r="T23" s="134">
        <f t="shared" si="54"/>
        <v>0.58112274567509492</v>
      </c>
      <c r="U23" s="135">
        <f t="shared" si="10"/>
        <v>6772.9856008432316</v>
      </c>
      <c r="V23" s="136">
        <v>4</v>
      </c>
      <c r="W23" s="155">
        <f t="shared" si="11"/>
        <v>0</v>
      </c>
      <c r="X23" s="155">
        <f t="shared" si="12"/>
        <v>0.30776614321379397</v>
      </c>
      <c r="Y23" s="155">
        <f t="shared" si="13"/>
        <v>0.69223385678620608</v>
      </c>
      <c r="Z23" s="156">
        <f t="shared" si="14"/>
        <v>8067.9856008432316</v>
      </c>
      <c r="AA23" s="69">
        <f t="shared" si="15"/>
        <v>3.8610038610038609E-2</v>
      </c>
      <c r="AB23" s="70">
        <f t="shared" si="16"/>
        <v>0.8120377454730936</v>
      </c>
      <c r="AC23" s="70">
        <f t="shared" si="17"/>
        <v>0.29060479269684292</v>
      </c>
      <c r="AD23" s="70">
        <f t="shared" si="17"/>
        <v>0.43153290224419932</v>
      </c>
      <c r="AE23" s="70">
        <f t="shared" si="18"/>
        <v>0.51514328398750509</v>
      </c>
      <c r="AF23" s="70">
        <f t="shared" si="19"/>
        <v>0.95499707773232023</v>
      </c>
      <c r="AG23" s="70">
        <f t="shared" si="20"/>
        <v>0.85622443015780247</v>
      </c>
      <c r="AH23" s="70">
        <f t="shared" si="21"/>
        <v>8.5330216247808302E-2</v>
      </c>
      <c r="AI23" s="70">
        <f t="shared" si="22"/>
        <v>5.3769725306838108E-2</v>
      </c>
      <c r="AJ23" s="70">
        <f t="shared" si="23"/>
        <v>2.7469316189362946E-2</v>
      </c>
      <c r="AK23" s="70">
        <f t="shared" si="24"/>
        <v>0.16852749104697703</v>
      </c>
      <c r="AL23" s="71">
        <f t="shared" si="55"/>
        <v>1</v>
      </c>
      <c r="AM23" s="72">
        <v>11655</v>
      </c>
      <c r="AN23" s="66">
        <v>3.8610038610038609E-2</v>
      </c>
      <c r="AO23" s="73">
        <v>0.51514328398750509</v>
      </c>
      <c r="AP23" s="74">
        <f t="shared" si="25"/>
        <v>0.48485671601249491</v>
      </c>
      <c r="AQ23" s="75">
        <v>1711</v>
      </c>
      <c r="AR23" s="75">
        <v>1320</v>
      </c>
      <c r="AS23" s="76">
        <v>313</v>
      </c>
      <c r="AT23" s="76">
        <v>1</v>
      </c>
      <c r="AU23" s="77">
        <f t="shared" si="26"/>
        <v>0.95499707773232023</v>
      </c>
      <c r="AV23" s="77">
        <f t="shared" si="27"/>
        <v>4.5002922267679768E-2</v>
      </c>
      <c r="AW23" s="75">
        <v>1711</v>
      </c>
      <c r="AX23" s="76">
        <v>1</v>
      </c>
      <c r="AY23" s="75">
        <v>1519</v>
      </c>
      <c r="AZ23" s="76">
        <v>2</v>
      </c>
      <c r="BA23" s="76">
        <v>185</v>
      </c>
      <c r="BB23" s="66">
        <f t="shared" si="28"/>
        <v>0.99766218585622446</v>
      </c>
      <c r="BC23" s="66">
        <f t="shared" si="29"/>
        <v>2.3378141437755406E-3</v>
      </c>
      <c r="BD23" s="68">
        <v>1711</v>
      </c>
      <c r="BE23" s="68">
        <v>1461</v>
      </c>
      <c r="BF23" s="68">
        <v>4</v>
      </c>
      <c r="BG23" s="66">
        <f t="shared" si="30"/>
        <v>0.85622443015780247</v>
      </c>
      <c r="BH23" s="70">
        <v>0.8120377454730936</v>
      </c>
      <c r="BI23" s="70">
        <v>0.79656160458452718</v>
      </c>
      <c r="BJ23" s="75">
        <v>5258</v>
      </c>
      <c r="BK23" s="76">
        <v>1528</v>
      </c>
      <c r="BL23" s="76">
        <v>1461</v>
      </c>
      <c r="BM23" s="76">
        <v>1627</v>
      </c>
      <c r="BN23" s="76">
        <v>589</v>
      </c>
      <c r="BO23" s="76">
        <v>6</v>
      </c>
      <c r="BP23" s="76">
        <v>43</v>
      </c>
      <c r="BQ23" s="76">
        <v>0</v>
      </c>
      <c r="BR23" s="76">
        <v>0</v>
      </c>
      <c r="BS23" s="76">
        <v>4</v>
      </c>
      <c r="BT23" s="66">
        <f t="shared" si="31"/>
        <v>0.29060479269684292</v>
      </c>
      <c r="BU23" s="66">
        <f t="shared" si="32"/>
        <v>0.43153290224419932</v>
      </c>
      <c r="BV23" s="66">
        <f t="shared" si="33"/>
        <v>0.12209965766451122</v>
      </c>
      <c r="BW23" s="72">
        <v>9494</v>
      </c>
      <c r="BX23" s="76">
        <v>1711</v>
      </c>
      <c r="BY23" s="66">
        <f t="shared" si="34"/>
        <v>0.18021908573836107</v>
      </c>
      <c r="BZ23" s="74">
        <f t="shared" si="35"/>
        <v>5.5488018702513147</v>
      </c>
      <c r="CA23" s="66">
        <f t="shared" si="56"/>
        <v>7.585145192826491E-2</v>
      </c>
      <c r="CB23" s="72">
        <v>9494</v>
      </c>
      <c r="CC23" s="75">
        <v>1600</v>
      </c>
      <c r="CD23" s="66">
        <f t="shared" si="36"/>
        <v>0.16852749104697703</v>
      </c>
      <c r="CE23" s="66">
        <f t="shared" si="37"/>
        <v>0.83147250895302294</v>
      </c>
      <c r="CF23" s="72">
        <v>1711</v>
      </c>
      <c r="CG23" s="76">
        <v>13</v>
      </c>
      <c r="CH23" s="76">
        <v>79</v>
      </c>
      <c r="CI23" s="66">
        <f t="shared" si="38"/>
        <v>5.3769725306838108E-2</v>
      </c>
      <c r="CJ23" s="75">
        <v>1711</v>
      </c>
      <c r="CK23" s="76">
        <v>43</v>
      </c>
      <c r="CL23" s="76">
        <v>0</v>
      </c>
      <c r="CM23" s="76">
        <v>4</v>
      </c>
      <c r="CN23" s="76">
        <v>0</v>
      </c>
      <c r="CO23" s="66">
        <f t="shared" si="39"/>
        <v>2.7469316189362946E-2</v>
      </c>
      <c r="CP23" s="72">
        <v>1711</v>
      </c>
      <c r="CQ23" s="76">
        <v>146</v>
      </c>
      <c r="CR23" s="66">
        <f t="shared" si="40"/>
        <v>8.5330216247808302E-2</v>
      </c>
      <c r="CS23" s="78" t="b">
        <v>0</v>
      </c>
      <c r="CT23" s="76" t="b">
        <v>0</v>
      </c>
      <c r="CU23" s="76"/>
      <c r="CV23" s="76"/>
      <c r="CW23" s="76"/>
      <c r="CX23" s="76"/>
      <c r="CY23" s="76"/>
      <c r="CZ23" s="76"/>
      <c r="DA23" s="76"/>
      <c r="DB23" s="76"/>
      <c r="DC23" s="76"/>
      <c r="DD23" s="66">
        <f t="shared" si="41"/>
        <v>0</v>
      </c>
      <c r="DE23" s="66">
        <f t="shared" si="42"/>
        <v>0</v>
      </c>
      <c r="DF23" s="66">
        <f t="shared" si="43"/>
        <v>0</v>
      </c>
      <c r="DG23" s="66">
        <f t="shared" si="44"/>
        <v>0</v>
      </c>
      <c r="DH23" s="66">
        <f t="shared" si="45"/>
        <v>0</v>
      </c>
      <c r="DI23" s="66">
        <f t="shared" si="58"/>
        <v>0</v>
      </c>
      <c r="DJ23" s="66">
        <f t="shared" si="47"/>
        <v>0</v>
      </c>
      <c r="DK23" s="66">
        <f t="shared" si="48"/>
        <v>0</v>
      </c>
      <c r="DL23" s="66">
        <f t="shared" si="49"/>
        <v>0</v>
      </c>
      <c r="DM23" s="66">
        <f t="shared" si="50"/>
        <v>0</v>
      </c>
      <c r="DN23" s="66">
        <f t="shared" si="51"/>
        <v>0</v>
      </c>
      <c r="DO23" s="80">
        <f t="shared" si="52"/>
        <v>620</v>
      </c>
      <c r="DP23" s="67">
        <f t="shared" si="53"/>
        <v>1</v>
      </c>
      <c r="DQ23" s="66">
        <f t="shared" si="57"/>
        <v>2.6014568158168575E-6</v>
      </c>
    </row>
    <row r="24" spans="1:121" ht="17.149999999999999" customHeight="1" x14ac:dyDescent="0.3">
      <c r="A24" s="30"/>
      <c r="B24" s="39" t="s">
        <v>202</v>
      </c>
      <c r="C24" s="37" t="s">
        <v>203</v>
      </c>
      <c r="D24" s="36" t="s">
        <v>204</v>
      </c>
      <c r="E24" s="37" t="s">
        <v>205</v>
      </c>
      <c r="F24" s="36" t="s">
        <v>206</v>
      </c>
      <c r="G24" s="37" t="s">
        <v>205</v>
      </c>
      <c r="H24" s="36">
        <v>12</v>
      </c>
      <c r="I24" s="38">
        <v>13</v>
      </c>
      <c r="J24" s="115">
        <f t="shared" si="0"/>
        <v>0.81824872617474997</v>
      </c>
      <c r="K24" s="115">
        <f t="shared" si="1"/>
        <v>0.57333459143234577</v>
      </c>
      <c r="L24" s="115">
        <f t="shared" si="2"/>
        <v>1</v>
      </c>
      <c r="M24" s="115">
        <f t="shared" si="3"/>
        <v>0.13751148006467001</v>
      </c>
      <c r="N24" s="115">
        <f t="shared" si="4"/>
        <v>0.49986551696859427</v>
      </c>
      <c r="O24" s="115">
        <f t="shared" si="5"/>
        <v>0.67650500094357424</v>
      </c>
      <c r="P24" s="115">
        <f t="shared" si="6"/>
        <v>0.92502601558971942</v>
      </c>
      <c r="Q24" s="115">
        <f t="shared" si="7"/>
        <v>0.50806119232913916</v>
      </c>
      <c r="R24" s="116">
        <f t="shared" si="8"/>
        <v>0.81775414195131935</v>
      </c>
      <c r="S24" s="133">
        <f t="shared" si="9"/>
        <v>0.66181185171712353</v>
      </c>
      <c r="T24" s="134">
        <f t="shared" si="54"/>
        <v>0.33818814828287647</v>
      </c>
      <c r="U24" s="135">
        <f t="shared" si="10"/>
        <v>43423.696427669624</v>
      </c>
      <c r="V24" s="136">
        <v>6</v>
      </c>
      <c r="W24" s="155">
        <f t="shared" si="11"/>
        <v>0</v>
      </c>
      <c r="X24" s="155">
        <f t="shared" si="12"/>
        <v>0.55070074060601248</v>
      </c>
      <c r="Y24" s="155">
        <f t="shared" si="13"/>
        <v>0.44929925939398752</v>
      </c>
      <c r="Z24" s="156">
        <f t="shared" si="14"/>
        <v>57690.47420544739</v>
      </c>
      <c r="AA24" s="69">
        <f t="shared" si="15"/>
        <v>0.39991121564473803</v>
      </c>
      <c r="AB24" s="70">
        <f t="shared" si="16"/>
        <v>0.85898365728652937</v>
      </c>
      <c r="AC24" s="70">
        <f t="shared" si="17"/>
        <v>0.18102998180523694</v>
      </c>
      <c r="AD24" s="70">
        <f t="shared" si="17"/>
        <v>0.49986551696859427</v>
      </c>
      <c r="AE24" s="70">
        <f t="shared" si="18"/>
        <v>0.4919388076708609</v>
      </c>
      <c r="AF24" s="70">
        <f t="shared" si="19"/>
        <v>0.15221739950934138</v>
      </c>
      <c r="AG24" s="70">
        <f t="shared" si="20"/>
        <v>5.6727684468767692E-2</v>
      </c>
      <c r="AH24" s="70">
        <f t="shared" si="21"/>
        <v>0.67650500094357424</v>
      </c>
      <c r="AI24" s="70">
        <f t="shared" si="22"/>
        <v>0.95127382525004722</v>
      </c>
      <c r="AJ24" s="70">
        <f t="shared" si="23"/>
        <v>0.68522362709945273</v>
      </c>
      <c r="AK24" s="70">
        <f t="shared" si="24"/>
        <v>7.4973984410280581E-2</v>
      </c>
      <c r="AL24" s="71">
        <f t="shared" si="55"/>
        <v>1</v>
      </c>
      <c r="AM24" s="72">
        <v>128401</v>
      </c>
      <c r="AN24" s="66">
        <v>0.39991121564473803</v>
      </c>
      <c r="AO24" s="73">
        <v>0.4919388076708609</v>
      </c>
      <c r="AP24" s="74">
        <f t="shared" si="25"/>
        <v>0.50806119232913916</v>
      </c>
      <c r="AQ24" s="75">
        <v>26495</v>
      </c>
      <c r="AR24" s="75">
        <v>3983</v>
      </c>
      <c r="AS24" s="76">
        <v>22</v>
      </c>
      <c r="AT24" s="76">
        <v>28</v>
      </c>
      <c r="AU24" s="77">
        <f t="shared" si="26"/>
        <v>0.15221739950934138</v>
      </c>
      <c r="AV24" s="77">
        <f t="shared" si="27"/>
        <v>0.84778260049065857</v>
      </c>
      <c r="AW24" s="75">
        <v>26495</v>
      </c>
      <c r="AX24" s="76">
        <v>110</v>
      </c>
      <c r="AY24" s="75">
        <v>6801</v>
      </c>
      <c r="AZ24" s="76">
        <v>28</v>
      </c>
      <c r="BA24" s="75">
        <v>11637</v>
      </c>
      <c r="BB24" s="66">
        <f t="shared" si="28"/>
        <v>0.70111341762596713</v>
      </c>
      <c r="BC24" s="66">
        <f t="shared" si="29"/>
        <v>0.29888658237403287</v>
      </c>
      <c r="BD24" s="68">
        <v>26495</v>
      </c>
      <c r="BE24" s="68">
        <v>1341</v>
      </c>
      <c r="BF24" s="68">
        <v>162</v>
      </c>
      <c r="BG24" s="66">
        <f t="shared" si="30"/>
        <v>5.6727684468767692E-2</v>
      </c>
      <c r="BH24" s="70">
        <v>0.85898365728652937</v>
      </c>
      <c r="BI24" s="70">
        <v>0.81775414195131935</v>
      </c>
      <c r="BJ24" s="75">
        <v>63205</v>
      </c>
      <c r="BK24" s="75">
        <v>11442</v>
      </c>
      <c r="BL24" s="75">
        <v>20169</v>
      </c>
      <c r="BM24" s="75">
        <v>13523</v>
      </c>
      <c r="BN24" s="75">
        <v>10217</v>
      </c>
      <c r="BO24" s="76">
        <v>232</v>
      </c>
      <c r="BP24" s="75">
        <v>6891</v>
      </c>
      <c r="BQ24" s="76">
        <v>346</v>
      </c>
      <c r="BR24" s="76">
        <v>204</v>
      </c>
      <c r="BS24" s="76">
        <v>181</v>
      </c>
      <c r="BT24" s="66">
        <f t="shared" si="31"/>
        <v>0.18102998180523694</v>
      </c>
      <c r="BU24" s="66">
        <f t="shared" si="32"/>
        <v>0.49986551696859427</v>
      </c>
      <c r="BV24" s="66">
        <f t="shared" si="33"/>
        <v>0.28591092476861008</v>
      </c>
      <c r="BW24" s="72">
        <v>101862</v>
      </c>
      <c r="BX24" s="75">
        <v>10126</v>
      </c>
      <c r="BY24" s="66">
        <f t="shared" si="34"/>
        <v>9.9409004339204021E-2</v>
      </c>
      <c r="BZ24" s="74">
        <f t="shared" si="35"/>
        <v>10.05945091842781</v>
      </c>
      <c r="CA24" s="66">
        <f t="shared" si="56"/>
        <v>0.13751148006467001</v>
      </c>
      <c r="CB24" s="72">
        <v>101862</v>
      </c>
      <c r="CC24" s="75">
        <v>7637</v>
      </c>
      <c r="CD24" s="66">
        <f t="shared" si="36"/>
        <v>7.4973984410280581E-2</v>
      </c>
      <c r="CE24" s="66">
        <f t="shared" si="37"/>
        <v>0.92502601558971942</v>
      </c>
      <c r="CF24" s="72">
        <v>26495</v>
      </c>
      <c r="CG24" s="76">
        <v>423</v>
      </c>
      <c r="CH24" s="75">
        <v>24781</v>
      </c>
      <c r="CI24" s="66">
        <f t="shared" si="38"/>
        <v>0.95127382525004722</v>
      </c>
      <c r="CJ24" s="75">
        <v>26495</v>
      </c>
      <c r="CK24" s="75">
        <v>5544</v>
      </c>
      <c r="CL24" s="75">
        <v>1291</v>
      </c>
      <c r="CM24" s="75">
        <v>6695</v>
      </c>
      <c r="CN24" s="75">
        <v>4625</v>
      </c>
      <c r="CO24" s="66">
        <f t="shared" si="39"/>
        <v>0.68522362709945273</v>
      </c>
      <c r="CP24" s="72">
        <v>26495</v>
      </c>
      <c r="CQ24" s="75">
        <v>17924</v>
      </c>
      <c r="CR24" s="66">
        <f t="shared" si="40"/>
        <v>0.67650500094357424</v>
      </c>
      <c r="CS24" s="78" t="b">
        <v>1</v>
      </c>
      <c r="CT24" s="76" t="b">
        <v>1</v>
      </c>
      <c r="CU24" s="76">
        <v>0</v>
      </c>
      <c r="CV24" s="76"/>
      <c r="CW24" s="79">
        <v>1</v>
      </c>
      <c r="CX24" s="79"/>
      <c r="CY24" s="79">
        <v>1</v>
      </c>
      <c r="CZ24" s="79">
        <v>0</v>
      </c>
      <c r="DA24" s="76"/>
      <c r="DB24" s="76"/>
      <c r="DC24" s="76"/>
      <c r="DD24" s="66">
        <f t="shared" si="41"/>
        <v>4.1322314049586778E-3</v>
      </c>
      <c r="DE24" s="66">
        <f t="shared" si="42"/>
        <v>0</v>
      </c>
      <c r="DF24" s="66">
        <f t="shared" si="43"/>
        <v>0</v>
      </c>
      <c r="DG24" s="66">
        <f t="shared" si="44"/>
        <v>0</v>
      </c>
      <c r="DH24" s="66">
        <f t="shared" si="45"/>
        <v>0</v>
      </c>
      <c r="DI24" s="66">
        <f t="shared" si="58"/>
        <v>0</v>
      </c>
      <c r="DJ24" s="66">
        <f t="shared" si="47"/>
        <v>0</v>
      </c>
      <c r="DK24" s="66">
        <f t="shared" si="48"/>
        <v>0</v>
      </c>
      <c r="DL24" s="66">
        <f t="shared" si="49"/>
        <v>0</v>
      </c>
      <c r="DM24" s="66">
        <f t="shared" si="50"/>
        <v>0</v>
      </c>
      <c r="DN24" s="66">
        <f t="shared" si="51"/>
        <v>0</v>
      </c>
      <c r="DO24" s="80">
        <f t="shared" si="52"/>
        <v>620</v>
      </c>
      <c r="DP24" s="67">
        <f t="shared" si="53"/>
        <v>1</v>
      </c>
      <c r="DQ24" s="66">
        <f t="shared" si="57"/>
        <v>2.6014568158168575E-6</v>
      </c>
    </row>
    <row r="25" spans="1:121" ht="17.149999999999999" customHeight="1" x14ac:dyDescent="0.3">
      <c r="A25" s="30"/>
      <c r="B25" s="39" t="s">
        <v>202</v>
      </c>
      <c r="C25" s="37" t="s">
        <v>203</v>
      </c>
      <c r="D25" s="36" t="s">
        <v>204</v>
      </c>
      <c r="E25" s="37" t="s">
        <v>205</v>
      </c>
      <c r="F25" s="36" t="s">
        <v>207</v>
      </c>
      <c r="G25" s="37" t="s">
        <v>208</v>
      </c>
      <c r="H25" s="36">
        <v>26</v>
      </c>
      <c r="I25" s="38">
        <v>1</v>
      </c>
      <c r="J25" s="115">
        <f t="shared" si="0"/>
        <v>0.71404834821137686</v>
      </c>
      <c r="K25" s="115">
        <f t="shared" si="1"/>
        <v>0.55095458395777674</v>
      </c>
      <c r="L25" s="115">
        <f t="shared" si="2"/>
        <v>1</v>
      </c>
      <c r="M25" s="115">
        <f t="shared" si="3"/>
        <v>7.0716244777277351E-2</v>
      </c>
      <c r="N25" s="115">
        <f t="shared" si="4"/>
        <v>0.36346895826025954</v>
      </c>
      <c r="O25" s="115">
        <f t="shared" si="5"/>
        <v>0.389457222910015</v>
      </c>
      <c r="P25" s="115">
        <f t="shared" si="6"/>
        <v>0.91008025187796238</v>
      </c>
      <c r="Q25" s="115">
        <f t="shared" si="7"/>
        <v>0.33395872420262662</v>
      </c>
      <c r="R25" s="116">
        <f t="shared" si="8"/>
        <v>0.73813407598965586</v>
      </c>
      <c r="S25" s="133">
        <f t="shared" si="9"/>
        <v>0.56342426779855004</v>
      </c>
      <c r="T25" s="134">
        <f t="shared" si="54"/>
        <v>0.43657573220144996</v>
      </c>
      <c r="U25" s="135">
        <f t="shared" si="10"/>
        <v>34577.234566087041</v>
      </c>
      <c r="V25" s="136">
        <v>3</v>
      </c>
      <c r="W25" s="155">
        <f t="shared" si="11"/>
        <v>0</v>
      </c>
      <c r="X25" s="155">
        <f t="shared" si="12"/>
        <v>0.45231315668743893</v>
      </c>
      <c r="Y25" s="155">
        <f t="shared" si="13"/>
        <v>0.54768684331256101</v>
      </c>
      <c r="Z25" s="156">
        <f t="shared" si="14"/>
        <v>43377.345677198144</v>
      </c>
      <c r="AA25" s="69">
        <f t="shared" si="15"/>
        <v>7.0971326119619704E-2</v>
      </c>
      <c r="AB25" s="70">
        <f t="shared" si="16"/>
        <v>0.79342063907805138</v>
      </c>
      <c r="AC25" s="70">
        <f t="shared" si="17"/>
        <v>0.26213024669706536</v>
      </c>
      <c r="AD25" s="70">
        <f t="shared" si="17"/>
        <v>0.36346895826025954</v>
      </c>
      <c r="AE25" s="70">
        <f t="shared" si="18"/>
        <v>0.66604127579737338</v>
      </c>
      <c r="AF25" s="70">
        <f t="shared" si="19"/>
        <v>9.9758910536261153E-2</v>
      </c>
      <c r="AG25" s="70">
        <f t="shared" si="20"/>
        <v>0.11070567537629504</v>
      </c>
      <c r="AH25" s="70">
        <f t="shared" si="21"/>
        <v>0.389457222910015</v>
      </c>
      <c r="AI25" s="70">
        <f t="shared" si="22"/>
        <v>0.92102691079689847</v>
      </c>
      <c r="AJ25" s="70">
        <f t="shared" si="23"/>
        <v>0.50706978562585525</v>
      </c>
      <c r="AK25" s="70">
        <f t="shared" si="24"/>
        <v>8.991974812203761E-2</v>
      </c>
      <c r="AL25" s="71">
        <f t="shared" si="55"/>
        <v>1</v>
      </c>
      <c r="AM25" s="72">
        <v>79201</v>
      </c>
      <c r="AN25" s="66">
        <v>7.0971326119619704E-2</v>
      </c>
      <c r="AO25" s="73">
        <v>0.66604127579737338</v>
      </c>
      <c r="AP25" s="74">
        <f t="shared" si="25"/>
        <v>0.33395872420262662</v>
      </c>
      <c r="AQ25" s="75">
        <v>15347</v>
      </c>
      <c r="AR25" s="75">
        <v>1506</v>
      </c>
      <c r="AS25" s="76">
        <v>13</v>
      </c>
      <c r="AT25" s="76">
        <v>12</v>
      </c>
      <c r="AU25" s="77">
        <f t="shared" si="26"/>
        <v>9.9758910536261153E-2</v>
      </c>
      <c r="AV25" s="77">
        <f t="shared" si="27"/>
        <v>0.90024108946373882</v>
      </c>
      <c r="AW25" s="75">
        <v>15347</v>
      </c>
      <c r="AX25" s="76">
        <v>34</v>
      </c>
      <c r="AY25" s="75">
        <v>3620</v>
      </c>
      <c r="AZ25" s="76">
        <v>16</v>
      </c>
      <c r="BA25" s="75">
        <v>8582</v>
      </c>
      <c r="BB25" s="66">
        <f t="shared" si="28"/>
        <v>0.79833192154818533</v>
      </c>
      <c r="BC25" s="66">
        <f t="shared" si="29"/>
        <v>0.20166807845181467</v>
      </c>
      <c r="BD25" s="68">
        <v>15347</v>
      </c>
      <c r="BE25" s="68">
        <v>1656</v>
      </c>
      <c r="BF25" s="68">
        <v>43</v>
      </c>
      <c r="BG25" s="66">
        <f t="shared" si="30"/>
        <v>0.11070567537629504</v>
      </c>
      <c r="BH25" s="70">
        <v>0.79342063907805138</v>
      </c>
      <c r="BI25" s="70">
        <v>0.73813407598965586</v>
      </c>
      <c r="BJ25" s="75">
        <v>34212</v>
      </c>
      <c r="BK25" s="75">
        <v>8968</v>
      </c>
      <c r="BL25" s="75">
        <v>12809</v>
      </c>
      <c r="BM25" s="75">
        <v>7135</v>
      </c>
      <c r="BN25" s="75">
        <v>3842</v>
      </c>
      <c r="BO25" s="76">
        <v>108</v>
      </c>
      <c r="BP25" s="76">
        <v>1177</v>
      </c>
      <c r="BQ25" s="76">
        <v>60</v>
      </c>
      <c r="BR25" s="76">
        <v>80</v>
      </c>
      <c r="BS25" s="76">
        <v>33</v>
      </c>
      <c r="BT25" s="66">
        <f t="shared" si="31"/>
        <v>0.26213024669706536</v>
      </c>
      <c r="BU25" s="66">
        <f t="shared" si="32"/>
        <v>0.36346895826025954</v>
      </c>
      <c r="BV25" s="66">
        <f t="shared" si="33"/>
        <v>0.15491640360107564</v>
      </c>
      <c r="BW25" s="72">
        <v>58441</v>
      </c>
      <c r="BX25" s="75">
        <v>11297</v>
      </c>
      <c r="BY25" s="66">
        <f t="shared" si="34"/>
        <v>0.1933060693691073</v>
      </c>
      <c r="BZ25" s="74">
        <f t="shared" si="35"/>
        <v>5.1731433123838189</v>
      </c>
      <c r="CA25" s="66">
        <f t="shared" si="56"/>
        <v>7.0716244777277351E-2</v>
      </c>
      <c r="CB25" s="72">
        <v>58441</v>
      </c>
      <c r="CC25" s="75">
        <v>5255</v>
      </c>
      <c r="CD25" s="66">
        <f t="shared" si="36"/>
        <v>8.991974812203761E-2</v>
      </c>
      <c r="CE25" s="66">
        <f t="shared" si="37"/>
        <v>0.91008025187796238</v>
      </c>
      <c r="CF25" s="72">
        <v>15347</v>
      </c>
      <c r="CG25" s="76">
        <v>52</v>
      </c>
      <c r="CH25" s="75">
        <v>14083</v>
      </c>
      <c r="CI25" s="66">
        <f t="shared" si="38"/>
        <v>0.92102691079689847</v>
      </c>
      <c r="CJ25" s="75">
        <v>15347</v>
      </c>
      <c r="CK25" s="75">
        <v>1588</v>
      </c>
      <c r="CL25" s="76">
        <v>644</v>
      </c>
      <c r="CM25" s="75">
        <v>5322</v>
      </c>
      <c r="CN25" s="76">
        <v>228</v>
      </c>
      <c r="CO25" s="66">
        <f t="shared" si="39"/>
        <v>0.50706978562585525</v>
      </c>
      <c r="CP25" s="72">
        <v>15347</v>
      </c>
      <c r="CQ25" s="75">
        <v>5977</v>
      </c>
      <c r="CR25" s="66">
        <f t="shared" si="40"/>
        <v>0.389457222910015</v>
      </c>
      <c r="CS25" s="78" t="b">
        <v>1</v>
      </c>
      <c r="CT25" s="76" t="b">
        <v>0</v>
      </c>
      <c r="CU25" s="76"/>
      <c r="CV25" s="76"/>
      <c r="CW25" s="76"/>
      <c r="CX25" s="76"/>
      <c r="CY25" s="76"/>
      <c r="CZ25" s="76"/>
      <c r="DA25" s="76"/>
      <c r="DB25" s="76"/>
      <c r="DC25" s="76"/>
      <c r="DD25" s="66">
        <f t="shared" si="41"/>
        <v>0</v>
      </c>
      <c r="DE25" s="66">
        <f t="shared" si="42"/>
        <v>0</v>
      </c>
      <c r="DF25" s="66">
        <f t="shared" si="43"/>
        <v>0</v>
      </c>
      <c r="DG25" s="66">
        <f t="shared" si="44"/>
        <v>0</v>
      </c>
      <c r="DH25" s="66">
        <f t="shared" si="45"/>
        <v>0</v>
      </c>
      <c r="DI25" s="66">
        <f t="shared" si="58"/>
        <v>0</v>
      </c>
      <c r="DJ25" s="66">
        <f t="shared" si="47"/>
        <v>0</v>
      </c>
      <c r="DK25" s="66">
        <f t="shared" si="48"/>
        <v>0</v>
      </c>
      <c r="DL25" s="66">
        <f t="shared" si="49"/>
        <v>0</v>
      </c>
      <c r="DM25" s="66">
        <f t="shared" si="50"/>
        <v>0</v>
      </c>
      <c r="DN25" s="66">
        <f t="shared" si="51"/>
        <v>0</v>
      </c>
      <c r="DO25" s="80">
        <f t="shared" si="52"/>
        <v>620</v>
      </c>
      <c r="DP25" s="67">
        <f t="shared" si="53"/>
        <v>1</v>
      </c>
      <c r="DQ25" s="66">
        <f t="shared" si="57"/>
        <v>2.6014568158168575E-6</v>
      </c>
    </row>
    <row r="26" spans="1:121" ht="17.149999999999999" customHeight="1" x14ac:dyDescent="0.3">
      <c r="A26" s="30"/>
      <c r="B26" s="39" t="s">
        <v>202</v>
      </c>
      <c r="C26" s="37" t="s">
        <v>203</v>
      </c>
      <c r="D26" s="36" t="s">
        <v>204</v>
      </c>
      <c r="E26" s="37" t="s">
        <v>205</v>
      </c>
      <c r="F26" s="36" t="s">
        <v>209</v>
      </c>
      <c r="G26" s="37" t="s">
        <v>210</v>
      </c>
      <c r="H26" s="36">
        <v>14</v>
      </c>
      <c r="I26" s="38">
        <v>5</v>
      </c>
      <c r="J26" s="115">
        <f t="shared" si="0"/>
        <v>0.66049069373942471</v>
      </c>
      <c r="K26" s="115">
        <f t="shared" si="1"/>
        <v>0.50076142131979695</v>
      </c>
      <c r="L26" s="115">
        <f t="shared" si="2"/>
        <v>1</v>
      </c>
      <c r="M26" s="115">
        <f t="shared" si="3"/>
        <v>5.0907859228048934E-2</v>
      </c>
      <c r="N26" s="115">
        <f t="shared" si="4"/>
        <v>0.2747165622770158</v>
      </c>
      <c r="O26" s="115">
        <f t="shared" si="5"/>
        <v>0.20930626057529611</v>
      </c>
      <c r="P26" s="115">
        <f t="shared" si="6"/>
        <v>0.90986903648269413</v>
      </c>
      <c r="Q26" s="115">
        <f t="shared" si="7"/>
        <v>0.30121496451341268</v>
      </c>
      <c r="R26" s="116">
        <f t="shared" si="8"/>
        <v>0.64636454737779758</v>
      </c>
      <c r="S26" s="133">
        <f t="shared" si="9"/>
        <v>0.50595903839038747</v>
      </c>
      <c r="T26" s="134">
        <f t="shared" si="54"/>
        <v>0.49404096160961253</v>
      </c>
      <c r="U26" s="135">
        <f t="shared" si="10"/>
        <v>14511.959206320758</v>
      </c>
      <c r="V26" s="136">
        <v>3</v>
      </c>
      <c r="W26" s="155">
        <f t="shared" si="11"/>
        <v>0</v>
      </c>
      <c r="X26" s="155">
        <f t="shared" si="12"/>
        <v>0.39484792727927631</v>
      </c>
      <c r="Y26" s="155">
        <f t="shared" si="13"/>
        <v>0.60515207272072369</v>
      </c>
      <c r="Z26" s="156">
        <f t="shared" si="14"/>
        <v>17775.736984098538</v>
      </c>
      <c r="AA26" s="69">
        <f t="shared" si="15"/>
        <v>0.1443453394158099</v>
      </c>
      <c r="AB26" s="70">
        <f t="shared" si="16"/>
        <v>0.70834572601272972</v>
      </c>
      <c r="AC26" s="70">
        <f t="shared" si="17"/>
        <v>0.35027352731308969</v>
      </c>
      <c r="AD26" s="70">
        <f t="shared" si="17"/>
        <v>0.2747165622770158</v>
      </c>
      <c r="AE26" s="70">
        <f t="shared" si="18"/>
        <v>0.69878503548658732</v>
      </c>
      <c r="AF26" s="70">
        <f t="shared" si="19"/>
        <v>0.16074450084602368</v>
      </c>
      <c r="AG26" s="70">
        <f t="shared" si="20"/>
        <v>0.38612521150592216</v>
      </c>
      <c r="AH26" s="70">
        <f t="shared" si="21"/>
        <v>0.20930626057529611</v>
      </c>
      <c r="AI26" s="70">
        <f t="shared" si="22"/>
        <v>0.70219966159052449</v>
      </c>
      <c r="AJ26" s="70">
        <f t="shared" si="23"/>
        <v>0.61878172588832492</v>
      </c>
      <c r="AK26" s="70">
        <f t="shared" si="24"/>
        <v>9.0130963517305887E-2</v>
      </c>
      <c r="AL26" s="71">
        <f t="shared" si="55"/>
        <v>1</v>
      </c>
      <c r="AM26" s="72">
        <v>29374</v>
      </c>
      <c r="AN26" s="66">
        <v>0.1443453394158099</v>
      </c>
      <c r="AO26" s="73">
        <v>0.69878503548658732</v>
      </c>
      <c r="AP26" s="74">
        <f t="shared" si="25"/>
        <v>0.30121496451341268</v>
      </c>
      <c r="AQ26" s="75">
        <v>5910</v>
      </c>
      <c r="AR26" s="76">
        <v>847</v>
      </c>
      <c r="AS26" s="76">
        <v>63</v>
      </c>
      <c r="AT26" s="76">
        <v>40</v>
      </c>
      <c r="AU26" s="77">
        <f t="shared" si="26"/>
        <v>0.16074450084602368</v>
      </c>
      <c r="AV26" s="77">
        <f t="shared" si="27"/>
        <v>0.83925549915397635</v>
      </c>
      <c r="AW26" s="75">
        <v>5910</v>
      </c>
      <c r="AX26" s="76">
        <v>14</v>
      </c>
      <c r="AY26" s="75">
        <v>2442</v>
      </c>
      <c r="AZ26" s="76">
        <v>9</v>
      </c>
      <c r="BA26" s="75">
        <v>2486</v>
      </c>
      <c r="BB26" s="66">
        <f t="shared" si="28"/>
        <v>0.83773265651438245</v>
      </c>
      <c r="BC26" s="66">
        <f t="shared" si="29"/>
        <v>0.16226734348561755</v>
      </c>
      <c r="BD26" s="68">
        <v>5910</v>
      </c>
      <c r="BE26" s="68">
        <v>2265</v>
      </c>
      <c r="BF26" s="68">
        <v>17</v>
      </c>
      <c r="BG26" s="66">
        <f t="shared" si="30"/>
        <v>0.38612521150592216</v>
      </c>
      <c r="BH26" s="70">
        <v>0.70834572601272972</v>
      </c>
      <c r="BI26" s="70">
        <v>0.64636454737779758</v>
      </c>
      <c r="BJ26" s="75">
        <v>12613</v>
      </c>
      <c r="BK26" s="75">
        <v>4418</v>
      </c>
      <c r="BL26" s="75">
        <v>4730</v>
      </c>
      <c r="BM26" s="76">
        <v>1982</v>
      </c>
      <c r="BN26" s="76">
        <v>1029</v>
      </c>
      <c r="BO26" s="76">
        <v>30</v>
      </c>
      <c r="BP26" s="76">
        <v>367</v>
      </c>
      <c r="BQ26" s="76">
        <v>36</v>
      </c>
      <c r="BR26" s="76">
        <v>15</v>
      </c>
      <c r="BS26" s="76">
        <v>6</v>
      </c>
      <c r="BT26" s="66">
        <f t="shared" si="31"/>
        <v>0.35027352731308969</v>
      </c>
      <c r="BU26" s="66">
        <f t="shared" si="32"/>
        <v>0.2747165622770158</v>
      </c>
      <c r="BV26" s="66">
        <f t="shared" si="33"/>
        <v>0.11757710298897962</v>
      </c>
      <c r="BW26" s="72">
        <v>21380</v>
      </c>
      <c r="BX26" s="75">
        <v>5741</v>
      </c>
      <c r="BY26" s="66">
        <f t="shared" si="34"/>
        <v>0.26852198316183351</v>
      </c>
      <c r="BZ26" s="74">
        <f t="shared" si="35"/>
        <v>3.7240898798118791</v>
      </c>
      <c r="CA26" s="66">
        <f t="shared" si="56"/>
        <v>5.0907859228048934E-2</v>
      </c>
      <c r="CB26" s="72">
        <v>21380</v>
      </c>
      <c r="CC26" s="75">
        <v>1927</v>
      </c>
      <c r="CD26" s="66">
        <f t="shared" si="36"/>
        <v>9.0130963517305887E-2</v>
      </c>
      <c r="CE26" s="66">
        <f t="shared" si="37"/>
        <v>0.90986903648269413</v>
      </c>
      <c r="CF26" s="72">
        <v>5910</v>
      </c>
      <c r="CG26" s="76">
        <v>7</v>
      </c>
      <c r="CH26" s="75">
        <v>4143</v>
      </c>
      <c r="CI26" s="66">
        <f t="shared" si="38"/>
        <v>0.70219966159052449</v>
      </c>
      <c r="CJ26" s="75">
        <v>5910</v>
      </c>
      <c r="CK26" s="75">
        <v>2968</v>
      </c>
      <c r="CL26" s="76">
        <v>2</v>
      </c>
      <c r="CM26" s="76">
        <v>572</v>
      </c>
      <c r="CN26" s="76">
        <v>115</v>
      </c>
      <c r="CO26" s="66">
        <f t="shared" si="39"/>
        <v>0.61878172588832492</v>
      </c>
      <c r="CP26" s="72">
        <v>5910</v>
      </c>
      <c r="CQ26" s="75">
        <v>1237</v>
      </c>
      <c r="CR26" s="66">
        <f t="shared" si="40"/>
        <v>0.20930626057529611</v>
      </c>
      <c r="CS26" s="78" t="b">
        <v>1</v>
      </c>
      <c r="CT26" s="76" t="b">
        <v>1</v>
      </c>
      <c r="CU26" s="76">
        <v>0</v>
      </c>
      <c r="CV26" s="76"/>
      <c r="CW26" s="79">
        <v>1</v>
      </c>
      <c r="CX26" s="79"/>
      <c r="CY26" s="79">
        <v>1</v>
      </c>
      <c r="CZ26" s="79">
        <v>0</v>
      </c>
      <c r="DA26" s="76"/>
      <c r="DB26" s="76"/>
      <c r="DC26" s="76"/>
      <c r="DD26" s="66">
        <f t="shared" si="41"/>
        <v>4.1322314049586778E-3</v>
      </c>
      <c r="DE26" s="66">
        <f t="shared" si="42"/>
        <v>0</v>
      </c>
      <c r="DF26" s="66">
        <f t="shared" si="43"/>
        <v>0</v>
      </c>
      <c r="DG26" s="66">
        <f t="shared" si="44"/>
        <v>0</v>
      </c>
      <c r="DH26" s="66">
        <f t="shared" si="45"/>
        <v>0</v>
      </c>
      <c r="DI26" s="66">
        <f t="shared" si="58"/>
        <v>0</v>
      </c>
      <c r="DJ26" s="66">
        <f t="shared" si="47"/>
        <v>0</v>
      </c>
      <c r="DK26" s="66">
        <f t="shared" si="48"/>
        <v>0</v>
      </c>
      <c r="DL26" s="66">
        <f t="shared" si="49"/>
        <v>0</v>
      </c>
      <c r="DM26" s="66">
        <f t="shared" si="50"/>
        <v>0</v>
      </c>
      <c r="DN26" s="66">
        <f t="shared" si="51"/>
        <v>0</v>
      </c>
      <c r="DO26" s="80">
        <f t="shared" si="52"/>
        <v>620</v>
      </c>
      <c r="DP26" s="67">
        <f t="shared" si="53"/>
        <v>1</v>
      </c>
      <c r="DQ26" s="66">
        <f t="shared" si="57"/>
        <v>2.6014568158168575E-6</v>
      </c>
    </row>
    <row r="27" spans="1:121" ht="17.149999999999999" customHeight="1" x14ac:dyDescent="0.3">
      <c r="A27" s="30"/>
      <c r="B27" s="39" t="s">
        <v>202</v>
      </c>
      <c r="C27" s="37" t="s">
        <v>203</v>
      </c>
      <c r="D27" s="36" t="s">
        <v>204</v>
      </c>
      <c r="E27" s="37" t="s">
        <v>205</v>
      </c>
      <c r="F27" s="36" t="s">
        <v>211</v>
      </c>
      <c r="G27" s="37" t="s">
        <v>212</v>
      </c>
      <c r="H27" s="36">
        <v>3</v>
      </c>
      <c r="I27" s="38">
        <v>4</v>
      </c>
      <c r="J27" s="115">
        <f t="shared" si="0"/>
        <v>0.50462304409672831</v>
      </c>
      <c r="K27" s="115">
        <f t="shared" si="1"/>
        <v>0.19807965860597443</v>
      </c>
      <c r="L27" s="115">
        <f t="shared" si="2"/>
        <v>1</v>
      </c>
      <c r="M27" s="115">
        <f t="shared" si="3"/>
        <v>7.2125844345083859E-2</v>
      </c>
      <c r="N27" s="115">
        <f t="shared" si="4"/>
        <v>0.17227179135209333</v>
      </c>
      <c r="O27" s="115">
        <f t="shared" si="5"/>
        <v>0.23826458036984352</v>
      </c>
      <c r="P27" s="115">
        <f t="shared" si="6"/>
        <v>0.95699781007366114</v>
      </c>
      <c r="Q27" s="115">
        <f t="shared" si="7"/>
        <v>0.34601634320735442</v>
      </c>
      <c r="R27" s="116">
        <f t="shared" si="8"/>
        <v>0.37536231884057969</v>
      </c>
      <c r="S27" s="133">
        <f t="shared" si="9"/>
        <v>0.42930459898792428</v>
      </c>
      <c r="T27" s="134">
        <f t="shared" si="54"/>
        <v>0.57069540101207572</v>
      </c>
      <c r="U27" s="135">
        <f t="shared" si="10"/>
        <v>3847.6283936234145</v>
      </c>
      <c r="V27" s="136">
        <v>2</v>
      </c>
      <c r="W27" s="155">
        <f t="shared" si="11"/>
        <v>0</v>
      </c>
      <c r="X27" s="155">
        <f t="shared" si="12"/>
        <v>0.31819348787681317</v>
      </c>
      <c r="Y27" s="155">
        <f t="shared" si="13"/>
        <v>0.68180651212318688</v>
      </c>
      <c r="Z27" s="156">
        <f t="shared" si="14"/>
        <v>4596.7395047345262</v>
      </c>
      <c r="AA27" s="69">
        <f t="shared" si="15"/>
        <v>0.23331355680806878</v>
      </c>
      <c r="AB27" s="70">
        <f t="shared" si="16"/>
        <v>0.4302151075537769</v>
      </c>
      <c r="AC27" s="70">
        <f t="shared" si="17"/>
        <v>0.6726149622512011</v>
      </c>
      <c r="AD27" s="70">
        <f t="shared" si="17"/>
        <v>0.17227179135209333</v>
      </c>
      <c r="AE27" s="70">
        <f t="shared" si="18"/>
        <v>0.65398365679264558</v>
      </c>
      <c r="AF27" s="70">
        <f t="shared" si="19"/>
        <v>0.6095305832147937</v>
      </c>
      <c r="AG27" s="70">
        <f t="shared" si="20"/>
        <v>0.62446657183499288</v>
      </c>
      <c r="AH27" s="70">
        <f t="shared" si="21"/>
        <v>0.23826458036984352</v>
      </c>
      <c r="AI27" s="70">
        <f t="shared" si="22"/>
        <v>0.59530583214793742</v>
      </c>
      <c r="AJ27" s="70">
        <f t="shared" si="23"/>
        <v>0.41394025604551921</v>
      </c>
      <c r="AK27" s="70">
        <f t="shared" si="24"/>
        <v>4.3002189926338842E-2</v>
      </c>
      <c r="AL27" s="71">
        <f t="shared" si="55"/>
        <v>1</v>
      </c>
      <c r="AM27" s="72">
        <v>6742</v>
      </c>
      <c r="AN27" s="66">
        <v>0.23331355680806878</v>
      </c>
      <c r="AO27" s="73">
        <v>0.65398365679264558</v>
      </c>
      <c r="AP27" s="74">
        <f t="shared" si="25"/>
        <v>0.34601634320735442</v>
      </c>
      <c r="AQ27" s="75">
        <v>1406</v>
      </c>
      <c r="AR27" s="76">
        <v>849</v>
      </c>
      <c r="AS27" s="76">
        <v>8</v>
      </c>
      <c r="AT27" s="76">
        <v>0</v>
      </c>
      <c r="AU27" s="77">
        <f t="shared" si="26"/>
        <v>0.6095305832147937</v>
      </c>
      <c r="AV27" s="77">
        <f t="shared" si="27"/>
        <v>0.3904694167852063</v>
      </c>
      <c r="AW27" s="75">
        <v>1406</v>
      </c>
      <c r="AX27" s="76">
        <v>2</v>
      </c>
      <c r="AY27" s="76">
        <v>982</v>
      </c>
      <c r="AZ27" s="76">
        <v>0</v>
      </c>
      <c r="BA27" s="76">
        <v>414</v>
      </c>
      <c r="BB27" s="66">
        <f t="shared" si="28"/>
        <v>0.99431009957325744</v>
      </c>
      <c r="BC27" s="66">
        <f t="shared" si="29"/>
        <v>5.6899004267425557E-3</v>
      </c>
      <c r="BD27" s="68">
        <v>1406</v>
      </c>
      <c r="BE27" s="68">
        <v>876</v>
      </c>
      <c r="BF27" s="68">
        <v>2</v>
      </c>
      <c r="BG27" s="66">
        <f t="shared" si="30"/>
        <v>0.62446657183499288</v>
      </c>
      <c r="BH27" s="70">
        <v>0.4302151075537769</v>
      </c>
      <c r="BI27" s="70">
        <v>0.37536231884057969</v>
      </c>
      <c r="BJ27" s="75">
        <v>2914</v>
      </c>
      <c r="BK27" s="75">
        <v>1960</v>
      </c>
      <c r="BL27" s="76">
        <v>452</v>
      </c>
      <c r="BM27" s="76">
        <v>225</v>
      </c>
      <c r="BN27" s="76">
        <v>158</v>
      </c>
      <c r="BO27" s="76">
        <v>4</v>
      </c>
      <c r="BP27" s="76">
        <v>101</v>
      </c>
      <c r="BQ27" s="76">
        <v>1</v>
      </c>
      <c r="BR27" s="76">
        <v>2</v>
      </c>
      <c r="BS27" s="76">
        <v>11</v>
      </c>
      <c r="BT27" s="66">
        <f t="shared" si="31"/>
        <v>0.6726149622512011</v>
      </c>
      <c r="BU27" s="66">
        <f t="shared" si="32"/>
        <v>0.17227179135209333</v>
      </c>
      <c r="BV27" s="66">
        <f t="shared" si="33"/>
        <v>9.5058339052848315E-2</v>
      </c>
      <c r="BW27" s="72">
        <v>5023</v>
      </c>
      <c r="BX27" s="76">
        <v>952</v>
      </c>
      <c r="BY27" s="66">
        <f t="shared" si="34"/>
        <v>0.18952817041608599</v>
      </c>
      <c r="BZ27" s="74">
        <f t="shared" si="35"/>
        <v>5.276260504201681</v>
      </c>
      <c r="CA27" s="66">
        <f t="shared" si="56"/>
        <v>7.2125844345083859E-2</v>
      </c>
      <c r="CB27" s="72">
        <v>5023</v>
      </c>
      <c r="CC27" s="76">
        <v>216</v>
      </c>
      <c r="CD27" s="66">
        <f t="shared" si="36"/>
        <v>4.3002189926338842E-2</v>
      </c>
      <c r="CE27" s="66">
        <f t="shared" si="37"/>
        <v>0.95699781007366114</v>
      </c>
      <c r="CF27" s="72">
        <v>1406</v>
      </c>
      <c r="CG27" s="76">
        <v>1</v>
      </c>
      <c r="CH27" s="76">
        <v>836</v>
      </c>
      <c r="CI27" s="66">
        <f t="shared" si="38"/>
        <v>0.59530583214793742</v>
      </c>
      <c r="CJ27" s="75">
        <v>1406</v>
      </c>
      <c r="CK27" s="76">
        <v>436</v>
      </c>
      <c r="CL27" s="76">
        <v>6</v>
      </c>
      <c r="CM27" s="76">
        <v>140</v>
      </c>
      <c r="CN27" s="76">
        <v>0</v>
      </c>
      <c r="CO27" s="66">
        <f t="shared" si="39"/>
        <v>0.41394025604551921</v>
      </c>
      <c r="CP27" s="72">
        <v>1406</v>
      </c>
      <c r="CQ27" s="76">
        <v>335</v>
      </c>
      <c r="CR27" s="66">
        <f t="shared" si="40"/>
        <v>0.23826458036984352</v>
      </c>
      <c r="CS27" s="78" t="b">
        <v>1</v>
      </c>
      <c r="CT27" s="76" t="b">
        <v>0</v>
      </c>
      <c r="CU27" s="76"/>
      <c r="CV27" s="76"/>
      <c r="CW27" s="76"/>
      <c r="CX27" s="76"/>
      <c r="CY27" s="76"/>
      <c r="CZ27" s="76"/>
      <c r="DA27" s="76"/>
      <c r="DB27" s="76"/>
      <c r="DC27" s="76"/>
      <c r="DD27" s="66">
        <f t="shared" si="41"/>
        <v>0</v>
      </c>
      <c r="DE27" s="66">
        <f t="shared" si="42"/>
        <v>0</v>
      </c>
      <c r="DF27" s="66">
        <f t="shared" si="43"/>
        <v>0</v>
      </c>
      <c r="DG27" s="66">
        <f t="shared" si="44"/>
        <v>0</v>
      </c>
      <c r="DH27" s="66">
        <f t="shared" si="45"/>
        <v>0</v>
      </c>
      <c r="DI27" s="66">
        <f t="shared" si="58"/>
        <v>0</v>
      </c>
      <c r="DJ27" s="66">
        <f t="shared" si="47"/>
        <v>0</v>
      </c>
      <c r="DK27" s="66">
        <f t="shared" si="48"/>
        <v>0</v>
      </c>
      <c r="DL27" s="66">
        <f t="shared" si="49"/>
        <v>0</v>
      </c>
      <c r="DM27" s="66">
        <f t="shared" si="50"/>
        <v>0</v>
      </c>
      <c r="DN27" s="66">
        <f t="shared" si="51"/>
        <v>0</v>
      </c>
      <c r="DO27" s="80">
        <f t="shared" si="52"/>
        <v>620</v>
      </c>
      <c r="DP27" s="67">
        <f t="shared" si="53"/>
        <v>1</v>
      </c>
      <c r="DQ27" s="66">
        <f t="shared" si="57"/>
        <v>2.6014568158168575E-6</v>
      </c>
    </row>
    <row r="28" spans="1:121" ht="17.149999999999999" customHeight="1" x14ac:dyDescent="0.3">
      <c r="A28" s="30"/>
      <c r="B28" s="39" t="s">
        <v>202</v>
      </c>
      <c r="C28" s="37" t="s">
        <v>203</v>
      </c>
      <c r="D28" s="36" t="s">
        <v>213</v>
      </c>
      <c r="E28" s="37" t="s">
        <v>214</v>
      </c>
      <c r="F28" s="36" t="s">
        <v>215</v>
      </c>
      <c r="G28" s="37" t="s">
        <v>216</v>
      </c>
      <c r="H28" s="36">
        <v>7</v>
      </c>
      <c r="I28" s="38">
        <v>4</v>
      </c>
      <c r="J28" s="115">
        <f t="shared" si="0"/>
        <v>0.62734262373858729</v>
      </c>
      <c r="K28" s="115">
        <f t="shared" si="1"/>
        <v>0.42695819317635753</v>
      </c>
      <c r="L28" s="115">
        <f t="shared" si="2"/>
        <v>1</v>
      </c>
      <c r="M28" s="115">
        <f t="shared" si="3"/>
        <v>0.15483834042247294</v>
      </c>
      <c r="N28" s="115">
        <f t="shared" si="4"/>
        <v>0.41654384672070743</v>
      </c>
      <c r="O28" s="115">
        <f t="shared" si="5"/>
        <v>0.45218644882268139</v>
      </c>
      <c r="P28" s="115">
        <f t="shared" si="6"/>
        <v>0.95495900258339883</v>
      </c>
      <c r="Q28" s="115">
        <f t="shared" si="7"/>
        <v>0.57018367073334231</v>
      </c>
      <c r="R28" s="116">
        <f t="shared" si="8"/>
        <v>0.81697009102730822</v>
      </c>
      <c r="S28" s="133">
        <f t="shared" si="9"/>
        <v>0.60222024635831728</v>
      </c>
      <c r="T28" s="134">
        <f t="shared" si="54"/>
        <v>0.39777975364168272</v>
      </c>
      <c r="U28" s="135">
        <f t="shared" si="10"/>
        <v>4373.9861710439436</v>
      </c>
      <c r="V28" s="136">
        <v>6</v>
      </c>
      <c r="W28" s="155">
        <f t="shared" si="11"/>
        <v>0</v>
      </c>
      <c r="X28" s="155">
        <f t="shared" si="12"/>
        <v>0.49110913524720623</v>
      </c>
      <c r="Y28" s="155">
        <f t="shared" si="13"/>
        <v>0.50889086475279377</v>
      </c>
      <c r="Z28" s="156">
        <f t="shared" si="14"/>
        <v>5595.7639488217201</v>
      </c>
      <c r="AA28" s="69">
        <f t="shared" si="15"/>
        <v>0.49781738814114218</v>
      </c>
      <c r="AB28" s="70">
        <f t="shared" si="16"/>
        <v>0.85943579766536971</v>
      </c>
      <c r="AC28" s="70">
        <f t="shared" si="17"/>
        <v>0.17722918201915991</v>
      </c>
      <c r="AD28" s="70">
        <f t="shared" si="17"/>
        <v>0.41654384672070743</v>
      </c>
      <c r="AE28" s="70">
        <f t="shared" si="18"/>
        <v>0.42981632926665775</v>
      </c>
      <c r="AF28" s="70">
        <f t="shared" si="19"/>
        <v>0.32484382508409421</v>
      </c>
      <c r="AG28" s="70">
        <f t="shared" si="20"/>
        <v>0.2071119654012494</v>
      </c>
      <c r="AH28" s="70">
        <f t="shared" si="21"/>
        <v>0.45218644882268139</v>
      </c>
      <c r="AI28" s="70">
        <f t="shared" si="22"/>
        <v>0.89428159538683327</v>
      </c>
      <c r="AJ28" s="70">
        <f t="shared" si="23"/>
        <v>0.3604036520903412</v>
      </c>
      <c r="AK28" s="70">
        <f t="shared" si="24"/>
        <v>4.5040997416601149E-2</v>
      </c>
      <c r="AL28" s="71">
        <f t="shared" si="55"/>
        <v>1</v>
      </c>
      <c r="AM28" s="72">
        <v>10996</v>
      </c>
      <c r="AN28" s="66">
        <v>0.49781738814114218</v>
      </c>
      <c r="AO28" s="73">
        <v>0.42981632926665775</v>
      </c>
      <c r="AP28" s="74">
        <f t="shared" si="25"/>
        <v>0.57018367073334231</v>
      </c>
      <c r="AQ28" s="75">
        <v>2081</v>
      </c>
      <c r="AR28" s="76">
        <v>658</v>
      </c>
      <c r="AS28" s="76">
        <v>3</v>
      </c>
      <c r="AT28" s="76">
        <v>15</v>
      </c>
      <c r="AU28" s="77">
        <f t="shared" si="26"/>
        <v>0.32484382508409421</v>
      </c>
      <c r="AV28" s="77">
        <f t="shared" si="27"/>
        <v>0.67515617491590585</v>
      </c>
      <c r="AW28" s="75">
        <v>2081</v>
      </c>
      <c r="AX28" s="76">
        <v>10</v>
      </c>
      <c r="AY28" s="76">
        <v>586</v>
      </c>
      <c r="AZ28" s="76">
        <v>0</v>
      </c>
      <c r="BA28" s="76">
        <v>1113</v>
      </c>
      <c r="BB28" s="66">
        <f t="shared" si="28"/>
        <v>0.8212397885631908</v>
      </c>
      <c r="BC28" s="66">
        <f t="shared" si="29"/>
        <v>0.1787602114368092</v>
      </c>
      <c r="BD28" s="68">
        <v>2081</v>
      </c>
      <c r="BE28" s="68">
        <v>416</v>
      </c>
      <c r="BF28" s="68">
        <v>15</v>
      </c>
      <c r="BG28" s="66">
        <f t="shared" si="30"/>
        <v>0.2071119654012494</v>
      </c>
      <c r="BH28" s="70">
        <v>0.85943579766536971</v>
      </c>
      <c r="BI28" s="70">
        <v>0.81697009102730822</v>
      </c>
      <c r="BJ28" s="75">
        <v>5428</v>
      </c>
      <c r="BK28" s="76">
        <v>962</v>
      </c>
      <c r="BL28" s="76">
        <v>2205</v>
      </c>
      <c r="BM28" s="76">
        <v>1091</v>
      </c>
      <c r="BN28" s="76">
        <v>615</v>
      </c>
      <c r="BO28" s="76">
        <v>30</v>
      </c>
      <c r="BP28" s="76">
        <v>403</v>
      </c>
      <c r="BQ28" s="76">
        <v>24</v>
      </c>
      <c r="BR28" s="76">
        <v>14</v>
      </c>
      <c r="BS28" s="76">
        <v>84</v>
      </c>
      <c r="BT28" s="66">
        <f t="shared" si="31"/>
        <v>0.17722918201915991</v>
      </c>
      <c r="BU28" s="66">
        <f t="shared" si="32"/>
        <v>0.41654384672070743</v>
      </c>
      <c r="BV28" s="66">
        <f t="shared" si="33"/>
        <v>0.21554900515843772</v>
      </c>
      <c r="BW28" s="72">
        <v>8903</v>
      </c>
      <c r="BX28" s="76">
        <v>786</v>
      </c>
      <c r="BY28" s="66">
        <f t="shared" si="34"/>
        <v>8.8284847804110972E-2</v>
      </c>
      <c r="BZ28" s="74">
        <f t="shared" si="35"/>
        <v>11.326972010178118</v>
      </c>
      <c r="CA28" s="66">
        <f t="shared" si="56"/>
        <v>0.15483834042247294</v>
      </c>
      <c r="CB28" s="72">
        <v>8903</v>
      </c>
      <c r="CC28" s="76">
        <v>401</v>
      </c>
      <c r="CD28" s="66">
        <f t="shared" si="36"/>
        <v>4.5040997416601149E-2</v>
      </c>
      <c r="CE28" s="66">
        <f t="shared" si="37"/>
        <v>0.95495900258339883</v>
      </c>
      <c r="CF28" s="72">
        <v>2081</v>
      </c>
      <c r="CG28" s="76">
        <v>6</v>
      </c>
      <c r="CH28" s="75">
        <v>1855</v>
      </c>
      <c r="CI28" s="66">
        <f t="shared" si="38"/>
        <v>0.89428159538683327</v>
      </c>
      <c r="CJ28" s="75">
        <v>2081</v>
      </c>
      <c r="CK28" s="76">
        <v>532</v>
      </c>
      <c r="CL28" s="76">
        <v>11</v>
      </c>
      <c r="CM28" s="76">
        <v>150</v>
      </c>
      <c r="CN28" s="76">
        <v>57</v>
      </c>
      <c r="CO28" s="66">
        <f t="shared" si="39"/>
        <v>0.3604036520903412</v>
      </c>
      <c r="CP28" s="72">
        <v>2081</v>
      </c>
      <c r="CQ28" s="76">
        <v>941</v>
      </c>
      <c r="CR28" s="66">
        <f t="shared" si="40"/>
        <v>0.45218644882268139</v>
      </c>
      <c r="CS28" s="78" t="b">
        <v>1</v>
      </c>
      <c r="CT28" s="76" t="b">
        <v>0</v>
      </c>
      <c r="CU28" s="76"/>
      <c r="CV28" s="76"/>
      <c r="CW28" s="76"/>
      <c r="CX28" s="76"/>
      <c r="CY28" s="76"/>
      <c r="CZ28" s="76"/>
      <c r="DA28" s="76"/>
      <c r="DB28" s="76"/>
      <c r="DC28" s="76"/>
      <c r="DD28" s="66">
        <f t="shared" si="41"/>
        <v>0</v>
      </c>
      <c r="DE28" s="66">
        <f t="shared" si="42"/>
        <v>0</v>
      </c>
      <c r="DF28" s="66">
        <f t="shared" si="43"/>
        <v>0</v>
      </c>
      <c r="DG28" s="66">
        <f t="shared" si="44"/>
        <v>0</v>
      </c>
      <c r="DH28" s="66">
        <f t="shared" si="45"/>
        <v>0</v>
      </c>
      <c r="DI28" s="66">
        <f t="shared" si="58"/>
        <v>0</v>
      </c>
      <c r="DJ28" s="66">
        <f t="shared" si="47"/>
        <v>0</v>
      </c>
      <c r="DK28" s="66">
        <f t="shared" si="48"/>
        <v>0</v>
      </c>
      <c r="DL28" s="66">
        <f t="shared" si="49"/>
        <v>0</v>
      </c>
      <c r="DM28" s="66">
        <f t="shared" si="50"/>
        <v>0</v>
      </c>
      <c r="DN28" s="66">
        <f t="shared" si="51"/>
        <v>0</v>
      </c>
      <c r="DO28" s="80">
        <f t="shared" si="52"/>
        <v>620</v>
      </c>
      <c r="DP28" s="67">
        <f t="shared" si="53"/>
        <v>1</v>
      </c>
      <c r="DQ28" s="66">
        <f t="shared" si="57"/>
        <v>2.6014568158168575E-6</v>
      </c>
    </row>
    <row r="29" spans="1:121" ht="17.149999999999999" customHeight="1" x14ac:dyDescent="0.3">
      <c r="A29" s="30"/>
      <c r="B29" s="39" t="s">
        <v>202</v>
      </c>
      <c r="C29" s="37" t="s">
        <v>203</v>
      </c>
      <c r="D29" s="36" t="s">
        <v>213</v>
      </c>
      <c r="E29" s="37" t="s">
        <v>214</v>
      </c>
      <c r="F29" s="36" t="s">
        <v>217</v>
      </c>
      <c r="G29" s="37" t="s">
        <v>218</v>
      </c>
      <c r="H29" s="36">
        <v>8</v>
      </c>
      <c r="I29" s="38">
        <v>2</v>
      </c>
      <c r="J29" s="115">
        <f t="shared" si="0"/>
        <v>0.54510881047961124</v>
      </c>
      <c r="K29" s="115">
        <f t="shared" si="1"/>
        <v>0.47390661314177057</v>
      </c>
      <c r="L29" s="115">
        <f t="shared" si="2"/>
        <v>1</v>
      </c>
      <c r="M29" s="115">
        <f t="shared" si="3"/>
        <v>0.15906184883980631</v>
      </c>
      <c r="N29" s="115">
        <f t="shared" si="4"/>
        <v>0.43311991694064716</v>
      </c>
      <c r="O29" s="115">
        <f t="shared" si="5"/>
        <v>0.25565180646524405</v>
      </c>
      <c r="P29" s="115">
        <f t="shared" si="6"/>
        <v>0.83124747678643518</v>
      </c>
      <c r="Q29" s="115">
        <f t="shared" si="7"/>
        <v>0.49882593774459627</v>
      </c>
      <c r="R29" s="116">
        <f t="shared" si="8"/>
        <v>0.88030407740152039</v>
      </c>
      <c r="S29" s="133">
        <f t="shared" si="9"/>
        <v>0.56413627642218123</v>
      </c>
      <c r="T29" s="134">
        <f t="shared" si="54"/>
        <v>0.43586372357781877</v>
      </c>
      <c r="U29" s="135">
        <f t="shared" si="10"/>
        <v>11155.496141250695</v>
      </c>
      <c r="V29" s="136">
        <v>6</v>
      </c>
      <c r="W29" s="155">
        <f t="shared" si="11"/>
        <v>0</v>
      </c>
      <c r="X29" s="155">
        <f t="shared" si="12"/>
        <v>0.45302516531107018</v>
      </c>
      <c r="Y29" s="155">
        <f t="shared" si="13"/>
        <v>0.54697483468892982</v>
      </c>
      <c r="Z29" s="156">
        <f t="shared" si="14"/>
        <v>13999.27391902847</v>
      </c>
      <c r="AA29" s="69">
        <f t="shared" si="15"/>
        <v>0.12299757755723997</v>
      </c>
      <c r="AB29" s="70">
        <f t="shared" si="16"/>
        <v>0.89055032090673225</v>
      </c>
      <c r="AC29" s="70">
        <f t="shared" si="17"/>
        <v>0.1625713791313376</v>
      </c>
      <c r="AD29" s="70">
        <f t="shared" si="17"/>
        <v>0.43311991694064716</v>
      </c>
      <c r="AE29" s="70">
        <f t="shared" si="18"/>
        <v>0.50117406225540373</v>
      </c>
      <c r="AF29" s="70">
        <f t="shared" si="19"/>
        <v>0.25121487428692163</v>
      </c>
      <c r="AG29" s="70">
        <f t="shared" si="20"/>
        <v>0.5493344601732516</v>
      </c>
      <c r="AH29" s="70">
        <f t="shared" si="21"/>
        <v>0.25565180646524405</v>
      </c>
      <c r="AI29" s="70">
        <f t="shared" si="22"/>
        <v>0.73357278681597293</v>
      </c>
      <c r="AJ29" s="70">
        <f t="shared" si="23"/>
        <v>0.35664483414324955</v>
      </c>
      <c r="AK29" s="70">
        <f t="shared" si="24"/>
        <v>0.16875252321356479</v>
      </c>
      <c r="AL29" s="71">
        <f t="shared" si="55"/>
        <v>1</v>
      </c>
      <c r="AM29" s="72">
        <v>25594</v>
      </c>
      <c r="AN29" s="66">
        <v>0.12299757755723997</v>
      </c>
      <c r="AO29" s="73">
        <v>0.50117406225540373</v>
      </c>
      <c r="AP29" s="74">
        <f t="shared" si="25"/>
        <v>0.49882593774459627</v>
      </c>
      <c r="AQ29" s="75">
        <v>4733</v>
      </c>
      <c r="AR29" s="76">
        <v>720</v>
      </c>
      <c r="AS29" s="76">
        <v>462</v>
      </c>
      <c r="AT29" s="76">
        <v>7</v>
      </c>
      <c r="AU29" s="77">
        <f t="shared" si="26"/>
        <v>0.25121487428692163</v>
      </c>
      <c r="AV29" s="77">
        <f t="shared" si="27"/>
        <v>0.74878512571307843</v>
      </c>
      <c r="AW29" s="75">
        <v>4733</v>
      </c>
      <c r="AX29" s="76">
        <v>30</v>
      </c>
      <c r="AY29" s="75">
        <v>2584</v>
      </c>
      <c r="AZ29" s="76">
        <v>0</v>
      </c>
      <c r="BA29" s="75">
        <v>1177</v>
      </c>
      <c r="BB29" s="66">
        <f t="shared" si="28"/>
        <v>0.80097189942953728</v>
      </c>
      <c r="BC29" s="66">
        <f t="shared" si="29"/>
        <v>0.19902810057046272</v>
      </c>
      <c r="BD29" s="68">
        <v>4733</v>
      </c>
      <c r="BE29" s="68">
        <v>2589</v>
      </c>
      <c r="BF29" s="68">
        <v>11</v>
      </c>
      <c r="BG29" s="66">
        <f t="shared" si="30"/>
        <v>0.5493344601732516</v>
      </c>
      <c r="BH29" s="70">
        <v>0.89055032090673225</v>
      </c>
      <c r="BI29" s="70">
        <v>0.88030407740152039</v>
      </c>
      <c r="BJ29" s="75">
        <v>11558</v>
      </c>
      <c r="BK29" s="76">
        <v>1879</v>
      </c>
      <c r="BL29" s="75">
        <v>4673</v>
      </c>
      <c r="BM29" s="75">
        <v>2927</v>
      </c>
      <c r="BN29" s="76">
        <v>1456</v>
      </c>
      <c r="BO29" s="76">
        <v>18</v>
      </c>
      <c r="BP29" s="76">
        <v>449</v>
      </c>
      <c r="BQ29" s="76">
        <v>20</v>
      </c>
      <c r="BR29" s="76">
        <v>21</v>
      </c>
      <c r="BS29" s="76">
        <v>115</v>
      </c>
      <c r="BT29" s="66">
        <f t="shared" si="31"/>
        <v>0.1625713791313376</v>
      </c>
      <c r="BU29" s="66">
        <f t="shared" si="32"/>
        <v>0.43311991694064716</v>
      </c>
      <c r="BV29" s="66">
        <f t="shared" si="33"/>
        <v>0.17987541097075618</v>
      </c>
      <c r="BW29" s="72">
        <v>19816</v>
      </c>
      <c r="BX29" s="76">
        <v>1703</v>
      </c>
      <c r="BY29" s="66">
        <f t="shared" si="34"/>
        <v>8.5940654016955997E-2</v>
      </c>
      <c r="BZ29" s="74">
        <f t="shared" si="35"/>
        <v>11.635936582501468</v>
      </c>
      <c r="CA29" s="66">
        <f t="shared" si="56"/>
        <v>0.15906184883980631</v>
      </c>
      <c r="CB29" s="72">
        <v>19816</v>
      </c>
      <c r="CC29" s="75">
        <v>3344</v>
      </c>
      <c r="CD29" s="66">
        <f t="shared" si="36"/>
        <v>0.16875252321356479</v>
      </c>
      <c r="CE29" s="66">
        <f t="shared" si="37"/>
        <v>0.83124747678643518</v>
      </c>
      <c r="CF29" s="72">
        <v>4733</v>
      </c>
      <c r="CG29" s="76">
        <v>40</v>
      </c>
      <c r="CH29" s="75">
        <v>3432</v>
      </c>
      <c r="CI29" s="66">
        <f t="shared" si="38"/>
        <v>0.73357278681597293</v>
      </c>
      <c r="CJ29" s="75">
        <v>4733</v>
      </c>
      <c r="CK29" s="75">
        <v>1570</v>
      </c>
      <c r="CL29" s="76">
        <v>81</v>
      </c>
      <c r="CM29" s="76">
        <v>9</v>
      </c>
      <c r="CN29" s="76">
        <v>28</v>
      </c>
      <c r="CO29" s="66">
        <f t="shared" si="39"/>
        <v>0.35664483414324955</v>
      </c>
      <c r="CP29" s="72">
        <v>4733</v>
      </c>
      <c r="CQ29" s="75">
        <v>1210</v>
      </c>
      <c r="CR29" s="66">
        <f t="shared" si="40"/>
        <v>0.25565180646524405</v>
      </c>
      <c r="CS29" s="78" t="b">
        <v>1</v>
      </c>
      <c r="CT29" s="76" t="b">
        <v>0</v>
      </c>
      <c r="CU29" s="76"/>
      <c r="CV29" s="76"/>
      <c r="CW29" s="76"/>
      <c r="CX29" s="76"/>
      <c r="CY29" s="76"/>
      <c r="CZ29" s="76"/>
      <c r="DA29" s="76"/>
      <c r="DB29" s="76"/>
      <c r="DC29" s="76"/>
      <c r="DD29" s="66">
        <f t="shared" si="41"/>
        <v>0</v>
      </c>
      <c r="DE29" s="66">
        <f t="shared" si="42"/>
        <v>0</v>
      </c>
      <c r="DF29" s="66">
        <f t="shared" si="43"/>
        <v>0</v>
      </c>
      <c r="DG29" s="66">
        <f t="shared" si="44"/>
        <v>0</v>
      </c>
      <c r="DH29" s="66">
        <f t="shared" si="45"/>
        <v>0</v>
      </c>
      <c r="DI29" s="66">
        <f t="shared" si="58"/>
        <v>0</v>
      </c>
      <c r="DJ29" s="66">
        <f t="shared" si="47"/>
        <v>0</v>
      </c>
      <c r="DK29" s="66">
        <f t="shared" si="48"/>
        <v>0</v>
      </c>
      <c r="DL29" s="66">
        <f t="shared" si="49"/>
        <v>0</v>
      </c>
      <c r="DM29" s="66">
        <f t="shared" si="50"/>
        <v>0</v>
      </c>
      <c r="DN29" s="66">
        <f t="shared" si="51"/>
        <v>0</v>
      </c>
      <c r="DO29" s="80">
        <f t="shared" si="52"/>
        <v>620</v>
      </c>
      <c r="DP29" s="67">
        <f t="shared" si="53"/>
        <v>1</v>
      </c>
      <c r="DQ29" s="66">
        <f t="shared" si="57"/>
        <v>2.6014568158168575E-6</v>
      </c>
    </row>
    <row r="30" spans="1:121" ht="17.149999999999999" customHeight="1" x14ac:dyDescent="0.3">
      <c r="A30" s="30"/>
      <c r="B30" s="39" t="s">
        <v>202</v>
      </c>
      <c r="C30" s="37" t="s">
        <v>203</v>
      </c>
      <c r="D30" s="36" t="s">
        <v>213</v>
      </c>
      <c r="E30" s="37" t="s">
        <v>214</v>
      </c>
      <c r="F30" s="36" t="s">
        <v>219</v>
      </c>
      <c r="G30" s="37" t="s">
        <v>220</v>
      </c>
      <c r="H30" s="36">
        <v>4</v>
      </c>
      <c r="I30" s="38">
        <v>2</v>
      </c>
      <c r="J30" s="115">
        <f t="shared" si="0"/>
        <v>0.71543778801843327</v>
      </c>
      <c r="K30" s="115">
        <f t="shared" si="1"/>
        <v>0.34677419354838712</v>
      </c>
      <c r="L30" s="115">
        <f t="shared" si="2"/>
        <v>1</v>
      </c>
      <c r="M30" s="115">
        <f t="shared" si="3"/>
        <v>7.9321489859823791E-2</v>
      </c>
      <c r="N30" s="115">
        <f t="shared" si="4"/>
        <v>0.45490324696621842</v>
      </c>
      <c r="O30" s="115">
        <f t="shared" si="5"/>
        <v>0.15898617511520738</v>
      </c>
      <c r="P30" s="115">
        <f t="shared" si="6"/>
        <v>0.90501866445458312</v>
      </c>
      <c r="Q30" s="115">
        <f t="shared" si="7"/>
        <v>0.45340681362725455</v>
      </c>
      <c r="R30" s="116">
        <f t="shared" si="8"/>
        <v>0.89476778365667253</v>
      </c>
      <c r="S30" s="133">
        <f t="shared" si="9"/>
        <v>0.5565129061385089</v>
      </c>
      <c r="T30" s="134">
        <f t="shared" si="54"/>
        <v>0.4434870938614911</v>
      </c>
      <c r="U30" s="135">
        <f t="shared" si="10"/>
        <v>2802.3949461107622</v>
      </c>
      <c r="V30" s="136">
        <v>4</v>
      </c>
      <c r="W30" s="155">
        <f t="shared" si="11"/>
        <v>0</v>
      </c>
      <c r="X30" s="155">
        <f t="shared" si="12"/>
        <v>0.4454017950273978</v>
      </c>
      <c r="Y30" s="155">
        <f t="shared" si="13"/>
        <v>0.55459820497260215</v>
      </c>
      <c r="Z30" s="156">
        <f t="shared" si="14"/>
        <v>3504.5060572218731</v>
      </c>
      <c r="AA30" s="69">
        <f t="shared" si="15"/>
        <v>0.16031017566070582</v>
      </c>
      <c r="AB30" s="70">
        <f t="shared" si="16"/>
        <v>0.91156267887807674</v>
      </c>
      <c r="AC30" s="70">
        <f t="shared" si="17"/>
        <v>0.15250901935060676</v>
      </c>
      <c r="AD30" s="70">
        <f t="shared" si="17"/>
        <v>0.45490324696621842</v>
      </c>
      <c r="AE30" s="70">
        <f t="shared" si="18"/>
        <v>0.54659318637274545</v>
      </c>
      <c r="AF30" s="70">
        <f t="shared" si="19"/>
        <v>0.3955453149001536</v>
      </c>
      <c r="AG30" s="70">
        <f t="shared" si="20"/>
        <v>0.1889400921658986</v>
      </c>
      <c r="AH30" s="70">
        <f t="shared" si="21"/>
        <v>0.15898617511520738</v>
      </c>
      <c r="AI30" s="70">
        <f t="shared" si="22"/>
        <v>0.82795698924731187</v>
      </c>
      <c r="AJ30" s="70">
        <f t="shared" si="23"/>
        <v>0.60291858678955457</v>
      </c>
      <c r="AK30" s="70">
        <f t="shared" si="24"/>
        <v>9.4981335545416837E-2</v>
      </c>
      <c r="AL30" s="71">
        <f t="shared" si="55"/>
        <v>1</v>
      </c>
      <c r="AM30" s="72">
        <v>6319</v>
      </c>
      <c r="AN30" s="66">
        <v>0.16031017566070582</v>
      </c>
      <c r="AO30" s="73">
        <v>0.54659318637274545</v>
      </c>
      <c r="AP30" s="74">
        <f t="shared" si="25"/>
        <v>0.45340681362725455</v>
      </c>
      <c r="AQ30" s="75">
        <v>1302</v>
      </c>
      <c r="AR30" s="76">
        <v>508</v>
      </c>
      <c r="AS30" s="76">
        <v>3</v>
      </c>
      <c r="AT30" s="76">
        <v>4</v>
      </c>
      <c r="AU30" s="77">
        <f t="shared" si="26"/>
        <v>0.3955453149001536</v>
      </c>
      <c r="AV30" s="77">
        <f t="shared" si="27"/>
        <v>0.60445468509984646</v>
      </c>
      <c r="AW30" s="75">
        <v>1302</v>
      </c>
      <c r="AX30" s="76">
        <v>2</v>
      </c>
      <c r="AY30" s="76">
        <v>337</v>
      </c>
      <c r="AZ30" s="76">
        <v>1</v>
      </c>
      <c r="BA30" s="76">
        <v>846</v>
      </c>
      <c r="BB30" s="66">
        <f t="shared" si="28"/>
        <v>0.91090629800307221</v>
      </c>
      <c r="BC30" s="66">
        <f t="shared" si="29"/>
        <v>8.9093701996927788E-2</v>
      </c>
      <c r="BD30" s="68">
        <v>1302</v>
      </c>
      <c r="BE30" s="68">
        <v>242</v>
      </c>
      <c r="BF30" s="68">
        <v>4</v>
      </c>
      <c r="BG30" s="66">
        <f t="shared" si="30"/>
        <v>0.1889400921658986</v>
      </c>
      <c r="BH30" s="70">
        <v>0.91156267887807674</v>
      </c>
      <c r="BI30" s="70">
        <v>0.89476778365667253</v>
      </c>
      <c r="BJ30" s="75">
        <v>3049</v>
      </c>
      <c r="BK30" s="76">
        <v>465</v>
      </c>
      <c r="BL30" s="76">
        <v>1197</v>
      </c>
      <c r="BM30" s="76">
        <v>563</v>
      </c>
      <c r="BN30" s="76">
        <v>237</v>
      </c>
      <c r="BO30" s="76">
        <v>12</v>
      </c>
      <c r="BP30" s="76">
        <v>128</v>
      </c>
      <c r="BQ30" s="76">
        <v>1</v>
      </c>
      <c r="BR30" s="76">
        <v>2</v>
      </c>
      <c r="BS30" s="76">
        <v>444</v>
      </c>
      <c r="BT30" s="66">
        <f t="shared" si="31"/>
        <v>0.15250901935060676</v>
      </c>
      <c r="BU30" s="66">
        <f t="shared" si="32"/>
        <v>0.45490324696621842</v>
      </c>
      <c r="BV30" s="66">
        <f t="shared" si="33"/>
        <v>0.27025254181698916</v>
      </c>
      <c r="BW30" s="72">
        <v>4822</v>
      </c>
      <c r="BX30" s="76">
        <v>831</v>
      </c>
      <c r="BY30" s="66">
        <f t="shared" si="34"/>
        <v>0.17233513065118208</v>
      </c>
      <c r="BZ30" s="74">
        <f t="shared" si="35"/>
        <v>5.8026474127557162</v>
      </c>
      <c r="CA30" s="66">
        <f t="shared" si="56"/>
        <v>7.9321489859823791E-2</v>
      </c>
      <c r="CB30" s="72">
        <v>4822</v>
      </c>
      <c r="CC30" s="76">
        <v>458</v>
      </c>
      <c r="CD30" s="66">
        <f t="shared" si="36"/>
        <v>9.4981335545416837E-2</v>
      </c>
      <c r="CE30" s="66">
        <f t="shared" si="37"/>
        <v>0.90501866445458312</v>
      </c>
      <c r="CF30" s="72">
        <v>1302</v>
      </c>
      <c r="CG30" s="76">
        <v>13</v>
      </c>
      <c r="CH30" s="75">
        <v>1065</v>
      </c>
      <c r="CI30" s="66">
        <f t="shared" si="38"/>
        <v>0.82795698924731187</v>
      </c>
      <c r="CJ30" s="75">
        <v>1302</v>
      </c>
      <c r="CK30" s="76">
        <v>541</v>
      </c>
      <c r="CL30" s="76">
        <v>2</v>
      </c>
      <c r="CM30" s="76">
        <v>241</v>
      </c>
      <c r="CN30" s="76">
        <v>1</v>
      </c>
      <c r="CO30" s="66">
        <f t="shared" si="39"/>
        <v>0.60291858678955457</v>
      </c>
      <c r="CP30" s="72">
        <v>1302</v>
      </c>
      <c r="CQ30" s="76">
        <v>207</v>
      </c>
      <c r="CR30" s="66">
        <f t="shared" si="40"/>
        <v>0.15898617511520738</v>
      </c>
      <c r="CS30" s="78" t="b">
        <v>1</v>
      </c>
      <c r="CT30" s="76" t="b">
        <v>0</v>
      </c>
      <c r="CU30" s="76"/>
      <c r="CV30" s="76"/>
      <c r="CW30" s="76"/>
      <c r="CX30" s="76"/>
      <c r="CY30" s="76"/>
      <c r="CZ30" s="76"/>
      <c r="DA30" s="76"/>
      <c r="DB30" s="76"/>
      <c r="DC30" s="76"/>
      <c r="DD30" s="66">
        <f t="shared" si="41"/>
        <v>0</v>
      </c>
      <c r="DE30" s="66">
        <f t="shared" si="42"/>
        <v>0</v>
      </c>
      <c r="DF30" s="66">
        <f t="shared" si="43"/>
        <v>0</v>
      </c>
      <c r="DG30" s="66">
        <f t="shared" si="44"/>
        <v>0</v>
      </c>
      <c r="DH30" s="66">
        <f t="shared" si="45"/>
        <v>0</v>
      </c>
      <c r="DI30" s="66">
        <f t="shared" si="58"/>
        <v>0</v>
      </c>
      <c r="DJ30" s="66">
        <f t="shared" si="47"/>
        <v>0</v>
      </c>
      <c r="DK30" s="66">
        <f t="shared" si="48"/>
        <v>0</v>
      </c>
      <c r="DL30" s="66">
        <f t="shared" si="49"/>
        <v>0</v>
      </c>
      <c r="DM30" s="66">
        <f t="shared" si="50"/>
        <v>0</v>
      </c>
      <c r="DN30" s="66">
        <f t="shared" si="51"/>
        <v>0</v>
      </c>
      <c r="DO30" s="80">
        <f t="shared" si="52"/>
        <v>620</v>
      </c>
      <c r="DP30" s="67">
        <f t="shared" si="53"/>
        <v>1</v>
      </c>
      <c r="DQ30" s="66">
        <f t="shared" si="57"/>
        <v>2.6014568158168575E-6</v>
      </c>
    </row>
    <row r="31" spans="1:121" ht="17.149999999999999" customHeight="1" x14ac:dyDescent="0.3">
      <c r="A31" s="30"/>
      <c r="B31" s="39" t="s">
        <v>221</v>
      </c>
      <c r="C31" s="37" t="s">
        <v>222</v>
      </c>
      <c r="D31" s="36" t="s">
        <v>223</v>
      </c>
      <c r="E31" s="37" t="s">
        <v>224</v>
      </c>
      <c r="F31" s="36" t="s">
        <v>225</v>
      </c>
      <c r="G31" s="37" t="s">
        <v>224</v>
      </c>
      <c r="H31" s="36">
        <v>91</v>
      </c>
      <c r="I31" s="38">
        <v>9</v>
      </c>
      <c r="J31" s="115">
        <f t="shared" si="0"/>
        <v>0.74392636523649891</v>
      </c>
      <c r="K31" s="115">
        <f t="shared" si="1"/>
        <v>0.43863022298956239</v>
      </c>
      <c r="L31" s="115">
        <f t="shared" si="2"/>
        <v>0.30967741935483872</v>
      </c>
      <c r="M31" s="115">
        <f t="shared" si="3"/>
        <v>0.19100036028853865</v>
      </c>
      <c r="N31" s="115">
        <f t="shared" si="4"/>
        <v>0.33660718925532768</v>
      </c>
      <c r="O31" s="115">
        <f t="shared" si="5"/>
        <v>0.38154870679507158</v>
      </c>
      <c r="P31" s="115">
        <f t="shared" si="6"/>
        <v>0.63571553092513922</v>
      </c>
      <c r="Q31" s="115">
        <f t="shared" si="7"/>
        <v>0.40859560749546642</v>
      </c>
      <c r="R31" s="116">
        <f t="shared" si="8"/>
        <v>0.76160819368940191</v>
      </c>
      <c r="S31" s="133">
        <f t="shared" si="9"/>
        <v>0.46747884400331619</v>
      </c>
      <c r="T31" s="134">
        <f t="shared" si="54"/>
        <v>0.53252115599668381</v>
      </c>
      <c r="U31" s="135">
        <f t="shared" si="10"/>
        <v>224497.60633930197</v>
      </c>
      <c r="V31" s="136">
        <v>3</v>
      </c>
      <c r="W31" s="155">
        <f t="shared" si="11"/>
        <v>-0.69032258064516128</v>
      </c>
      <c r="X31" s="155">
        <f t="shared" si="12"/>
        <v>0.35636773289220502</v>
      </c>
      <c r="Y31" s="155">
        <f t="shared" si="13"/>
        <v>0.64363226710779498</v>
      </c>
      <c r="Z31" s="156">
        <f t="shared" si="14"/>
        <v>271339.27300596866</v>
      </c>
      <c r="AA31" s="69">
        <f t="shared" si="15"/>
        <v>0.17823874755381605</v>
      </c>
      <c r="AB31" s="70">
        <f t="shared" si="16"/>
        <v>0.79904377536747007</v>
      </c>
      <c r="AC31" s="70">
        <f t="shared" si="17"/>
        <v>0.2663161325982511</v>
      </c>
      <c r="AD31" s="70">
        <f t="shared" si="17"/>
        <v>0.33660718925532768</v>
      </c>
      <c r="AE31" s="70">
        <f t="shared" si="18"/>
        <v>0.59140439250453358</v>
      </c>
      <c r="AF31" s="70">
        <f t="shared" si="19"/>
        <v>0.2915008352298844</v>
      </c>
      <c r="AG31" s="70">
        <f t="shared" si="20"/>
        <v>0.13844636030359767</v>
      </c>
      <c r="AH31" s="70">
        <f t="shared" si="21"/>
        <v>0.38154870679507158</v>
      </c>
      <c r="AI31" s="70">
        <f t="shared" si="22"/>
        <v>0.74626949336861104</v>
      </c>
      <c r="AJ31" s="70">
        <f t="shared" si="23"/>
        <v>0.74158323710438689</v>
      </c>
      <c r="AK31" s="70">
        <f t="shared" si="24"/>
        <v>0.36428446907486078</v>
      </c>
      <c r="AL31" s="71">
        <f t="shared" si="55"/>
        <v>0.30967741935483872</v>
      </c>
      <c r="AM31" s="72">
        <v>421575</v>
      </c>
      <c r="AN31" s="66">
        <v>0.17823874755381605</v>
      </c>
      <c r="AO31" s="73">
        <v>0.59140439250453358</v>
      </c>
      <c r="AP31" s="74">
        <f t="shared" si="25"/>
        <v>0.40859560749546642</v>
      </c>
      <c r="AQ31" s="75">
        <v>89197</v>
      </c>
      <c r="AR31" s="75">
        <v>25862</v>
      </c>
      <c r="AS31" s="76">
        <v>73</v>
      </c>
      <c r="AT31" s="76">
        <v>66</v>
      </c>
      <c r="AU31" s="77">
        <f t="shared" si="26"/>
        <v>0.2915008352298844</v>
      </c>
      <c r="AV31" s="77">
        <f t="shared" si="27"/>
        <v>0.70849916477011554</v>
      </c>
      <c r="AW31" s="75">
        <v>89197</v>
      </c>
      <c r="AX31" s="75">
        <v>12062</v>
      </c>
      <c r="AY31" s="75">
        <v>14671</v>
      </c>
      <c r="AZ31" s="76">
        <v>121</v>
      </c>
      <c r="BA31" s="75">
        <v>47290</v>
      </c>
      <c r="BB31" s="66">
        <f t="shared" si="28"/>
        <v>0.83123871879099076</v>
      </c>
      <c r="BC31" s="66">
        <f t="shared" si="29"/>
        <v>0.16876128120900924</v>
      </c>
      <c r="BD31" s="75">
        <v>89197</v>
      </c>
      <c r="BE31" s="75">
        <v>11918</v>
      </c>
      <c r="BF31" s="76">
        <v>431</v>
      </c>
      <c r="BG31" s="66">
        <f t="shared" si="30"/>
        <v>0.13844636030359767</v>
      </c>
      <c r="BH31" s="70">
        <v>0.79904377536747007</v>
      </c>
      <c r="BI31" s="70">
        <v>0.76160819368940191</v>
      </c>
      <c r="BJ31" s="75">
        <v>211677</v>
      </c>
      <c r="BK31" s="75">
        <v>56373</v>
      </c>
      <c r="BL31" s="75">
        <v>84052</v>
      </c>
      <c r="BM31" s="75">
        <v>35796</v>
      </c>
      <c r="BN31" s="75">
        <v>18260</v>
      </c>
      <c r="BO31" s="76">
        <v>473</v>
      </c>
      <c r="BP31" s="75">
        <v>12540</v>
      </c>
      <c r="BQ31" s="76">
        <v>938</v>
      </c>
      <c r="BR31" s="76">
        <v>239</v>
      </c>
      <c r="BS31" s="76">
        <v>3006</v>
      </c>
      <c r="BT31" s="66">
        <f t="shared" si="31"/>
        <v>0.2663161325982511</v>
      </c>
      <c r="BU31" s="66">
        <f t="shared" si="32"/>
        <v>0.33660718925532768</v>
      </c>
      <c r="BV31" s="66">
        <f t="shared" si="33"/>
        <v>0.167500484228329</v>
      </c>
      <c r="BW31" s="72">
        <v>326967</v>
      </c>
      <c r="BX31" s="75">
        <v>23401</v>
      </c>
      <c r="BY31" s="66">
        <f t="shared" si="34"/>
        <v>7.1569913783348163E-2</v>
      </c>
      <c r="BZ31" s="74">
        <f t="shared" si="35"/>
        <v>13.972351608905603</v>
      </c>
      <c r="CA31" s="66">
        <f t="shared" si="56"/>
        <v>0.19100036028853865</v>
      </c>
      <c r="CB31" s="72">
        <v>326967</v>
      </c>
      <c r="CC31" s="75">
        <v>119109</v>
      </c>
      <c r="CD31" s="66">
        <f t="shared" si="36"/>
        <v>0.36428446907486078</v>
      </c>
      <c r="CE31" s="66">
        <f t="shared" si="37"/>
        <v>0.63571553092513922</v>
      </c>
      <c r="CF31" s="72">
        <v>89197</v>
      </c>
      <c r="CG31" s="75">
        <v>1756</v>
      </c>
      <c r="CH31" s="75">
        <v>64809</v>
      </c>
      <c r="CI31" s="66">
        <f t="shared" si="38"/>
        <v>0.74626949336861104</v>
      </c>
      <c r="CJ31" s="75">
        <v>89197</v>
      </c>
      <c r="CK31" s="76">
        <v>299</v>
      </c>
      <c r="CL31" s="75">
        <v>4952</v>
      </c>
      <c r="CM31" s="75">
        <v>49114</v>
      </c>
      <c r="CN31" s="75">
        <v>11782</v>
      </c>
      <c r="CO31" s="66">
        <f t="shared" si="39"/>
        <v>0.74158323710438689</v>
      </c>
      <c r="CP31" s="72">
        <v>89197</v>
      </c>
      <c r="CQ31" s="75">
        <v>34033</v>
      </c>
      <c r="CR31" s="66">
        <f t="shared" si="40"/>
        <v>0.38154870679507158</v>
      </c>
      <c r="CS31" s="78" t="b">
        <v>1</v>
      </c>
      <c r="CT31" s="76" t="b">
        <v>1</v>
      </c>
      <c r="CU31" s="76">
        <v>1</v>
      </c>
      <c r="CV31" s="76"/>
      <c r="CW31" s="79"/>
      <c r="CX31" s="79"/>
      <c r="CY31" s="79">
        <v>1</v>
      </c>
      <c r="CZ31" s="79">
        <v>0</v>
      </c>
      <c r="DA31" s="76"/>
      <c r="DB31" s="76"/>
      <c r="DC31" s="76"/>
      <c r="DD31" s="66">
        <f t="shared" si="41"/>
        <v>0</v>
      </c>
      <c r="DE31" s="66">
        <f t="shared" si="42"/>
        <v>2.4875621890547263E-3</v>
      </c>
      <c r="DF31" s="66">
        <f t="shared" si="43"/>
        <v>0</v>
      </c>
      <c r="DG31" s="66">
        <f t="shared" si="44"/>
        <v>0</v>
      </c>
      <c r="DH31" s="66">
        <f t="shared" si="45"/>
        <v>0</v>
      </c>
      <c r="DI31" s="66">
        <f t="shared" si="58"/>
        <v>0</v>
      </c>
      <c r="DJ31" s="66">
        <f t="shared" si="47"/>
        <v>0</v>
      </c>
      <c r="DK31" s="66">
        <f t="shared" si="48"/>
        <v>2.0833333333333332E-2</v>
      </c>
      <c r="DL31" s="66">
        <f t="shared" si="49"/>
        <v>0</v>
      </c>
      <c r="DM31" s="66">
        <f t="shared" si="50"/>
        <v>6.2189054726368158E-4</v>
      </c>
      <c r="DN31" s="66">
        <f t="shared" si="51"/>
        <v>5.208333333333333E-3</v>
      </c>
      <c r="DO31" s="80">
        <f t="shared" si="52"/>
        <v>192</v>
      </c>
      <c r="DP31" s="67">
        <f t="shared" si="53"/>
        <v>0.30967741935483872</v>
      </c>
      <c r="DQ31" s="66">
        <f t="shared" si="57"/>
        <v>8.4005376344086021E-6</v>
      </c>
    </row>
    <row r="32" spans="1:121" ht="17.149999999999999" customHeight="1" x14ac:dyDescent="0.3">
      <c r="A32" s="30"/>
      <c r="B32" s="39" t="s">
        <v>221</v>
      </c>
      <c r="C32" s="37" t="s">
        <v>222</v>
      </c>
      <c r="D32" s="36" t="s">
        <v>223</v>
      </c>
      <c r="E32" s="37" t="s">
        <v>224</v>
      </c>
      <c r="F32" s="36" t="s">
        <v>226</v>
      </c>
      <c r="G32" s="37" t="s">
        <v>227</v>
      </c>
      <c r="H32" s="36">
        <v>72</v>
      </c>
      <c r="I32" s="38">
        <v>13</v>
      </c>
      <c r="J32" s="115">
        <f t="shared" si="0"/>
        <v>0.61407191265060246</v>
      </c>
      <c r="K32" s="115">
        <f t="shared" si="1"/>
        <v>0.32317394578313252</v>
      </c>
      <c r="L32" s="115">
        <f t="shared" si="2"/>
        <v>0.1032258064516129</v>
      </c>
      <c r="M32" s="115">
        <f t="shared" si="3"/>
        <v>0.14984258812319923</v>
      </c>
      <c r="N32" s="115">
        <f t="shared" si="4"/>
        <v>0.16051062467485694</v>
      </c>
      <c r="O32" s="115">
        <f t="shared" si="5"/>
        <v>8.4318524096385544E-2</v>
      </c>
      <c r="P32" s="115">
        <f t="shared" si="6"/>
        <v>0.52494715974152406</v>
      </c>
      <c r="Q32" s="115">
        <f t="shared" si="7"/>
        <v>0.30733325227306507</v>
      </c>
      <c r="R32" s="116">
        <f t="shared" si="8"/>
        <v>0.51975605161533389</v>
      </c>
      <c r="S32" s="133">
        <f t="shared" si="9"/>
        <v>0.30968665171219029</v>
      </c>
      <c r="T32" s="134">
        <f t="shared" si="54"/>
        <v>0.69031334828780966</v>
      </c>
      <c r="U32" s="135">
        <f t="shared" si="10"/>
        <v>183542.5839828077</v>
      </c>
      <c r="V32" s="136">
        <v>1</v>
      </c>
      <c r="W32" s="155">
        <f t="shared" si="11"/>
        <v>-0.89677419354838706</v>
      </c>
      <c r="X32" s="155">
        <f t="shared" si="12"/>
        <v>0.19857554060107918</v>
      </c>
      <c r="Y32" s="155">
        <f t="shared" si="13"/>
        <v>0.80142445939892082</v>
      </c>
      <c r="Z32" s="156">
        <f t="shared" si="14"/>
        <v>213085.13953836326</v>
      </c>
      <c r="AA32" s="69">
        <f t="shared" si="15"/>
        <v>6.0613126826461264E-2</v>
      </c>
      <c r="AB32" s="70">
        <f t="shared" si="16"/>
        <v>0.55322269638059107</v>
      </c>
      <c r="AC32" s="70">
        <f t="shared" si="17"/>
        <v>0.54601624714874541</v>
      </c>
      <c r="AD32" s="70">
        <f t="shared" si="17"/>
        <v>0.16051062467485694</v>
      </c>
      <c r="AE32" s="70">
        <f t="shared" si="18"/>
        <v>0.69266674772693493</v>
      </c>
      <c r="AF32" s="70">
        <f t="shared" si="19"/>
        <v>0.41219879518072289</v>
      </c>
      <c r="AG32" s="70">
        <f t="shared" si="20"/>
        <v>0.14196159638554218</v>
      </c>
      <c r="AH32" s="70">
        <f t="shared" si="21"/>
        <v>8.4318524096385544E-2</v>
      </c>
      <c r="AI32" s="70">
        <f t="shared" si="22"/>
        <v>0.5716114457831325</v>
      </c>
      <c r="AJ32" s="70">
        <f t="shared" si="23"/>
        <v>0.65653237951807231</v>
      </c>
      <c r="AK32" s="70">
        <f t="shared" si="24"/>
        <v>0.47505284025847588</v>
      </c>
      <c r="AL32" s="71">
        <f t="shared" si="55"/>
        <v>0.1032258064516129</v>
      </c>
      <c r="AM32" s="72">
        <v>265883</v>
      </c>
      <c r="AN32" s="66">
        <v>6.0613126826461264E-2</v>
      </c>
      <c r="AO32" s="73">
        <v>0.69266674772693493</v>
      </c>
      <c r="AP32" s="74">
        <f t="shared" si="25"/>
        <v>0.30733325227306507</v>
      </c>
      <c r="AQ32" s="75">
        <v>53120</v>
      </c>
      <c r="AR32" s="75">
        <v>21832</v>
      </c>
      <c r="AS32" s="76">
        <v>32</v>
      </c>
      <c r="AT32" s="76">
        <v>32</v>
      </c>
      <c r="AU32" s="77">
        <f t="shared" si="26"/>
        <v>0.41219879518072289</v>
      </c>
      <c r="AV32" s="77">
        <f t="shared" si="27"/>
        <v>0.58780120481927711</v>
      </c>
      <c r="AW32" s="75">
        <v>53120</v>
      </c>
      <c r="AX32" s="75">
        <v>6001</v>
      </c>
      <c r="AY32" s="75">
        <v>9300</v>
      </c>
      <c r="AZ32" s="76">
        <v>46</v>
      </c>
      <c r="BA32" s="75">
        <v>34663</v>
      </c>
      <c r="BB32" s="66">
        <f t="shared" si="28"/>
        <v>0.94145331325301207</v>
      </c>
      <c r="BC32" s="66">
        <f t="shared" si="29"/>
        <v>5.854668674698793E-2</v>
      </c>
      <c r="BD32" s="75">
        <v>53120</v>
      </c>
      <c r="BE32" s="75">
        <v>7430</v>
      </c>
      <c r="BF32" s="76">
        <v>111</v>
      </c>
      <c r="BG32" s="66">
        <f t="shared" si="30"/>
        <v>0.14196159638554218</v>
      </c>
      <c r="BH32" s="70">
        <v>0.55322269638059107</v>
      </c>
      <c r="BI32" s="70">
        <v>0.51975605161533389</v>
      </c>
      <c r="BJ32" s="75">
        <v>124945</v>
      </c>
      <c r="BK32" s="75">
        <v>68222</v>
      </c>
      <c r="BL32" s="75">
        <v>36668</v>
      </c>
      <c r="BM32" s="75">
        <v>12353</v>
      </c>
      <c r="BN32" s="75">
        <v>4523</v>
      </c>
      <c r="BO32" s="76">
        <v>82</v>
      </c>
      <c r="BP32" s="75">
        <v>2181</v>
      </c>
      <c r="BQ32" s="76">
        <v>102</v>
      </c>
      <c r="BR32" s="76">
        <v>35</v>
      </c>
      <c r="BS32" s="76">
        <v>779</v>
      </c>
      <c r="BT32" s="66">
        <f t="shared" si="31"/>
        <v>0.54601624714874541</v>
      </c>
      <c r="BU32" s="66">
        <f t="shared" si="32"/>
        <v>0.16051062467485694</v>
      </c>
      <c r="BV32" s="66">
        <f t="shared" si="33"/>
        <v>6.1643122974108608E-2</v>
      </c>
      <c r="BW32" s="72">
        <v>198239</v>
      </c>
      <c r="BX32" s="75">
        <v>18085</v>
      </c>
      <c r="BY32" s="66">
        <f t="shared" si="34"/>
        <v>9.1228264872199719E-2</v>
      </c>
      <c r="BZ32" s="74">
        <f t="shared" si="35"/>
        <v>10.961515067735693</v>
      </c>
      <c r="CA32" s="66">
        <f t="shared" si="56"/>
        <v>0.14984258812319923</v>
      </c>
      <c r="CB32" s="72">
        <v>198239</v>
      </c>
      <c r="CC32" s="75">
        <v>94174</v>
      </c>
      <c r="CD32" s="66">
        <f t="shared" si="36"/>
        <v>0.47505284025847588</v>
      </c>
      <c r="CE32" s="66">
        <f t="shared" si="37"/>
        <v>0.52494715974152406</v>
      </c>
      <c r="CF32" s="72">
        <v>53120</v>
      </c>
      <c r="CG32" s="76">
        <v>619</v>
      </c>
      <c r="CH32" s="75">
        <v>29745</v>
      </c>
      <c r="CI32" s="66">
        <f t="shared" si="38"/>
        <v>0.5716114457831325</v>
      </c>
      <c r="CJ32" s="75">
        <v>53120</v>
      </c>
      <c r="CK32" s="76">
        <v>821</v>
      </c>
      <c r="CL32" s="76">
        <v>1238</v>
      </c>
      <c r="CM32" s="75">
        <v>32195</v>
      </c>
      <c r="CN32" s="76">
        <v>621</v>
      </c>
      <c r="CO32" s="66">
        <f t="shared" si="39"/>
        <v>0.65653237951807231</v>
      </c>
      <c r="CP32" s="72">
        <v>53120</v>
      </c>
      <c r="CQ32" s="75">
        <v>4479</v>
      </c>
      <c r="CR32" s="66">
        <f t="shared" si="40"/>
        <v>8.4318524096385544E-2</v>
      </c>
      <c r="CS32" s="78" t="b">
        <v>1</v>
      </c>
      <c r="CT32" s="76" t="b">
        <v>1</v>
      </c>
      <c r="CU32" s="76">
        <v>3</v>
      </c>
      <c r="CV32" s="76"/>
      <c r="CW32" s="79"/>
      <c r="CX32" s="79"/>
      <c r="CY32" s="79">
        <v>4</v>
      </c>
      <c r="CZ32" s="79">
        <v>0</v>
      </c>
      <c r="DA32" s="76"/>
      <c r="DB32" s="76"/>
      <c r="DC32" s="76"/>
      <c r="DD32" s="66">
        <f t="shared" si="41"/>
        <v>0</v>
      </c>
      <c r="DE32" s="66">
        <f t="shared" si="42"/>
        <v>7.462686567164179E-3</v>
      </c>
      <c r="DF32" s="66">
        <f t="shared" si="43"/>
        <v>0</v>
      </c>
      <c r="DG32" s="66">
        <f t="shared" si="44"/>
        <v>0</v>
      </c>
      <c r="DH32" s="66">
        <f t="shared" si="45"/>
        <v>0</v>
      </c>
      <c r="DI32" s="66">
        <f t="shared" si="58"/>
        <v>0</v>
      </c>
      <c r="DJ32" s="66">
        <f t="shared" si="47"/>
        <v>0</v>
      </c>
      <c r="DK32" s="66">
        <f t="shared" si="48"/>
        <v>6.25E-2</v>
      </c>
      <c r="DL32" s="66">
        <f t="shared" si="49"/>
        <v>0</v>
      </c>
      <c r="DM32" s="66">
        <f t="shared" si="50"/>
        <v>1.8656716417910447E-3</v>
      </c>
      <c r="DN32" s="66">
        <f t="shared" si="51"/>
        <v>1.5625E-2</v>
      </c>
      <c r="DO32" s="80">
        <f t="shared" si="52"/>
        <v>64</v>
      </c>
      <c r="DP32" s="67">
        <f t="shared" si="53"/>
        <v>0.1032258064516129</v>
      </c>
      <c r="DQ32" s="66">
        <f t="shared" si="57"/>
        <v>2.5201612903225806E-5</v>
      </c>
    </row>
    <row r="33" spans="1:121" ht="17.149999999999999" customHeight="1" x14ac:dyDescent="0.3">
      <c r="A33" s="30"/>
      <c r="B33" s="39" t="s">
        <v>221</v>
      </c>
      <c r="C33" s="37" t="s">
        <v>222</v>
      </c>
      <c r="D33" s="36" t="s">
        <v>228</v>
      </c>
      <c r="E33" s="37" t="s">
        <v>229</v>
      </c>
      <c r="F33" s="36" t="s">
        <v>230</v>
      </c>
      <c r="G33" s="37" t="s">
        <v>229</v>
      </c>
      <c r="H33" s="36">
        <v>33</v>
      </c>
      <c r="I33" s="38">
        <v>8</v>
      </c>
      <c r="J33" s="115">
        <f t="shared" si="0"/>
        <v>0.59620116887111663</v>
      </c>
      <c r="K33" s="115">
        <f t="shared" si="1"/>
        <v>0.27522300830513685</v>
      </c>
      <c r="L33" s="115">
        <f t="shared" si="2"/>
        <v>2.6696329254727477E-2</v>
      </c>
      <c r="M33" s="115">
        <f t="shared" si="3"/>
        <v>0.24559941460922055</v>
      </c>
      <c r="N33" s="115" t="e">
        <f t="shared" si="4"/>
        <v>#REF!</v>
      </c>
      <c r="O33" s="115">
        <f t="shared" si="5"/>
        <v>0.10381421101199631</v>
      </c>
      <c r="P33" s="115">
        <f t="shared" si="6"/>
        <v>0.59642377183813655</v>
      </c>
      <c r="Q33" s="115">
        <f t="shared" si="7"/>
        <v>0.39280958721704395</v>
      </c>
      <c r="R33" s="116">
        <f t="shared" si="8"/>
        <v>0.80936266215454045</v>
      </c>
      <c r="S33" s="133" t="e">
        <f t="shared" si="9"/>
        <v>#REF!</v>
      </c>
      <c r="T33" s="134" t="e">
        <f t="shared" si="54"/>
        <v>#REF!</v>
      </c>
      <c r="U33" s="135" t="e">
        <f t="shared" si="10"/>
        <v>#REF!</v>
      </c>
      <c r="V33" s="136">
        <v>4</v>
      </c>
      <c r="W33" s="155">
        <f t="shared" si="11"/>
        <v>-0.97330367074527258</v>
      </c>
      <c r="X33" s="155" t="e">
        <f t="shared" si="12"/>
        <v>#REF!</v>
      </c>
      <c r="Y33" s="155" t="e">
        <f t="shared" si="13"/>
        <v>#REF!</v>
      </c>
      <c r="Z33" s="156" t="e">
        <f t="shared" si="14"/>
        <v>#REF!</v>
      </c>
      <c r="AA33" s="69">
        <f t="shared" si="15"/>
        <v>0.49365825851503492</v>
      </c>
      <c r="AB33" s="70">
        <f t="shared" si="16"/>
        <v>0.84318001586042823</v>
      </c>
      <c r="AC33" s="70">
        <f t="shared" si="17"/>
        <v>0.2150592758731176</v>
      </c>
      <c r="AD33" s="70" t="e">
        <f t="shared" si="17"/>
        <v>#REF!</v>
      </c>
      <c r="AE33" s="70">
        <f t="shared" si="18"/>
        <v>0.60719041278295605</v>
      </c>
      <c r="AF33" s="70">
        <f t="shared" si="19"/>
        <v>0.56813288219009539</v>
      </c>
      <c r="AG33" s="70">
        <f t="shared" si="20"/>
        <v>0.24438634266379575</v>
      </c>
      <c r="AH33" s="70">
        <f t="shared" si="21"/>
        <v>0.10381421101199631</v>
      </c>
      <c r="AI33" s="70">
        <f t="shared" si="22"/>
        <v>0.75484466318055987</v>
      </c>
      <c r="AJ33" s="70">
        <f t="shared" si="23"/>
        <v>0.43755767456167333</v>
      </c>
      <c r="AK33" s="70">
        <f t="shared" si="24"/>
        <v>0.40357622816186345</v>
      </c>
      <c r="AL33" s="71">
        <f t="shared" si="55"/>
        <v>2.6696329254727477E-2</v>
      </c>
      <c r="AM33" s="72">
        <f>35085+69753</f>
        <v>104838</v>
      </c>
      <c r="AN33" s="66">
        <v>0.49365825851503492</v>
      </c>
      <c r="AO33" s="73">
        <v>0.60719041278295605</v>
      </c>
      <c r="AP33" s="74">
        <f t="shared" si="25"/>
        <v>0.39280958721704395</v>
      </c>
      <c r="AQ33" s="75">
        <v>6502</v>
      </c>
      <c r="AR33" s="75">
        <v>3675</v>
      </c>
      <c r="AS33" s="76">
        <v>10</v>
      </c>
      <c r="AT33" s="76">
        <v>9</v>
      </c>
      <c r="AU33" s="77">
        <f t="shared" si="26"/>
        <v>0.56813288219009539</v>
      </c>
      <c r="AV33" s="77">
        <f t="shared" si="27"/>
        <v>0.43186711780990461</v>
      </c>
      <c r="AW33" s="75">
        <v>6502</v>
      </c>
      <c r="AX33" s="76">
        <v>165</v>
      </c>
      <c r="AY33" s="75">
        <v>2463</v>
      </c>
      <c r="AZ33" s="76">
        <v>8</v>
      </c>
      <c r="BA33" s="76">
        <v>3095</v>
      </c>
      <c r="BB33" s="66">
        <f t="shared" si="28"/>
        <v>0.88142110119963091</v>
      </c>
      <c r="BC33" s="66">
        <f t="shared" si="29"/>
        <v>0.11857889880036909</v>
      </c>
      <c r="BD33" s="75">
        <v>6502</v>
      </c>
      <c r="BE33" s="75">
        <v>1556</v>
      </c>
      <c r="BF33" s="76">
        <v>33</v>
      </c>
      <c r="BG33" s="66">
        <f t="shared" si="30"/>
        <v>0.24438634266379575</v>
      </c>
      <c r="BH33" s="70">
        <v>0.84318001586042823</v>
      </c>
      <c r="BI33" s="70">
        <v>0.80936266215454045</v>
      </c>
      <c r="BJ33" s="81">
        <v>52640.202398149784</v>
      </c>
      <c r="BK33" s="83">
        <v>11320.763809560442</v>
      </c>
      <c r="BL33" s="75">
        <v>6601</v>
      </c>
      <c r="BM33" s="76">
        <v>3230</v>
      </c>
      <c r="BN33" s="76">
        <v>1549</v>
      </c>
      <c r="BO33" s="76">
        <v>40</v>
      </c>
      <c r="BP33" s="76">
        <v>740</v>
      </c>
      <c r="BQ33" s="76">
        <v>49</v>
      </c>
      <c r="BR33" s="76">
        <v>5</v>
      </c>
      <c r="BS33" s="76">
        <v>35</v>
      </c>
      <c r="BT33" s="66">
        <f t="shared" si="31"/>
        <v>0.2150592758731176</v>
      </c>
      <c r="BU33" s="66" t="e">
        <f>#REF!/BJ33</f>
        <v>#REF!</v>
      </c>
      <c r="BV33" s="66" t="e">
        <f>#REF!/BJ33</f>
        <v>#REF!</v>
      </c>
      <c r="BW33" s="72">
        <v>26788</v>
      </c>
      <c r="BX33" s="76">
        <v>1491</v>
      </c>
      <c r="BY33" s="66">
        <f t="shared" si="34"/>
        <v>5.5659250410631626E-2</v>
      </c>
      <c r="BZ33" s="74">
        <f t="shared" si="35"/>
        <v>17.966465459423205</v>
      </c>
      <c r="CA33" s="66">
        <f t="shared" si="56"/>
        <v>0.24559941460922055</v>
      </c>
      <c r="CB33" s="82">
        <v>81310.718961038961</v>
      </c>
      <c r="CC33" s="83">
        <v>32815.073267425418</v>
      </c>
      <c r="CD33" s="66">
        <f t="shared" si="36"/>
        <v>0.40357622816186345</v>
      </c>
      <c r="CE33" s="66">
        <f t="shared" si="37"/>
        <v>0.59642377183813655</v>
      </c>
      <c r="CF33" s="72">
        <v>6502</v>
      </c>
      <c r="CG33" s="76">
        <v>21</v>
      </c>
      <c r="CH33" s="75">
        <v>4887</v>
      </c>
      <c r="CI33" s="66">
        <f t="shared" si="38"/>
        <v>0.75484466318055987</v>
      </c>
      <c r="CJ33" s="75">
        <v>6502</v>
      </c>
      <c r="CK33" s="76">
        <v>949</v>
      </c>
      <c r="CL33" s="76">
        <v>316</v>
      </c>
      <c r="CM33" s="76">
        <v>1548</v>
      </c>
      <c r="CN33" s="76">
        <v>32</v>
      </c>
      <c r="CO33" s="66">
        <f t="shared" si="39"/>
        <v>0.43755767456167333</v>
      </c>
      <c r="CP33" s="72">
        <v>6502</v>
      </c>
      <c r="CQ33" s="76">
        <v>675</v>
      </c>
      <c r="CR33" s="66">
        <f t="shared" si="40"/>
        <v>0.10381421101199631</v>
      </c>
      <c r="CS33" s="78" t="b">
        <v>1</v>
      </c>
      <c r="CT33" s="76" t="b">
        <v>1</v>
      </c>
      <c r="CU33" s="76">
        <v>2</v>
      </c>
      <c r="CV33" s="76">
        <v>2</v>
      </c>
      <c r="CW33" s="79"/>
      <c r="CX33" s="79"/>
      <c r="CY33" s="79">
        <v>6</v>
      </c>
      <c r="CZ33" s="79">
        <v>0</v>
      </c>
      <c r="DA33" s="76"/>
      <c r="DB33" s="76"/>
      <c r="DC33" s="76"/>
      <c r="DD33" s="66">
        <f t="shared" si="41"/>
        <v>0</v>
      </c>
      <c r="DE33" s="66">
        <f t="shared" si="42"/>
        <v>4.9751243781094526E-3</v>
      </c>
      <c r="DF33" s="66">
        <f t="shared" si="43"/>
        <v>3.0303030303030304E-2</v>
      </c>
      <c r="DG33" s="66">
        <f t="shared" si="44"/>
        <v>0</v>
      </c>
      <c r="DH33" s="66">
        <f t="shared" si="45"/>
        <v>0</v>
      </c>
      <c r="DI33" s="66">
        <f t="shared" si="58"/>
        <v>0</v>
      </c>
      <c r="DJ33" s="66">
        <f t="shared" si="47"/>
        <v>0.2</v>
      </c>
      <c r="DK33" s="66">
        <f t="shared" si="48"/>
        <v>4.1666666666666664E-2</v>
      </c>
      <c r="DL33" s="66">
        <f t="shared" si="49"/>
        <v>0</v>
      </c>
      <c r="DM33" s="66">
        <f t="shared" si="50"/>
        <v>8.8195386702849387E-3</v>
      </c>
      <c r="DN33" s="66">
        <f t="shared" si="51"/>
        <v>6.0416666666666667E-2</v>
      </c>
      <c r="DO33" s="80">
        <f t="shared" si="52"/>
        <v>16.551724137931036</v>
      </c>
      <c r="DP33" s="67">
        <f t="shared" si="53"/>
        <v>2.6696329254727477E-2</v>
      </c>
      <c r="DQ33" s="66">
        <f t="shared" si="57"/>
        <v>9.7446236559139778E-5</v>
      </c>
    </row>
    <row r="34" spans="1:121" ht="17.149999999999999" customHeight="1" x14ac:dyDescent="0.3">
      <c r="A34" s="30"/>
      <c r="B34" s="39" t="s">
        <v>221</v>
      </c>
      <c r="C34" s="37" t="s">
        <v>222</v>
      </c>
      <c r="D34" s="36" t="s">
        <v>223</v>
      </c>
      <c r="E34" s="37" t="s">
        <v>224</v>
      </c>
      <c r="F34" s="36" t="s">
        <v>231</v>
      </c>
      <c r="G34" s="37" t="s">
        <v>232</v>
      </c>
      <c r="H34" s="36">
        <v>59</v>
      </c>
      <c r="I34" s="38">
        <v>19</v>
      </c>
      <c r="J34" s="115">
        <f t="shared" si="0"/>
        <v>0.44208463949843257</v>
      </c>
      <c r="K34" s="115">
        <f t="shared" si="1"/>
        <v>0.44315569487983281</v>
      </c>
      <c r="L34" s="115">
        <f t="shared" si="2"/>
        <v>0.15483870967741936</v>
      </c>
      <c r="M34" s="115">
        <f t="shared" si="3"/>
        <v>0.12059179287814097</v>
      </c>
      <c r="N34" s="115">
        <f t="shared" si="4"/>
        <v>0.40712280534805156</v>
      </c>
      <c r="O34" s="115">
        <f t="shared" si="5"/>
        <v>0.18646812957157785</v>
      </c>
      <c r="P34" s="115">
        <f t="shared" si="6"/>
        <v>0.76447307481790239</v>
      </c>
      <c r="Q34" s="115">
        <f t="shared" si="7"/>
        <v>0.36361547570653419</v>
      </c>
      <c r="R34" s="116">
        <f t="shared" si="8"/>
        <v>0.91344295643329376</v>
      </c>
      <c r="S34" s="133">
        <f t="shared" si="9"/>
        <v>0.42175480875679833</v>
      </c>
      <c r="T34" s="134">
        <f t="shared" si="54"/>
        <v>0.57824519124320162</v>
      </c>
      <c r="U34" s="135">
        <f t="shared" si="10"/>
        <v>55541.607109292003</v>
      </c>
      <c r="V34" s="136">
        <v>4</v>
      </c>
      <c r="W34" s="155">
        <f t="shared" si="11"/>
        <v>-0.84516129032258069</v>
      </c>
      <c r="X34" s="155">
        <f t="shared" si="12"/>
        <v>0.31064369764568728</v>
      </c>
      <c r="Y34" s="155">
        <f t="shared" si="13"/>
        <v>0.68935630235431278</v>
      </c>
      <c r="Z34" s="156">
        <f t="shared" si="14"/>
        <v>66214.051553736455</v>
      </c>
      <c r="AA34" s="69">
        <f t="shared" si="15"/>
        <v>0.22017240661308457</v>
      </c>
      <c r="AB34" s="70">
        <f t="shared" si="16"/>
        <v>0.92477815699658705</v>
      </c>
      <c r="AC34" s="70">
        <f t="shared" si="17"/>
        <v>9.7254603416282059E-2</v>
      </c>
      <c r="AD34" s="70">
        <f t="shared" si="17"/>
        <v>0.40712280534805156</v>
      </c>
      <c r="AE34" s="70">
        <f t="shared" si="18"/>
        <v>0.63638452429346581</v>
      </c>
      <c r="AF34" s="70">
        <f t="shared" si="19"/>
        <v>0.24723092998955068</v>
      </c>
      <c r="AG34" s="70">
        <f t="shared" si="20"/>
        <v>0.41347962382445141</v>
      </c>
      <c r="AH34" s="70">
        <f t="shared" si="21"/>
        <v>0.18646812957157785</v>
      </c>
      <c r="AI34" s="70">
        <f t="shared" si="22"/>
        <v>0.64811912225705326</v>
      </c>
      <c r="AJ34" s="70">
        <f t="shared" si="23"/>
        <v>0.23605015673981192</v>
      </c>
      <c r="AK34" s="70">
        <f t="shared" si="24"/>
        <v>0.23552692518209759</v>
      </c>
      <c r="AL34" s="71">
        <f t="shared" si="55"/>
        <v>0.15483870967741936</v>
      </c>
      <c r="AM34" s="72">
        <v>96052</v>
      </c>
      <c r="AN34" s="66">
        <v>0.22017240661308457</v>
      </c>
      <c r="AO34" s="73">
        <v>0.63638452429346581</v>
      </c>
      <c r="AP34" s="74">
        <f t="shared" si="25"/>
        <v>0.36361547570653419</v>
      </c>
      <c r="AQ34" s="75">
        <v>19140</v>
      </c>
      <c r="AR34" s="76">
        <v>3020</v>
      </c>
      <c r="AS34" s="76">
        <v>1685</v>
      </c>
      <c r="AT34" s="76">
        <v>27</v>
      </c>
      <c r="AU34" s="77">
        <f t="shared" si="26"/>
        <v>0.24723092998955068</v>
      </c>
      <c r="AV34" s="77">
        <f t="shared" si="27"/>
        <v>0.75276907001044935</v>
      </c>
      <c r="AW34" s="75">
        <v>19140</v>
      </c>
      <c r="AX34" s="76">
        <v>86</v>
      </c>
      <c r="AY34" s="75">
        <v>10587</v>
      </c>
      <c r="AZ34" s="76">
        <v>21</v>
      </c>
      <c r="BA34" s="75">
        <v>5890</v>
      </c>
      <c r="BB34" s="66">
        <f t="shared" si="28"/>
        <v>0.86645768025078373</v>
      </c>
      <c r="BC34" s="66">
        <f t="shared" si="29"/>
        <v>0.13354231974921627</v>
      </c>
      <c r="BD34" s="75">
        <v>19140</v>
      </c>
      <c r="BE34" s="75">
        <v>7554</v>
      </c>
      <c r="BF34" s="76">
        <v>360</v>
      </c>
      <c r="BG34" s="66">
        <f t="shared" si="30"/>
        <v>0.41347962382445141</v>
      </c>
      <c r="BH34" s="70">
        <v>0.92477815699658705</v>
      </c>
      <c r="BI34" s="70">
        <v>0.91344295643329376</v>
      </c>
      <c r="BJ34" s="75">
        <v>42034</v>
      </c>
      <c r="BK34" s="76">
        <v>4088</v>
      </c>
      <c r="BL34" s="75">
        <v>20833</v>
      </c>
      <c r="BM34" s="75">
        <v>10342</v>
      </c>
      <c r="BN34" s="75">
        <v>4972</v>
      </c>
      <c r="BO34" s="76">
        <v>112</v>
      </c>
      <c r="BP34" s="76">
        <v>1451</v>
      </c>
      <c r="BQ34" s="76">
        <v>100</v>
      </c>
      <c r="BR34" s="76">
        <v>72</v>
      </c>
      <c r="BS34" s="76">
        <v>64</v>
      </c>
      <c r="BT34" s="66">
        <f t="shared" si="31"/>
        <v>9.7254603416282059E-2</v>
      </c>
      <c r="BU34" s="66">
        <f t="shared" ref="BU34:BU65" si="59">(BS34+BM34+BN34+BO34+BP34+BQ34+BR34)/BJ34</f>
        <v>0.40712280534805156</v>
      </c>
      <c r="BV34" s="66">
        <f t="shared" ref="BV34:BV65" si="60">(BS34+BR34+BQ34+BP34+BO34+BN34)/BJ34</f>
        <v>0.16108388447447305</v>
      </c>
      <c r="BW34" s="72">
        <v>71253</v>
      </c>
      <c r="BX34" s="76">
        <v>8077</v>
      </c>
      <c r="BY34" s="66">
        <f t="shared" si="34"/>
        <v>0.11335663059800991</v>
      </c>
      <c r="BZ34" s="74">
        <f t="shared" si="35"/>
        <v>8.8217159836572989</v>
      </c>
      <c r="CA34" s="66">
        <f t="shared" si="56"/>
        <v>0.12059179287814097</v>
      </c>
      <c r="CB34" s="72">
        <v>71253</v>
      </c>
      <c r="CC34" s="75">
        <v>16782</v>
      </c>
      <c r="CD34" s="66">
        <f t="shared" si="36"/>
        <v>0.23552692518209759</v>
      </c>
      <c r="CE34" s="66">
        <f t="shared" si="37"/>
        <v>0.76447307481790239</v>
      </c>
      <c r="CF34" s="72">
        <v>19140</v>
      </c>
      <c r="CG34" s="76">
        <v>63</v>
      </c>
      <c r="CH34" s="75">
        <v>12342</v>
      </c>
      <c r="CI34" s="66">
        <f t="shared" si="38"/>
        <v>0.64811912225705326</v>
      </c>
      <c r="CJ34" s="75">
        <v>19140</v>
      </c>
      <c r="CK34" s="75">
        <v>2925</v>
      </c>
      <c r="CL34" s="76">
        <v>76</v>
      </c>
      <c r="CM34" s="76">
        <v>1115</v>
      </c>
      <c r="CN34" s="76">
        <v>402</v>
      </c>
      <c r="CO34" s="66">
        <f t="shared" si="39"/>
        <v>0.23605015673981192</v>
      </c>
      <c r="CP34" s="72">
        <v>19140</v>
      </c>
      <c r="CQ34" s="75">
        <v>3569</v>
      </c>
      <c r="CR34" s="66">
        <f t="shared" si="40"/>
        <v>0.18646812957157785</v>
      </c>
      <c r="CS34" s="78" t="b">
        <v>1</v>
      </c>
      <c r="CT34" s="76" t="b">
        <v>1</v>
      </c>
      <c r="CU34" s="76">
        <v>2</v>
      </c>
      <c r="CV34" s="76"/>
      <c r="CW34" s="79"/>
      <c r="CX34" s="79"/>
      <c r="CY34" s="79">
        <v>2</v>
      </c>
      <c r="CZ34" s="79">
        <v>0</v>
      </c>
      <c r="DA34" s="76"/>
      <c r="DB34" s="76"/>
      <c r="DC34" s="76"/>
      <c r="DD34" s="66">
        <f t="shared" si="41"/>
        <v>0</v>
      </c>
      <c r="DE34" s="66">
        <f t="shared" si="42"/>
        <v>4.9751243781094526E-3</v>
      </c>
      <c r="DF34" s="66">
        <f t="shared" si="43"/>
        <v>0</v>
      </c>
      <c r="DG34" s="66">
        <f t="shared" si="44"/>
        <v>0</v>
      </c>
      <c r="DH34" s="66">
        <f t="shared" si="45"/>
        <v>0</v>
      </c>
      <c r="DI34" s="66">
        <f t="shared" si="58"/>
        <v>0</v>
      </c>
      <c r="DJ34" s="66">
        <f t="shared" si="47"/>
        <v>0</v>
      </c>
      <c r="DK34" s="66">
        <f t="shared" si="48"/>
        <v>4.1666666666666664E-2</v>
      </c>
      <c r="DL34" s="66">
        <f t="shared" si="49"/>
        <v>0</v>
      </c>
      <c r="DM34" s="66">
        <f t="shared" si="50"/>
        <v>1.2437810945273632E-3</v>
      </c>
      <c r="DN34" s="66">
        <f t="shared" si="51"/>
        <v>1.0416666666666666E-2</v>
      </c>
      <c r="DO34" s="80">
        <f t="shared" si="52"/>
        <v>96</v>
      </c>
      <c r="DP34" s="67">
        <f t="shared" si="53"/>
        <v>0.15483870967741936</v>
      </c>
      <c r="DQ34" s="66">
        <f t="shared" si="57"/>
        <v>1.6801075268817204E-5</v>
      </c>
    </row>
    <row r="35" spans="1:121" ht="17.149999999999999" customHeight="1" x14ac:dyDescent="0.3">
      <c r="A35" s="30"/>
      <c r="B35" s="39" t="s">
        <v>221</v>
      </c>
      <c r="C35" s="37" t="s">
        <v>222</v>
      </c>
      <c r="D35" s="36" t="s">
        <v>233</v>
      </c>
      <c r="E35" s="37" t="s">
        <v>234</v>
      </c>
      <c r="F35" s="36" t="s">
        <v>235</v>
      </c>
      <c r="G35" s="37" t="s">
        <v>234</v>
      </c>
      <c r="H35" s="36">
        <v>17</v>
      </c>
      <c r="I35" s="38">
        <v>8</v>
      </c>
      <c r="J35" s="115">
        <f t="shared" si="0"/>
        <v>0.82944838240639762</v>
      </c>
      <c r="K35" s="115">
        <f t="shared" si="1"/>
        <v>0.44800754271174115</v>
      </c>
      <c r="L35" s="115">
        <f t="shared" si="2"/>
        <v>0.1032258064516129</v>
      </c>
      <c r="M35" s="115">
        <f t="shared" si="3"/>
        <v>0.20532734654309384</v>
      </c>
      <c r="N35" s="115">
        <f t="shared" si="4"/>
        <v>0.39475461069526968</v>
      </c>
      <c r="O35" s="115">
        <f t="shared" si="5"/>
        <v>0.59746455834242096</v>
      </c>
      <c r="P35" s="115">
        <f t="shared" si="6"/>
        <v>0.60914218523213726</v>
      </c>
      <c r="Q35" s="115">
        <f t="shared" si="7"/>
        <v>0.48278623491988171</v>
      </c>
      <c r="R35" s="116">
        <f t="shared" si="8"/>
        <v>0.81083490587064089</v>
      </c>
      <c r="S35" s="133">
        <f t="shared" si="9"/>
        <v>0.49788795257479951</v>
      </c>
      <c r="T35" s="134">
        <f t="shared" si="54"/>
        <v>0.50211204742520055</v>
      </c>
      <c r="U35" s="135">
        <f t="shared" si="10"/>
        <v>105714.67046490172</v>
      </c>
      <c r="V35" s="136">
        <v>6</v>
      </c>
      <c r="W35" s="155">
        <f t="shared" si="11"/>
        <v>-0.89677419354838706</v>
      </c>
      <c r="X35" s="155">
        <f t="shared" si="12"/>
        <v>0.38677684146368846</v>
      </c>
      <c r="Y35" s="155">
        <f t="shared" si="13"/>
        <v>0.61322315853631149</v>
      </c>
      <c r="Z35" s="156">
        <f t="shared" si="14"/>
        <v>129108.00379823502</v>
      </c>
      <c r="AA35" s="69">
        <f t="shared" si="15"/>
        <v>0.55371900826446285</v>
      </c>
      <c r="AB35" s="70">
        <f t="shared" si="16"/>
        <v>0.83624980175063623</v>
      </c>
      <c r="AC35" s="70">
        <f t="shared" si="17"/>
        <v>0.19785477274481056</v>
      </c>
      <c r="AD35" s="70">
        <f t="shared" si="17"/>
        <v>0.39475461069526968</v>
      </c>
      <c r="AE35" s="70">
        <f t="shared" si="18"/>
        <v>0.51721376508011829</v>
      </c>
      <c r="AF35" s="70">
        <f t="shared" si="19"/>
        <v>0.2906897491821156</v>
      </c>
      <c r="AG35" s="70">
        <f t="shared" si="20"/>
        <v>0.11620774263904035</v>
      </c>
      <c r="AH35" s="70">
        <f t="shared" si="21"/>
        <v>0.59746455834242096</v>
      </c>
      <c r="AI35" s="70">
        <f t="shared" si="22"/>
        <v>0.84719193020719741</v>
      </c>
      <c r="AJ35" s="70">
        <f t="shared" si="23"/>
        <v>0.81170483460559795</v>
      </c>
      <c r="AK35" s="70">
        <f t="shared" si="24"/>
        <v>0.39085781476786274</v>
      </c>
      <c r="AL35" s="71">
        <f t="shared" si="55"/>
        <v>0.1032258064516129</v>
      </c>
      <c r="AM35" s="72">
        <v>210540</v>
      </c>
      <c r="AN35" s="66">
        <v>0.55371900826446285</v>
      </c>
      <c r="AO35" s="73">
        <v>0.51721376508011829</v>
      </c>
      <c r="AP35" s="74">
        <f t="shared" si="25"/>
        <v>0.48278623491988171</v>
      </c>
      <c r="AQ35" s="75">
        <v>44016</v>
      </c>
      <c r="AR35" s="75">
        <v>12490</v>
      </c>
      <c r="AS35" s="76">
        <v>97</v>
      </c>
      <c r="AT35" s="76">
        <v>208</v>
      </c>
      <c r="AU35" s="77">
        <f t="shared" si="26"/>
        <v>0.2906897491821156</v>
      </c>
      <c r="AV35" s="77">
        <f t="shared" si="27"/>
        <v>0.70931025081788435</v>
      </c>
      <c r="AW35" s="75">
        <v>44016</v>
      </c>
      <c r="AX35" s="75">
        <v>1768</v>
      </c>
      <c r="AY35" s="75">
        <v>10835</v>
      </c>
      <c r="AZ35" s="76">
        <v>51</v>
      </c>
      <c r="BA35" s="75">
        <v>23144</v>
      </c>
      <c r="BB35" s="66">
        <f t="shared" si="28"/>
        <v>0.81329516539440205</v>
      </c>
      <c r="BC35" s="66">
        <f t="shared" si="29"/>
        <v>0.18670483460559795</v>
      </c>
      <c r="BD35" s="75">
        <v>44016</v>
      </c>
      <c r="BE35" s="75">
        <v>4905</v>
      </c>
      <c r="BF35" s="76">
        <v>210</v>
      </c>
      <c r="BG35" s="66">
        <f t="shared" si="30"/>
        <v>0.11620774263904035</v>
      </c>
      <c r="BH35" s="70">
        <v>0.83624980175063623</v>
      </c>
      <c r="BI35" s="70">
        <v>0.81083490587064089</v>
      </c>
      <c r="BJ35" s="75">
        <v>103672</v>
      </c>
      <c r="BK35" s="75">
        <v>20512</v>
      </c>
      <c r="BL35" s="75">
        <v>42235</v>
      </c>
      <c r="BM35" s="75">
        <v>22251</v>
      </c>
      <c r="BN35" s="75">
        <v>11339</v>
      </c>
      <c r="BO35" s="76">
        <v>174</v>
      </c>
      <c r="BP35" s="75">
        <v>5988</v>
      </c>
      <c r="BQ35" s="76">
        <v>207</v>
      </c>
      <c r="BR35" s="76">
        <v>82</v>
      </c>
      <c r="BS35" s="76">
        <v>884</v>
      </c>
      <c r="BT35" s="66">
        <f t="shared" si="31"/>
        <v>0.19785477274481056</v>
      </c>
      <c r="BU35" s="66">
        <f t="shared" si="59"/>
        <v>0.39475461069526968</v>
      </c>
      <c r="BV35" s="66">
        <f t="shared" si="60"/>
        <v>0.18012578131028628</v>
      </c>
      <c r="BW35" s="72">
        <v>163287</v>
      </c>
      <c r="BX35" s="75">
        <v>10871</v>
      </c>
      <c r="BY35" s="66">
        <f t="shared" si="34"/>
        <v>6.6576028710185128E-2</v>
      </c>
      <c r="BZ35" s="74">
        <f t="shared" si="35"/>
        <v>15.020421304387822</v>
      </c>
      <c r="CA35" s="66">
        <f t="shared" si="56"/>
        <v>0.20532734654309384</v>
      </c>
      <c r="CB35" s="72">
        <v>163287</v>
      </c>
      <c r="CC35" s="75">
        <v>63822</v>
      </c>
      <c r="CD35" s="66">
        <f t="shared" si="36"/>
        <v>0.39085781476786274</v>
      </c>
      <c r="CE35" s="66">
        <f t="shared" si="37"/>
        <v>0.60914218523213726</v>
      </c>
      <c r="CF35" s="72">
        <v>44016</v>
      </c>
      <c r="CG35" s="76">
        <v>585</v>
      </c>
      <c r="CH35" s="75">
        <v>36705</v>
      </c>
      <c r="CI35" s="66">
        <f t="shared" si="38"/>
        <v>0.84719193020719741</v>
      </c>
      <c r="CJ35" s="75">
        <v>44016</v>
      </c>
      <c r="CK35" s="75">
        <v>5654</v>
      </c>
      <c r="CL35" s="75">
        <v>3220</v>
      </c>
      <c r="CM35" s="75">
        <v>11539</v>
      </c>
      <c r="CN35" s="75">
        <v>15315</v>
      </c>
      <c r="CO35" s="66">
        <f t="shared" si="39"/>
        <v>0.81170483460559795</v>
      </c>
      <c r="CP35" s="72">
        <v>44016</v>
      </c>
      <c r="CQ35" s="75">
        <v>26298</v>
      </c>
      <c r="CR35" s="66">
        <f t="shared" si="40"/>
        <v>0.59746455834242096</v>
      </c>
      <c r="CS35" s="78" t="b">
        <v>1</v>
      </c>
      <c r="CT35" s="76" t="b">
        <v>1</v>
      </c>
      <c r="CU35" s="76">
        <v>3</v>
      </c>
      <c r="CV35" s="76"/>
      <c r="CW35" s="79"/>
      <c r="CX35" s="79"/>
      <c r="CY35" s="79">
        <v>3</v>
      </c>
      <c r="CZ35" s="79">
        <v>0</v>
      </c>
      <c r="DA35" s="76"/>
      <c r="DB35" s="76"/>
      <c r="DC35" s="76"/>
      <c r="DD35" s="66">
        <f t="shared" si="41"/>
        <v>0</v>
      </c>
      <c r="DE35" s="66">
        <f t="shared" si="42"/>
        <v>7.462686567164179E-3</v>
      </c>
      <c r="DF35" s="66">
        <f t="shared" si="43"/>
        <v>0</v>
      </c>
      <c r="DG35" s="66">
        <f t="shared" si="44"/>
        <v>0</v>
      </c>
      <c r="DH35" s="66">
        <f t="shared" si="45"/>
        <v>0</v>
      </c>
      <c r="DI35" s="66">
        <f t="shared" si="58"/>
        <v>0</v>
      </c>
      <c r="DJ35" s="66">
        <f t="shared" si="47"/>
        <v>0</v>
      </c>
      <c r="DK35" s="66">
        <f t="shared" si="48"/>
        <v>6.25E-2</v>
      </c>
      <c r="DL35" s="66">
        <f t="shared" si="49"/>
        <v>0</v>
      </c>
      <c r="DM35" s="66">
        <f t="shared" si="50"/>
        <v>1.8656716417910447E-3</v>
      </c>
      <c r="DN35" s="66">
        <f t="shared" si="51"/>
        <v>1.5625E-2</v>
      </c>
      <c r="DO35" s="80">
        <f t="shared" si="52"/>
        <v>64</v>
      </c>
      <c r="DP35" s="67">
        <f t="shared" si="53"/>
        <v>0.1032258064516129</v>
      </c>
      <c r="DQ35" s="66">
        <f t="shared" si="57"/>
        <v>2.5201612903225806E-5</v>
      </c>
    </row>
    <row r="36" spans="1:121" ht="17.149999999999999" customHeight="1" x14ac:dyDescent="0.3">
      <c r="A36" s="30"/>
      <c r="B36" s="39" t="s">
        <v>221</v>
      </c>
      <c r="C36" s="37" t="s">
        <v>222</v>
      </c>
      <c r="D36" s="36" t="s">
        <v>236</v>
      </c>
      <c r="E36" s="37" t="s">
        <v>237</v>
      </c>
      <c r="F36" s="36" t="s">
        <v>238</v>
      </c>
      <c r="G36" s="37" t="s">
        <v>237</v>
      </c>
      <c r="H36" s="36">
        <v>53</v>
      </c>
      <c r="I36" s="38">
        <v>11</v>
      </c>
      <c r="J36" s="115">
        <f t="shared" si="0"/>
        <v>0.68981054112268669</v>
      </c>
      <c r="K36" s="115">
        <f t="shared" si="1"/>
        <v>0.37796166864477559</v>
      </c>
      <c r="L36" s="115">
        <f t="shared" si="2"/>
        <v>2.8859727087363413E-2</v>
      </c>
      <c r="M36" s="115">
        <f t="shared" si="3"/>
        <v>0.13015912168976601</v>
      </c>
      <c r="N36" s="115">
        <f t="shared" si="4"/>
        <v>0.27473044785037254</v>
      </c>
      <c r="O36" s="115">
        <f t="shared" si="5"/>
        <v>0.14257769572288892</v>
      </c>
      <c r="P36" s="115">
        <f t="shared" si="6"/>
        <v>0.60857021487486285</v>
      </c>
      <c r="Q36" s="115">
        <f t="shared" si="7"/>
        <v>0.39656871493641022</v>
      </c>
      <c r="R36" s="116">
        <f t="shared" si="8"/>
        <v>0.69552832063597203</v>
      </c>
      <c r="S36" s="133">
        <f t="shared" si="9"/>
        <v>0.37164071695167755</v>
      </c>
      <c r="T36" s="134">
        <f t="shared" si="54"/>
        <v>0.62835928304832245</v>
      </c>
      <c r="U36" s="135">
        <f t="shared" si="10"/>
        <v>138453.94114543346</v>
      </c>
      <c r="V36" s="136">
        <v>1</v>
      </c>
      <c r="W36" s="155">
        <f t="shared" si="11"/>
        <v>-0.9711402729126366</v>
      </c>
      <c r="X36" s="155">
        <f t="shared" si="12"/>
        <v>0.26052960584056645</v>
      </c>
      <c r="Y36" s="155">
        <f t="shared" si="13"/>
        <v>0.73947039415943361</v>
      </c>
      <c r="Z36" s="156">
        <f t="shared" si="14"/>
        <v>162936.38558987793</v>
      </c>
      <c r="AA36" s="69">
        <f t="shared" si="15"/>
        <v>0.19492425411405909</v>
      </c>
      <c r="AB36" s="70">
        <f t="shared" si="16"/>
        <v>0.74308111050626025</v>
      </c>
      <c r="AC36" s="70">
        <f t="shared" si="17"/>
        <v>0.31344999592616396</v>
      </c>
      <c r="AD36" s="70">
        <f t="shared" si="17"/>
        <v>0.27473044785037254</v>
      </c>
      <c r="AE36" s="70">
        <f t="shared" si="18"/>
        <v>0.60343128506358978</v>
      </c>
      <c r="AF36" s="70">
        <f t="shared" si="19"/>
        <v>0.37674183480592555</v>
      </c>
      <c r="AG36" s="70">
        <f t="shared" si="20"/>
        <v>7.8464987471976791E-2</v>
      </c>
      <c r="AH36" s="70">
        <f t="shared" si="21"/>
        <v>0.14257769572288892</v>
      </c>
      <c r="AI36" s="70">
        <f t="shared" si="22"/>
        <v>0.70541562266473257</v>
      </c>
      <c r="AJ36" s="70">
        <f t="shared" si="23"/>
        <v>0.67420545958064093</v>
      </c>
      <c r="AK36" s="70">
        <f t="shared" si="24"/>
        <v>0.39142978512513715</v>
      </c>
      <c r="AL36" s="71">
        <f t="shared" si="55"/>
        <v>2.8859727087363413E-2</v>
      </c>
      <c r="AM36" s="72">
        <v>220342</v>
      </c>
      <c r="AN36" s="66">
        <v>0.19492425411405909</v>
      </c>
      <c r="AO36" s="73">
        <v>0.60343128506358978</v>
      </c>
      <c r="AP36" s="74">
        <f t="shared" si="25"/>
        <v>0.39656871493641022</v>
      </c>
      <c r="AQ36" s="75">
        <v>45498</v>
      </c>
      <c r="AR36" s="75">
        <v>17088</v>
      </c>
      <c r="AS36" s="76">
        <v>31</v>
      </c>
      <c r="AT36" s="76">
        <v>22</v>
      </c>
      <c r="AU36" s="77">
        <f t="shared" si="26"/>
        <v>0.37674183480592555</v>
      </c>
      <c r="AV36" s="77">
        <f t="shared" si="27"/>
        <v>0.62325816519407451</v>
      </c>
      <c r="AW36" s="75">
        <v>45498</v>
      </c>
      <c r="AX36" s="75">
        <v>8098</v>
      </c>
      <c r="AY36" s="75">
        <v>4779</v>
      </c>
      <c r="AZ36" s="76">
        <v>36</v>
      </c>
      <c r="BA36" s="75">
        <v>26549</v>
      </c>
      <c r="BB36" s="66">
        <f t="shared" si="28"/>
        <v>0.86733482790452332</v>
      </c>
      <c r="BC36" s="66">
        <f t="shared" si="29"/>
        <v>0.13266517209547668</v>
      </c>
      <c r="BD36" s="75">
        <v>45498</v>
      </c>
      <c r="BE36" s="75">
        <v>3465</v>
      </c>
      <c r="BF36" s="76">
        <v>105</v>
      </c>
      <c r="BG36" s="66">
        <f t="shared" si="30"/>
        <v>7.8464987471976791E-2</v>
      </c>
      <c r="BH36" s="70">
        <v>0.74308111050626025</v>
      </c>
      <c r="BI36" s="70">
        <v>0.69552832063597203</v>
      </c>
      <c r="BJ36" s="75">
        <v>110461</v>
      </c>
      <c r="BK36" s="75">
        <v>34624</v>
      </c>
      <c r="BL36" s="75">
        <v>45490</v>
      </c>
      <c r="BM36" s="75">
        <v>17500</v>
      </c>
      <c r="BN36" s="75">
        <v>7085</v>
      </c>
      <c r="BO36" s="76">
        <v>165</v>
      </c>
      <c r="BP36" s="75">
        <v>4135</v>
      </c>
      <c r="BQ36" s="76">
        <v>195</v>
      </c>
      <c r="BR36" s="76">
        <v>68</v>
      </c>
      <c r="BS36" s="76">
        <v>1199</v>
      </c>
      <c r="BT36" s="66">
        <f t="shared" si="31"/>
        <v>0.31344999592616396</v>
      </c>
      <c r="BU36" s="66">
        <f t="shared" si="59"/>
        <v>0.27473044785037254</v>
      </c>
      <c r="BV36" s="66">
        <f t="shared" si="60"/>
        <v>0.1163034917301129</v>
      </c>
      <c r="BW36" s="72">
        <v>169494</v>
      </c>
      <c r="BX36" s="75">
        <v>17801</v>
      </c>
      <c r="BY36" s="66">
        <f t="shared" si="34"/>
        <v>0.105024366644247</v>
      </c>
      <c r="BZ36" s="74">
        <f t="shared" si="35"/>
        <v>9.5215999101174091</v>
      </c>
      <c r="CA36" s="66">
        <f t="shared" si="56"/>
        <v>0.13015912168976601</v>
      </c>
      <c r="CB36" s="72">
        <v>169494</v>
      </c>
      <c r="CC36" s="75">
        <v>66345</v>
      </c>
      <c r="CD36" s="66">
        <f t="shared" si="36"/>
        <v>0.39142978512513715</v>
      </c>
      <c r="CE36" s="66">
        <f t="shared" si="37"/>
        <v>0.60857021487486285</v>
      </c>
      <c r="CF36" s="72">
        <v>45498</v>
      </c>
      <c r="CG36" s="76">
        <v>788</v>
      </c>
      <c r="CH36" s="75">
        <v>31307</v>
      </c>
      <c r="CI36" s="66">
        <f t="shared" si="38"/>
        <v>0.70541562266473257</v>
      </c>
      <c r="CJ36" s="75">
        <v>45498</v>
      </c>
      <c r="CK36" s="75">
        <v>1166</v>
      </c>
      <c r="CL36" s="75">
        <v>1081</v>
      </c>
      <c r="CM36" s="75">
        <v>27216</v>
      </c>
      <c r="CN36" s="75">
        <v>1212</v>
      </c>
      <c r="CO36" s="66">
        <f t="shared" si="39"/>
        <v>0.67420545958064093</v>
      </c>
      <c r="CP36" s="72">
        <v>45498</v>
      </c>
      <c r="CQ36" s="75">
        <v>6487</v>
      </c>
      <c r="CR36" s="66">
        <f t="shared" si="40"/>
        <v>0.14257769572288892</v>
      </c>
      <c r="CS36" s="78" t="b">
        <v>1</v>
      </c>
      <c r="CT36" s="76" t="b">
        <v>1</v>
      </c>
      <c r="CU36" s="76">
        <v>10</v>
      </c>
      <c r="CV36" s="76"/>
      <c r="CW36" s="79">
        <v>2</v>
      </c>
      <c r="CX36" s="79"/>
      <c r="CY36" s="79">
        <v>12</v>
      </c>
      <c r="CZ36" s="79">
        <v>7</v>
      </c>
      <c r="DA36" s="76"/>
      <c r="DB36" s="76"/>
      <c r="DC36" s="76"/>
      <c r="DD36" s="66">
        <f t="shared" si="41"/>
        <v>8.2644628099173556E-3</v>
      </c>
      <c r="DE36" s="66">
        <f t="shared" si="42"/>
        <v>2.4875621890547265E-2</v>
      </c>
      <c r="DF36" s="66">
        <f t="shared" si="43"/>
        <v>0</v>
      </c>
      <c r="DG36" s="66">
        <f t="shared" si="44"/>
        <v>6.392694063926941E-3</v>
      </c>
      <c r="DH36" s="66">
        <f t="shared" si="45"/>
        <v>0</v>
      </c>
      <c r="DI36" s="66">
        <f t="shared" si="58"/>
        <v>0</v>
      </c>
      <c r="DJ36" s="66">
        <f t="shared" si="47"/>
        <v>0</v>
      </c>
      <c r="DK36" s="66">
        <f t="shared" si="48"/>
        <v>0.20833333333333334</v>
      </c>
      <c r="DL36" s="66">
        <f t="shared" si="49"/>
        <v>1.5217391304347827E-2</v>
      </c>
      <c r="DM36" s="66">
        <f t="shared" si="50"/>
        <v>7.8170789886185515E-3</v>
      </c>
      <c r="DN36" s="66">
        <f t="shared" si="51"/>
        <v>5.5887681159420291E-2</v>
      </c>
      <c r="DO36" s="80">
        <f t="shared" si="52"/>
        <v>17.893030794165316</v>
      </c>
      <c r="DP36" s="67">
        <f t="shared" si="53"/>
        <v>2.8859727087363413E-2</v>
      </c>
      <c r="DQ36" s="66">
        <f t="shared" si="57"/>
        <v>9.0141421224871433E-5</v>
      </c>
    </row>
    <row r="37" spans="1:121" ht="17.149999999999999" customHeight="1" x14ac:dyDescent="0.3">
      <c r="A37" s="30"/>
      <c r="B37" s="39" t="s">
        <v>221</v>
      </c>
      <c r="C37" s="37" t="s">
        <v>222</v>
      </c>
      <c r="D37" s="36" t="s">
        <v>236</v>
      </c>
      <c r="E37" s="37" t="s">
        <v>237</v>
      </c>
      <c r="F37" s="36" t="s">
        <v>239</v>
      </c>
      <c r="G37" s="37" t="s">
        <v>240</v>
      </c>
      <c r="H37" s="36">
        <v>51</v>
      </c>
      <c r="I37" s="38">
        <v>16</v>
      </c>
      <c r="J37" s="115">
        <f t="shared" si="0"/>
        <v>0.50469664610030063</v>
      </c>
      <c r="K37" s="115">
        <f t="shared" si="1"/>
        <v>0.36192849232716345</v>
      </c>
      <c r="L37" s="115">
        <f t="shared" si="2"/>
        <v>1</v>
      </c>
      <c r="M37" s="115">
        <f t="shared" si="3"/>
        <v>8.6471761148857657E-2</v>
      </c>
      <c r="N37" s="115">
        <f t="shared" si="4"/>
        <v>0.25369915533457138</v>
      </c>
      <c r="O37" s="115">
        <f t="shared" si="5"/>
        <v>0.14364815693719349</v>
      </c>
      <c r="P37" s="115">
        <f t="shared" si="6"/>
        <v>0.53058342893628951</v>
      </c>
      <c r="Q37" s="115">
        <f t="shared" si="7"/>
        <v>0.38452528273917852</v>
      </c>
      <c r="R37" s="116">
        <f t="shared" si="8"/>
        <v>0.654036163040147</v>
      </c>
      <c r="S37" s="133">
        <f t="shared" si="9"/>
        <v>0.435509898507078</v>
      </c>
      <c r="T37" s="134">
        <f t="shared" si="54"/>
        <v>0.564490101492922</v>
      </c>
      <c r="U37" s="135">
        <f t="shared" si="10"/>
        <v>143859.73787536967</v>
      </c>
      <c r="V37" s="136">
        <v>1</v>
      </c>
      <c r="W37" s="155">
        <f t="shared" si="11"/>
        <v>0</v>
      </c>
      <c r="X37" s="155">
        <f t="shared" si="12"/>
        <v>0.32439878739596689</v>
      </c>
      <c r="Y37" s="155">
        <f t="shared" si="13"/>
        <v>0.67560121260403316</v>
      </c>
      <c r="Z37" s="156">
        <f t="shared" si="14"/>
        <v>172176.29343092526</v>
      </c>
      <c r="AA37" s="69">
        <f t="shared" si="15"/>
        <v>0.15660646108087534</v>
      </c>
      <c r="AB37" s="70">
        <f t="shared" si="16"/>
        <v>0.68729963959218021</v>
      </c>
      <c r="AC37" s="70">
        <f t="shared" si="17"/>
        <v>0.37315898023979255</v>
      </c>
      <c r="AD37" s="70">
        <f t="shared" si="17"/>
        <v>0.25369915533457138</v>
      </c>
      <c r="AE37" s="70">
        <f t="shared" si="18"/>
        <v>0.61547471726082148</v>
      </c>
      <c r="AF37" s="70">
        <f t="shared" si="19"/>
        <v>0.44443126087644358</v>
      </c>
      <c r="AG37" s="70">
        <f t="shared" si="20"/>
        <v>0.19360069609239045</v>
      </c>
      <c r="AH37" s="70">
        <f t="shared" si="21"/>
        <v>0.14364815693719349</v>
      </c>
      <c r="AI37" s="70">
        <f t="shared" si="22"/>
        <v>0.56664293624426509</v>
      </c>
      <c r="AJ37" s="70">
        <f t="shared" si="23"/>
        <v>0.44275035595633605</v>
      </c>
      <c r="AK37" s="70">
        <f t="shared" si="24"/>
        <v>0.46941657106371049</v>
      </c>
      <c r="AL37" s="71">
        <f t="shared" si="55"/>
        <v>1</v>
      </c>
      <c r="AM37" s="72">
        <v>254849</v>
      </c>
      <c r="AN37" s="66">
        <v>0.15660646108087534</v>
      </c>
      <c r="AO37" s="73">
        <v>0.61547471726082148</v>
      </c>
      <c r="AP37" s="74">
        <f t="shared" si="25"/>
        <v>0.38452528273917852</v>
      </c>
      <c r="AQ37" s="75">
        <v>50568</v>
      </c>
      <c r="AR37" s="75">
        <v>22355</v>
      </c>
      <c r="AS37" s="76">
        <v>84</v>
      </c>
      <c r="AT37" s="76">
        <v>35</v>
      </c>
      <c r="AU37" s="77">
        <f t="shared" si="26"/>
        <v>0.44443126087644358</v>
      </c>
      <c r="AV37" s="77">
        <f t="shared" si="27"/>
        <v>0.55556873912355642</v>
      </c>
      <c r="AW37" s="75">
        <v>50568</v>
      </c>
      <c r="AX37" s="75">
        <v>5500</v>
      </c>
      <c r="AY37" s="75">
        <v>13332</v>
      </c>
      <c r="AZ37" s="76">
        <v>52</v>
      </c>
      <c r="BA37" s="75">
        <v>23174</v>
      </c>
      <c r="BB37" s="66">
        <f t="shared" si="28"/>
        <v>0.83171175446922951</v>
      </c>
      <c r="BC37" s="66">
        <f t="shared" si="29"/>
        <v>0.16828824553077049</v>
      </c>
      <c r="BD37" s="75">
        <v>50568</v>
      </c>
      <c r="BE37" s="75">
        <v>9654</v>
      </c>
      <c r="BF37" s="76">
        <v>136</v>
      </c>
      <c r="BG37" s="66">
        <f t="shared" si="30"/>
        <v>0.19360069609239045</v>
      </c>
      <c r="BH37" s="70">
        <v>0.68729963959218021</v>
      </c>
      <c r="BI37" s="70">
        <v>0.654036163040147</v>
      </c>
      <c r="BJ37" s="75">
        <v>116851</v>
      </c>
      <c r="BK37" s="75">
        <v>43604</v>
      </c>
      <c r="BL37" s="75">
        <v>43602</v>
      </c>
      <c r="BM37" s="75">
        <v>14192</v>
      </c>
      <c r="BN37" s="75">
        <v>5981</v>
      </c>
      <c r="BO37" s="76">
        <v>120</v>
      </c>
      <c r="BP37" s="76">
        <v>2421</v>
      </c>
      <c r="BQ37" s="76">
        <v>106</v>
      </c>
      <c r="BR37" s="76">
        <v>61</v>
      </c>
      <c r="BS37" s="76">
        <v>6764</v>
      </c>
      <c r="BT37" s="66">
        <f t="shared" si="31"/>
        <v>0.37315898023979255</v>
      </c>
      <c r="BU37" s="66">
        <f t="shared" si="59"/>
        <v>0.25369915533457138</v>
      </c>
      <c r="BV37" s="66">
        <f t="shared" si="60"/>
        <v>0.13224533808011912</v>
      </c>
      <c r="BW37" s="72">
        <v>192637</v>
      </c>
      <c r="BX37" s="75">
        <v>30453</v>
      </c>
      <c r="BY37" s="66">
        <f t="shared" si="34"/>
        <v>0.15808489542507409</v>
      </c>
      <c r="BZ37" s="74">
        <f t="shared" si="35"/>
        <v>6.3257150362854242</v>
      </c>
      <c r="CA37" s="66">
        <f t="shared" si="56"/>
        <v>8.6471761148857657E-2</v>
      </c>
      <c r="CB37" s="72">
        <v>192637</v>
      </c>
      <c r="CC37" s="75">
        <v>90427</v>
      </c>
      <c r="CD37" s="66">
        <f t="shared" si="36"/>
        <v>0.46941657106371049</v>
      </c>
      <c r="CE37" s="66">
        <f t="shared" si="37"/>
        <v>0.53058342893628951</v>
      </c>
      <c r="CF37" s="72">
        <v>50568</v>
      </c>
      <c r="CG37" s="76">
        <v>356</v>
      </c>
      <c r="CH37" s="75">
        <v>28298</v>
      </c>
      <c r="CI37" s="66">
        <f t="shared" si="38"/>
        <v>0.56664293624426509</v>
      </c>
      <c r="CJ37" s="75">
        <v>50568</v>
      </c>
      <c r="CK37" s="76">
        <v>2082</v>
      </c>
      <c r="CL37" s="76">
        <v>1102</v>
      </c>
      <c r="CM37" s="75">
        <v>12602</v>
      </c>
      <c r="CN37" s="76">
        <v>6603</v>
      </c>
      <c r="CO37" s="66">
        <f t="shared" si="39"/>
        <v>0.44275035595633605</v>
      </c>
      <c r="CP37" s="72">
        <v>50568</v>
      </c>
      <c r="CQ37" s="76">
        <v>7264</v>
      </c>
      <c r="CR37" s="66">
        <f t="shared" si="40"/>
        <v>0.14364815693719349</v>
      </c>
      <c r="CS37" s="78" t="b">
        <v>1</v>
      </c>
      <c r="CT37" s="76" t="b">
        <v>0</v>
      </c>
      <c r="CU37" s="76"/>
      <c r="CV37" s="76"/>
      <c r="CW37" s="76"/>
      <c r="CX37" s="76"/>
      <c r="CY37" s="76"/>
      <c r="CZ37" s="76"/>
      <c r="DA37" s="76"/>
      <c r="DB37" s="76"/>
      <c r="DC37" s="76"/>
      <c r="DD37" s="66">
        <f t="shared" si="41"/>
        <v>0</v>
      </c>
      <c r="DE37" s="66">
        <f t="shared" si="42"/>
        <v>0</v>
      </c>
      <c r="DF37" s="66">
        <f t="shared" si="43"/>
        <v>0</v>
      </c>
      <c r="DG37" s="66">
        <f t="shared" si="44"/>
        <v>0</v>
      </c>
      <c r="DH37" s="66">
        <f t="shared" si="45"/>
        <v>0</v>
      </c>
      <c r="DI37" s="66">
        <f t="shared" si="58"/>
        <v>0</v>
      </c>
      <c r="DJ37" s="66">
        <f t="shared" si="47"/>
        <v>0</v>
      </c>
      <c r="DK37" s="66">
        <f t="shared" si="48"/>
        <v>0</v>
      </c>
      <c r="DL37" s="66">
        <f t="shared" si="49"/>
        <v>0</v>
      </c>
      <c r="DM37" s="66">
        <f t="shared" si="50"/>
        <v>0</v>
      </c>
      <c r="DN37" s="66">
        <f t="shared" si="51"/>
        <v>0</v>
      </c>
      <c r="DO37" s="80">
        <f t="shared" si="52"/>
        <v>620</v>
      </c>
      <c r="DP37" s="67">
        <f t="shared" si="53"/>
        <v>1</v>
      </c>
      <c r="DQ37" s="66">
        <f t="shared" si="57"/>
        <v>2.6014568158168575E-6</v>
      </c>
    </row>
    <row r="38" spans="1:121" ht="17.149999999999999" customHeight="1" x14ac:dyDescent="0.3">
      <c r="A38" s="30"/>
      <c r="B38" s="39" t="s">
        <v>241</v>
      </c>
      <c r="C38" s="37" t="s">
        <v>242</v>
      </c>
      <c r="D38" s="36" t="s">
        <v>243</v>
      </c>
      <c r="E38" s="37" t="s">
        <v>244</v>
      </c>
      <c r="F38" s="36" t="s">
        <v>245</v>
      </c>
      <c r="G38" s="37" t="s">
        <v>244</v>
      </c>
      <c r="H38" s="36">
        <v>86</v>
      </c>
      <c r="I38" s="38">
        <v>6</v>
      </c>
      <c r="J38" s="115">
        <f t="shared" si="0"/>
        <v>0.91678786619571995</v>
      </c>
      <c r="K38" s="115">
        <f t="shared" si="1"/>
        <v>0.53241221691252849</v>
      </c>
      <c r="L38" s="115">
        <f t="shared" si="2"/>
        <v>1</v>
      </c>
      <c r="M38" s="115">
        <f t="shared" si="3"/>
        <v>5.3464219761345064E-2</v>
      </c>
      <c r="N38" s="115">
        <f t="shared" si="4"/>
        <v>0.48496118265073684</v>
      </c>
      <c r="O38" s="115">
        <f t="shared" si="5"/>
        <v>0.33710783295242053</v>
      </c>
      <c r="P38" s="115">
        <f t="shared" si="6"/>
        <v>0.78200873845473151</v>
      </c>
      <c r="Q38" s="115">
        <f t="shared" si="7"/>
        <v>0.35704765678469796</v>
      </c>
      <c r="R38" s="116">
        <f t="shared" si="8"/>
        <v>0.84502239753961361</v>
      </c>
      <c r="S38" s="133">
        <f t="shared" si="9"/>
        <v>0.58986801236131059</v>
      </c>
      <c r="T38" s="134">
        <f t="shared" si="54"/>
        <v>0.41013198763868941</v>
      </c>
      <c r="U38" s="135">
        <f t="shared" si="10"/>
        <v>19717.91556970527</v>
      </c>
      <c r="V38" s="136">
        <v>6</v>
      </c>
      <c r="W38" s="155">
        <f t="shared" si="11"/>
        <v>0</v>
      </c>
      <c r="X38" s="155">
        <f t="shared" si="12"/>
        <v>0.47875690125019932</v>
      </c>
      <c r="Y38" s="155">
        <f t="shared" si="13"/>
        <v>0.52124309874980068</v>
      </c>
      <c r="Z38" s="156">
        <f t="shared" si="14"/>
        <v>25059.804458594168</v>
      </c>
      <c r="AA38" s="69">
        <f t="shared" si="15"/>
        <v>0.26407637747779605</v>
      </c>
      <c r="AB38" s="70">
        <f t="shared" si="16"/>
        <v>0.88907434453021783</v>
      </c>
      <c r="AC38" s="70">
        <f t="shared" si="17"/>
        <v>0.14392636325600855</v>
      </c>
      <c r="AD38" s="70">
        <f t="shared" si="17"/>
        <v>0.48496118265073684</v>
      </c>
      <c r="AE38" s="70">
        <f t="shared" si="18"/>
        <v>0.64295234321530204</v>
      </c>
      <c r="AF38" s="70">
        <f t="shared" si="19"/>
        <v>6.201953043839601E-2</v>
      </c>
      <c r="AG38" s="70">
        <f t="shared" si="20"/>
        <v>7.5836276750467484E-3</v>
      </c>
      <c r="AH38" s="70">
        <f t="shared" si="21"/>
        <v>0.33710783295242053</v>
      </c>
      <c r="AI38" s="70">
        <f t="shared" si="22"/>
        <v>0.95169333056305838</v>
      </c>
      <c r="AJ38" s="70">
        <f t="shared" si="23"/>
        <v>0.88188240182838151</v>
      </c>
      <c r="AK38" s="70">
        <f t="shared" si="24"/>
        <v>0.21799126154526852</v>
      </c>
      <c r="AL38" s="71">
        <f t="shared" si="55"/>
        <v>1</v>
      </c>
      <c r="AM38" s="72">
        <v>48077</v>
      </c>
      <c r="AN38" s="66">
        <v>0.26407637747779605</v>
      </c>
      <c r="AO38" s="73">
        <v>0.64295234321530204</v>
      </c>
      <c r="AP38" s="74">
        <f t="shared" si="25"/>
        <v>0.35704765678469796</v>
      </c>
      <c r="AQ38" s="75">
        <v>9626</v>
      </c>
      <c r="AR38" s="76">
        <v>569</v>
      </c>
      <c r="AS38" s="76">
        <v>6</v>
      </c>
      <c r="AT38" s="76">
        <v>22</v>
      </c>
      <c r="AU38" s="77">
        <f t="shared" si="26"/>
        <v>6.201953043839601E-2</v>
      </c>
      <c r="AV38" s="77">
        <f t="shared" si="27"/>
        <v>0.93798046956160397</v>
      </c>
      <c r="AW38" s="75">
        <v>9626</v>
      </c>
      <c r="AX38" s="76">
        <v>28</v>
      </c>
      <c r="AY38" s="76">
        <v>599</v>
      </c>
      <c r="AZ38" s="76">
        <v>10</v>
      </c>
      <c r="BA38" s="75">
        <v>7768</v>
      </c>
      <c r="BB38" s="66">
        <f t="shared" si="28"/>
        <v>0.87315603573654688</v>
      </c>
      <c r="BC38" s="66">
        <f t="shared" si="29"/>
        <v>0.12684396426345312</v>
      </c>
      <c r="BD38" s="75">
        <v>9626</v>
      </c>
      <c r="BE38" s="76">
        <v>31</v>
      </c>
      <c r="BF38" s="76">
        <v>42</v>
      </c>
      <c r="BG38" s="66">
        <f t="shared" si="30"/>
        <v>7.5836276750467484E-3</v>
      </c>
      <c r="BH38" s="70">
        <v>0.88907434453021783</v>
      </c>
      <c r="BI38" s="70">
        <v>0.84502239753961361</v>
      </c>
      <c r="BJ38" s="75">
        <v>21511</v>
      </c>
      <c r="BK38" s="75">
        <v>3096</v>
      </c>
      <c r="BL38" s="75">
        <v>7983</v>
      </c>
      <c r="BM38" s="75">
        <v>4932</v>
      </c>
      <c r="BN38" s="75">
        <v>3520</v>
      </c>
      <c r="BO38" s="76">
        <v>124</v>
      </c>
      <c r="BP38" s="76">
        <v>1619</v>
      </c>
      <c r="BQ38" s="76">
        <v>182</v>
      </c>
      <c r="BR38" s="76">
        <v>29</v>
      </c>
      <c r="BS38" s="76">
        <v>26</v>
      </c>
      <c r="BT38" s="66">
        <f t="shared" si="31"/>
        <v>0.14392636325600855</v>
      </c>
      <c r="BU38" s="66">
        <f t="shared" si="59"/>
        <v>0.48496118265073684</v>
      </c>
      <c r="BV38" s="66">
        <f t="shared" si="60"/>
        <v>0.25568313885918831</v>
      </c>
      <c r="BW38" s="72">
        <v>36162</v>
      </c>
      <c r="BX38" s="75">
        <v>9246</v>
      </c>
      <c r="BY38" s="66">
        <f t="shared" si="34"/>
        <v>0.25568276090924175</v>
      </c>
      <c r="BZ38" s="74">
        <f t="shared" si="35"/>
        <v>3.9110966904607398</v>
      </c>
      <c r="CA38" s="66">
        <f t="shared" si="56"/>
        <v>5.3464219761345064E-2</v>
      </c>
      <c r="CB38" s="72">
        <v>36162</v>
      </c>
      <c r="CC38" s="75">
        <v>7883</v>
      </c>
      <c r="CD38" s="66">
        <f t="shared" si="36"/>
        <v>0.21799126154526852</v>
      </c>
      <c r="CE38" s="66">
        <f t="shared" si="37"/>
        <v>0.78200873845473151</v>
      </c>
      <c r="CF38" s="72">
        <v>9626</v>
      </c>
      <c r="CG38" s="76">
        <v>49</v>
      </c>
      <c r="CH38" s="75">
        <v>9112</v>
      </c>
      <c r="CI38" s="66">
        <f t="shared" si="38"/>
        <v>0.95169333056305838</v>
      </c>
      <c r="CJ38" s="75">
        <v>9626</v>
      </c>
      <c r="CK38" s="75">
        <v>8425</v>
      </c>
      <c r="CL38" s="76">
        <v>4</v>
      </c>
      <c r="CM38" s="76">
        <v>56</v>
      </c>
      <c r="CN38" s="76">
        <v>4</v>
      </c>
      <c r="CO38" s="66">
        <f t="shared" si="39"/>
        <v>0.88188240182838151</v>
      </c>
      <c r="CP38" s="72">
        <v>9626</v>
      </c>
      <c r="CQ38" s="75">
        <v>3245</v>
      </c>
      <c r="CR38" s="66">
        <f t="shared" si="40"/>
        <v>0.33710783295242053</v>
      </c>
      <c r="CS38" s="78" t="b">
        <v>0</v>
      </c>
      <c r="CT38" s="76" t="b">
        <v>0</v>
      </c>
      <c r="CU38" s="76"/>
      <c r="CV38" s="76"/>
      <c r="CW38" s="76"/>
      <c r="CX38" s="76"/>
      <c r="CY38" s="76"/>
      <c r="CZ38" s="76"/>
      <c r="DA38" s="76"/>
      <c r="DB38" s="76"/>
      <c r="DC38" s="76"/>
      <c r="DD38" s="66">
        <f t="shared" si="41"/>
        <v>0</v>
      </c>
      <c r="DE38" s="66">
        <f t="shared" si="42"/>
        <v>0</v>
      </c>
      <c r="DF38" s="66">
        <f t="shared" si="43"/>
        <v>0</v>
      </c>
      <c r="DG38" s="66">
        <f t="shared" si="44"/>
        <v>0</v>
      </c>
      <c r="DH38" s="66">
        <f t="shared" si="45"/>
        <v>0</v>
      </c>
      <c r="DI38" s="66">
        <f t="shared" si="58"/>
        <v>0</v>
      </c>
      <c r="DJ38" s="66">
        <f t="shared" si="47"/>
        <v>0</v>
      </c>
      <c r="DK38" s="66">
        <f t="shared" si="48"/>
        <v>0</v>
      </c>
      <c r="DL38" s="66">
        <f t="shared" si="49"/>
        <v>0</v>
      </c>
      <c r="DM38" s="66">
        <f t="shared" si="50"/>
        <v>0</v>
      </c>
      <c r="DN38" s="66">
        <f t="shared" si="51"/>
        <v>0</v>
      </c>
      <c r="DO38" s="80">
        <f t="shared" si="52"/>
        <v>620</v>
      </c>
      <c r="DP38" s="67">
        <f t="shared" si="53"/>
        <v>1</v>
      </c>
      <c r="DQ38" s="66">
        <f t="shared" si="57"/>
        <v>2.6014568158168575E-6</v>
      </c>
    </row>
    <row r="39" spans="1:121" ht="17.149999999999999" customHeight="1" x14ac:dyDescent="0.3">
      <c r="A39" s="30"/>
      <c r="B39" s="39" t="s">
        <v>241</v>
      </c>
      <c r="C39" s="37" t="s">
        <v>242</v>
      </c>
      <c r="D39" s="36" t="s">
        <v>246</v>
      </c>
      <c r="E39" s="37" t="s">
        <v>247</v>
      </c>
      <c r="F39" s="36" t="s">
        <v>248</v>
      </c>
      <c r="G39" s="37" t="s">
        <v>247</v>
      </c>
      <c r="H39" s="36">
        <v>30</v>
      </c>
      <c r="I39" s="38">
        <v>6</v>
      </c>
      <c r="J39" s="115">
        <f t="shared" si="0"/>
        <v>0.9467580921649692</v>
      </c>
      <c r="K39" s="115">
        <f t="shared" si="1"/>
        <v>0.52475547040435622</v>
      </c>
      <c r="L39" s="115">
        <f t="shared" si="2"/>
        <v>1</v>
      </c>
      <c r="M39" s="115">
        <f t="shared" si="3"/>
        <v>0.12303223421555604</v>
      </c>
      <c r="N39" s="115">
        <f t="shared" si="4"/>
        <v>0.47634206968732284</v>
      </c>
      <c r="O39" s="115">
        <f t="shared" si="5"/>
        <v>0.17959060199657154</v>
      </c>
      <c r="P39" s="115">
        <f t="shared" si="6"/>
        <v>0.79327468019647007</v>
      </c>
      <c r="Q39" s="115">
        <f t="shared" si="7"/>
        <v>0.41476678519138255</v>
      </c>
      <c r="R39" s="116">
        <f t="shared" si="8"/>
        <v>0.85202277494755774</v>
      </c>
      <c r="S39" s="133">
        <f t="shared" si="9"/>
        <v>0.59006030097824291</v>
      </c>
      <c r="T39" s="134">
        <f t="shared" si="54"/>
        <v>0.40993969902175709</v>
      </c>
      <c r="U39" s="135">
        <f t="shared" si="10"/>
        <v>19821.404327099997</v>
      </c>
      <c r="V39" s="136">
        <v>4</v>
      </c>
      <c r="W39" s="155">
        <f t="shared" si="11"/>
        <v>0</v>
      </c>
      <c r="X39" s="155">
        <f t="shared" si="12"/>
        <v>0.47894918986713175</v>
      </c>
      <c r="Y39" s="155">
        <f t="shared" si="13"/>
        <v>0.52105081013286825</v>
      </c>
      <c r="Z39" s="156">
        <f t="shared" si="14"/>
        <v>25193.848771544446</v>
      </c>
      <c r="AA39" s="69">
        <f t="shared" si="15"/>
        <v>0.51551125082726668</v>
      </c>
      <c r="AB39" s="70">
        <f t="shared" si="16"/>
        <v>0.87880205896116048</v>
      </c>
      <c r="AC39" s="70">
        <f t="shared" si="17"/>
        <v>0.15376564476036805</v>
      </c>
      <c r="AD39" s="70">
        <f t="shared" si="17"/>
        <v>0.47634206968732284</v>
      </c>
      <c r="AE39" s="70">
        <f t="shared" si="18"/>
        <v>0.58523321480861745</v>
      </c>
      <c r="AF39" s="70">
        <f t="shared" si="19"/>
        <v>7.5426036099626906E-2</v>
      </c>
      <c r="AG39" s="70">
        <f t="shared" si="20"/>
        <v>7.6636079459513964E-3</v>
      </c>
      <c r="AH39" s="70">
        <f t="shared" si="21"/>
        <v>0.17959060199657154</v>
      </c>
      <c r="AI39" s="70">
        <f t="shared" si="22"/>
        <v>0.97388323081577088</v>
      </c>
      <c r="AJ39" s="70">
        <f t="shared" si="23"/>
        <v>0.91963295351416763</v>
      </c>
      <c r="AK39" s="70">
        <f t="shared" si="24"/>
        <v>0.20672531980352998</v>
      </c>
      <c r="AL39" s="71">
        <f t="shared" si="55"/>
        <v>1</v>
      </c>
      <c r="AM39" s="72">
        <v>48352</v>
      </c>
      <c r="AN39" s="66">
        <v>0.51551125082726668</v>
      </c>
      <c r="AO39" s="73">
        <v>0.58523321480861745</v>
      </c>
      <c r="AP39" s="74">
        <f t="shared" si="25"/>
        <v>0.41476678519138255</v>
      </c>
      <c r="AQ39" s="75">
        <v>9917</v>
      </c>
      <c r="AR39" s="76">
        <v>168</v>
      </c>
      <c r="AS39" s="76">
        <v>54</v>
      </c>
      <c r="AT39" s="76">
        <v>526</v>
      </c>
      <c r="AU39" s="77">
        <f t="shared" si="26"/>
        <v>7.5426036099626906E-2</v>
      </c>
      <c r="AV39" s="77">
        <f t="shared" si="27"/>
        <v>0.92457396390037305</v>
      </c>
      <c r="AW39" s="75">
        <v>9917</v>
      </c>
      <c r="AX39" s="76">
        <v>21</v>
      </c>
      <c r="AY39" s="76">
        <v>340</v>
      </c>
      <c r="AZ39" s="76">
        <v>7</v>
      </c>
      <c r="BA39" s="75">
        <v>8310</v>
      </c>
      <c r="BB39" s="66">
        <f t="shared" si="28"/>
        <v>0.87506302309166073</v>
      </c>
      <c r="BC39" s="66">
        <f t="shared" si="29"/>
        <v>0.12493697690833927</v>
      </c>
      <c r="BD39" s="75">
        <v>9917</v>
      </c>
      <c r="BE39" s="76">
        <v>40</v>
      </c>
      <c r="BF39" s="76">
        <v>36</v>
      </c>
      <c r="BG39" s="66">
        <f t="shared" si="30"/>
        <v>7.6636079459513964E-3</v>
      </c>
      <c r="BH39" s="70">
        <v>0.87880205896116048</v>
      </c>
      <c r="BI39" s="70">
        <v>0.85202277494755774</v>
      </c>
      <c r="BJ39" s="75">
        <v>22931</v>
      </c>
      <c r="BK39" s="75">
        <v>3526</v>
      </c>
      <c r="BL39" s="75">
        <v>8482</v>
      </c>
      <c r="BM39" s="75">
        <v>4800</v>
      </c>
      <c r="BN39" s="75">
        <v>3474</v>
      </c>
      <c r="BO39" s="76">
        <v>169</v>
      </c>
      <c r="BP39" s="75">
        <v>2203</v>
      </c>
      <c r="BQ39" s="76">
        <v>206</v>
      </c>
      <c r="BR39" s="76">
        <v>27</v>
      </c>
      <c r="BS39" s="76">
        <v>44</v>
      </c>
      <c r="BT39" s="66">
        <f t="shared" si="31"/>
        <v>0.15376564476036805</v>
      </c>
      <c r="BU39" s="66">
        <f t="shared" si="59"/>
        <v>0.47634206968732284</v>
      </c>
      <c r="BV39" s="66">
        <f t="shared" si="60"/>
        <v>0.26701844664428065</v>
      </c>
      <c r="BW39" s="72">
        <v>37054</v>
      </c>
      <c r="BX39" s="75">
        <v>4117</v>
      </c>
      <c r="BY39" s="66">
        <f t="shared" si="34"/>
        <v>0.1111081124844821</v>
      </c>
      <c r="BZ39" s="74">
        <f t="shared" si="35"/>
        <v>9.0002428953121214</v>
      </c>
      <c r="CA39" s="66">
        <f t="shared" si="56"/>
        <v>0.12303223421555604</v>
      </c>
      <c r="CB39" s="72">
        <v>37054</v>
      </c>
      <c r="CC39" s="75">
        <v>7660</v>
      </c>
      <c r="CD39" s="66">
        <f t="shared" si="36"/>
        <v>0.20672531980352998</v>
      </c>
      <c r="CE39" s="66">
        <f t="shared" si="37"/>
        <v>0.79327468019647007</v>
      </c>
      <c r="CF39" s="72">
        <v>9917</v>
      </c>
      <c r="CG39" s="76">
        <v>38</v>
      </c>
      <c r="CH39" s="75">
        <v>9620</v>
      </c>
      <c r="CI39" s="66">
        <f t="shared" si="38"/>
        <v>0.97388323081577088</v>
      </c>
      <c r="CJ39" s="75">
        <v>9917</v>
      </c>
      <c r="CK39" s="75">
        <v>8777</v>
      </c>
      <c r="CL39" s="76">
        <v>67</v>
      </c>
      <c r="CM39" s="76">
        <v>139</v>
      </c>
      <c r="CN39" s="76">
        <v>137</v>
      </c>
      <c r="CO39" s="66">
        <f t="shared" si="39"/>
        <v>0.91963295351416763</v>
      </c>
      <c r="CP39" s="72">
        <v>9917</v>
      </c>
      <c r="CQ39" s="75">
        <v>1781</v>
      </c>
      <c r="CR39" s="66">
        <f t="shared" si="40"/>
        <v>0.17959060199657154</v>
      </c>
      <c r="CS39" s="78" t="b">
        <v>0</v>
      </c>
      <c r="CT39" s="76" t="b">
        <v>0</v>
      </c>
      <c r="CU39" s="76"/>
      <c r="CV39" s="76"/>
      <c r="CW39" s="76"/>
      <c r="CX39" s="76"/>
      <c r="CY39" s="76"/>
      <c r="CZ39" s="76"/>
      <c r="DA39" s="76"/>
      <c r="DB39" s="76"/>
      <c r="DC39" s="76"/>
      <c r="DD39" s="66">
        <f t="shared" si="41"/>
        <v>0</v>
      </c>
      <c r="DE39" s="66">
        <f t="shared" si="42"/>
        <v>0</v>
      </c>
      <c r="DF39" s="66">
        <f t="shared" si="43"/>
        <v>0</v>
      </c>
      <c r="DG39" s="66">
        <f t="shared" si="44"/>
        <v>0</v>
      </c>
      <c r="DH39" s="66">
        <f t="shared" si="45"/>
        <v>0</v>
      </c>
      <c r="DI39" s="66">
        <f t="shared" si="58"/>
        <v>0</v>
      </c>
      <c r="DJ39" s="66">
        <f t="shared" si="47"/>
        <v>0</v>
      </c>
      <c r="DK39" s="66">
        <f t="shared" si="48"/>
        <v>0</v>
      </c>
      <c r="DL39" s="66">
        <f t="shared" si="49"/>
        <v>0</v>
      </c>
      <c r="DM39" s="66">
        <f t="shared" si="50"/>
        <v>0</v>
      </c>
      <c r="DN39" s="66">
        <f t="shared" si="51"/>
        <v>0</v>
      </c>
      <c r="DO39" s="80">
        <f t="shared" si="52"/>
        <v>620</v>
      </c>
      <c r="DP39" s="67">
        <f t="shared" si="53"/>
        <v>1</v>
      </c>
      <c r="DQ39" s="66">
        <f t="shared" si="57"/>
        <v>2.6014568158168575E-6</v>
      </c>
    </row>
    <row r="40" spans="1:121" ht="17.149999999999999" customHeight="1" x14ac:dyDescent="0.3">
      <c r="A40" s="30"/>
      <c r="B40" s="39" t="s">
        <v>241</v>
      </c>
      <c r="C40" s="37" t="s">
        <v>242</v>
      </c>
      <c r="D40" s="36" t="s">
        <v>246</v>
      </c>
      <c r="E40" s="37" t="s">
        <v>247</v>
      </c>
      <c r="F40" s="36" t="s">
        <v>249</v>
      </c>
      <c r="G40" s="37" t="s">
        <v>250</v>
      </c>
      <c r="H40" s="36">
        <v>37</v>
      </c>
      <c r="I40" s="38">
        <v>3</v>
      </c>
      <c r="J40" s="115">
        <f t="shared" si="0"/>
        <v>0.92762216315681867</v>
      </c>
      <c r="K40" s="115">
        <f t="shared" si="1"/>
        <v>0.46013085258638314</v>
      </c>
      <c r="L40" s="115">
        <f t="shared" si="2"/>
        <v>1</v>
      </c>
      <c r="M40" s="115">
        <f t="shared" si="3"/>
        <v>5.4008757380856573E-2</v>
      </c>
      <c r="N40" s="115">
        <f t="shared" si="4"/>
        <v>0.41191673974246551</v>
      </c>
      <c r="O40" s="115">
        <f t="shared" si="5"/>
        <v>0.2486199141279902</v>
      </c>
      <c r="P40" s="115">
        <f t="shared" si="6"/>
        <v>0.78409869773817686</v>
      </c>
      <c r="Q40" s="115">
        <f t="shared" si="7"/>
        <v>0.26666180545428031</v>
      </c>
      <c r="R40" s="116">
        <f t="shared" si="8"/>
        <v>0.80789721090567224</v>
      </c>
      <c r="S40" s="133">
        <f t="shared" si="9"/>
        <v>0.55121734901029373</v>
      </c>
      <c r="T40" s="134">
        <f t="shared" si="54"/>
        <v>0.44878265098970627</v>
      </c>
      <c r="U40" s="135">
        <f t="shared" si="10"/>
        <v>22606.977260955464</v>
      </c>
      <c r="V40" s="136">
        <v>4</v>
      </c>
      <c r="W40" s="155">
        <f t="shared" si="11"/>
        <v>0</v>
      </c>
      <c r="X40" s="155">
        <f t="shared" si="12"/>
        <v>0.44010623789918257</v>
      </c>
      <c r="Y40" s="155">
        <f t="shared" si="13"/>
        <v>0.55989376210081743</v>
      </c>
      <c r="Z40" s="156">
        <f t="shared" si="14"/>
        <v>28204.088372066577</v>
      </c>
      <c r="AA40" s="69">
        <f t="shared" si="15"/>
        <v>0.15061341168062889</v>
      </c>
      <c r="AB40" s="70">
        <f t="shared" si="16"/>
        <v>0.84740834809343979</v>
      </c>
      <c r="AC40" s="70">
        <f t="shared" si="17"/>
        <v>0.20805833756403747</v>
      </c>
      <c r="AD40" s="70">
        <f t="shared" si="17"/>
        <v>0.41191673974246551</v>
      </c>
      <c r="AE40" s="70">
        <f t="shared" si="18"/>
        <v>0.73333819454571969</v>
      </c>
      <c r="AF40" s="70">
        <f t="shared" si="19"/>
        <v>0.12717235739112656</v>
      </c>
      <c r="AG40" s="70">
        <f t="shared" si="20"/>
        <v>1.8912287875690045E-2</v>
      </c>
      <c r="AH40" s="70">
        <f t="shared" si="21"/>
        <v>0.2486199141279902</v>
      </c>
      <c r="AI40" s="70">
        <f t="shared" si="22"/>
        <v>0.89020650173788596</v>
      </c>
      <c r="AJ40" s="70">
        <f t="shared" si="23"/>
        <v>0.96503782457575138</v>
      </c>
      <c r="AK40" s="70">
        <f t="shared" si="24"/>
        <v>0.21590130226182316</v>
      </c>
      <c r="AL40" s="71">
        <f t="shared" si="55"/>
        <v>1</v>
      </c>
      <c r="AM40" s="72">
        <v>50374</v>
      </c>
      <c r="AN40" s="66">
        <v>0.15061341168062889</v>
      </c>
      <c r="AO40" s="73">
        <v>0.73333819454571969</v>
      </c>
      <c r="AP40" s="74">
        <f t="shared" si="25"/>
        <v>0.26666180545428031</v>
      </c>
      <c r="AQ40" s="75">
        <v>9782</v>
      </c>
      <c r="AR40" s="75">
        <v>1144</v>
      </c>
      <c r="AS40" s="76">
        <v>11</v>
      </c>
      <c r="AT40" s="76">
        <v>89</v>
      </c>
      <c r="AU40" s="77">
        <f t="shared" si="26"/>
        <v>0.12717235739112656</v>
      </c>
      <c r="AV40" s="77">
        <f t="shared" si="27"/>
        <v>0.87282764260887347</v>
      </c>
      <c r="AW40" s="75">
        <v>9782</v>
      </c>
      <c r="AX40" s="76">
        <v>17</v>
      </c>
      <c r="AY40" s="75">
        <v>1059</v>
      </c>
      <c r="AZ40" s="76">
        <v>9</v>
      </c>
      <c r="BA40" s="75">
        <v>8233</v>
      </c>
      <c r="BB40" s="66">
        <f t="shared" si="28"/>
        <v>0.95256593743610718</v>
      </c>
      <c r="BC40" s="66">
        <f t="shared" si="29"/>
        <v>4.743406256389282E-2</v>
      </c>
      <c r="BD40" s="75">
        <v>9782</v>
      </c>
      <c r="BE40" s="76">
        <v>154</v>
      </c>
      <c r="BF40" s="76">
        <v>31</v>
      </c>
      <c r="BG40" s="66">
        <f t="shared" si="30"/>
        <v>1.8912287875690045E-2</v>
      </c>
      <c r="BH40" s="70">
        <v>0.84740834809343979</v>
      </c>
      <c r="BI40" s="70">
        <v>0.80789721090567224</v>
      </c>
      <c r="BJ40" s="75">
        <v>21667</v>
      </c>
      <c r="BK40" s="75">
        <v>4508</v>
      </c>
      <c r="BL40" s="75">
        <v>8234</v>
      </c>
      <c r="BM40" s="75">
        <v>5123</v>
      </c>
      <c r="BN40" s="75">
        <v>2674</v>
      </c>
      <c r="BO40" s="76">
        <v>129</v>
      </c>
      <c r="BP40" s="76">
        <v>833</v>
      </c>
      <c r="BQ40" s="76">
        <v>114</v>
      </c>
      <c r="BR40" s="76">
        <v>41</v>
      </c>
      <c r="BS40" s="76">
        <v>11</v>
      </c>
      <c r="BT40" s="66">
        <f t="shared" si="31"/>
        <v>0.20805833756403747</v>
      </c>
      <c r="BU40" s="66">
        <f t="shared" si="59"/>
        <v>0.41191673974246551</v>
      </c>
      <c r="BV40" s="66">
        <f t="shared" si="60"/>
        <v>0.17547422347348501</v>
      </c>
      <c r="BW40" s="72">
        <v>36475</v>
      </c>
      <c r="BX40" s="75">
        <v>9232</v>
      </c>
      <c r="BY40" s="66">
        <f t="shared" si="34"/>
        <v>0.2531048663468129</v>
      </c>
      <c r="BZ40" s="74">
        <f t="shared" si="35"/>
        <v>3.9509315424610052</v>
      </c>
      <c r="CA40" s="66">
        <f t="shared" si="56"/>
        <v>5.4008757380856573E-2</v>
      </c>
      <c r="CB40" s="72">
        <v>36475</v>
      </c>
      <c r="CC40" s="75">
        <v>7875</v>
      </c>
      <c r="CD40" s="66">
        <f t="shared" si="36"/>
        <v>0.21590130226182316</v>
      </c>
      <c r="CE40" s="66">
        <f t="shared" si="37"/>
        <v>0.78409869773817686</v>
      </c>
      <c r="CF40" s="72">
        <v>9782</v>
      </c>
      <c r="CG40" s="76">
        <v>44</v>
      </c>
      <c r="CH40" s="75">
        <v>8664</v>
      </c>
      <c r="CI40" s="66">
        <f t="shared" si="38"/>
        <v>0.89020650173788596</v>
      </c>
      <c r="CJ40" s="75">
        <v>9782</v>
      </c>
      <c r="CK40" s="75">
        <v>9141</v>
      </c>
      <c r="CL40" s="76">
        <v>2</v>
      </c>
      <c r="CM40" s="76">
        <v>5</v>
      </c>
      <c r="CN40" s="76">
        <v>292</v>
      </c>
      <c r="CO40" s="66">
        <f t="shared" si="39"/>
        <v>0.96503782457575138</v>
      </c>
      <c r="CP40" s="72">
        <v>9782</v>
      </c>
      <c r="CQ40" s="75">
        <v>2432</v>
      </c>
      <c r="CR40" s="66">
        <f t="shared" si="40"/>
        <v>0.2486199141279902</v>
      </c>
      <c r="CS40" s="78" t="b">
        <v>0</v>
      </c>
      <c r="CT40" s="76" t="b">
        <v>0</v>
      </c>
      <c r="CU40" s="76"/>
      <c r="CV40" s="76"/>
      <c r="CW40" s="76"/>
      <c r="CX40" s="76"/>
      <c r="CY40" s="76"/>
      <c r="CZ40" s="76"/>
      <c r="DA40" s="76"/>
      <c r="DB40" s="76"/>
      <c r="DC40" s="76"/>
      <c r="DD40" s="66">
        <f t="shared" si="41"/>
        <v>0</v>
      </c>
      <c r="DE40" s="66">
        <f t="shared" si="42"/>
        <v>0</v>
      </c>
      <c r="DF40" s="66">
        <f t="shared" si="43"/>
        <v>0</v>
      </c>
      <c r="DG40" s="66">
        <f t="shared" si="44"/>
        <v>0</v>
      </c>
      <c r="DH40" s="66">
        <f t="shared" si="45"/>
        <v>0</v>
      </c>
      <c r="DI40" s="66">
        <f t="shared" si="58"/>
        <v>0</v>
      </c>
      <c r="DJ40" s="66">
        <f t="shared" si="47"/>
        <v>0</v>
      </c>
      <c r="DK40" s="66">
        <f t="shared" si="48"/>
        <v>0</v>
      </c>
      <c r="DL40" s="66">
        <f t="shared" si="49"/>
        <v>0</v>
      </c>
      <c r="DM40" s="66">
        <f t="shared" si="50"/>
        <v>0</v>
      </c>
      <c r="DN40" s="66">
        <f t="shared" si="51"/>
        <v>0</v>
      </c>
      <c r="DO40" s="80">
        <f t="shared" si="52"/>
        <v>620</v>
      </c>
      <c r="DP40" s="67">
        <f t="shared" si="53"/>
        <v>1</v>
      </c>
      <c r="DQ40" s="66">
        <f t="shared" si="57"/>
        <v>2.6014568158168575E-6</v>
      </c>
    </row>
    <row r="41" spans="1:121" ht="17.149999999999999" customHeight="1" x14ac:dyDescent="0.3">
      <c r="A41" s="30"/>
      <c r="B41" s="39" t="s">
        <v>241</v>
      </c>
      <c r="C41" s="37" t="s">
        <v>242</v>
      </c>
      <c r="D41" s="36" t="s">
        <v>243</v>
      </c>
      <c r="E41" s="37" t="s">
        <v>244</v>
      </c>
      <c r="F41" s="36" t="s">
        <v>251</v>
      </c>
      <c r="G41" s="37" t="s">
        <v>252</v>
      </c>
      <c r="H41" s="36">
        <v>55</v>
      </c>
      <c r="I41" s="38">
        <v>4</v>
      </c>
      <c r="J41" s="115">
        <f t="shared" si="0"/>
        <v>0.92324456854866166</v>
      </c>
      <c r="K41" s="115">
        <f t="shared" si="1"/>
        <v>0.49264455492746712</v>
      </c>
      <c r="L41" s="115">
        <f t="shared" si="2"/>
        <v>1</v>
      </c>
      <c r="M41" s="115">
        <f t="shared" si="3"/>
        <v>4.7159894187721568E-2</v>
      </c>
      <c r="N41" s="115">
        <f t="shared" si="4"/>
        <v>0.42039883214895607</v>
      </c>
      <c r="O41" s="115">
        <f t="shared" si="5"/>
        <v>0.18838112102431384</v>
      </c>
      <c r="P41" s="115">
        <f t="shared" si="6"/>
        <v>0.73405110582152377</v>
      </c>
      <c r="Q41" s="115">
        <f t="shared" si="7"/>
        <v>0.26262396694214873</v>
      </c>
      <c r="R41" s="116">
        <f t="shared" si="8"/>
        <v>0.80820483189483949</v>
      </c>
      <c r="S41" s="133">
        <f t="shared" si="9"/>
        <v>0.54185654172173692</v>
      </c>
      <c r="T41" s="134">
        <f t="shared" si="54"/>
        <v>0.45814345827826308</v>
      </c>
      <c r="U41" s="135">
        <f t="shared" si="10"/>
        <v>40143.904244716243</v>
      </c>
      <c r="V41" s="136">
        <v>4</v>
      </c>
      <c r="W41" s="155">
        <f t="shared" si="11"/>
        <v>0</v>
      </c>
      <c r="X41" s="155">
        <f t="shared" si="12"/>
        <v>0.43074543061062581</v>
      </c>
      <c r="Y41" s="155">
        <f t="shared" si="13"/>
        <v>0.56925456938937424</v>
      </c>
      <c r="Z41" s="156">
        <f t="shared" si="14"/>
        <v>49879.793133605141</v>
      </c>
      <c r="AA41" s="69">
        <f t="shared" si="15"/>
        <v>0.15352133572235599</v>
      </c>
      <c r="AB41" s="70">
        <f t="shared" si="16"/>
        <v>0.86678746785129757</v>
      </c>
      <c r="AC41" s="70">
        <f t="shared" si="17"/>
        <v>0.17476450173525038</v>
      </c>
      <c r="AD41" s="70">
        <f t="shared" si="17"/>
        <v>0.42039883214895607</v>
      </c>
      <c r="AE41" s="70">
        <f t="shared" si="18"/>
        <v>0.73737603305785127</v>
      </c>
      <c r="AF41" s="70">
        <f t="shared" si="19"/>
        <v>5.7345229176598789E-2</v>
      </c>
      <c r="AG41" s="70">
        <f t="shared" si="20"/>
        <v>1.2327181093781924E-2</v>
      </c>
      <c r="AH41" s="70">
        <f t="shared" si="21"/>
        <v>0.18838112102431384</v>
      </c>
      <c r="AI41" s="70">
        <f t="shared" si="22"/>
        <v>0.93495879588639919</v>
      </c>
      <c r="AJ41" s="70">
        <f t="shared" si="23"/>
        <v>0.91153034121092424</v>
      </c>
      <c r="AK41" s="70">
        <f t="shared" si="24"/>
        <v>0.26594889417847628</v>
      </c>
      <c r="AL41" s="71">
        <f t="shared" si="55"/>
        <v>1</v>
      </c>
      <c r="AM41" s="72">
        <v>87623</v>
      </c>
      <c r="AN41" s="66">
        <v>0.15352133572235599</v>
      </c>
      <c r="AO41" s="73">
        <v>0.73737603305785127</v>
      </c>
      <c r="AP41" s="74">
        <f t="shared" si="25"/>
        <v>0.26262396694214873</v>
      </c>
      <c r="AQ41" s="75">
        <v>14683</v>
      </c>
      <c r="AR41" s="76">
        <v>625</v>
      </c>
      <c r="AS41" s="76">
        <v>24</v>
      </c>
      <c r="AT41" s="76">
        <v>193</v>
      </c>
      <c r="AU41" s="77">
        <f t="shared" si="26"/>
        <v>5.7345229176598789E-2</v>
      </c>
      <c r="AV41" s="77">
        <f t="shared" si="27"/>
        <v>0.94265477082340121</v>
      </c>
      <c r="AW41" s="75">
        <v>14683</v>
      </c>
      <c r="AX41" s="76">
        <v>53</v>
      </c>
      <c r="AY41" s="75">
        <v>1419</v>
      </c>
      <c r="AZ41" s="76">
        <v>9</v>
      </c>
      <c r="BA41" s="75">
        <v>12576</v>
      </c>
      <c r="BB41" s="66">
        <f t="shared" si="28"/>
        <v>0.95736566096846698</v>
      </c>
      <c r="BC41" s="66">
        <f t="shared" si="29"/>
        <v>4.263433903153302E-2</v>
      </c>
      <c r="BD41" s="75">
        <v>14683</v>
      </c>
      <c r="BE41" s="76">
        <v>106</v>
      </c>
      <c r="BF41" s="76">
        <v>75</v>
      </c>
      <c r="BG41" s="66">
        <f t="shared" si="30"/>
        <v>1.2327181093781924E-2</v>
      </c>
      <c r="BH41" s="70">
        <v>0.86678746785129757</v>
      </c>
      <c r="BI41" s="70">
        <v>0.80820483189483949</v>
      </c>
      <c r="BJ41" s="75">
        <v>36306</v>
      </c>
      <c r="BK41" s="75">
        <v>6345</v>
      </c>
      <c r="BL41" s="75">
        <v>14698</v>
      </c>
      <c r="BM41" s="75">
        <v>7435</v>
      </c>
      <c r="BN41" s="75">
        <v>5394</v>
      </c>
      <c r="BO41" s="76">
        <v>219</v>
      </c>
      <c r="BP41" s="76">
        <v>1898</v>
      </c>
      <c r="BQ41" s="76">
        <v>222</v>
      </c>
      <c r="BR41" s="76">
        <v>73</v>
      </c>
      <c r="BS41" s="76">
        <v>22</v>
      </c>
      <c r="BT41" s="66">
        <f t="shared" si="31"/>
        <v>0.17476450173525038</v>
      </c>
      <c r="BU41" s="66">
        <f t="shared" si="59"/>
        <v>0.42039883214895607</v>
      </c>
      <c r="BV41" s="66">
        <f t="shared" si="60"/>
        <v>0.21561174461521512</v>
      </c>
      <c r="BW41" s="72">
        <v>63437</v>
      </c>
      <c r="BX41" s="75">
        <v>18388</v>
      </c>
      <c r="BY41" s="66">
        <f t="shared" si="34"/>
        <v>0.28986238315178836</v>
      </c>
      <c r="BZ41" s="74">
        <f t="shared" si="35"/>
        <v>3.4499129867304767</v>
      </c>
      <c r="CA41" s="66">
        <f t="shared" si="56"/>
        <v>4.7159894187721568E-2</v>
      </c>
      <c r="CB41" s="72">
        <v>63437</v>
      </c>
      <c r="CC41" s="75">
        <v>16871</v>
      </c>
      <c r="CD41" s="66">
        <f t="shared" si="36"/>
        <v>0.26594889417847628</v>
      </c>
      <c r="CE41" s="66">
        <f t="shared" si="37"/>
        <v>0.73405110582152377</v>
      </c>
      <c r="CF41" s="72">
        <v>14683</v>
      </c>
      <c r="CG41" s="76">
        <v>85</v>
      </c>
      <c r="CH41" s="75">
        <v>13643</v>
      </c>
      <c r="CI41" s="66">
        <f t="shared" si="38"/>
        <v>0.93495879588639919</v>
      </c>
      <c r="CJ41" s="75">
        <v>14683</v>
      </c>
      <c r="CK41" s="75">
        <v>13215</v>
      </c>
      <c r="CL41" s="76">
        <v>14</v>
      </c>
      <c r="CM41" s="76">
        <v>143</v>
      </c>
      <c r="CN41" s="76">
        <v>12</v>
      </c>
      <c r="CO41" s="66">
        <f t="shared" si="39"/>
        <v>0.91153034121092424</v>
      </c>
      <c r="CP41" s="72">
        <v>14683</v>
      </c>
      <c r="CQ41" s="75">
        <v>2766</v>
      </c>
      <c r="CR41" s="66">
        <f t="shared" si="40"/>
        <v>0.18838112102431384</v>
      </c>
      <c r="CS41" s="78" t="b">
        <v>0</v>
      </c>
      <c r="CT41" s="76" t="b">
        <v>1</v>
      </c>
      <c r="CU41" s="76">
        <v>0</v>
      </c>
      <c r="CV41" s="76"/>
      <c r="CW41" s="79"/>
      <c r="CX41" s="79">
        <v>1</v>
      </c>
      <c r="CY41" s="79">
        <v>1</v>
      </c>
      <c r="CZ41" s="79">
        <v>0</v>
      </c>
      <c r="DA41" s="76"/>
      <c r="DB41" s="76"/>
      <c r="DC41" s="76"/>
      <c r="DD41" s="66">
        <f t="shared" si="41"/>
        <v>0</v>
      </c>
      <c r="DE41" s="66">
        <f t="shared" si="42"/>
        <v>0</v>
      </c>
      <c r="DF41" s="66">
        <f t="shared" si="43"/>
        <v>0</v>
      </c>
      <c r="DG41" s="66">
        <f t="shared" si="44"/>
        <v>0</v>
      </c>
      <c r="DH41" s="66">
        <f t="shared" si="45"/>
        <v>0</v>
      </c>
      <c r="DI41" s="66">
        <f t="shared" si="58"/>
        <v>0</v>
      </c>
      <c r="DJ41" s="66">
        <f t="shared" si="47"/>
        <v>0</v>
      </c>
      <c r="DK41" s="66">
        <f t="shared" si="48"/>
        <v>0</v>
      </c>
      <c r="DL41" s="66">
        <f t="shared" si="49"/>
        <v>0</v>
      </c>
      <c r="DM41" s="66">
        <f t="shared" si="50"/>
        <v>0</v>
      </c>
      <c r="DN41" s="66">
        <f t="shared" si="51"/>
        <v>0</v>
      </c>
      <c r="DO41" s="80">
        <f t="shared" si="52"/>
        <v>620</v>
      </c>
      <c r="DP41" s="67">
        <f t="shared" si="53"/>
        <v>1</v>
      </c>
      <c r="DQ41" s="66">
        <f t="shared" si="57"/>
        <v>2.6014568158168575E-6</v>
      </c>
    </row>
    <row r="42" spans="1:121" ht="17.149999999999999" customHeight="1" x14ac:dyDescent="0.3">
      <c r="A42" s="30"/>
      <c r="B42" s="39" t="s">
        <v>241</v>
      </c>
      <c r="C42" s="37" t="s">
        <v>242</v>
      </c>
      <c r="D42" s="36" t="s">
        <v>243</v>
      </c>
      <c r="E42" s="37" t="s">
        <v>244</v>
      </c>
      <c r="F42" s="36" t="s">
        <v>253</v>
      </c>
      <c r="G42" s="37" t="s">
        <v>254</v>
      </c>
      <c r="H42" s="36">
        <v>31</v>
      </c>
      <c r="I42" s="38">
        <v>4</v>
      </c>
      <c r="J42" s="115">
        <f t="shared" si="0"/>
        <v>0.80651689941307425</v>
      </c>
      <c r="K42" s="115">
        <f t="shared" si="1"/>
        <v>0.37846589759158067</v>
      </c>
      <c r="L42" s="115">
        <f t="shared" si="2"/>
        <v>1</v>
      </c>
      <c r="M42" s="115">
        <f t="shared" si="3"/>
        <v>4.4001036192054269E-2</v>
      </c>
      <c r="N42" s="115">
        <f t="shared" si="4"/>
        <v>0.42114523352527189</v>
      </c>
      <c r="O42" s="115">
        <f t="shared" si="5"/>
        <v>0.12527828374822911</v>
      </c>
      <c r="P42" s="115">
        <f t="shared" si="6"/>
        <v>0.70078634014828123</v>
      </c>
      <c r="Q42" s="115">
        <f t="shared" si="7"/>
        <v>0.18958406975374098</v>
      </c>
      <c r="R42" s="116">
        <f t="shared" si="8"/>
        <v>0.809844615886124</v>
      </c>
      <c r="S42" s="133">
        <f t="shared" si="9"/>
        <v>0.49729137513981736</v>
      </c>
      <c r="T42" s="134">
        <f t="shared" si="54"/>
        <v>0.50270862486018264</v>
      </c>
      <c r="U42" s="135">
        <f t="shared" si="10"/>
        <v>16025.345543292902</v>
      </c>
      <c r="V42" s="136">
        <v>4</v>
      </c>
      <c r="W42" s="155">
        <f t="shared" si="11"/>
        <v>0</v>
      </c>
      <c r="X42" s="155">
        <f t="shared" si="12"/>
        <v>0.38618026402870625</v>
      </c>
      <c r="Y42" s="155">
        <f t="shared" si="13"/>
        <v>0.6138197359712938</v>
      </c>
      <c r="Z42" s="156">
        <f t="shared" si="14"/>
        <v>19567.345543292904</v>
      </c>
      <c r="AA42" s="69">
        <f t="shared" si="15"/>
        <v>0.16396888136018573</v>
      </c>
      <c r="AB42" s="70">
        <f t="shared" si="16"/>
        <v>0.8729853531640559</v>
      </c>
      <c r="AC42" s="70">
        <f t="shared" si="17"/>
        <v>0.16714651311580295</v>
      </c>
      <c r="AD42" s="70">
        <f t="shared" si="17"/>
        <v>0.42114523352527189</v>
      </c>
      <c r="AE42" s="70">
        <f t="shared" si="18"/>
        <v>0.81041593024625902</v>
      </c>
      <c r="AF42" s="70">
        <f t="shared" si="19"/>
        <v>0.26411657559198543</v>
      </c>
      <c r="AG42" s="70">
        <f t="shared" si="20"/>
        <v>6.2335559603319164E-2</v>
      </c>
      <c r="AH42" s="70">
        <f t="shared" si="21"/>
        <v>0.12527828374822911</v>
      </c>
      <c r="AI42" s="70">
        <f t="shared" si="22"/>
        <v>0.82351750657761591</v>
      </c>
      <c r="AJ42" s="70">
        <f t="shared" si="23"/>
        <v>0.7895162922485327</v>
      </c>
      <c r="AK42" s="70">
        <f t="shared" si="24"/>
        <v>0.29921365985171872</v>
      </c>
      <c r="AL42" s="71">
        <f t="shared" si="55"/>
        <v>1</v>
      </c>
      <c r="AM42" s="72">
        <v>31878</v>
      </c>
      <c r="AN42" s="66">
        <v>0.16396888136018573</v>
      </c>
      <c r="AO42" s="73">
        <v>0.81041593024625902</v>
      </c>
      <c r="AP42" s="74">
        <f t="shared" si="25"/>
        <v>0.18958406975374098</v>
      </c>
      <c r="AQ42" s="75">
        <v>4941</v>
      </c>
      <c r="AR42" s="75">
        <v>1237</v>
      </c>
      <c r="AS42" s="76">
        <v>10</v>
      </c>
      <c r="AT42" s="76">
        <v>58</v>
      </c>
      <c r="AU42" s="77">
        <f t="shared" si="26"/>
        <v>0.26411657559198543</v>
      </c>
      <c r="AV42" s="77">
        <f t="shared" si="27"/>
        <v>0.73588342440801457</v>
      </c>
      <c r="AW42" s="75">
        <v>4941</v>
      </c>
      <c r="AX42" s="76">
        <v>46</v>
      </c>
      <c r="AY42" s="76">
        <v>1645</v>
      </c>
      <c r="AZ42" s="76">
        <v>8</v>
      </c>
      <c r="BA42" s="75">
        <v>3138</v>
      </c>
      <c r="BB42" s="66">
        <f t="shared" si="28"/>
        <v>0.97895162922485324</v>
      </c>
      <c r="BC42" s="66">
        <f t="shared" si="29"/>
        <v>2.1048370775146763E-2</v>
      </c>
      <c r="BD42" s="75">
        <v>4941</v>
      </c>
      <c r="BE42" s="76">
        <v>249</v>
      </c>
      <c r="BF42" s="76">
        <v>59</v>
      </c>
      <c r="BG42" s="66">
        <f t="shared" si="30"/>
        <v>6.2335559603319164E-2</v>
      </c>
      <c r="BH42" s="70">
        <v>0.8729853531640559</v>
      </c>
      <c r="BI42" s="70">
        <v>0.809844615886124</v>
      </c>
      <c r="BJ42" s="75">
        <v>12504</v>
      </c>
      <c r="BK42" s="75">
        <v>2090</v>
      </c>
      <c r="BL42" s="75">
        <v>5148</v>
      </c>
      <c r="BM42" s="76">
        <v>2674</v>
      </c>
      <c r="BN42" s="76">
        <v>1885</v>
      </c>
      <c r="BO42" s="76">
        <v>77</v>
      </c>
      <c r="BP42" s="76">
        <v>551</v>
      </c>
      <c r="BQ42" s="76">
        <v>61</v>
      </c>
      <c r="BR42" s="76">
        <v>14</v>
      </c>
      <c r="BS42" s="76">
        <v>4</v>
      </c>
      <c r="BT42" s="66">
        <f t="shared" si="31"/>
        <v>0.16714651311580295</v>
      </c>
      <c r="BU42" s="66">
        <f t="shared" si="59"/>
        <v>0.42114523352527189</v>
      </c>
      <c r="BV42" s="66">
        <f t="shared" si="60"/>
        <v>0.20729366602687141</v>
      </c>
      <c r="BW42" s="72">
        <v>22255</v>
      </c>
      <c r="BX42" s="75">
        <v>6914</v>
      </c>
      <c r="BY42" s="66">
        <f t="shared" si="34"/>
        <v>0.31067175915524603</v>
      </c>
      <c r="BZ42" s="74">
        <f t="shared" si="35"/>
        <v>3.2188313566676308</v>
      </c>
      <c r="CA42" s="66">
        <f t="shared" si="56"/>
        <v>4.4001036192054269E-2</v>
      </c>
      <c r="CB42" s="72">
        <v>22255</v>
      </c>
      <c r="CC42" s="75">
        <v>6659</v>
      </c>
      <c r="CD42" s="66">
        <f t="shared" si="36"/>
        <v>0.29921365985171872</v>
      </c>
      <c r="CE42" s="66">
        <f t="shared" si="37"/>
        <v>0.70078634014828123</v>
      </c>
      <c r="CF42" s="72">
        <v>4941</v>
      </c>
      <c r="CG42" s="76">
        <v>109</v>
      </c>
      <c r="CH42" s="75">
        <v>3960</v>
      </c>
      <c r="CI42" s="66">
        <f t="shared" si="38"/>
        <v>0.82351750657761591</v>
      </c>
      <c r="CJ42" s="75">
        <v>4941</v>
      </c>
      <c r="CK42" s="75">
        <v>3446</v>
      </c>
      <c r="CL42" s="76">
        <v>21</v>
      </c>
      <c r="CM42" s="76">
        <v>433</v>
      </c>
      <c r="CN42" s="76">
        <v>1</v>
      </c>
      <c r="CO42" s="66">
        <f t="shared" si="39"/>
        <v>0.7895162922485327</v>
      </c>
      <c r="CP42" s="72">
        <v>4941</v>
      </c>
      <c r="CQ42" s="76">
        <v>619</v>
      </c>
      <c r="CR42" s="66">
        <f t="shared" si="40"/>
        <v>0.12527828374822911</v>
      </c>
      <c r="CS42" s="78" t="b">
        <v>0</v>
      </c>
      <c r="CT42" s="76" t="b">
        <v>0</v>
      </c>
      <c r="CU42" s="76"/>
      <c r="CV42" s="76"/>
      <c r="CW42" s="76"/>
      <c r="CX42" s="76"/>
      <c r="CY42" s="76"/>
      <c r="CZ42" s="76"/>
      <c r="DA42" s="76"/>
      <c r="DB42" s="76"/>
      <c r="DC42" s="76"/>
      <c r="DD42" s="66">
        <f t="shared" si="41"/>
        <v>0</v>
      </c>
      <c r="DE42" s="66">
        <f t="shared" si="42"/>
        <v>0</v>
      </c>
      <c r="DF42" s="66">
        <f t="shared" si="43"/>
        <v>0</v>
      </c>
      <c r="DG42" s="66">
        <f t="shared" si="44"/>
        <v>0</v>
      </c>
      <c r="DH42" s="66">
        <f t="shared" si="45"/>
        <v>0</v>
      </c>
      <c r="DI42" s="66">
        <f t="shared" si="58"/>
        <v>0</v>
      </c>
      <c r="DJ42" s="66">
        <f t="shared" si="47"/>
        <v>0</v>
      </c>
      <c r="DK42" s="66">
        <f t="shared" si="48"/>
        <v>0</v>
      </c>
      <c r="DL42" s="66">
        <f t="shared" si="49"/>
        <v>0</v>
      </c>
      <c r="DM42" s="66">
        <f t="shared" si="50"/>
        <v>0</v>
      </c>
      <c r="DN42" s="66">
        <f t="shared" si="51"/>
        <v>0</v>
      </c>
      <c r="DO42" s="80">
        <f t="shared" si="52"/>
        <v>620</v>
      </c>
      <c r="DP42" s="67">
        <f t="shared" si="53"/>
        <v>1</v>
      </c>
      <c r="DQ42" s="66">
        <f t="shared" si="57"/>
        <v>2.6014568158168575E-6</v>
      </c>
    </row>
    <row r="43" spans="1:121" ht="17.149999999999999" customHeight="1" x14ac:dyDescent="0.3">
      <c r="A43" s="30"/>
      <c r="B43" s="39" t="s">
        <v>241</v>
      </c>
      <c r="C43" s="37" t="s">
        <v>242</v>
      </c>
      <c r="D43" s="36" t="s">
        <v>255</v>
      </c>
      <c r="E43" s="37" t="s">
        <v>256</v>
      </c>
      <c r="F43" s="36" t="s">
        <v>257</v>
      </c>
      <c r="G43" s="37" t="s">
        <v>256</v>
      </c>
      <c r="H43" s="36">
        <v>46</v>
      </c>
      <c r="I43" s="38">
        <v>4</v>
      </c>
      <c r="J43" s="115">
        <f t="shared" si="0"/>
        <v>0.60619572870218263</v>
      </c>
      <c r="K43" s="115">
        <f t="shared" si="1"/>
        <v>0.34850973949777048</v>
      </c>
      <c r="L43" s="115">
        <f t="shared" si="2"/>
        <v>1</v>
      </c>
      <c r="M43" s="115">
        <f t="shared" si="3"/>
        <v>6.4825062677295014E-2</v>
      </c>
      <c r="N43" s="115">
        <f t="shared" si="4"/>
        <v>0.32605042016806723</v>
      </c>
      <c r="O43" s="115">
        <f t="shared" si="5"/>
        <v>4.1422201361182819E-2</v>
      </c>
      <c r="P43" s="115">
        <f t="shared" si="6"/>
        <v>0.80530884134033109</v>
      </c>
      <c r="Q43" s="115">
        <f t="shared" si="7"/>
        <v>0.19090949640929566</v>
      </c>
      <c r="R43" s="116">
        <f t="shared" si="8"/>
        <v>0.58076439713166261</v>
      </c>
      <c r="S43" s="133">
        <f t="shared" si="9"/>
        <v>0.44044287636530965</v>
      </c>
      <c r="T43" s="134">
        <f t="shared" si="54"/>
        <v>0.55955712363469035</v>
      </c>
      <c r="U43" s="135">
        <f t="shared" si="10"/>
        <v>23837.133466837808</v>
      </c>
      <c r="V43" s="136">
        <v>3</v>
      </c>
      <c r="W43" s="155">
        <f t="shared" si="11"/>
        <v>0</v>
      </c>
      <c r="X43" s="155">
        <f t="shared" si="12"/>
        <v>0.32933176525419866</v>
      </c>
      <c r="Y43" s="155">
        <f t="shared" si="13"/>
        <v>0.67066823474580128</v>
      </c>
      <c r="Z43" s="156">
        <f t="shared" si="14"/>
        <v>28570.466800171136</v>
      </c>
      <c r="AA43" s="69">
        <f t="shared" si="15"/>
        <v>0.27007042253521124</v>
      </c>
      <c r="AB43" s="70">
        <f t="shared" si="16"/>
        <v>0.69089368911478188</v>
      </c>
      <c r="AC43" s="70">
        <f t="shared" si="17"/>
        <v>0.38067226890756301</v>
      </c>
      <c r="AD43" s="70">
        <f t="shared" si="17"/>
        <v>0.32605042016806723</v>
      </c>
      <c r="AE43" s="70">
        <f t="shared" si="18"/>
        <v>0.80909050359070434</v>
      </c>
      <c r="AF43" s="70">
        <f t="shared" si="19"/>
        <v>0.34135179535320348</v>
      </c>
      <c r="AG43" s="70">
        <f t="shared" si="20"/>
        <v>0.19631541891574747</v>
      </c>
      <c r="AH43" s="70">
        <f t="shared" si="21"/>
        <v>4.1422201361182819E-2</v>
      </c>
      <c r="AI43" s="70">
        <f t="shared" si="22"/>
        <v>0.8493311429241962</v>
      </c>
      <c r="AJ43" s="70">
        <f t="shared" si="23"/>
        <v>0.36306031448016896</v>
      </c>
      <c r="AK43" s="70">
        <f t="shared" si="24"/>
        <v>0.19469115865966896</v>
      </c>
      <c r="AL43" s="71">
        <f t="shared" si="55"/>
        <v>1</v>
      </c>
      <c r="AM43" s="72">
        <v>42600</v>
      </c>
      <c r="AN43" s="66">
        <v>0.27007042253521124</v>
      </c>
      <c r="AO43" s="73">
        <v>0.80909050359070434</v>
      </c>
      <c r="AP43" s="74">
        <f t="shared" si="25"/>
        <v>0.19090949640929566</v>
      </c>
      <c r="AQ43" s="75">
        <v>8522</v>
      </c>
      <c r="AR43" s="75">
        <v>2735</v>
      </c>
      <c r="AS43" s="76">
        <v>93</v>
      </c>
      <c r="AT43" s="76">
        <v>81</v>
      </c>
      <c r="AU43" s="77">
        <f t="shared" si="26"/>
        <v>0.34135179535320348</v>
      </c>
      <c r="AV43" s="77">
        <f t="shared" si="27"/>
        <v>0.65864820464679652</v>
      </c>
      <c r="AW43" s="75">
        <v>8522</v>
      </c>
      <c r="AX43" s="76">
        <v>55</v>
      </c>
      <c r="AY43" s="75">
        <v>3719</v>
      </c>
      <c r="AZ43" s="76">
        <v>5</v>
      </c>
      <c r="BA43" s="75">
        <v>4416</v>
      </c>
      <c r="BB43" s="66">
        <f t="shared" si="28"/>
        <v>0.96162872565125557</v>
      </c>
      <c r="BC43" s="66">
        <f t="shared" si="29"/>
        <v>3.8371274348744433E-2</v>
      </c>
      <c r="BD43" s="75">
        <v>8522</v>
      </c>
      <c r="BE43" s="75">
        <v>1643</v>
      </c>
      <c r="BF43" s="76">
        <v>30</v>
      </c>
      <c r="BG43" s="66">
        <f t="shared" si="30"/>
        <v>0.19631541891574747</v>
      </c>
      <c r="BH43" s="70">
        <v>0.69089368911478188</v>
      </c>
      <c r="BI43" s="70">
        <v>0.58076439713166261</v>
      </c>
      <c r="BJ43" s="75">
        <v>17850</v>
      </c>
      <c r="BK43" s="75">
        <v>6795</v>
      </c>
      <c r="BL43" s="75">
        <v>5235</v>
      </c>
      <c r="BM43" s="76">
        <v>2446</v>
      </c>
      <c r="BN43" s="76">
        <v>2044</v>
      </c>
      <c r="BO43" s="76">
        <v>64</v>
      </c>
      <c r="BP43" s="76">
        <v>1105</v>
      </c>
      <c r="BQ43" s="76">
        <v>110</v>
      </c>
      <c r="BR43" s="76">
        <v>34</v>
      </c>
      <c r="BS43" s="76">
        <v>17</v>
      </c>
      <c r="BT43" s="66">
        <f t="shared" si="31"/>
        <v>0.38067226890756301</v>
      </c>
      <c r="BU43" s="66">
        <f t="shared" si="59"/>
        <v>0.32605042016806723</v>
      </c>
      <c r="BV43" s="66">
        <f t="shared" si="60"/>
        <v>0.18901960784313726</v>
      </c>
      <c r="BW43" s="72">
        <v>29724</v>
      </c>
      <c r="BX43" s="75">
        <v>6268</v>
      </c>
      <c r="BY43" s="66">
        <f t="shared" si="34"/>
        <v>0.21087336832189477</v>
      </c>
      <c r="BZ43" s="74">
        <f t="shared" si="35"/>
        <v>4.7421825143586469</v>
      </c>
      <c r="CA43" s="66">
        <f t="shared" si="56"/>
        <v>6.4825062677295014E-2</v>
      </c>
      <c r="CB43" s="72">
        <v>29724</v>
      </c>
      <c r="CC43" s="75">
        <v>5787</v>
      </c>
      <c r="CD43" s="66">
        <f t="shared" si="36"/>
        <v>0.19469115865966896</v>
      </c>
      <c r="CE43" s="66">
        <f t="shared" si="37"/>
        <v>0.80530884134033109</v>
      </c>
      <c r="CF43" s="72">
        <v>8522</v>
      </c>
      <c r="CG43" s="76">
        <v>48</v>
      </c>
      <c r="CH43" s="75">
        <v>7190</v>
      </c>
      <c r="CI43" s="66">
        <f t="shared" si="38"/>
        <v>0.8493311429241962</v>
      </c>
      <c r="CJ43" s="75">
        <v>8522</v>
      </c>
      <c r="CK43" s="75">
        <v>3063</v>
      </c>
      <c r="CL43" s="76">
        <v>0</v>
      </c>
      <c r="CM43" s="76">
        <v>27</v>
      </c>
      <c r="CN43" s="76">
        <v>4</v>
      </c>
      <c r="CO43" s="66">
        <f t="shared" si="39"/>
        <v>0.36306031448016896</v>
      </c>
      <c r="CP43" s="72">
        <v>8522</v>
      </c>
      <c r="CQ43" s="76">
        <v>353</v>
      </c>
      <c r="CR43" s="66">
        <f t="shared" si="40"/>
        <v>4.1422201361182819E-2</v>
      </c>
      <c r="CS43" s="78" t="b">
        <v>0</v>
      </c>
      <c r="CT43" s="76" t="b">
        <v>0</v>
      </c>
      <c r="CU43" s="76"/>
      <c r="CV43" s="76"/>
      <c r="CW43" s="76"/>
      <c r="CX43" s="76"/>
      <c r="CY43" s="76"/>
      <c r="CZ43" s="76"/>
      <c r="DA43" s="76"/>
      <c r="DB43" s="76"/>
      <c r="DC43" s="76"/>
      <c r="DD43" s="66">
        <f t="shared" si="41"/>
        <v>0</v>
      </c>
      <c r="DE43" s="66">
        <f t="shared" si="42"/>
        <v>0</v>
      </c>
      <c r="DF43" s="66">
        <f t="shared" si="43"/>
        <v>0</v>
      </c>
      <c r="DG43" s="66">
        <f t="shared" si="44"/>
        <v>0</v>
      </c>
      <c r="DH43" s="66">
        <f t="shared" si="45"/>
        <v>0</v>
      </c>
      <c r="DI43" s="66">
        <f t="shared" si="58"/>
        <v>0</v>
      </c>
      <c r="DJ43" s="66">
        <f t="shared" si="47"/>
        <v>0</v>
      </c>
      <c r="DK43" s="66">
        <f t="shared" si="48"/>
        <v>0</v>
      </c>
      <c r="DL43" s="66">
        <f t="shared" si="49"/>
        <v>0</v>
      </c>
      <c r="DM43" s="66">
        <f t="shared" si="50"/>
        <v>0</v>
      </c>
      <c r="DN43" s="66">
        <f t="shared" si="51"/>
        <v>0</v>
      </c>
      <c r="DO43" s="80">
        <f t="shared" si="52"/>
        <v>620</v>
      </c>
      <c r="DP43" s="67">
        <f t="shared" si="53"/>
        <v>1</v>
      </c>
      <c r="DQ43" s="66">
        <f t="shared" si="57"/>
        <v>2.6014568158168575E-6</v>
      </c>
    </row>
    <row r="44" spans="1:121" ht="17.149999999999999" customHeight="1" x14ac:dyDescent="0.3">
      <c r="A44" s="30"/>
      <c r="B44" s="39" t="s">
        <v>241</v>
      </c>
      <c r="C44" s="37" t="s">
        <v>242</v>
      </c>
      <c r="D44" s="36" t="s">
        <v>255</v>
      </c>
      <c r="E44" s="37" t="s">
        <v>256</v>
      </c>
      <c r="F44" s="36" t="s">
        <v>258</v>
      </c>
      <c r="G44" s="37" t="s">
        <v>259</v>
      </c>
      <c r="H44" s="36">
        <v>63</v>
      </c>
      <c r="I44" s="38">
        <v>5</v>
      </c>
      <c r="J44" s="115">
        <f t="shared" si="0"/>
        <v>0.86103180072856156</v>
      </c>
      <c r="K44" s="115">
        <f t="shared" si="1"/>
        <v>0.42389485084178397</v>
      </c>
      <c r="L44" s="115">
        <f t="shared" si="2"/>
        <v>1</v>
      </c>
      <c r="M44" s="115">
        <f t="shared" si="3"/>
        <v>6.247950663740745E-2</v>
      </c>
      <c r="N44" s="115">
        <f t="shared" si="4"/>
        <v>0.37175260451008835</v>
      </c>
      <c r="O44" s="115">
        <f t="shared" si="5"/>
        <v>0.13626070690164419</v>
      </c>
      <c r="P44" s="115">
        <f t="shared" si="6"/>
        <v>0.80220276008492575</v>
      </c>
      <c r="Q44" s="115">
        <f t="shared" si="7"/>
        <v>0.27845521187198286</v>
      </c>
      <c r="R44" s="116">
        <f t="shared" si="8"/>
        <v>0.69147687250528289</v>
      </c>
      <c r="S44" s="133">
        <f t="shared" si="9"/>
        <v>0.51417270156463091</v>
      </c>
      <c r="T44" s="134">
        <f t="shared" si="54"/>
        <v>0.48582729843536909</v>
      </c>
      <c r="U44" s="135">
        <f t="shared" si="10"/>
        <v>24947.717601954639</v>
      </c>
      <c r="V44" s="136">
        <v>3</v>
      </c>
      <c r="W44" s="155">
        <f t="shared" si="11"/>
        <v>0</v>
      </c>
      <c r="X44" s="155">
        <f t="shared" si="12"/>
        <v>0.40306159045351964</v>
      </c>
      <c r="Y44" s="155">
        <f t="shared" si="13"/>
        <v>0.59693840954648036</v>
      </c>
      <c r="Z44" s="156">
        <f t="shared" si="14"/>
        <v>30653.384268621314</v>
      </c>
      <c r="AA44" s="69">
        <f t="shared" si="15"/>
        <v>0.21131039317637437</v>
      </c>
      <c r="AB44" s="70">
        <f t="shared" si="16"/>
        <v>0.76640368178829721</v>
      </c>
      <c r="AC44" s="70">
        <f t="shared" si="17"/>
        <v>0.29768341465558923</v>
      </c>
      <c r="AD44" s="70">
        <f t="shared" si="17"/>
        <v>0.37175260451008835</v>
      </c>
      <c r="AE44" s="70">
        <f t="shared" si="18"/>
        <v>0.72154478812801714</v>
      </c>
      <c r="AF44" s="70">
        <f t="shared" si="19"/>
        <v>0.1893275573496111</v>
      </c>
      <c r="AG44" s="70">
        <f t="shared" si="20"/>
        <v>0.12936890814216798</v>
      </c>
      <c r="AH44" s="70">
        <f t="shared" si="21"/>
        <v>0.13626070690164419</v>
      </c>
      <c r="AI44" s="70">
        <f t="shared" si="22"/>
        <v>0.83459682977257066</v>
      </c>
      <c r="AJ44" s="70">
        <f t="shared" si="23"/>
        <v>0.88746677168455257</v>
      </c>
      <c r="AK44" s="70">
        <f t="shared" si="24"/>
        <v>0.19779723991507431</v>
      </c>
      <c r="AL44" s="71">
        <f t="shared" si="55"/>
        <v>1</v>
      </c>
      <c r="AM44" s="72">
        <v>51351</v>
      </c>
      <c r="AN44" s="66">
        <v>0.21131039317637437</v>
      </c>
      <c r="AO44" s="73">
        <v>0.72154478812801714</v>
      </c>
      <c r="AP44" s="74">
        <f t="shared" si="25"/>
        <v>0.27845521187198286</v>
      </c>
      <c r="AQ44" s="75">
        <v>10157</v>
      </c>
      <c r="AR44" s="75">
        <v>1560</v>
      </c>
      <c r="AS44" s="76">
        <v>251</v>
      </c>
      <c r="AT44" s="76">
        <v>112</v>
      </c>
      <c r="AU44" s="77">
        <f t="shared" si="26"/>
        <v>0.1893275573496111</v>
      </c>
      <c r="AV44" s="77">
        <f t="shared" si="27"/>
        <v>0.81067244265038885</v>
      </c>
      <c r="AW44" s="75">
        <v>10157</v>
      </c>
      <c r="AX44" s="76">
        <v>47</v>
      </c>
      <c r="AY44" s="75">
        <v>2676</v>
      </c>
      <c r="AZ44" s="76">
        <v>9</v>
      </c>
      <c r="BA44" s="75">
        <v>7048</v>
      </c>
      <c r="BB44" s="66">
        <f t="shared" si="28"/>
        <v>0.96288274096682092</v>
      </c>
      <c r="BC44" s="66">
        <f t="shared" si="29"/>
        <v>3.7117259033179084E-2</v>
      </c>
      <c r="BD44" s="75">
        <v>10157</v>
      </c>
      <c r="BE44" s="75">
        <v>1296</v>
      </c>
      <c r="BF44" s="76">
        <v>18</v>
      </c>
      <c r="BG44" s="66">
        <f t="shared" si="30"/>
        <v>0.12936890814216798</v>
      </c>
      <c r="BH44" s="70">
        <v>0.76640368178829721</v>
      </c>
      <c r="BI44" s="70">
        <v>0.69147687250528289</v>
      </c>
      <c r="BJ44" s="75">
        <v>22749</v>
      </c>
      <c r="BK44" s="75">
        <v>6772</v>
      </c>
      <c r="BL44" s="75">
        <v>7520</v>
      </c>
      <c r="BM44" s="75">
        <v>4096</v>
      </c>
      <c r="BN44" s="75">
        <v>3109</v>
      </c>
      <c r="BO44" s="76">
        <v>74</v>
      </c>
      <c r="BP44" s="76">
        <v>1082</v>
      </c>
      <c r="BQ44" s="76">
        <v>74</v>
      </c>
      <c r="BR44" s="76">
        <v>13</v>
      </c>
      <c r="BS44" s="76">
        <v>9</v>
      </c>
      <c r="BT44" s="66">
        <f t="shared" si="31"/>
        <v>0.29768341465558923</v>
      </c>
      <c r="BU44" s="66">
        <f t="shared" si="59"/>
        <v>0.37175260451008835</v>
      </c>
      <c r="BV44" s="66">
        <f t="shared" si="60"/>
        <v>0.19170073409820212</v>
      </c>
      <c r="BW44" s="72">
        <v>37680</v>
      </c>
      <c r="BX44" s="75">
        <v>8244</v>
      </c>
      <c r="BY44" s="66">
        <f t="shared" si="34"/>
        <v>0.21878980891719746</v>
      </c>
      <c r="BZ44" s="74">
        <f t="shared" si="35"/>
        <v>4.5705967976710333</v>
      </c>
      <c r="CA44" s="66">
        <f t="shared" si="56"/>
        <v>6.247950663740745E-2</v>
      </c>
      <c r="CB44" s="72">
        <v>37680</v>
      </c>
      <c r="CC44" s="75">
        <v>7453</v>
      </c>
      <c r="CD44" s="66">
        <f t="shared" si="36"/>
        <v>0.19779723991507431</v>
      </c>
      <c r="CE44" s="66">
        <f t="shared" si="37"/>
        <v>0.80220276008492575</v>
      </c>
      <c r="CF44" s="72">
        <v>10157</v>
      </c>
      <c r="CG44" s="76">
        <v>77</v>
      </c>
      <c r="CH44" s="75">
        <v>8400</v>
      </c>
      <c r="CI44" s="66">
        <f t="shared" si="38"/>
        <v>0.83459682977257066</v>
      </c>
      <c r="CJ44" s="75">
        <v>10157</v>
      </c>
      <c r="CK44" s="75">
        <v>8960</v>
      </c>
      <c r="CL44" s="76">
        <v>3</v>
      </c>
      <c r="CM44" s="76">
        <v>51</v>
      </c>
      <c r="CN44" s="76">
        <v>0</v>
      </c>
      <c r="CO44" s="66">
        <f t="shared" si="39"/>
        <v>0.88746677168455257</v>
      </c>
      <c r="CP44" s="72">
        <v>10157</v>
      </c>
      <c r="CQ44" s="76">
        <v>1384</v>
      </c>
      <c r="CR44" s="66">
        <f t="shared" si="40"/>
        <v>0.13626070690164419</v>
      </c>
      <c r="CS44" s="78" t="b">
        <v>0</v>
      </c>
      <c r="CT44" s="76" t="b">
        <v>0</v>
      </c>
      <c r="CU44" s="76"/>
      <c r="CV44" s="76"/>
      <c r="CW44" s="76"/>
      <c r="CX44" s="76"/>
      <c r="CY44" s="76"/>
      <c r="CZ44" s="76"/>
      <c r="DA44" s="76"/>
      <c r="DB44" s="76"/>
      <c r="DC44" s="76"/>
      <c r="DD44" s="66">
        <f t="shared" si="41"/>
        <v>0</v>
      </c>
      <c r="DE44" s="66">
        <f t="shared" si="42"/>
        <v>0</v>
      </c>
      <c r="DF44" s="66">
        <f t="shared" si="43"/>
        <v>0</v>
      </c>
      <c r="DG44" s="66">
        <f t="shared" si="44"/>
        <v>0</v>
      </c>
      <c r="DH44" s="66">
        <f t="shared" si="45"/>
        <v>0</v>
      </c>
      <c r="DI44" s="66">
        <f t="shared" si="58"/>
        <v>0</v>
      </c>
      <c r="DJ44" s="66">
        <f t="shared" si="47"/>
        <v>0</v>
      </c>
      <c r="DK44" s="66">
        <f t="shared" si="48"/>
        <v>0</v>
      </c>
      <c r="DL44" s="66">
        <f t="shared" si="49"/>
        <v>0</v>
      </c>
      <c r="DM44" s="66">
        <f t="shared" si="50"/>
        <v>0</v>
      </c>
      <c r="DN44" s="66">
        <f t="shared" si="51"/>
        <v>0</v>
      </c>
      <c r="DO44" s="80">
        <f t="shared" si="52"/>
        <v>620</v>
      </c>
      <c r="DP44" s="67">
        <f t="shared" si="53"/>
        <v>1</v>
      </c>
      <c r="DQ44" s="66">
        <f t="shared" si="57"/>
        <v>2.6014568158168575E-6</v>
      </c>
    </row>
    <row r="45" spans="1:121" ht="17.149999999999999" customHeight="1" x14ac:dyDescent="0.3">
      <c r="A45" s="30"/>
      <c r="B45" s="39" t="s">
        <v>241</v>
      </c>
      <c r="C45" s="37" t="s">
        <v>242</v>
      </c>
      <c r="D45" s="36" t="s">
        <v>255</v>
      </c>
      <c r="E45" s="37" t="s">
        <v>256</v>
      </c>
      <c r="F45" s="36" t="s">
        <v>260</v>
      </c>
      <c r="G45" s="37" t="s">
        <v>261</v>
      </c>
      <c r="H45" s="36">
        <v>26</v>
      </c>
      <c r="I45" s="38">
        <v>2</v>
      </c>
      <c r="J45" s="115">
        <f t="shared" si="0"/>
        <v>0.53180789539854167</v>
      </c>
      <c r="K45" s="115">
        <f t="shared" si="1"/>
        <v>0.1962534573799346</v>
      </c>
      <c r="L45" s="115">
        <f t="shared" si="2"/>
        <v>1</v>
      </c>
      <c r="M45" s="115">
        <f t="shared" si="3"/>
        <v>7.7097702273485169E-2</v>
      </c>
      <c r="N45" s="115">
        <f t="shared" si="4"/>
        <v>0.34572922719349214</v>
      </c>
      <c r="O45" s="115">
        <f t="shared" si="5"/>
        <v>0.12119688207191351</v>
      </c>
      <c r="P45" s="115">
        <f t="shared" si="6"/>
        <v>0.76284825534216938</v>
      </c>
      <c r="Q45" s="115">
        <f t="shared" si="7"/>
        <v>0.16616260451876885</v>
      </c>
      <c r="R45" s="116">
        <f t="shared" si="8"/>
        <v>0.58775066065599257</v>
      </c>
      <c r="S45" s="133">
        <f t="shared" si="9"/>
        <v>0.4209829649815886</v>
      </c>
      <c r="T45" s="134">
        <f t="shared" si="54"/>
        <v>0.5790170350184114</v>
      </c>
      <c r="U45" s="135">
        <f t="shared" si="10"/>
        <v>12444.813133650716</v>
      </c>
      <c r="V45" s="136">
        <v>2</v>
      </c>
      <c r="W45" s="155">
        <f t="shared" si="11"/>
        <v>0</v>
      </c>
      <c r="X45" s="155">
        <f t="shared" si="12"/>
        <v>0.30987185387047755</v>
      </c>
      <c r="Y45" s="155">
        <f t="shared" si="13"/>
        <v>0.69012814612952245</v>
      </c>
      <c r="Z45" s="156">
        <f t="shared" si="14"/>
        <v>14832.924244761825</v>
      </c>
      <c r="AA45" s="69">
        <f t="shared" si="15"/>
        <v>0.19350486204810868</v>
      </c>
      <c r="AB45" s="70">
        <f t="shared" si="16"/>
        <v>0.7090306834030683</v>
      </c>
      <c r="AC45" s="70">
        <f t="shared" si="17"/>
        <v>0.36420685647879142</v>
      </c>
      <c r="AD45" s="70">
        <f t="shared" si="17"/>
        <v>0.34572922719349214</v>
      </c>
      <c r="AE45" s="70">
        <f t="shared" si="18"/>
        <v>0.83383739548123115</v>
      </c>
      <c r="AF45" s="70">
        <f t="shared" si="19"/>
        <v>0.62962031682172492</v>
      </c>
      <c r="AG45" s="70">
        <f t="shared" si="20"/>
        <v>0.52753331657027913</v>
      </c>
      <c r="AH45" s="70">
        <f t="shared" si="21"/>
        <v>0.12119688207191351</v>
      </c>
      <c r="AI45" s="70">
        <f t="shared" si="22"/>
        <v>0.53985416142821219</v>
      </c>
      <c r="AJ45" s="70">
        <f t="shared" si="23"/>
        <v>0.52376162936887105</v>
      </c>
      <c r="AK45" s="70">
        <f t="shared" si="24"/>
        <v>0.23715174465783068</v>
      </c>
      <c r="AL45" s="71">
        <f t="shared" si="55"/>
        <v>1</v>
      </c>
      <c r="AM45" s="72">
        <v>21493</v>
      </c>
      <c r="AN45" s="66">
        <v>0.19350486204810868</v>
      </c>
      <c r="AO45" s="73">
        <v>0.83383739548123115</v>
      </c>
      <c r="AP45" s="74">
        <f t="shared" si="25"/>
        <v>0.16616260451876885</v>
      </c>
      <c r="AQ45" s="75">
        <v>3977</v>
      </c>
      <c r="AR45" s="75">
        <v>2389</v>
      </c>
      <c r="AS45" s="76">
        <v>110</v>
      </c>
      <c r="AT45" s="76">
        <v>5</v>
      </c>
      <c r="AU45" s="77">
        <f t="shared" si="26"/>
        <v>0.62962031682172492</v>
      </c>
      <c r="AV45" s="77">
        <f t="shared" si="27"/>
        <v>0.37037968317827508</v>
      </c>
      <c r="AW45" s="75">
        <v>3977</v>
      </c>
      <c r="AX45" s="76">
        <v>19</v>
      </c>
      <c r="AY45" s="75">
        <v>2616</v>
      </c>
      <c r="AZ45" s="76">
        <v>2</v>
      </c>
      <c r="BA45" s="75">
        <v>1252</v>
      </c>
      <c r="BB45" s="66">
        <f t="shared" si="28"/>
        <v>0.97787276841840587</v>
      </c>
      <c r="BC45" s="66">
        <f t="shared" si="29"/>
        <v>2.2127231581594131E-2</v>
      </c>
      <c r="BD45" s="75">
        <v>3977</v>
      </c>
      <c r="BE45" s="75">
        <v>2087</v>
      </c>
      <c r="BF45" s="76">
        <v>11</v>
      </c>
      <c r="BG45" s="66">
        <f t="shared" si="30"/>
        <v>0.52753331657027913</v>
      </c>
      <c r="BH45" s="70">
        <v>0.7090306834030683</v>
      </c>
      <c r="BI45" s="70">
        <v>0.58775066065599257</v>
      </c>
      <c r="BJ45" s="75">
        <v>8605</v>
      </c>
      <c r="BK45" s="75">
        <v>3134</v>
      </c>
      <c r="BL45" s="75">
        <v>2496</v>
      </c>
      <c r="BM45" s="76">
        <v>1231</v>
      </c>
      <c r="BN45" s="76">
        <v>1118</v>
      </c>
      <c r="BO45" s="76">
        <v>11</v>
      </c>
      <c r="BP45" s="76">
        <v>519</v>
      </c>
      <c r="BQ45" s="76">
        <v>48</v>
      </c>
      <c r="BR45" s="76">
        <v>46</v>
      </c>
      <c r="BS45" s="76">
        <v>2</v>
      </c>
      <c r="BT45" s="66">
        <f t="shared" si="31"/>
        <v>0.36420685647879142</v>
      </c>
      <c r="BU45" s="66">
        <f t="shared" si="59"/>
        <v>0.34572922719349214</v>
      </c>
      <c r="BV45" s="66">
        <f t="shared" si="60"/>
        <v>0.20267286461359674</v>
      </c>
      <c r="BW45" s="72">
        <v>14788</v>
      </c>
      <c r="BX45" s="75">
        <v>2622</v>
      </c>
      <c r="BY45" s="66">
        <f t="shared" si="34"/>
        <v>0.17730592372193671</v>
      </c>
      <c r="BZ45" s="74">
        <f t="shared" si="35"/>
        <v>5.6399694889397409</v>
      </c>
      <c r="CA45" s="66">
        <f t="shared" si="56"/>
        <v>7.7097702273485169E-2</v>
      </c>
      <c r="CB45" s="72">
        <v>14788</v>
      </c>
      <c r="CC45" s="75">
        <v>3507</v>
      </c>
      <c r="CD45" s="66">
        <f t="shared" si="36"/>
        <v>0.23715174465783068</v>
      </c>
      <c r="CE45" s="66">
        <f t="shared" si="37"/>
        <v>0.76284825534216938</v>
      </c>
      <c r="CF45" s="72">
        <v>3977</v>
      </c>
      <c r="CG45" s="76">
        <v>5</v>
      </c>
      <c r="CH45" s="75">
        <v>2142</v>
      </c>
      <c r="CI45" s="66">
        <f t="shared" si="38"/>
        <v>0.53985416142821219</v>
      </c>
      <c r="CJ45" s="75">
        <v>3977</v>
      </c>
      <c r="CK45" s="75">
        <v>2035</v>
      </c>
      <c r="CL45" s="76">
        <v>5</v>
      </c>
      <c r="CM45" s="76">
        <v>41</v>
      </c>
      <c r="CN45" s="76">
        <v>2</v>
      </c>
      <c r="CO45" s="66">
        <f t="shared" si="39"/>
        <v>0.52376162936887105</v>
      </c>
      <c r="CP45" s="72">
        <v>3977</v>
      </c>
      <c r="CQ45" s="76">
        <v>482</v>
      </c>
      <c r="CR45" s="66">
        <f t="shared" si="40"/>
        <v>0.12119688207191351</v>
      </c>
      <c r="CS45" s="78" t="b">
        <v>0</v>
      </c>
      <c r="CT45" s="76" t="b">
        <v>0</v>
      </c>
      <c r="CU45" s="76"/>
      <c r="CV45" s="76"/>
      <c r="CW45" s="76"/>
      <c r="CX45" s="76"/>
      <c r="CY45" s="76"/>
      <c r="CZ45" s="76"/>
      <c r="DA45" s="76"/>
      <c r="DB45" s="76"/>
      <c r="DC45" s="76"/>
      <c r="DD45" s="66">
        <f t="shared" si="41"/>
        <v>0</v>
      </c>
      <c r="DE45" s="66">
        <f t="shared" si="42"/>
        <v>0</v>
      </c>
      <c r="DF45" s="66">
        <f t="shared" si="43"/>
        <v>0</v>
      </c>
      <c r="DG45" s="66">
        <f t="shared" si="44"/>
        <v>0</v>
      </c>
      <c r="DH45" s="66">
        <f t="shared" si="45"/>
        <v>0</v>
      </c>
      <c r="DI45" s="66">
        <f t="shared" si="58"/>
        <v>0</v>
      </c>
      <c r="DJ45" s="66">
        <f t="shared" si="47"/>
        <v>0</v>
      </c>
      <c r="DK45" s="66">
        <f t="shared" si="48"/>
        <v>0</v>
      </c>
      <c r="DL45" s="66">
        <f t="shared" si="49"/>
        <v>0</v>
      </c>
      <c r="DM45" s="66">
        <f t="shared" si="50"/>
        <v>0</v>
      </c>
      <c r="DN45" s="66">
        <f t="shared" si="51"/>
        <v>0</v>
      </c>
      <c r="DO45" s="80">
        <f t="shared" si="52"/>
        <v>620</v>
      </c>
      <c r="DP45" s="67">
        <f t="shared" si="53"/>
        <v>1</v>
      </c>
      <c r="DQ45" s="66">
        <f t="shared" si="57"/>
        <v>2.6014568158168575E-6</v>
      </c>
    </row>
    <row r="46" spans="1:121" ht="17.149999999999999" customHeight="1" x14ac:dyDescent="0.3">
      <c r="A46" s="30"/>
      <c r="B46" s="39" t="s">
        <v>241</v>
      </c>
      <c r="C46" s="37" t="s">
        <v>242</v>
      </c>
      <c r="D46" s="36" t="s">
        <v>255</v>
      </c>
      <c r="E46" s="37" t="s">
        <v>256</v>
      </c>
      <c r="F46" s="36" t="s">
        <v>262</v>
      </c>
      <c r="G46" s="37" t="s">
        <v>263</v>
      </c>
      <c r="H46" s="36">
        <v>96</v>
      </c>
      <c r="I46" s="38">
        <v>6</v>
      </c>
      <c r="J46" s="115">
        <f t="shared" si="0"/>
        <v>0.26022238163558103</v>
      </c>
      <c r="K46" s="115">
        <f t="shared" si="1"/>
        <v>0.21374769419963108</v>
      </c>
      <c r="L46" s="115">
        <f t="shared" si="2"/>
        <v>6.1401557285873196E-2</v>
      </c>
      <c r="M46" s="115">
        <f t="shared" si="3"/>
        <v>6.483012386815705E-2</v>
      </c>
      <c r="N46" s="115">
        <f t="shared" si="4"/>
        <v>0.25084745762711863</v>
      </c>
      <c r="O46" s="115">
        <f t="shared" si="5"/>
        <v>5.1854888296782128E-2</v>
      </c>
      <c r="P46" s="115">
        <f t="shared" si="6"/>
        <v>0.65607875119829451</v>
      </c>
      <c r="Q46" s="115">
        <f t="shared" si="7"/>
        <v>0.26664805509026612</v>
      </c>
      <c r="R46" s="116">
        <f t="shared" si="8"/>
        <v>0.53600104445459884</v>
      </c>
      <c r="S46" s="133">
        <f t="shared" si="9"/>
        <v>0.26240355040625585</v>
      </c>
      <c r="T46" s="134">
        <f t="shared" si="54"/>
        <v>0.73759644959374415</v>
      </c>
      <c r="U46" s="135">
        <f t="shared" si="10"/>
        <v>71585.948222421648</v>
      </c>
      <c r="V46" s="136">
        <v>2</v>
      </c>
      <c r="W46" s="155">
        <f t="shared" si="11"/>
        <v>-0.93859844271412685</v>
      </c>
      <c r="X46" s="155">
        <f t="shared" si="12"/>
        <v>0.15129243929514472</v>
      </c>
      <c r="Y46" s="155">
        <f t="shared" si="13"/>
        <v>0.84870756070485531</v>
      </c>
      <c r="Z46" s="156">
        <f t="shared" si="14"/>
        <v>82369.61488908832</v>
      </c>
      <c r="AA46" s="69">
        <f t="shared" si="15"/>
        <v>9.6916117997382867E-2</v>
      </c>
      <c r="AB46" s="70">
        <f t="shared" si="16"/>
        <v>0.65831240314220063</v>
      </c>
      <c r="AC46" s="70">
        <f t="shared" si="17"/>
        <v>0.40297820823244551</v>
      </c>
      <c r="AD46" s="70">
        <f t="shared" si="17"/>
        <v>0.25084745762711863</v>
      </c>
      <c r="AE46" s="70">
        <f t="shared" si="18"/>
        <v>0.73335194490973388</v>
      </c>
      <c r="AF46" s="70">
        <f t="shared" si="19"/>
        <v>0.58531461365033821</v>
      </c>
      <c r="AG46" s="70">
        <f t="shared" si="20"/>
        <v>0.79416888706702193</v>
      </c>
      <c r="AH46" s="70">
        <f t="shared" si="21"/>
        <v>5.1854888296782128E-2</v>
      </c>
      <c r="AI46" s="70">
        <f t="shared" si="22"/>
        <v>0.24287763886042221</v>
      </c>
      <c r="AJ46" s="70">
        <f t="shared" si="23"/>
        <v>0.27756712441073988</v>
      </c>
      <c r="AK46" s="70">
        <f t="shared" si="24"/>
        <v>0.34392124880170549</v>
      </c>
      <c r="AL46" s="71">
        <f t="shared" si="55"/>
        <v>6.1401557285873196E-2</v>
      </c>
      <c r="AM46" s="72">
        <v>97053</v>
      </c>
      <c r="AN46" s="66">
        <v>9.6916117997382867E-2</v>
      </c>
      <c r="AO46" s="73">
        <v>0.73335194490973388</v>
      </c>
      <c r="AP46" s="74">
        <f t="shared" si="25"/>
        <v>0.26664805509026612</v>
      </c>
      <c r="AQ46" s="75">
        <v>19516</v>
      </c>
      <c r="AR46" s="75">
        <v>8986</v>
      </c>
      <c r="AS46" s="76">
        <v>2415</v>
      </c>
      <c r="AT46" s="76">
        <v>22</v>
      </c>
      <c r="AU46" s="77">
        <f t="shared" si="26"/>
        <v>0.58531461365033821</v>
      </c>
      <c r="AV46" s="77">
        <f t="shared" si="27"/>
        <v>0.41468538634966179</v>
      </c>
      <c r="AW46" s="75">
        <v>19516</v>
      </c>
      <c r="AX46" s="76">
        <v>145</v>
      </c>
      <c r="AY46" s="75">
        <v>17081</v>
      </c>
      <c r="AZ46" s="76">
        <v>21</v>
      </c>
      <c r="BA46" s="75">
        <v>2019</v>
      </c>
      <c r="BB46" s="66">
        <f t="shared" si="28"/>
        <v>0.98718999795039963</v>
      </c>
      <c r="BC46" s="66">
        <f t="shared" si="29"/>
        <v>1.2810002049600366E-2</v>
      </c>
      <c r="BD46" s="75">
        <v>19516</v>
      </c>
      <c r="BE46" s="75">
        <v>15463</v>
      </c>
      <c r="BF46" s="76">
        <v>36</v>
      </c>
      <c r="BG46" s="66">
        <f t="shared" si="30"/>
        <v>0.79416888706702193</v>
      </c>
      <c r="BH46" s="70">
        <v>0.65831240314220063</v>
      </c>
      <c r="BI46" s="70">
        <v>0.53600104445459884</v>
      </c>
      <c r="BJ46" s="75">
        <v>41300</v>
      </c>
      <c r="BK46" s="75">
        <v>16643</v>
      </c>
      <c r="BL46" s="75">
        <v>14297</v>
      </c>
      <c r="BM46" s="75">
        <v>5325</v>
      </c>
      <c r="BN46" s="76">
        <v>3664</v>
      </c>
      <c r="BO46" s="76">
        <v>91</v>
      </c>
      <c r="BP46" s="76">
        <v>1153</v>
      </c>
      <c r="BQ46" s="76">
        <v>65</v>
      </c>
      <c r="BR46" s="76">
        <v>47</v>
      </c>
      <c r="BS46" s="76">
        <v>15</v>
      </c>
      <c r="BT46" s="66">
        <f t="shared" si="31"/>
        <v>0.40297820823244551</v>
      </c>
      <c r="BU46" s="66">
        <f t="shared" si="59"/>
        <v>0.25084745762711863</v>
      </c>
      <c r="BV46" s="66">
        <f t="shared" si="60"/>
        <v>0.12191283292978208</v>
      </c>
      <c r="BW46" s="72">
        <v>69891</v>
      </c>
      <c r="BX46" s="75">
        <v>14737</v>
      </c>
      <c r="BY46" s="66">
        <f t="shared" si="34"/>
        <v>0.21085690575324434</v>
      </c>
      <c r="BZ46" s="74">
        <f t="shared" si="35"/>
        <v>4.7425527583633036</v>
      </c>
      <c r="CA46" s="66">
        <f t="shared" si="56"/>
        <v>6.483012386815705E-2</v>
      </c>
      <c r="CB46" s="72">
        <v>69891</v>
      </c>
      <c r="CC46" s="75">
        <v>24037</v>
      </c>
      <c r="CD46" s="66">
        <f t="shared" si="36"/>
        <v>0.34392124880170549</v>
      </c>
      <c r="CE46" s="66">
        <f t="shared" si="37"/>
        <v>0.65607875119829451</v>
      </c>
      <c r="CF46" s="72">
        <v>19516</v>
      </c>
      <c r="CG46" s="76">
        <v>49</v>
      </c>
      <c r="CH46" s="75">
        <v>4691</v>
      </c>
      <c r="CI46" s="66">
        <f t="shared" si="38"/>
        <v>0.24287763886042221</v>
      </c>
      <c r="CJ46" s="75">
        <v>19516</v>
      </c>
      <c r="CK46" s="75">
        <v>5046</v>
      </c>
      <c r="CL46" s="76">
        <v>6</v>
      </c>
      <c r="CM46" s="76">
        <v>364</v>
      </c>
      <c r="CN46" s="76">
        <v>1</v>
      </c>
      <c r="CO46" s="66">
        <f t="shared" si="39"/>
        <v>0.27756712441073988</v>
      </c>
      <c r="CP46" s="72">
        <v>19516</v>
      </c>
      <c r="CQ46" s="76">
        <v>1012</v>
      </c>
      <c r="CR46" s="66">
        <f t="shared" si="40"/>
        <v>5.1854888296782128E-2</v>
      </c>
      <c r="CS46" s="78" t="b">
        <v>0</v>
      </c>
      <c r="CT46" s="76" t="b">
        <v>1</v>
      </c>
      <c r="CU46" s="76">
        <v>4</v>
      </c>
      <c r="CV46" s="76"/>
      <c r="CW46" s="79"/>
      <c r="CX46" s="79"/>
      <c r="CY46" s="79">
        <v>4</v>
      </c>
      <c r="CZ46" s="79">
        <v>10</v>
      </c>
      <c r="DA46" s="76"/>
      <c r="DB46" s="76"/>
      <c r="DC46" s="76"/>
      <c r="DD46" s="66">
        <f t="shared" si="41"/>
        <v>0</v>
      </c>
      <c r="DE46" s="66">
        <f t="shared" si="42"/>
        <v>9.9502487562189053E-3</v>
      </c>
      <c r="DF46" s="66">
        <f t="shared" si="43"/>
        <v>0</v>
      </c>
      <c r="DG46" s="66">
        <f t="shared" si="44"/>
        <v>9.1324200913242004E-3</v>
      </c>
      <c r="DH46" s="66">
        <f t="shared" si="45"/>
        <v>0</v>
      </c>
      <c r="DI46" s="66">
        <f t="shared" si="58"/>
        <v>0</v>
      </c>
      <c r="DJ46" s="66">
        <f t="shared" si="47"/>
        <v>0</v>
      </c>
      <c r="DK46" s="66">
        <f t="shared" si="48"/>
        <v>8.3333333333333329E-2</v>
      </c>
      <c r="DL46" s="66">
        <f t="shared" si="49"/>
        <v>2.1739130434782608E-2</v>
      </c>
      <c r="DM46" s="66">
        <f t="shared" si="50"/>
        <v>4.7706672118857764E-3</v>
      </c>
      <c r="DN46" s="66">
        <f t="shared" si="51"/>
        <v>2.6268115942028984E-2</v>
      </c>
      <c r="DO46" s="80">
        <f t="shared" si="52"/>
        <v>38.068965517241381</v>
      </c>
      <c r="DP46" s="67">
        <f t="shared" si="53"/>
        <v>6.1401557285873196E-2</v>
      </c>
      <c r="DQ46" s="66">
        <f t="shared" si="57"/>
        <v>4.2367928938756425E-5</v>
      </c>
    </row>
    <row r="47" spans="1:121" ht="17.149999999999999" customHeight="1" x14ac:dyDescent="0.3">
      <c r="A47" s="30"/>
      <c r="B47" s="39" t="s">
        <v>264</v>
      </c>
      <c r="C47" s="37" t="s">
        <v>265</v>
      </c>
      <c r="D47" s="36" t="s">
        <v>266</v>
      </c>
      <c r="E47" s="37" t="s">
        <v>265</v>
      </c>
      <c r="F47" s="36" t="s">
        <v>267</v>
      </c>
      <c r="G47" s="37" t="s">
        <v>265</v>
      </c>
      <c r="H47" s="36">
        <v>81</v>
      </c>
      <c r="I47" s="38">
        <v>18</v>
      </c>
      <c r="J47" s="115">
        <f t="shared" si="0"/>
        <v>0.75911456334525584</v>
      </c>
      <c r="K47" s="115">
        <f t="shared" si="1"/>
        <v>0.44628739849254717</v>
      </c>
      <c r="L47" s="115">
        <f t="shared" si="2"/>
        <v>1</v>
      </c>
      <c r="M47" s="115">
        <f t="shared" si="3"/>
        <v>0.18964662306479546</v>
      </c>
      <c r="N47" s="115">
        <f t="shared" si="4"/>
        <v>0.39883040282401305</v>
      </c>
      <c r="O47" s="115">
        <f t="shared" si="5"/>
        <v>0.56254701195830714</v>
      </c>
      <c r="P47" s="115">
        <f t="shared" si="6"/>
        <v>0.77739720784986066</v>
      </c>
      <c r="Q47" s="115">
        <f t="shared" si="7"/>
        <v>0.6448348007602851</v>
      </c>
      <c r="R47" s="116">
        <f t="shared" si="8"/>
        <v>0.95658019680506901</v>
      </c>
      <c r="S47" s="133">
        <f t="shared" si="9"/>
        <v>0.63724868945557034</v>
      </c>
      <c r="T47" s="134">
        <f t="shared" si="54"/>
        <v>0.36275131054442966</v>
      </c>
      <c r="U47" s="135">
        <f t="shared" si="10"/>
        <v>111435.02609138553</v>
      </c>
      <c r="V47" s="136">
        <v>6</v>
      </c>
      <c r="W47" s="155">
        <f t="shared" si="11"/>
        <v>0</v>
      </c>
      <c r="X47" s="155">
        <f t="shared" si="12"/>
        <v>0.52613757834445929</v>
      </c>
      <c r="Y47" s="155">
        <f t="shared" si="13"/>
        <v>0.47386242165554071</v>
      </c>
      <c r="Z47" s="156">
        <f t="shared" si="14"/>
        <v>145567.69275805217</v>
      </c>
      <c r="AA47" s="69">
        <f t="shared" si="15"/>
        <v>0.26508330240825018</v>
      </c>
      <c r="AB47" s="70">
        <f t="shared" si="16"/>
        <v>0.97020707705488318</v>
      </c>
      <c r="AC47" s="70">
        <f t="shared" si="17"/>
        <v>4.9051587390245538E-2</v>
      </c>
      <c r="AD47" s="70">
        <f t="shared" si="17"/>
        <v>0.39883040282401305</v>
      </c>
      <c r="AE47" s="70">
        <f t="shared" si="18"/>
        <v>0.35516519923971485</v>
      </c>
      <c r="AF47" s="70">
        <f t="shared" si="19"/>
        <v>0.28201034646853845</v>
      </c>
      <c r="AG47" s="70">
        <f t="shared" si="20"/>
        <v>0.44798366670248529</v>
      </c>
      <c r="AH47" s="70">
        <f t="shared" si="21"/>
        <v>0.56254701195830714</v>
      </c>
      <c r="AI47" s="70">
        <f t="shared" si="22"/>
        <v>0.81066269591514051</v>
      </c>
      <c r="AJ47" s="70">
        <f t="shared" si="23"/>
        <v>0.70756643077537107</v>
      </c>
      <c r="AK47" s="70">
        <f t="shared" si="24"/>
        <v>0.22260279215013931</v>
      </c>
      <c r="AL47" s="71">
        <f t="shared" si="55"/>
        <v>1</v>
      </c>
      <c r="AM47" s="72">
        <v>307194</v>
      </c>
      <c r="AN47" s="66">
        <v>0.26508330240825018</v>
      </c>
      <c r="AO47" s="73">
        <v>0.35516519923971485</v>
      </c>
      <c r="AP47" s="74">
        <f t="shared" si="25"/>
        <v>0.6448348007602851</v>
      </c>
      <c r="AQ47" s="75">
        <v>65143</v>
      </c>
      <c r="AR47" s="75">
        <v>10941</v>
      </c>
      <c r="AS47" s="75">
        <v>7332</v>
      </c>
      <c r="AT47" s="76">
        <v>98</v>
      </c>
      <c r="AU47" s="77">
        <f t="shared" si="26"/>
        <v>0.28201034646853845</v>
      </c>
      <c r="AV47" s="77">
        <f t="shared" si="27"/>
        <v>0.7179896535314616</v>
      </c>
      <c r="AW47" s="75">
        <v>65143</v>
      </c>
      <c r="AX47" s="76">
        <v>635</v>
      </c>
      <c r="AY47" s="75">
        <v>45994</v>
      </c>
      <c r="AZ47" s="76">
        <v>65</v>
      </c>
      <c r="BA47" s="75">
        <v>7076</v>
      </c>
      <c r="BB47" s="66">
        <f t="shared" si="28"/>
        <v>0.82541485654636726</v>
      </c>
      <c r="BC47" s="66">
        <f t="shared" si="29"/>
        <v>0.17458514345363274</v>
      </c>
      <c r="BD47" s="75">
        <v>65143</v>
      </c>
      <c r="BE47" s="75">
        <v>8508</v>
      </c>
      <c r="BF47" s="75">
        <v>20675</v>
      </c>
      <c r="BG47" s="66">
        <f t="shared" si="30"/>
        <v>0.44798366670248529</v>
      </c>
      <c r="BH47" s="70">
        <v>0.97020707705488318</v>
      </c>
      <c r="BI47" s="70">
        <v>0.95658019680506901</v>
      </c>
      <c r="BJ47" s="75">
        <v>179036</v>
      </c>
      <c r="BK47" s="75">
        <v>8782</v>
      </c>
      <c r="BL47" s="75">
        <v>98849</v>
      </c>
      <c r="BM47" s="75">
        <v>29116</v>
      </c>
      <c r="BN47" s="75">
        <v>16694</v>
      </c>
      <c r="BO47" s="76">
        <v>967</v>
      </c>
      <c r="BP47" s="75">
        <v>16908</v>
      </c>
      <c r="BQ47" s="76">
        <v>1067</v>
      </c>
      <c r="BR47" s="76">
        <v>232</v>
      </c>
      <c r="BS47" s="75">
        <v>6421</v>
      </c>
      <c r="BT47" s="66">
        <f t="shared" si="31"/>
        <v>4.9051587390245538E-2</v>
      </c>
      <c r="BU47" s="66">
        <f t="shared" si="59"/>
        <v>0.39883040282401305</v>
      </c>
      <c r="BV47" s="66">
        <f t="shared" si="60"/>
        <v>0.23620389195469069</v>
      </c>
      <c r="BW47" s="72">
        <v>261304</v>
      </c>
      <c r="BX47" s="75">
        <v>18835</v>
      </c>
      <c r="BY47" s="66">
        <f t="shared" si="34"/>
        <v>7.2080794783087904E-2</v>
      </c>
      <c r="BZ47" s="74">
        <f t="shared" si="35"/>
        <v>13.873320945049109</v>
      </c>
      <c r="CA47" s="66">
        <f t="shared" si="56"/>
        <v>0.18964662306479546</v>
      </c>
      <c r="CB47" s="72">
        <v>261304</v>
      </c>
      <c r="CC47" s="75">
        <v>58167</v>
      </c>
      <c r="CD47" s="66">
        <f t="shared" si="36"/>
        <v>0.22260279215013931</v>
      </c>
      <c r="CE47" s="66">
        <f t="shared" si="37"/>
        <v>0.77739720784986066</v>
      </c>
      <c r="CF47" s="72">
        <v>65143</v>
      </c>
      <c r="CG47" s="75">
        <v>1484</v>
      </c>
      <c r="CH47" s="75">
        <v>51325</v>
      </c>
      <c r="CI47" s="66">
        <f t="shared" si="38"/>
        <v>0.81066269591514051</v>
      </c>
      <c r="CJ47" s="75">
        <v>65143</v>
      </c>
      <c r="CK47" s="75">
        <v>11098</v>
      </c>
      <c r="CL47" s="75">
        <v>24931</v>
      </c>
      <c r="CM47" s="75">
        <v>6827</v>
      </c>
      <c r="CN47" s="75">
        <v>3237</v>
      </c>
      <c r="CO47" s="66">
        <f t="shared" si="39"/>
        <v>0.70756643077537107</v>
      </c>
      <c r="CP47" s="72">
        <v>65143</v>
      </c>
      <c r="CQ47" s="75">
        <v>36646</v>
      </c>
      <c r="CR47" s="66">
        <f t="shared" si="40"/>
        <v>0.56254701195830714</v>
      </c>
      <c r="CS47" s="78" t="b">
        <v>0</v>
      </c>
      <c r="CT47" s="76" t="b">
        <v>1</v>
      </c>
      <c r="CU47" s="76">
        <v>0</v>
      </c>
      <c r="CV47" s="76"/>
      <c r="CW47" s="79">
        <v>2</v>
      </c>
      <c r="CX47" s="79"/>
      <c r="CY47" s="79">
        <v>2</v>
      </c>
      <c r="CZ47" s="79">
        <v>0</v>
      </c>
      <c r="DA47" s="76"/>
      <c r="DB47" s="76"/>
      <c r="DC47" s="76"/>
      <c r="DD47" s="66">
        <f t="shared" si="41"/>
        <v>8.2644628099173556E-3</v>
      </c>
      <c r="DE47" s="66">
        <f t="shared" si="42"/>
        <v>0</v>
      </c>
      <c r="DF47" s="66">
        <f t="shared" si="43"/>
        <v>0</v>
      </c>
      <c r="DG47" s="66">
        <f t="shared" si="44"/>
        <v>0</v>
      </c>
      <c r="DH47" s="66">
        <f t="shared" si="45"/>
        <v>0</v>
      </c>
      <c r="DI47" s="66">
        <f t="shared" si="58"/>
        <v>0</v>
      </c>
      <c r="DJ47" s="66">
        <f t="shared" si="47"/>
        <v>0</v>
      </c>
      <c r="DK47" s="66">
        <f t="shared" si="48"/>
        <v>0</v>
      </c>
      <c r="DL47" s="66">
        <f t="shared" si="49"/>
        <v>0</v>
      </c>
      <c r="DM47" s="66">
        <f t="shared" si="50"/>
        <v>0</v>
      </c>
      <c r="DN47" s="66">
        <f t="shared" si="51"/>
        <v>0</v>
      </c>
      <c r="DO47" s="80">
        <f t="shared" si="52"/>
        <v>620</v>
      </c>
      <c r="DP47" s="67">
        <f t="shared" si="53"/>
        <v>1</v>
      </c>
      <c r="DQ47" s="66">
        <f t="shared" si="57"/>
        <v>2.6014568158168575E-6</v>
      </c>
    </row>
    <row r="48" spans="1:121" ht="17.149999999999999" customHeight="1" x14ac:dyDescent="0.3">
      <c r="A48" s="30"/>
      <c r="B48" s="39" t="s">
        <v>264</v>
      </c>
      <c r="C48" s="37" t="s">
        <v>265</v>
      </c>
      <c r="D48" s="36" t="s">
        <v>266</v>
      </c>
      <c r="E48" s="37" t="s">
        <v>265</v>
      </c>
      <c r="F48" s="36" t="s">
        <v>268</v>
      </c>
      <c r="G48" s="37" t="s">
        <v>269</v>
      </c>
      <c r="H48" s="36">
        <v>48</v>
      </c>
      <c r="I48" s="38">
        <v>4</v>
      </c>
      <c r="J48" s="115">
        <f t="shared" si="0"/>
        <v>0.70623221625039512</v>
      </c>
      <c r="K48" s="115">
        <f t="shared" si="1"/>
        <v>0.33040230793550424</v>
      </c>
      <c r="L48" s="115">
        <f t="shared" si="2"/>
        <v>1</v>
      </c>
      <c r="M48" s="115">
        <f t="shared" si="3"/>
        <v>0.13056476316858812</v>
      </c>
      <c r="N48" s="115">
        <f t="shared" si="4"/>
        <v>0.26574433924043034</v>
      </c>
      <c r="O48" s="115">
        <f t="shared" si="5"/>
        <v>0.27189377173569396</v>
      </c>
      <c r="P48" s="115">
        <f t="shared" si="6"/>
        <v>0.79936149043875671</v>
      </c>
      <c r="Q48" s="115">
        <f t="shared" si="7"/>
        <v>0.66550536929256499</v>
      </c>
      <c r="R48" s="116">
        <f t="shared" si="8"/>
        <v>0.93424928555726539</v>
      </c>
      <c r="S48" s="133">
        <f t="shared" si="9"/>
        <v>0.56710594929102198</v>
      </c>
      <c r="T48" s="134">
        <f t="shared" si="54"/>
        <v>0.43289405070897802</v>
      </c>
      <c r="U48" s="135">
        <f t="shared" si="10"/>
        <v>46313.602909150723</v>
      </c>
      <c r="V48" s="136">
        <v>6</v>
      </c>
      <c r="W48" s="155">
        <f t="shared" si="11"/>
        <v>0</v>
      </c>
      <c r="X48" s="155">
        <f t="shared" si="12"/>
        <v>0.45599483817991104</v>
      </c>
      <c r="Y48" s="155">
        <f t="shared" si="13"/>
        <v>0.54400516182008896</v>
      </c>
      <c r="Z48" s="156">
        <f t="shared" si="14"/>
        <v>58200.936242484036</v>
      </c>
      <c r="AA48" s="69">
        <f t="shared" si="15"/>
        <v>0.15476791355878339</v>
      </c>
      <c r="AB48" s="70">
        <f t="shared" si="16"/>
        <v>0.95255555830835159</v>
      </c>
      <c r="AC48" s="70">
        <f t="shared" si="17"/>
        <v>8.5890491124349141E-2</v>
      </c>
      <c r="AD48" s="70">
        <f t="shared" si="17"/>
        <v>0.26574433924043034</v>
      </c>
      <c r="AE48" s="70">
        <f t="shared" si="18"/>
        <v>0.33449463070743507</v>
      </c>
      <c r="AF48" s="70">
        <f t="shared" si="19"/>
        <v>0.45297186215618085</v>
      </c>
      <c r="AG48" s="70">
        <f t="shared" si="20"/>
        <v>0.69431710401517543</v>
      </c>
      <c r="AH48" s="70">
        <f t="shared" si="21"/>
        <v>0.27189377173569396</v>
      </c>
      <c r="AI48" s="70">
        <f t="shared" si="22"/>
        <v>0.66586310464748655</v>
      </c>
      <c r="AJ48" s="70">
        <f t="shared" si="23"/>
        <v>0.7466013278533038</v>
      </c>
      <c r="AK48" s="70">
        <f t="shared" si="24"/>
        <v>0.20063850956124335</v>
      </c>
      <c r="AL48" s="71">
        <f t="shared" si="55"/>
        <v>1</v>
      </c>
      <c r="AM48" s="72">
        <v>106986</v>
      </c>
      <c r="AN48" s="66">
        <v>0.15476791355878339</v>
      </c>
      <c r="AO48" s="73">
        <v>0.33449463070743507</v>
      </c>
      <c r="AP48" s="74">
        <f t="shared" si="25"/>
        <v>0.66550536929256499</v>
      </c>
      <c r="AQ48" s="75">
        <v>25304</v>
      </c>
      <c r="AR48" s="75">
        <v>7392</v>
      </c>
      <c r="AS48" s="75">
        <v>4048</v>
      </c>
      <c r="AT48" s="76">
        <v>22</v>
      </c>
      <c r="AU48" s="77">
        <f t="shared" si="26"/>
        <v>0.45297186215618085</v>
      </c>
      <c r="AV48" s="77">
        <f t="shared" si="27"/>
        <v>0.5470281378438191</v>
      </c>
      <c r="AW48" s="75">
        <v>25304</v>
      </c>
      <c r="AX48" s="76">
        <v>230</v>
      </c>
      <c r="AY48" s="75">
        <v>20546</v>
      </c>
      <c r="AZ48" s="76">
        <v>33</v>
      </c>
      <c r="BA48" s="75">
        <v>1616</v>
      </c>
      <c r="BB48" s="66">
        <f t="shared" si="28"/>
        <v>0.88622352197281062</v>
      </c>
      <c r="BC48" s="66">
        <f t="shared" si="29"/>
        <v>0.11377647802718938</v>
      </c>
      <c r="BD48" s="75">
        <v>25304</v>
      </c>
      <c r="BE48" s="75">
        <v>2000</v>
      </c>
      <c r="BF48" s="75">
        <v>15569</v>
      </c>
      <c r="BG48" s="66">
        <f t="shared" si="30"/>
        <v>0.69431710401517543</v>
      </c>
      <c r="BH48" s="70">
        <v>0.95255555830835159</v>
      </c>
      <c r="BI48" s="70">
        <v>0.93424928555726539</v>
      </c>
      <c r="BJ48" s="75">
        <v>66643</v>
      </c>
      <c r="BK48" s="75">
        <v>5724</v>
      </c>
      <c r="BL48" s="75">
        <v>43209</v>
      </c>
      <c r="BM48" s="75">
        <v>7564</v>
      </c>
      <c r="BN48" s="75">
        <v>4232</v>
      </c>
      <c r="BO48" s="76">
        <v>181</v>
      </c>
      <c r="BP48" s="75">
        <v>4249</v>
      </c>
      <c r="BQ48" s="76">
        <v>168</v>
      </c>
      <c r="BR48" s="76">
        <v>53</v>
      </c>
      <c r="BS48" s="76">
        <v>1263</v>
      </c>
      <c r="BT48" s="66">
        <f t="shared" si="31"/>
        <v>8.5890491124349141E-2</v>
      </c>
      <c r="BU48" s="66">
        <f t="shared" si="59"/>
        <v>0.26574433924043034</v>
      </c>
      <c r="BV48" s="66">
        <f t="shared" si="60"/>
        <v>0.15224404663655597</v>
      </c>
      <c r="BW48" s="72">
        <v>91463</v>
      </c>
      <c r="BX48" s="75">
        <v>9576</v>
      </c>
      <c r="BY48" s="66">
        <f t="shared" si="34"/>
        <v>0.10469807463127166</v>
      </c>
      <c r="BZ48" s="74">
        <f t="shared" si="35"/>
        <v>9.5512740183792815</v>
      </c>
      <c r="CA48" s="66">
        <f t="shared" si="56"/>
        <v>0.13056476316858812</v>
      </c>
      <c r="CB48" s="72">
        <v>91463</v>
      </c>
      <c r="CC48" s="75">
        <v>18351</v>
      </c>
      <c r="CD48" s="66">
        <f t="shared" si="36"/>
        <v>0.20063850956124335</v>
      </c>
      <c r="CE48" s="66">
        <f t="shared" si="37"/>
        <v>0.79936149043875671</v>
      </c>
      <c r="CF48" s="72">
        <v>25304</v>
      </c>
      <c r="CG48" s="76">
        <v>862</v>
      </c>
      <c r="CH48" s="75">
        <v>15987</v>
      </c>
      <c r="CI48" s="66">
        <f t="shared" si="38"/>
        <v>0.66586310464748655</v>
      </c>
      <c r="CJ48" s="75">
        <v>25304</v>
      </c>
      <c r="CK48" s="75">
        <v>1512</v>
      </c>
      <c r="CL48" s="75">
        <v>12396</v>
      </c>
      <c r="CM48" s="75">
        <v>4611</v>
      </c>
      <c r="CN48" s="76">
        <v>373</v>
      </c>
      <c r="CO48" s="66">
        <f t="shared" si="39"/>
        <v>0.7466013278533038</v>
      </c>
      <c r="CP48" s="72">
        <v>25304</v>
      </c>
      <c r="CQ48" s="75">
        <v>6880</v>
      </c>
      <c r="CR48" s="66">
        <f t="shared" si="40"/>
        <v>0.27189377173569396</v>
      </c>
      <c r="CS48" s="78" t="b">
        <v>0</v>
      </c>
      <c r="CT48" s="76" t="b">
        <v>0</v>
      </c>
      <c r="CU48" s="76"/>
      <c r="CV48" s="76"/>
      <c r="CW48" s="76"/>
      <c r="CX48" s="76"/>
      <c r="CY48" s="76"/>
      <c r="CZ48" s="76"/>
      <c r="DA48" s="76"/>
      <c r="DB48" s="76"/>
      <c r="DC48" s="76"/>
      <c r="DD48" s="66">
        <f t="shared" si="41"/>
        <v>0</v>
      </c>
      <c r="DE48" s="66">
        <f t="shared" si="42"/>
        <v>0</v>
      </c>
      <c r="DF48" s="66">
        <f t="shared" si="43"/>
        <v>0</v>
      </c>
      <c r="DG48" s="66">
        <f t="shared" si="44"/>
        <v>0</v>
      </c>
      <c r="DH48" s="66">
        <f t="shared" si="45"/>
        <v>0</v>
      </c>
      <c r="DI48" s="66">
        <f t="shared" si="58"/>
        <v>0</v>
      </c>
      <c r="DJ48" s="66">
        <f t="shared" si="47"/>
        <v>0</v>
      </c>
      <c r="DK48" s="66">
        <f t="shared" si="48"/>
        <v>0</v>
      </c>
      <c r="DL48" s="66">
        <f t="shared" si="49"/>
        <v>0</v>
      </c>
      <c r="DM48" s="66">
        <f t="shared" si="50"/>
        <v>0</v>
      </c>
      <c r="DN48" s="66">
        <f t="shared" si="51"/>
        <v>0</v>
      </c>
      <c r="DO48" s="80">
        <f t="shared" si="52"/>
        <v>620</v>
      </c>
      <c r="DP48" s="67">
        <f t="shared" si="53"/>
        <v>1</v>
      </c>
      <c r="DQ48" s="66">
        <f t="shared" si="57"/>
        <v>2.6014568158168575E-6</v>
      </c>
    </row>
    <row r="49" spans="1:122" ht="17.149999999999999" customHeight="1" x14ac:dyDescent="0.3">
      <c r="A49" s="30"/>
      <c r="B49" s="39" t="s">
        <v>264</v>
      </c>
      <c r="C49" s="37" t="s">
        <v>265</v>
      </c>
      <c r="D49" s="36" t="s">
        <v>266</v>
      </c>
      <c r="E49" s="37" t="s">
        <v>265</v>
      </c>
      <c r="F49" s="36" t="s">
        <v>270</v>
      </c>
      <c r="G49" s="37" t="s">
        <v>271</v>
      </c>
      <c r="H49" s="36">
        <v>48</v>
      </c>
      <c r="I49" s="38">
        <v>4</v>
      </c>
      <c r="J49" s="115">
        <f t="shared" si="0"/>
        <v>0.68493941142527404</v>
      </c>
      <c r="K49" s="115">
        <f t="shared" si="1"/>
        <v>0.34850795482647762</v>
      </c>
      <c r="L49" s="115">
        <f t="shared" si="2"/>
        <v>1</v>
      </c>
      <c r="M49" s="115">
        <f t="shared" si="3"/>
        <v>0.11036958162862062</v>
      </c>
      <c r="N49" s="115">
        <f t="shared" si="4"/>
        <v>0.33910777249731716</v>
      </c>
      <c r="O49" s="115">
        <f t="shared" si="5"/>
        <v>0.10061000741900915</v>
      </c>
      <c r="P49" s="115">
        <f t="shared" si="6"/>
        <v>0.78006709254564177</v>
      </c>
      <c r="Q49" s="115">
        <f t="shared" si="7"/>
        <v>0.64925269474386038</v>
      </c>
      <c r="R49" s="116">
        <f t="shared" si="8"/>
        <v>0.95699697003703288</v>
      </c>
      <c r="S49" s="133">
        <f t="shared" si="9"/>
        <v>0.5522057205692481</v>
      </c>
      <c r="T49" s="134">
        <f t="shared" si="54"/>
        <v>0.4477942794307519</v>
      </c>
      <c r="U49" s="135">
        <f t="shared" si="10"/>
        <v>47650.237068505739</v>
      </c>
      <c r="V49" s="136">
        <v>5</v>
      </c>
      <c r="W49" s="155">
        <f t="shared" si="11"/>
        <v>0</v>
      </c>
      <c r="X49" s="155">
        <f t="shared" si="12"/>
        <v>0.44109460945813705</v>
      </c>
      <c r="Y49" s="155">
        <f t="shared" si="13"/>
        <v>0.55890539054186295</v>
      </c>
      <c r="Z49" s="156">
        <f t="shared" si="14"/>
        <v>59473.681512950177</v>
      </c>
      <c r="AA49" s="69">
        <f t="shared" si="15"/>
        <v>7.3253704974109823E-2</v>
      </c>
      <c r="AB49" s="70">
        <f t="shared" si="16"/>
        <v>0.96822156311390162</v>
      </c>
      <c r="AC49" s="70">
        <f t="shared" si="17"/>
        <v>5.6277786294649704E-2</v>
      </c>
      <c r="AD49" s="70">
        <f t="shared" si="17"/>
        <v>0.33910777249731716</v>
      </c>
      <c r="AE49" s="70">
        <f t="shared" si="18"/>
        <v>0.35074730525613956</v>
      </c>
      <c r="AF49" s="70">
        <f t="shared" si="19"/>
        <v>0.37268155964059024</v>
      </c>
      <c r="AG49" s="70">
        <f t="shared" si="20"/>
        <v>0.68122990685021845</v>
      </c>
      <c r="AH49" s="70">
        <f t="shared" si="21"/>
        <v>0.10061000741900915</v>
      </c>
      <c r="AI49" s="70">
        <f t="shared" si="22"/>
        <v>0.59657076910394857</v>
      </c>
      <c r="AJ49" s="70">
        <f t="shared" si="23"/>
        <v>0.77330805374659961</v>
      </c>
      <c r="AK49" s="70">
        <f t="shared" si="24"/>
        <v>0.21993290745435826</v>
      </c>
      <c r="AL49" s="71">
        <f t="shared" si="55"/>
        <v>1</v>
      </c>
      <c r="AM49" s="72">
        <v>106411</v>
      </c>
      <c r="AN49" s="66">
        <v>7.3253704974109823E-2</v>
      </c>
      <c r="AO49" s="73">
        <v>0.35074730525613956</v>
      </c>
      <c r="AP49" s="74">
        <f t="shared" si="25"/>
        <v>0.64925269474386038</v>
      </c>
      <c r="AQ49" s="75">
        <v>24262</v>
      </c>
      <c r="AR49" s="75">
        <v>4291</v>
      </c>
      <c r="AS49" s="75">
        <v>4705</v>
      </c>
      <c r="AT49" s="76">
        <v>46</v>
      </c>
      <c r="AU49" s="77">
        <f t="shared" si="26"/>
        <v>0.37268155964059024</v>
      </c>
      <c r="AV49" s="77">
        <f t="shared" si="27"/>
        <v>0.62731844035940976</v>
      </c>
      <c r="AW49" s="75">
        <v>24262</v>
      </c>
      <c r="AX49" s="76">
        <v>373</v>
      </c>
      <c r="AY49" s="75">
        <v>19212</v>
      </c>
      <c r="AZ49" s="76">
        <v>47</v>
      </c>
      <c r="BA49" s="75">
        <v>2939</v>
      </c>
      <c r="BB49" s="66">
        <f t="shared" si="28"/>
        <v>0.93030253070645452</v>
      </c>
      <c r="BC49" s="66">
        <f t="shared" si="29"/>
        <v>6.9697469293545478E-2</v>
      </c>
      <c r="BD49" s="75">
        <v>24262</v>
      </c>
      <c r="BE49" s="75">
        <v>7278</v>
      </c>
      <c r="BF49" s="75">
        <v>9250</v>
      </c>
      <c r="BG49" s="66">
        <f t="shared" si="30"/>
        <v>0.68122990685021845</v>
      </c>
      <c r="BH49" s="70">
        <v>0.96822156311390162</v>
      </c>
      <c r="BI49" s="70">
        <v>0.95699697003703288</v>
      </c>
      <c r="BJ49" s="75">
        <v>65230</v>
      </c>
      <c r="BK49" s="75">
        <v>3671</v>
      </c>
      <c r="BL49" s="75">
        <v>39439</v>
      </c>
      <c r="BM49" s="75">
        <v>10177</v>
      </c>
      <c r="BN49" s="75">
        <v>4868</v>
      </c>
      <c r="BO49" s="76">
        <v>125</v>
      </c>
      <c r="BP49" s="75">
        <v>4730</v>
      </c>
      <c r="BQ49" s="76">
        <v>100</v>
      </c>
      <c r="BR49" s="76">
        <v>63</v>
      </c>
      <c r="BS49" s="75">
        <v>2057</v>
      </c>
      <c r="BT49" s="66">
        <f t="shared" si="31"/>
        <v>5.6277786294649704E-2</v>
      </c>
      <c r="BU49" s="66">
        <f t="shared" si="59"/>
        <v>0.33910777249731716</v>
      </c>
      <c r="BV49" s="66">
        <f t="shared" si="60"/>
        <v>0.18309060248351985</v>
      </c>
      <c r="BW49" s="72">
        <v>90323</v>
      </c>
      <c r="BX49" s="75">
        <v>11187</v>
      </c>
      <c r="BY49" s="66">
        <f t="shared" si="34"/>
        <v>0.12385549638519536</v>
      </c>
      <c r="BZ49" s="74">
        <f t="shared" si="35"/>
        <v>8.073925091624206</v>
      </c>
      <c r="CA49" s="66">
        <f t="shared" si="56"/>
        <v>0.11036958162862062</v>
      </c>
      <c r="CB49" s="72">
        <v>90323</v>
      </c>
      <c r="CC49" s="75">
        <v>19865</v>
      </c>
      <c r="CD49" s="66">
        <f t="shared" si="36"/>
        <v>0.21993290745435826</v>
      </c>
      <c r="CE49" s="66">
        <f t="shared" si="37"/>
        <v>0.78006709254564177</v>
      </c>
      <c r="CF49" s="72">
        <v>24262</v>
      </c>
      <c r="CG49" s="76">
        <v>484</v>
      </c>
      <c r="CH49" s="75">
        <v>13990</v>
      </c>
      <c r="CI49" s="66">
        <f t="shared" si="38"/>
        <v>0.59657076910394857</v>
      </c>
      <c r="CJ49" s="75">
        <v>24262</v>
      </c>
      <c r="CK49" s="75">
        <v>1466</v>
      </c>
      <c r="CL49" s="75">
        <v>13332</v>
      </c>
      <c r="CM49" s="75">
        <v>3958</v>
      </c>
      <c r="CN49" s="76">
        <v>6</v>
      </c>
      <c r="CO49" s="66">
        <f t="shared" si="39"/>
        <v>0.77330805374659961</v>
      </c>
      <c r="CP49" s="72">
        <v>24262</v>
      </c>
      <c r="CQ49" s="75">
        <v>2441</v>
      </c>
      <c r="CR49" s="66">
        <f t="shared" si="40"/>
        <v>0.10061000741900915</v>
      </c>
      <c r="CS49" s="78" t="b">
        <v>0</v>
      </c>
      <c r="CT49" s="76" t="b">
        <v>0</v>
      </c>
      <c r="CU49" s="76"/>
      <c r="CV49" s="76"/>
      <c r="CW49" s="76"/>
      <c r="CX49" s="76"/>
      <c r="CY49" s="76"/>
      <c r="CZ49" s="76"/>
      <c r="DA49" s="76"/>
      <c r="DB49" s="76"/>
      <c r="DC49" s="76"/>
      <c r="DD49" s="66">
        <f t="shared" si="41"/>
        <v>0</v>
      </c>
      <c r="DE49" s="66">
        <f t="shared" si="42"/>
        <v>0</v>
      </c>
      <c r="DF49" s="66">
        <f t="shared" si="43"/>
        <v>0</v>
      </c>
      <c r="DG49" s="66">
        <f t="shared" si="44"/>
        <v>0</v>
      </c>
      <c r="DH49" s="66">
        <f t="shared" si="45"/>
        <v>0</v>
      </c>
      <c r="DI49" s="66">
        <f t="shared" si="58"/>
        <v>0</v>
      </c>
      <c r="DJ49" s="66">
        <f t="shared" si="47"/>
        <v>0</v>
      </c>
      <c r="DK49" s="66">
        <f t="shared" si="48"/>
        <v>0</v>
      </c>
      <c r="DL49" s="66">
        <f t="shared" si="49"/>
        <v>0</v>
      </c>
      <c r="DM49" s="66">
        <f t="shared" si="50"/>
        <v>0</v>
      </c>
      <c r="DN49" s="66">
        <f t="shared" si="51"/>
        <v>0</v>
      </c>
      <c r="DO49" s="80">
        <f t="shared" si="52"/>
        <v>620</v>
      </c>
      <c r="DP49" s="67">
        <f t="shared" si="53"/>
        <v>1</v>
      </c>
      <c r="DQ49" s="66">
        <f t="shared" si="57"/>
        <v>2.6014568158168575E-6</v>
      </c>
    </row>
    <row r="50" spans="1:122" ht="17.149999999999999" customHeight="1" x14ac:dyDescent="0.3">
      <c r="A50" s="30"/>
      <c r="B50" s="39" t="s">
        <v>264</v>
      </c>
      <c r="C50" s="37" t="s">
        <v>265</v>
      </c>
      <c r="D50" s="36" t="s">
        <v>272</v>
      </c>
      <c r="E50" s="37" t="s">
        <v>273</v>
      </c>
      <c r="F50" s="36" t="s">
        <v>274</v>
      </c>
      <c r="G50" s="37" t="s">
        <v>273</v>
      </c>
      <c r="H50" s="36">
        <v>72</v>
      </c>
      <c r="I50" s="38">
        <v>14</v>
      </c>
      <c r="J50" s="115">
        <f t="shared" si="0"/>
        <v>0.79755484580344516</v>
      </c>
      <c r="K50" s="115">
        <f t="shared" si="1"/>
        <v>0.41338115433617817</v>
      </c>
      <c r="L50" s="115">
        <f t="shared" si="2"/>
        <v>1</v>
      </c>
      <c r="M50" s="115">
        <f t="shared" si="3"/>
        <v>0.2058506393821006</v>
      </c>
      <c r="N50" s="115">
        <f t="shared" si="4"/>
        <v>0.40823806955176739</v>
      </c>
      <c r="O50" s="115">
        <f t="shared" si="5"/>
        <v>0.44943016213763376</v>
      </c>
      <c r="P50" s="115">
        <f t="shared" si="6"/>
        <v>0.71958973632860035</v>
      </c>
      <c r="Q50" s="115">
        <f t="shared" si="7"/>
        <v>0.64824761832052746</v>
      </c>
      <c r="R50" s="116">
        <f t="shared" si="8"/>
        <v>0.93341031562740573</v>
      </c>
      <c r="S50" s="133">
        <f t="shared" si="9"/>
        <v>0.61952250460973979</v>
      </c>
      <c r="T50" s="134">
        <f t="shared" si="54"/>
        <v>0.38047749539026021</v>
      </c>
      <c r="U50" s="135">
        <f t="shared" si="10"/>
        <v>101514.05911258915</v>
      </c>
      <c r="V50" s="136">
        <v>6</v>
      </c>
      <c r="W50" s="155">
        <f t="shared" si="11"/>
        <v>0</v>
      </c>
      <c r="X50" s="155">
        <f t="shared" si="12"/>
        <v>0.50841139349862863</v>
      </c>
      <c r="Y50" s="155">
        <f t="shared" si="13"/>
        <v>0.49158860650137137</v>
      </c>
      <c r="Z50" s="156">
        <f t="shared" si="14"/>
        <v>131159.28133481139</v>
      </c>
      <c r="AA50" s="69">
        <f t="shared" si="15"/>
        <v>0.29886397283429594</v>
      </c>
      <c r="AB50" s="70">
        <f t="shared" si="16"/>
        <v>0.95205387966463917</v>
      </c>
      <c r="AC50" s="70">
        <f t="shared" si="17"/>
        <v>9.0523880393316478E-2</v>
      </c>
      <c r="AD50" s="70">
        <f t="shared" si="17"/>
        <v>0.40823806955176739</v>
      </c>
      <c r="AE50" s="70">
        <f t="shared" si="18"/>
        <v>0.35175238167947254</v>
      </c>
      <c r="AF50" s="70">
        <f t="shared" si="19"/>
        <v>0.31347190952405884</v>
      </c>
      <c r="AG50" s="70">
        <f t="shared" si="20"/>
        <v>0.68569035028011938</v>
      </c>
      <c r="AH50" s="70">
        <f t="shared" si="21"/>
        <v>0.44943016213763376</v>
      </c>
      <c r="AI50" s="70">
        <f t="shared" si="22"/>
        <v>0.78009319859678516</v>
      </c>
      <c r="AJ50" s="70">
        <f t="shared" si="23"/>
        <v>0.81501649301010526</v>
      </c>
      <c r="AK50" s="70">
        <f t="shared" si="24"/>
        <v>0.28041026367139971</v>
      </c>
      <c r="AL50" s="71">
        <f t="shared" si="55"/>
        <v>1</v>
      </c>
      <c r="AM50" s="72">
        <v>266807</v>
      </c>
      <c r="AN50" s="66">
        <v>0.29886397283429594</v>
      </c>
      <c r="AO50" s="73">
        <v>0.35175238167947254</v>
      </c>
      <c r="AP50" s="74">
        <f t="shared" si="25"/>
        <v>0.64824761832052746</v>
      </c>
      <c r="AQ50" s="75">
        <v>57297</v>
      </c>
      <c r="AR50" s="75">
        <v>17250</v>
      </c>
      <c r="AS50" s="76">
        <v>657</v>
      </c>
      <c r="AT50" s="76">
        <v>54</v>
      </c>
      <c r="AU50" s="77">
        <f t="shared" si="26"/>
        <v>0.31347190952405884</v>
      </c>
      <c r="AV50" s="77">
        <f t="shared" si="27"/>
        <v>0.68652809047594121</v>
      </c>
      <c r="AW50" s="75">
        <v>57297</v>
      </c>
      <c r="AX50" s="76">
        <v>618</v>
      </c>
      <c r="AY50" s="75">
        <v>42486</v>
      </c>
      <c r="AZ50" s="76">
        <v>38</v>
      </c>
      <c r="BA50" s="75">
        <v>6120</v>
      </c>
      <c r="BB50" s="66">
        <f t="shared" si="28"/>
        <v>0.85976578180358487</v>
      </c>
      <c r="BC50" s="66">
        <f t="shared" si="29"/>
        <v>0.14023421819641513</v>
      </c>
      <c r="BD50" s="75">
        <v>57297</v>
      </c>
      <c r="BE50" s="75">
        <v>4988</v>
      </c>
      <c r="BF50" s="75">
        <v>34300</v>
      </c>
      <c r="BG50" s="66">
        <f t="shared" si="30"/>
        <v>0.68569035028011938</v>
      </c>
      <c r="BH50" s="70">
        <v>0.95205387966463917</v>
      </c>
      <c r="BI50" s="70">
        <v>0.93341031562740573</v>
      </c>
      <c r="BJ50" s="75">
        <v>153871</v>
      </c>
      <c r="BK50" s="75">
        <v>13929</v>
      </c>
      <c r="BL50" s="75">
        <v>77126</v>
      </c>
      <c r="BM50" s="75">
        <v>27155</v>
      </c>
      <c r="BN50" s="75">
        <v>13588</v>
      </c>
      <c r="BO50" s="76">
        <v>532</v>
      </c>
      <c r="BP50" s="75">
        <v>13229</v>
      </c>
      <c r="BQ50" s="76">
        <v>779</v>
      </c>
      <c r="BR50" s="76">
        <v>114</v>
      </c>
      <c r="BS50" s="75">
        <v>7419</v>
      </c>
      <c r="BT50" s="66">
        <f t="shared" si="31"/>
        <v>9.0523880393316478E-2</v>
      </c>
      <c r="BU50" s="66">
        <f t="shared" si="59"/>
        <v>0.40823806955176739</v>
      </c>
      <c r="BV50" s="66">
        <f t="shared" si="60"/>
        <v>0.23175907091004802</v>
      </c>
      <c r="BW50" s="72">
        <v>226001</v>
      </c>
      <c r="BX50" s="75">
        <v>15008</v>
      </c>
      <c r="BY50" s="66">
        <f t="shared" si="34"/>
        <v>6.6406785810682253E-2</v>
      </c>
      <c r="BZ50" s="74">
        <f t="shared" si="35"/>
        <v>15.058702025586355</v>
      </c>
      <c r="CA50" s="66">
        <f t="shared" si="56"/>
        <v>0.2058506393821006</v>
      </c>
      <c r="CB50" s="72">
        <v>226001</v>
      </c>
      <c r="CC50" s="75">
        <v>63373</v>
      </c>
      <c r="CD50" s="66">
        <f t="shared" si="36"/>
        <v>0.28041026367139971</v>
      </c>
      <c r="CE50" s="66">
        <f t="shared" si="37"/>
        <v>0.71958973632860035</v>
      </c>
      <c r="CF50" s="72">
        <v>57297</v>
      </c>
      <c r="CG50" s="76">
        <v>778</v>
      </c>
      <c r="CH50" s="75">
        <v>43919</v>
      </c>
      <c r="CI50" s="66">
        <f t="shared" si="38"/>
        <v>0.78009319859678516</v>
      </c>
      <c r="CJ50" s="75">
        <v>57297</v>
      </c>
      <c r="CK50" s="75">
        <v>6853</v>
      </c>
      <c r="CL50" s="75">
        <v>28867</v>
      </c>
      <c r="CM50" s="75">
        <v>6665</v>
      </c>
      <c r="CN50" s="75">
        <v>4313</v>
      </c>
      <c r="CO50" s="66">
        <f t="shared" si="39"/>
        <v>0.81501649301010526</v>
      </c>
      <c r="CP50" s="72">
        <v>57297</v>
      </c>
      <c r="CQ50" s="75">
        <v>25751</v>
      </c>
      <c r="CR50" s="66">
        <f t="shared" si="40"/>
        <v>0.44943016213763376</v>
      </c>
      <c r="CS50" s="78" t="b">
        <v>0</v>
      </c>
      <c r="CT50" s="76" t="b">
        <v>0</v>
      </c>
      <c r="CU50" s="76"/>
      <c r="CV50" s="76"/>
      <c r="CW50" s="76"/>
      <c r="CX50" s="76"/>
      <c r="CY50" s="76"/>
      <c r="CZ50" s="76"/>
      <c r="DA50" s="76"/>
      <c r="DB50" s="76"/>
      <c r="DC50" s="76"/>
      <c r="DD50" s="66">
        <f t="shared" si="41"/>
        <v>0</v>
      </c>
      <c r="DE50" s="66">
        <f t="shared" si="42"/>
        <v>0</v>
      </c>
      <c r="DF50" s="66">
        <f t="shared" si="43"/>
        <v>0</v>
      </c>
      <c r="DG50" s="66">
        <f t="shared" si="44"/>
        <v>0</v>
      </c>
      <c r="DH50" s="66">
        <f t="shared" si="45"/>
        <v>0</v>
      </c>
      <c r="DI50" s="66">
        <f t="shared" si="58"/>
        <v>0</v>
      </c>
      <c r="DJ50" s="66">
        <f t="shared" si="47"/>
        <v>0</v>
      </c>
      <c r="DK50" s="66">
        <f t="shared" si="48"/>
        <v>0</v>
      </c>
      <c r="DL50" s="66">
        <f t="shared" si="49"/>
        <v>0</v>
      </c>
      <c r="DM50" s="66">
        <f t="shared" si="50"/>
        <v>0</v>
      </c>
      <c r="DN50" s="66">
        <f t="shared" si="51"/>
        <v>0</v>
      </c>
      <c r="DO50" s="80">
        <f t="shared" si="52"/>
        <v>620</v>
      </c>
      <c r="DP50" s="67">
        <f t="shared" si="53"/>
        <v>1</v>
      </c>
      <c r="DQ50" s="66">
        <f t="shared" si="57"/>
        <v>2.6014568158168575E-6</v>
      </c>
    </row>
    <row r="51" spans="1:122" ht="17.149999999999999" customHeight="1" x14ac:dyDescent="0.3">
      <c r="A51" s="30"/>
      <c r="B51" s="39" t="s">
        <v>264</v>
      </c>
      <c r="C51" s="37" t="s">
        <v>265</v>
      </c>
      <c r="D51" s="36" t="s">
        <v>272</v>
      </c>
      <c r="E51" s="37" t="s">
        <v>273</v>
      </c>
      <c r="F51" s="36" t="s">
        <v>275</v>
      </c>
      <c r="G51" s="37" t="s">
        <v>276</v>
      </c>
      <c r="H51" s="36">
        <v>59</v>
      </c>
      <c r="I51" s="38">
        <v>4</v>
      </c>
      <c r="J51" s="115">
        <f t="shared" si="0"/>
        <v>0.76163254046101025</v>
      </c>
      <c r="K51" s="115">
        <f t="shared" si="1"/>
        <v>0.36703040706228546</v>
      </c>
      <c r="L51" s="115">
        <f t="shared" si="2"/>
        <v>1</v>
      </c>
      <c r="M51" s="115">
        <f t="shared" si="3"/>
        <v>7.1171801999927675E-2</v>
      </c>
      <c r="N51" s="115">
        <f t="shared" si="4"/>
        <v>0.26119438666953548</v>
      </c>
      <c r="O51" s="115">
        <f t="shared" si="5"/>
        <v>0.1200649828347229</v>
      </c>
      <c r="P51" s="115">
        <f t="shared" si="6"/>
        <v>0.74360548393697568</v>
      </c>
      <c r="Q51" s="115">
        <f t="shared" si="7"/>
        <v>0.60826070946360622</v>
      </c>
      <c r="R51" s="116">
        <f t="shared" si="8"/>
        <v>0.94231947185734699</v>
      </c>
      <c r="S51" s="133">
        <f t="shared" si="9"/>
        <v>0.54169775380949003</v>
      </c>
      <c r="T51" s="134">
        <f t="shared" si="54"/>
        <v>0.45830224619050997</v>
      </c>
      <c r="U51" s="135">
        <f t="shared" si="10"/>
        <v>67121.572070323513</v>
      </c>
      <c r="V51" s="136">
        <v>5</v>
      </c>
      <c r="W51" s="155">
        <f t="shared" si="11"/>
        <v>0</v>
      </c>
      <c r="X51" s="155">
        <f t="shared" si="12"/>
        <v>0.43058664269837893</v>
      </c>
      <c r="Y51" s="155">
        <f t="shared" si="13"/>
        <v>0.56941335730162113</v>
      </c>
      <c r="Z51" s="156">
        <f t="shared" si="14"/>
        <v>83394.572070323527</v>
      </c>
      <c r="AA51" s="69">
        <f t="shared" si="15"/>
        <v>7.7387902251172702E-2</v>
      </c>
      <c r="AB51" s="70">
        <f t="shared" si="16"/>
        <v>0.96015608760558591</v>
      </c>
      <c r="AC51" s="70">
        <f t="shared" si="17"/>
        <v>0.10955318080757369</v>
      </c>
      <c r="AD51" s="70">
        <f t="shared" si="17"/>
        <v>0.26119438666953548</v>
      </c>
      <c r="AE51" s="70">
        <f t="shared" si="18"/>
        <v>0.39173929053639378</v>
      </c>
      <c r="AF51" s="70">
        <f t="shared" si="19"/>
        <v>0.3862800392349191</v>
      </c>
      <c r="AG51" s="70">
        <f t="shared" si="20"/>
        <v>0.59241662579695931</v>
      </c>
      <c r="AH51" s="70">
        <f t="shared" si="21"/>
        <v>0.1200649828347229</v>
      </c>
      <c r="AI51" s="70">
        <f t="shared" si="22"/>
        <v>0.60964320745463463</v>
      </c>
      <c r="AJ51" s="70">
        <f t="shared" si="23"/>
        <v>0.91362187346738599</v>
      </c>
      <c r="AK51" s="70">
        <f t="shared" si="24"/>
        <v>0.25639451606302432</v>
      </c>
      <c r="AL51" s="71">
        <f t="shared" si="55"/>
        <v>1</v>
      </c>
      <c r="AM51" s="72">
        <v>146457</v>
      </c>
      <c r="AN51" s="66">
        <v>7.7387902251172702E-2</v>
      </c>
      <c r="AO51" s="73">
        <v>0.39173929053639378</v>
      </c>
      <c r="AP51" s="74">
        <f t="shared" si="25"/>
        <v>0.60826070946360622</v>
      </c>
      <c r="AQ51" s="75">
        <v>32624</v>
      </c>
      <c r="AR51" s="75">
        <v>12501</v>
      </c>
      <c r="AS51" s="76">
        <v>78</v>
      </c>
      <c r="AT51" s="76">
        <v>23</v>
      </c>
      <c r="AU51" s="77">
        <f t="shared" si="26"/>
        <v>0.3862800392349191</v>
      </c>
      <c r="AV51" s="77">
        <f t="shared" si="27"/>
        <v>0.61371996076508095</v>
      </c>
      <c r="AW51" s="75">
        <v>32624</v>
      </c>
      <c r="AX51" s="76">
        <v>177</v>
      </c>
      <c r="AY51" s="75">
        <v>26046</v>
      </c>
      <c r="AZ51" s="76">
        <v>33</v>
      </c>
      <c r="BA51" s="75">
        <v>2442</v>
      </c>
      <c r="BB51" s="66">
        <f t="shared" si="28"/>
        <v>0.87965914664051004</v>
      </c>
      <c r="BC51" s="66">
        <f t="shared" si="29"/>
        <v>0.12034085335948996</v>
      </c>
      <c r="BD51" s="75">
        <v>32624</v>
      </c>
      <c r="BE51" s="75">
        <v>13698</v>
      </c>
      <c r="BF51" s="75">
        <v>5629</v>
      </c>
      <c r="BG51" s="66">
        <f t="shared" si="30"/>
        <v>0.59241662579695931</v>
      </c>
      <c r="BH51" s="70">
        <v>0.96015608760558591</v>
      </c>
      <c r="BI51" s="70">
        <v>0.94231947185734699</v>
      </c>
      <c r="BJ51" s="75">
        <v>83658</v>
      </c>
      <c r="BK51" s="75">
        <v>9165</v>
      </c>
      <c r="BL51" s="75">
        <v>52642</v>
      </c>
      <c r="BM51" s="75">
        <v>10647</v>
      </c>
      <c r="BN51" s="75">
        <v>4096</v>
      </c>
      <c r="BO51" s="76">
        <v>197</v>
      </c>
      <c r="BP51" s="75">
        <v>3817</v>
      </c>
      <c r="BQ51" s="76">
        <v>84</v>
      </c>
      <c r="BR51" s="76">
        <v>47</v>
      </c>
      <c r="BS51" s="75">
        <v>2963</v>
      </c>
      <c r="BT51" s="66">
        <f t="shared" si="31"/>
        <v>0.10955318080757369</v>
      </c>
      <c r="BU51" s="66">
        <f t="shared" si="59"/>
        <v>0.26119438666953548</v>
      </c>
      <c r="BV51" s="66">
        <f t="shared" si="60"/>
        <v>0.13392622343350308</v>
      </c>
      <c r="BW51" s="72">
        <v>122175</v>
      </c>
      <c r="BX51" s="75">
        <v>23466</v>
      </c>
      <c r="BY51" s="66">
        <f t="shared" si="34"/>
        <v>0.19206875383670963</v>
      </c>
      <c r="BZ51" s="74">
        <f t="shared" si="35"/>
        <v>5.2064689337765282</v>
      </c>
      <c r="CA51" s="66">
        <f t="shared" si="56"/>
        <v>7.1171801999927675E-2</v>
      </c>
      <c r="CB51" s="72">
        <v>122175</v>
      </c>
      <c r="CC51" s="75">
        <v>31325</v>
      </c>
      <c r="CD51" s="66">
        <f t="shared" si="36"/>
        <v>0.25639451606302432</v>
      </c>
      <c r="CE51" s="66">
        <f t="shared" si="37"/>
        <v>0.74360548393697568</v>
      </c>
      <c r="CF51" s="72">
        <v>32624</v>
      </c>
      <c r="CG51" s="76">
        <v>453</v>
      </c>
      <c r="CH51" s="75">
        <v>19436</v>
      </c>
      <c r="CI51" s="66">
        <f t="shared" si="38"/>
        <v>0.60964320745463463</v>
      </c>
      <c r="CJ51" s="75">
        <v>32624</v>
      </c>
      <c r="CK51" s="75">
        <v>2989</v>
      </c>
      <c r="CL51" s="75">
        <v>20332</v>
      </c>
      <c r="CM51" s="75">
        <v>6351</v>
      </c>
      <c r="CN51" s="76">
        <v>134</v>
      </c>
      <c r="CO51" s="66">
        <f t="shared" si="39"/>
        <v>0.91362187346738599</v>
      </c>
      <c r="CP51" s="72">
        <v>32624</v>
      </c>
      <c r="CQ51" s="75">
        <v>3917</v>
      </c>
      <c r="CR51" s="66">
        <f t="shared" si="40"/>
        <v>0.1200649828347229</v>
      </c>
      <c r="CS51" s="78" t="b">
        <v>0</v>
      </c>
      <c r="CT51" s="76" t="b">
        <v>1</v>
      </c>
      <c r="CU51" s="76">
        <v>0</v>
      </c>
      <c r="CV51" s="76"/>
      <c r="CW51" s="79">
        <v>1</v>
      </c>
      <c r="CX51" s="79"/>
      <c r="CY51" s="79">
        <v>1</v>
      </c>
      <c r="CZ51" s="79">
        <v>0</v>
      </c>
      <c r="DA51" s="76"/>
      <c r="DB51" s="76"/>
      <c r="DC51" s="76"/>
      <c r="DD51" s="66">
        <f t="shared" si="41"/>
        <v>4.1322314049586778E-3</v>
      </c>
      <c r="DE51" s="66">
        <f t="shared" si="42"/>
        <v>0</v>
      </c>
      <c r="DF51" s="66">
        <f t="shared" si="43"/>
        <v>0</v>
      </c>
      <c r="DG51" s="66">
        <f t="shared" si="44"/>
        <v>0</v>
      </c>
      <c r="DH51" s="66">
        <f t="shared" si="45"/>
        <v>0</v>
      </c>
      <c r="DI51" s="66">
        <f t="shared" si="58"/>
        <v>0</v>
      </c>
      <c r="DJ51" s="66">
        <f t="shared" si="47"/>
        <v>0</v>
      </c>
      <c r="DK51" s="66">
        <f t="shared" si="48"/>
        <v>0</v>
      </c>
      <c r="DL51" s="66">
        <f t="shared" si="49"/>
        <v>0</v>
      </c>
      <c r="DM51" s="66">
        <f t="shared" si="50"/>
        <v>0</v>
      </c>
      <c r="DN51" s="66">
        <f t="shared" si="51"/>
        <v>0</v>
      </c>
      <c r="DO51" s="80">
        <f t="shared" si="52"/>
        <v>620</v>
      </c>
      <c r="DP51" s="67">
        <f t="shared" si="53"/>
        <v>1</v>
      </c>
      <c r="DQ51" s="66">
        <f t="shared" si="57"/>
        <v>2.6014568158168575E-6</v>
      </c>
    </row>
    <row r="52" spans="1:122" s="40" customFormat="1" ht="17.149999999999999" customHeight="1" x14ac:dyDescent="0.3">
      <c r="A52" s="30"/>
      <c r="B52" s="39" t="s">
        <v>264</v>
      </c>
      <c r="C52" s="37" t="s">
        <v>265</v>
      </c>
      <c r="D52" s="36" t="s">
        <v>272</v>
      </c>
      <c r="E52" s="37" t="s">
        <v>273</v>
      </c>
      <c r="F52" s="36" t="s">
        <v>277</v>
      </c>
      <c r="G52" s="37" t="s">
        <v>278</v>
      </c>
      <c r="H52" s="36">
        <v>69</v>
      </c>
      <c r="I52" s="38">
        <v>3</v>
      </c>
      <c r="J52" s="115">
        <f t="shared" si="0"/>
        <v>0.63688131529371472</v>
      </c>
      <c r="K52" s="115">
        <f t="shared" si="1"/>
        <v>0.31815165268025342</v>
      </c>
      <c r="L52" s="115">
        <f t="shared" si="2"/>
        <v>1</v>
      </c>
      <c r="M52" s="115">
        <f t="shared" si="3"/>
        <v>9.3426616680489627E-2</v>
      </c>
      <c r="N52" s="115">
        <f t="shared" si="4"/>
        <v>0.28766879585232374</v>
      </c>
      <c r="O52" s="115">
        <f t="shared" si="5"/>
        <v>0.11463863675286864</v>
      </c>
      <c r="P52" s="115">
        <f t="shared" si="6"/>
        <v>0.71698465917313903</v>
      </c>
      <c r="Q52" s="115">
        <f t="shared" si="7"/>
        <v>0.63750654395641915</v>
      </c>
      <c r="R52" s="116">
        <f t="shared" si="8"/>
        <v>0.91811874306478558</v>
      </c>
      <c r="S52" s="133">
        <f t="shared" si="9"/>
        <v>0.52481966260599933</v>
      </c>
      <c r="T52" s="134">
        <f t="shared" si="54"/>
        <v>0.47518033739400067</v>
      </c>
      <c r="U52" s="135">
        <f t="shared" si="10"/>
        <v>93237.985082101237</v>
      </c>
      <c r="V52" s="136">
        <v>5</v>
      </c>
      <c r="W52" s="155">
        <f t="shared" si="11"/>
        <v>0</v>
      </c>
      <c r="X52" s="155">
        <f t="shared" si="12"/>
        <v>0.41370855149488822</v>
      </c>
      <c r="Y52" s="155">
        <f t="shared" si="13"/>
        <v>0.58629144850511183</v>
      </c>
      <c r="Z52" s="156">
        <f t="shared" si="14"/>
        <v>115039.76285987902</v>
      </c>
      <c r="AA52" s="69">
        <f t="shared" si="15"/>
        <v>5.5112732906592736E-2</v>
      </c>
      <c r="AB52" s="70">
        <f t="shared" si="16"/>
        <v>0.94374104566113015</v>
      </c>
      <c r="AC52" s="70">
        <f t="shared" si="17"/>
        <v>0.10353941817319259</v>
      </c>
      <c r="AD52" s="70">
        <f t="shared" si="17"/>
        <v>0.28766879585232374</v>
      </c>
      <c r="AE52" s="70">
        <f t="shared" si="18"/>
        <v>0.36249345604358085</v>
      </c>
      <c r="AF52" s="70">
        <f t="shared" si="19"/>
        <v>0.46305017982531255</v>
      </c>
      <c r="AG52" s="70">
        <f t="shared" si="20"/>
        <v>0.77892190443569109</v>
      </c>
      <c r="AH52" s="70">
        <f t="shared" si="21"/>
        <v>0.11463863675286864</v>
      </c>
      <c r="AI52" s="70">
        <f t="shared" si="22"/>
        <v>0.60706028429525605</v>
      </c>
      <c r="AJ52" s="70">
        <f t="shared" si="23"/>
        <v>0.66670234629217329</v>
      </c>
      <c r="AK52" s="70">
        <f t="shared" si="24"/>
        <v>0.28301534082686092</v>
      </c>
      <c r="AL52" s="71">
        <f t="shared" si="55"/>
        <v>1</v>
      </c>
      <c r="AM52" s="72">
        <v>196216</v>
      </c>
      <c r="AN52" s="66">
        <v>5.5112732906592736E-2</v>
      </c>
      <c r="AO52" s="73">
        <v>0.36249345604358085</v>
      </c>
      <c r="AP52" s="74">
        <f t="shared" si="25"/>
        <v>0.63750654395641915</v>
      </c>
      <c r="AQ52" s="75">
        <v>46712</v>
      </c>
      <c r="AR52" s="75">
        <v>21353</v>
      </c>
      <c r="AS52" s="76">
        <v>241</v>
      </c>
      <c r="AT52" s="76">
        <v>36</v>
      </c>
      <c r="AU52" s="77">
        <f t="shared" si="26"/>
        <v>0.46305017982531255</v>
      </c>
      <c r="AV52" s="77">
        <f t="shared" si="27"/>
        <v>0.5369498201746874</v>
      </c>
      <c r="AW52" s="75">
        <v>46712</v>
      </c>
      <c r="AX52" s="76">
        <v>914</v>
      </c>
      <c r="AY52" s="75">
        <v>37265</v>
      </c>
      <c r="AZ52" s="76">
        <v>34</v>
      </c>
      <c r="BA52" s="75">
        <v>3858</v>
      </c>
      <c r="BB52" s="66">
        <f t="shared" si="28"/>
        <v>0.90064651481418057</v>
      </c>
      <c r="BC52" s="66">
        <f t="shared" si="29"/>
        <v>9.9353485185819435E-2</v>
      </c>
      <c r="BD52" s="75">
        <v>46712</v>
      </c>
      <c r="BE52" s="75">
        <v>4143</v>
      </c>
      <c r="BF52" s="75">
        <v>32242</v>
      </c>
      <c r="BG52" s="66">
        <f t="shared" si="30"/>
        <v>0.77892190443569109</v>
      </c>
      <c r="BH52" s="70">
        <v>0.94374104566113015</v>
      </c>
      <c r="BI52" s="70">
        <v>0.91811874306478558</v>
      </c>
      <c r="BJ52" s="75">
        <v>118042</v>
      </c>
      <c r="BK52" s="75">
        <v>12222</v>
      </c>
      <c r="BL52" s="75">
        <v>71863</v>
      </c>
      <c r="BM52" s="75">
        <v>16039</v>
      </c>
      <c r="BN52" s="75">
        <v>6244</v>
      </c>
      <c r="BO52" s="76">
        <v>257</v>
      </c>
      <c r="BP52" s="75">
        <v>6114</v>
      </c>
      <c r="BQ52" s="76">
        <v>185</v>
      </c>
      <c r="BR52" s="76">
        <v>296</v>
      </c>
      <c r="BS52" s="75">
        <v>4822</v>
      </c>
      <c r="BT52" s="66">
        <f t="shared" si="31"/>
        <v>0.10353941817319259</v>
      </c>
      <c r="BU52" s="66">
        <f t="shared" si="59"/>
        <v>0.28766879585232374</v>
      </c>
      <c r="BV52" s="66">
        <f t="shared" si="60"/>
        <v>0.15179342945731181</v>
      </c>
      <c r="BW52" s="72">
        <v>165832</v>
      </c>
      <c r="BX52" s="75">
        <v>24264</v>
      </c>
      <c r="BY52" s="66">
        <f t="shared" si="34"/>
        <v>0.14631675430556226</v>
      </c>
      <c r="BZ52" s="74">
        <f t="shared" si="35"/>
        <v>6.8344873062973948</v>
      </c>
      <c r="CA52" s="66">
        <f t="shared" si="56"/>
        <v>9.3426616680489627E-2</v>
      </c>
      <c r="CB52" s="72">
        <v>165832</v>
      </c>
      <c r="CC52" s="75">
        <v>46933</v>
      </c>
      <c r="CD52" s="66">
        <f t="shared" si="36"/>
        <v>0.28301534082686092</v>
      </c>
      <c r="CE52" s="66">
        <f t="shared" si="37"/>
        <v>0.71698465917313903</v>
      </c>
      <c r="CF52" s="72">
        <v>46712</v>
      </c>
      <c r="CG52" s="76">
        <v>607</v>
      </c>
      <c r="CH52" s="75">
        <v>27750</v>
      </c>
      <c r="CI52" s="66">
        <f t="shared" si="38"/>
        <v>0.60706028429525605</v>
      </c>
      <c r="CJ52" s="75">
        <v>46712</v>
      </c>
      <c r="CK52" s="76">
        <v>356</v>
      </c>
      <c r="CL52" s="75">
        <v>25674</v>
      </c>
      <c r="CM52" s="75">
        <v>4358</v>
      </c>
      <c r="CN52" s="76">
        <v>755</v>
      </c>
      <c r="CO52" s="66">
        <f t="shared" si="39"/>
        <v>0.66670234629217329</v>
      </c>
      <c r="CP52" s="72">
        <v>46712</v>
      </c>
      <c r="CQ52" s="75">
        <v>5355</v>
      </c>
      <c r="CR52" s="66">
        <f t="shared" si="40"/>
        <v>0.11463863675286864</v>
      </c>
      <c r="CS52" s="78" t="b">
        <v>0</v>
      </c>
      <c r="CT52" s="76" t="b">
        <v>0</v>
      </c>
      <c r="CU52" s="76"/>
      <c r="CV52" s="76"/>
      <c r="CW52" s="76"/>
      <c r="CX52" s="76"/>
      <c r="CY52" s="76"/>
      <c r="CZ52" s="76"/>
      <c r="DA52" s="76"/>
      <c r="DB52" s="76"/>
      <c r="DC52" s="76"/>
      <c r="DD52" s="66">
        <f t="shared" si="41"/>
        <v>0</v>
      </c>
      <c r="DE52" s="66">
        <f t="shared" si="42"/>
        <v>0</v>
      </c>
      <c r="DF52" s="66">
        <f t="shared" si="43"/>
        <v>0</v>
      </c>
      <c r="DG52" s="66">
        <f t="shared" si="44"/>
        <v>0</v>
      </c>
      <c r="DH52" s="66">
        <f t="shared" si="45"/>
        <v>0</v>
      </c>
      <c r="DI52" s="66">
        <f t="shared" si="58"/>
        <v>0</v>
      </c>
      <c r="DJ52" s="66">
        <f t="shared" si="47"/>
        <v>0</v>
      </c>
      <c r="DK52" s="66">
        <f t="shared" si="48"/>
        <v>0</v>
      </c>
      <c r="DL52" s="66">
        <f t="shared" si="49"/>
        <v>0</v>
      </c>
      <c r="DM52" s="66">
        <f t="shared" si="50"/>
        <v>0</v>
      </c>
      <c r="DN52" s="66">
        <f t="shared" si="51"/>
        <v>0</v>
      </c>
      <c r="DO52" s="80">
        <f t="shared" si="52"/>
        <v>620</v>
      </c>
      <c r="DP52" s="67">
        <f t="shared" si="53"/>
        <v>1</v>
      </c>
      <c r="DQ52" s="66">
        <f t="shared" si="57"/>
        <v>2.6014568158168575E-6</v>
      </c>
      <c r="DR52" s="1"/>
    </row>
    <row r="53" spans="1:122" s="40" customFormat="1" ht="17.149999999999999" customHeight="1" x14ac:dyDescent="0.3">
      <c r="A53" s="30"/>
      <c r="B53" s="39" t="s">
        <v>264</v>
      </c>
      <c r="C53" s="37" t="s">
        <v>265</v>
      </c>
      <c r="D53" s="36" t="s">
        <v>272</v>
      </c>
      <c r="E53" s="37" t="s">
        <v>273</v>
      </c>
      <c r="F53" s="36" t="s">
        <v>279</v>
      </c>
      <c r="G53" s="37" t="s">
        <v>280</v>
      </c>
      <c r="H53" s="36">
        <v>86</v>
      </c>
      <c r="I53" s="38">
        <v>5</v>
      </c>
      <c r="J53" s="115">
        <f t="shared" si="0"/>
        <v>0.70749763558686363</v>
      </c>
      <c r="K53" s="115">
        <f t="shared" si="1"/>
        <v>0.35636597854091251</v>
      </c>
      <c r="L53" s="115">
        <f t="shared" si="2"/>
        <v>1</v>
      </c>
      <c r="M53" s="115">
        <f t="shared" si="3"/>
        <v>6.691953139800999E-2</v>
      </c>
      <c r="N53" s="115">
        <f t="shared" si="4"/>
        <v>0.31525080091235774</v>
      </c>
      <c r="O53" s="115">
        <f t="shared" si="5"/>
        <v>0.19393079607344357</v>
      </c>
      <c r="P53" s="115">
        <f t="shared" si="6"/>
        <v>0.67432092901161267</v>
      </c>
      <c r="Q53" s="115">
        <f t="shared" si="7"/>
        <v>0.54230420225914455</v>
      </c>
      <c r="R53" s="116">
        <f t="shared" si="8"/>
        <v>0.94208615922253147</v>
      </c>
      <c r="S53" s="133">
        <f t="shared" si="9"/>
        <v>0.53318622588943076</v>
      </c>
      <c r="T53" s="134">
        <f t="shared" si="54"/>
        <v>0.46681377411056924</v>
      </c>
      <c r="U53" s="135">
        <f t="shared" si="10"/>
        <v>137971.94588989395</v>
      </c>
      <c r="V53" s="136">
        <v>4</v>
      </c>
      <c r="W53" s="155">
        <f t="shared" si="11"/>
        <v>0</v>
      </c>
      <c r="X53" s="155">
        <f t="shared" si="12"/>
        <v>0.42207511477831955</v>
      </c>
      <c r="Y53" s="155">
        <f t="shared" si="13"/>
        <v>0.57792488522168051</v>
      </c>
      <c r="Z53" s="156">
        <f t="shared" si="14"/>
        <v>170812.0570010051</v>
      </c>
      <c r="AA53" s="69">
        <f t="shared" si="15"/>
        <v>8.4659342741430693E-2</v>
      </c>
      <c r="AB53" s="70">
        <f t="shared" si="16"/>
        <v>0.96145103564748224</v>
      </c>
      <c r="AC53" s="70">
        <f t="shared" si="17"/>
        <v>7.364494726650074E-2</v>
      </c>
      <c r="AD53" s="70">
        <f t="shared" si="17"/>
        <v>0.31525080091235774</v>
      </c>
      <c r="AE53" s="70">
        <f t="shared" si="18"/>
        <v>0.45769579774085545</v>
      </c>
      <c r="AF53" s="70">
        <f t="shared" si="19"/>
        <v>0.38455141375599255</v>
      </c>
      <c r="AG53" s="70">
        <f t="shared" si="20"/>
        <v>0.36260313733163746</v>
      </c>
      <c r="AH53" s="70">
        <f t="shared" si="21"/>
        <v>0.19393079607344357</v>
      </c>
      <c r="AI53" s="70">
        <f t="shared" si="22"/>
        <v>0.64990379284479671</v>
      </c>
      <c r="AJ53" s="70">
        <f t="shared" si="23"/>
        <v>0.76509147832893065</v>
      </c>
      <c r="AK53" s="70">
        <f t="shared" si="24"/>
        <v>0.32567907098838733</v>
      </c>
      <c r="AL53" s="71">
        <f t="shared" si="55"/>
        <v>1</v>
      </c>
      <c r="AM53" s="72">
        <v>295561</v>
      </c>
      <c r="AN53" s="66">
        <v>8.4659342741430693E-2</v>
      </c>
      <c r="AO53" s="73">
        <v>0.45769579774085545</v>
      </c>
      <c r="AP53" s="74">
        <f t="shared" si="25"/>
        <v>0.54230420225914455</v>
      </c>
      <c r="AQ53" s="75">
        <v>61326</v>
      </c>
      <c r="AR53" s="75">
        <v>22618</v>
      </c>
      <c r="AS53" s="76">
        <v>924</v>
      </c>
      <c r="AT53" s="76">
        <v>41</v>
      </c>
      <c r="AU53" s="77">
        <f t="shared" si="26"/>
        <v>0.38455141375599255</v>
      </c>
      <c r="AV53" s="77">
        <f t="shared" si="27"/>
        <v>0.61544858624400745</v>
      </c>
      <c r="AW53" s="75">
        <v>61326</v>
      </c>
      <c r="AX53" s="76">
        <v>374</v>
      </c>
      <c r="AY53" s="75">
        <v>45084</v>
      </c>
      <c r="AZ53" s="76">
        <v>51</v>
      </c>
      <c r="BA53" s="75">
        <v>9851</v>
      </c>
      <c r="BB53" s="66">
        <f t="shared" si="28"/>
        <v>0.90271662916218243</v>
      </c>
      <c r="BC53" s="66">
        <f t="shared" si="29"/>
        <v>9.7283370837817573E-2</v>
      </c>
      <c r="BD53" s="75">
        <v>61326</v>
      </c>
      <c r="BE53" s="75">
        <v>20413</v>
      </c>
      <c r="BF53" s="75">
        <v>1824</v>
      </c>
      <c r="BG53" s="66">
        <f t="shared" si="30"/>
        <v>0.36260313733163746</v>
      </c>
      <c r="BH53" s="70">
        <v>0.96145103564748224</v>
      </c>
      <c r="BI53" s="70">
        <v>0.94208615922253147</v>
      </c>
      <c r="BJ53" s="75">
        <v>153887</v>
      </c>
      <c r="BK53" s="75">
        <v>11333</v>
      </c>
      <c r="BL53" s="75">
        <v>94041</v>
      </c>
      <c r="BM53" s="75">
        <v>22569</v>
      </c>
      <c r="BN53" s="75">
        <v>8510</v>
      </c>
      <c r="BO53" s="76">
        <v>390</v>
      </c>
      <c r="BP53" s="75">
        <v>7809</v>
      </c>
      <c r="BQ53" s="76">
        <v>233</v>
      </c>
      <c r="BR53" s="76">
        <v>169</v>
      </c>
      <c r="BS53" s="75">
        <v>8833</v>
      </c>
      <c r="BT53" s="66">
        <f t="shared" si="31"/>
        <v>7.364494726650074E-2</v>
      </c>
      <c r="BU53" s="66">
        <f t="shared" si="59"/>
        <v>0.31525080091235774</v>
      </c>
      <c r="BV53" s="66">
        <f t="shared" si="60"/>
        <v>0.16859123902603859</v>
      </c>
      <c r="BW53" s="72">
        <v>239997</v>
      </c>
      <c r="BX53" s="75">
        <v>49025</v>
      </c>
      <c r="BY53" s="66">
        <f t="shared" si="34"/>
        <v>0.20427338675066772</v>
      </c>
      <c r="BZ53" s="74">
        <f t="shared" si="35"/>
        <v>4.8954003059663433</v>
      </c>
      <c r="CA53" s="66">
        <f t="shared" si="56"/>
        <v>6.691953139800999E-2</v>
      </c>
      <c r="CB53" s="72">
        <v>239997</v>
      </c>
      <c r="CC53" s="75">
        <v>78162</v>
      </c>
      <c r="CD53" s="66">
        <f t="shared" si="36"/>
        <v>0.32567907098838733</v>
      </c>
      <c r="CE53" s="66">
        <f t="shared" si="37"/>
        <v>0.67432092901161267</v>
      </c>
      <c r="CF53" s="72">
        <v>61326</v>
      </c>
      <c r="CG53" s="76">
        <v>787</v>
      </c>
      <c r="CH53" s="75">
        <v>39069</v>
      </c>
      <c r="CI53" s="66">
        <f t="shared" si="38"/>
        <v>0.64990379284479671</v>
      </c>
      <c r="CJ53" s="75">
        <v>61326</v>
      </c>
      <c r="CK53" s="75">
        <v>6216</v>
      </c>
      <c r="CL53" s="75">
        <v>22295</v>
      </c>
      <c r="CM53" s="75">
        <v>17491</v>
      </c>
      <c r="CN53" s="76">
        <v>918</v>
      </c>
      <c r="CO53" s="66">
        <f t="shared" si="39"/>
        <v>0.76509147832893065</v>
      </c>
      <c r="CP53" s="72">
        <v>61326</v>
      </c>
      <c r="CQ53" s="75">
        <v>11893</v>
      </c>
      <c r="CR53" s="66">
        <f t="shared" si="40"/>
        <v>0.19393079607344357</v>
      </c>
      <c r="CS53" s="78" t="b">
        <v>0</v>
      </c>
      <c r="CT53" s="76" t="b">
        <v>0</v>
      </c>
      <c r="CU53" s="76"/>
      <c r="CV53" s="76"/>
      <c r="CW53" s="76"/>
      <c r="CX53" s="76"/>
      <c r="CY53" s="76"/>
      <c r="CZ53" s="76"/>
      <c r="DA53" s="76"/>
      <c r="DB53" s="76"/>
      <c r="DC53" s="76"/>
      <c r="DD53" s="66">
        <f t="shared" si="41"/>
        <v>0</v>
      </c>
      <c r="DE53" s="66">
        <f t="shared" si="42"/>
        <v>0</v>
      </c>
      <c r="DF53" s="66">
        <f t="shared" si="43"/>
        <v>0</v>
      </c>
      <c r="DG53" s="66">
        <f t="shared" si="44"/>
        <v>0</v>
      </c>
      <c r="DH53" s="66">
        <f t="shared" si="45"/>
        <v>0</v>
      </c>
      <c r="DI53" s="66">
        <f t="shared" si="58"/>
        <v>0</v>
      </c>
      <c r="DJ53" s="66">
        <f t="shared" si="47"/>
        <v>0</v>
      </c>
      <c r="DK53" s="66">
        <f t="shared" si="48"/>
        <v>0</v>
      </c>
      <c r="DL53" s="66">
        <f t="shared" si="49"/>
        <v>0</v>
      </c>
      <c r="DM53" s="66">
        <f t="shared" si="50"/>
        <v>0</v>
      </c>
      <c r="DN53" s="66">
        <f t="shared" si="51"/>
        <v>0</v>
      </c>
      <c r="DO53" s="80">
        <f t="shared" si="52"/>
        <v>620</v>
      </c>
      <c r="DP53" s="67">
        <f t="shared" si="53"/>
        <v>1</v>
      </c>
      <c r="DQ53" s="66">
        <f t="shared" si="57"/>
        <v>2.6014568158168575E-6</v>
      </c>
      <c r="DR53" s="1"/>
    </row>
    <row r="54" spans="1:122" s="40" customFormat="1" ht="17.149999999999999" customHeight="1" x14ac:dyDescent="0.3">
      <c r="A54" s="30"/>
      <c r="B54" s="39" t="s">
        <v>264</v>
      </c>
      <c r="C54" s="37" t="s">
        <v>265</v>
      </c>
      <c r="D54" s="36" t="s">
        <v>272</v>
      </c>
      <c r="E54" s="37" t="s">
        <v>273</v>
      </c>
      <c r="F54" s="36" t="s">
        <v>281</v>
      </c>
      <c r="G54" s="37" t="s">
        <v>282</v>
      </c>
      <c r="H54" s="36">
        <v>34</v>
      </c>
      <c r="I54" s="38">
        <v>4</v>
      </c>
      <c r="J54" s="115">
        <f t="shared" si="0"/>
        <v>0.86396970713703691</v>
      </c>
      <c r="K54" s="115">
        <f t="shared" si="1"/>
        <v>0.35805013660547375</v>
      </c>
      <c r="L54" s="115">
        <f t="shared" si="2"/>
        <v>1</v>
      </c>
      <c r="M54" s="115">
        <f t="shared" si="3"/>
        <v>7.9396259310326983E-2</v>
      </c>
      <c r="N54" s="115">
        <f t="shared" si="4"/>
        <v>0.31276714700524827</v>
      </c>
      <c r="O54" s="115">
        <f t="shared" si="5"/>
        <v>0.27560753487034462</v>
      </c>
      <c r="P54" s="115">
        <f t="shared" si="6"/>
        <v>0.78515235062033562</v>
      </c>
      <c r="Q54" s="115">
        <f t="shared" si="7"/>
        <v>0.55855093193992378</v>
      </c>
      <c r="R54" s="116">
        <f t="shared" si="8"/>
        <v>0.92239892183288408</v>
      </c>
      <c r="S54" s="133">
        <f t="shared" si="9"/>
        <v>0.57287699881350829</v>
      </c>
      <c r="T54" s="134">
        <f t="shared" si="54"/>
        <v>0.42712300118649171</v>
      </c>
      <c r="U54" s="135">
        <f t="shared" si="10"/>
        <v>44457.951824498363</v>
      </c>
      <c r="V54" s="136">
        <v>6</v>
      </c>
      <c r="W54" s="155">
        <f t="shared" si="11"/>
        <v>0</v>
      </c>
      <c r="X54" s="155">
        <f t="shared" si="12"/>
        <v>0.46176588770239707</v>
      </c>
      <c r="Y54" s="155">
        <f t="shared" si="13"/>
        <v>0.53823411229760287</v>
      </c>
      <c r="Z54" s="156">
        <f t="shared" si="14"/>
        <v>56023.174046720589</v>
      </c>
      <c r="AA54" s="69">
        <f t="shared" si="15"/>
        <v>0.11671005985377617</v>
      </c>
      <c r="AB54" s="70">
        <f t="shared" si="16"/>
        <v>0.95170562356810551</v>
      </c>
      <c r="AC54" s="70">
        <f t="shared" si="17"/>
        <v>8.8048045881652756E-2</v>
      </c>
      <c r="AD54" s="70">
        <f t="shared" si="17"/>
        <v>0.31276714700524827</v>
      </c>
      <c r="AE54" s="70">
        <f t="shared" si="18"/>
        <v>0.44144906806007617</v>
      </c>
      <c r="AF54" s="70">
        <f t="shared" si="19"/>
        <v>0.38541916311172891</v>
      </c>
      <c r="AG54" s="70">
        <f t="shared" si="20"/>
        <v>5.1478694339260896E-2</v>
      </c>
      <c r="AH54" s="70">
        <f t="shared" si="21"/>
        <v>0.27560753487034462</v>
      </c>
      <c r="AI54" s="70">
        <f t="shared" si="22"/>
        <v>0.91161386186071036</v>
      </c>
      <c r="AJ54" s="70">
        <f t="shared" si="23"/>
        <v>0.81632555241336335</v>
      </c>
      <c r="AK54" s="70">
        <f t="shared" si="24"/>
        <v>0.21484764937966441</v>
      </c>
      <c r="AL54" s="71">
        <f t="shared" si="55"/>
        <v>1</v>
      </c>
      <c r="AM54" s="72">
        <v>104087</v>
      </c>
      <c r="AN54" s="66">
        <v>0.11671005985377617</v>
      </c>
      <c r="AO54" s="73">
        <v>0.44144906806007617</v>
      </c>
      <c r="AP54" s="74">
        <f t="shared" si="25"/>
        <v>0.55855093193992378</v>
      </c>
      <c r="AQ54" s="75">
        <v>20863</v>
      </c>
      <c r="AR54" s="75">
        <v>8009</v>
      </c>
      <c r="AS54" s="76">
        <v>21</v>
      </c>
      <c r="AT54" s="76">
        <v>11</v>
      </c>
      <c r="AU54" s="77">
        <f t="shared" si="26"/>
        <v>0.38541916311172891</v>
      </c>
      <c r="AV54" s="77">
        <f t="shared" si="27"/>
        <v>0.61458083688827103</v>
      </c>
      <c r="AW54" s="75">
        <v>20863</v>
      </c>
      <c r="AX54" s="76">
        <v>166</v>
      </c>
      <c r="AY54" s="75">
        <v>12688</v>
      </c>
      <c r="AZ54" s="76">
        <v>8</v>
      </c>
      <c r="BA54" s="75">
        <v>5883</v>
      </c>
      <c r="BB54" s="66">
        <f t="shared" si="28"/>
        <v>0.89848056367732354</v>
      </c>
      <c r="BC54" s="66">
        <f t="shared" si="29"/>
        <v>0.10151943632267646</v>
      </c>
      <c r="BD54" s="75">
        <v>20863</v>
      </c>
      <c r="BE54" s="76">
        <v>839</v>
      </c>
      <c r="BF54" s="76">
        <v>235</v>
      </c>
      <c r="BG54" s="66">
        <f t="shared" si="30"/>
        <v>5.1478694339260896E-2</v>
      </c>
      <c r="BH54" s="70">
        <v>0.95170562356810551</v>
      </c>
      <c r="BI54" s="70">
        <v>0.92239892183288408</v>
      </c>
      <c r="BJ54" s="75">
        <v>55447</v>
      </c>
      <c r="BK54" s="75">
        <v>4882</v>
      </c>
      <c r="BL54" s="75">
        <v>33223</v>
      </c>
      <c r="BM54" s="75">
        <v>9073</v>
      </c>
      <c r="BN54" s="75">
        <v>3820</v>
      </c>
      <c r="BO54" s="76">
        <v>73</v>
      </c>
      <c r="BP54" s="75">
        <v>2787</v>
      </c>
      <c r="BQ54" s="76">
        <v>55</v>
      </c>
      <c r="BR54" s="76">
        <v>22</v>
      </c>
      <c r="BS54" s="76">
        <v>1512</v>
      </c>
      <c r="BT54" s="66">
        <f t="shared" si="31"/>
        <v>8.8048045881652756E-2</v>
      </c>
      <c r="BU54" s="66">
        <f t="shared" si="59"/>
        <v>0.31276714700524827</v>
      </c>
      <c r="BV54" s="66">
        <f t="shared" si="60"/>
        <v>0.14913340667664618</v>
      </c>
      <c r="BW54" s="72">
        <v>84148</v>
      </c>
      <c r="BX54" s="75">
        <v>14488</v>
      </c>
      <c r="BY54" s="66">
        <f t="shared" si="34"/>
        <v>0.17217283833246186</v>
      </c>
      <c r="BZ54" s="74">
        <f t="shared" si="35"/>
        <v>5.808117062396466</v>
      </c>
      <c r="CA54" s="66">
        <f t="shared" si="56"/>
        <v>7.9396259310326983E-2</v>
      </c>
      <c r="CB54" s="72">
        <v>84148</v>
      </c>
      <c r="CC54" s="75">
        <v>18079</v>
      </c>
      <c r="CD54" s="66">
        <f t="shared" si="36"/>
        <v>0.21484764937966441</v>
      </c>
      <c r="CE54" s="66">
        <f t="shared" si="37"/>
        <v>0.78515235062033562</v>
      </c>
      <c r="CF54" s="72">
        <v>20863</v>
      </c>
      <c r="CG54" s="76">
        <v>53</v>
      </c>
      <c r="CH54" s="75">
        <v>18966</v>
      </c>
      <c r="CI54" s="66">
        <f t="shared" si="38"/>
        <v>0.91161386186071036</v>
      </c>
      <c r="CJ54" s="75">
        <v>20863</v>
      </c>
      <c r="CK54" s="76">
        <v>404</v>
      </c>
      <c r="CL54" s="75">
        <v>10093</v>
      </c>
      <c r="CM54" s="75">
        <v>6153</v>
      </c>
      <c r="CN54" s="76">
        <v>381</v>
      </c>
      <c r="CO54" s="66">
        <f t="shared" si="39"/>
        <v>0.81632555241336335</v>
      </c>
      <c r="CP54" s="72">
        <v>20863</v>
      </c>
      <c r="CQ54" s="75">
        <v>5750</v>
      </c>
      <c r="CR54" s="66">
        <f t="shared" si="40"/>
        <v>0.27560753487034462</v>
      </c>
      <c r="CS54" s="78" t="b">
        <v>0</v>
      </c>
      <c r="CT54" s="76" t="b">
        <v>0</v>
      </c>
      <c r="CU54" s="76"/>
      <c r="CV54" s="76"/>
      <c r="CW54" s="76"/>
      <c r="CX54" s="76"/>
      <c r="CY54" s="76"/>
      <c r="CZ54" s="76"/>
      <c r="DA54" s="76"/>
      <c r="DB54" s="76"/>
      <c r="DC54" s="76"/>
      <c r="DD54" s="66">
        <f t="shared" si="41"/>
        <v>0</v>
      </c>
      <c r="DE54" s="66">
        <f t="shared" si="42"/>
        <v>0</v>
      </c>
      <c r="DF54" s="66">
        <f t="shared" si="43"/>
        <v>0</v>
      </c>
      <c r="DG54" s="66">
        <f t="shared" si="44"/>
        <v>0</v>
      </c>
      <c r="DH54" s="66">
        <f t="shared" si="45"/>
        <v>0</v>
      </c>
      <c r="DI54" s="66">
        <f t="shared" si="58"/>
        <v>0</v>
      </c>
      <c r="DJ54" s="66">
        <f t="shared" si="47"/>
        <v>0</v>
      </c>
      <c r="DK54" s="66">
        <f t="shared" si="48"/>
        <v>0</v>
      </c>
      <c r="DL54" s="66">
        <f t="shared" si="49"/>
        <v>0</v>
      </c>
      <c r="DM54" s="66">
        <f t="shared" si="50"/>
        <v>0</v>
      </c>
      <c r="DN54" s="66">
        <f t="shared" si="51"/>
        <v>0</v>
      </c>
      <c r="DO54" s="80">
        <f t="shared" si="52"/>
        <v>620</v>
      </c>
      <c r="DP54" s="67">
        <f t="shared" si="53"/>
        <v>1</v>
      </c>
      <c r="DQ54" s="66">
        <f t="shared" si="57"/>
        <v>2.6014568158168575E-6</v>
      </c>
      <c r="DR54" s="1"/>
    </row>
    <row r="55" spans="1:122" s="40" customFormat="1" ht="17.149999999999999" customHeight="1" x14ac:dyDescent="0.3">
      <c r="A55" s="30"/>
      <c r="B55" s="39" t="s">
        <v>264</v>
      </c>
      <c r="C55" s="37" t="s">
        <v>265</v>
      </c>
      <c r="D55" s="36" t="s">
        <v>272</v>
      </c>
      <c r="E55" s="37" t="s">
        <v>273</v>
      </c>
      <c r="F55" s="36" t="s">
        <v>283</v>
      </c>
      <c r="G55" s="37" t="s">
        <v>284</v>
      </c>
      <c r="H55" s="36">
        <v>62</v>
      </c>
      <c r="I55" s="38">
        <v>5</v>
      </c>
      <c r="J55" s="115">
        <f t="shared" si="0"/>
        <v>0.86916543434573246</v>
      </c>
      <c r="K55" s="115">
        <f t="shared" si="1"/>
        <v>0.4347817844007128</v>
      </c>
      <c r="L55" s="115">
        <f t="shared" si="2"/>
        <v>1</v>
      </c>
      <c r="M55" s="115">
        <f t="shared" si="3"/>
        <v>9.9487706148801744E-2</v>
      </c>
      <c r="N55" s="115">
        <f t="shared" si="4"/>
        <v>0.31760124846593235</v>
      </c>
      <c r="O55" s="115">
        <f t="shared" si="5"/>
        <v>0.16399347817844007</v>
      </c>
      <c r="P55" s="115">
        <f t="shared" si="6"/>
        <v>0.75350695228901809</v>
      </c>
      <c r="Q55" s="115">
        <f t="shared" si="7"/>
        <v>0.55484879665388265</v>
      </c>
      <c r="R55" s="116">
        <f t="shared" si="8"/>
        <v>0.94723464823098824</v>
      </c>
      <c r="S55" s="133">
        <f t="shared" si="9"/>
        <v>0.57118000541261205</v>
      </c>
      <c r="T55" s="134">
        <f t="shared" si="54"/>
        <v>0.42881999458738795</v>
      </c>
      <c r="U55" s="135">
        <f t="shared" si="10"/>
        <v>50725.11715974212</v>
      </c>
      <c r="V55" s="136">
        <v>5</v>
      </c>
      <c r="W55" s="155">
        <f t="shared" si="11"/>
        <v>0</v>
      </c>
      <c r="X55" s="155">
        <f t="shared" si="12"/>
        <v>0.46006889430150089</v>
      </c>
      <c r="Y55" s="155">
        <f t="shared" si="13"/>
        <v>0.53993110569849911</v>
      </c>
      <c r="Z55" s="156">
        <f t="shared" si="14"/>
        <v>63868.450493075463</v>
      </c>
      <c r="AA55" s="69">
        <f t="shared" si="15"/>
        <v>0.17294784005410432</v>
      </c>
      <c r="AB55" s="70">
        <f t="shared" si="16"/>
        <v>0.96269078575466371</v>
      </c>
      <c r="AC55" s="70">
        <f t="shared" si="17"/>
        <v>0.10468023211769518</v>
      </c>
      <c r="AD55" s="70">
        <f t="shared" si="17"/>
        <v>0.31760124846593235</v>
      </c>
      <c r="AE55" s="70">
        <f t="shared" si="18"/>
        <v>0.44515120334611735</v>
      </c>
      <c r="AF55" s="70">
        <f t="shared" si="19"/>
        <v>0.22697455731240285</v>
      </c>
      <c r="AG55" s="70">
        <f t="shared" si="20"/>
        <v>0.3534675615212528</v>
      </c>
      <c r="AH55" s="70">
        <f t="shared" si="21"/>
        <v>0.16399347817844007</v>
      </c>
      <c r="AI55" s="70">
        <f t="shared" si="22"/>
        <v>0.81295264095855613</v>
      </c>
      <c r="AJ55" s="70">
        <f t="shared" si="23"/>
        <v>0.92537822773290868</v>
      </c>
      <c r="AK55" s="70">
        <f t="shared" si="24"/>
        <v>0.24649304771098193</v>
      </c>
      <c r="AL55" s="71">
        <f t="shared" si="55"/>
        <v>1</v>
      </c>
      <c r="AM55" s="72">
        <v>118290</v>
      </c>
      <c r="AN55" s="66">
        <v>0.17294784005410432</v>
      </c>
      <c r="AO55" s="73">
        <v>0.44515120334611735</v>
      </c>
      <c r="AP55" s="74">
        <f t="shared" si="25"/>
        <v>0.55484879665388265</v>
      </c>
      <c r="AQ55" s="75">
        <v>26373</v>
      </c>
      <c r="AR55" s="75">
        <v>5768</v>
      </c>
      <c r="AS55" s="76">
        <v>169</v>
      </c>
      <c r="AT55" s="76">
        <v>49</v>
      </c>
      <c r="AU55" s="77">
        <f t="shared" si="26"/>
        <v>0.22697455731240285</v>
      </c>
      <c r="AV55" s="77">
        <f t="shared" si="27"/>
        <v>0.7730254426875971</v>
      </c>
      <c r="AW55" s="75">
        <v>26373</v>
      </c>
      <c r="AX55" s="76">
        <v>203</v>
      </c>
      <c r="AY55" s="75">
        <v>16115</v>
      </c>
      <c r="AZ55" s="76">
        <v>26</v>
      </c>
      <c r="BA55" s="75">
        <v>7483</v>
      </c>
      <c r="BB55" s="66">
        <f t="shared" si="28"/>
        <v>0.9034618738861715</v>
      </c>
      <c r="BC55" s="66">
        <f t="shared" si="29"/>
        <v>9.6538126113828504E-2</v>
      </c>
      <c r="BD55" s="75">
        <v>26373</v>
      </c>
      <c r="BE55" s="75">
        <v>1305</v>
      </c>
      <c r="BF55" s="75">
        <v>8017</v>
      </c>
      <c r="BG55" s="66">
        <f t="shared" si="30"/>
        <v>0.3534675615212528</v>
      </c>
      <c r="BH55" s="70">
        <v>0.96269078575466371</v>
      </c>
      <c r="BI55" s="70">
        <v>0.94723464823098824</v>
      </c>
      <c r="BJ55" s="75">
        <v>66001</v>
      </c>
      <c r="BK55" s="75">
        <v>6909</v>
      </c>
      <c r="BL55" s="75">
        <v>38130</v>
      </c>
      <c r="BM55" s="75">
        <v>10773</v>
      </c>
      <c r="BN55" s="75">
        <v>4458</v>
      </c>
      <c r="BO55" s="76">
        <v>176</v>
      </c>
      <c r="BP55" s="75">
        <v>4593</v>
      </c>
      <c r="BQ55" s="76">
        <v>104</v>
      </c>
      <c r="BR55" s="76">
        <v>53</v>
      </c>
      <c r="BS55" s="76">
        <v>805</v>
      </c>
      <c r="BT55" s="66">
        <f t="shared" si="31"/>
        <v>0.10468023211769518</v>
      </c>
      <c r="BU55" s="66">
        <f t="shared" si="59"/>
        <v>0.31760124846593235</v>
      </c>
      <c r="BV55" s="66">
        <f t="shared" si="60"/>
        <v>0.15437644884168422</v>
      </c>
      <c r="BW55" s="72">
        <v>97378</v>
      </c>
      <c r="BX55" s="75">
        <v>13380</v>
      </c>
      <c r="BY55" s="66">
        <f t="shared" si="34"/>
        <v>0.13740269876152725</v>
      </c>
      <c r="BZ55" s="74">
        <f t="shared" si="35"/>
        <v>7.2778774289985053</v>
      </c>
      <c r="CA55" s="66">
        <f t="shared" si="56"/>
        <v>9.9487706148801744E-2</v>
      </c>
      <c r="CB55" s="72">
        <v>97378</v>
      </c>
      <c r="CC55" s="75">
        <v>24003</v>
      </c>
      <c r="CD55" s="66">
        <f t="shared" si="36"/>
        <v>0.24649304771098193</v>
      </c>
      <c r="CE55" s="66">
        <f t="shared" si="37"/>
        <v>0.75350695228901809</v>
      </c>
      <c r="CF55" s="72">
        <v>26373</v>
      </c>
      <c r="CG55" s="76">
        <v>222</v>
      </c>
      <c r="CH55" s="75">
        <v>21218</v>
      </c>
      <c r="CI55" s="66">
        <f t="shared" si="38"/>
        <v>0.81295264095855613</v>
      </c>
      <c r="CJ55" s="75">
        <v>26373</v>
      </c>
      <c r="CK55" s="76">
        <v>66</v>
      </c>
      <c r="CL55" s="75">
        <v>18526</v>
      </c>
      <c r="CM55" s="75">
        <v>5464</v>
      </c>
      <c r="CN55" s="76">
        <v>349</v>
      </c>
      <c r="CO55" s="66">
        <f t="shared" si="39"/>
        <v>0.92537822773290868</v>
      </c>
      <c r="CP55" s="72">
        <v>26373</v>
      </c>
      <c r="CQ55" s="75">
        <v>4325</v>
      </c>
      <c r="CR55" s="66">
        <f t="shared" si="40"/>
        <v>0.16399347817844007</v>
      </c>
      <c r="CS55" s="78" t="b">
        <v>0</v>
      </c>
      <c r="CT55" s="76" t="b">
        <v>0</v>
      </c>
      <c r="CU55" s="76"/>
      <c r="CV55" s="76"/>
      <c r="CW55" s="76"/>
      <c r="CX55" s="76"/>
      <c r="CY55" s="76"/>
      <c r="CZ55" s="76"/>
      <c r="DA55" s="76"/>
      <c r="DB55" s="76"/>
      <c r="DC55" s="76"/>
      <c r="DD55" s="66">
        <f t="shared" si="41"/>
        <v>0</v>
      </c>
      <c r="DE55" s="66">
        <f t="shared" si="42"/>
        <v>0</v>
      </c>
      <c r="DF55" s="66">
        <f t="shared" si="43"/>
        <v>0</v>
      </c>
      <c r="DG55" s="66">
        <f t="shared" si="44"/>
        <v>0</v>
      </c>
      <c r="DH55" s="66">
        <f t="shared" si="45"/>
        <v>0</v>
      </c>
      <c r="DI55" s="66">
        <f t="shared" si="58"/>
        <v>0</v>
      </c>
      <c r="DJ55" s="66">
        <f t="shared" si="47"/>
        <v>0</v>
      </c>
      <c r="DK55" s="66">
        <f t="shared" si="48"/>
        <v>0</v>
      </c>
      <c r="DL55" s="66">
        <f t="shared" si="49"/>
        <v>0</v>
      </c>
      <c r="DM55" s="66">
        <f t="shared" si="50"/>
        <v>0</v>
      </c>
      <c r="DN55" s="66">
        <f t="shared" si="51"/>
        <v>0</v>
      </c>
      <c r="DO55" s="80">
        <f t="shared" si="52"/>
        <v>620</v>
      </c>
      <c r="DP55" s="67">
        <f t="shared" si="53"/>
        <v>1</v>
      </c>
      <c r="DQ55" s="66">
        <f t="shared" si="57"/>
        <v>2.6014568158168575E-6</v>
      </c>
      <c r="DR55" s="1"/>
    </row>
    <row r="56" spans="1:122" s="40" customFormat="1" ht="17.149999999999999" customHeight="1" x14ac:dyDescent="0.3">
      <c r="A56" s="30"/>
      <c r="B56" s="39" t="s">
        <v>264</v>
      </c>
      <c r="C56" s="37" t="s">
        <v>265</v>
      </c>
      <c r="D56" s="36" t="s">
        <v>272</v>
      </c>
      <c r="E56" s="37" t="s">
        <v>273</v>
      </c>
      <c r="F56" s="36" t="s">
        <v>285</v>
      </c>
      <c r="G56" s="37" t="s">
        <v>286</v>
      </c>
      <c r="H56" s="36">
        <v>56</v>
      </c>
      <c r="I56" s="38">
        <v>2</v>
      </c>
      <c r="J56" s="115">
        <f t="shared" si="0"/>
        <v>0.76221782830779372</v>
      </c>
      <c r="K56" s="115">
        <f t="shared" si="1"/>
        <v>0.3747240072499588</v>
      </c>
      <c r="L56" s="115">
        <f t="shared" si="2"/>
        <v>1</v>
      </c>
      <c r="M56" s="115">
        <f t="shared" si="3"/>
        <v>9.0011526853272156E-2</v>
      </c>
      <c r="N56" s="115">
        <f t="shared" si="4"/>
        <v>0.26340615372815707</v>
      </c>
      <c r="O56" s="115">
        <f t="shared" si="5"/>
        <v>8.6867688251771297E-2</v>
      </c>
      <c r="P56" s="115">
        <f t="shared" si="6"/>
        <v>0.73558297217950508</v>
      </c>
      <c r="Q56" s="115">
        <f t="shared" si="7"/>
        <v>0.53981326472141389</v>
      </c>
      <c r="R56" s="116">
        <f t="shared" si="8"/>
        <v>0.86392998917358355</v>
      </c>
      <c r="S56" s="133">
        <f t="shared" si="9"/>
        <v>0.5240614922739395</v>
      </c>
      <c r="T56" s="134">
        <f t="shared" si="54"/>
        <v>0.4759385077260605</v>
      </c>
      <c r="U56" s="135">
        <f t="shared" si="10"/>
        <v>67019.280965445214</v>
      </c>
      <c r="V56" s="136">
        <v>4</v>
      </c>
      <c r="W56" s="155">
        <f t="shared" si="11"/>
        <v>0</v>
      </c>
      <c r="X56" s="155">
        <f t="shared" si="12"/>
        <v>0.41295038116282845</v>
      </c>
      <c r="Y56" s="155">
        <f t="shared" si="13"/>
        <v>0.58704961883717155</v>
      </c>
      <c r="Z56" s="156">
        <f t="shared" si="14"/>
        <v>82665.392076556309</v>
      </c>
      <c r="AA56" s="69">
        <f t="shared" si="15"/>
        <v>3.0593331676312892E-2</v>
      </c>
      <c r="AB56" s="70">
        <f t="shared" si="16"/>
        <v>0.90808119102021578</v>
      </c>
      <c r="AC56" s="70">
        <f t="shared" si="17"/>
        <v>0.1587646524945992</v>
      </c>
      <c r="AD56" s="70">
        <f t="shared" si="17"/>
        <v>0.26340615372815707</v>
      </c>
      <c r="AE56" s="70">
        <f t="shared" si="18"/>
        <v>0.46018673527858611</v>
      </c>
      <c r="AF56" s="70">
        <f t="shared" si="19"/>
        <v>0.37004448838358872</v>
      </c>
      <c r="AG56" s="70">
        <f t="shared" si="20"/>
        <v>0.56922062942824192</v>
      </c>
      <c r="AH56" s="70">
        <f t="shared" si="21"/>
        <v>8.6867688251771297E-2</v>
      </c>
      <c r="AI56" s="70">
        <f t="shared" si="22"/>
        <v>0.63638161146811667</v>
      </c>
      <c r="AJ56" s="70">
        <f t="shared" si="23"/>
        <v>0.88805404514747077</v>
      </c>
      <c r="AK56" s="70">
        <f t="shared" si="24"/>
        <v>0.26441702782049492</v>
      </c>
      <c r="AL56" s="71">
        <f t="shared" si="55"/>
        <v>1</v>
      </c>
      <c r="AM56" s="72">
        <v>140815</v>
      </c>
      <c r="AN56" s="66">
        <v>3.0593331676312892E-2</v>
      </c>
      <c r="AO56" s="73">
        <v>0.46018673527858611</v>
      </c>
      <c r="AP56" s="74">
        <f t="shared" si="25"/>
        <v>0.53981326472141389</v>
      </c>
      <c r="AQ56" s="75">
        <v>30345</v>
      </c>
      <c r="AR56" s="75">
        <v>10649</v>
      </c>
      <c r="AS56" s="76">
        <v>549</v>
      </c>
      <c r="AT56" s="76">
        <v>31</v>
      </c>
      <c r="AU56" s="77">
        <f t="shared" si="26"/>
        <v>0.37004448838358872</v>
      </c>
      <c r="AV56" s="77">
        <f t="shared" si="27"/>
        <v>0.62995551161641128</v>
      </c>
      <c r="AW56" s="75">
        <v>30345</v>
      </c>
      <c r="AX56" s="75">
        <v>1023</v>
      </c>
      <c r="AY56" s="75">
        <v>19620</v>
      </c>
      <c r="AZ56" s="76">
        <v>27</v>
      </c>
      <c r="BA56" s="75">
        <v>6049</v>
      </c>
      <c r="BB56" s="66">
        <f t="shared" si="28"/>
        <v>0.88050749711649368</v>
      </c>
      <c r="BC56" s="66">
        <f t="shared" si="29"/>
        <v>0.11949250288350632</v>
      </c>
      <c r="BD56" s="75">
        <v>30345</v>
      </c>
      <c r="BE56" s="76">
        <v>487</v>
      </c>
      <c r="BF56" s="75">
        <v>16786</v>
      </c>
      <c r="BG56" s="66">
        <f t="shared" si="30"/>
        <v>0.56922062942824192</v>
      </c>
      <c r="BH56" s="70">
        <v>0.90808119102021578</v>
      </c>
      <c r="BI56" s="70">
        <v>0.86392998917358355</v>
      </c>
      <c r="BJ56" s="75">
        <v>78229</v>
      </c>
      <c r="BK56" s="75">
        <v>12420</v>
      </c>
      <c r="BL56" s="75">
        <v>45203</v>
      </c>
      <c r="BM56" s="75">
        <v>10816</v>
      </c>
      <c r="BN56" s="75">
        <v>4446</v>
      </c>
      <c r="BO56" s="76">
        <v>132</v>
      </c>
      <c r="BP56" s="75">
        <v>3688</v>
      </c>
      <c r="BQ56" s="76">
        <v>98</v>
      </c>
      <c r="BR56" s="76">
        <v>57</v>
      </c>
      <c r="BS56" s="76">
        <v>1369</v>
      </c>
      <c r="BT56" s="66">
        <f t="shared" si="31"/>
        <v>0.1587646524945992</v>
      </c>
      <c r="BU56" s="66">
        <f t="shared" si="59"/>
        <v>0.26340615372815707</v>
      </c>
      <c r="BV56" s="66">
        <f t="shared" si="60"/>
        <v>0.12514540643495378</v>
      </c>
      <c r="BW56" s="72">
        <v>114448</v>
      </c>
      <c r="BX56" s="75">
        <v>17381</v>
      </c>
      <c r="BY56" s="66">
        <f t="shared" si="34"/>
        <v>0.1518680973018314</v>
      </c>
      <c r="BZ56" s="74">
        <f t="shared" si="35"/>
        <v>6.5846614118865423</v>
      </c>
      <c r="CA56" s="66">
        <f t="shared" si="56"/>
        <v>9.0011526853272156E-2</v>
      </c>
      <c r="CB56" s="72">
        <v>114448</v>
      </c>
      <c r="CC56" s="75">
        <v>30262</v>
      </c>
      <c r="CD56" s="66">
        <f t="shared" si="36"/>
        <v>0.26441702782049492</v>
      </c>
      <c r="CE56" s="66">
        <f t="shared" si="37"/>
        <v>0.73558297217950508</v>
      </c>
      <c r="CF56" s="72">
        <v>30345</v>
      </c>
      <c r="CG56" s="76">
        <v>313</v>
      </c>
      <c r="CH56" s="75">
        <v>18998</v>
      </c>
      <c r="CI56" s="66">
        <f t="shared" si="38"/>
        <v>0.63638161146811667</v>
      </c>
      <c r="CJ56" s="75">
        <v>30345</v>
      </c>
      <c r="CK56" s="76">
        <v>891</v>
      </c>
      <c r="CL56" s="75">
        <v>21470</v>
      </c>
      <c r="CM56" s="75">
        <v>4581</v>
      </c>
      <c r="CN56" s="76">
        <v>6</v>
      </c>
      <c r="CO56" s="66">
        <f t="shared" si="39"/>
        <v>0.88805404514747077</v>
      </c>
      <c r="CP56" s="72">
        <v>30345</v>
      </c>
      <c r="CQ56" s="75">
        <v>2636</v>
      </c>
      <c r="CR56" s="66">
        <f t="shared" si="40"/>
        <v>8.6867688251771297E-2</v>
      </c>
      <c r="CS56" s="78" t="b">
        <v>0</v>
      </c>
      <c r="CT56" s="76" t="b">
        <v>0</v>
      </c>
      <c r="CU56" s="76"/>
      <c r="CV56" s="76"/>
      <c r="CW56" s="76"/>
      <c r="CX56" s="76"/>
      <c r="CY56" s="76"/>
      <c r="CZ56" s="76"/>
      <c r="DA56" s="76"/>
      <c r="DB56" s="76"/>
      <c r="DC56" s="76"/>
      <c r="DD56" s="66">
        <f t="shared" si="41"/>
        <v>0</v>
      </c>
      <c r="DE56" s="66">
        <f t="shared" si="42"/>
        <v>0</v>
      </c>
      <c r="DF56" s="66">
        <f t="shared" si="43"/>
        <v>0</v>
      </c>
      <c r="DG56" s="66">
        <f t="shared" si="44"/>
        <v>0</v>
      </c>
      <c r="DH56" s="66">
        <f t="shared" si="45"/>
        <v>0</v>
      </c>
      <c r="DI56" s="66">
        <f t="shared" si="58"/>
        <v>0</v>
      </c>
      <c r="DJ56" s="66">
        <f t="shared" si="47"/>
        <v>0</v>
      </c>
      <c r="DK56" s="66">
        <f t="shared" si="48"/>
        <v>0</v>
      </c>
      <c r="DL56" s="66">
        <f t="shared" si="49"/>
        <v>0</v>
      </c>
      <c r="DM56" s="66">
        <f t="shared" si="50"/>
        <v>0</v>
      </c>
      <c r="DN56" s="66">
        <f t="shared" si="51"/>
        <v>0</v>
      </c>
      <c r="DO56" s="80">
        <f t="shared" si="52"/>
        <v>620</v>
      </c>
      <c r="DP56" s="67">
        <f t="shared" si="53"/>
        <v>1</v>
      </c>
      <c r="DQ56" s="66">
        <f t="shared" si="57"/>
        <v>2.6014568158168575E-6</v>
      </c>
      <c r="DR56" s="1"/>
    </row>
    <row r="57" spans="1:122" s="40" customFormat="1" ht="17.149999999999999" customHeight="1" x14ac:dyDescent="0.3">
      <c r="A57" s="30"/>
      <c r="B57" s="39" t="s">
        <v>264</v>
      </c>
      <c r="C57" s="37" t="s">
        <v>265</v>
      </c>
      <c r="D57" s="36" t="s">
        <v>272</v>
      </c>
      <c r="E57" s="37" t="s">
        <v>273</v>
      </c>
      <c r="F57" s="36" t="s">
        <v>287</v>
      </c>
      <c r="G57" s="37" t="s">
        <v>288</v>
      </c>
      <c r="H57" s="36">
        <v>55</v>
      </c>
      <c r="I57" s="38">
        <v>4</v>
      </c>
      <c r="J57" s="115">
        <f t="shared" si="0"/>
        <v>0.89549767648941203</v>
      </c>
      <c r="K57" s="115">
        <f t="shared" si="1"/>
        <v>0.42546678910315272</v>
      </c>
      <c r="L57" s="115">
        <f t="shared" si="2"/>
        <v>1</v>
      </c>
      <c r="M57" s="115">
        <f t="shared" si="3"/>
        <v>6.7446511680937613E-2</v>
      </c>
      <c r="N57" s="115">
        <f t="shared" si="4"/>
        <v>0.27393473496404147</v>
      </c>
      <c r="O57" s="115">
        <f t="shared" si="5"/>
        <v>0.13437404346495255</v>
      </c>
      <c r="P57" s="115">
        <f t="shared" si="6"/>
        <v>0.73526530306996229</v>
      </c>
      <c r="Q57" s="115">
        <f t="shared" si="7"/>
        <v>0.51787141937874148</v>
      </c>
      <c r="R57" s="116">
        <f t="shared" si="8"/>
        <v>0.93919589798307623</v>
      </c>
      <c r="S57" s="133">
        <f t="shared" si="9"/>
        <v>0.55433915290380853</v>
      </c>
      <c r="T57" s="134">
        <f t="shared" si="54"/>
        <v>0.44566084709619147</v>
      </c>
      <c r="U57" s="135">
        <f t="shared" si="10"/>
        <v>73583.062464052171</v>
      </c>
      <c r="V57" s="136">
        <v>4</v>
      </c>
      <c r="W57" s="155">
        <f t="shared" si="11"/>
        <v>0</v>
      </c>
      <c r="X57" s="155">
        <f t="shared" si="12"/>
        <v>0.44322804179269737</v>
      </c>
      <c r="Y57" s="155">
        <f t="shared" si="13"/>
        <v>0.55677195820730263</v>
      </c>
      <c r="Z57" s="156">
        <f t="shared" si="14"/>
        <v>91928.618019607733</v>
      </c>
      <c r="AA57" s="69">
        <f t="shared" si="15"/>
        <v>8.6978378050996299E-2</v>
      </c>
      <c r="AB57" s="70">
        <f t="shared" si="16"/>
        <v>0.95827405104424657</v>
      </c>
      <c r="AC57" s="70">
        <f t="shared" si="17"/>
        <v>8.5848963094307201E-2</v>
      </c>
      <c r="AD57" s="70">
        <f t="shared" si="17"/>
        <v>0.27393473496404147</v>
      </c>
      <c r="AE57" s="70">
        <f t="shared" si="18"/>
        <v>0.48212858062125852</v>
      </c>
      <c r="AF57" s="70">
        <f t="shared" si="19"/>
        <v>0.21398558588641234</v>
      </c>
      <c r="AG57" s="70">
        <f t="shared" si="20"/>
        <v>0.13529231711049894</v>
      </c>
      <c r="AH57" s="70">
        <f t="shared" si="21"/>
        <v>0.13437404346495255</v>
      </c>
      <c r="AI57" s="70">
        <f t="shared" si="22"/>
        <v>0.81656788268358516</v>
      </c>
      <c r="AJ57" s="70">
        <f t="shared" si="23"/>
        <v>0.97442747029523891</v>
      </c>
      <c r="AK57" s="70">
        <f t="shared" si="24"/>
        <v>0.26473469693003776</v>
      </c>
      <c r="AL57" s="71">
        <f t="shared" si="55"/>
        <v>1</v>
      </c>
      <c r="AM57" s="72">
        <v>165110</v>
      </c>
      <c r="AN57" s="66">
        <v>8.6978378050996299E-2</v>
      </c>
      <c r="AO57" s="73">
        <v>0.48212858062125852</v>
      </c>
      <c r="AP57" s="74">
        <f t="shared" si="25"/>
        <v>0.51787141937874148</v>
      </c>
      <c r="AQ57" s="75">
        <v>35937</v>
      </c>
      <c r="AR57" s="75">
        <v>7566</v>
      </c>
      <c r="AS57" s="76">
        <v>83</v>
      </c>
      <c r="AT57" s="76">
        <v>41</v>
      </c>
      <c r="AU57" s="77">
        <f t="shared" si="26"/>
        <v>0.21398558588641234</v>
      </c>
      <c r="AV57" s="77">
        <f t="shared" si="27"/>
        <v>0.78601441411358763</v>
      </c>
      <c r="AW57" s="75">
        <v>35937</v>
      </c>
      <c r="AX57" s="76">
        <v>316</v>
      </c>
      <c r="AY57" s="75">
        <v>18408</v>
      </c>
      <c r="AZ57" s="76">
        <v>32</v>
      </c>
      <c r="BA57" s="75">
        <v>14848</v>
      </c>
      <c r="BB57" s="66">
        <f t="shared" si="28"/>
        <v>0.93508083590728219</v>
      </c>
      <c r="BC57" s="66">
        <f t="shared" si="29"/>
        <v>6.4919164092717807E-2</v>
      </c>
      <c r="BD57" s="75">
        <v>35937</v>
      </c>
      <c r="BE57" s="76">
        <v>896</v>
      </c>
      <c r="BF57" s="75">
        <v>3966</v>
      </c>
      <c r="BG57" s="66">
        <f t="shared" si="30"/>
        <v>0.13529231711049894</v>
      </c>
      <c r="BH57" s="70">
        <v>0.95827405104424657</v>
      </c>
      <c r="BI57" s="70">
        <v>0.93919589798307623</v>
      </c>
      <c r="BJ57" s="75">
        <v>90799</v>
      </c>
      <c r="BK57" s="75">
        <v>7795</v>
      </c>
      <c r="BL57" s="75">
        <v>58131</v>
      </c>
      <c r="BM57" s="75">
        <v>13377</v>
      </c>
      <c r="BN57" s="75">
        <v>4960</v>
      </c>
      <c r="BO57" s="76">
        <v>154</v>
      </c>
      <c r="BP57" s="75">
        <v>4307</v>
      </c>
      <c r="BQ57" s="76">
        <v>96</v>
      </c>
      <c r="BR57" s="76">
        <v>44</v>
      </c>
      <c r="BS57" s="75">
        <v>1935</v>
      </c>
      <c r="BT57" s="66">
        <f t="shared" si="31"/>
        <v>8.5848963094307201E-2</v>
      </c>
      <c r="BU57" s="66">
        <f t="shared" si="59"/>
        <v>0.27393473496404147</v>
      </c>
      <c r="BV57" s="66">
        <f t="shared" si="60"/>
        <v>0.12660932389123228</v>
      </c>
      <c r="BW57" s="72">
        <v>133715</v>
      </c>
      <c r="BX57" s="75">
        <v>27101</v>
      </c>
      <c r="BY57" s="66">
        <f t="shared" si="34"/>
        <v>0.20267733612534122</v>
      </c>
      <c r="BZ57" s="74">
        <f t="shared" si="35"/>
        <v>4.9339507767241058</v>
      </c>
      <c r="CA57" s="66">
        <f t="shared" si="56"/>
        <v>6.7446511680937613E-2</v>
      </c>
      <c r="CB57" s="72">
        <v>133715</v>
      </c>
      <c r="CC57" s="75">
        <v>35399</v>
      </c>
      <c r="CD57" s="66">
        <f t="shared" si="36"/>
        <v>0.26473469693003776</v>
      </c>
      <c r="CE57" s="66">
        <f t="shared" si="37"/>
        <v>0.73526530306996229</v>
      </c>
      <c r="CF57" s="72">
        <v>35937</v>
      </c>
      <c r="CG57" s="76">
        <v>420</v>
      </c>
      <c r="CH57" s="75">
        <v>28925</v>
      </c>
      <c r="CI57" s="66">
        <f t="shared" si="38"/>
        <v>0.81656788268358516</v>
      </c>
      <c r="CJ57" s="75">
        <v>35937</v>
      </c>
      <c r="CK57" s="76">
        <v>45</v>
      </c>
      <c r="CL57" s="75">
        <v>31687</v>
      </c>
      <c r="CM57" s="75">
        <v>3272</v>
      </c>
      <c r="CN57" s="76">
        <v>14</v>
      </c>
      <c r="CO57" s="66">
        <f t="shared" si="39"/>
        <v>0.97442747029523891</v>
      </c>
      <c r="CP57" s="72">
        <v>35937</v>
      </c>
      <c r="CQ57" s="75">
        <v>4829</v>
      </c>
      <c r="CR57" s="66">
        <f t="shared" si="40"/>
        <v>0.13437404346495255</v>
      </c>
      <c r="CS57" s="78" t="b">
        <v>0</v>
      </c>
      <c r="CT57" s="76" t="b">
        <v>0</v>
      </c>
      <c r="CU57" s="76"/>
      <c r="CV57" s="76"/>
      <c r="CW57" s="76"/>
      <c r="CX57" s="76"/>
      <c r="CY57" s="76"/>
      <c r="CZ57" s="76"/>
      <c r="DA57" s="76"/>
      <c r="DB57" s="76"/>
      <c r="DC57" s="76"/>
      <c r="DD57" s="66">
        <f t="shared" si="41"/>
        <v>0</v>
      </c>
      <c r="DE57" s="66">
        <f t="shared" si="42"/>
        <v>0</v>
      </c>
      <c r="DF57" s="66">
        <f t="shared" si="43"/>
        <v>0</v>
      </c>
      <c r="DG57" s="66">
        <f t="shared" si="44"/>
        <v>0</v>
      </c>
      <c r="DH57" s="66">
        <f t="shared" si="45"/>
        <v>0</v>
      </c>
      <c r="DI57" s="66">
        <f t="shared" si="58"/>
        <v>0</v>
      </c>
      <c r="DJ57" s="66">
        <f t="shared" si="47"/>
        <v>0</v>
      </c>
      <c r="DK57" s="66">
        <f t="shared" si="48"/>
        <v>0</v>
      </c>
      <c r="DL57" s="66">
        <f t="shared" si="49"/>
        <v>0</v>
      </c>
      <c r="DM57" s="66">
        <f t="shared" si="50"/>
        <v>0</v>
      </c>
      <c r="DN57" s="66">
        <f t="shared" si="51"/>
        <v>0</v>
      </c>
      <c r="DO57" s="80">
        <f t="shared" si="52"/>
        <v>620</v>
      </c>
      <c r="DP57" s="67">
        <f t="shared" si="53"/>
        <v>1</v>
      </c>
      <c r="DQ57" s="66">
        <f t="shared" si="57"/>
        <v>2.6014568158168575E-6</v>
      </c>
      <c r="DR57" s="1"/>
    </row>
    <row r="58" spans="1:122" s="40" customFormat="1" ht="17.149999999999999" customHeight="1" x14ac:dyDescent="0.3">
      <c r="A58" s="30"/>
      <c r="B58" s="39" t="s">
        <v>264</v>
      </c>
      <c r="C58" s="37" t="s">
        <v>265</v>
      </c>
      <c r="D58" s="36" t="s">
        <v>289</v>
      </c>
      <c r="E58" s="37" t="s">
        <v>290</v>
      </c>
      <c r="F58" s="36" t="s">
        <v>291</v>
      </c>
      <c r="G58" s="37" t="s">
        <v>290</v>
      </c>
      <c r="H58" s="36">
        <v>57</v>
      </c>
      <c r="I58" s="38">
        <v>27</v>
      </c>
      <c r="J58" s="115">
        <f t="shared" si="0"/>
        <v>0.87680024222637631</v>
      </c>
      <c r="K58" s="115">
        <f t="shared" si="1"/>
        <v>0.46083568099839395</v>
      </c>
      <c r="L58" s="115">
        <f t="shared" si="2"/>
        <v>1</v>
      </c>
      <c r="M58" s="115">
        <f t="shared" si="3"/>
        <v>0.2580161330317165</v>
      </c>
      <c r="N58" s="115">
        <f t="shared" si="4"/>
        <v>0.44792293798916316</v>
      </c>
      <c r="O58" s="115">
        <f t="shared" si="5"/>
        <v>0.67275743134725252</v>
      </c>
      <c r="P58" s="115">
        <f t="shared" si="6"/>
        <v>0.76535315237143087</v>
      </c>
      <c r="Q58" s="115">
        <f t="shared" si="7"/>
        <v>0.66106460945033751</v>
      </c>
      <c r="R58" s="116">
        <f t="shared" si="8"/>
        <v>0.92138234980826583</v>
      </c>
      <c r="S58" s="133">
        <f t="shared" si="9"/>
        <v>0.67379250413588188</v>
      </c>
      <c r="T58" s="134">
        <f t="shared" si="54"/>
        <v>0.32620749586411812</v>
      </c>
      <c r="U58" s="135">
        <f t="shared" si="10"/>
        <v>121380.17817355903</v>
      </c>
      <c r="V58" s="136">
        <v>7</v>
      </c>
      <c r="W58" s="155">
        <f t="shared" si="11"/>
        <v>0</v>
      </c>
      <c r="X58" s="155">
        <f t="shared" si="12"/>
        <v>0.56268139302477083</v>
      </c>
      <c r="Y58" s="155">
        <f t="shared" si="13"/>
        <v>0.43731860697522917</v>
      </c>
      <c r="Z58" s="156">
        <f t="shared" si="14"/>
        <v>162724.0670624479</v>
      </c>
      <c r="AA58" s="69">
        <f t="shared" si="15"/>
        <v>0.5576237251239603</v>
      </c>
      <c r="AB58" s="70">
        <f t="shared" si="16"/>
        <v>0.94494044264081467</v>
      </c>
      <c r="AC58" s="70">
        <f t="shared" si="17"/>
        <v>8.9596816676700788E-2</v>
      </c>
      <c r="AD58" s="70">
        <f t="shared" si="17"/>
        <v>0.44792293798916316</v>
      </c>
      <c r="AE58" s="70">
        <f t="shared" si="18"/>
        <v>0.33893539054966249</v>
      </c>
      <c r="AF58" s="70">
        <f t="shared" si="19"/>
        <v>0.28474763697638295</v>
      </c>
      <c r="AG58" s="70">
        <f t="shared" si="20"/>
        <v>0.49303599168005058</v>
      </c>
      <c r="AH58" s="70">
        <f t="shared" si="21"/>
        <v>0.67275743134725252</v>
      </c>
      <c r="AI58" s="70">
        <f t="shared" si="22"/>
        <v>0.82883547036676231</v>
      </c>
      <c r="AJ58" s="70">
        <f t="shared" si="23"/>
        <v>0.92476501408599032</v>
      </c>
      <c r="AK58" s="70">
        <f t="shared" si="24"/>
        <v>0.23464684762856911</v>
      </c>
      <c r="AL58" s="71">
        <f t="shared" si="55"/>
        <v>1</v>
      </c>
      <c r="AM58" s="72">
        <v>372095</v>
      </c>
      <c r="AN58" s="66">
        <v>0.5576237251239603</v>
      </c>
      <c r="AO58" s="73">
        <v>0.33893539054966249</v>
      </c>
      <c r="AP58" s="74">
        <f t="shared" si="25"/>
        <v>0.66106460945033751</v>
      </c>
      <c r="AQ58" s="75">
        <v>75962</v>
      </c>
      <c r="AR58" s="75">
        <v>3143</v>
      </c>
      <c r="AS58" s="75">
        <v>18251</v>
      </c>
      <c r="AT58" s="76">
        <v>236</v>
      </c>
      <c r="AU58" s="77">
        <f t="shared" si="26"/>
        <v>0.28474763697638295</v>
      </c>
      <c r="AV58" s="77">
        <f t="shared" si="27"/>
        <v>0.71525236302361705</v>
      </c>
      <c r="AW58" s="75">
        <v>75962</v>
      </c>
      <c r="AX58" s="75">
        <v>1192</v>
      </c>
      <c r="AY58" s="75">
        <v>53331</v>
      </c>
      <c r="AZ58" s="76">
        <v>79</v>
      </c>
      <c r="BA58" s="75">
        <v>5680</v>
      </c>
      <c r="BB58" s="66">
        <f t="shared" si="28"/>
        <v>0.79358100102682916</v>
      </c>
      <c r="BC58" s="66">
        <f t="shared" si="29"/>
        <v>0.20641899897317084</v>
      </c>
      <c r="BD58" s="75">
        <v>75962</v>
      </c>
      <c r="BE58" s="75">
        <v>3464</v>
      </c>
      <c r="BF58" s="75">
        <v>33988</v>
      </c>
      <c r="BG58" s="66">
        <f t="shared" si="30"/>
        <v>0.49303599168005058</v>
      </c>
      <c r="BH58" s="70">
        <v>0.94494044264081467</v>
      </c>
      <c r="BI58" s="70">
        <v>0.92138234980826583</v>
      </c>
      <c r="BJ58" s="75">
        <v>212608</v>
      </c>
      <c r="BK58" s="75">
        <v>19049</v>
      </c>
      <c r="BL58" s="75">
        <v>98327</v>
      </c>
      <c r="BM58" s="75">
        <v>38014</v>
      </c>
      <c r="BN58" s="75">
        <v>23762</v>
      </c>
      <c r="BO58" s="76">
        <v>770</v>
      </c>
      <c r="BP58" s="75">
        <v>27823</v>
      </c>
      <c r="BQ58" s="75">
        <v>2313</v>
      </c>
      <c r="BR58" s="76">
        <v>243</v>
      </c>
      <c r="BS58" s="75">
        <v>2307</v>
      </c>
      <c r="BT58" s="66">
        <f t="shared" si="31"/>
        <v>8.9596816676700788E-2</v>
      </c>
      <c r="BU58" s="66">
        <f t="shared" si="59"/>
        <v>0.44792293798916316</v>
      </c>
      <c r="BV58" s="66">
        <f t="shared" si="60"/>
        <v>0.26912439795304033</v>
      </c>
      <c r="BW58" s="72">
        <v>318078</v>
      </c>
      <c r="BX58" s="75">
        <v>16852</v>
      </c>
      <c r="BY58" s="66">
        <f t="shared" si="34"/>
        <v>5.2980715422003409E-2</v>
      </c>
      <c r="BZ58" s="74">
        <f t="shared" si="35"/>
        <v>18.874792309518156</v>
      </c>
      <c r="CA58" s="66">
        <f t="shared" si="56"/>
        <v>0.2580161330317165</v>
      </c>
      <c r="CB58" s="72">
        <v>318078</v>
      </c>
      <c r="CC58" s="75">
        <v>74636</v>
      </c>
      <c r="CD58" s="66">
        <f t="shared" si="36"/>
        <v>0.23464684762856911</v>
      </c>
      <c r="CE58" s="66">
        <f t="shared" si="37"/>
        <v>0.76535315237143087</v>
      </c>
      <c r="CF58" s="72">
        <v>75962</v>
      </c>
      <c r="CG58" s="75">
        <v>1648</v>
      </c>
      <c r="CH58" s="75">
        <v>61312</v>
      </c>
      <c r="CI58" s="66">
        <f t="shared" si="38"/>
        <v>0.82883547036676231</v>
      </c>
      <c r="CJ58" s="75">
        <v>75962</v>
      </c>
      <c r="CK58" s="75">
        <v>9249</v>
      </c>
      <c r="CL58" s="75">
        <v>37135</v>
      </c>
      <c r="CM58" s="75">
        <v>15222</v>
      </c>
      <c r="CN58" s="75">
        <v>8641</v>
      </c>
      <c r="CO58" s="66">
        <f t="shared" si="39"/>
        <v>0.92476501408599032</v>
      </c>
      <c r="CP58" s="72">
        <v>75962</v>
      </c>
      <c r="CQ58" s="75">
        <v>51104</v>
      </c>
      <c r="CR58" s="66">
        <f t="shared" si="40"/>
        <v>0.67275743134725252</v>
      </c>
      <c r="CS58" s="78" t="b">
        <v>0</v>
      </c>
      <c r="CT58" s="76" t="b">
        <v>1</v>
      </c>
      <c r="CU58" s="76">
        <v>0</v>
      </c>
      <c r="CV58" s="76"/>
      <c r="CW58" s="79">
        <v>8</v>
      </c>
      <c r="CX58" s="79"/>
      <c r="CY58" s="79">
        <v>8</v>
      </c>
      <c r="CZ58" s="79">
        <v>0</v>
      </c>
      <c r="DA58" s="76"/>
      <c r="DB58" s="76"/>
      <c r="DC58" s="76"/>
      <c r="DD58" s="66">
        <f t="shared" si="41"/>
        <v>3.3057851239669422E-2</v>
      </c>
      <c r="DE58" s="66">
        <f t="shared" si="42"/>
        <v>0</v>
      </c>
      <c r="DF58" s="66">
        <f t="shared" si="43"/>
        <v>0</v>
      </c>
      <c r="DG58" s="66">
        <f t="shared" si="44"/>
        <v>0</v>
      </c>
      <c r="DH58" s="66">
        <f t="shared" si="45"/>
        <v>0</v>
      </c>
      <c r="DI58" s="66">
        <f t="shared" si="58"/>
        <v>0</v>
      </c>
      <c r="DJ58" s="66">
        <f t="shared" si="47"/>
        <v>0</v>
      </c>
      <c r="DK58" s="66">
        <f t="shared" si="48"/>
        <v>0</v>
      </c>
      <c r="DL58" s="66">
        <f t="shared" si="49"/>
        <v>0</v>
      </c>
      <c r="DM58" s="66">
        <f t="shared" si="50"/>
        <v>0</v>
      </c>
      <c r="DN58" s="66">
        <f t="shared" si="51"/>
        <v>0</v>
      </c>
      <c r="DO58" s="80">
        <f t="shared" si="52"/>
        <v>620</v>
      </c>
      <c r="DP58" s="67">
        <f t="shared" si="53"/>
        <v>1</v>
      </c>
      <c r="DQ58" s="66">
        <f t="shared" si="57"/>
        <v>2.6014568158168575E-6</v>
      </c>
      <c r="DR58" s="1"/>
    </row>
    <row r="59" spans="1:122" s="40" customFormat="1" ht="17.149999999999999" customHeight="1" x14ac:dyDescent="0.3">
      <c r="A59" s="30"/>
      <c r="B59" s="39" t="s">
        <v>264</v>
      </c>
      <c r="C59" s="37" t="s">
        <v>265</v>
      </c>
      <c r="D59" s="36" t="s">
        <v>289</v>
      </c>
      <c r="E59" s="37" t="s">
        <v>290</v>
      </c>
      <c r="F59" s="36" t="s">
        <v>292</v>
      </c>
      <c r="G59" s="37" t="s">
        <v>293</v>
      </c>
      <c r="H59" s="36">
        <v>54</v>
      </c>
      <c r="I59" s="38">
        <v>3</v>
      </c>
      <c r="J59" s="115">
        <f t="shared" si="0"/>
        <v>0.77542284036902431</v>
      </c>
      <c r="K59" s="115">
        <f t="shared" si="1"/>
        <v>0.43652152641878667</v>
      </c>
      <c r="L59" s="115">
        <f t="shared" si="2"/>
        <v>1</v>
      </c>
      <c r="M59" s="115">
        <f t="shared" si="3"/>
        <v>0.12116251587221814</v>
      </c>
      <c r="N59" s="115">
        <f t="shared" si="4"/>
        <v>0.29483723823346464</v>
      </c>
      <c r="O59" s="115">
        <f t="shared" si="5"/>
        <v>0.17147749510763211</v>
      </c>
      <c r="P59" s="115">
        <f t="shared" si="6"/>
        <v>0.81291392352900771</v>
      </c>
      <c r="Q59" s="115">
        <f t="shared" si="7"/>
        <v>0.57097716040800339</v>
      </c>
      <c r="R59" s="116">
        <f t="shared" si="8"/>
        <v>0.92102441929720069</v>
      </c>
      <c r="S59" s="133">
        <f t="shared" si="9"/>
        <v>0.56714856880392639</v>
      </c>
      <c r="T59" s="134">
        <f t="shared" si="54"/>
        <v>0.43285143119607361</v>
      </c>
      <c r="U59" s="135">
        <f t="shared" si="10"/>
        <v>53474.032958531738</v>
      </c>
      <c r="V59" s="136">
        <v>5</v>
      </c>
      <c r="W59" s="155">
        <f t="shared" si="11"/>
        <v>0</v>
      </c>
      <c r="X59" s="155">
        <f t="shared" si="12"/>
        <v>0.45603745769281523</v>
      </c>
      <c r="Y59" s="155">
        <f t="shared" si="13"/>
        <v>0.54396254230718477</v>
      </c>
      <c r="Z59" s="156">
        <f t="shared" si="14"/>
        <v>67200.5885140873</v>
      </c>
      <c r="AA59" s="69">
        <f t="shared" si="15"/>
        <v>4.2172917054533389E-2</v>
      </c>
      <c r="AB59" s="70">
        <f t="shared" si="16"/>
        <v>0.94515871454526523</v>
      </c>
      <c r="AC59" s="70">
        <f t="shared" si="17"/>
        <v>0.11908217568594927</v>
      </c>
      <c r="AD59" s="70">
        <f t="shared" si="17"/>
        <v>0.29483723823346464</v>
      </c>
      <c r="AE59" s="70">
        <f t="shared" si="18"/>
        <v>0.42902283959199666</v>
      </c>
      <c r="AF59" s="70">
        <f t="shared" si="19"/>
        <v>0.36780123008107352</v>
      </c>
      <c r="AG59" s="70">
        <f t="shared" si="20"/>
        <v>0.68122728543472189</v>
      </c>
      <c r="AH59" s="70">
        <f t="shared" si="21"/>
        <v>0.17147749510763211</v>
      </c>
      <c r="AI59" s="70">
        <f t="shared" si="22"/>
        <v>0.68248532289628183</v>
      </c>
      <c r="AJ59" s="70">
        <f t="shared" si="23"/>
        <v>0.86836035784176679</v>
      </c>
      <c r="AK59" s="70">
        <f t="shared" si="24"/>
        <v>0.18708607647099224</v>
      </c>
      <c r="AL59" s="71">
        <f t="shared" si="55"/>
        <v>1</v>
      </c>
      <c r="AM59" s="72">
        <v>123539</v>
      </c>
      <c r="AN59" s="66">
        <v>4.2172917054533389E-2</v>
      </c>
      <c r="AO59" s="73">
        <v>0.42902283959199666</v>
      </c>
      <c r="AP59" s="74">
        <f t="shared" si="25"/>
        <v>0.57097716040800339</v>
      </c>
      <c r="AQ59" s="75">
        <v>28616</v>
      </c>
      <c r="AR59" s="75">
        <v>7497</v>
      </c>
      <c r="AS59" s="75">
        <v>3005</v>
      </c>
      <c r="AT59" s="76">
        <v>23</v>
      </c>
      <c r="AU59" s="77">
        <f t="shared" si="26"/>
        <v>0.36780123008107352</v>
      </c>
      <c r="AV59" s="77">
        <f t="shared" si="27"/>
        <v>0.63219876991892643</v>
      </c>
      <c r="AW59" s="75">
        <v>28616</v>
      </c>
      <c r="AX59" s="75">
        <v>1086</v>
      </c>
      <c r="AY59" s="75">
        <v>17694</v>
      </c>
      <c r="AZ59" s="76">
        <v>23</v>
      </c>
      <c r="BA59" s="75">
        <v>2921</v>
      </c>
      <c r="BB59" s="66">
        <f t="shared" si="28"/>
        <v>0.7591557170813531</v>
      </c>
      <c r="BC59" s="66">
        <f t="shared" si="29"/>
        <v>0.2408442829186469</v>
      </c>
      <c r="BD59" s="75">
        <v>28616</v>
      </c>
      <c r="BE59" s="76">
        <v>414</v>
      </c>
      <c r="BF59" s="75">
        <v>19080</v>
      </c>
      <c r="BG59" s="66">
        <f t="shared" si="30"/>
        <v>0.68122728543472189</v>
      </c>
      <c r="BH59" s="70">
        <v>0.94515871454526523</v>
      </c>
      <c r="BI59" s="70">
        <v>0.92102441929720069</v>
      </c>
      <c r="BJ59" s="75">
        <v>72345</v>
      </c>
      <c r="BK59" s="75">
        <v>8615</v>
      </c>
      <c r="BL59" s="75">
        <v>42400</v>
      </c>
      <c r="BM59" s="75">
        <v>9470</v>
      </c>
      <c r="BN59" s="75">
        <v>4394</v>
      </c>
      <c r="BO59" s="76">
        <v>134</v>
      </c>
      <c r="BP59" s="75">
        <v>3789</v>
      </c>
      <c r="BQ59" s="76">
        <v>115</v>
      </c>
      <c r="BR59" s="76">
        <v>29</v>
      </c>
      <c r="BS59" s="75">
        <v>3399</v>
      </c>
      <c r="BT59" s="66">
        <f t="shared" si="31"/>
        <v>0.11908217568594927</v>
      </c>
      <c r="BU59" s="66">
        <f t="shared" si="59"/>
        <v>0.29483723823346464</v>
      </c>
      <c r="BV59" s="66">
        <f t="shared" si="60"/>
        <v>0.16393669223857904</v>
      </c>
      <c r="BW59" s="72">
        <v>101921</v>
      </c>
      <c r="BX59" s="75">
        <v>11499</v>
      </c>
      <c r="BY59" s="66">
        <f t="shared" si="34"/>
        <v>0.11282267638661315</v>
      </c>
      <c r="BZ59" s="74">
        <f t="shared" si="35"/>
        <v>8.8634663883815996</v>
      </c>
      <c r="CA59" s="66">
        <f t="shared" si="56"/>
        <v>0.12116251587221814</v>
      </c>
      <c r="CB59" s="72">
        <v>101921</v>
      </c>
      <c r="CC59" s="75">
        <v>19068</v>
      </c>
      <c r="CD59" s="66">
        <f t="shared" si="36"/>
        <v>0.18708607647099224</v>
      </c>
      <c r="CE59" s="66">
        <f t="shared" si="37"/>
        <v>0.81291392352900771</v>
      </c>
      <c r="CF59" s="72">
        <v>28616</v>
      </c>
      <c r="CG59" s="76">
        <v>294</v>
      </c>
      <c r="CH59" s="75">
        <v>19236</v>
      </c>
      <c r="CI59" s="66">
        <f t="shared" si="38"/>
        <v>0.68248532289628183</v>
      </c>
      <c r="CJ59" s="75">
        <v>28616</v>
      </c>
      <c r="CK59" s="75">
        <v>1476</v>
      </c>
      <c r="CL59" s="75">
        <v>13637</v>
      </c>
      <c r="CM59" s="75">
        <v>9674</v>
      </c>
      <c r="CN59" s="76">
        <v>62</v>
      </c>
      <c r="CO59" s="66">
        <f t="shared" si="39"/>
        <v>0.86836035784176679</v>
      </c>
      <c r="CP59" s="72">
        <v>28616</v>
      </c>
      <c r="CQ59" s="75">
        <v>4907</v>
      </c>
      <c r="CR59" s="66">
        <f t="shared" si="40"/>
        <v>0.17147749510763211</v>
      </c>
      <c r="CS59" s="78" t="b">
        <v>0</v>
      </c>
      <c r="CT59" s="76" t="b">
        <v>0</v>
      </c>
      <c r="CU59" s="76"/>
      <c r="CV59" s="76"/>
      <c r="CW59" s="76"/>
      <c r="CX59" s="76"/>
      <c r="CY59" s="76"/>
      <c r="CZ59" s="76"/>
      <c r="DA59" s="76"/>
      <c r="DB59" s="76"/>
      <c r="DC59" s="76"/>
      <c r="DD59" s="66">
        <f t="shared" si="41"/>
        <v>0</v>
      </c>
      <c r="DE59" s="66">
        <f t="shared" si="42"/>
        <v>0</v>
      </c>
      <c r="DF59" s="66">
        <f t="shared" si="43"/>
        <v>0</v>
      </c>
      <c r="DG59" s="66">
        <f t="shared" si="44"/>
        <v>0</v>
      </c>
      <c r="DH59" s="66">
        <f t="shared" si="45"/>
        <v>0</v>
      </c>
      <c r="DI59" s="66">
        <f t="shared" si="58"/>
        <v>0</v>
      </c>
      <c r="DJ59" s="66">
        <f t="shared" si="47"/>
        <v>0</v>
      </c>
      <c r="DK59" s="66">
        <f t="shared" si="48"/>
        <v>0</v>
      </c>
      <c r="DL59" s="66">
        <f t="shared" si="49"/>
        <v>0</v>
      </c>
      <c r="DM59" s="66">
        <f t="shared" si="50"/>
        <v>0</v>
      </c>
      <c r="DN59" s="66">
        <f t="shared" si="51"/>
        <v>0</v>
      </c>
      <c r="DO59" s="80">
        <f t="shared" si="52"/>
        <v>620</v>
      </c>
      <c r="DP59" s="67">
        <f t="shared" si="53"/>
        <v>1</v>
      </c>
      <c r="DQ59" s="66">
        <f t="shared" si="57"/>
        <v>2.6014568158168575E-6</v>
      </c>
      <c r="DR59" s="1"/>
    </row>
    <row r="60" spans="1:122" s="40" customFormat="1" ht="17.149999999999999" customHeight="1" x14ac:dyDescent="0.3">
      <c r="A60" s="30"/>
      <c r="B60" s="39" t="s">
        <v>264</v>
      </c>
      <c r="C60" s="37" t="s">
        <v>265</v>
      </c>
      <c r="D60" s="36" t="s">
        <v>289</v>
      </c>
      <c r="E60" s="37" t="s">
        <v>290</v>
      </c>
      <c r="F60" s="36" t="s">
        <v>294</v>
      </c>
      <c r="G60" s="37" t="s">
        <v>295</v>
      </c>
      <c r="H60" s="36">
        <v>38</v>
      </c>
      <c r="I60" s="38">
        <v>3</v>
      </c>
      <c r="J60" s="115">
        <f t="shared" si="0"/>
        <v>0.77063021550391952</v>
      </c>
      <c r="K60" s="115">
        <f t="shared" si="1"/>
        <v>0.37010761147481108</v>
      </c>
      <c r="L60" s="115">
        <f t="shared" si="2"/>
        <v>1</v>
      </c>
      <c r="M60" s="115">
        <f t="shared" si="3"/>
        <v>0.17330784444210068</v>
      </c>
      <c r="N60" s="115">
        <f t="shared" si="4"/>
        <v>0.20295066650732776</v>
      </c>
      <c r="O60" s="115">
        <f t="shared" si="5"/>
        <v>8.8533618049506893E-2</v>
      </c>
      <c r="P60" s="115">
        <f t="shared" si="6"/>
        <v>0.71655488881044826</v>
      </c>
      <c r="Q60" s="115">
        <f t="shared" si="7"/>
        <v>0.61928147056841043</v>
      </c>
      <c r="R60" s="116">
        <f t="shared" si="8"/>
        <v>0.86694380292532713</v>
      </c>
      <c r="S60" s="133">
        <f t="shared" si="9"/>
        <v>0.53425667980909475</v>
      </c>
      <c r="T60" s="134">
        <f t="shared" si="54"/>
        <v>0.46574332019090525</v>
      </c>
      <c r="U60" s="135">
        <f t="shared" si="10"/>
        <v>72548.371242817127</v>
      </c>
      <c r="V60" s="136">
        <v>5</v>
      </c>
      <c r="W60" s="155">
        <f t="shared" si="11"/>
        <v>0</v>
      </c>
      <c r="X60" s="155">
        <f t="shared" si="12"/>
        <v>0.42314556869798348</v>
      </c>
      <c r="Y60" s="155">
        <f t="shared" si="13"/>
        <v>0.57685443130201652</v>
      </c>
      <c r="Z60" s="156">
        <f t="shared" si="14"/>
        <v>89856.037909483814</v>
      </c>
      <c r="AA60" s="69">
        <f t="shared" si="15"/>
        <v>6.1090460874756849E-2</v>
      </c>
      <c r="AB60" s="70">
        <f t="shared" si="16"/>
        <v>0.90661218751372952</v>
      </c>
      <c r="AC60" s="70">
        <f t="shared" si="17"/>
        <v>0.26113833150455745</v>
      </c>
      <c r="AD60" s="70">
        <f t="shared" si="17"/>
        <v>0.20295066650732776</v>
      </c>
      <c r="AE60" s="70">
        <f t="shared" si="18"/>
        <v>0.38071852943158951</v>
      </c>
      <c r="AF60" s="70">
        <f t="shared" si="19"/>
        <v>0.47556966648871907</v>
      </c>
      <c r="AG60" s="70">
        <f t="shared" si="20"/>
        <v>0.8232980247815459</v>
      </c>
      <c r="AH60" s="70">
        <f t="shared" si="21"/>
        <v>8.8533618049506893E-2</v>
      </c>
      <c r="AI60" s="70">
        <f t="shared" si="22"/>
        <v>0.67809277626366216</v>
      </c>
      <c r="AJ60" s="70">
        <f t="shared" si="23"/>
        <v>0.86316765474417689</v>
      </c>
      <c r="AK60" s="70">
        <f t="shared" si="24"/>
        <v>0.28344511118955174</v>
      </c>
      <c r="AL60" s="71">
        <f t="shared" si="55"/>
        <v>1</v>
      </c>
      <c r="AM60" s="72">
        <v>155769</v>
      </c>
      <c r="AN60" s="66">
        <v>6.1090460874756849E-2</v>
      </c>
      <c r="AO60" s="73">
        <v>0.38071852943158951</v>
      </c>
      <c r="AP60" s="74">
        <f t="shared" si="25"/>
        <v>0.61928147056841043</v>
      </c>
      <c r="AQ60" s="75">
        <v>35591</v>
      </c>
      <c r="AR60" s="75">
        <v>16116</v>
      </c>
      <c r="AS60" s="76">
        <v>790</v>
      </c>
      <c r="AT60" s="76">
        <v>20</v>
      </c>
      <c r="AU60" s="77">
        <f t="shared" si="26"/>
        <v>0.47556966648871907</v>
      </c>
      <c r="AV60" s="77">
        <f t="shared" si="27"/>
        <v>0.52443033351128099</v>
      </c>
      <c r="AW60" s="75">
        <v>35591</v>
      </c>
      <c r="AX60" s="75">
        <v>1542</v>
      </c>
      <c r="AY60" s="75">
        <v>25371</v>
      </c>
      <c r="AZ60" s="76">
        <v>20</v>
      </c>
      <c r="BA60" s="76">
        <v>978</v>
      </c>
      <c r="BB60" s="66">
        <f t="shared" si="28"/>
        <v>0.78421511056165882</v>
      </c>
      <c r="BC60" s="66">
        <f t="shared" si="29"/>
        <v>0.21578488943834118</v>
      </c>
      <c r="BD60" s="75">
        <v>35591</v>
      </c>
      <c r="BE60" s="76">
        <v>389</v>
      </c>
      <c r="BF60" s="75">
        <v>28913</v>
      </c>
      <c r="BG60" s="66">
        <f t="shared" si="30"/>
        <v>0.8232980247815459</v>
      </c>
      <c r="BH60" s="70">
        <v>0.90661218751372952</v>
      </c>
      <c r="BI60" s="70">
        <v>0.86694380292532713</v>
      </c>
      <c r="BJ60" s="75">
        <v>92047</v>
      </c>
      <c r="BK60" s="75">
        <v>24037</v>
      </c>
      <c r="BL60" s="75">
        <v>49329</v>
      </c>
      <c r="BM60" s="75">
        <v>9887</v>
      </c>
      <c r="BN60" s="75">
        <v>4058</v>
      </c>
      <c r="BO60" s="76">
        <v>151</v>
      </c>
      <c r="BP60" s="75">
        <v>3660</v>
      </c>
      <c r="BQ60" s="76">
        <v>119</v>
      </c>
      <c r="BR60" s="76">
        <v>39</v>
      </c>
      <c r="BS60" s="76">
        <v>767</v>
      </c>
      <c r="BT60" s="66">
        <f t="shared" si="31"/>
        <v>0.26113833150455745</v>
      </c>
      <c r="BU60" s="66">
        <f t="shared" si="59"/>
        <v>0.20295066650732776</v>
      </c>
      <c r="BV60" s="66">
        <f t="shared" si="60"/>
        <v>9.55381489891034E-2</v>
      </c>
      <c r="BW60" s="72">
        <v>130318</v>
      </c>
      <c r="BX60" s="75">
        <v>10279</v>
      </c>
      <c r="BY60" s="66">
        <f t="shared" si="34"/>
        <v>7.8876287235838491E-2</v>
      </c>
      <c r="BZ60" s="74">
        <f t="shared" si="35"/>
        <v>12.678081525440218</v>
      </c>
      <c r="CA60" s="66">
        <f t="shared" si="56"/>
        <v>0.17330784444210068</v>
      </c>
      <c r="CB60" s="72">
        <v>130318</v>
      </c>
      <c r="CC60" s="75">
        <v>36938</v>
      </c>
      <c r="CD60" s="66">
        <f t="shared" si="36"/>
        <v>0.28344511118955174</v>
      </c>
      <c r="CE60" s="66">
        <f t="shared" si="37"/>
        <v>0.71655488881044826</v>
      </c>
      <c r="CF60" s="72">
        <v>35591</v>
      </c>
      <c r="CG60" s="76">
        <v>253</v>
      </c>
      <c r="CH60" s="75">
        <v>23881</v>
      </c>
      <c r="CI60" s="66">
        <f t="shared" si="38"/>
        <v>0.67809277626366216</v>
      </c>
      <c r="CJ60" s="75">
        <v>35591</v>
      </c>
      <c r="CK60" s="75">
        <v>8251</v>
      </c>
      <c r="CL60" s="75">
        <v>18904</v>
      </c>
      <c r="CM60" s="75">
        <v>3542</v>
      </c>
      <c r="CN60" s="76">
        <v>24</v>
      </c>
      <c r="CO60" s="66">
        <f t="shared" si="39"/>
        <v>0.86316765474417689</v>
      </c>
      <c r="CP60" s="72">
        <v>35591</v>
      </c>
      <c r="CQ60" s="75">
        <v>3151</v>
      </c>
      <c r="CR60" s="66">
        <f t="shared" si="40"/>
        <v>8.8533618049506893E-2</v>
      </c>
      <c r="CS60" s="78" t="b">
        <v>0</v>
      </c>
      <c r="CT60" s="76" t="b">
        <v>0</v>
      </c>
      <c r="CU60" s="76"/>
      <c r="CV60" s="76"/>
      <c r="CW60" s="76"/>
      <c r="CX60" s="76"/>
      <c r="CY60" s="76"/>
      <c r="CZ60" s="76"/>
      <c r="DA60" s="76"/>
      <c r="DB60" s="76"/>
      <c r="DC60" s="76"/>
      <c r="DD60" s="66">
        <f t="shared" si="41"/>
        <v>0</v>
      </c>
      <c r="DE60" s="66">
        <f t="shared" si="42"/>
        <v>0</v>
      </c>
      <c r="DF60" s="66">
        <f t="shared" si="43"/>
        <v>0</v>
      </c>
      <c r="DG60" s="66">
        <f t="shared" si="44"/>
        <v>0</v>
      </c>
      <c r="DH60" s="66">
        <f t="shared" si="45"/>
        <v>0</v>
      </c>
      <c r="DI60" s="66">
        <f t="shared" si="58"/>
        <v>0</v>
      </c>
      <c r="DJ60" s="66">
        <f t="shared" si="47"/>
        <v>0</v>
      </c>
      <c r="DK60" s="66">
        <f t="shared" si="48"/>
        <v>0</v>
      </c>
      <c r="DL60" s="66">
        <f t="shared" si="49"/>
        <v>0</v>
      </c>
      <c r="DM60" s="66">
        <f t="shared" si="50"/>
        <v>0</v>
      </c>
      <c r="DN60" s="66">
        <f t="shared" si="51"/>
        <v>0</v>
      </c>
      <c r="DO60" s="80">
        <f t="shared" si="52"/>
        <v>620</v>
      </c>
      <c r="DP60" s="67">
        <f t="shared" si="53"/>
        <v>1</v>
      </c>
      <c r="DQ60" s="66">
        <f t="shared" si="57"/>
        <v>2.6014568158168575E-6</v>
      </c>
      <c r="DR60" s="1"/>
    </row>
    <row r="61" spans="1:122" s="40" customFormat="1" ht="17.149999999999999" customHeight="1" x14ac:dyDescent="0.3">
      <c r="A61" s="30"/>
      <c r="B61" s="39" t="s">
        <v>264</v>
      </c>
      <c r="C61" s="37" t="s">
        <v>265</v>
      </c>
      <c r="D61" s="36" t="s">
        <v>289</v>
      </c>
      <c r="E61" s="37" t="s">
        <v>290</v>
      </c>
      <c r="F61" s="36" t="s">
        <v>296</v>
      </c>
      <c r="G61" s="37" t="s">
        <v>297</v>
      </c>
      <c r="H61" s="36">
        <v>26</v>
      </c>
      <c r="I61" s="38">
        <v>6</v>
      </c>
      <c r="J61" s="115">
        <f t="shared" si="0"/>
        <v>0.83219969199178645</v>
      </c>
      <c r="K61" s="115">
        <f t="shared" si="1"/>
        <v>0.38394079397672826</v>
      </c>
      <c r="L61" s="115">
        <f t="shared" si="2"/>
        <v>1</v>
      </c>
      <c r="M61" s="115">
        <f t="shared" si="3"/>
        <v>0.18490440745463732</v>
      </c>
      <c r="N61" s="115">
        <f t="shared" si="4"/>
        <v>0.32471048037032885</v>
      </c>
      <c r="O61" s="115">
        <f t="shared" si="5"/>
        <v>0.28794490075290896</v>
      </c>
      <c r="P61" s="115">
        <f t="shared" si="6"/>
        <v>0.75979068573851338</v>
      </c>
      <c r="Q61" s="115">
        <f t="shared" si="7"/>
        <v>0.64381468361464189</v>
      </c>
      <c r="R61" s="116">
        <f t="shared" si="8"/>
        <v>0.93707080682575039</v>
      </c>
      <c r="S61" s="133">
        <f t="shared" si="9"/>
        <v>0.59493071674725506</v>
      </c>
      <c r="T61" s="134">
        <f t="shared" si="54"/>
        <v>0.40506928325274494</v>
      </c>
      <c r="U61" s="135">
        <f t="shared" si="10"/>
        <v>42919.115907044586</v>
      </c>
      <c r="V61" s="136">
        <v>6</v>
      </c>
      <c r="W61" s="155">
        <f t="shared" si="11"/>
        <v>0</v>
      </c>
      <c r="X61" s="155">
        <f t="shared" si="12"/>
        <v>0.48381960563614396</v>
      </c>
      <c r="Y61" s="155">
        <f t="shared" si="13"/>
        <v>0.5161803943638561</v>
      </c>
      <c r="Z61" s="156">
        <f t="shared" si="14"/>
        <v>54691.893684822375</v>
      </c>
      <c r="AA61" s="69">
        <f t="shared" si="15"/>
        <v>0.20696522108442264</v>
      </c>
      <c r="AB61" s="70">
        <f t="shared" si="16"/>
        <v>0.95228968089515131</v>
      </c>
      <c r="AC61" s="70">
        <f t="shared" si="17"/>
        <v>0.10686998446284698</v>
      </c>
      <c r="AD61" s="70">
        <f t="shared" si="17"/>
        <v>0.32471048037032885</v>
      </c>
      <c r="AE61" s="70">
        <f t="shared" si="18"/>
        <v>0.35618531638535805</v>
      </c>
      <c r="AF61" s="70">
        <f t="shared" si="19"/>
        <v>0.35249828884325807</v>
      </c>
      <c r="AG61" s="70">
        <f t="shared" si="20"/>
        <v>0.65614305270362761</v>
      </c>
      <c r="AH61" s="70">
        <f t="shared" si="21"/>
        <v>0.28794490075290896</v>
      </c>
      <c r="AI61" s="70">
        <f t="shared" si="22"/>
        <v>0.78306810403832994</v>
      </c>
      <c r="AJ61" s="70">
        <f t="shared" si="23"/>
        <v>0.88133127994524296</v>
      </c>
      <c r="AK61" s="70">
        <f t="shared" si="24"/>
        <v>0.24020931426148662</v>
      </c>
      <c r="AL61" s="71">
        <f t="shared" si="55"/>
        <v>1</v>
      </c>
      <c r="AM61" s="72">
        <v>105955</v>
      </c>
      <c r="AN61" s="66">
        <v>0.20696522108442264</v>
      </c>
      <c r="AO61" s="73">
        <v>0.35618531638535805</v>
      </c>
      <c r="AP61" s="74">
        <f t="shared" si="25"/>
        <v>0.64381468361464189</v>
      </c>
      <c r="AQ61" s="75">
        <v>23376</v>
      </c>
      <c r="AR61" s="75">
        <v>4338</v>
      </c>
      <c r="AS61" s="75">
        <v>3882</v>
      </c>
      <c r="AT61" s="76">
        <v>20</v>
      </c>
      <c r="AU61" s="77">
        <f t="shared" si="26"/>
        <v>0.35249828884325807</v>
      </c>
      <c r="AV61" s="77">
        <f t="shared" si="27"/>
        <v>0.64750171115674193</v>
      </c>
      <c r="AW61" s="75">
        <v>23376</v>
      </c>
      <c r="AX61" s="76">
        <v>426</v>
      </c>
      <c r="AY61" s="75">
        <v>17742</v>
      </c>
      <c r="AZ61" s="76">
        <v>30</v>
      </c>
      <c r="BA61" s="75">
        <v>2364</v>
      </c>
      <c r="BB61" s="66">
        <f t="shared" si="28"/>
        <v>0.87962012320328542</v>
      </c>
      <c r="BC61" s="66">
        <f t="shared" si="29"/>
        <v>0.12037987679671458</v>
      </c>
      <c r="BD61" s="75">
        <v>23376</v>
      </c>
      <c r="BE61" s="75">
        <v>4604</v>
      </c>
      <c r="BF61" s="75">
        <v>10734</v>
      </c>
      <c r="BG61" s="66">
        <f t="shared" si="30"/>
        <v>0.65614305270362761</v>
      </c>
      <c r="BH61" s="70">
        <v>0.95228968089515131</v>
      </c>
      <c r="BI61" s="70">
        <v>0.93707080682575039</v>
      </c>
      <c r="BJ61" s="75">
        <v>62431</v>
      </c>
      <c r="BK61" s="75">
        <v>6672</v>
      </c>
      <c r="BL61" s="75">
        <v>35487</v>
      </c>
      <c r="BM61" s="75">
        <v>8956</v>
      </c>
      <c r="BN61" s="75">
        <v>4652</v>
      </c>
      <c r="BO61" s="76">
        <v>144</v>
      </c>
      <c r="BP61" s="75">
        <v>4053</v>
      </c>
      <c r="BQ61" s="76">
        <v>188</v>
      </c>
      <c r="BR61" s="76">
        <v>55</v>
      </c>
      <c r="BS61" s="75">
        <v>2224</v>
      </c>
      <c r="BT61" s="66">
        <f t="shared" si="31"/>
        <v>0.10686998446284698</v>
      </c>
      <c r="BU61" s="66">
        <f t="shared" si="59"/>
        <v>0.32471048037032885</v>
      </c>
      <c r="BV61" s="66">
        <f t="shared" si="60"/>
        <v>0.181256106741843</v>
      </c>
      <c r="BW61" s="72">
        <v>89626</v>
      </c>
      <c r="BX61" s="75">
        <v>6626</v>
      </c>
      <c r="BY61" s="66">
        <f t="shared" si="34"/>
        <v>7.3929440117822959E-2</v>
      </c>
      <c r="BZ61" s="74">
        <f t="shared" si="35"/>
        <v>13.526411107757319</v>
      </c>
      <c r="CA61" s="66">
        <f t="shared" si="56"/>
        <v>0.18490440745463732</v>
      </c>
      <c r="CB61" s="72">
        <v>89626</v>
      </c>
      <c r="CC61" s="75">
        <v>21529</v>
      </c>
      <c r="CD61" s="66">
        <f t="shared" si="36"/>
        <v>0.24020931426148662</v>
      </c>
      <c r="CE61" s="66">
        <f t="shared" si="37"/>
        <v>0.75979068573851338</v>
      </c>
      <c r="CF61" s="72">
        <v>23376</v>
      </c>
      <c r="CG61" s="76">
        <v>525</v>
      </c>
      <c r="CH61" s="75">
        <v>17780</v>
      </c>
      <c r="CI61" s="66">
        <f t="shared" si="38"/>
        <v>0.78306810403832994</v>
      </c>
      <c r="CJ61" s="75">
        <v>23376</v>
      </c>
      <c r="CK61" s="75">
        <v>2277</v>
      </c>
      <c r="CL61" s="75">
        <v>13872</v>
      </c>
      <c r="CM61" s="75">
        <v>4340</v>
      </c>
      <c r="CN61" s="76">
        <v>113</v>
      </c>
      <c r="CO61" s="66">
        <f t="shared" si="39"/>
        <v>0.88133127994524296</v>
      </c>
      <c r="CP61" s="72">
        <v>23376</v>
      </c>
      <c r="CQ61" s="75">
        <v>6731</v>
      </c>
      <c r="CR61" s="66">
        <f t="shared" si="40"/>
        <v>0.28794490075290896</v>
      </c>
      <c r="CS61" s="78" t="b">
        <v>0</v>
      </c>
      <c r="CT61" s="76" t="b">
        <v>0</v>
      </c>
      <c r="CU61" s="76"/>
      <c r="CV61" s="76"/>
      <c r="CW61" s="76"/>
      <c r="CX61" s="76"/>
      <c r="CY61" s="76"/>
      <c r="CZ61" s="76"/>
      <c r="DA61" s="76"/>
      <c r="DB61" s="76"/>
      <c r="DC61" s="76"/>
      <c r="DD61" s="66">
        <f t="shared" si="41"/>
        <v>0</v>
      </c>
      <c r="DE61" s="66">
        <f t="shared" si="42"/>
        <v>0</v>
      </c>
      <c r="DF61" s="66">
        <f t="shared" si="43"/>
        <v>0</v>
      </c>
      <c r="DG61" s="66">
        <f t="shared" si="44"/>
        <v>0</v>
      </c>
      <c r="DH61" s="66">
        <f t="shared" si="45"/>
        <v>0</v>
      </c>
      <c r="DI61" s="66">
        <f t="shared" si="58"/>
        <v>0</v>
      </c>
      <c r="DJ61" s="66">
        <f t="shared" si="47"/>
        <v>0</v>
      </c>
      <c r="DK61" s="66">
        <f t="shared" si="48"/>
        <v>0</v>
      </c>
      <c r="DL61" s="66">
        <f t="shared" si="49"/>
        <v>0</v>
      </c>
      <c r="DM61" s="66">
        <f t="shared" si="50"/>
        <v>0</v>
      </c>
      <c r="DN61" s="66">
        <f t="shared" si="51"/>
        <v>0</v>
      </c>
      <c r="DO61" s="80">
        <f t="shared" si="52"/>
        <v>620</v>
      </c>
      <c r="DP61" s="67">
        <f t="shared" si="53"/>
        <v>1</v>
      </c>
      <c r="DQ61" s="66">
        <f t="shared" si="57"/>
        <v>2.6014568158168575E-6</v>
      </c>
      <c r="DR61" s="1"/>
    </row>
    <row r="62" spans="1:122" ht="17.149999999999999" customHeight="1" x14ac:dyDescent="0.3">
      <c r="A62" s="30"/>
      <c r="B62" s="39" t="s">
        <v>264</v>
      </c>
      <c r="C62" s="37" t="s">
        <v>265</v>
      </c>
      <c r="D62" s="36" t="s">
        <v>298</v>
      </c>
      <c r="E62" s="37" t="s">
        <v>299</v>
      </c>
      <c r="F62" s="36" t="s">
        <v>300</v>
      </c>
      <c r="G62" s="37" t="s">
        <v>299</v>
      </c>
      <c r="H62" s="36">
        <v>42</v>
      </c>
      <c r="I62" s="38">
        <v>4</v>
      </c>
      <c r="J62" s="115">
        <f t="shared" si="0"/>
        <v>0.80995191656508192</v>
      </c>
      <c r="K62" s="115">
        <f t="shared" si="1"/>
        <v>0.33810781525125289</v>
      </c>
      <c r="L62" s="115">
        <f t="shared" si="2"/>
        <v>1</v>
      </c>
      <c r="M62" s="115">
        <f t="shared" si="3"/>
        <v>7.3470119099740119E-2</v>
      </c>
      <c r="N62" s="115">
        <f t="shared" si="4"/>
        <v>0.22364816881404079</v>
      </c>
      <c r="O62" s="115">
        <f t="shared" si="5"/>
        <v>0.13988216172287687</v>
      </c>
      <c r="P62" s="115">
        <f t="shared" si="6"/>
        <v>0.82218602628280024</v>
      </c>
      <c r="Q62" s="115">
        <f t="shared" si="7"/>
        <v>0.58650467129510586</v>
      </c>
      <c r="R62" s="116">
        <f t="shared" si="8"/>
        <v>0.9069376364091738</v>
      </c>
      <c r="S62" s="133">
        <f t="shared" si="9"/>
        <v>0.54452094616000801</v>
      </c>
      <c r="T62" s="134">
        <f t="shared" si="54"/>
        <v>0.45547905383999199</v>
      </c>
      <c r="U62" s="135">
        <f t="shared" si="10"/>
        <v>64441.176537282066</v>
      </c>
      <c r="V62" s="136">
        <v>5</v>
      </c>
      <c r="W62" s="155">
        <f t="shared" si="11"/>
        <v>0</v>
      </c>
      <c r="X62" s="155">
        <f t="shared" si="12"/>
        <v>0.43340983504889696</v>
      </c>
      <c r="Y62" s="155">
        <f t="shared" si="13"/>
        <v>0.56659016495110304</v>
      </c>
      <c r="Z62" s="156">
        <f t="shared" si="14"/>
        <v>80161.176537282052</v>
      </c>
      <c r="AA62" s="69">
        <f t="shared" si="15"/>
        <v>3.396946564885496E-2</v>
      </c>
      <c r="AB62" s="70">
        <f t="shared" si="16"/>
        <v>0.94010708872221893</v>
      </c>
      <c r="AC62" s="70">
        <f t="shared" si="17"/>
        <v>0.20763163234249771</v>
      </c>
      <c r="AD62" s="70">
        <f t="shared" si="17"/>
        <v>0.22364816881404079</v>
      </c>
      <c r="AE62" s="70">
        <f t="shared" si="18"/>
        <v>0.41349532870489414</v>
      </c>
      <c r="AF62" s="70">
        <f t="shared" si="19"/>
        <v>0.41907083841256942</v>
      </c>
      <c r="AG62" s="70">
        <f t="shared" si="20"/>
        <v>0.55204523906271163</v>
      </c>
      <c r="AH62" s="70">
        <f t="shared" si="21"/>
        <v>0.13988216172287687</v>
      </c>
      <c r="AI62" s="70">
        <f t="shared" si="22"/>
        <v>0.71586753352295818</v>
      </c>
      <c r="AJ62" s="70">
        <f t="shared" si="23"/>
        <v>0.90403629960720577</v>
      </c>
      <c r="AK62" s="70">
        <f t="shared" si="24"/>
        <v>0.17781397371719979</v>
      </c>
      <c r="AL62" s="71">
        <f t="shared" si="55"/>
        <v>1</v>
      </c>
      <c r="AM62" s="72">
        <v>141480</v>
      </c>
      <c r="AN62" s="66">
        <v>3.396946564885496E-2</v>
      </c>
      <c r="AO62" s="73">
        <v>0.41349532870489414</v>
      </c>
      <c r="AP62" s="74">
        <f t="shared" si="25"/>
        <v>0.58650467129510586</v>
      </c>
      <c r="AQ62" s="75">
        <v>29532</v>
      </c>
      <c r="AR62" s="75">
        <v>9841</v>
      </c>
      <c r="AS62" s="75">
        <v>2511</v>
      </c>
      <c r="AT62" s="76">
        <v>24</v>
      </c>
      <c r="AU62" s="77">
        <f t="shared" si="26"/>
        <v>0.41907083841256942</v>
      </c>
      <c r="AV62" s="77">
        <f t="shared" si="27"/>
        <v>0.58092916158743058</v>
      </c>
      <c r="AW62" s="75">
        <v>29532</v>
      </c>
      <c r="AX62" s="76">
        <v>816</v>
      </c>
      <c r="AY62" s="75">
        <v>21617</v>
      </c>
      <c r="AZ62" s="76">
        <v>24</v>
      </c>
      <c r="BA62" s="75">
        <v>4261</v>
      </c>
      <c r="BB62" s="66">
        <f t="shared" si="28"/>
        <v>0.9047135310849248</v>
      </c>
      <c r="BC62" s="66">
        <f t="shared" si="29"/>
        <v>9.5286468915075195E-2</v>
      </c>
      <c r="BD62" s="75">
        <v>29532</v>
      </c>
      <c r="BE62" s="75">
        <v>2967</v>
      </c>
      <c r="BF62" s="75">
        <v>13336</v>
      </c>
      <c r="BG62" s="66">
        <f t="shared" si="30"/>
        <v>0.55204523906271163</v>
      </c>
      <c r="BH62" s="70">
        <v>0.94010708872221893</v>
      </c>
      <c r="BI62" s="70">
        <v>0.9069376364091738</v>
      </c>
      <c r="BJ62" s="75">
        <v>78856</v>
      </c>
      <c r="BK62" s="75">
        <v>16373</v>
      </c>
      <c r="BL62" s="75">
        <v>44847</v>
      </c>
      <c r="BM62" s="75">
        <v>7885</v>
      </c>
      <c r="BN62" s="75">
        <v>4354</v>
      </c>
      <c r="BO62" s="76">
        <v>131</v>
      </c>
      <c r="BP62" s="75">
        <v>4741</v>
      </c>
      <c r="BQ62" s="76">
        <v>172</v>
      </c>
      <c r="BR62" s="76">
        <v>58</v>
      </c>
      <c r="BS62" s="76">
        <v>295</v>
      </c>
      <c r="BT62" s="66">
        <f t="shared" si="31"/>
        <v>0.20763163234249771</v>
      </c>
      <c r="BU62" s="66">
        <f t="shared" si="59"/>
        <v>0.22364816881404079</v>
      </c>
      <c r="BV62" s="66">
        <f t="shared" si="60"/>
        <v>0.1236557776199655</v>
      </c>
      <c r="BW62" s="72">
        <v>117263</v>
      </c>
      <c r="BX62" s="75">
        <v>21818</v>
      </c>
      <c r="BY62" s="66">
        <f t="shared" si="34"/>
        <v>0.18606039415672462</v>
      </c>
      <c r="BZ62" s="74">
        <f t="shared" si="35"/>
        <v>5.374598954991292</v>
      </c>
      <c r="CA62" s="66">
        <f t="shared" si="56"/>
        <v>7.3470119099740119E-2</v>
      </c>
      <c r="CB62" s="72">
        <v>117263</v>
      </c>
      <c r="CC62" s="75">
        <v>20851</v>
      </c>
      <c r="CD62" s="66">
        <f t="shared" si="36"/>
        <v>0.17781397371719979</v>
      </c>
      <c r="CE62" s="66">
        <f t="shared" si="37"/>
        <v>0.82218602628280024</v>
      </c>
      <c r="CF62" s="72">
        <v>29532</v>
      </c>
      <c r="CG62" s="76">
        <v>104</v>
      </c>
      <c r="CH62" s="75">
        <v>21037</v>
      </c>
      <c r="CI62" s="66">
        <f t="shared" si="38"/>
        <v>0.71586753352295818</v>
      </c>
      <c r="CJ62" s="75">
        <v>29532</v>
      </c>
      <c r="CK62" s="75">
        <v>1383</v>
      </c>
      <c r="CL62" s="75">
        <v>19466</v>
      </c>
      <c r="CM62" s="75">
        <v>5828</v>
      </c>
      <c r="CN62" s="76">
        <v>21</v>
      </c>
      <c r="CO62" s="66">
        <f t="shared" si="39"/>
        <v>0.90403629960720577</v>
      </c>
      <c r="CP62" s="72">
        <v>29532</v>
      </c>
      <c r="CQ62" s="75">
        <v>4131</v>
      </c>
      <c r="CR62" s="66">
        <f t="shared" si="40"/>
        <v>0.13988216172287687</v>
      </c>
      <c r="CS62" s="78" t="b">
        <v>0</v>
      </c>
      <c r="CT62" s="76" t="b">
        <v>0</v>
      </c>
      <c r="CU62" s="76"/>
      <c r="CV62" s="76"/>
      <c r="CW62" s="76"/>
      <c r="CX62" s="76"/>
      <c r="CY62" s="76"/>
      <c r="CZ62" s="76"/>
      <c r="DA62" s="76"/>
      <c r="DB62" s="76"/>
      <c r="DC62" s="76"/>
      <c r="DD62" s="66">
        <f t="shared" si="41"/>
        <v>0</v>
      </c>
      <c r="DE62" s="66">
        <f t="shared" si="42"/>
        <v>0</v>
      </c>
      <c r="DF62" s="66">
        <f t="shared" si="43"/>
        <v>0</v>
      </c>
      <c r="DG62" s="66">
        <f t="shared" si="44"/>
        <v>0</v>
      </c>
      <c r="DH62" s="66">
        <f t="shared" si="45"/>
        <v>0</v>
      </c>
      <c r="DI62" s="66">
        <f t="shared" si="58"/>
        <v>0</v>
      </c>
      <c r="DJ62" s="66">
        <f t="shared" si="47"/>
        <v>0</v>
      </c>
      <c r="DK62" s="66">
        <f t="shared" si="48"/>
        <v>0</v>
      </c>
      <c r="DL62" s="66">
        <f t="shared" si="49"/>
        <v>0</v>
      </c>
      <c r="DM62" s="66">
        <f t="shared" si="50"/>
        <v>0</v>
      </c>
      <c r="DN62" s="66">
        <f t="shared" si="51"/>
        <v>0</v>
      </c>
      <c r="DO62" s="80">
        <f t="shared" si="52"/>
        <v>620</v>
      </c>
      <c r="DP62" s="67">
        <f t="shared" si="53"/>
        <v>1</v>
      </c>
      <c r="DQ62" s="66">
        <f t="shared" si="57"/>
        <v>2.6014568158168575E-6</v>
      </c>
    </row>
    <row r="63" spans="1:122" ht="17.149999999999999" customHeight="1" x14ac:dyDescent="0.3">
      <c r="A63" s="30"/>
      <c r="B63" s="39" t="s">
        <v>264</v>
      </c>
      <c r="C63" s="37" t="s">
        <v>265</v>
      </c>
      <c r="D63" s="36" t="s">
        <v>298</v>
      </c>
      <c r="E63" s="37" t="s">
        <v>299</v>
      </c>
      <c r="F63" s="36" t="s">
        <v>301</v>
      </c>
      <c r="G63" s="37" t="s">
        <v>302</v>
      </c>
      <c r="H63" s="36">
        <v>45</v>
      </c>
      <c r="I63" s="38">
        <v>3</v>
      </c>
      <c r="J63" s="115">
        <f t="shared" si="0"/>
        <v>0.77021524141942987</v>
      </c>
      <c r="K63" s="115">
        <f t="shared" si="1"/>
        <v>0.44223727885569586</v>
      </c>
      <c r="L63" s="115">
        <f t="shared" si="2"/>
        <v>1</v>
      </c>
      <c r="M63" s="115">
        <f t="shared" si="3"/>
        <v>7.3748673017681579E-2</v>
      </c>
      <c r="N63" s="115">
        <f t="shared" si="4"/>
        <v>0.25645568924784351</v>
      </c>
      <c r="O63" s="115">
        <f t="shared" si="5"/>
        <v>5.8926188276357663E-2</v>
      </c>
      <c r="P63" s="115">
        <f t="shared" si="6"/>
        <v>0.7307334851936218</v>
      </c>
      <c r="Q63" s="115">
        <f t="shared" si="7"/>
        <v>0.5432734595620573</v>
      </c>
      <c r="R63" s="116">
        <f t="shared" si="8"/>
        <v>0.91899809863800397</v>
      </c>
      <c r="S63" s="133">
        <f t="shared" si="9"/>
        <v>0.53273201269007697</v>
      </c>
      <c r="T63" s="134">
        <f t="shared" si="54"/>
        <v>0.46726798730992303</v>
      </c>
      <c r="U63" s="135">
        <f t="shared" si="10"/>
        <v>62866.702280664351</v>
      </c>
      <c r="V63" s="136">
        <v>4</v>
      </c>
      <c r="W63" s="155">
        <f t="shared" si="11"/>
        <v>0</v>
      </c>
      <c r="X63" s="155">
        <f t="shared" si="12"/>
        <v>0.42162090157896576</v>
      </c>
      <c r="Y63" s="155">
        <f t="shared" si="13"/>
        <v>0.57837909842103419</v>
      </c>
      <c r="Z63" s="156">
        <f t="shared" si="14"/>
        <v>77815.702280664365</v>
      </c>
      <c r="AA63" s="69">
        <f t="shared" si="15"/>
        <v>3.6323499899658843E-2</v>
      </c>
      <c r="AB63" s="70">
        <f t="shared" si="16"/>
        <v>0.94177777777777782</v>
      </c>
      <c r="AC63" s="70">
        <f t="shared" si="17"/>
        <v>0.11999340695566178</v>
      </c>
      <c r="AD63" s="70">
        <f t="shared" si="17"/>
        <v>0.25645568924784351</v>
      </c>
      <c r="AE63" s="70">
        <f t="shared" si="18"/>
        <v>0.4567265404379427</v>
      </c>
      <c r="AF63" s="70">
        <f t="shared" si="19"/>
        <v>0.31519693392191084</v>
      </c>
      <c r="AG63" s="70">
        <f t="shared" si="20"/>
        <v>0.24576532183554051</v>
      </c>
      <c r="AH63" s="70">
        <f t="shared" si="21"/>
        <v>5.8926188276357663E-2</v>
      </c>
      <c r="AI63" s="70">
        <f t="shared" si="22"/>
        <v>0.75293433254628206</v>
      </c>
      <c r="AJ63" s="70">
        <f t="shared" si="23"/>
        <v>0.7874961502925778</v>
      </c>
      <c r="AK63" s="70">
        <f t="shared" si="24"/>
        <v>0.26926651480637814</v>
      </c>
      <c r="AL63" s="71">
        <f t="shared" si="55"/>
        <v>1</v>
      </c>
      <c r="AM63" s="72">
        <v>134541</v>
      </c>
      <c r="AN63" s="66">
        <v>3.6323499899658843E-2</v>
      </c>
      <c r="AO63" s="73">
        <v>0.4567265404379427</v>
      </c>
      <c r="AP63" s="74">
        <f t="shared" si="25"/>
        <v>0.5432734595620573</v>
      </c>
      <c r="AQ63" s="75">
        <v>29223</v>
      </c>
      <c r="AR63" s="75">
        <v>8345</v>
      </c>
      <c r="AS63" s="76">
        <v>831</v>
      </c>
      <c r="AT63" s="76">
        <v>35</v>
      </c>
      <c r="AU63" s="77">
        <f t="shared" si="26"/>
        <v>0.31519693392191084</v>
      </c>
      <c r="AV63" s="77">
        <f t="shared" si="27"/>
        <v>0.68480306607808916</v>
      </c>
      <c r="AW63" s="75">
        <v>29223</v>
      </c>
      <c r="AX63" s="76">
        <v>888</v>
      </c>
      <c r="AY63" s="75">
        <v>15462</v>
      </c>
      <c r="AZ63" s="76">
        <v>28</v>
      </c>
      <c r="BA63" s="75">
        <v>7010</v>
      </c>
      <c r="BB63" s="66">
        <f t="shared" si="28"/>
        <v>0.80032850836669744</v>
      </c>
      <c r="BC63" s="66">
        <f t="shared" si="29"/>
        <v>0.19967149163330256</v>
      </c>
      <c r="BD63" s="75">
        <v>29223</v>
      </c>
      <c r="BE63" s="75">
        <v>1190</v>
      </c>
      <c r="BF63" s="75">
        <v>5992</v>
      </c>
      <c r="BG63" s="66">
        <f t="shared" si="30"/>
        <v>0.24576532183554051</v>
      </c>
      <c r="BH63" s="70">
        <v>0.94177777777777782</v>
      </c>
      <c r="BI63" s="70">
        <v>0.91899809863800397</v>
      </c>
      <c r="BJ63" s="75">
        <v>72804</v>
      </c>
      <c r="BK63" s="75">
        <v>8736</v>
      </c>
      <c r="BL63" s="75">
        <v>45397</v>
      </c>
      <c r="BM63" s="75">
        <v>10140</v>
      </c>
      <c r="BN63" s="75">
        <v>4025</v>
      </c>
      <c r="BO63" s="76">
        <v>67</v>
      </c>
      <c r="BP63" s="75">
        <v>3605</v>
      </c>
      <c r="BQ63" s="76">
        <v>94</v>
      </c>
      <c r="BR63" s="76">
        <v>45</v>
      </c>
      <c r="BS63" s="76">
        <v>695</v>
      </c>
      <c r="BT63" s="66">
        <f t="shared" si="31"/>
        <v>0.11999340695566178</v>
      </c>
      <c r="BU63" s="66">
        <f t="shared" si="59"/>
        <v>0.25645568924784351</v>
      </c>
      <c r="BV63" s="66">
        <f t="shared" si="60"/>
        <v>0.11717762760287896</v>
      </c>
      <c r="BW63" s="72">
        <v>109750</v>
      </c>
      <c r="BX63" s="75">
        <v>20343</v>
      </c>
      <c r="BY63" s="66">
        <f t="shared" si="34"/>
        <v>0.18535763097949887</v>
      </c>
      <c r="BZ63" s="74">
        <f t="shared" si="35"/>
        <v>5.3949761588752887</v>
      </c>
      <c r="CA63" s="66">
        <f t="shared" si="56"/>
        <v>7.3748673017681579E-2</v>
      </c>
      <c r="CB63" s="72">
        <v>109750</v>
      </c>
      <c r="CC63" s="75">
        <v>29552</v>
      </c>
      <c r="CD63" s="66">
        <f t="shared" si="36"/>
        <v>0.26926651480637814</v>
      </c>
      <c r="CE63" s="66">
        <f t="shared" si="37"/>
        <v>0.7307334851936218</v>
      </c>
      <c r="CF63" s="72">
        <v>29223</v>
      </c>
      <c r="CG63" s="76">
        <v>255</v>
      </c>
      <c r="CH63" s="75">
        <v>21748</v>
      </c>
      <c r="CI63" s="66">
        <f t="shared" si="38"/>
        <v>0.75293433254628206</v>
      </c>
      <c r="CJ63" s="75">
        <v>29223</v>
      </c>
      <c r="CK63" s="76">
        <v>498</v>
      </c>
      <c r="CL63" s="75">
        <v>14383</v>
      </c>
      <c r="CM63" s="75">
        <v>8123</v>
      </c>
      <c r="CN63" s="76">
        <v>9</v>
      </c>
      <c r="CO63" s="66">
        <f t="shared" si="39"/>
        <v>0.7874961502925778</v>
      </c>
      <c r="CP63" s="72">
        <v>29223</v>
      </c>
      <c r="CQ63" s="75">
        <v>1722</v>
      </c>
      <c r="CR63" s="66">
        <f t="shared" si="40"/>
        <v>5.8926188276357663E-2</v>
      </c>
      <c r="CS63" s="78" t="b">
        <v>0</v>
      </c>
      <c r="CT63" s="76" t="b">
        <v>0</v>
      </c>
      <c r="CU63" s="76"/>
      <c r="CV63" s="76"/>
      <c r="CW63" s="76"/>
      <c r="CX63" s="76"/>
      <c r="CY63" s="76"/>
      <c r="CZ63" s="76"/>
      <c r="DA63" s="76"/>
      <c r="DB63" s="76"/>
      <c r="DC63" s="76"/>
      <c r="DD63" s="66">
        <f t="shared" si="41"/>
        <v>0</v>
      </c>
      <c r="DE63" s="66">
        <f t="shared" si="42"/>
        <v>0</v>
      </c>
      <c r="DF63" s="66">
        <f t="shared" si="43"/>
        <v>0</v>
      </c>
      <c r="DG63" s="66">
        <f t="shared" si="44"/>
        <v>0</v>
      </c>
      <c r="DH63" s="66">
        <f t="shared" si="45"/>
        <v>0</v>
      </c>
      <c r="DI63" s="66">
        <f t="shared" si="58"/>
        <v>0</v>
      </c>
      <c r="DJ63" s="66">
        <f t="shared" si="47"/>
        <v>0</v>
      </c>
      <c r="DK63" s="66">
        <f t="shared" si="48"/>
        <v>0</v>
      </c>
      <c r="DL63" s="66">
        <f t="shared" si="49"/>
        <v>0</v>
      </c>
      <c r="DM63" s="66">
        <f t="shared" si="50"/>
        <v>0</v>
      </c>
      <c r="DN63" s="66">
        <f t="shared" si="51"/>
        <v>0</v>
      </c>
      <c r="DO63" s="80">
        <f t="shared" si="52"/>
        <v>620</v>
      </c>
      <c r="DP63" s="67">
        <f t="shared" si="53"/>
        <v>1</v>
      </c>
      <c r="DQ63" s="66">
        <f t="shared" si="57"/>
        <v>2.6014568158168575E-6</v>
      </c>
    </row>
    <row r="64" spans="1:122" ht="17.149999999999999" customHeight="1" x14ac:dyDescent="0.3">
      <c r="A64" s="30"/>
      <c r="B64" s="39" t="s">
        <v>264</v>
      </c>
      <c r="C64" s="37" t="s">
        <v>265</v>
      </c>
      <c r="D64" s="36" t="s">
        <v>298</v>
      </c>
      <c r="E64" s="37" t="s">
        <v>299</v>
      </c>
      <c r="F64" s="36" t="s">
        <v>303</v>
      </c>
      <c r="G64" s="37" t="s">
        <v>304</v>
      </c>
      <c r="H64" s="36">
        <v>39</v>
      </c>
      <c r="I64" s="38">
        <v>3</v>
      </c>
      <c r="J64" s="115">
        <f t="shared" si="0"/>
        <v>0.79623682321381339</v>
      </c>
      <c r="K64" s="115">
        <f t="shared" si="1"/>
        <v>0.34964295160010578</v>
      </c>
      <c r="L64" s="115">
        <f t="shared" si="2"/>
        <v>1</v>
      </c>
      <c r="M64" s="115">
        <f t="shared" si="3"/>
        <v>0.14620306255079762</v>
      </c>
      <c r="N64" s="115">
        <f t="shared" si="4"/>
        <v>0.31734845719740573</v>
      </c>
      <c r="O64" s="115">
        <f t="shared" si="5"/>
        <v>0.45373483961159178</v>
      </c>
      <c r="P64" s="115">
        <f t="shared" si="6"/>
        <v>0.75503172279160569</v>
      </c>
      <c r="Q64" s="115">
        <f t="shared" si="7"/>
        <v>0.62156182000440086</v>
      </c>
      <c r="R64" s="116">
        <f t="shared" si="8"/>
        <v>0.91522258589184957</v>
      </c>
      <c r="S64" s="133">
        <f t="shared" si="9"/>
        <v>0.59499802920684119</v>
      </c>
      <c r="T64" s="134">
        <f t="shared" si="54"/>
        <v>0.40500197079315881</v>
      </c>
      <c r="U64" s="135">
        <f t="shared" si="10"/>
        <v>49332.48005837309</v>
      </c>
      <c r="V64" s="136">
        <v>6</v>
      </c>
      <c r="W64" s="155">
        <f t="shared" si="11"/>
        <v>0</v>
      </c>
      <c r="X64" s="155">
        <f t="shared" si="12"/>
        <v>0.48388691809573003</v>
      </c>
      <c r="Y64" s="155">
        <f t="shared" si="13"/>
        <v>0.51611308190426997</v>
      </c>
      <c r="Z64" s="156">
        <f t="shared" si="14"/>
        <v>62866.702280595317</v>
      </c>
      <c r="AA64" s="69">
        <f t="shared" si="15"/>
        <v>4.5588138710101145E-2</v>
      </c>
      <c r="AB64" s="70">
        <f t="shared" si="16"/>
        <v>0.93898589156363732</v>
      </c>
      <c r="AC64" s="70">
        <f t="shared" si="17"/>
        <v>0.14832804559620405</v>
      </c>
      <c r="AD64" s="70">
        <f t="shared" si="17"/>
        <v>0.31734845719740573</v>
      </c>
      <c r="AE64" s="70">
        <f t="shared" si="18"/>
        <v>0.37843817999559914</v>
      </c>
      <c r="AF64" s="70">
        <f t="shared" si="19"/>
        <v>0.37359730985755846</v>
      </c>
      <c r="AG64" s="70">
        <f t="shared" si="20"/>
        <v>0.60539539804284581</v>
      </c>
      <c r="AH64" s="70">
        <f t="shared" si="21"/>
        <v>0.45373483961159178</v>
      </c>
      <c r="AI64" s="70">
        <f t="shared" si="22"/>
        <v>0.72085993879170285</v>
      </c>
      <c r="AJ64" s="70">
        <f t="shared" si="23"/>
        <v>0.87161370763592394</v>
      </c>
      <c r="AK64" s="70">
        <f t="shared" si="24"/>
        <v>0.24496827720839434</v>
      </c>
      <c r="AL64" s="71">
        <f t="shared" si="55"/>
        <v>1</v>
      </c>
      <c r="AM64" s="72">
        <v>121808</v>
      </c>
      <c r="AN64" s="66">
        <v>4.5588138710101145E-2</v>
      </c>
      <c r="AO64" s="73">
        <v>0.37843817999559914</v>
      </c>
      <c r="AP64" s="74">
        <f t="shared" si="25"/>
        <v>0.62156182000440086</v>
      </c>
      <c r="AQ64" s="75">
        <v>26467</v>
      </c>
      <c r="AR64" s="75">
        <v>5208</v>
      </c>
      <c r="AS64" s="75">
        <v>4642</v>
      </c>
      <c r="AT64" s="76">
        <v>38</v>
      </c>
      <c r="AU64" s="77">
        <f t="shared" si="26"/>
        <v>0.37359730985755846</v>
      </c>
      <c r="AV64" s="77">
        <f t="shared" si="27"/>
        <v>0.62640269014244154</v>
      </c>
      <c r="AW64" s="75">
        <v>26467</v>
      </c>
      <c r="AX64" s="76">
        <v>409</v>
      </c>
      <c r="AY64" s="75">
        <v>19192</v>
      </c>
      <c r="AZ64" s="76">
        <v>38</v>
      </c>
      <c r="BA64" s="75">
        <v>4899</v>
      </c>
      <c r="BB64" s="66">
        <f t="shared" si="28"/>
        <v>0.92711678694222999</v>
      </c>
      <c r="BC64" s="66">
        <f t="shared" si="29"/>
        <v>7.2883213057770013E-2</v>
      </c>
      <c r="BD64" s="75">
        <v>26467</v>
      </c>
      <c r="BE64" s="75">
        <v>3439</v>
      </c>
      <c r="BF64" s="75">
        <v>12584</v>
      </c>
      <c r="BG64" s="66">
        <f t="shared" si="30"/>
        <v>0.60539539804284581</v>
      </c>
      <c r="BH64" s="70">
        <v>0.93898589156363732</v>
      </c>
      <c r="BI64" s="70">
        <v>0.91522258589184957</v>
      </c>
      <c r="BJ64" s="75">
        <v>71234</v>
      </c>
      <c r="BK64" s="75">
        <v>10566</v>
      </c>
      <c r="BL64" s="75">
        <v>38062</v>
      </c>
      <c r="BM64" s="75">
        <v>9690</v>
      </c>
      <c r="BN64" s="75">
        <v>5230</v>
      </c>
      <c r="BO64" s="76">
        <v>184</v>
      </c>
      <c r="BP64" s="75">
        <v>5520</v>
      </c>
      <c r="BQ64" s="76">
        <v>190</v>
      </c>
      <c r="BR64" s="76">
        <v>147</v>
      </c>
      <c r="BS64" s="76">
        <v>1645</v>
      </c>
      <c r="BT64" s="66">
        <f t="shared" si="31"/>
        <v>0.14832804559620405</v>
      </c>
      <c r="BU64" s="66">
        <f t="shared" si="59"/>
        <v>0.31734845719740573</v>
      </c>
      <c r="BV64" s="66">
        <f t="shared" si="60"/>
        <v>0.18131790998680405</v>
      </c>
      <c r="BW64" s="72">
        <v>102450</v>
      </c>
      <c r="BX64" s="75">
        <v>9579</v>
      </c>
      <c r="BY64" s="66">
        <f t="shared" si="34"/>
        <v>9.3499267935578334E-2</v>
      </c>
      <c r="BZ64" s="74">
        <f t="shared" si="35"/>
        <v>10.695270905104916</v>
      </c>
      <c r="CA64" s="66">
        <f t="shared" si="56"/>
        <v>0.14620306255079762</v>
      </c>
      <c r="CB64" s="72">
        <v>102450</v>
      </c>
      <c r="CC64" s="75">
        <v>25097</v>
      </c>
      <c r="CD64" s="66">
        <f t="shared" si="36"/>
        <v>0.24496827720839434</v>
      </c>
      <c r="CE64" s="66">
        <f t="shared" si="37"/>
        <v>0.75503172279160569</v>
      </c>
      <c r="CF64" s="72">
        <v>26467</v>
      </c>
      <c r="CG64" s="76">
        <v>473</v>
      </c>
      <c r="CH64" s="75">
        <v>18606</v>
      </c>
      <c r="CI64" s="66">
        <f t="shared" si="38"/>
        <v>0.72085993879170285</v>
      </c>
      <c r="CJ64" s="75">
        <v>26467</v>
      </c>
      <c r="CK64" s="75">
        <v>4021</v>
      </c>
      <c r="CL64" s="75">
        <v>11481</v>
      </c>
      <c r="CM64" s="75">
        <v>6579</v>
      </c>
      <c r="CN64" s="76">
        <v>988</v>
      </c>
      <c r="CO64" s="66">
        <f t="shared" si="39"/>
        <v>0.87161370763592394</v>
      </c>
      <c r="CP64" s="72">
        <v>26467</v>
      </c>
      <c r="CQ64" s="75">
        <v>12009</v>
      </c>
      <c r="CR64" s="66">
        <f t="shared" si="40"/>
        <v>0.45373483961159178</v>
      </c>
      <c r="CS64" s="78" t="b">
        <v>0</v>
      </c>
      <c r="CT64" s="76" t="b">
        <v>1</v>
      </c>
      <c r="CU64" s="76">
        <v>0</v>
      </c>
      <c r="CV64" s="76"/>
      <c r="CW64" s="79">
        <v>2</v>
      </c>
      <c r="CX64" s="79"/>
      <c r="CY64" s="79">
        <v>2</v>
      </c>
      <c r="CZ64" s="79">
        <v>0</v>
      </c>
      <c r="DA64" s="76"/>
      <c r="DB64" s="76"/>
      <c r="DC64" s="76"/>
      <c r="DD64" s="66">
        <f t="shared" si="41"/>
        <v>8.2644628099173556E-3</v>
      </c>
      <c r="DE64" s="66">
        <f t="shared" si="42"/>
        <v>0</v>
      </c>
      <c r="DF64" s="66">
        <f t="shared" si="43"/>
        <v>0</v>
      </c>
      <c r="DG64" s="66">
        <f t="shared" si="44"/>
        <v>0</v>
      </c>
      <c r="DH64" s="66">
        <f t="shared" si="45"/>
        <v>0</v>
      </c>
      <c r="DI64" s="66">
        <f t="shared" si="58"/>
        <v>0</v>
      </c>
      <c r="DJ64" s="66">
        <f t="shared" si="47"/>
        <v>0</v>
      </c>
      <c r="DK64" s="66">
        <f t="shared" si="48"/>
        <v>0</v>
      </c>
      <c r="DL64" s="66">
        <f t="shared" si="49"/>
        <v>0</v>
      </c>
      <c r="DM64" s="66">
        <f t="shared" si="50"/>
        <v>0</v>
      </c>
      <c r="DN64" s="66">
        <f t="shared" si="51"/>
        <v>0</v>
      </c>
      <c r="DO64" s="80">
        <f t="shared" si="52"/>
        <v>620</v>
      </c>
      <c r="DP64" s="67">
        <f t="shared" si="53"/>
        <v>1</v>
      </c>
      <c r="DQ64" s="66">
        <f t="shared" si="57"/>
        <v>2.6014568158168575E-6</v>
      </c>
    </row>
    <row r="65" spans="1:121" ht="17.149999999999999" customHeight="1" x14ac:dyDescent="0.3">
      <c r="A65" s="30"/>
      <c r="B65" s="39" t="s">
        <v>264</v>
      </c>
      <c r="C65" s="37" t="s">
        <v>265</v>
      </c>
      <c r="D65" s="36" t="s">
        <v>298</v>
      </c>
      <c r="E65" s="37" t="s">
        <v>299</v>
      </c>
      <c r="F65" s="36" t="s">
        <v>305</v>
      </c>
      <c r="G65" s="37" t="s">
        <v>306</v>
      </c>
      <c r="H65" s="36">
        <v>59</v>
      </c>
      <c r="I65" s="38">
        <v>2</v>
      </c>
      <c r="J65" s="115">
        <f t="shared" si="0"/>
        <v>0.72337927198566221</v>
      </c>
      <c r="K65" s="115">
        <f t="shared" si="1"/>
        <v>0.28511834868055125</v>
      </c>
      <c r="L65" s="115">
        <f t="shared" si="2"/>
        <v>1</v>
      </c>
      <c r="M65" s="115">
        <f t="shared" si="3"/>
        <v>7.6875314267973102E-2</v>
      </c>
      <c r="N65" s="115">
        <f t="shared" si="4"/>
        <v>0.22645391199990203</v>
      </c>
      <c r="O65" s="115">
        <f t="shared" si="5"/>
        <v>0.19139731784191336</v>
      </c>
      <c r="P65" s="115">
        <f t="shared" si="6"/>
        <v>0.78935189109464798</v>
      </c>
      <c r="Q65" s="115">
        <f t="shared" si="7"/>
        <v>0.56386262678412025</v>
      </c>
      <c r="R65" s="116">
        <f t="shared" si="8"/>
        <v>0.83574405928248241</v>
      </c>
      <c r="S65" s="133">
        <f t="shared" si="9"/>
        <v>0.52135363799302814</v>
      </c>
      <c r="T65" s="134">
        <f t="shared" si="54"/>
        <v>0.47864636200697186</v>
      </c>
      <c r="U65" s="135">
        <f t="shared" si="10"/>
        <v>68927.94800717599</v>
      </c>
      <c r="V65" s="136">
        <v>5</v>
      </c>
      <c r="W65" s="155">
        <f t="shared" si="11"/>
        <v>0</v>
      </c>
      <c r="X65" s="155">
        <f t="shared" si="12"/>
        <v>0.41024252688191692</v>
      </c>
      <c r="Y65" s="155">
        <f t="shared" si="13"/>
        <v>0.58975747311808302</v>
      </c>
      <c r="Z65" s="156">
        <f t="shared" si="14"/>
        <v>84928.614673842661</v>
      </c>
      <c r="AA65" s="69">
        <f t="shared" si="15"/>
        <v>2.8436315153535268E-2</v>
      </c>
      <c r="AB65" s="70">
        <f t="shared" si="16"/>
        <v>0.88514680483592401</v>
      </c>
      <c r="AC65" s="70">
        <f t="shared" si="17"/>
        <v>0.2389816186825702</v>
      </c>
      <c r="AD65" s="70">
        <f t="shared" si="17"/>
        <v>0.22645391199990203</v>
      </c>
      <c r="AE65" s="70">
        <f t="shared" si="18"/>
        <v>0.43613737321587981</v>
      </c>
      <c r="AF65" s="70">
        <f t="shared" si="19"/>
        <v>0.48000741610530867</v>
      </c>
      <c r="AG65" s="70">
        <f t="shared" si="20"/>
        <v>0.55892713676534211</v>
      </c>
      <c r="AH65" s="70">
        <f t="shared" si="21"/>
        <v>0.19139731784191336</v>
      </c>
      <c r="AI65" s="70">
        <f t="shared" si="22"/>
        <v>0.64146220876336446</v>
      </c>
      <c r="AJ65" s="70">
        <f t="shared" si="23"/>
        <v>0.80529633520795996</v>
      </c>
      <c r="AK65" s="70">
        <f t="shared" si="24"/>
        <v>0.21064810890535202</v>
      </c>
      <c r="AL65" s="71">
        <f t="shared" si="55"/>
        <v>1</v>
      </c>
      <c r="AM65" s="72">
        <v>144006</v>
      </c>
      <c r="AN65" s="66">
        <v>2.8436315153535268E-2</v>
      </c>
      <c r="AO65" s="73">
        <v>0.43613737321587981</v>
      </c>
      <c r="AP65" s="74">
        <f t="shared" si="25"/>
        <v>0.56386262678412025</v>
      </c>
      <c r="AQ65" s="75">
        <v>32362</v>
      </c>
      <c r="AR65" s="75">
        <v>12486</v>
      </c>
      <c r="AS65" s="75">
        <v>3034</v>
      </c>
      <c r="AT65" s="76">
        <v>14</v>
      </c>
      <c r="AU65" s="77">
        <f t="shared" si="26"/>
        <v>0.48000741610530867</v>
      </c>
      <c r="AV65" s="77">
        <f t="shared" si="27"/>
        <v>0.51999258389469127</v>
      </c>
      <c r="AW65" s="75">
        <v>32362</v>
      </c>
      <c r="AX65" s="76">
        <v>450</v>
      </c>
      <c r="AY65" s="75">
        <v>24347</v>
      </c>
      <c r="AZ65" s="76">
        <v>35</v>
      </c>
      <c r="BA65" s="75">
        <v>5904</v>
      </c>
      <c r="BB65" s="66">
        <f t="shared" si="28"/>
        <v>0.94975588653358878</v>
      </c>
      <c r="BC65" s="66">
        <f t="shared" si="29"/>
        <v>5.0244113466411222E-2</v>
      </c>
      <c r="BD65" s="75">
        <v>32362</v>
      </c>
      <c r="BE65" s="75">
        <v>9017</v>
      </c>
      <c r="BF65" s="75">
        <v>9071</v>
      </c>
      <c r="BG65" s="66">
        <f t="shared" si="30"/>
        <v>0.55892713676534211</v>
      </c>
      <c r="BH65" s="70">
        <v>0.88514680483592401</v>
      </c>
      <c r="BI65" s="70">
        <v>0.83574405928248241</v>
      </c>
      <c r="BJ65" s="75">
        <v>81659</v>
      </c>
      <c r="BK65" s="75">
        <v>19515</v>
      </c>
      <c r="BL65" s="75">
        <v>43652</v>
      </c>
      <c r="BM65" s="75">
        <v>9108</v>
      </c>
      <c r="BN65" s="75">
        <v>3835</v>
      </c>
      <c r="BO65" s="76">
        <v>239</v>
      </c>
      <c r="BP65" s="75">
        <v>4174</v>
      </c>
      <c r="BQ65" s="76">
        <v>127</v>
      </c>
      <c r="BR65" s="76">
        <v>72</v>
      </c>
      <c r="BS65" s="76">
        <v>937</v>
      </c>
      <c r="BT65" s="66">
        <f t="shared" si="31"/>
        <v>0.2389816186825702</v>
      </c>
      <c r="BU65" s="66">
        <f t="shared" si="59"/>
        <v>0.22645391199990203</v>
      </c>
      <c r="BV65" s="66">
        <f t="shared" si="60"/>
        <v>0.11491691056711446</v>
      </c>
      <c r="BW65" s="72">
        <v>117974</v>
      </c>
      <c r="BX65" s="75">
        <v>20978</v>
      </c>
      <c r="BY65" s="66">
        <f t="shared" si="34"/>
        <v>0.17781884143963925</v>
      </c>
      <c r="BZ65" s="74">
        <f t="shared" si="35"/>
        <v>5.6237010201163118</v>
      </c>
      <c r="CA65" s="66">
        <f t="shared" si="56"/>
        <v>7.6875314267973102E-2</v>
      </c>
      <c r="CB65" s="72">
        <v>117974</v>
      </c>
      <c r="CC65" s="75">
        <v>24851</v>
      </c>
      <c r="CD65" s="66">
        <f t="shared" si="36"/>
        <v>0.21064810890535202</v>
      </c>
      <c r="CE65" s="66">
        <f t="shared" si="37"/>
        <v>0.78935189109464798</v>
      </c>
      <c r="CF65" s="72">
        <v>32362</v>
      </c>
      <c r="CG65" s="76">
        <v>79</v>
      </c>
      <c r="CH65" s="75">
        <v>20680</v>
      </c>
      <c r="CI65" s="66">
        <f t="shared" si="38"/>
        <v>0.64146220876336446</v>
      </c>
      <c r="CJ65" s="75">
        <v>32362</v>
      </c>
      <c r="CK65" s="75">
        <v>2621</v>
      </c>
      <c r="CL65" s="75">
        <v>14983</v>
      </c>
      <c r="CM65" s="75">
        <v>8450</v>
      </c>
      <c r="CN65" s="76">
        <v>7</v>
      </c>
      <c r="CO65" s="66">
        <f t="shared" si="39"/>
        <v>0.80529633520795996</v>
      </c>
      <c r="CP65" s="72">
        <v>32362</v>
      </c>
      <c r="CQ65" s="75">
        <v>6194</v>
      </c>
      <c r="CR65" s="66">
        <f t="shared" si="40"/>
        <v>0.19139731784191336</v>
      </c>
      <c r="CS65" s="78" t="b">
        <v>0</v>
      </c>
      <c r="CT65" s="76" t="b">
        <v>0</v>
      </c>
      <c r="CU65" s="76"/>
      <c r="CV65" s="76"/>
      <c r="CW65" s="76"/>
      <c r="CX65" s="76"/>
      <c r="CY65" s="76"/>
      <c r="CZ65" s="76"/>
      <c r="DA65" s="76"/>
      <c r="DB65" s="76"/>
      <c r="DC65" s="76"/>
      <c r="DD65" s="66">
        <f t="shared" si="41"/>
        <v>0</v>
      </c>
      <c r="DE65" s="66">
        <f t="shared" si="42"/>
        <v>0</v>
      </c>
      <c r="DF65" s="66">
        <f t="shared" si="43"/>
        <v>0</v>
      </c>
      <c r="DG65" s="66">
        <f t="shared" si="44"/>
        <v>0</v>
      </c>
      <c r="DH65" s="66">
        <f t="shared" si="45"/>
        <v>0</v>
      </c>
      <c r="DI65" s="66">
        <f t="shared" si="58"/>
        <v>0</v>
      </c>
      <c r="DJ65" s="66">
        <f t="shared" si="47"/>
        <v>0</v>
      </c>
      <c r="DK65" s="66">
        <f t="shared" si="48"/>
        <v>0</v>
      </c>
      <c r="DL65" s="66">
        <f t="shared" si="49"/>
        <v>0</v>
      </c>
      <c r="DM65" s="66">
        <f t="shared" si="50"/>
        <v>0</v>
      </c>
      <c r="DN65" s="66">
        <f t="shared" si="51"/>
        <v>0</v>
      </c>
      <c r="DO65" s="80">
        <f t="shared" si="52"/>
        <v>620</v>
      </c>
      <c r="DP65" s="67">
        <f t="shared" si="53"/>
        <v>1</v>
      </c>
      <c r="DQ65" s="66">
        <f t="shared" si="57"/>
        <v>2.6014568158168575E-6</v>
      </c>
    </row>
    <row r="66" spans="1:121" ht="17.149999999999999" customHeight="1" x14ac:dyDescent="0.3">
      <c r="A66" s="30"/>
      <c r="B66" s="39" t="s">
        <v>264</v>
      </c>
      <c r="C66" s="37" t="s">
        <v>265</v>
      </c>
      <c r="D66" s="36" t="s">
        <v>307</v>
      </c>
      <c r="E66" s="37" t="s">
        <v>308</v>
      </c>
      <c r="F66" s="36" t="s">
        <v>309</v>
      </c>
      <c r="G66" s="37" t="s">
        <v>308</v>
      </c>
      <c r="H66" s="36">
        <v>32</v>
      </c>
      <c r="I66" s="38">
        <v>10</v>
      </c>
      <c r="J66" s="115">
        <f t="shared" si="0"/>
        <v>0.81061293451393879</v>
      </c>
      <c r="K66" s="115">
        <f t="shared" si="1"/>
        <v>0.24215450079784734</v>
      </c>
      <c r="L66" s="115">
        <f t="shared" si="2"/>
        <v>1</v>
      </c>
      <c r="M66" s="115">
        <f t="shared" si="3"/>
        <v>8.2110408439424479E-2</v>
      </c>
      <c r="N66" s="115">
        <f t="shared" si="4"/>
        <v>0.37214623166538868</v>
      </c>
      <c r="O66" s="115">
        <f t="shared" si="5"/>
        <v>0.20399862332217389</v>
      </c>
      <c r="P66" s="115">
        <f t="shared" si="6"/>
        <v>0.68824510936450056</v>
      </c>
      <c r="Q66" s="115">
        <f t="shared" si="7"/>
        <v>0.47610604365387899</v>
      </c>
      <c r="R66" s="116">
        <f t="shared" si="8"/>
        <v>0.95600667897003266</v>
      </c>
      <c r="S66" s="133">
        <f t="shared" si="9"/>
        <v>0.53682005896968721</v>
      </c>
      <c r="T66" s="134">
        <f t="shared" si="54"/>
        <v>0.46317994103031279</v>
      </c>
      <c r="U66" s="135">
        <f t="shared" si="10"/>
        <v>77691.024228778479</v>
      </c>
      <c r="V66" s="136">
        <v>4</v>
      </c>
      <c r="W66" s="155">
        <f t="shared" si="11"/>
        <v>0</v>
      </c>
      <c r="X66" s="155">
        <f t="shared" si="12"/>
        <v>0.42570894785857616</v>
      </c>
      <c r="Y66" s="155">
        <f t="shared" si="13"/>
        <v>0.57429105214142384</v>
      </c>
      <c r="Z66" s="156">
        <f t="shared" si="14"/>
        <v>96328.135339889588</v>
      </c>
      <c r="AA66" s="69">
        <f t="shared" si="15"/>
        <v>0.15937138564632097</v>
      </c>
      <c r="AB66" s="70">
        <f t="shared" si="16"/>
        <v>0.97023803965148536</v>
      </c>
      <c r="AC66" s="70">
        <f t="shared" si="17"/>
        <v>7.3190036854732993E-2</v>
      </c>
      <c r="AD66" s="70">
        <f t="shared" si="17"/>
        <v>0.37214623166538868</v>
      </c>
      <c r="AE66" s="70">
        <f t="shared" si="18"/>
        <v>0.52389395634612101</v>
      </c>
      <c r="AF66" s="70">
        <f t="shared" si="19"/>
        <v>0.5850254998279153</v>
      </c>
      <c r="AG66" s="70">
        <f t="shared" si="20"/>
        <v>4.1300334783016798E-2</v>
      </c>
      <c r="AH66" s="70">
        <f t="shared" si="21"/>
        <v>0.20399862332217389</v>
      </c>
      <c r="AI66" s="70">
        <f t="shared" si="22"/>
        <v>0.73699195894997027</v>
      </c>
      <c r="AJ66" s="70">
        <f t="shared" si="23"/>
        <v>0.88423391007790741</v>
      </c>
      <c r="AK66" s="70">
        <f t="shared" si="24"/>
        <v>0.31175489063549949</v>
      </c>
      <c r="AL66" s="71">
        <f t="shared" si="55"/>
        <v>1</v>
      </c>
      <c r="AM66" s="72">
        <v>167734</v>
      </c>
      <c r="AN66" s="66">
        <v>0.15937138564632097</v>
      </c>
      <c r="AO66" s="73">
        <v>0.52389395634612101</v>
      </c>
      <c r="AP66" s="74">
        <f t="shared" si="25"/>
        <v>0.47610604365387899</v>
      </c>
      <c r="AQ66" s="75">
        <v>31961</v>
      </c>
      <c r="AR66" s="75">
        <v>18599</v>
      </c>
      <c r="AS66" s="76">
        <v>76</v>
      </c>
      <c r="AT66" s="76">
        <v>23</v>
      </c>
      <c r="AU66" s="77">
        <f t="shared" si="26"/>
        <v>0.5850254998279153</v>
      </c>
      <c r="AV66" s="77">
        <f t="shared" si="27"/>
        <v>0.4149745001720847</v>
      </c>
      <c r="AW66" s="75">
        <v>31961</v>
      </c>
      <c r="AX66" s="76">
        <v>317</v>
      </c>
      <c r="AY66" s="75">
        <v>19829</v>
      </c>
      <c r="AZ66" s="76">
        <v>25</v>
      </c>
      <c r="BA66" s="75">
        <v>9574</v>
      </c>
      <c r="BB66" s="66">
        <f t="shared" si="28"/>
        <v>0.93066549857639003</v>
      </c>
      <c r="BC66" s="66">
        <f t="shared" si="29"/>
        <v>6.9334501423609973E-2</v>
      </c>
      <c r="BD66" s="75">
        <v>31961</v>
      </c>
      <c r="BE66" s="75">
        <v>1114</v>
      </c>
      <c r="BF66" s="76">
        <v>206</v>
      </c>
      <c r="BG66" s="66">
        <f t="shared" si="30"/>
        <v>4.1300334783016798E-2</v>
      </c>
      <c r="BH66" s="70">
        <v>0.97023803965148536</v>
      </c>
      <c r="BI66" s="70">
        <v>0.95600667897003266</v>
      </c>
      <c r="BJ66" s="75">
        <v>80858</v>
      </c>
      <c r="BK66" s="75">
        <v>5918</v>
      </c>
      <c r="BL66" s="75">
        <v>44849</v>
      </c>
      <c r="BM66" s="75">
        <v>16417</v>
      </c>
      <c r="BN66" s="75">
        <v>7146</v>
      </c>
      <c r="BO66" s="76">
        <v>193</v>
      </c>
      <c r="BP66" s="75">
        <v>4647</v>
      </c>
      <c r="BQ66" s="76">
        <v>105</v>
      </c>
      <c r="BR66" s="76">
        <v>49</v>
      </c>
      <c r="BS66" s="76">
        <v>1534</v>
      </c>
      <c r="BT66" s="66">
        <f t="shared" si="31"/>
        <v>7.3190036854732993E-2</v>
      </c>
      <c r="BU66" s="66">
        <f t="shared" ref="BU66:BU97" si="61">(BS66+BM66+BN66+BO66+BP66+BQ66+BR66)/BJ66</f>
        <v>0.37214623166538868</v>
      </c>
      <c r="BV66" s="66">
        <f t="shared" ref="BV66:BV97" si="62">(BS66+BR66+BQ66+BP66+BO66+BN66)/BJ66</f>
        <v>0.16911128150584975</v>
      </c>
      <c r="BW66" s="72">
        <v>132447</v>
      </c>
      <c r="BX66" s="75">
        <v>22050</v>
      </c>
      <c r="BY66" s="66">
        <f t="shared" si="34"/>
        <v>0.16648168701442842</v>
      </c>
      <c r="BZ66" s="74">
        <f t="shared" si="35"/>
        <v>6.0066666666666668</v>
      </c>
      <c r="CA66" s="66">
        <f t="shared" si="56"/>
        <v>8.2110408439424479E-2</v>
      </c>
      <c r="CB66" s="72">
        <v>132447</v>
      </c>
      <c r="CC66" s="75">
        <v>41291</v>
      </c>
      <c r="CD66" s="66">
        <f t="shared" si="36"/>
        <v>0.31175489063549949</v>
      </c>
      <c r="CE66" s="66">
        <f t="shared" si="37"/>
        <v>0.68824510936450056</v>
      </c>
      <c r="CF66" s="72">
        <v>31961</v>
      </c>
      <c r="CG66" s="76">
        <v>255</v>
      </c>
      <c r="CH66" s="75">
        <v>23300</v>
      </c>
      <c r="CI66" s="66">
        <f t="shared" si="38"/>
        <v>0.73699195894997027</v>
      </c>
      <c r="CJ66" s="75">
        <v>31961</v>
      </c>
      <c r="CK66" s="75">
        <v>1211</v>
      </c>
      <c r="CL66" s="75">
        <v>20810</v>
      </c>
      <c r="CM66" s="75">
        <v>5579</v>
      </c>
      <c r="CN66" s="76">
        <v>661</v>
      </c>
      <c r="CO66" s="66">
        <f t="shared" si="39"/>
        <v>0.88423391007790741</v>
      </c>
      <c r="CP66" s="72">
        <v>31961</v>
      </c>
      <c r="CQ66" s="75">
        <v>6520</v>
      </c>
      <c r="CR66" s="66">
        <f t="shared" si="40"/>
        <v>0.20399862332217389</v>
      </c>
      <c r="CS66" s="78" t="b">
        <v>0</v>
      </c>
      <c r="CT66" s="76" t="b">
        <v>0</v>
      </c>
      <c r="CU66" s="76"/>
      <c r="CV66" s="76"/>
      <c r="CW66" s="76"/>
      <c r="CX66" s="76"/>
      <c r="CY66" s="76"/>
      <c r="CZ66" s="76"/>
      <c r="DA66" s="76"/>
      <c r="DB66" s="76"/>
      <c r="DC66" s="76"/>
      <c r="DD66" s="66">
        <f t="shared" si="41"/>
        <v>0</v>
      </c>
      <c r="DE66" s="66">
        <f t="shared" si="42"/>
        <v>0</v>
      </c>
      <c r="DF66" s="66">
        <f t="shared" si="43"/>
        <v>0</v>
      </c>
      <c r="DG66" s="66">
        <f t="shared" si="44"/>
        <v>0</v>
      </c>
      <c r="DH66" s="66">
        <f t="shared" si="45"/>
        <v>0</v>
      </c>
      <c r="DI66" s="66">
        <f t="shared" si="58"/>
        <v>0</v>
      </c>
      <c r="DJ66" s="66">
        <f t="shared" si="47"/>
        <v>0</v>
      </c>
      <c r="DK66" s="66">
        <f t="shared" si="48"/>
        <v>0</v>
      </c>
      <c r="DL66" s="66">
        <f t="shared" si="49"/>
        <v>0</v>
      </c>
      <c r="DM66" s="66">
        <f t="shared" si="50"/>
        <v>0</v>
      </c>
      <c r="DN66" s="66">
        <f t="shared" si="51"/>
        <v>0</v>
      </c>
      <c r="DO66" s="80">
        <f t="shared" si="52"/>
        <v>620</v>
      </c>
      <c r="DP66" s="67">
        <f t="shared" si="53"/>
        <v>1</v>
      </c>
      <c r="DQ66" s="66">
        <f t="shared" si="57"/>
        <v>2.6014568158168575E-6</v>
      </c>
    </row>
    <row r="67" spans="1:121" ht="17.149999999999999" customHeight="1" x14ac:dyDescent="0.3">
      <c r="A67" s="30"/>
      <c r="B67" s="39" t="s">
        <v>264</v>
      </c>
      <c r="C67" s="37" t="s">
        <v>265</v>
      </c>
      <c r="D67" s="36" t="s">
        <v>307</v>
      </c>
      <c r="E67" s="37" t="s">
        <v>308</v>
      </c>
      <c r="F67" s="36" t="s">
        <v>310</v>
      </c>
      <c r="G67" s="37" t="s">
        <v>311</v>
      </c>
      <c r="H67" s="36">
        <v>39</v>
      </c>
      <c r="I67" s="38">
        <v>4</v>
      </c>
      <c r="J67" s="115">
        <f t="shared" si="0"/>
        <v>0.5833620318553594</v>
      </c>
      <c r="K67" s="115">
        <f t="shared" si="1"/>
        <v>0.32068445975032289</v>
      </c>
      <c r="L67" s="115">
        <f t="shared" si="2"/>
        <v>1</v>
      </c>
      <c r="M67" s="115">
        <f t="shared" si="3"/>
        <v>4.8390995771483307E-2</v>
      </c>
      <c r="N67" s="115">
        <f t="shared" si="4"/>
        <v>0.31850328947368423</v>
      </c>
      <c r="O67" s="115">
        <f t="shared" si="5"/>
        <v>0.40551011622901423</v>
      </c>
      <c r="P67" s="115">
        <f t="shared" si="6"/>
        <v>0.84868552657899998</v>
      </c>
      <c r="Q67" s="115">
        <f t="shared" si="7"/>
        <v>0.4748318100190303</v>
      </c>
      <c r="R67" s="116">
        <f t="shared" si="8"/>
        <v>0.94608205507299947</v>
      </c>
      <c r="S67" s="133">
        <f t="shared" si="9"/>
        <v>0.54956114275009926</v>
      </c>
      <c r="T67" s="134">
        <f t="shared" si="54"/>
        <v>0.45043885724990074</v>
      </c>
      <c r="U67" s="135">
        <f t="shared" si="10"/>
        <v>54172.479606016561</v>
      </c>
      <c r="V67" s="136">
        <v>6</v>
      </c>
      <c r="W67" s="155">
        <f t="shared" si="11"/>
        <v>0</v>
      </c>
      <c r="X67" s="155">
        <f t="shared" si="12"/>
        <v>0.43845003163898821</v>
      </c>
      <c r="Y67" s="155">
        <f t="shared" si="13"/>
        <v>0.56154996836101179</v>
      </c>
      <c r="Z67" s="156">
        <f t="shared" si="14"/>
        <v>67535.368494905444</v>
      </c>
      <c r="AA67" s="69">
        <f t="shared" si="15"/>
        <v>7.0917798879151214E-2</v>
      </c>
      <c r="AB67" s="70">
        <f t="shared" si="16"/>
        <v>0.96350374287831175</v>
      </c>
      <c r="AC67" s="70">
        <f t="shared" si="17"/>
        <v>8.9161184210526309E-2</v>
      </c>
      <c r="AD67" s="70">
        <f t="shared" si="17"/>
        <v>0.31850328947368423</v>
      </c>
      <c r="AE67" s="70">
        <f t="shared" si="18"/>
        <v>0.5251681899809697</v>
      </c>
      <c r="AF67" s="70">
        <f t="shared" si="19"/>
        <v>0.45333620318553597</v>
      </c>
      <c r="AG67" s="70">
        <f t="shared" si="20"/>
        <v>0.10710288420146362</v>
      </c>
      <c r="AH67" s="70">
        <f t="shared" si="21"/>
        <v>0.40551011622901423</v>
      </c>
      <c r="AI67" s="70">
        <f t="shared" si="22"/>
        <v>0.31898407232027548</v>
      </c>
      <c r="AJ67" s="70">
        <f t="shared" si="23"/>
        <v>0.84773999139044343</v>
      </c>
      <c r="AK67" s="70">
        <f t="shared" si="24"/>
        <v>0.15131447342099999</v>
      </c>
      <c r="AL67" s="71">
        <f t="shared" si="55"/>
        <v>1</v>
      </c>
      <c r="AM67" s="72">
        <v>120266</v>
      </c>
      <c r="AN67" s="66">
        <v>7.0917798879151214E-2</v>
      </c>
      <c r="AO67" s="73">
        <v>0.5251681899809697</v>
      </c>
      <c r="AP67" s="74">
        <f t="shared" si="25"/>
        <v>0.4748318100190303</v>
      </c>
      <c r="AQ67" s="75">
        <v>23230</v>
      </c>
      <c r="AR67" s="75">
        <v>10461</v>
      </c>
      <c r="AS67" s="76">
        <v>50</v>
      </c>
      <c r="AT67" s="76">
        <v>20</v>
      </c>
      <c r="AU67" s="77">
        <f t="shared" si="26"/>
        <v>0.45333620318553597</v>
      </c>
      <c r="AV67" s="77">
        <f t="shared" si="27"/>
        <v>0.54666379681446409</v>
      </c>
      <c r="AW67" s="75">
        <v>23230</v>
      </c>
      <c r="AX67" s="76">
        <v>74</v>
      </c>
      <c r="AY67" s="75">
        <v>13429</v>
      </c>
      <c r="AZ67" s="76">
        <v>38</v>
      </c>
      <c r="BA67" s="75">
        <v>7489</v>
      </c>
      <c r="BB67" s="66">
        <f t="shared" si="28"/>
        <v>0.9052948773138183</v>
      </c>
      <c r="BC67" s="66">
        <f t="shared" si="29"/>
        <v>9.4705122686181697E-2</v>
      </c>
      <c r="BD67" s="75">
        <v>23230</v>
      </c>
      <c r="BE67" s="75">
        <v>2329</v>
      </c>
      <c r="BF67" s="76">
        <v>159</v>
      </c>
      <c r="BG67" s="66">
        <f t="shared" si="30"/>
        <v>0.10710288420146362</v>
      </c>
      <c r="BH67" s="70">
        <v>0.96350374287831175</v>
      </c>
      <c r="BI67" s="70">
        <v>0.94608205507299947</v>
      </c>
      <c r="BJ67" s="75">
        <v>60800</v>
      </c>
      <c r="BK67" s="75">
        <v>5421</v>
      </c>
      <c r="BL67" s="75">
        <v>36014</v>
      </c>
      <c r="BM67" s="75">
        <v>10830</v>
      </c>
      <c r="BN67" s="75">
        <v>4574</v>
      </c>
      <c r="BO67" s="76">
        <v>101</v>
      </c>
      <c r="BP67" s="75">
        <v>3460</v>
      </c>
      <c r="BQ67" s="76">
        <v>90</v>
      </c>
      <c r="BR67" s="76">
        <v>72</v>
      </c>
      <c r="BS67" s="76">
        <v>238</v>
      </c>
      <c r="BT67" s="66">
        <f t="shared" si="31"/>
        <v>8.9161184210526309E-2</v>
      </c>
      <c r="BU67" s="66">
        <f t="shared" si="61"/>
        <v>0.31850328947368423</v>
      </c>
      <c r="BV67" s="66">
        <f t="shared" si="62"/>
        <v>0.14037828947368422</v>
      </c>
      <c r="BW67" s="72">
        <v>94981</v>
      </c>
      <c r="BX67" s="75">
        <v>26831</v>
      </c>
      <c r="BY67" s="66">
        <f t="shared" si="34"/>
        <v>0.28248807656268093</v>
      </c>
      <c r="BZ67" s="74">
        <f t="shared" si="35"/>
        <v>3.5399724199619844</v>
      </c>
      <c r="CA67" s="66">
        <f t="shared" si="56"/>
        <v>4.8390995771483307E-2</v>
      </c>
      <c r="CB67" s="72">
        <v>94981</v>
      </c>
      <c r="CC67" s="75">
        <v>14372</v>
      </c>
      <c r="CD67" s="66">
        <f t="shared" si="36"/>
        <v>0.15131447342099999</v>
      </c>
      <c r="CE67" s="66">
        <f t="shared" si="37"/>
        <v>0.84868552657899998</v>
      </c>
      <c r="CF67" s="72">
        <v>23230</v>
      </c>
      <c r="CG67" s="76">
        <v>65</v>
      </c>
      <c r="CH67" s="75">
        <v>7345</v>
      </c>
      <c r="CI67" s="66">
        <f t="shared" si="38"/>
        <v>0.31898407232027548</v>
      </c>
      <c r="CJ67" s="75">
        <v>23230</v>
      </c>
      <c r="CK67" s="75">
        <v>3098</v>
      </c>
      <c r="CL67" s="75">
        <v>8545</v>
      </c>
      <c r="CM67" s="75">
        <v>7616</v>
      </c>
      <c r="CN67" s="76">
        <v>434</v>
      </c>
      <c r="CO67" s="66">
        <f t="shared" si="39"/>
        <v>0.84773999139044343</v>
      </c>
      <c r="CP67" s="72">
        <v>23230</v>
      </c>
      <c r="CQ67" s="75">
        <v>9420</v>
      </c>
      <c r="CR67" s="66">
        <f t="shared" si="40"/>
        <v>0.40551011622901423</v>
      </c>
      <c r="CS67" s="78" t="b">
        <v>0</v>
      </c>
      <c r="CT67" s="76" t="b">
        <v>0</v>
      </c>
      <c r="CU67" s="76"/>
      <c r="CV67" s="76"/>
      <c r="CW67" s="76"/>
      <c r="CX67" s="76"/>
      <c r="CY67" s="76"/>
      <c r="CZ67" s="76"/>
      <c r="DA67" s="76"/>
      <c r="DB67" s="76"/>
      <c r="DC67" s="76"/>
      <c r="DD67" s="66">
        <f t="shared" si="41"/>
        <v>0</v>
      </c>
      <c r="DE67" s="66">
        <f t="shared" si="42"/>
        <v>0</v>
      </c>
      <c r="DF67" s="66">
        <f t="shared" si="43"/>
        <v>0</v>
      </c>
      <c r="DG67" s="66">
        <f t="shared" si="44"/>
        <v>0</v>
      </c>
      <c r="DH67" s="66">
        <f t="shared" si="45"/>
        <v>0</v>
      </c>
      <c r="DI67" s="66">
        <f t="shared" si="58"/>
        <v>0</v>
      </c>
      <c r="DJ67" s="66">
        <f t="shared" si="47"/>
        <v>0</v>
      </c>
      <c r="DK67" s="66">
        <f t="shared" si="48"/>
        <v>0</v>
      </c>
      <c r="DL67" s="66">
        <f t="shared" si="49"/>
        <v>0</v>
      </c>
      <c r="DM67" s="66">
        <f t="shared" si="50"/>
        <v>0</v>
      </c>
      <c r="DN67" s="66">
        <f t="shared" si="51"/>
        <v>0</v>
      </c>
      <c r="DO67" s="80">
        <f t="shared" si="52"/>
        <v>620</v>
      </c>
      <c r="DP67" s="67">
        <f t="shared" si="53"/>
        <v>1</v>
      </c>
      <c r="DQ67" s="66">
        <f t="shared" si="57"/>
        <v>2.6014568158168575E-6</v>
      </c>
    </row>
    <row r="68" spans="1:121" ht="17.149999999999999" customHeight="1" x14ac:dyDescent="0.3">
      <c r="A68" s="30"/>
      <c r="B68" s="39" t="s">
        <v>264</v>
      </c>
      <c r="C68" s="37" t="s">
        <v>265</v>
      </c>
      <c r="D68" s="36" t="s">
        <v>307</v>
      </c>
      <c r="E68" s="37" t="s">
        <v>308</v>
      </c>
      <c r="F68" s="36" t="s">
        <v>312</v>
      </c>
      <c r="G68" s="37" t="s">
        <v>313</v>
      </c>
      <c r="H68" s="36">
        <v>29</v>
      </c>
      <c r="I68" s="38">
        <v>4</v>
      </c>
      <c r="J68" s="115">
        <f t="shared" si="0"/>
        <v>0.82411231952707564</v>
      </c>
      <c r="K68" s="115">
        <f t="shared" si="1"/>
        <v>0.22714009625222631</v>
      </c>
      <c r="L68" s="115">
        <f t="shared" si="2"/>
        <v>1</v>
      </c>
      <c r="M68" s="115">
        <f t="shared" si="3"/>
        <v>9.2447925603938108E-2</v>
      </c>
      <c r="N68" s="115">
        <f t="shared" si="4"/>
        <v>0.32752681378521897</v>
      </c>
      <c r="O68" s="115">
        <f t="shared" si="5"/>
        <v>0.18651710940164462</v>
      </c>
      <c r="P68" s="115">
        <f t="shared" si="6"/>
        <v>0.74333247331555963</v>
      </c>
      <c r="Q68" s="115">
        <f t="shared" si="7"/>
        <v>0.53734669811320757</v>
      </c>
      <c r="R68" s="116">
        <f t="shared" si="8"/>
        <v>0.96070004430660172</v>
      </c>
      <c r="S68" s="133">
        <f t="shared" si="9"/>
        <v>0.54434705336727474</v>
      </c>
      <c r="T68" s="134">
        <f t="shared" si="54"/>
        <v>0.45565294663272526</v>
      </c>
      <c r="U68" s="135">
        <f t="shared" si="10"/>
        <v>59214.378679655812</v>
      </c>
      <c r="V68" s="136">
        <v>4</v>
      </c>
      <c r="W68" s="155">
        <f t="shared" si="11"/>
        <v>0</v>
      </c>
      <c r="X68" s="155">
        <f t="shared" si="12"/>
        <v>0.43323594225616363</v>
      </c>
      <c r="Y68" s="155">
        <f t="shared" si="13"/>
        <v>0.56676405774383642</v>
      </c>
      <c r="Z68" s="156">
        <f t="shared" si="14"/>
        <v>73653.823124100265</v>
      </c>
      <c r="AA68" s="69">
        <f t="shared" si="15"/>
        <v>0.10415143703589705</v>
      </c>
      <c r="AB68" s="70">
        <f t="shared" si="16"/>
        <v>0.97320864991233202</v>
      </c>
      <c r="AC68" s="70">
        <f t="shared" si="17"/>
        <v>6.3315131549257636E-2</v>
      </c>
      <c r="AD68" s="70">
        <f t="shared" si="17"/>
        <v>0.32752681378521897</v>
      </c>
      <c r="AE68" s="70">
        <f t="shared" si="18"/>
        <v>0.46265330188679243</v>
      </c>
      <c r="AF68" s="70">
        <f t="shared" si="19"/>
        <v>0.60794270339914358</v>
      </c>
      <c r="AG68" s="70">
        <f t="shared" si="20"/>
        <v>8.5338588048050321E-2</v>
      </c>
      <c r="AH68" s="70">
        <f t="shared" si="21"/>
        <v>0.18651710940164462</v>
      </c>
      <c r="AI68" s="70">
        <f t="shared" si="22"/>
        <v>0.77888514153624622</v>
      </c>
      <c r="AJ68" s="70">
        <f t="shared" si="23"/>
        <v>0.86933949751790518</v>
      </c>
      <c r="AK68" s="70">
        <f t="shared" si="24"/>
        <v>0.25666752668444037</v>
      </c>
      <c r="AL68" s="71">
        <f t="shared" si="55"/>
        <v>1</v>
      </c>
      <c r="AM68" s="72">
        <v>129955</v>
      </c>
      <c r="AN68" s="66">
        <v>0.10415143703589705</v>
      </c>
      <c r="AO68" s="73">
        <v>0.46265330188679243</v>
      </c>
      <c r="AP68" s="74">
        <f t="shared" si="25"/>
        <v>0.53734669811320757</v>
      </c>
      <c r="AQ68" s="75">
        <v>26389</v>
      </c>
      <c r="AR68" s="75">
        <v>15951</v>
      </c>
      <c r="AS68" s="76">
        <v>75</v>
      </c>
      <c r="AT68" s="76">
        <v>17</v>
      </c>
      <c r="AU68" s="77">
        <f t="shared" si="26"/>
        <v>0.60794270339914358</v>
      </c>
      <c r="AV68" s="77">
        <f t="shared" si="27"/>
        <v>0.39205729660085642</v>
      </c>
      <c r="AW68" s="75">
        <v>26389</v>
      </c>
      <c r="AX68" s="76">
        <v>124</v>
      </c>
      <c r="AY68" s="75">
        <v>18128</v>
      </c>
      <c r="AZ68" s="76">
        <v>26</v>
      </c>
      <c r="BA68" s="75">
        <v>6469</v>
      </c>
      <c r="BB68" s="66">
        <f t="shared" si="28"/>
        <v>0.9377771040964038</v>
      </c>
      <c r="BC68" s="66">
        <f t="shared" si="29"/>
        <v>6.2222895903596198E-2</v>
      </c>
      <c r="BD68" s="75">
        <v>26389</v>
      </c>
      <c r="BE68" s="75">
        <v>2039</v>
      </c>
      <c r="BF68" s="76">
        <v>213</v>
      </c>
      <c r="BG68" s="66">
        <f t="shared" si="30"/>
        <v>8.5338588048050321E-2</v>
      </c>
      <c r="BH68" s="70">
        <v>0.97320864991233202</v>
      </c>
      <c r="BI68" s="70">
        <v>0.96070004430660172</v>
      </c>
      <c r="BJ68" s="75">
        <v>66477</v>
      </c>
      <c r="BK68" s="75">
        <v>4209</v>
      </c>
      <c r="BL68" s="75">
        <v>40495</v>
      </c>
      <c r="BM68" s="75">
        <v>10991</v>
      </c>
      <c r="BN68" s="75">
        <v>4348</v>
      </c>
      <c r="BO68" s="76">
        <v>111</v>
      </c>
      <c r="BP68" s="75">
        <v>3939</v>
      </c>
      <c r="BQ68" s="76">
        <v>71</v>
      </c>
      <c r="BR68" s="76">
        <v>34</v>
      </c>
      <c r="BS68" s="76">
        <v>2279</v>
      </c>
      <c r="BT68" s="66">
        <f t="shared" si="31"/>
        <v>6.3315131549257636E-2</v>
      </c>
      <c r="BU68" s="66">
        <f t="shared" si="61"/>
        <v>0.32752681378521897</v>
      </c>
      <c r="BV68" s="66">
        <f t="shared" si="62"/>
        <v>0.16219143463152669</v>
      </c>
      <c r="BW68" s="72">
        <v>104649</v>
      </c>
      <c r="BX68" s="75">
        <v>15474</v>
      </c>
      <c r="BY68" s="66">
        <f t="shared" si="34"/>
        <v>0.14786572255826622</v>
      </c>
      <c r="BZ68" s="74">
        <f t="shared" si="35"/>
        <v>6.7628925940286928</v>
      </c>
      <c r="CA68" s="66">
        <f t="shared" si="56"/>
        <v>9.2447925603938108E-2</v>
      </c>
      <c r="CB68" s="72">
        <v>104649</v>
      </c>
      <c r="CC68" s="75">
        <v>26860</v>
      </c>
      <c r="CD68" s="66">
        <f t="shared" si="36"/>
        <v>0.25666752668444037</v>
      </c>
      <c r="CE68" s="66">
        <f t="shared" si="37"/>
        <v>0.74333247331555963</v>
      </c>
      <c r="CF68" s="72">
        <v>26389</v>
      </c>
      <c r="CG68" s="76">
        <v>320</v>
      </c>
      <c r="CH68" s="75">
        <v>20234</v>
      </c>
      <c r="CI68" s="66">
        <f t="shared" si="38"/>
        <v>0.77888514153624622</v>
      </c>
      <c r="CJ68" s="75">
        <v>26389</v>
      </c>
      <c r="CK68" s="75">
        <v>3060</v>
      </c>
      <c r="CL68" s="75">
        <v>17693</v>
      </c>
      <c r="CM68" s="75">
        <v>2017</v>
      </c>
      <c r="CN68" s="76">
        <v>171</v>
      </c>
      <c r="CO68" s="66">
        <f t="shared" si="39"/>
        <v>0.86933949751790518</v>
      </c>
      <c r="CP68" s="72">
        <v>26389</v>
      </c>
      <c r="CQ68" s="75">
        <v>4922</v>
      </c>
      <c r="CR68" s="66">
        <f t="shared" si="40"/>
        <v>0.18651710940164462</v>
      </c>
      <c r="CS68" s="78" t="b">
        <v>0</v>
      </c>
      <c r="CT68" s="76" t="b">
        <v>0</v>
      </c>
      <c r="CU68" s="76"/>
      <c r="CV68" s="76"/>
      <c r="CW68" s="76"/>
      <c r="CX68" s="76"/>
      <c r="CY68" s="76"/>
      <c r="CZ68" s="76"/>
      <c r="DA68" s="76"/>
      <c r="DB68" s="76"/>
      <c r="DC68" s="76"/>
      <c r="DD68" s="66">
        <f t="shared" si="41"/>
        <v>0</v>
      </c>
      <c r="DE68" s="66">
        <f t="shared" si="42"/>
        <v>0</v>
      </c>
      <c r="DF68" s="66">
        <f t="shared" si="43"/>
        <v>0</v>
      </c>
      <c r="DG68" s="66">
        <f t="shared" si="44"/>
        <v>0</v>
      </c>
      <c r="DH68" s="66">
        <f t="shared" si="45"/>
        <v>0</v>
      </c>
      <c r="DI68" s="66">
        <f t="shared" si="58"/>
        <v>0</v>
      </c>
      <c r="DJ68" s="66">
        <f t="shared" si="47"/>
        <v>0</v>
      </c>
      <c r="DK68" s="66">
        <f t="shared" si="48"/>
        <v>0</v>
      </c>
      <c r="DL68" s="66">
        <f t="shared" si="49"/>
        <v>0</v>
      </c>
      <c r="DM68" s="66">
        <f t="shared" si="50"/>
        <v>0</v>
      </c>
      <c r="DN68" s="66">
        <f t="shared" si="51"/>
        <v>0</v>
      </c>
      <c r="DO68" s="80">
        <f t="shared" si="52"/>
        <v>620</v>
      </c>
      <c r="DP68" s="67">
        <f t="shared" si="53"/>
        <v>1</v>
      </c>
      <c r="DQ68" s="66">
        <f t="shared" si="57"/>
        <v>2.6014568158168575E-6</v>
      </c>
    </row>
    <row r="69" spans="1:121" ht="17.149999999999999" customHeight="1" x14ac:dyDescent="0.3">
      <c r="A69" s="30"/>
      <c r="B69" s="39" t="s">
        <v>264</v>
      </c>
      <c r="C69" s="37" t="s">
        <v>265</v>
      </c>
      <c r="D69" s="36" t="s">
        <v>307</v>
      </c>
      <c r="E69" s="37" t="s">
        <v>308</v>
      </c>
      <c r="F69" s="36" t="s">
        <v>314</v>
      </c>
      <c r="G69" s="37" t="s">
        <v>315</v>
      </c>
      <c r="H69" s="36">
        <v>47</v>
      </c>
      <c r="I69" s="38">
        <v>3</v>
      </c>
      <c r="J69" s="115">
        <f t="shared" si="0"/>
        <v>0.76423044307822763</v>
      </c>
      <c r="K69" s="115">
        <f t="shared" si="1"/>
        <v>0.28935234259062964</v>
      </c>
      <c r="L69" s="115">
        <f t="shared" si="2"/>
        <v>1</v>
      </c>
      <c r="M69" s="115">
        <f t="shared" si="3"/>
        <v>0.11670834515823431</v>
      </c>
      <c r="N69" s="115">
        <f t="shared" si="4"/>
        <v>0.2195070327682746</v>
      </c>
      <c r="O69" s="115">
        <f t="shared" si="5"/>
        <v>8.7926648293406823E-2</v>
      </c>
      <c r="P69" s="115">
        <f t="shared" si="6"/>
        <v>0.73889517040865771</v>
      </c>
      <c r="Q69" s="115">
        <f t="shared" si="7"/>
        <v>0.46183531014130863</v>
      </c>
      <c r="R69" s="116">
        <f t="shared" si="8"/>
        <v>0.81861351228389456</v>
      </c>
      <c r="S69" s="133">
        <f t="shared" si="9"/>
        <v>0.49967431163584819</v>
      </c>
      <c r="T69" s="134">
        <f t="shared" si="54"/>
        <v>0.50032568836415181</v>
      </c>
      <c r="U69" s="135">
        <f t="shared" si="10"/>
        <v>56370.694656612257</v>
      </c>
      <c r="V69" s="136">
        <v>4</v>
      </c>
      <c r="W69" s="155">
        <f t="shared" si="11"/>
        <v>0</v>
      </c>
      <c r="X69" s="155">
        <f t="shared" si="12"/>
        <v>0.38856320052473708</v>
      </c>
      <c r="Y69" s="155">
        <f t="shared" si="13"/>
        <v>0.61143679947526297</v>
      </c>
      <c r="Z69" s="156">
        <f t="shared" si="14"/>
        <v>68889.361323278921</v>
      </c>
      <c r="AA69" s="69">
        <f t="shared" si="15"/>
        <v>5.4718287357546067E-2</v>
      </c>
      <c r="AB69" s="70">
        <f t="shared" si="16"/>
        <v>0.88849725687314196</v>
      </c>
      <c r="AC69" s="70">
        <f t="shared" si="17"/>
        <v>0.21667853225837486</v>
      </c>
      <c r="AD69" s="70">
        <f t="shared" si="17"/>
        <v>0.2195070327682746</v>
      </c>
      <c r="AE69" s="70">
        <f t="shared" si="18"/>
        <v>0.53816468985869137</v>
      </c>
      <c r="AF69" s="70">
        <f t="shared" si="19"/>
        <v>0.45707017171931313</v>
      </c>
      <c r="AG69" s="70">
        <f t="shared" si="20"/>
        <v>0.10133559465762138</v>
      </c>
      <c r="AH69" s="70">
        <f t="shared" si="21"/>
        <v>8.7926648293406823E-2</v>
      </c>
      <c r="AI69" s="70">
        <f t="shared" si="22"/>
        <v>0.69700021199915196</v>
      </c>
      <c r="AJ69" s="70">
        <f t="shared" si="23"/>
        <v>0.8314606741573034</v>
      </c>
      <c r="AK69" s="70">
        <f t="shared" si="24"/>
        <v>0.26110482959134229</v>
      </c>
      <c r="AL69" s="71">
        <f t="shared" si="55"/>
        <v>1</v>
      </c>
      <c r="AM69" s="72">
        <v>112668</v>
      </c>
      <c r="AN69" s="66">
        <v>5.4718287357546067E-2</v>
      </c>
      <c r="AO69" s="73">
        <v>0.53816468985869137</v>
      </c>
      <c r="AP69" s="74">
        <f t="shared" si="25"/>
        <v>0.46183531014130863</v>
      </c>
      <c r="AQ69" s="75">
        <v>18868</v>
      </c>
      <c r="AR69" s="75">
        <v>8597</v>
      </c>
      <c r="AS69" s="76">
        <v>16</v>
      </c>
      <c r="AT69" s="76">
        <v>11</v>
      </c>
      <c r="AU69" s="77">
        <f t="shared" si="26"/>
        <v>0.45707017171931313</v>
      </c>
      <c r="AV69" s="77">
        <f t="shared" si="27"/>
        <v>0.54292982828068692</v>
      </c>
      <c r="AW69" s="75">
        <v>18868</v>
      </c>
      <c r="AX69" s="76">
        <v>68</v>
      </c>
      <c r="AY69" s="75">
        <v>11858</v>
      </c>
      <c r="AZ69" s="76">
        <v>15</v>
      </c>
      <c r="BA69" s="75">
        <v>6252</v>
      </c>
      <c r="BB69" s="66">
        <f t="shared" si="28"/>
        <v>0.96422514309942764</v>
      </c>
      <c r="BC69" s="66">
        <f t="shared" si="29"/>
        <v>3.577485690057236E-2</v>
      </c>
      <c r="BD69" s="75">
        <v>18868</v>
      </c>
      <c r="BE69" s="75">
        <v>1667</v>
      </c>
      <c r="BF69" s="76">
        <v>245</v>
      </c>
      <c r="BG69" s="66">
        <f t="shared" si="30"/>
        <v>0.10133559465762138</v>
      </c>
      <c r="BH69" s="70">
        <v>0.88849725687314196</v>
      </c>
      <c r="BI69" s="70">
        <v>0.81861351228389456</v>
      </c>
      <c r="BJ69" s="75">
        <v>51971</v>
      </c>
      <c r="BK69" s="75">
        <v>11261</v>
      </c>
      <c r="BL69" s="75">
        <v>29302</v>
      </c>
      <c r="BM69" s="75">
        <v>6704</v>
      </c>
      <c r="BN69" s="75">
        <v>2586</v>
      </c>
      <c r="BO69" s="76">
        <v>71</v>
      </c>
      <c r="BP69" s="76">
        <v>1917</v>
      </c>
      <c r="BQ69" s="76">
        <v>39</v>
      </c>
      <c r="BR69" s="76">
        <v>37</v>
      </c>
      <c r="BS69" s="76">
        <v>54</v>
      </c>
      <c r="BT69" s="66">
        <f t="shared" si="31"/>
        <v>0.21667853225837486</v>
      </c>
      <c r="BU69" s="66">
        <f t="shared" si="61"/>
        <v>0.2195070327682746</v>
      </c>
      <c r="BV69" s="66">
        <f t="shared" si="62"/>
        <v>9.0512016316792052E-2</v>
      </c>
      <c r="BW69" s="72">
        <v>86674</v>
      </c>
      <c r="BX69" s="75">
        <v>10152</v>
      </c>
      <c r="BY69" s="66">
        <f t="shared" si="34"/>
        <v>0.11712855066109791</v>
      </c>
      <c r="BZ69" s="74">
        <f t="shared" si="35"/>
        <v>8.5376280535855003</v>
      </c>
      <c r="CA69" s="66">
        <f t="shared" si="56"/>
        <v>0.11670834515823431</v>
      </c>
      <c r="CB69" s="72">
        <v>86674</v>
      </c>
      <c r="CC69" s="75">
        <v>22631</v>
      </c>
      <c r="CD69" s="66">
        <f t="shared" si="36"/>
        <v>0.26110482959134229</v>
      </c>
      <c r="CE69" s="66">
        <f t="shared" si="37"/>
        <v>0.73889517040865771</v>
      </c>
      <c r="CF69" s="72">
        <v>18868</v>
      </c>
      <c r="CG69" s="76">
        <v>93</v>
      </c>
      <c r="CH69" s="75">
        <v>13058</v>
      </c>
      <c r="CI69" s="66">
        <f t="shared" si="38"/>
        <v>0.69700021199915196</v>
      </c>
      <c r="CJ69" s="75">
        <v>18868</v>
      </c>
      <c r="CK69" s="76">
        <v>641</v>
      </c>
      <c r="CL69" s="75">
        <v>2563</v>
      </c>
      <c r="CM69" s="75">
        <v>12246</v>
      </c>
      <c r="CN69" s="76">
        <v>238</v>
      </c>
      <c r="CO69" s="66">
        <f t="shared" si="39"/>
        <v>0.8314606741573034</v>
      </c>
      <c r="CP69" s="72">
        <v>18868</v>
      </c>
      <c r="CQ69" s="75">
        <v>1659</v>
      </c>
      <c r="CR69" s="66">
        <f t="shared" si="40"/>
        <v>8.7926648293406823E-2</v>
      </c>
      <c r="CS69" s="78" t="b">
        <v>0</v>
      </c>
      <c r="CT69" s="76" t="b">
        <v>0</v>
      </c>
      <c r="CU69" s="76"/>
      <c r="CV69" s="76"/>
      <c r="CW69" s="76"/>
      <c r="CX69" s="76"/>
      <c r="CY69" s="76"/>
      <c r="CZ69" s="76"/>
      <c r="DA69" s="76"/>
      <c r="DB69" s="76"/>
      <c r="DC69" s="76"/>
      <c r="DD69" s="66">
        <f t="shared" si="41"/>
        <v>0</v>
      </c>
      <c r="DE69" s="66">
        <f t="shared" si="42"/>
        <v>0</v>
      </c>
      <c r="DF69" s="66">
        <f t="shared" si="43"/>
        <v>0</v>
      </c>
      <c r="DG69" s="66">
        <f t="shared" si="44"/>
        <v>0</v>
      </c>
      <c r="DH69" s="66">
        <f t="shared" si="45"/>
        <v>0</v>
      </c>
      <c r="DI69" s="66">
        <f t="shared" si="58"/>
        <v>0</v>
      </c>
      <c r="DJ69" s="66">
        <f t="shared" si="47"/>
        <v>0</v>
      </c>
      <c r="DK69" s="66">
        <f t="shared" si="48"/>
        <v>0</v>
      </c>
      <c r="DL69" s="66">
        <f t="shared" si="49"/>
        <v>0</v>
      </c>
      <c r="DM69" s="66">
        <f t="shared" si="50"/>
        <v>0</v>
      </c>
      <c r="DN69" s="66">
        <f t="shared" si="51"/>
        <v>0</v>
      </c>
      <c r="DO69" s="80">
        <f t="shared" si="52"/>
        <v>620</v>
      </c>
      <c r="DP69" s="67">
        <f t="shared" si="53"/>
        <v>1</v>
      </c>
      <c r="DQ69" s="66">
        <f t="shared" si="57"/>
        <v>2.6014568158168575E-6</v>
      </c>
    </row>
    <row r="70" spans="1:121" ht="17.149999999999999" customHeight="1" x14ac:dyDescent="0.3">
      <c r="A70" s="30"/>
      <c r="B70" s="39" t="s">
        <v>264</v>
      </c>
      <c r="C70" s="37" t="s">
        <v>265</v>
      </c>
      <c r="D70" s="36" t="s">
        <v>307</v>
      </c>
      <c r="E70" s="37" t="s">
        <v>308</v>
      </c>
      <c r="F70" s="36" t="s">
        <v>316</v>
      </c>
      <c r="G70" s="37" t="s">
        <v>317</v>
      </c>
      <c r="H70" s="36">
        <v>47</v>
      </c>
      <c r="I70" s="38">
        <v>6</v>
      </c>
      <c r="J70" s="115">
        <f t="shared" ref="J70:J133" si="63">(CI70+CO70)/2</f>
        <v>0.81974652103302237</v>
      </c>
      <c r="K70" s="115">
        <f t="shared" ref="K70:K133" si="64">(AV70+BC70)/2</f>
        <v>0.36948699168869215</v>
      </c>
      <c r="L70" s="115">
        <f t="shared" ref="L70:L133" si="65">DP70</f>
        <v>1</v>
      </c>
      <c r="M70" s="115">
        <f t="shared" ref="M70:M133" si="66">CA70</f>
        <v>8.2482394976770262E-2</v>
      </c>
      <c r="N70" s="115">
        <f t="shared" ref="N70:N133" si="67">BU70</f>
        <v>0.30350320051605217</v>
      </c>
      <c r="O70" s="115">
        <f t="shared" ref="O70:O133" si="68">CR70</f>
        <v>0.47151546030634017</v>
      </c>
      <c r="P70" s="115">
        <f t="shared" ref="P70:P133" si="69">CE70</f>
        <v>0.75148247978436655</v>
      </c>
      <c r="Q70" s="115">
        <f t="shared" ref="Q70:Q133" si="70">AP70</f>
        <v>0.60696426393462621</v>
      </c>
      <c r="R70" s="116">
        <f t="shared" ref="R70:R133" si="71">BI70</f>
        <v>0.94734276843093368</v>
      </c>
      <c r="S70" s="133">
        <f t="shared" ref="S70:S133" si="72">AVERAGE(J70:L70,M70:R70)</f>
        <v>0.59472489785231153</v>
      </c>
      <c r="T70" s="134">
        <f t="shared" si="54"/>
        <v>0.40527510214768847</v>
      </c>
      <c r="U70" s="135">
        <f t="shared" ref="U70:U133" si="73">T70*AM70</f>
        <v>58885.256516752692</v>
      </c>
      <c r="V70" s="136">
        <v>6</v>
      </c>
      <c r="W70" s="155">
        <f t="shared" ref="W70:W133" si="74">L70-1</f>
        <v>0</v>
      </c>
      <c r="X70" s="155">
        <f t="shared" ref="X70:X133" si="75">AVERAGE(J70:K70,W70,M70:R70)</f>
        <v>0.48361378674120048</v>
      </c>
      <c r="Y70" s="155">
        <f t="shared" ref="Y70:Y133" si="76">1-X70</f>
        <v>0.51638621325879952</v>
      </c>
      <c r="Z70" s="156">
        <f t="shared" ref="Z70:Z133" si="77">Y70*AM70</f>
        <v>75029.367627863787</v>
      </c>
      <c r="AA70" s="69">
        <f t="shared" ref="AA70:AA133" si="78">AN70</f>
        <v>0.14749788364522323</v>
      </c>
      <c r="AB70" s="70">
        <f t="shared" ref="AB70:AB133" si="79">BH70</f>
        <v>0.96611195158850227</v>
      </c>
      <c r="AC70" s="70">
        <f t="shared" ref="AC70:AD133" si="80">BT70</f>
        <v>7.6204535304917387E-2</v>
      </c>
      <c r="AD70" s="70">
        <f t="shared" si="80"/>
        <v>0.30350320051605217</v>
      </c>
      <c r="AE70" s="70">
        <f t="shared" ref="AE70:AE133" si="81">AO70</f>
        <v>0.39303573606537384</v>
      </c>
      <c r="AF70" s="70">
        <f t="shared" ref="AF70:AF133" si="82">AU70</f>
        <v>0.33484062032289907</v>
      </c>
      <c r="AG70" s="70">
        <f t="shared" ref="AG70:AG133" si="83">BG70</f>
        <v>3.4041333630544852E-2</v>
      </c>
      <c r="AH70" s="70">
        <f t="shared" ref="AH70:AH133" si="84">CR70</f>
        <v>0.47151546030634017</v>
      </c>
      <c r="AI70" s="70">
        <f t="shared" ref="AI70:AI133" si="85">CI70</f>
        <v>0.78546635671751108</v>
      </c>
      <c r="AJ70" s="70">
        <f t="shared" ref="AJ70:AJ133" si="86">CO70</f>
        <v>0.85402668534853354</v>
      </c>
      <c r="AK70" s="70">
        <f t="shared" ref="AK70:AK133" si="87">CD70</f>
        <v>0.24851752021563342</v>
      </c>
      <c r="AL70" s="71">
        <f t="shared" si="55"/>
        <v>1</v>
      </c>
      <c r="AM70" s="72">
        <v>145297</v>
      </c>
      <c r="AN70" s="66">
        <v>0.14749788364522323</v>
      </c>
      <c r="AO70" s="73">
        <v>0.39303573606537384</v>
      </c>
      <c r="AP70" s="74">
        <f t="shared" ref="AP70:AP133" si="88">1-AO70</f>
        <v>0.60696426393462621</v>
      </c>
      <c r="AQ70" s="75">
        <v>31403</v>
      </c>
      <c r="AR70" s="75">
        <v>10281</v>
      </c>
      <c r="AS70" s="76">
        <v>213</v>
      </c>
      <c r="AT70" s="76">
        <v>21</v>
      </c>
      <c r="AU70" s="77">
        <f t="shared" ref="AU70:AU133" si="89">(AR70+AS70+AT70)/AQ70</f>
        <v>0.33484062032289907</v>
      </c>
      <c r="AV70" s="77">
        <f t="shared" ref="AV70:AV133" si="90">1-AU70</f>
        <v>0.66515937967710093</v>
      </c>
      <c r="AW70" s="75">
        <v>31403</v>
      </c>
      <c r="AX70" s="76">
        <v>184</v>
      </c>
      <c r="AY70" s="75">
        <v>17211</v>
      </c>
      <c r="AZ70" s="76">
        <v>32</v>
      </c>
      <c r="BA70" s="75">
        <v>11658</v>
      </c>
      <c r="BB70" s="66">
        <f t="shared" ref="BB70:BB133" si="91">(AX70+AY70+BA70+AZ70)/AW70</f>
        <v>0.92618539629971663</v>
      </c>
      <c r="BC70" s="66">
        <f t="shared" ref="BC70:BC133" si="92">1-BB70</f>
        <v>7.3814603700283365E-2</v>
      </c>
      <c r="BD70" s="75">
        <v>31403</v>
      </c>
      <c r="BE70" s="76">
        <v>880</v>
      </c>
      <c r="BF70" s="76">
        <v>189</v>
      </c>
      <c r="BG70" s="66">
        <f t="shared" ref="BG70:BG133" si="93">(BE70+BF70)/BD70</f>
        <v>3.4041333630544852E-2</v>
      </c>
      <c r="BH70" s="70">
        <v>0.96611195158850227</v>
      </c>
      <c r="BI70" s="70">
        <v>0.94734276843093368</v>
      </c>
      <c r="BJ70" s="75">
        <v>80612</v>
      </c>
      <c r="BK70" s="75">
        <v>6143</v>
      </c>
      <c r="BL70" s="75">
        <v>50003</v>
      </c>
      <c r="BM70" s="75">
        <v>11040</v>
      </c>
      <c r="BN70" s="75">
        <v>5766</v>
      </c>
      <c r="BO70" s="76">
        <v>116</v>
      </c>
      <c r="BP70" s="75">
        <v>5058</v>
      </c>
      <c r="BQ70" s="76">
        <v>65</v>
      </c>
      <c r="BR70" s="76">
        <v>61</v>
      </c>
      <c r="BS70" s="75">
        <v>2360</v>
      </c>
      <c r="BT70" s="66">
        <f t="shared" ref="BT70:BT133" si="94">BK70/BJ70</f>
        <v>7.6204535304917387E-2</v>
      </c>
      <c r="BU70" s="66">
        <f t="shared" si="61"/>
        <v>0.30350320051605217</v>
      </c>
      <c r="BV70" s="66">
        <f t="shared" si="62"/>
        <v>0.16655088572420979</v>
      </c>
      <c r="BW70" s="72">
        <v>120575</v>
      </c>
      <c r="BX70" s="75">
        <v>19983</v>
      </c>
      <c r="BY70" s="66">
        <f t="shared" ref="BY70:BY133" si="95">BX70/BW70</f>
        <v>0.16573087290068422</v>
      </c>
      <c r="BZ70" s="74">
        <f t="shared" ref="BZ70:BZ133" si="96">1/BY70</f>
        <v>6.0338787969774303</v>
      </c>
      <c r="CA70" s="66">
        <f t="shared" si="56"/>
        <v>8.2482394976770262E-2</v>
      </c>
      <c r="CB70" s="72">
        <v>120575</v>
      </c>
      <c r="CC70" s="75">
        <v>29965</v>
      </c>
      <c r="CD70" s="66">
        <f t="shared" ref="CD70:CD133" si="97">CC70/CB70</f>
        <v>0.24851752021563342</v>
      </c>
      <c r="CE70" s="66">
        <f t="shared" ref="CE70:CE133" si="98">1-CD70</f>
        <v>0.75148247978436655</v>
      </c>
      <c r="CF70" s="72">
        <v>31403</v>
      </c>
      <c r="CG70" s="76">
        <v>385</v>
      </c>
      <c r="CH70" s="75">
        <v>24281</v>
      </c>
      <c r="CI70" s="66">
        <f t="shared" ref="CI70:CI133" si="99">(CG70+CH70)/CF70</f>
        <v>0.78546635671751108</v>
      </c>
      <c r="CJ70" s="75">
        <v>31403</v>
      </c>
      <c r="CK70" s="76">
        <v>247</v>
      </c>
      <c r="CL70" s="75">
        <v>7643</v>
      </c>
      <c r="CM70" s="75">
        <v>17376</v>
      </c>
      <c r="CN70" s="75">
        <v>1553</v>
      </c>
      <c r="CO70" s="66">
        <f t="shared" ref="CO70:CO133" si="100">(CK70+CL70+CM70+CN70)/CJ70</f>
        <v>0.85402668534853354</v>
      </c>
      <c r="CP70" s="72">
        <v>31403</v>
      </c>
      <c r="CQ70" s="75">
        <v>14807</v>
      </c>
      <c r="CR70" s="66">
        <f t="shared" ref="CR70:CR133" si="101">CQ70/CP70</f>
        <v>0.47151546030634017</v>
      </c>
      <c r="CS70" s="78" t="b">
        <v>0</v>
      </c>
      <c r="CT70" s="76" t="b">
        <v>0</v>
      </c>
      <c r="CU70" s="76"/>
      <c r="CV70" s="76"/>
      <c r="CW70" s="76"/>
      <c r="CX70" s="76"/>
      <c r="CY70" s="76"/>
      <c r="CZ70" s="76"/>
      <c r="DA70" s="76"/>
      <c r="DB70" s="76"/>
      <c r="DC70" s="76"/>
      <c r="DD70" s="66">
        <f t="shared" ref="DD70:DD133" si="102">CW70/(SUM($CW$6:$CW$335))</f>
        <v>0</v>
      </c>
      <c r="DE70" s="66">
        <f t="shared" ref="DE70:DE133" si="103">CU70/(SUM($CU$6:$CU$335))</f>
        <v>0</v>
      </c>
      <c r="DF70" s="66">
        <f t="shared" ref="DF70:DF133" si="104">CV70/(SUM($CV$6:$CV$335))</f>
        <v>0</v>
      </c>
      <c r="DG70" s="66">
        <f t="shared" ref="DG70:DG133" si="105">CZ70/(SUM($CZ$6:$CZ$335))</f>
        <v>0</v>
      </c>
      <c r="DH70" s="66">
        <f t="shared" ref="DH70:DH133" si="106">DC70/(SUM($DC$6:$DC$335))</f>
        <v>0</v>
      </c>
      <c r="DI70" s="66">
        <f t="shared" si="58"/>
        <v>0</v>
      </c>
      <c r="DJ70" s="66">
        <f t="shared" ref="DJ70:DJ133" si="107">CV70/(MAX($CV$6:$CV$335))</f>
        <v>0</v>
      </c>
      <c r="DK70" s="66">
        <f t="shared" ref="DK70:DK133" si="108">CU70/(MAX($CU$6:$CU$335))</f>
        <v>0</v>
      </c>
      <c r="DL70" s="66">
        <f t="shared" ref="DL70:DL133" si="109">CZ70/(MAX($CZ$6:$CZ$335))</f>
        <v>0</v>
      </c>
      <c r="DM70" s="66">
        <f t="shared" ref="DM70:DM133" si="110">(DE70+DF70+DG70+DH70)/4</f>
        <v>0</v>
      </c>
      <c r="DN70" s="66">
        <f t="shared" ref="DN70:DN133" si="111">(DJ70+DK70+DL70+DI70)/4</f>
        <v>0</v>
      </c>
      <c r="DO70" s="80">
        <f t="shared" ref="DO70:DO133" si="112">IF(DN70=0,620,1/DN70)</f>
        <v>620</v>
      </c>
      <c r="DP70" s="67">
        <f t="shared" ref="DP70:DP133" si="113">DO70/(MAX($DO$6:$DO$335))</f>
        <v>1</v>
      </c>
      <c r="DQ70" s="66">
        <f t="shared" si="57"/>
        <v>2.6014568158168575E-6</v>
      </c>
    </row>
    <row r="71" spans="1:121" ht="17.149999999999999" customHeight="1" x14ac:dyDescent="0.3">
      <c r="A71" s="30"/>
      <c r="B71" s="39" t="s">
        <v>264</v>
      </c>
      <c r="C71" s="37" t="s">
        <v>265</v>
      </c>
      <c r="D71" s="36" t="s">
        <v>307</v>
      </c>
      <c r="E71" s="37" t="s">
        <v>308</v>
      </c>
      <c r="F71" s="36" t="s">
        <v>318</v>
      </c>
      <c r="G71" s="37" t="s">
        <v>319</v>
      </c>
      <c r="H71" s="36">
        <v>38</v>
      </c>
      <c r="I71" s="38">
        <v>4</v>
      </c>
      <c r="J71" s="115">
        <f t="shared" si="63"/>
        <v>0.8706441393875396</v>
      </c>
      <c r="K71" s="115">
        <f t="shared" si="64"/>
        <v>0.38585005279831047</v>
      </c>
      <c r="L71" s="115">
        <f t="shared" si="65"/>
        <v>1</v>
      </c>
      <c r="M71" s="115">
        <f t="shared" si="66"/>
        <v>8.7977864497813932E-2</v>
      </c>
      <c r="N71" s="115">
        <f t="shared" si="67"/>
        <v>0.27029148568737243</v>
      </c>
      <c r="O71" s="115">
        <f t="shared" si="68"/>
        <v>0.37641675466385077</v>
      </c>
      <c r="P71" s="115">
        <f t="shared" si="69"/>
        <v>0.80703992922642442</v>
      </c>
      <c r="Q71" s="115">
        <f t="shared" si="70"/>
        <v>0.53409713154458527</v>
      </c>
      <c r="R71" s="116">
        <f t="shared" si="71"/>
        <v>0.94866490441711671</v>
      </c>
      <c r="S71" s="133">
        <f t="shared" si="72"/>
        <v>0.58677580691366815</v>
      </c>
      <c r="T71" s="134">
        <f t="shared" ref="T71:T134" si="114">1-S71</f>
        <v>0.41322419308633185</v>
      </c>
      <c r="U71" s="135">
        <f t="shared" si="73"/>
        <v>30328.589651571325</v>
      </c>
      <c r="V71" s="136">
        <v>6</v>
      </c>
      <c r="W71" s="155">
        <f t="shared" si="74"/>
        <v>0</v>
      </c>
      <c r="X71" s="155">
        <f t="shared" si="75"/>
        <v>0.47566469580255699</v>
      </c>
      <c r="Y71" s="155">
        <f t="shared" si="76"/>
        <v>0.52433530419744301</v>
      </c>
      <c r="Z71" s="156">
        <f t="shared" si="77"/>
        <v>38483.589651571332</v>
      </c>
      <c r="AA71" s="69">
        <f t="shared" si="78"/>
        <v>0.16311737856802236</v>
      </c>
      <c r="AB71" s="70">
        <f t="shared" si="79"/>
        <v>0.9650951854709231</v>
      </c>
      <c r="AC71" s="70">
        <f t="shared" si="80"/>
        <v>0.15034800355853262</v>
      </c>
      <c r="AD71" s="70">
        <f t="shared" si="80"/>
        <v>0.27029148568737243</v>
      </c>
      <c r="AE71" s="70">
        <f t="shared" si="81"/>
        <v>0.46590286845541473</v>
      </c>
      <c r="AF71" s="70">
        <f t="shared" si="82"/>
        <v>0.31728264695529745</v>
      </c>
      <c r="AG71" s="70">
        <f t="shared" si="83"/>
        <v>3.0341429074269625E-2</v>
      </c>
      <c r="AH71" s="70">
        <f t="shared" si="84"/>
        <v>0.37641675466385077</v>
      </c>
      <c r="AI71" s="70">
        <f t="shared" si="85"/>
        <v>0.8396339317141851</v>
      </c>
      <c r="AJ71" s="70">
        <f t="shared" si="86"/>
        <v>0.90165434706089409</v>
      </c>
      <c r="AK71" s="70">
        <f t="shared" si="87"/>
        <v>0.1929600707735756</v>
      </c>
      <c r="AL71" s="71">
        <f t="shared" ref="AL71:AL134" si="115">DP71</f>
        <v>1</v>
      </c>
      <c r="AM71" s="72">
        <v>73395</v>
      </c>
      <c r="AN71" s="66">
        <v>0.16311737856802236</v>
      </c>
      <c r="AO71" s="73">
        <v>0.46590286845541473</v>
      </c>
      <c r="AP71" s="74">
        <f t="shared" si="88"/>
        <v>0.53409713154458527</v>
      </c>
      <c r="AQ71" s="75">
        <v>14205</v>
      </c>
      <c r="AR71" s="75">
        <v>4486</v>
      </c>
      <c r="AS71" s="76">
        <v>14</v>
      </c>
      <c r="AT71" s="76">
        <v>7</v>
      </c>
      <c r="AU71" s="77">
        <f t="shared" si="89"/>
        <v>0.31728264695529745</v>
      </c>
      <c r="AV71" s="77">
        <f t="shared" si="90"/>
        <v>0.6827173530447026</v>
      </c>
      <c r="AW71" s="75">
        <v>14205</v>
      </c>
      <c r="AX71" s="76">
        <v>57</v>
      </c>
      <c r="AY71" s="75">
        <v>7358</v>
      </c>
      <c r="AZ71" s="76">
        <v>5</v>
      </c>
      <c r="BA71" s="75">
        <v>5521</v>
      </c>
      <c r="BB71" s="66">
        <f t="shared" si="91"/>
        <v>0.91101724744808166</v>
      </c>
      <c r="BC71" s="66">
        <f t="shared" si="92"/>
        <v>8.8982752551918343E-2</v>
      </c>
      <c r="BD71" s="75">
        <v>14205</v>
      </c>
      <c r="BE71" s="76">
        <v>382</v>
      </c>
      <c r="BF71" s="76">
        <v>49</v>
      </c>
      <c r="BG71" s="66">
        <f t="shared" si="93"/>
        <v>3.0341429074269625E-2</v>
      </c>
      <c r="BH71" s="70">
        <v>0.9650951854709231</v>
      </c>
      <c r="BI71" s="70">
        <v>0.94866490441711671</v>
      </c>
      <c r="BJ71" s="75">
        <v>38218</v>
      </c>
      <c r="BK71" s="75">
        <v>5746</v>
      </c>
      <c r="BL71" s="75">
        <v>22142</v>
      </c>
      <c r="BM71" s="75">
        <v>5128</v>
      </c>
      <c r="BN71" s="75">
        <v>2883</v>
      </c>
      <c r="BO71" s="76">
        <v>63</v>
      </c>
      <c r="BP71" s="75">
        <v>2161</v>
      </c>
      <c r="BQ71" s="76">
        <v>65</v>
      </c>
      <c r="BR71" s="76">
        <v>23</v>
      </c>
      <c r="BS71" s="76">
        <v>7</v>
      </c>
      <c r="BT71" s="66">
        <f t="shared" si="94"/>
        <v>0.15034800355853262</v>
      </c>
      <c r="BU71" s="66">
        <f t="shared" si="61"/>
        <v>0.27029148568737243</v>
      </c>
      <c r="BV71" s="66">
        <f t="shared" si="62"/>
        <v>0.13611387304411535</v>
      </c>
      <c r="BW71" s="72">
        <v>58779</v>
      </c>
      <c r="BX71" s="75">
        <v>9133</v>
      </c>
      <c r="BY71" s="66">
        <f t="shared" si="95"/>
        <v>0.15537862161656374</v>
      </c>
      <c r="BZ71" s="74">
        <f t="shared" si="96"/>
        <v>6.4358918208693749</v>
      </c>
      <c r="CA71" s="66">
        <f t="shared" ref="CA71:CA134" si="116">BZ71/(MAX($BZ$6:$BZ$335))</f>
        <v>8.7977864497813932E-2</v>
      </c>
      <c r="CB71" s="72">
        <v>58779</v>
      </c>
      <c r="CC71" s="75">
        <v>11342</v>
      </c>
      <c r="CD71" s="66">
        <f t="shared" si="97"/>
        <v>0.1929600707735756</v>
      </c>
      <c r="CE71" s="66">
        <f t="shared" si="98"/>
        <v>0.80703992922642442</v>
      </c>
      <c r="CF71" s="72">
        <v>14205</v>
      </c>
      <c r="CG71" s="76">
        <v>74</v>
      </c>
      <c r="CH71" s="75">
        <v>11853</v>
      </c>
      <c r="CI71" s="66">
        <f t="shared" si="99"/>
        <v>0.8396339317141851</v>
      </c>
      <c r="CJ71" s="75">
        <v>14205</v>
      </c>
      <c r="CK71" s="75">
        <v>1430</v>
      </c>
      <c r="CL71" s="76">
        <v>528</v>
      </c>
      <c r="CM71" s="75">
        <v>10556</v>
      </c>
      <c r="CN71" s="76">
        <v>294</v>
      </c>
      <c r="CO71" s="66">
        <f t="shared" si="100"/>
        <v>0.90165434706089409</v>
      </c>
      <c r="CP71" s="72">
        <v>14205</v>
      </c>
      <c r="CQ71" s="75">
        <v>5347</v>
      </c>
      <c r="CR71" s="66">
        <f t="shared" si="101"/>
        <v>0.37641675466385077</v>
      </c>
      <c r="CS71" s="78" t="b">
        <v>0</v>
      </c>
      <c r="CT71" s="76" t="b">
        <v>0</v>
      </c>
      <c r="CU71" s="76"/>
      <c r="CV71" s="76"/>
      <c r="CW71" s="76"/>
      <c r="CX71" s="76"/>
      <c r="CY71" s="76"/>
      <c r="CZ71" s="76"/>
      <c r="DA71" s="76"/>
      <c r="DB71" s="76"/>
      <c r="DC71" s="76"/>
      <c r="DD71" s="66">
        <f t="shared" si="102"/>
        <v>0</v>
      </c>
      <c r="DE71" s="66">
        <f t="shared" si="103"/>
        <v>0</v>
      </c>
      <c r="DF71" s="66">
        <f t="shared" si="104"/>
        <v>0</v>
      </c>
      <c r="DG71" s="66">
        <f t="shared" si="105"/>
        <v>0</v>
      </c>
      <c r="DH71" s="66">
        <f t="shared" si="106"/>
        <v>0</v>
      </c>
      <c r="DI71" s="66">
        <f t="shared" si="58"/>
        <v>0</v>
      </c>
      <c r="DJ71" s="66">
        <f t="shared" si="107"/>
        <v>0</v>
      </c>
      <c r="DK71" s="66">
        <f t="shared" si="108"/>
        <v>0</v>
      </c>
      <c r="DL71" s="66">
        <f t="shared" si="109"/>
        <v>0</v>
      </c>
      <c r="DM71" s="66">
        <f t="shared" si="110"/>
        <v>0</v>
      </c>
      <c r="DN71" s="66">
        <f t="shared" si="111"/>
        <v>0</v>
      </c>
      <c r="DO71" s="80">
        <f t="shared" si="112"/>
        <v>620</v>
      </c>
      <c r="DP71" s="67">
        <f t="shared" si="113"/>
        <v>1</v>
      </c>
      <c r="DQ71" s="66">
        <f t="shared" ref="DQ71:DQ134" si="117">1/DO71/(MAX($DO$6:$DO$335))</f>
        <v>2.6014568158168575E-6</v>
      </c>
    </row>
    <row r="72" spans="1:121" ht="17.149999999999999" customHeight="1" x14ac:dyDescent="0.3">
      <c r="A72" s="30"/>
      <c r="B72" s="39" t="s">
        <v>264</v>
      </c>
      <c r="C72" s="37" t="s">
        <v>265</v>
      </c>
      <c r="D72" s="36" t="s">
        <v>307</v>
      </c>
      <c r="E72" s="37" t="s">
        <v>308</v>
      </c>
      <c r="F72" s="36" t="s">
        <v>320</v>
      </c>
      <c r="G72" s="37" t="s">
        <v>321</v>
      </c>
      <c r="H72" s="36">
        <v>52</v>
      </c>
      <c r="I72" s="38">
        <v>2</v>
      </c>
      <c r="J72" s="115">
        <f t="shared" si="63"/>
        <v>0.48194063926940639</v>
      </c>
      <c r="K72" s="115">
        <f t="shared" si="64"/>
        <v>0.33961187214611871</v>
      </c>
      <c r="L72" s="115">
        <f t="shared" si="65"/>
        <v>1</v>
      </c>
      <c r="M72" s="115">
        <f t="shared" si="66"/>
        <v>6.8980217412419095E-2</v>
      </c>
      <c r="N72" s="115">
        <f t="shared" si="67"/>
        <v>0.17287585197873176</v>
      </c>
      <c r="O72" s="115">
        <f t="shared" si="68"/>
        <v>9.2100456621004564E-2</v>
      </c>
      <c r="P72" s="115">
        <f t="shared" si="69"/>
        <v>0.7205607689504373</v>
      </c>
      <c r="Q72" s="115">
        <f t="shared" si="70"/>
        <v>0.48310096565910521</v>
      </c>
      <c r="R72" s="116">
        <f t="shared" si="71"/>
        <v>0.91054406093094331</v>
      </c>
      <c r="S72" s="133">
        <f t="shared" si="72"/>
        <v>0.4744127592186852</v>
      </c>
      <c r="T72" s="134">
        <f t="shared" si="114"/>
        <v>0.5255872407813148</v>
      </c>
      <c r="U72" s="135">
        <f t="shared" si="73"/>
        <v>58848.952175802253</v>
      </c>
      <c r="V72" s="136">
        <v>4</v>
      </c>
      <c r="W72" s="155">
        <f t="shared" si="74"/>
        <v>0</v>
      </c>
      <c r="X72" s="155">
        <f t="shared" si="75"/>
        <v>0.36330164810757404</v>
      </c>
      <c r="Y72" s="155">
        <f t="shared" si="76"/>
        <v>0.63669835189242596</v>
      </c>
      <c r="Z72" s="156">
        <f t="shared" si="77"/>
        <v>71289.841064691151</v>
      </c>
      <c r="AA72" s="69">
        <f t="shared" si="78"/>
        <v>6.2187410688768222E-2</v>
      </c>
      <c r="AB72" s="70">
        <f t="shared" si="79"/>
        <v>0.94168278266554084</v>
      </c>
      <c r="AC72" s="70">
        <f t="shared" si="80"/>
        <v>0.17899582485815224</v>
      </c>
      <c r="AD72" s="70">
        <f t="shared" si="80"/>
        <v>0.17287585197873176</v>
      </c>
      <c r="AE72" s="70">
        <f t="shared" si="81"/>
        <v>0.51689903434089479</v>
      </c>
      <c r="AF72" s="70">
        <f t="shared" si="82"/>
        <v>0.37187214611872144</v>
      </c>
      <c r="AG72" s="70">
        <f t="shared" si="83"/>
        <v>4.6986301369863016E-2</v>
      </c>
      <c r="AH72" s="70">
        <f t="shared" si="84"/>
        <v>9.2100456621004564E-2</v>
      </c>
      <c r="AI72" s="70">
        <f t="shared" si="85"/>
        <v>5.3561643835616436E-2</v>
      </c>
      <c r="AJ72" s="70">
        <f t="shared" si="86"/>
        <v>0.91031963470319632</v>
      </c>
      <c r="AK72" s="70">
        <f t="shared" si="87"/>
        <v>0.2794392310495627</v>
      </c>
      <c r="AL72" s="71">
        <f t="shared" si="115"/>
        <v>1</v>
      </c>
      <c r="AM72" s="72">
        <v>111968</v>
      </c>
      <c r="AN72" s="66">
        <v>6.2187410688768222E-2</v>
      </c>
      <c r="AO72" s="73">
        <v>0.51689903434089479</v>
      </c>
      <c r="AP72" s="74">
        <f t="shared" si="88"/>
        <v>0.48310096565910521</v>
      </c>
      <c r="AQ72" s="75">
        <v>21900</v>
      </c>
      <c r="AR72" s="75">
        <v>8116</v>
      </c>
      <c r="AS72" s="76">
        <v>17</v>
      </c>
      <c r="AT72" s="76">
        <v>11</v>
      </c>
      <c r="AU72" s="77">
        <f t="shared" si="89"/>
        <v>0.37187214611872144</v>
      </c>
      <c r="AV72" s="77">
        <f t="shared" si="90"/>
        <v>0.62812785388127856</v>
      </c>
      <c r="AW72" s="75">
        <v>21900</v>
      </c>
      <c r="AX72" s="76">
        <v>102</v>
      </c>
      <c r="AY72" s="75">
        <v>14896</v>
      </c>
      <c r="AZ72" s="76">
        <v>13</v>
      </c>
      <c r="BA72" s="75">
        <v>5770</v>
      </c>
      <c r="BB72" s="66">
        <f t="shared" si="91"/>
        <v>0.94890410958904114</v>
      </c>
      <c r="BC72" s="66">
        <f t="shared" si="92"/>
        <v>5.1095890410958855E-2</v>
      </c>
      <c r="BD72" s="75">
        <v>21900</v>
      </c>
      <c r="BE72" s="76">
        <v>979</v>
      </c>
      <c r="BF72" s="76">
        <v>50</v>
      </c>
      <c r="BG72" s="66">
        <f t="shared" si="93"/>
        <v>4.6986301369863016E-2</v>
      </c>
      <c r="BH72" s="70">
        <v>0.94168278266554084</v>
      </c>
      <c r="BI72" s="70">
        <v>0.91054406093094331</v>
      </c>
      <c r="BJ72" s="75">
        <v>56046</v>
      </c>
      <c r="BK72" s="75">
        <v>10032</v>
      </c>
      <c r="BL72" s="75">
        <v>36325</v>
      </c>
      <c r="BM72" s="75">
        <v>4659</v>
      </c>
      <c r="BN72" s="76">
        <v>2162</v>
      </c>
      <c r="BO72" s="76">
        <v>66</v>
      </c>
      <c r="BP72" s="75">
        <v>2308</v>
      </c>
      <c r="BQ72" s="76">
        <v>55</v>
      </c>
      <c r="BR72" s="76">
        <v>17</v>
      </c>
      <c r="BS72" s="76">
        <v>422</v>
      </c>
      <c r="BT72" s="66">
        <f t="shared" si="94"/>
        <v>0.17899582485815224</v>
      </c>
      <c r="BU72" s="66">
        <f t="shared" si="61"/>
        <v>0.17287585197873176</v>
      </c>
      <c r="BV72" s="66">
        <f t="shared" si="62"/>
        <v>8.9747707240481034E-2</v>
      </c>
      <c r="BW72" s="72">
        <v>87808</v>
      </c>
      <c r="BX72" s="75">
        <v>17401</v>
      </c>
      <c r="BY72" s="66">
        <f t="shared" si="95"/>
        <v>0.19817100947521865</v>
      </c>
      <c r="BZ72" s="74">
        <f t="shared" si="96"/>
        <v>5.0461467731739553</v>
      </c>
      <c r="CA72" s="66">
        <f t="shared" si="116"/>
        <v>6.8980217412419095E-2</v>
      </c>
      <c r="CB72" s="72">
        <v>87808</v>
      </c>
      <c r="CC72" s="75">
        <v>24537</v>
      </c>
      <c r="CD72" s="66">
        <f t="shared" si="97"/>
        <v>0.2794392310495627</v>
      </c>
      <c r="CE72" s="66">
        <f t="shared" si="98"/>
        <v>0.7205607689504373</v>
      </c>
      <c r="CF72" s="72">
        <v>21900</v>
      </c>
      <c r="CG72" s="76">
        <v>20</v>
      </c>
      <c r="CH72" s="75">
        <v>1153</v>
      </c>
      <c r="CI72" s="66">
        <f t="shared" si="99"/>
        <v>5.3561643835616436E-2</v>
      </c>
      <c r="CJ72" s="75">
        <v>21900</v>
      </c>
      <c r="CK72" s="76">
        <v>308</v>
      </c>
      <c r="CL72" s="75">
        <v>7267</v>
      </c>
      <c r="CM72" s="75">
        <v>12004</v>
      </c>
      <c r="CN72" s="76">
        <v>357</v>
      </c>
      <c r="CO72" s="66">
        <f t="shared" si="100"/>
        <v>0.91031963470319632</v>
      </c>
      <c r="CP72" s="72">
        <v>21900</v>
      </c>
      <c r="CQ72" s="75">
        <v>2017</v>
      </c>
      <c r="CR72" s="66">
        <f t="shared" si="101"/>
        <v>9.2100456621004564E-2</v>
      </c>
      <c r="CS72" s="78" t="b">
        <v>0</v>
      </c>
      <c r="CT72" s="76" t="b">
        <v>0</v>
      </c>
      <c r="CU72" s="76"/>
      <c r="CV72" s="76"/>
      <c r="CW72" s="76"/>
      <c r="CX72" s="76"/>
      <c r="CY72" s="76"/>
      <c r="CZ72" s="76"/>
      <c r="DA72" s="76"/>
      <c r="DB72" s="76"/>
      <c r="DC72" s="76"/>
      <c r="DD72" s="66">
        <f t="shared" si="102"/>
        <v>0</v>
      </c>
      <c r="DE72" s="66">
        <f t="shared" si="103"/>
        <v>0</v>
      </c>
      <c r="DF72" s="66">
        <f t="shared" si="104"/>
        <v>0</v>
      </c>
      <c r="DG72" s="66">
        <f t="shared" si="105"/>
        <v>0</v>
      </c>
      <c r="DH72" s="66">
        <f t="shared" si="106"/>
        <v>0</v>
      </c>
      <c r="DI72" s="66">
        <f t="shared" si="58"/>
        <v>0</v>
      </c>
      <c r="DJ72" s="66">
        <f t="shared" si="107"/>
        <v>0</v>
      </c>
      <c r="DK72" s="66">
        <f t="shared" si="108"/>
        <v>0</v>
      </c>
      <c r="DL72" s="66">
        <f t="shared" si="109"/>
        <v>0</v>
      </c>
      <c r="DM72" s="66">
        <f t="shared" si="110"/>
        <v>0</v>
      </c>
      <c r="DN72" s="66">
        <f t="shared" si="111"/>
        <v>0</v>
      </c>
      <c r="DO72" s="80">
        <f t="shared" si="112"/>
        <v>620</v>
      </c>
      <c r="DP72" s="67">
        <f t="shared" si="113"/>
        <v>1</v>
      </c>
      <c r="DQ72" s="66">
        <f t="shared" si="117"/>
        <v>2.6014568158168575E-6</v>
      </c>
    </row>
    <row r="73" spans="1:121" ht="17.149999999999999" customHeight="1" x14ac:dyDescent="0.3">
      <c r="A73" s="30"/>
      <c r="B73" s="39" t="s">
        <v>264</v>
      </c>
      <c r="C73" s="37" t="s">
        <v>265</v>
      </c>
      <c r="D73" s="36" t="s">
        <v>322</v>
      </c>
      <c r="E73" s="37" t="s">
        <v>323</v>
      </c>
      <c r="F73" s="36" t="s">
        <v>324</v>
      </c>
      <c r="G73" s="37" t="s">
        <v>323</v>
      </c>
      <c r="H73" s="36">
        <v>41</v>
      </c>
      <c r="I73" s="38">
        <v>19</v>
      </c>
      <c r="J73" s="115">
        <f t="shared" si="63"/>
        <v>0.83110252992345646</v>
      </c>
      <c r="K73" s="115">
        <f t="shared" si="64"/>
        <v>0.46778161030108972</v>
      </c>
      <c r="L73" s="115">
        <f t="shared" si="65"/>
        <v>1</v>
      </c>
      <c r="M73" s="115">
        <f t="shared" si="66"/>
        <v>0.15179744519995561</v>
      </c>
      <c r="N73" s="115">
        <f t="shared" si="67"/>
        <v>0.45351119409280327</v>
      </c>
      <c r="O73" s="115">
        <f t="shared" si="68"/>
        <v>5.9242259753466447E-2</v>
      </c>
      <c r="P73" s="115">
        <f t="shared" si="69"/>
        <v>0.71244101597629528</v>
      </c>
      <c r="Q73" s="115">
        <f t="shared" si="70"/>
        <v>0.52075111592710022</v>
      </c>
      <c r="R73" s="116">
        <f t="shared" si="71"/>
        <v>0.9340096672214302</v>
      </c>
      <c r="S73" s="133">
        <f t="shared" si="72"/>
        <v>0.57007075982173305</v>
      </c>
      <c r="T73" s="134">
        <f t="shared" si="114"/>
        <v>0.42992924017826695</v>
      </c>
      <c r="U73" s="135">
        <f t="shared" si="73"/>
        <v>149861.72503665905</v>
      </c>
      <c r="V73" s="136">
        <v>4</v>
      </c>
      <c r="W73" s="155">
        <f t="shared" si="74"/>
        <v>0</v>
      </c>
      <c r="X73" s="155">
        <f t="shared" si="75"/>
        <v>0.45895964871062195</v>
      </c>
      <c r="Y73" s="155">
        <f t="shared" si="76"/>
        <v>0.541040351289378</v>
      </c>
      <c r="Z73" s="156">
        <f t="shared" si="77"/>
        <v>188592.05836999236</v>
      </c>
      <c r="AA73" s="69">
        <f t="shared" si="78"/>
        <v>0.3744007711440645</v>
      </c>
      <c r="AB73" s="70">
        <f t="shared" si="79"/>
        <v>0.95158046960569553</v>
      </c>
      <c r="AC73" s="70">
        <f t="shared" si="80"/>
        <v>7.7579758965678203E-2</v>
      </c>
      <c r="AD73" s="70">
        <f t="shared" si="80"/>
        <v>0.45351119409280327</v>
      </c>
      <c r="AE73" s="70">
        <f t="shared" si="81"/>
        <v>0.47924888407289978</v>
      </c>
      <c r="AF73" s="70">
        <f t="shared" si="82"/>
        <v>0.21092773021478928</v>
      </c>
      <c r="AG73" s="70">
        <f t="shared" si="83"/>
        <v>5.4143934917341173E-2</v>
      </c>
      <c r="AH73" s="70">
        <f t="shared" si="84"/>
        <v>5.9242259753466447E-2</v>
      </c>
      <c r="AI73" s="70">
        <f t="shared" si="85"/>
        <v>0.81115584933144613</v>
      </c>
      <c r="AJ73" s="70">
        <f t="shared" si="86"/>
        <v>0.85104921051546678</v>
      </c>
      <c r="AK73" s="70">
        <f t="shared" si="87"/>
        <v>0.28755898402370467</v>
      </c>
      <c r="AL73" s="71">
        <f t="shared" si="115"/>
        <v>1</v>
      </c>
      <c r="AM73" s="72">
        <v>348573</v>
      </c>
      <c r="AN73" s="66">
        <v>0.3744007711440645</v>
      </c>
      <c r="AO73" s="73">
        <v>0.47924888407289978</v>
      </c>
      <c r="AP73" s="74">
        <f t="shared" si="88"/>
        <v>0.52075111592710022</v>
      </c>
      <c r="AQ73" s="75">
        <v>72769</v>
      </c>
      <c r="AR73" s="75">
        <v>11835</v>
      </c>
      <c r="AS73" s="75">
        <v>2433</v>
      </c>
      <c r="AT73" s="75">
        <v>1081</v>
      </c>
      <c r="AU73" s="77">
        <f t="shared" si="89"/>
        <v>0.21092773021478928</v>
      </c>
      <c r="AV73" s="77">
        <f t="shared" si="90"/>
        <v>0.78907226978521072</v>
      </c>
      <c r="AW73" s="75">
        <v>72769</v>
      </c>
      <c r="AX73" s="76">
        <v>690</v>
      </c>
      <c r="AY73" s="75">
        <v>42720</v>
      </c>
      <c r="AZ73" s="76">
        <v>71</v>
      </c>
      <c r="BA73" s="75">
        <v>18628</v>
      </c>
      <c r="BB73" s="66">
        <f t="shared" si="91"/>
        <v>0.85350904918303128</v>
      </c>
      <c r="BC73" s="66">
        <f t="shared" si="92"/>
        <v>0.14649095081696872</v>
      </c>
      <c r="BD73" s="75">
        <v>72769</v>
      </c>
      <c r="BE73" s="75">
        <v>3409</v>
      </c>
      <c r="BF73" s="76">
        <v>531</v>
      </c>
      <c r="BG73" s="66">
        <f t="shared" si="93"/>
        <v>5.4143934917341173E-2</v>
      </c>
      <c r="BH73" s="70">
        <v>0.95158046960569553</v>
      </c>
      <c r="BI73" s="70">
        <v>0.9340096672214302</v>
      </c>
      <c r="BJ73" s="75">
        <v>177817</v>
      </c>
      <c r="BK73" s="75">
        <v>13795</v>
      </c>
      <c r="BL73" s="75">
        <v>83380</v>
      </c>
      <c r="BM73" s="75">
        <v>40298</v>
      </c>
      <c r="BN73" s="75">
        <v>20519</v>
      </c>
      <c r="BO73" s="76">
        <v>386</v>
      </c>
      <c r="BP73" s="75">
        <v>15080</v>
      </c>
      <c r="BQ73" s="76">
        <v>835</v>
      </c>
      <c r="BR73" s="76">
        <v>179</v>
      </c>
      <c r="BS73" s="75">
        <v>3345</v>
      </c>
      <c r="BT73" s="66">
        <f t="shared" si="94"/>
        <v>7.7579758965678203E-2</v>
      </c>
      <c r="BU73" s="66">
        <f t="shared" si="61"/>
        <v>0.45351119409280327</v>
      </c>
      <c r="BV73" s="66">
        <f t="shared" si="62"/>
        <v>0.22688494350933824</v>
      </c>
      <c r="BW73" s="72">
        <v>279101</v>
      </c>
      <c r="BX73" s="75">
        <v>25134</v>
      </c>
      <c r="BY73" s="66">
        <f t="shared" si="95"/>
        <v>9.005342152124142E-2</v>
      </c>
      <c r="BZ73" s="74">
        <f t="shared" si="96"/>
        <v>11.104519774011299</v>
      </c>
      <c r="CA73" s="66">
        <f t="shared" si="116"/>
        <v>0.15179744519995561</v>
      </c>
      <c r="CB73" s="72">
        <v>279101</v>
      </c>
      <c r="CC73" s="75">
        <v>80258</v>
      </c>
      <c r="CD73" s="66">
        <f t="shared" si="97"/>
        <v>0.28755898402370467</v>
      </c>
      <c r="CE73" s="66">
        <f t="shared" si="98"/>
        <v>0.71244101597629528</v>
      </c>
      <c r="CF73" s="72">
        <v>72769</v>
      </c>
      <c r="CG73" s="76">
        <v>745</v>
      </c>
      <c r="CH73" s="75">
        <v>58282</v>
      </c>
      <c r="CI73" s="66">
        <f t="shared" si="99"/>
        <v>0.81115584933144613</v>
      </c>
      <c r="CJ73" s="75">
        <v>72769</v>
      </c>
      <c r="CK73" s="75">
        <v>1620</v>
      </c>
      <c r="CL73" s="75">
        <v>24687</v>
      </c>
      <c r="CM73" s="75">
        <v>33542</v>
      </c>
      <c r="CN73" s="75">
        <v>2081</v>
      </c>
      <c r="CO73" s="66">
        <f t="shared" si="100"/>
        <v>0.85104921051546678</v>
      </c>
      <c r="CP73" s="72">
        <v>72769</v>
      </c>
      <c r="CQ73" s="75">
        <v>4311</v>
      </c>
      <c r="CR73" s="66">
        <f t="shared" si="101"/>
        <v>5.9242259753466447E-2</v>
      </c>
      <c r="CS73" s="78" t="b">
        <v>0</v>
      </c>
      <c r="CT73" s="76" t="b">
        <v>0</v>
      </c>
      <c r="CU73" s="76"/>
      <c r="CV73" s="76"/>
      <c r="CW73" s="76"/>
      <c r="CX73" s="76"/>
      <c r="CY73" s="76"/>
      <c r="CZ73" s="76"/>
      <c r="DA73" s="76"/>
      <c r="DB73" s="76"/>
      <c r="DC73" s="76"/>
      <c r="DD73" s="66">
        <f t="shared" si="102"/>
        <v>0</v>
      </c>
      <c r="DE73" s="66">
        <f t="shared" si="103"/>
        <v>0</v>
      </c>
      <c r="DF73" s="66">
        <f t="shared" si="104"/>
        <v>0</v>
      </c>
      <c r="DG73" s="66">
        <f t="shared" si="105"/>
        <v>0</v>
      </c>
      <c r="DH73" s="66">
        <f t="shared" si="106"/>
        <v>0</v>
      </c>
      <c r="DI73" s="66">
        <f t="shared" si="58"/>
        <v>0</v>
      </c>
      <c r="DJ73" s="66">
        <f t="shared" si="107"/>
        <v>0</v>
      </c>
      <c r="DK73" s="66">
        <f t="shared" si="108"/>
        <v>0</v>
      </c>
      <c r="DL73" s="66">
        <f t="shared" si="109"/>
        <v>0</v>
      </c>
      <c r="DM73" s="66">
        <f t="shared" si="110"/>
        <v>0</v>
      </c>
      <c r="DN73" s="66">
        <f t="shared" si="111"/>
        <v>0</v>
      </c>
      <c r="DO73" s="80">
        <f t="shared" si="112"/>
        <v>620</v>
      </c>
      <c r="DP73" s="67">
        <f t="shared" si="113"/>
        <v>1</v>
      </c>
      <c r="DQ73" s="66">
        <f t="shared" si="117"/>
        <v>2.6014568158168575E-6</v>
      </c>
    </row>
    <row r="74" spans="1:121" ht="17.149999999999999" customHeight="1" x14ac:dyDescent="0.3">
      <c r="A74" s="30"/>
      <c r="B74" s="39" t="s">
        <v>264</v>
      </c>
      <c r="C74" s="37" t="s">
        <v>265</v>
      </c>
      <c r="D74" s="36" t="s">
        <v>322</v>
      </c>
      <c r="E74" s="37" t="s">
        <v>323</v>
      </c>
      <c r="F74" s="36" t="s">
        <v>325</v>
      </c>
      <c r="G74" s="37" t="s">
        <v>326</v>
      </c>
      <c r="H74" s="36">
        <v>36</v>
      </c>
      <c r="I74" s="38">
        <v>3</v>
      </c>
      <c r="J74" s="115">
        <f t="shared" si="63"/>
        <v>0.66778866638261614</v>
      </c>
      <c r="K74" s="115">
        <f t="shared" si="64"/>
        <v>0.38721772475500638</v>
      </c>
      <c r="L74" s="115">
        <f t="shared" si="65"/>
        <v>1</v>
      </c>
      <c r="M74" s="115">
        <f t="shared" si="66"/>
        <v>5.7154053835008427E-2</v>
      </c>
      <c r="N74" s="115">
        <f t="shared" si="67"/>
        <v>0.36168077347696631</v>
      </c>
      <c r="O74" s="115">
        <f t="shared" si="68"/>
        <v>0.16812952705581594</v>
      </c>
      <c r="P74" s="115">
        <f t="shared" si="69"/>
        <v>0.83157848748307051</v>
      </c>
      <c r="Q74" s="115">
        <f t="shared" si="70"/>
        <v>0.55740919836664515</v>
      </c>
      <c r="R74" s="116">
        <f t="shared" si="71"/>
        <v>0.98930163447251118</v>
      </c>
      <c r="S74" s="133">
        <f t="shared" si="72"/>
        <v>0.55780667398084893</v>
      </c>
      <c r="T74" s="134">
        <f t="shared" si="114"/>
        <v>0.44219332601915107</v>
      </c>
      <c r="U74" s="135">
        <f t="shared" si="73"/>
        <v>24953.853773912731</v>
      </c>
      <c r="V74" s="136">
        <v>5</v>
      </c>
      <c r="W74" s="155">
        <f t="shared" si="74"/>
        <v>0</v>
      </c>
      <c r="X74" s="155">
        <f t="shared" si="75"/>
        <v>0.44669556286973777</v>
      </c>
      <c r="Y74" s="155">
        <f t="shared" si="76"/>
        <v>0.55330443713026223</v>
      </c>
      <c r="Z74" s="156">
        <f t="shared" si="77"/>
        <v>31224.075996134958</v>
      </c>
      <c r="AA74" s="69">
        <f t="shared" si="78"/>
        <v>0.15627658066345335</v>
      </c>
      <c r="AB74" s="70">
        <f t="shared" si="79"/>
        <v>0.99185553329343501</v>
      </c>
      <c r="AC74" s="70">
        <f t="shared" si="80"/>
        <v>1.2445217624033991E-2</v>
      </c>
      <c r="AD74" s="70">
        <f t="shared" si="80"/>
        <v>0.36168077347696631</v>
      </c>
      <c r="AE74" s="70">
        <f t="shared" si="81"/>
        <v>0.44259080163335485</v>
      </c>
      <c r="AF74" s="70">
        <f t="shared" si="82"/>
        <v>0.28674904132935664</v>
      </c>
      <c r="AG74" s="70">
        <f t="shared" si="83"/>
        <v>4.4737963357477629E-2</v>
      </c>
      <c r="AH74" s="70">
        <f t="shared" si="84"/>
        <v>0.16812952705581594</v>
      </c>
      <c r="AI74" s="70">
        <f t="shared" si="85"/>
        <v>0.86007669365146999</v>
      </c>
      <c r="AJ74" s="70">
        <f t="shared" si="86"/>
        <v>0.47550063911376222</v>
      </c>
      <c r="AK74" s="70">
        <f t="shared" si="87"/>
        <v>0.16842151251692952</v>
      </c>
      <c r="AL74" s="71">
        <f t="shared" si="115"/>
        <v>1</v>
      </c>
      <c r="AM74" s="72">
        <v>56432</v>
      </c>
      <c r="AN74" s="66">
        <v>0.15627658066345335</v>
      </c>
      <c r="AO74" s="73">
        <v>0.44259080163335485</v>
      </c>
      <c r="AP74" s="74">
        <f t="shared" si="88"/>
        <v>0.55740919836664515</v>
      </c>
      <c r="AQ74" s="75">
        <v>11735</v>
      </c>
      <c r="AR74" s="75">
        <v>3128</v>
      </c>
      <c r="AS74" s="76">
        <v>234</v>
      </c>
      <c r="AT74" s="76">
        <v>3</v>
      </c>
      <c r="AU74" s="77">
        <f t="shared" si="89"/>
        <v>0.28674904132935664</v>
      </c>
      <c r="AV74" s="77">
        <f t="shared" si="90"/>
        <v>0.71325095867064336</v>
      </c>
      <c r="AW74" s="75">
        <v>11735</v>
      </c>
      <c r="AX74" s="76">
        <v>60</v>
      </c>
      <c r="AY74" s="75">
        <v>5874</v>
      </c>
      <c r="AZ74" s="76">
        <v>8</v>
      </c>
      <c r="BA74" s="75">
        <v>5075</v>
      </c>
      <c r="BB74" s="66">
        <f t="shared" si="91"/>
        <v>0.93881550916063061</v>
      </c>
      <c r="BC74" s="66">
        <f t="shared" si="92"/>
        <v>6.1184490839369388E-2</v>
      </c>
      <c r="BD74" s="75">
        <v>11735</v>
      </c>
      <c r="BE74" s="76">
        <v>475</v>
      </c>
      <c r="BF74" s="76">
        <v>50</v>
      </c>
      <c r="BG74" s="66">
        <f t="shared" si="93"/>
        <v>4.4737963357477629E-2</v>
      </c>
      <c r="BH74" s="70">
        <v>0.99185553329343501</v>
      </c>
      <c r="BI74" s="70">
        <v>0.98930163447251118</v>
      </c>
      <c r="BJ74" s="75">
        <v>29891</v>
      </c>
      <c r="BK74" s="76">
        <v>372</v>
      </c>
      <c r="BL74" s="75">
        <v>18708</v>
      </c>
      <c r="BM74" s="75">
        <v>4205</v>
      </c>
      <c r="BN74" s="76">
        <v>2160</v>
      </c>
      <c r="BO74" s="76">
        <v>53</v>
      </c>
      <c r="BP74" s="75">
        <v>1963</v>
      </c>
      <c r="BQ74" s="76">
        <v>24</v>
      </c>
      <c r="BR74" s="76">
        <v>18</v>
      </c>
      <c r="BS74" s="75">
        <v>2388</v>
      </c>
      <c r="BT74" s="66">
        <f t="shared" si="94"/>
        <v>1.2445217624033991E-2</v>
      </c>
      <c r="BU74" s="66">
        <f t="shared" si="61"/>
        <v>0.36168077347696631</v>
      </c>
      <c r="BV74" s="66">
        <f t="shared" si="62"/>
        <v>0.22100297748486167</v>
      </c>
      <c r="BW74" s="72">
        <v>45778</v>
      </c>
      <c r="BX74" s="75">
        <v>10949</v>
      </c>
      <c r="BY74" s="66">
        <f t="shared" si="95"/>
        <v>0.23917602341736205</v>
      </c>
      <c r="BZ74" s="74">
        <f t="shared" si="96"/>
        <v>4.181021097817152</v>
      </c>
      <c r="CA74" s="66">
        <f t="shared" si="116"/>
        <v>5.7154053835008427E-2</v>
      </c>
      <c r="CB74" s="72">
        <v>45778</v>
      </c>
      <c r="CC74" s="75">
        <v>7710</v>
      </c>
      <c r="CD74" s="66">
        <f t="shared" si="97"/>
        <v>0.16842151251692952</v>
      </c>
      <c r="CE74" s="66">
        <f t="shared" si="98"/>
        <v>0.83157848748307051</v>
      </c>
      <c r="CF74" s="72">
        <v>11735</v>
      </c>
      <c r="CG74" s="76">
        <v>34</v>
      </c>
      <c r="CH74" s="75">
        <v>10059</v>
      </c>
      <c r="CI74" s="66">
        <f t="shared" si="99"/>
        <v>0.86007669365146999</v>
      </c>
      <c r="CJ74" s="75">
        <v>11735</v>
      </c>
      <c r="CK74" s="75">
        <v>1862</v>
      </c>
      <c r="CL74" s="75">
        <v>1932</v>
      </c>
      <c r="CM74" s="75">
        <v>1673</v>
      </c>
      <c r="CN74" s="76">
        <v>113</v>
      </c>
      <c r="CO74" s="66">
        <f t="shared" si="100"/>
        <v>0.47550063911376222</v>
      </c>
      <c r="CP74" s="72">
        <v>11735</v>
      </c>
      <c r="CQ74" s="75">
        <v>1973</v>
      </c>
      <c r="CR74" s="66">
        <f t="shared" si="101"/>
        <v>0.16812952705581594</v>
      </c>
      <c r="CS74" s="78" t="b">
        <v>0</v>
      </c>
      <c r="CT74" s="76" t="b">
        <v>0</v>
      </c>
      <c r="CU74" s="76"/>
      <c r="CV74" s="76"/>
      <c r="CW74" s="76"/>
      <c r="CX74" s="76"/>
      <c r="CY74" s="76"/>
      <c r="CZ74" s="76"/>
      <c r="DA74" s="76"/>
      <c r="DB74" s="76"/>
      <c r="DC74" s="76"/>
      <c r="DD74" s="66">
        <f t="shared" si="102"/>
        <v>0</v>
      </c>
      <c r="DE74" s="66">
        <f t="shared" si="103"/>
        <v>0</v>
      </c>
      <c r="DF74" s="66">
        <f t="shared" si="104"/>
        <v>0</v>
      </c>
      <c r="DG74" s="66">
        <f t="shared" si="105"/>
        <v>0</v>
      </c>
      <c r="DH74" s="66">
        <f t="shared" si="106"/>
        <v>0</v>
      </c>
      <c r="DI74" s="66">
        <f t="shared" si="58"/>
        <v>0</v>
      </c>
      <c r="DJ74" s="66">
        <f t="shared" si="107"/>
        <v>0</v>
      </c>
      <c r="DK74" s="66">
        <f t="shared" si="108"/>
        <v>0</v>
      </c>
      <c r="DL74" s="66">
        <f t="shared" si="109"/>
        <v>0</v>
      </c>
      <c r="DM74" s="66">
        <f t="shared" si="110"/>
        <v>0</v>
      </c>
      <c r="DN74" s="66">
        <f t="shared" si="111"/>
        <v>0</v>
      </c>
      <c r="DO74" s="80">
        <f t="shared" si="112"/>
        <v>620</v>
      </c>
      <c r="DP74" s="67">
        <f t="shared" si="113"/>
        <v>1</v>
      </c>
      <c r="DQ74" s="66">
        <f t="shared" si="117"/>
        <v>2.6014568158168575E-6</v>
      </c>
    </row>
    <row r="75" spans="1:121" ht="17.149999999999999" customHeight="1" x14ac:dyDescent="0.3">
      <c r="A75" s="30"/>
      <c r="B75" s="39" t="s">
        <v>264</v>
      </c>
      <c r="C75" s="37" t="s">
        <v>265</v>
      </c>
      <c r="D75" s="36" t="s">
        <v>322</v>
      </c>
      <c r="E75" s="37" t="s">
        <v>323</v>
      </c>
      <c r="F75" s="36" t="s">
        <v>327</v>
      </c>
      <c r="G75" s="37" t="s">
        <v>328</v>
      </c>
      <c r="H75" s="36">
        <v>61</v>
      </c>
      <c r="I75" s="38">
        <v>3</v>
      </c>
      <c r="J75" s="115">
        <f t="shared" si="63"/>
        <v>0.71792546921751743</v>
      </c>
      <c r="K75" s="115">
        <f t="shared" si="64"/>
        <v>0.29508568319883943</v>
      </c>
      <c r="L75" s="115">
        <f t="shared" si="65"/>
        <v>1</v>
      </c>
      <c r="M75" s="115">
        <f t="shared" si="66"/>
        <v>8.4503513594466617E-2</v>
      </c>
      <c r="N75" s="115">
        <f t="shared" si="67"/>
        <v>0.31864578252307912</v>
      </c>
      <c r="O75" s="115">
        <f t="shared" si="68"/>
        <v>4.3204279626439385E-2</v>
      </c>
      <c r="P75" s="115">
        <f t="shared" si="69"/>
        <v>0.77634995273819352</v>
      </c>
      <c r="Q75" s="115">
        <f t="shared" si="70"/>
        <v>0.52915898411943141</v>
      </c>
      <c r="R75" s="116">
        <f t="shared" si="71"/>
        <v>0.95051933817005063</v>
      </c>
      <c r="S75" s="133">
        <f t="shared" si="72"/>
        <v>0.52393255590977983</v>
      </c>
      <c r="T75" s="134">
        <f t="shared" si="114"/>
        <v>0.47606744409022017</v>
      </c>
      <c r="U75" s="135">
        <f t="shared" si="73"/>
        <v>49683.826667587651</v>
      </c>
      <c r="V75" s="136">
        <v>4</v>
      </c>
      <c r="W75" s="155">
        <f t="shared" si="74"/>
        <v>0</v>
      </c>
      <c r="X75" s="155">
        <f t="shared" si="75"/>
        <v>0.41282144479866861</v>
      </c>
      <c r="Y75" s="155">
        <f t="shared" si="76"/>
        <v>0.58717855520133133</v>
      </c>
      <c r="Z75" s="156">
        <f t="shared" si="77"/>
        <v>61279.715556476542</v>
      </c>
      <c r="AA75" s="69">
        <f t="shared" si="78"/>
        <v>3.3220585839809129E-2</v>
      </c>
      <c r="AB75" s="70">
        <f t="shared" si="79"/>
        <v>0.96604785769746604</v>
      </c>
      <c r="AC75" s="70">
        <f t="shared" si="80"/>
        <v>6.2634364894405006E-2</v>
      </c>
      <c r="AD75" s="70">
        <f t="shared" si="80"/>
        <v>0.31864578252307912</v>
      </c>
      <c r="AE75" s="70">
        <f t="shared" si="81"/>
        <v>0.47084101588056859</v>
      </c>
      <c r="AF75" s="70">
        <f t="shared" si="82"/>
        <v>0.45421162390062564</v>
      </c>
      <c r="AG75" s="70">
        <f t="shared" si="83"/>
        <v>3.7129386163750111E-2</v>
      </c>
      <c r="AH75" s="70">
        <f t="shared" si="84"/>
        <v>4.3204279626439385E-2</v>
      </c>
      <c r="AI75" s="70">
        <f t="shared" si="85"/>
        <v>0.72540574848127659</v>
      </c>
      <c r="AJ75" s="70">
        <f t="shared" si="86"/>
        <v>0.71044518995375827</v>
      </c>
      <c r="AK75" s="70">
        <f t="shared" si="87"/>
        <v>0.22365004726180648</v>
      </c>
      <c r="AL75" s="71">
        <f t="shared" si="115"/>
        <v>1</v>
      </c>
      <c r="AM75" s="72">
        <v>104363</v>
      </c>
      <c r="AN75" s="66">
        <v>3.3220585839809129E-2</v>
      </c>
      <c r="AO75" s="73">
        <v>0.47084101588056859</v>
      </c>
      <c r="AP75" s="74">
        <f t="shared" si="88"/>
        <v>0.52915898411943141</v>
      </c>
      <c r="AQ75" s="75">
        <v>22058</v>
      </c>
      <c r="AR75" s="75">
        <v>9764</v>
      </c>
      <c r="AS75" s="76">
        <v>241</v>
      </c>
      <c r="AT75" s="76">
        <v>14</v>
      </c>
      <c r="AU75" s="77">
        <f t="shared" si="89"/>
        <v>0.45421162390062564</v>
      </c>
      <c r="AV75" s="77">
        <f t="shared" si="90"/>
        <v>0.54578837609937436</v>
      </c>
      <c r="AW75" s="75">
        <v>22058</v>
      </c>
      <c r="AX75" s="76">
        <v>482</v>
      </c>
      <c r="AY75" s="75">
        <v>11761</v>
      </c>
      <c r="AZ75" s="76">
        <v>22</v>
      </c>
      <c r="BA75" s="75">
        <v>8814</v>
      </c>
      <c r="BB75" s="66">
        <f t="shared" si="91"/>
        <v>0.9556170097016955</v>
      </c>
      <c r="BC75" s="66">
        <f t="shared" si="92"/>
        <v>4.4382990298304503E-2</v>
      </c>
      <c r="BD75" s="75">
        <v>22058</v>
      </c>
      <c r="BE75" s="76">
        <v>699</v>
      </c>
      <c r="BF75" s="76">
        <v>120</v>
      </c>
      <c r="BG75" s="66">
        <f t="shared" si="93"/>
        <v>3.7129386163750111E-2</v>
      </c>
      <c r="BH75" s="70">
        <v>0.96604785769746604</v>
      </c>
      <c r="BI75" s="70">
        <v>0.95051933817005063</v>
      </c>
      <c r="BJ75" s="75">
        <v>55353</v>
      </c>
      <c r="BK75" s="75">
        <v>3467</v>
      </c>
      <c r="BL75" s="75">
        <v>34248</v>
      </c>
      <c r="BM75" s="75">
        <v>7601</v>
      </c>
      <c r="BN75" s="75">
        <v>3716</v>
      </c>
      <c r="BO75" s="76">
        <v>106</v>
      </c>
      <c r="BP75" s="75">
        <v>3012</v>
      </c>
      <c r="BQ75" s="76">
        <v>52</v>
      </c>
      <c r="BR75" s="76">
        <v>25</v>
      </c>
      <c r="BS75" s="75">
        <v>3126</v>
      </c>
      <c r="BT75" s="66">
        <f t="shared" si="94"/>
        <v>6.2634364894405006E-2</v>
      </c>
      <c r="BU75" s="66">
        <f t="shared" si="61"/>
        <v>0.31864578252307912</v>
      </c>
      <c r="BV75" s="66">
        <f t="shared" si="62"/>
        <v>0.18132711867468793</v>
      </c>
      <c r="BW75" s="72">
        <v>83577</v>
      </c>
      <c r="BX75" s="75">
        <v>13520</v>
      </c>
      <c r="BY75" s="66">
        <f t="shared" si="95"/>
        <v>0.161766993311557</v>
      </c>
      <c r="BZ75" s="74">
        <f t="shared" si="96"/>
        <v>6.1817307692307697</v>
      </c>
      <c r="CA75" s="66">
        <f t="shared" si="116"/>
        <v>8.4503513594466617E-2</v>
      </c>
      <c r="CB75" s="72">
        <v>83577</v>
      </c>
      <c r="CC75" s="75">
        <v>18692</v>
      </c>
      <c r="CD75" s="66">
        <f t="shared" si="97"/>
        <v>0.22365004726180648</v>
      </c>
      <c r="CE75" s="66">
        <f t="shared" si="98"/>
        <v>0.77634995273819352</v>
      </c>
      <c r="CF75" s="72">
        <v>22058</v>
      </c>
      <c r="CG75" s="76">
        <v>85</v>
      </c>
      <c r="CH75" s="75">
        <v>15916</v>
      </c>
      <c r="CI75" s="66">
        <f t="shared" si="99"/>
        <v>0.72540574848127659</v>
      </c>
      <c r="CJ75" s="75">
        <v>22058</v>
      </c>
      <c r="CK75" s="76">
        <v>437</v>
      </c>
      <c r="CL75" s="75">
        <v>11118</v>
      </c>
      <c r="CM75" s="75">
        <v>4110</v>
      </c>
      <c r="CN75" s="76">
        <v>6</v>
      </c>
      <c r="CO75" s="66">
        <f t="shared" si="100"/>
        <v>0.71044518995375827</v>
      </c>
      <c r="CP75" s="72">
        <v>22058</v>
      </c>
      <c r="CQ75" s="76">
        <v>953</v>
      </c>
      <c r="CR75" s="66">
        <f t="shared" si="101"/>
        <v>4.3204279626439385E-2</v>
      </c>
      <c r="CS75" s="78" t="b">
        <v>0</v>
      </c>
      <c r="CT75" s="76" t="b">
        <v>0</v>
      </c>
      <c r="CU75" s="76"/>
      <c r="CV75" s="76"/>
      <c r="CW75" s="76"/>
      <c r="CX75" s="76"/>
      <c r="CY75" s="76"/>
      <c r="CZ75" s="76"/>
      <c r="DA75" s="76"/>
      <c r="DB75" s="76"/>
      <c r="DC75" s="76"/>
      <c r="DD75" s="66">
        <f t="shared" si="102"/>
        <v>0</v>
      </c>
      <c r="DE75" s="66">
        <f t="shared" si="103"/>
        <v>0</v>
      </c>
      <c r="DF75" s="66">
        <f t="shared" si="104"/>
        <v>0</v>
      </c>
      <c r="DG75" s="66">
        <f t="shared" si="105"/>
        <v>0</v>
      </c>
      <c r="DH75" s="66">
        <f t="shared" si="106"/>
        <v>0</v>
      </c>
      <c r="DI75" s="66">
        <f t="shared" si="58"/>
        <v>0</v>
      </c>
      <c r="DJ75" s="66">
        <f t="shared" si="107"/>
        <v>0</v>
      </c>
      <c r="DK75" s="66">
        <f t="shared" si="108"/>
        <v>0</v>
      </c>
      <c r="DL75" s="66">
        <f t="shared" si="109"/>
        <v>0</v>
      </c>
      <c r="DM75" s="66">
        <f t="shared" si="110"/>
        <v>0</v>
      </c>
      <c r="DN75" s="66">
        <f t="shared" si="111"/>
        <v>0</v>
      </c>
      <c r="DO75" s="80">
        <f t="shared" si="112"/>
        <v>620</v>
      </c>
      <c r="DP75" s="67">
        <f t="shared" si="113"/>
        <v>1</v>
      </c>
      <c r="DQ75" s="66">
        <f t="shared" si="117"/>
        <v>2.6014568158168575E-6</v>
      </c>
    </row>
    <row r="76" spans="1:121" ht="17.149999999999999" customHeight="1" x14ac:dyDescent="0.3">
      <c r="A76" s="30"/>
      <c r="B76" s="39" t="s">
        <v>264</v>
      </c>
      <c r="C76" s="37" t="s">
        <v>265</v>
      </c>
      <c r="D76" s="36" t="s">
        <v>329</v>
      </c>
      <c r="E76" s="37" t="s">
        <v>330</v>
      </c>
      <c r="F76" s="36" t="s">
        <v>331</v>
      </c>
      <c r="G76" s="37" t="s">
        <v>330</v>
      </c>
      <c r="H76" s="36">
        <v>21</v>
      </c>
      <c r="I76" s="38">
        <v>12</v>
      </c>
      <c r="J76" s="115">
        <f t="shared" si="63"/>
        <v>0.82946748705236595</v>
      </c>
      <c r="K76" s="115">
        <f t="shared" si="64"/>
        <v>0.32690009295737238</v>
      </c>
      <c r="L76" s="115">
        <f t="shared" si="65"/>
        <v>0.13388309483385885</v>
      </c>
      <c r="M76" s="115">
        <f t="shared" si="66"/>
        <v>0.16695553137957841</v>
      </c>
      <c r="N76" s="115">
        <f t="shared" si="67"/>
        <v>0.49877158886729495</v>
      </c>
      <c r="O76" s="115">
        <f t="shared" si="68"/>
        <v>0.15718649019521047</v>
      </c>
      <c r="P76" s="115">
        <f t="shared" si="69"/>
        <v>0.8284648565773064</v>
      </c>
      <c r="Q76" s="115">
        <f t="shared" si="70"/>
        <v>0.41978770278389743</v>
      </c>
      <c r="R76" s="116">
        <f t="shared" si="71"/>
        <v>0.91953405979923775</v>
      </c>
      <c r="S76" s="133">
        <f t="shared" si="72"/>
        <v>0.47566121160512481</v>
      </c>
      <c r="T76" s="134">
        <f t="shared" si="114"/>
        <v>0.52433878839487513</v>
      </c>
      <c r="U76" s="135">
        <f t="shared" si="73"/>
        <v>60230.272284130915</v>
      </c>
      <c r="V76" s="136">
        <v>4</v>
      </c>
      <c r="W76" s="155">
        <f t="shared" si="74"/>
        <v>-0.86611690516614115</v>
      </c>
      <c r="X76" s="155">
        <f t="shared" si="75"/>
        <v>0.36455010049401365</v>
      </c>
      <c r="Y76" s="155">
        <f t="shared" si="76"/>
        <v>0.63544989950598629</v>
      </c>
      <c r="Z76" s="156">
        <f t="shared" si="77"/>
        <v>72993.494506353134</v>
      </c>
      <c r="AA76" s="69">
        <f t="shared" si="78"/>
        <v>0.52179439187248078</v>
      </c>
      <c r="AB76" s="70">
        <f t="shared" si="79"/>
        <v>0.94388797043664296</v>
      </c>
      <c r="AC76" s="70">
        <f t="shared" si="80"/>
        <v>8.6923838509772283E-2</v>
      </c>
      <c r="AD76" s="70">
        <f t="shared" si="80"/>
        <v>0.49877158886729495</v>
      </c>
      <c r="AE76" s="70">
        <f t="shared" si="81"/>
        <v>0.58021229721610257</v>
      </c>
      <c r="AF76" s="70">
        <f t="shared" si="82"/>
        <v>0.42401841441281929</v>
      </c>
      <c r="AG76" s="70">
        <f t="shared" si="83"/>
        <v>2.8861050860962328E-2</v>
      </c>
      <c r="AH76" s="70">
        <f t="shared" si="84"/>
        <v>0.15718649019521047</v>
      </c>
      <c r="AI76" s="70">
        <f t="shared" si="85"/>
        <v>0.94515515028108543</v>
      </c>
      <c r="AJ76" s="70">
        <f t="shared" si="86"/>
        <v>0.71377982382364658</v>
      </c>
      <c r="AK76" s="70">
        <f t="shared" si="87"/>
        <v>0.17153514342269363</v>
      </c>
      <c r="AL76" s="71">
        <f t="shared" si="115"/>
        <v>0.13388309483385885</v>
      </c>
      <c r="AM76" s="72">
        <v>114869</v>
      </c>
      <c r="AN76" s="66">
        <v>0.52179439187248078</v>
      </c>
      <c r="AO76" s="73">
        <v>0.58021229721610257</v>
      </c>
      <c r="AP76" s="74">
        <f t="shared" si="88"/>
        <v>0.41978770278389743</v>
      </c>
      <c r="AQ76" s="75">
        <v>22591</v>
      </c>
      <c r="AR76" s="75">
        <v>9460</v>
      </c>
      <c r="AS76" s="76">
        <v>61</v>
      </c>
      <c r="AT76" s="76">
        <v>58</v>
      </c>
      <c r="AU76" s="77">
        <f t="shared" si="89"/>
        <v>0.42401841441281929</v>
      </c>
      <c r="AV76" s="77">
        <f t="shared" si="90"/>
        <v>0.57598158558718071</v>
      </c>
      <c r="AW76" s="75">
        <v>22591</v>
      </c>
      <c r="AX76" s="76">
        <v>82</v>
      </c>
      <c r="AY76" s="75">
        <v>12681</v>
      </c>
      <c r="AZ76" s="76">
        <v>29</v>
      </c>
      <c r="BA76" s="75">
        <v>8041</v>
      </c>
      <c r="BB76" s="66">
        <f t="shared" si="91"/>
        <v>0.92218139967243595</v>
      </c>
      <c r="BC76" s="66">
        <f t="shared" si="92"/>
        <v>7.7818600327564047E-2</v>
      </c>
      <c r="BD76" s="75">
        <v>22591</v>
      </c>
      <c r="BE76" s="76">
        <v>402</v>
      </c>
      <c r="BF76" s="76">
        <v>250</v>
      </c>
      <c r="BG76" s="66">
        <f t="shared" si="93"/>
        <v>2.8861050860962328E-2</v>
      </c>
      <c r="BH76" s="70">
        <v>0.94388797043664296</v>
      </c>
      <c r="BI76" s="70">
        <v>0.91953405979923775</v>
      </c>
      <c r="BJ76" s="75">
        <v>54542</v>
      </c>
      <c r="BK76" s="75">
        <v>4741</v>
      </c>
      <c r="BL76" s="75">
        <v>22597</v>
      </c>
      <c r="BM76" s="75">
        <v>14167</v>
      </c>
      <c r="BN76" s="75">
        <v>7705</v>
      </c>
      <c r="BO76" s="76">
        <v>157</v>
      </c>
      <c r="BP76" s="75">
        <v>3902</v>
      </c>
      <c r="BQ76" s="76">
        <v>141</v>
      </c>
      <c r="BR76" s="76">
        <v>146</v>
      </c>
      <c r="BS76" s="76">
        <v>986</v>
      </c>
      <c r="BT76" s="66">
        <f t="shared" si="94"/>
        <v>8.6923838509772283E-2</v>
      </c>
      <c r="BU76" s="66">
        <f t="shared" si="61"/>
        <v>0.49877158886729495</v>
      </c>
      <c r="BV76" s="66">
        <f t="shared" si="62"/>
        <v>0.23902680503098531</v>
      </c>
      <c r="BW76" s="72">
        <v>87399</v>
      </c>
      <c r="BX76" s="75">
        <v>7156</v>
      </c>
      <c r="BY76" s="66">
        <f t="shared" si="95"/>
        <v>8.1877367017929262E-2</v>
      </c>
      <c r="BZ76" s="74">
        <f t="shared" si="96"/>
        <v>12.213387367244271</v>
      </c>
      <c r="CA76" s="66">
        <f t="shared" si="116"/>
        <v>0.16695553137957841</v>
      </c>
      <c r="CB76" s="72">
        <v>87399</v>
      </c>
      <c r="CC76" s="75">
        <v>14992</v>
      </c>
      <c r="CD76" s="66">
        <f t="shared" si="97"/>
        <v>0.17153514342269363</v>
      </c>
      <c r="CE76" s="66">
        <f t="shared" si="98"/>
        <v>0.8284648565773064</v>
      </c>
      <c r="CF76" s="72">
        <v>22591</v>
      </c>
      <c r="CG76" s="76">
        <v>223</v>
      </c>
      <c r="CH76" s="75">
        <v>21129</v>
      </c>
      <c r="CI76" s="66">
        <f t="shared" si="99"/>
        <v>0.94515515028108543</v>
      </c>
      <c r="CJ76" s="75">
        <v>22591</v>
      </c>
      <c r="CK76" s="76">
        <v>626</v>
      </c>
      <c r="CL76" s="76">
        <v>2916</v>
      </c>
      <c r="CM76" s="75">
        <v>11770</v>
      </c>
      <c r="CN76" s="76">
        <v>813</v>
      </c>
      <c r="CO76" s="66">
        <f t="shared" si="100"/>
        <v>0.71377982382364658</v>
      </c>
      <c r="CP76" s="72">
        <v>22591</v>
      </c>
      <c r="CQ76" s="75">
        <v>3551</v>
      </c>
      <c r="CR76" s="66">
        <f t="shared" si="101"/>
        <v>0.15718649019521047</v>
      </c>
      <c r="CS76" s="78" t="b">
        <v>0</v>
      </c>
      <c r="CT76" s="76" t="b">
        <v>1</v>
      </c>
      <c r="CU76" s="76">
        <v>2</v>
      </c>
      <c r="CV76" s="76"/>
      <c r="CW76" s="79"/>
      <c r="CX76" s="79"/>
      <c r="CY76" s="79">
        <v>2</v>
      </c>
      <c r="CZ76" s="79">
        <v>3</v>
      </c>
      <c r="DA76" s="76"/>
      <c r="DB76" s="76"/>
      <c r="DC76" s="76"/>
      <c r="DD76" s="66">
        <f t="shared" si="102"/>
        <v>0</v>
      </c>
      <c r="DE76" s="66">
        <f t="shared" si="103"/>
        <v>4.9751243781094526E-3</v>
      </c>
      <c r="DF76" s="66">
        <f t="shared" si="104"/>
        <v>0</v>
      </c>
      <c r="DG76" s="66">
        <f t="shared" si="105"/>
        <v>2.7397260273972603E-3</v>
      </c>
      <c r="DH76" s="66">
        <f t="shared" si="106"/>
        <v>0</v>
      </c>
      <c r="DI76" s="66">
        <f t="shared" si="58"/>
        <v>0</v>
      </c>
      <c r="DJ76" s="66">
        <f t="shared" si="107"/>
        <v>0</v>
      </c>
      <c r="DK76" s="66">
        <f t="shared" si="108"/>
        <v>4.1666666666666664E-2</v>
      </c>
      <c r="DL76" s="66">
        <f t="shared" si="109"/>
        <v>6.5217391304347823E-3</v>
      </c>
      <c r="DM76" s="66">
        <f t="shared" si="110"/>
        <v>1.9287126013766782E-3</v>
      </c>
      <c r="DN76" s="66">
        <f t="shared" si="111"/>
        <v>1.2047101449275361E-2</v>
      </c>
      <c r="DO76" s="80">
        <f t="shared" si="112"/>
        <v>83.007518796992485</v>
      </c>
      <c r="DP76" s="67">
        <f t="shared" si="113"/>
        <v>0.13388309483385885</v>
      </c>
      <c r="DQ76" s="66">
        <f t="shared" si="117"/>
        <v>1.9430808789153809E-5</v>
      </c>
    </row>
    <row r="77" spans="1:121" ht="17.149999999999999" customHeight="1" x14ac:dyDescent="0.3">
      <c r="A77" s="30"/>
      <c r="B77" s="39" t="s">
        <v>264</v>
      </c>
      <c r="C77" s="37" t="s">
        <v>265</v>
      </c>
      <c r="D77" s="36" t="s">
        <v>332</v>
      </c>
      <c r="E77" s="37" t="s">
        <v>333</v>
      </c>
      <c r="F77" s="36" t="s">
        <v>334</v>
      </c>
      <c r="G77" s="37" t="s">
        <v>333</v>
      </c>
      <c r="H77" s="36">
        <v>28</v>
      </c>
      <c r="I77" s="38">
        <v>2</v>
      </c>
      <c r="J77" s="115">
        <f t="shared" si="63"/>
        <v>0.83982600289995168</v>
      </c>
      <c r="K77" s="115">
        <f t="shared" si="64"/>
        <v>0.36945384243595941</v>
      </c>
      <c r="L77" s="115">
        <f t="shared" si="65"/>
        <v>1</v>
      </c>
      <c r="M77" s="115">
        <f t="shared" si="66"/>
        <v>6.2449490167361441E-2</v>
      </c>
      <c r="N77" s="115">
        <f t="shared" si="67"/>
        <v>0.28066851100920909</v>
      </c>
      <c r="O77" s="115">
        <f t="shared" si="68"/>
        <v>0.12160463992266796</v>
      </c>
      <c r="P77" s="115">
        <f t="shared" si="69"/>
        <v>0.8150266316487077</v>
      </c>
      <c r="Q77" s="115">
        <f t="shared" si="70"/>
        <v>0.49216087252897067</v>
      </c>
      <c r="R77" s="116">
        <f t="shared" si="71"/>
        <v>0.97776666110833199</v>
      </c>
      <c r="S77" s="133">
        <f t="shared" si="72"/>
        <v>0.55099518352457322</v>
      </c>
      <c r="T77" s="134">
        <f t="shared" si="114"/>
        <v>0.44900481647542678</v>
      </c>
      <c r="U77" s="135">
        <f t="shared" si="73"/>
        <v>23040.233152620051</v>
      </c>
      <c r="V77" s="136">
        <v>4</v>
      </c>
      <c r="W77" s="155">
        <f t="shared" si="74"/>
        <v>0</v>
      </c>
      <c r="X77" s="155">
        <f t="shared" si="75"/>
        <v>0.43988407241346222</v>
      </c>
      <c r="Y77" s="155">
        <f t="shared" si="76"/>
        <v>0.56011592758653772</v>
      </c>
      <c r="Z77" s="156">
        <f t="shared" si="77"/>
        <v>28741.788708175598</v>
      </c>
      <c r="AA77" s="69">
        <f t="shared" si="78"/>
        <v>0.16673812214990061</v>
      </c>
      <c r="AB77" s="70">
        <f t="shared" si="79"/>
        <v>0.98408812729498163</v>
      </c>
      <c r="AC77" s="70">
        <f t="shared" si="80"/>
        <v>5.2715352256793115E-2</v>
      </c>
      <c r="AD77" s="70">
        <f t="shared" si="80"/>
        <v>0.28066851100920909</v>
      </c>
      <c r="AE77" s="70">
        <f t="shared" si="81"/>
        <v>0.50783912747102933</v>
      </c>
      <c r="AF77" s="70">
        <f t="shared" si="82"/>
        <v>0.33339777670372162</v>
      </c>
      <c r="AG77" s="70">
        <f t="shared" si="83"/>
        <v>3.6829386176897051E-2</v>
      </c>
      <c r="AH77" s="70">
        <f t="shared" si="84"/>
        <v>0.12160463992266796</v>
      </c>
      <c r="AI77" s="70">
        <f t="shared" si="85"/>
        <v>0.90343160947317547</v>
      </c>
      <c r="AJ77" s="70">
        <f t="shared" si="86"/>
        <v>0.7762203963267279</v>
      </c>
      <c r="AK77" s="70">
        <f t="shared" si="87"/>
        <v>0.1849733683512923</v>
      </c>
      <c r="AL77" s="71">
        <f t="shared" si="115"/>
        <v>1</v>
      </c>
      <c r="AM77" s="72">
        <v>51314</v>
      </c>
      <c r="AN77" s="66">
        <v>0.16673812214990061</v>
      </c>
      <c r="AO77" s="73">
        <v>0.50783912747102933</v>
      </c>
      <c r="AP77" s="74">
        <f t="shared" si="88"/>
        <v>0.49216087252897067</v>
      </c>
      <c r="AQ77" s="75">
        <v>10345</v>
      </c>
      <c r="AR77" s="75">
        <v>3394</v>
      </c>
      <c r="AS77" s="76">
        <v>49</v>
      </c>
      <c r="AT77" s="76">
        <v>6</v>
      </c>
      <c r="AU77" s="77">
        <f t="shared" si="89"/>
        <v>0.33339777670372162</v>
      </c>
      <c r="AV77" s="77">
        <f t="shared" si="90"/>
        <v>0.66660222329627838</v>
      </c>
      <c r="AW77" s="75">
        <v>10345</v>
      </c>
      <c r="AX77" s="76">
        <v>49</v>
      </c>
      <c r="AY77" s="75">
        <v>5306</v>
      </c>
      <c r="AZ77" s="76">
        <v>8</v>
      </c>
      <c r="BA77" s="75">
        <v>4234</v>
      </c>
      <c r="BB77" s="66">
        <f t="shared" si="91"/>
        <v>0.92769453842435956</v>
      </c>
      <c r="BC77" s="66">
        <f t="shared" si="92"/>
        <v>7.230546157564044E-2</v>
      </c>
      <c r="BD77" s="75">
        <v>10345</v>
      </c>
      <c r="BE77" s="76">
        <v>351</v>
      </c>
      <c r="BF77" s="76">
        <v>30</v>
      </c>
      <c r="BG77" s="66">
        <f t="shared" si="93"/>
        <v>3.6829386176897051E-2</v>
      </c>
      <c r="BH77" s="70">
        <v>0.98408812729498163</v>
      </c>
      <c r="BI77" s="70">
        <v>0.97776666110833199</v>
      </c>
      <c r="BJ77" s="75">
        <v>26387</v>
      </c>
      <c r="BK77" s="76">
        <v>1391</v>
      </c>
      <c r="BL77" s="75">
        <v>17590</v>
      </c>
      <c r="BM77" s="75">
        <v>3525</v>
      </c>
      <c r="BN77" s="76">
        <v>1784</v>
      </c>
      <c r="BO77" s="76">
        <v>54</v>
      </c>
      <c r="BP77" s="76">
        <v>1406</v>
      </c>
      <c r="BQ77" s="76">
        <v>29</v>
      </c>
      <c r="BR77" s="76">
        <v>43</v>
      </c>
      <c r="BS77" s="76">
        <v>565</v>
      </c>
      <c r="BT77" s="66">
        <f t="shared" si="94"/>
        <v>5.2715352256793115E-2</v>
      </c>
      <c r="BU77" s="66">
        <f t="shared" si="61"/>
        <v>0.28066851100920909</v>
      </c>
      <c r="BV77" s="66">
        <f t="shared" si="62"/>
        <v>0.14708000151589798</v>
      </c>
      <c r="BW77" s="72">
        <v>40741</v>
      </c>
      <c r="BX77" s="75">
        <v>8918</v>
      </c>
      <c r="BY77" s="66">
        <f t="shared" si="95"/>
        <v>0.21889497066836847</v>
      </c>
      <c r="BZ77" s="74">
        <f t="shared" si="96"/>
        <v>4.5684009867683342</v>
      </c>
      <c r="CA77" s="66">
        <f t="shared" si="116"/>
        <v>6.2449490167361441E-2</v>
      </c>
      <c r="CB77" s="72">
        <v>40741</v>
      </c>
      <c r="CC77" s="75">
        <v>7536</v>
      </c>
      <c r="CD77" s="66">
        <f t="shared" si="97"/>
        <v>0.1849733683512923</v>
      </c>
      <c r="CE77" s="66">
        <f t="shared" si="98"/>
        <v>0.8150266316487077</v>
      </c>
      <c r="CF77" s="72">
        <v>10345</v>
      </c>
      <c r="CG77" s="76">
        <v>46</v>
      </c>
      <c r="CH77" s="75">
        <v>9300</v>
      </c>
      <c r="CI77" s="66">
        <f t="shared" si="99"/>
        <v>0.90343160947317547</v>
      </c>
      <c r="CJ77" s="75">
        <v>10345</v>
      </c>
      <c r="CK77" s="76">
        <v>272</v>
      </c>
      <c r="CL77" s="75">
        <v>4566</v>
      </c>
      <c r="CM77" s="75">
        <v>3184</v>
      </c>
      <c r="CN77" s="76">
        <v>8</v>
      </c>
      <c r="CO77" s="66">
        <f t="shared" si="100"/>
        <v>0.7762203963267279</v>
      </c>
      <c r="CP77" s="72">
        <v>10345</v>
      </c>
      <c r="CQ77" s="75">
        <v>1258</v>
      </c>
      <c r="CR77" s="66">
        <f t="shared" si="101"/>
        <v>0.12160463992266796</v>
      </c>
      <c r="CS77" s="78" t="b">
        <v>0</v>
      </c>
      <c r="CT77" s="76" t="b">
        <v>0</v>
      </c>
      <c r="CU77" s="76"/>
      <c r="CV77" s="76"/>
      <c r="CW77" s="76"/>
      <c r="CX77" s="76"/>
      <c r="CY77" s="76"/>
      <c r="CZ77" s="76"/>
      <c r="DA77" s="76"/>
      <c r="DB77" s="76"/>
      <c r="DC77" s="76"/>
      <c r="DD77" s="66">
        <f t="shared" si="102"/>
        <v>0</v>
      </c>
      <c r="DE77" s="66">
        <f t="shared" si="103"/>
        <v>0</v>
      </c>
      <c r="DF77" s="66">
        <f t="shared" si="104"/>
        <v>0</v>
      </c>
      <c r="DG77" s="66">
        <f t="shared" si="105"/>
        <v>0</v>
      </c>
      <c r="DH77" s="66">
        <f t="shared" si="106"/>
        <v>0</v>
      </c>
      <c r="DI77" s="66">
        <f t="shared" si="58"/>
        <v>0</v>
      </c>
      <c r="DJ77" s="66">
        <f t="shared" si="107"/>
        <v>0</v>
      </c>
      <c r="DK77" s="66">
        <f t="shared" si="108"/>
        <v>0</v>
      </c>
      <c r="DL77" s="66">
        <f t="shared" si="109"/>
        <v>0</v>
      </c>
      <c r="DM77" s="66">
        <f t="shared" si="110"/>
        <v>0</v>
      </c>
      <c r="DN77" s="66">
        <f t="shared" si="111"/>
        <v>0</v>
      </c>
      <c r="DO77" s="80">
        <f t="shared" si="112"/>
        <v>620</v>
      </c>
      <c r="DP77" s="67">
        <f t="shared" si="113"/>
        <v>1</v>
      </c>
      <c r="DQ77" s="66">
        <f t="shared" si="117"/>
        <v>2.6014568158168575E-6</v>
      </c>
    </row>
    <row r="78" spans="1:121" ht="17.149999999999999" customHeight="1" x14ac:dyDescent="0.3">
      <c r="A78" s="30"/>
      <c r="B78" s="39" t="s">
        <v>264</v>
      </c>
      <c r="C78" s="37" t="s">
        <v>265</v>
      </c>
      <c r="D78" s="36" t="s">
        <v>332</v>
      </c>
      <c r="E78" s="37" t="s">
        <v>333</v>
      </c>
      <c r="F78" s="36" t="s">
        <v>335</v>
      </c>
      <c r="G78" s="37" t="s">
        <v>336</v>
      </c>
      <c r="H78" s="36">
        <v>40</v>
      </c>
      <c r="I78" s="38">
        <v>2</v>
      </c>
      <c r="J78" s="115">
        <f t="shared" si="63"/>
        <v>0.80499851822582236</v>
      </c>
      <c r="K78" s="115">
        <f t="shared" si="64"/>
        <v>0.33720241035266224</v>
      </c>
      <c r="L78" s="115">
        <f t="shared" si="65"/>
        <v>1</v>
      </c>
      <c r="M78" s="115">
        <f t="shared" si="66"/>
        <v>6.5182776487728952E-2</v>
      </c>
      <c r="N78" s="115">
        <f t="shared" si="67"/>
        <v>0.30771290840921262</v>
      </c>
      <c r="O78" s="115">
        <f t="shared" si="68"/>
        <v>8.6782574335671242E-2</v>
      </c>
      <c r="P78" s="115">
        <f t="shared" si="69"/>
        <v>0.75392449517120275</v>
      </c>
      <c r="Q78" s="115">
        <f t="shared" si="70"/>
        <v>0.38195168381453115</v>
      </c>
      <c r="R78" s="116">
        <f t="shared" si="71"/>
        <v>0.95622167821240689</v>
      </c>
      <c r="S78" s="133">
        <f t="shared" si="72"/>
        <v>0.52155300500102653</v>
      </c>
      <c r="T78" s="134">
        <f t="shared" si="114"/>
        <v>0.47844699499897347</v>
      </c>
      <c r="U78" s="135">
        <f t="shared" si="73"/>
        <v>53918.105654414314</v>
      </c>
      <c r="V78" s="136">
        <v>4</v>
      </c>
      <c r="W78" s="155">
        <f t="shared" si="74"/>
        <v>0</v>
      </c>
      <c r="X78" s="155">
        <f t="shared" si="75"/>
        <v>0.41044189388991531</v>
      </c>
      <c r="Y78" s="155">
        <f t="shared" si="76"/>
        <v>0.58955810611008475</v>
      </c>
      <c r="Z78" s="156">
        <f t="shared" si="77"/>
        <v>66439.661209969883</v>
      </c>
      <c r="AA78" s="69">
        <f t="shared" si="78"/>
        <v>8.9170674570074715E-2</v>
      </c>
      <c r="AB78" s="70">
        <f t="shared" si="79"/>
        <v>0.97061772964300053</v>
      </c>
      <c r="AC78" s="70">
        <f t="shared" si="80"/>
        <v>7.5541357410666463E-2</v>
      </c>
      <c r="AD78" s="70">
        <f t="shared" si="80"/>
        <v>0.30771290840921262</v>
      </c>
      <c r="AE78" s="70">
        <f t="shared" si="81"/>
        <v>0.61804831618546885</v>
      </c>
      <c r="AF78" s="70">
        <f t="shared" si="82"/>
        <v>0.39415193124567816</v>
      </c>
      <c r="AG78" s="70">
        <f t="shared" si="83"/>
        <v>4.2477526424972836E-2</v>
      </c>
      <c r="AH78" s="70">
        <f t="shared" si="84"/>
        <v>8.6782574335671242E-2</v>
      </c>
      <c r="AI78" s="70">
        <f t="shared" si="85"/>
        <v>0.76563271757384177</v>
      </c>
      <c r="AJ78" s="70">
        <f t="shared" si="86"/>
        <v>0.84436431887780306</v>
      </c>
      <c r="AK78" s="70">
        <f t="shared" si="87"/>
        <v>0.2460755048287972</v>
      </c>
      <c r="AL78" s="71">
        <f t="shared" si="115"/>
        <v>1</v>
      </c>
      <c r="AM78" s="72">
        <v>112694</v>
      </c>
      <c r="AN78" s="66">
        <v>8.9170674570074715E-2</v>
      </c>
      <c r="AO78" s="73">
        <v>0.61804831618546885</v>
      </c>
      <c r="AP78" s="74">
        <f t="shared" si="88"/>
        <v>0.38195168381453115</v>
      </c>
      <c r="AQ78" s="75">
        <v>20246</v>
      </c>
      <c r="AR78" s="75">
        <v>7865</v>
      </c>
      <c r="AS78" s="76">
        <v>96</v>
      </c>
      <c r="AT78" s="76">
        <v>19</v>
      </c>
      <c r="AU78" s="77">
        <f t="shared" si="89"/>
        <v>0.39415193124567816</v>
      </c>
      <c r="AV78" s="77">
        <f t="shared" si="90"/>
        <v>0.60584806875432184</v>
      </c>
      <c r="AW78" s="75">
        <v>20246</v>
      </c>
      <c r="AX78" s="76">
        <v>110</v>
      </c>
      <c r="AY78" s="75">
        <v>7893</v>
      </c>
      <c r="AZ78" s="76">
        <v>21</v>
      </c>
      <c r="BA78" s="75">
        <v>10834</v>
      </c>
      <c r="BB78" s="66">
        <f t="shared" si="91"/>
        <v>0.93144324804899736</v>
      </c>
      <c r="BC78" s="66">
        <f t="shared" si="92"/>
        <v>6.8556751951002637E-2</v>
      </c>
      <c r="BD78" s="75">
        <v>20246</v>
      </c>
      <c r="BE78" s="76">
        <v>790</v>
      </c>
      <c r="BF78" s="76">
        <v>70</v>
      </c>
      <c r="BG78" s="66">
        <f t="shared" si="93"/>
        <v>4.2477526424972836E-2</v>
      </c>
      <c r="BH78" s="70">
        <v>0.97061772964300053</v>
      </c>
      <c r="BI78" s="70">
        <v>0.95622167821240689</v>
      </c>
      <c r="BJ78" s="75">
        <v>52276</v>
      </c>
      <c r="BK78" s="75">
        <v>3949</v>
      </c>
      <c r="BL78" s="75">
        <v>32241</v>
      </c>
      <c r="BM78" s="75">
        <v>8363</v>
      </c>
      <c r="BN78" s="75">
        <v>2864</v>
      </c>
      <c r="BO78" s="76">
        <v>84</v>
      </c>
      <c r="BP78" s="75">
        <v>2140</v>
      </c>
      <c r="BQ78" s="76">
        <v>69</v>
      </c>
      <c r="BR78" s="76">
        <v>34</v>
      </c>
      <c r="BS78" s="75">
        <v>2532</v>
      </c>
      <c r="BT78" s="66">
        <f t="shared" si="94"/>
        <v>7.5541357410666463E-2</v>
      </c>
      <c r="BU78" s="66">
        <f t="shared" si="61"/>
        <v>0.30771290840921262</v>
      </c>
      <c r="BV78" s="66">
        <f t="shared" si="62"/>
        <v>0.14773509832427884</v>
      </c>
      <c r="BW78" s="72">
        <v>85425</v>
      </c>
      <c r="BX78" s="75">
        <v>17915</v>
      </c>
      <c r="BY78" s="66">
        <f t="shared" si="95"/>
        <v>0.20971612525607258</v>
      </c>
      <c r="BZ78" s="74">
        <f t="shared" si="96"/>
        <v>4.7683505442366734</v>
      </c>
      <c r="CA78" s="66">
        <f t="shared" si="116"/>
        <v>6.5182776487728952E-2</v>
      </c>
      <c r="CB78" s="72">
        <v>85425</v>
      </c>
      <c r="CC78" s="75">
        <v>21021</v>
      </c>
      <c r="CD78" s="66">
        <f t="shared" si="97"/>
        <v>0.2460755048287972</v>
      </c>
      <c r="CE78" s="66">
        <f t="shared" si="98"/>
        <v>0.75392449517120275</v>
      </c>
      <c r="CF78" s="72">
        <v>20246</v>
      </c>
      <c r="CG78" s="76">
        <v>129</v>
      </c>
      <c r="CH78" s="75">
        <v>15372</v>
      </c>
      <c r="CI78" s="66">
        <f t="shared" si="99"/>
        <v>0.76563271757384177</v>
      </c>
      <c r="CJ78" s="75">
        <v>20246</v>
      </c>
      <c r="CK78" s="76">
        <v>176</v>
      </c>
      <c r="CL78" s="75">
        <v>13096</v>
      </c>
      <c r="CM78" s="75">
        <v>3822</v>
      </c>
      <c r="CN78" s="76">
        <v>1</v>
      </c>
      <c r="CO78" s="66">
        <f t="shared" si="100"/>
        <v>0.84436431887780306</v>
      </c>
      <c r="CP78" s="72">
        <v>20246</v>
      </c>
      <c r="CQ78" s="75">
        <v>1757</v>
      </c>
      <c r="CR78" s="66">
        <f t="shared" si="101"/>
        <v>8.6782574335671242E-2</v>
      </c>
      <c r="CS78" s="78" t="b">
        <v>0</v>
      </c>
      <c r="CT78" s="76" t="b">
        <v>0</v>
      </c>
      <c r="CU78" s="76"/>
      <c r="CV78" s="76"/>
      <c r="CW78" s="76"/>
      <c r="CX78" s="76"/>
      <c r="CY78" s="76"/>
      <c r="CZ78" s="76"/>
      <c r="DA78" s="76"/>
      <c r="DB78" s="76"/>
      <c r="DC78" s="76"/>
      <c r="DD78" s="66">
        <f t="shared" si="102"/>
        <v>0</v>
      </c>
      <c r="DE78" s="66">
        <f t="shared" si="103"/>
        <v>0</v>
      </c>
      <c r="DF78" s="66">
        <f t="shared" si="104"/>
        <v>0</v>
      </c>
      <c r="DG78" s="66">
        <f t="shared" si="105"/>
        <v>0</v>
      </c>
      <c r="DH78" s="66">
        <f t="shared" si="106"/>
        <v>0</v>
      </c>
      <c r="DI78" s="66">
        <f t="shared" si="58"/>
        <v>0</v>
      </c>
      <c r="DJ78" s="66">
        <f t="shared" si="107"/>
        <v>0</v>
      </c>
      <c r="DK78" s="66">
        <f t="shared" si="108"/>
        <v>0</v>
      </c>
      <c r="DL78" s="66">
        <f t="shared" si="109"/>
        <v>0</v>
      </c>
      <c r="DM78" s="66">
        <f t="shared" si="110"/>
        <v>0</v>
      </c>
      <c r="DN78" s="66">
        <f t="shared" si="111"/>
        <v>0</v>
      </c>
      <c r="DO78" s="80">
        <f t="shared" si="112"/>
        <v>620</v>
      </c>
      <c r="DP78" s="67">
        <f t="shared" si="113"/>
        <v>1</v>
      </c>
      <c r="DQ78" s="66">
        <f t="shared" si="117"/>
        <v>2.6014568158168575E-6</v>
      </c>
    </row>
    <row r="79" spans="1:121" ht="17.149999999999999" customHeight="1" x14ac:dyDescent="0.3">
      <c r="A79" s="30"/>
      <c r="B79" s="39" t="s">
        <v>264</v>
      </c>
      <c r="C79" s="37" t="s">
        <v>265</v>
      </c>
      <c r="D79" s="36" t="s">
        <v>337</v>
      </c>
      <c r="E79" s="37" t="s">
        <v>338</v>
      </c>
      <c r="F79" s="36" t="s">
        <v>339</v>
      </c>
      <c r="G79" s="37" t="s">
        <v>338</v>
      </c>
      <c r="H79" s="36">
        <v>28</v>
      </c>
      <c r="I79" s="38">
        <v>3</v>
      </c>
      <c r="J79" s="115">
        <f t="shared" si="63"/>
        <v>0.5423855454421953</v>
      </c>
      <c r="K79" s="115">
        <f t="shared" si="64"/>
        <v>0.33134085042793093</v>
      </c>
      <c r="L79" s="115">
        <f t="shared" si="65"/>
        <v>1</v>
      </c>
      <c r="M79" s="115">
        <f t="shared" si="66"/>
        <v>0.102775547517897</v>
      </c>
      <c r="N79" s="115">
        <f t="shared" si="67"/>
        <v>0.4455831471992292</v>
      </c>
      <c r="O79" s="115">
        <f t="shared" si="68"/>
        <v>0.21776932481999728</v>
      </c>
      <c r="P79" s="115">
        <f t="shared" si="69"/>
        <v>0.71904437931756338</v>
      </c>
      <c r="Q79" s="115">
        <f t="shared" si="70"/>
        <v>0.56480994649429372</v>
      </c>
      <c r="R79" s="116">
        <f t="shared" si="71"/>
        <v>0.73959270466999261</v>
      </c>
      <c r="S79" s="133">
        <f t="shared" si="72"/>
        <v>0.51814460509878879</v>
      </c>
      <c r="T79" s="134">
        <f t="shared" si="114"/>
        <v>0.48185539490121121</v>
      </c>
      <c r="U79" s="135">
        <f t="shared" si="73"/>
        <v>22964.264410201922</v>
      </c>
      <c r="V79" s="136">
        <v>3</v>
      </c>
      <c r="W79" s="155">
        <f t="shared" si="74"/>
        <v>0</v>
      </c>
      <c r="X79" s="155">
        <f t="shared" si="75"/>
        <v>0.40703349398767774</v>
      </c>
      <c r="Y79" s="155">
        <f t="shared" si="76"/>
        <v>0.59296650601232226</v>
      </c>
      <c r="Z79" s="156">
        <f t="shared" si="77"/>
        <v>28259.597743535254</v>
      </c>
      <c r="AA79" s="69">
        <f t="shared" si="78"/>
        <v>0.24237273909941667</v>
      </c>
      <c r="AB79" s="70">
        <f t="shared" si="79"/>
        <v>0.79100815172184324</v>
      </c>
      <c r="AC79" s="70">
        <f t="shared" si="80"/>
        <v>0.22340472123680638</v>
      </c>
      <c r="AD79" s="70">
        <f t="shared" si="80"/>
        <v>0.4455831471992292</v>
      </c>
      <c r="AE79" s="70">
        <f t="shared" si="81"/>
        <v>0.43519005350570622</v>
      </c>
      <c r="AF79" s="70">
        <f t="shared" si="82"/>
        <v>0.45673142236109227</v>
      </c>
      <c r="AG79" s="70">
        <f t="shared" si="83"/>
        <v>0.33568808585789972</v>
      </c>
      <c r="AH79" s="70">
        <f t="shared" si="84"/>
        <v>0.21776932481999728</v>
      </c>
      <c r="AI79" s="70">
        <f t="shared" si="85"/>
        <v>0.71335416383643524</v>
      </c>
      <c r="AJ79" s="70">
        <f t="shared" si="86"/>
        <v>0.37141692704795543</v>
      </c>
      <c r="AK79" s="70">
        <f t="shared" si="87"/>
        <v>0.28095562068243668</v>
      </c>
      <c r="AL79" s="71">
        <f t="shared" si="115"/>
        <v>1</v>
      </c>
      <c r="AM79" s="72">
        <v>47658</v>
      </c>
      <c r="AN79" s="66">
        <v>0.24237273909941667</v>
      </c>
      <c r="AO79" s="73">
        <v>0.43519005350570622</v>
      </c>
      <c r="AP79" s="74">
        <f t="shared" si="88"/>
        <v>0.56480994649429372</v>
      </c>
      <c r="AQ79" s="75">
        <v>7361</v>
      </c>
      <c r="AR79" s="75">
        <v>3327</v>
      </c>
      <c r="AS79" s="76">
        <v>28</v>
      </c>
      <c r="AT79" s="76">
        <v>7</v>
      </c>
      <c r="AU79" s="77">
        <f t="shared" si="89"/>
        <v>0.45673142236109227</v>
      </c>
      <c r="AV79" s="77">
        <f t="shared" si="90"/>
        <v>0.54326857763890768</v>
      </c>
      <c r="AW79" s="75">
        <v>7361</v>
      </c>
      <c r="AX79" s="76">
        <v>100</v>
      </c>
      <c r="AY79" s="75">
        <v>4415</v>
      </c>
      <c r="AZ79" s="76">
        <v>7</v>
      </c>
      <c r="BA79" s="75">
        <v>1960</v>
      </c>
      <c r="BB79" s="66">
        <f t="shared" si="91"/>
        <v>0.88058687678304581</v>
      </c>
      <c r="BC79" s="66">
        <f t="shared" si="92"/>
        <v>0.11941312321695419</v>
      </c>
      <c r="BD79" s="75">
        <v>7361</v>
      </c>
      <c r="BE79" s="75">
        <v>2105</v>
      </c>
      <c r="BF79" s="76">
        <v>366</v>
      </c>
      <c r="BG79" s="66">
        <f t="shared" si="93"/>
        <v>0.33568808585789972</v>
      </c>
      <c r="BH79" s="70">
        <v>0.79100815172184324</v>
      </c>
      <c r="BI79" s="70">
        <v>0.73959270466999261</v>
      </c>
      <c r="BJ79" s="75">
        <v>22833</v>
      </c>
      <c r="BK79" s="75">
        <v>5101</v>
      </c>
      <c r="BL79" s="75">
        <v>7558</v>
      </c>
      <c r="BM79" s="75">
        <v>5710</v>
      </c>
      <c r="BN79" s="75">
        <v>2728</v>
      </c>
      <c r="BO79" s="76">
        <v>58</v>
      </c>
      <c r="BP79" s="76">
        <v>1425</v>
      </c>
      <c r="BQ79" s="76">
        <v>75</v>
      </c>
      <c r="BR79" s="76">
        <v>36</v>
      </c>
      <c r="BS79" s="76">
        <v>142</v>
      </c>
      <c r="BT79" s="66">
        <f t="shared" si="94"/>
        <v>0.22340472123680638</v>
      </c>
      <c r="BU79" s="66">
        <f t="shared" si="61"/>
        <v>0.4455831471992292</v>
      </c>
      <c r="BV79" s="66">
        <f t="shared" si="62"/>
        <v>0.1955065037445802</v>
      </c>
      <c r="BW79" s="72">
        <v>38216</v>
      </c>
      <c r="BX79" s="75">
        <v>5083</v>
      </c>
      <c r="BY79" s="66">
        <f t="shared" si="95"/>
        <v>0.13300711743772242</v>
      </c>
      <c r="BZ79" s="74">
        <f t="shared" si="96"/>
        <v>7.5183946488294318</v>
      </c>
      <c r="CA79" s="66">
        <f t="shared" si="116"/>
        <v>0.102775547517897</v>
      </c>
      <c r="CB79" s="72">
        <v>38216</v>
      </c>
      <c r="CC79" s="75">
        <v>10737</v>
      </c>
      <c r="CD79" s="66">
        <f t="shared" si="97"/>
        <v>0.28095562068243668</v>
      </c>
      <c r="CE79" s="66">
        <f t="shared" si="98"/>
        <v>0.71904437931756338</v>
      </c>
      <c r="CF79" s="72">
        <v>7361</v>
      </c>
      <c r="CG79" s="76">
        <v>205</v>
      </c>
      <c r="CH79" s="75">
        <v>5046</v>
      </c>
      <c r="CI79" s="66">
        <f t="shared" si="99"/>
        <v>0.71335416383643524</v>
      </c>
      <c r="CJ79" s="75">
        <v>7361</v>
      </c>
      <c r="CK79" s="76">
        <v>702</v>
      </c>
      <c r="CL79" s="76">
        <v>365</v>
      </c>
      <c r="CM79" s="75">
        <v>1354</v>
      </c>
      <c r="CN79" s="76">
        <v>313</v>
      </c>
      <c r="CO79" s="66">
        <f t="shared" si="100"/>
        <v>0.37141692704795543</v>
      </c>
      <c r="CP79" s="72">
        <v>7361</v>
      </c>
      <c r="CQ79" s="75">
        <v>1603</v>
      </c>
      <c r="CR79" s="66">
        <f t="shared" si="101"/>
        <v>0.21776932481999728</v>
      </c>
      <c r="CS79" s="78" t="b">
        <v>0</v>
      </c>
      <c r="CT79" s="76" t="b">
        <v>0</v>
      </c>
      <c r="CU79" s="76"/>
      <c r="CV79" s="76"/>
      <c r="CW79" s="76"/>
      <c r="CX79" s="76"/>
      <c r="CY79" s="76"/>
      <c r="CZ79" s="76"/>
      <c r="DA79" s="76"/>
      <c r="DB79" s="76"/>
      <c r="DC79" s="76"/>
      <c r="DD79" s="66">
        <f t="shared" si="102"/>
        <v>0</v>
      </c>
      <c r="DE79" s="66">
        <f t="shared" si="103"/>
        <v>0</v>
      </c>
      <c r="DF79" s="66">
        <f t="shared" si="104"/>
        <v>0</v>
      </c>
      <c r="DG79" s="66">
        <f t="shared" si="105"/>
        <v>0</v>
      </c>
      <c r="DH79" s="66">
        <f t="shared" si="106"/>
        <v>0</v>
      </c>
      <c r="DI79" s="66">
        <f t="shared" si="58"/>
        <v>0</v>
      </c>
      <c r="DJ79" s="66">
        <f t="shared" si="107"/>
        <v>0</v>
      </c>
      <c r="DK79" s="66">
        <f t="shared" si="108"/>
        <v>0</v>
      </c>
      <c r="DL79" s="66">
        <f t="shared" si="109"/>
        <v>0</v>
      </c>
      <c r="DM79" s="66">
        <f t="shared" si="110"/>
        <v>0</v>
      </c>
      <c r="DN79" s="66">
        <f t="shared" si="111"/>
        <v>0</v>
      </c>
      <c r="DO79" s="80">
        <f t="shared" si="112"/>
        <v>620</v>
      </c>
      <c r="DP79" s="67">
        <f t="shared" si="113"/>
        <v>1</v>
      </c>
      <c r="DQ79" s="66">
        <f t="shared" si="117"/>
        <v>2.6014568158168575E-6</v>
      </c>
    </row>
    <row r="80" spans="1:121" ht="17.149999999999999" customHeight="1" x14ac:dyDescent="0.3">
      <c r="A80" s="30"/>
      <c r="B80" s="39" t="s">
        <v>264</v>
      </c>
      <c r="C80" s="37" t="s">
        <v>265</v>
      </c>
      <c r="D80" s="36" t="s">
        <v>337</v>
      </c>
      <c r="E80" s="37" t="s">
        <v>338</v>
      </c>
      <c r="F80" s="36" t="s">
        <v>340</v>
      </c>
      <c r="G80" s="37" t="s">
        <v>341</v>
      </c>
      <c r="H80" s="36">
        <v>76</v>
      </c>
      <c r="I80" s="38">
        <v>13</v>
      </c>
      <c r="J80" s="115">
        <f t="shared" si="63"/>
        <v>0.72155387068796695</v>
      </c>
      <c r="K80" s="115">
        <f t="shared" si="64"/>
        <v>0.41318579861791122</v>
      </c>
      <c r="L80" s="115">
        <f t="shared" si="65"/>
        <v>1</v>
      </c>
      <c r="M80" s="115">
        <f t="shared" si="66"/>
        <v>0.11047561697628348</v>
      </c>
      <c r="N80" s="115">
        <f t="shared" si="67"/>
        <v>0.39556448830308466</v>
      </c>
      <c r="O80" s="115">
        <f t="shared" si="68"/>
        <v>0.1027054248384299</v>
      </c>
      <c r="P80" s="115">
        <f t="shared" si="69"/>
        <v>0.58327549433346682</v>
      </c>
      <c r="Q80" s="115">
        <f t="shared" si="70"/>
        <v>0.44370024875621894</v>
      </c>
      <c r="R80" s="116">
        <f t="shared" si="71"/>
        <v>0.88459534826709163</v>
      </c>
      <c r="S80" s="133">
        <f t="shared" si="72"/>
        <v>0.51722847675338368</v>
      </c>
      <c r="T80" s="134">
        <f t="shared" si="114"/>
        <v>0.48277152324661632</v>
      </c>
      <c r="U80" s="135">
        <f t="shared" si="73"/>
        <v>124654.50393141582</v>
      </c>
      <c r="V80" s="136">
        <v>4</v>
      </c>
      <c r="W80" s="155">
        <f t="shared" si="74"/>
        <v>0</v>
      </c>
      <c r="X80" s="155">
        <f t="shared" si="75"/>
        <v>0.40611736564227263</v>
      </c>
      <c r="Y80" s="155">
        <f t="shared" si="76"/>
        <v>0.59388263435772737</v>
      </c>
      <c r="Z80" s="156">
        <f t="shared" si="77"/>
        <v>153344.05948697135</v>
      </c>
      <c r="AA80" s="69">
        <f t="shared" si="78"/>
        <v>8.2182443475364617E-2</v>
      </c>
      <c r="AB80" s="70">
        <f t="shared" si="79"/>
        <v>0.92518581193178051</v>
      </c>
      <c r="AC80" s="70">
        <f t="shared" si="80"/>
        <v>0.1269753640190463</v>
      </c>
      <c r="AD80" s="70">
        <f t="shared" si="80"/>
        <v>0.39556448830308466</v>
      </c>
      <c r="AE80" s="70">
        <f t="shared" si="81"/>
        <v>0.55629975124378106</v>
      </c>
      <c r="AF80" s="70">
        <f t="shared" si="82"/>
        <v>0.23005903253783958</v>
      </c>
      <c r="AG80" s="70">
        <f t="shared" si="83"/>
        <v>5.5339507036342779E-2</v>
      </c>
      <c r="AH80" s="70">
        <f t="shared" si="84"/>
        <v>0.1027054248384299</v>
      </c>
      <c r="AI80" s="70">
        <f t="shared" si="85"/>
        <v>0.75340626136586186</v>
      </c>
      <c r="AJ80" s="70">
        <f t="shared" si="86"/>
        <v>0.68970148001007192</v>
      </c>
      <c r="AK80" s="70">
        <f t="shared" si="87"/>
        <v>0.41672450566653324</v>
      </c>
      <c r="AL80" s="71">
        <f t="shared" si="115"/>
        <v>1</v>
      </c>
      <c r="AM80" s="72">
        <v>258206</v>
      </c>
      <c r="AN80" s="66">
        <v>8.2182443475364617E-2</v>
      </c>
      <c r="AO80" s="73">
        <v>0.55629975124378106</v>
      </c>
      <c r="AP80" s="74">
        <f t="shared" si="88"/>
        <v>0.44370024875621894</v>
      </c>
      <c r="AQ80" s="75">
        <v>35743</v>
      </c>
      <c r="AR80" s="75">
        <v>7973</v>
      </c>
      <c r="AS80" s="76">
        <v>192</v>
      </c>
      <c r="AT80" s="76">
        <v>58</v>
      </c>
      <c r="AU80" s="77">
        <f t="shared" si="89"/>
        <v>0.23005903253783958</v>
      </c>
      <c r="AV80" s="77">
        <f t="shared" si="90"/>
        <v>0.76994096746216045</v>
      </c>
      <c r="AW80" s="75">
        <v>35743</v>
      </c>
      <c r="AX80" s="76">
        <v>266</v>
      </c>
      <c r="AY80" s="75">
        <v>16797</v>
      </c>
      <c r="AZ80" s="76">
        <v>26</v>
      </c>
      <c r="BA80" s="75">
        <v>16637</v>
      </c>
      <c r="BB80" s="66">
        <f t="shared" si="91"/>
        <v>0.94356937022633802</v>
      </c>
      <c r="BC80" s="66">
        <f t="shared" si="92"/>
        <v>5.6430629773661978E-2</v>
      </c>
      <c r="BD80" s="75">
        <v>35743</v>
      </c>
      <c r="BE80" s="75">
        <v>1767</v>
      </c>
      <c r="BF80" s="76">
        <v>211</v>
      </c>
      <c r="BG80" s="66">
        <f t="shared" si="93"/>
        <v>5.5339507036342779E-2</v>
      </c>
      <c r="BH80" s="70">
        <v>0.92518581193178051</v>
      </c>
      <c r="BI80" s="70">
        <v>0.88459534826709163</v>
      </c>
      <c r="BJ80" s="75">
        <v>115928</v>
      </c>
      <c r="BK80" s="75">
        <v>14720</v>
      </c>
      <c r="BL80" s="75">
        <v>55351</v>
      </c>
      <c r="BM80" s="75">
        <v>25600</v>
      </c>
      <c r="BN80" s="75">
        <v>10225</v>
      </c>
      <c r="BO80" s="76">
        <v>220</v>
      </c>
      <c r="BP80" s="75">
        <v>5891</v>
      </c>
      <c r="BQ80" s="76">
        <v>180</v>
      </c>
      <c r="BR80" s="76">
        <v>46</v>
      </c>
      <c r="BS80" s="75">
        <v>3695</v>
      </c>
      <c r="BT80" s="66">
        <f t="shared" si="94"/>
        <v>0.1269753640190463</v>
      </c>
      <c r="BU80" s="66">
        <f t="shared" si="61"/>
        <v>0.39556448830308466</v>
      </c>
      <c r="BV80" s="66">
        <f t="shared" si="62"/>
        <v>0.17473776826996065</v>
      </c>
      <c r="BW80" s="72">
        <v>197387</v>
      </c>
      <c r="BX80" s="75">
        <v>24424</v>
      </c>
      <c r="BY80" s="66">
        <f t="shared" si="95"/>
        <v>0.12373661892627175</v>
      </c>
      <c r="BZ80" s="74">
        <f t="shared" si="96"/>
        <v>8.0816819521781849</v>
      </c>
      <c r="CA80" s="66">
        <f t="shared" si="116"/>
        <v>0.11047561697628348</v>
      </c>
      <c r="CB80" s="72">
        <v>197387</v>
      </c>
      <c r="CC80" s="75">
        <v>82256</v>
      </c>
      <c r="CD80" s="66">
        <f t="shared" si="97"/>
        <v>0.41672450566653324</v>
      </c>
      <c r="CE80" s="66">
        <f t="shared" si="98"/>
        <v>0.58327549433346682</v>
      </c>
      <c r="CF80" s="72">
        <v>35743</v>
      </c>
      <c r="CG80" s="76">
        <v>434</v>
      </c>
      <c r="CH80" s="75">
        <v>26495</v>
      </c>
      <c r="CI80" s="66">
        <f t="shared" si="99"/>
        <v>0.75340626136586186</v>
      </c>
      <c r="CJ80" s="75">
        <v>35743</v>
      </c>
      <c r="CK80" s="76">
        <v>908</v>
      </c>
      <c r="CL80" s="75">
        <v>18249</v>
      </c>
      <c r="CM80" s="75">
        <v>5392</v>
      </c>
      <c r="CN80" s="76">
        <v>103</v>
      </c>
      <c r="CO80" s="66">
        <f t="shared" si="100"/>
        <v>0.68970148001007192</v>
      </c>
      <c r="CP80" s="72">
        <v>35743</v>
      </c>
      <c r="CQ80" s="75">
        <v>3671</v>
      </c>
      <c r="CR80" s="66">
        <f t="shared" si="101"/>
        <v>0.1027054248384299</v>
      </c>
      <c r="CS80" s="78" t="b">
        <v>0</v>
      </c>
      <c r="CT80" s="76" t="b">
        <v>1</v>
      </c>
      <c r="CU80" s="76">
        <v>0</v>
      </c>
      <c r="CV80" s="76"/>
      <c r="CW80" s="79">
        <v>1</v>
      </c>
      <c r="CX80" s="79"/>
      <c r="CY80" s="79">
        <v>1</v>
      </c>
      <c r="CZ80" s="79">
        <v>0</v>
      </c>
      <c r="DA80" s="76"/>
      <c r="DB80" s="76"/>
      <c r="DC80" s="76"/>
      <c r="DD80" s="66">
        <f t="shared" si="102"/>
        <v>4.1322314049586778E-3</v>
      </c>
      <c r="DE80" s="66">
        <f t="shared" si="103"/>
        <v>0</v>
      </c>
      <c r="DF80" s="66">
        <f t="shared" si="104"/>
        <v>0</v>
      </c>
      <c r="DG80" s="66">
        <f t="shared" si="105"/>
        <v>0</v>
      </c>
      <c r="DH80" s="66">
        <f t="shared" si="106"/>
        <v>0</v>
      </c>
      <c r="DI80" s="66">
        <f t="shared" si="58"/>
        <v>0</v>
      </c>
      <c r="DJ80" s="66">
        <f t="shared" si="107"/>
        <v>0</v>
      </c>
      <c r="DK80" s="66">
        <f t="shared" si="108"/>
        <v>0</v>
      </c>
      <c r="DL80" s="66">
        <f t="shared" si="109"/>
        <v>0</v>
      </c>
      <c r="DM80" s="66">
        <f t="shared" si="110"/>
        <v>0</v>
      </c>
      <c r="DN80" s="66">
        <f t="shared" si="111"/>
        <v>0</v>
      </c>
      <c r="DO80" s="80">
        <f t="shared" si="112"/>
        <v>620</v>
      </c>
      <c r="DP80" s="67">
        <f t="shared" si="113"/>
        <v>1</v>
      </c>
      <c r="DQ80" s="66">
        <f t="shared" si="117"/>
        <v>2.6014568158168575E-6</v>
      </c>
    </row>
    <row r="81" spans="1:121" ht="17.149999999999999" customHeight="1" x14ac:dyDescent="0.3">
      <c r="A81" s="30"/>
      <c r="B81" s="39" t="s">
        <v>264</v>
      </c>
      <c r="C81" s="37" t="s">
        <v>265</v>
      </c>
      <c r="D81" s="36" t="s">
        <v>337</v>
      </c>
      <c r="E81" s="37" t="s">
        <v>338</v>
      </c>
      <c r="F81" s="36" t="s">
        <v>342</v>
      </c>
      <c r="G81" s="37" t="s">
        <v>343</v>
      </c>
      <c r="H81" s="36">
        <v>21</v>
      </c>
      <c r="I81" s="38">
        <v>7</v>
      </c>
      <c r="J81" s="115">
        <f t="shared" si="63"/>
        <v>0.4735503560528993</v>
      </c>
      <c r="K81" s="115">
        <f t="shared" si="64"/>
        <v>0.17929806714140384</v>
      </c>
      <c r="L81" s="115">
        <f t="shared" si="65"/>
        <v>1</v>
      </c>
      <c r="M81" s="115">
        <f t="shared" si="66"/>
        <v>5.1023219738608454E-2</v>
      </c>
      <c r="N81" s="115">
        <f t="shared" si="67"/>
        <v>0.3768439874832365</v>
      </c>
      <c r="O81" s="115">
        <f t="shared" si="68"/>
        <v>0.16073245167853509</v>
      </c>
      <c r="P81" s="115">
        <f t="shared" si="69"/>
        <v>0.78515625</v>
      </c>
      <c r="Q81" s="115">
        <f t="shared" si="70"/>
        <v>0.29575574568025498</v>
      </c>
      <c r="R81" s="116">
        <f t="shared" si="71"/>
        <v>0.59914077990746861</v>
      </c>
      <c r="S81" s="133">
        <f t="shared" si="72"/>
        <v>0.43572231752026741</v>
      </c>
      <c r="T81" s="134">
        <f t="shared" si="114"/>
        <v>0.56427768247973265</v>
      </c>
      <c r="U81" s="135">
        <f t="shared" si="73"/>
        <v>5919.8371668948748</v>
      </c>
      <c r="V81" s="136">
        <v>2</v>
      </c>
      <c r="W81" s="155">
        <f t="shared" si="74"/>
        <v>0</v>
      </c>
      <c r="X81" s="155">
        <f t="shared" si="75"/>
        <v>0.32461120640915631</v>
      </c>
      <c r="Y81" s="155">
        <f t="shared" si="76"/>
        <v>0.67538879359084369</v>
      </c>
      <c r="Z81" s="156">
        <f t="shared" si="77"/>
        <v>7085.5038335615409</v>
      </c>
      <c r="AA81" s="69">
        <f t="shared" si="78"/>
        <v>0.25660089600610048</v>
      </c>
      <c r="AB81" s="70">
        <f t="shared" si="79"/>
        <v>0.69558303886925799</v>
      </c>
      <c r="AC81" s="70">
        <f t="shared" si="80"/>
        <v>0.37416182387125613</v>
      </c>
      <c r="AD81" s="70">
        <f t="shared" si="80"/>
        <v>0.3768439874832365</v>
      </c>
      <c r="AE81" s="70">
        <f t="shared" si="81"/>
        <v>0.70424425431974502</v>
      </c>
      <c r="AF81" s="70">
        <f t="shared" si="82"/>
        <v>0.66276703967446593</v>
      </c>
      <c r="AG81" s="70">
        <f t="shared" si="83"/>
        <v>0.5264496439471007</v>
      </c>
      <c r="AH81" s="70">
        <f t="shared" si="84"/>
        <v>0.16073245167853509</v>
      </c>
      <c r="AI81" s="70">
        <f t="shared" si="85"/>
        <v>0.59511698880976605</v>
      </c>
      <c r="AJ81" s="70">
        <f t="shared" si="86"/>
        <v>0.35198372329603256</v>
      </c>
      <c r="AK81" s="70">
        <f t="shared" si="87"/>
        <v>0.21484375</v>
      </c>
      <c r="AL81" s="71">
        <f t="shared" si="115"/>
        <v>1</v>
      </c>
      <c r="AM81" s="72">
        <v>10491</v>
      </c>
      <c r="AN81" s="66">
        <v>0.25660089600610048</v>
      </c>
      <c r="AO81" s="73">
        <v>0.70424425431974502</v>
      </c>
      <c r="AP81" s="74">
        <f t="shared" si="88"/>
        <v>0.29575574568025498</v>
      </c>
      <c r="AQ81" s="75">
        <v>1966</v>
      </c>
      <c r="AR81" s="75">
        <v>1300</v>
      </c>
      <c r="AS81" s="76">
        <v>2</v>
      </c>
      <c r="AT81" s="76">
        <v>1</v>
      </c>
      <c r="AU81" s="77">
        <f t="shared" si="89"/>
        <v>0.66276703967446593</v>
      </c>
      <c r="AV81" s="77">
        <f t="shared" si="90"/>
        <v>0.33723296032553407</v>
      </c>
      <c r="AW81" s="75">
        <v>1966</v>
      </c>
      <c r="AX81" s="76">
        <v>5</v>
      </c>
      <c r="AY81" s="75">
        <v>1351</v>
      </c>
      <c r="AZ81" s="76">
        <v>2</v>
      </c>
      <c r="BA81" s="76">
        <v>566</v>
      </c>
      <c r="BB81" s="66">
        <f t="shared" si="91"/>
        <v>0.97863682604272639</v>
      </c>
      <c r="BC81" s="66">
        <f t="shared" si="92"/>
        <v>2.1363173957273607E-2</v>
      </c>
      <c r="BD81" s="75">
        <v>1966</v>
      </c>
      <c r="BE81" s="76">
        <v>427</v>
      </c>
      <c r="BF81" s="76">
        <v>608</v>
      </c>
      <c r="BG81" s="66">
        <f t="shared" si="93"/>
        <v>0.5264496439471007</v>
      </c>
      <c r="BH81" s="70">
        <v>0.69558303886925799</v>
      </c>
      <c r="BI81" s="70">
        <v>0.59914077990746861</v>
      </c>
      <c r="BJ81" s="75">
        <v>4474</v>
      </c>
      <c r="BK81" s="75">
        <v>1674</v>
      </c>
      <c r="BL81" s="76">
        <v>1114</v>
      </c>
      <c r="BM81" s="76">
        <v>935</v>
      </c>
      <c r="BN81" s="76">
        <v>490</v>
      </c>
      <c r="BO81" s="76">
        <v>13</v>
      </c>
      <c r="BP81" s="76">
        <v>188</v>
      </c>
      <c r="BQ81" s="76">
        <v>8</v>
      </c>
      <c r="BR81" s="76">
        <v>4</v>
      </c>
      <c r="BS81" s="76">
        <v>48</v>
      </c>
      <c r="BT81" s="66">
        <f t="shared" si="94"/>
        <v>0.37416182387125613</v>
      </c>
      <c r="BU81" s="66">
        <f t="shared" si="61"/>
        <v>0.3768439874832365</v>
      </c>
      <c r="BV81" s="66">
        <f t="shared" si="62"/>
        <v>0.16785873938310236</v>
      </c>
      <c r="BW81" s="72">
        <v>7424</v>
      </c>
      <c r="BX81" s="75">
        <v>1989</v>
      </c>
      <c r="BY81" s="66">
        <f t="shared" si="95"/>
        <v>0.26791487068965519</v>
      </c>
      <c r="BZ81" s="74">
        <f t="shared" si="96"/>
        <v>3.7325289089994969</v>
      </c>
      <c r="CA81" s="66">
        <f t="shared" si="116"/>
        <v>5.1023219738608454E-2</v>
      </c>
      <c r="CB81" s="72">
        <v>7424</v>
      </c>
      <c r="CC81" s="75">
        <v>1595</v>
      </c>
      <c r="CD81" s="66">
        <f t="shared" si="97"/>
        <v>0.21484375</v>
      </c>
      <c r="CE81" s="66">
        <f t="shared" si="98"/>
        <v>0.78515625</v>
      </c>
      <c r="CF81" s="72">
        <v>1966</v>
      </c>
      <c r="CG81" s="76">
        <v>4</v>
      </c>
      <c r="CH81" s="76">
        <v>1166</v>
      </c>
      <c r="CI81" s="66">
        <f t="shared" si="99"/>
        <v>0.59511698880976605</v>
      </c>
      <c r="CJ81" s="75">
        <v>1966</v>
      </c>
      <c r="CK81" s="76">
        <v>508</v>
      </c>
      <c r="CL81" s="76">
        <v>133</v>
      </c>
      <c r="CM81" s="76">
        <v>51</v>
      </c>
      <c r="CN81" s="76">
        <v>0</v>
      </c>
      <c r="CO81" s="66">
        <f t="shared" si="100"/>
        <v>0.35198372329603256</v>
      </c>
      <c r="CP81" s="72">
        <v>1966</v>
      </c>
      <c r="CQ81" s="76">
        <v>316</v>
      </c>
      <c r="CR81" s="66">
        <f t="shared" si="101"/>
        <v>0.16073245167853509</v>
      </c>
      <c r="CS81" s="78" t="b">
        <v>0</v>
      </c>
      <c r="CT81" s="76" t="b">
        <v>0</v>
      </c>
      <c r="CU81" s="76"/>
      <c r="CV81" s="76"/>
      <c r="CW81" s="76"/>
      <c r="CX81" s="76"/>
      <c r="CY81" s="76"/>
      <c r="CZ81" s="76"/>
      <c r="DA81" s="76"/>
      <c r="DB81" s="76"/>
      <c r="DC81" s="76"/>
      <c r="DD81" s="66">
        <f t="shared" si="102"/>
        <v>0</v>
      </c>
      <c r="DE81" s="66">
        <f t="shared" si="103"/>
        <v>0</v>
      </c>
      <c r="DF81" s="66">
        <f t="shared" si="104"/>
        <v>0</v>
      </c>
      <c r="DG81" s="66">
        <f t="shared" si="105"/>
        <v>0</v>
      </c>
      <c r="DH81" s="66">
        <f t="shared" si="106"/>
        <v>0</v>
      </c>
      <c r="DI81" s="66">
        <f t="shared" si="58"/>
        <v>0</v>
      </c>
      <c r="DJ81" s="66">
        <f t="shared" si="107"/>
        <v>0</v>
      </c>
      <c r="DK81" s="66">
        <f t="shared" si="108"/>
        <v>0</v>
      </c>
      <c r="DL81" s="66">
        <f t="shared" si="109"/>
        <v>0</v>
      </c>
      <c r="DM81" s="66">
        <f t="shared" si="110"/>
        <v>0</v>
      </c>
      <c r="DN81" s="66">
        <f t="shared" si="111"/>
        <v>0</v>
      </c>
      <c r="DO81" s="80">
        <f t="shared" si="112"/>
        <v>620</v>
      </c>
      <c r="DP81" s="67">
        <f t="shared" si="113"/>
        <v>1</v>
      </c>
      <c r="DQ81" s="66">
        <f t="shared" si="117"/>
        <v>2.6014568158168575E-6</v>
      </c>
    </row>
    <row r="82" spans="1:121" ht="17.149999999999999" customHeight="1" x14ac:dyDescent="0.3">
      <c r="A82" s="30"/>
      <c r="B82" s="39" t="s">
        <v>264</v>
      </c>
      <c r="C82" s="37" t="s">
        <v>265</v>
      </c>
      <c r="D82" s="36" t="s">
        <v>337</v>
      </c>
      <c r="E82" s="37" t="s">
        <v>338</v>
      </c>
      <c r="F82" s="36" t="s">
        <v>344</v>
      </c>
      <c r="G82" s="37" t="s">
        <v>345</v>
      </c>
      <c r="H82" s="36">
        <v>36</v>
      </c>
      <c r="I82" s="38">
        <v>5</v>
      </c>
      <c r="J82" s="115">
        <f t="shared" si="63"/>
        <v>0.30010076130765784</v>
      </c>
      <c r="K82" s="115">
        <f t="shared" si="64"/>
        <v>7.8985669502910916E-2</v>
      </c>
      <c r="L82" s="115">
        <f t="shared" si="65"/>
        <v>1</v>
      </c>
      <c r="M82" s="115">
        <f t="shared" si="66"/>
        <v>3.5501384155778297E-2</v>
      </c>
      <c r="N82" s="115">
        <f t="shared" si="67"/>
        <v>0.11620209059233449</v>
      </c>
      <c r="O82" s="115">
        <f t="shared" si="68"/>
        <v>3.8737124944021498E-2</v>
      </c>
      <c r="P82" s="115">
        <f t="shared" si="69"/>
        <v>0.47551046616155135</v>
      </c>
      <c r="Q82" s="115">
        <f t="shared" si="70"/>
        <v>0.26175658135587587</v>
      </c>
      <c r="R82" s="116">
        <f t="shared" si="71"/>
        <v>0.22683528685996296</v>
      </c>
      <c r="S82" s="133">
        <f t="shared" si="72"/>
        <v>0.28151437387556588</v>
      </c>
      <c r="T82" s="134">
        <f t="shared" si="114"/>
        <v>0.71848562612443412</v>
      </c>
      <c r="U82" s="135">
        <f t="shared" si="73"/>
        <v>39054.723179245862</v>
      </c>
      <c r="V82" s="136">
        <v>1</v>
      </c>
      <c r="W82" s="155">
        <f t="shared" si="74"/>
        <v>0</v>
      </c>
      <c r="X82" s="155">
        <f t="shared" si="75"/>
        <v>0.17040326276445483</v>
      </c>
      <c r="Y82" s="155">
        <f t="shared" si="76"/>
        <v>0.82959673723554517</v>
      </c>
      <c r="Z82" s="156">
        <f t="shared" si="77"/>
        <v>45094.389845912527</v>
      </c>
      <c r="AA82" s="69">
        <f t="shared" si="78"/>
        <v>0.10326176941332303</v>
      </c>
      <c r="AB82" s="70">
        <f t="shared" si="79"/>
        <v>0.27918036449522837</v>
      </c>
      <c r="AC82" s="70">
        <f t="shared" si="80"/>
        <v>0.79333623693379796</v>
      </c>
      <c r="AD82" s="70">
        <f t="shared" si="80"/>
        <v>0.11620209059233449</v>
      </c>
      <c r="AE82" s="70">
        <f t="shared" si="81"/>
        <v>0.73824341864412413</v>
      </c>
      <c r="AF82" s="70">
        <f t="shared" si="82"/>
        <v>0.85322436184505146</v>
      </c>
      <c r="AG82" s="70">
        <f t="shared" si="83"/>
        <v>0.88569189431258399</v>
      </c>
      <c r="AH82" s="70">
        <f t="shared" si="84"/>
        <v>3.8737124944021498E-2</v>
      </c>
      <c r="AI82" s="70">
        <f t="shared" si="85"/>
        <v>0.23992386923421405</v>
      </c>
      <c r="AJ82" s="70">
        <f t="shared" si="86"/>
        <v>0.36027765338110168</v>
      </c>
      <c r="AK82" s="70">
        <f t="shared" si="87"/>
        <v>0.52448953383844865</v>
      </c>
      <c r="AL82" s="71">
        <f t="shared" si="115"/>
        <v>1</v>
      </c>
      <c r="AM82" s="72">
        <v>54357</v>
      </c>
      <c r="AN82" s="66">
        <v>0.10326176941332303</v>
      </c>
      <c r="AO82" s="73">
        <v>0.73824341864412413</v>
      </c>
      <c r="AP82" s="74">
        <f t="shared" si="88"/>
        <v>0.26175658135587587</v>
      </c>
      <c r="AQ82" s="75">
        <v>8932</v>
      </c>
      <c r="AR82" s="75">
        <v>7604</v>
      </c>
      <c r="AS82" s="76">
        <v>14</v>
      </c>
      <c r="AT82" s="76">
        <v>3</v>
      </c>
      <c r="AU82" s="77">
        <f t="shared" si="89"/>
        <v>0.85322436184505146</v>
      </c>
      <c r="AV82" s="77">
        <f t="shared" si="90"/>
        <v>0.14677563815494854</v>
      </c>
      <c r="AW82" s="75">
        <v>8932</v>
      </c>
      <c r="AX82" s="76">
        <v>19</v>
      </c>
      <c r="AY82" s="75">
        <v>7166</v>
      </c>
      <c r="AZ82" s="76">
        <v>3</v>
      </c>
      <c r="BA82" s="76">
        <v>1644</v>
      </c>
      <c r="BB82" s="66">
        <f t="shared" si="91"/>
        <v>0.98880429914912671</v>
      </c>
      <c r="BC82" s="66">
        <f t="shared" si="92"/>
        <v>1.1195700850873291E-2</v>
      </c>
      <c r="BD82" s="75">
        <v>8932</v>
      </c>
      <c r="BE82" s="75">
        <v>4194</v>
      </c>
      <c r="BF82" s="75">
        <v>3717</v>
      </c>
      <c r="BG82" s="66">
        <f t="shared" si="93"/>
        <v>0.88569189431258399</v>
      </c>
      <c r="BH82" s="70">
        <v>0.27918036449522837</v>
      </c>
      <c r="BI82" s="70">
        <v>0.22683528685996296</v>
      </c>
      <c r="BJ82" s="75">
        <v>22960</v>
      </c>
      <c r="BK82" s="75">
        <v>18215</v>
      </c>
      <c r="BL82" s="76">
        <v>2077</v>
      </c>
      <c r="BM82" s="76">
        <v>1501</v>
      </c>
      <c r="BN82" s="76">
        <v>739</v>
      </c>
      <c r="BO82" s="76">
        <v>17</v>
      </c>
      <c r="BP82" s="76">
        <v>338</v>
      </c>
      <c r="BQ82" s="76">
        <v>19</v>
      </c>
      <c r="BR82" s="76">
        <v>9</v>
      </c>
      <c r="BS82" s="76">
        <v>45</v>
      </c>
      <c r="BT82" s="66">
        <f t="shared" si="94"/>
        <v>0.79333623693379796</v>
      </c>
      <c r="BU82" s="66">
        <f t="shared" si="61"/>
        <v>0.11620209059233449</v>
      </c>
      <c r="BV82" s="66">
        <f t="shared" si="62"/>
        <v>5.0827526132404183E-2</v>
      </c>
      <c r="BW82" s="72">
        <v>38935</v>
      </c>
      <c r="BX82" s="75">
        <v>14992</v>
      </c>
      <c r="BY82" s="66">
        <f t="shared" si="95"/>
        <v>0.38505200975985615</v>
      </c>
      <c r="BZ82" s="74">
        <f t="shared" si="96"/>
        <v>2.5970517609391677</v>
      </c>
      <c r="CA82" s="66">
        <f t="shared" si="116"/>
        <v>3.5501384155778297E-2</v>
      </c>
      <c r="CB82" s="72">
        <v>38935</v>
      </c>
      <c r="CC82" s="75">
        <v>20421</v>
      </c>
      <c r="CD82" s="66">
        <f t="shared" si="97"/>
        <v>0.52448953383844865</v>
      </c>
      <c r="CE82" s="66">
        <f t="shared" si="98"/>
        <v>0.47551046616155135</v>
      </c>
      <c r="CF82" s="72">
        <v>8932</v>
      </c>
      <c r="CG82" s="76">
        <v>109</v>
      </c>
      <c r="CH82" s="75">
        <v>2034</v>
      </c>
      <c r="CI82" s="66">
        <f t="shared" si="99"/>
        <v>0.23992386923421405</v>
      </c>
      <c r="CJ82" s="75">
        <v>8932</v>
      </c>
      <c r="CK82" s="75">
        <v>3214</v>
      </c>
      <c r="CL82" s="76">
        <v>1</v>
      </c>
      <c r="CM82" s="76">
        <v>3</v>
      </c>
      <c r="CN82" s="76">
        <v>0</v>
      </c>
      <c r="CO82" s="66">
        <f t="shared" si="100"/>
        <v>0.36027765338110168</v>
      </c>
      <c r="CP82" s="72">
        <v>8932</v>
      </c>
      <c r="CQ82" s="76">
        <v>346</v>
      </c>
      <c r="CR82" s="66">
        <f t="shared" si="101"/>
        <v>3.8737124944021498E-2</v>
      </c>
      <c r="CS82" s="78" t="b">
        <v>0</v>
      </c>
      <c r="CT82" s="76" t="b">
        <v>0</v>
      </c>
      <c r="CU82" s="76"/>
      <c r="CV82" s="76"/>
      <c r="CW82" s="76"/>
      <c r="CX82" s="76"/>
      <c r="CY82" s="76"/>
      <c r="CZ82" s="76"/>
      <c r="DA82" s="76"/>
      <c r="DB82" s="76"/>
      <c r="DC82" s="76"/>
      <c r="DD82" s="66">
        <f t="shared" si="102"/>
        <v>0</v>
      </c>
      <c r="DE82" s="66">
        <f t="shared" si="103"/>
        <v>0</v>
      </c>
      <c r="DF82" s="66">
        <f t="shared" si="104"/>
        <v>0</v>
      </c>
      <c r="DG82" s="66">
        <f t="shared" si="105"/>
        <v>0</v>
      </c>
      <c r="DH82" s="66">
        <f t="shared" si="106"/>
        <v>0</v>
      </c>
      <c r="DI82" s="66">
        <f t="shared" si="58"/>
        <v>0</v>
      </c>
      <c r="DJ82" s="66">
        <f t="shared" si="107"/>
        <v>0</v>
      </c>
      <c r="DK82" s="66">
        <f t="shared" si="108"/>
        <v>0</v>
      </c>
      <c r="DL82" s="66">
        <f t="shared" si="109"/>
        <v>0</v>
      </c>
      <c r="DM82" s="66">
        <f t="shared" si="110"/>
        <v>0</v>
      </c>
      <c r="DN82" s="66">
        <f t="shared" si="111"/>
        <v>0</v>
      </c>
      <c r="DO82" s="80">
        <f t="shared" si="112"/>
        <v>620</v>
      </c>
      <c r="DP82" s="67">
        <f t="shared" si="113"/>
        <v>1</v>
      </c>
      <c r="DQ82" s="66">
        <f t="shared" si="117"/>
        <v>2.6014568158168575E-6</v>
      </c>
    </row>
    <row r="83" spans="1:121" ht="17.149999999999999" customHeight="1" x14ac:dyDescent="0.3">
      <c r="A83" s="30"/>
      <c r="B83" s="39" t="s">
        <v>264</v>
      </c>
      <c r="C83" s="37" t="s">
        <v>265</v>
      </c>
      <c r="D83" s="36" t="s">
        <v>337</v>
      </c>
      <c r="E83" s="37" t="s">
        <v>338</v>
      </c>
      <c r="F83" s="36" t="s">
        <v>346</v>
      </c>
      <c r="G83" s="37" t="s">
        <v>347</v>
      </c>
      <c r="H83" s="36">
        <v>59</v>
      </c>
      <c r="I83" s="38">
        <v>9</v>
      </c>
      <c r="J83" s="115">
        <f t="shared" si="63"/>
        <v>0.16562499999999999</v>
      </c>
      <c r="K83" s="115">
        <f t="shared" si="64"/>
        <v>2.5318877551020413E-2</v>
      </c>
      <c r="L83" s="115">
        <f t="shared" si="65"/>
        <v>1</v>
      </c>
      <c r="M83" s="115">
        <f t="shared" si="66"/>
        <v>4.1511152278315575E-2</v>
      </c>
      <c r="N83" s="115">
        <f t="shared" si="67"/>
        <v>0.1473968268738659</v>
      </c>
      <c r="O83" s="115">
        <f t="shared" si="68"/>
        <v>4.1836734693877553E-2</v>
      </c>
      <c r="P83" s="115">
        <f t="shared" si="69"/>
        <v>0.52877042593088674</v>
      </c>
      <c r="Q83" s="115">
        <f t="shared" si="70"/>
        <v>0.26870560650989583</v>
      </c>
      <c r="R83" s="116">
        <f t="shared" si="71"/>
        <v>0.30520819018826439</v>
      </c>
      <c r="S83" s="133">
        <f t="shared" si="72"/>
        <v>0.28048586822512511</v>
      </c>
      <c r="T83" s="134">
        <f t="shared" si="114"/>
        <v>0.71951413177487489</v>
      </c>
      <c r="U83" s="135">
        <f t="shared" si="73"/>
        <v>37400.344569657995</v>
      </c>
      <c r="V83" s="136">
        <v>1</v>
      </c>
      <c r="W83" s="155">
        <f t="shared" si="74"/>
        <v>0</v>
      </c>
      <c r="X83" s="155">
        <f t="shared" si="75"/>
        <v>0.16937475711401404</v>
      </c>
      <c r="Y83" s="155">
        <f t="shared" si="76"/>
        <v>0.83062524288598594</v>
      </c>
      <c r="Z83" s="156">
        <f t="shared" si="77"/>
        <v>43175.900125213549</v>
      </c>
      <c r="AA83" s="69">
        <f t="shared" si="78"/>
        <v>0.11818006925740669</v>
      </c>
      <c r="AB83" s="70">
        <f t="shared" si="79"/>
        <v>0.3883245198998051</v>
      </c>
      <c r="AC83" s="70">
        <f t="shared" si="80"/>
        <v>0.69445866095938213</v>
      </c>
      <c r="AD83" s="70">
        <f t="shared" si="80"/>
        <v>0.1473968268738659</v>
      </c>
      <c r="AE83" s="70">
        <f t="shared" si="81"/>
        <v>0.73129439349010417</v>
      </c>
      <c r="AF83" s="70">
        <f t="shared" si="82"/>
        <v>0.95765306122448979</v>
      </c>
      <c r="AG83" s="70">
        <f t="shared" si="83"/>
        <v>0.95829081632653057</v>
      </c>
      <c r="AH83" s="70">
        <f t="shared" si="84"/>
        <v>4.1836734693877553E-2</v>
      </c>
      <c r="AI83" s="70">
        <f t="shared" si="85"/>
        <v>0.22270408163265307</v>
      </c>
      <c r="AJ83" s="70">
        <f t="shared" si="86"/>
        <v>0.10854591836734694</v>
      </c>
      <c r="AK83" s="70">
        <f t="shared" si="87"/>
        <v>0.47122957406911331</v>
      </c>
      <c r="AL83" s="71">
        <f t="shared" si="115"/>
        <v>1</v>
      </c>
      <c r="AM83" s="72">
        <v>51980</v>
      </c>
      <c r="AN83" s="66">
        <v>0.11818006925740669</v>
      </c>
      <c r="AO83" s="73">
        <v>0.73129439349010417</v>
      </c>
      <c r="AP83" s="74">
        <f t="shared" si="88"/>
        <v>0.26870560650989583</v>
      </c>
      <c r="AQ83" s="75">
        <v>7840</v>
      </c>
      <c r="AR83" s="75">
        <v>7409</v>
      </c>
      <c r="AS83" s="76">
        <v>95</v>
      </c>
      <c r="AT83" s="76">
        <v>4</v>
      </c>
      <c r="AU83" s="77">
        <f t="shared" si="89"/>
        <v>0.95765306122448979</v>
      </c>
      <c r="AV83" s="77">
        <f t="shared" si="90"/>
        <v>4.2346938775510212E-2</v>
      </c>
      <c r="AW83" s="75">
        <v>7840</v>
      </c>
      <c r="AX83" s="76">
        <v>13</v>
      </c>
      <c r="AY83" s="75">
        <v>7591</v>
      </c>
      <c r="AZ83" s="76">
        <v>4</v>
      </c>
      <c r="BA83" s="76">
        <v>167</v>
      </c>
      <c r="BB83" s="66">
        <f t="shared" si="91"/>
        <v>0.99170918367346939</v>
      </c>
      <c r="BC83" s="66">
        <f t="shared" si="92"/>
        <v>8.2908163265306145E-3</v>
      </c>
      <c r="BD83" s="75">
        <v>7840</v>
      </c>
      <c r="BE83" s="75">
        <v>7414</v>
      </c>
      <c r="BF83" s="76">
        <v>99</v>
      </c>
      <c r="BG83" s="66">
        <f t="shared" si="93"/>
        <v>0.95829081632653057</v>
      </c>
      <c r="BH83" s="70">
        <v>0.3883245198998051</v>
      </c>
      <c r="BI83" s="70">
        <v>0.30520819018826439</v>
      </c>
      <c r="BJ83" s="75">
        <v>21493</v>
      </c>
      <c r="BK83" s="75">
        <v>14926</v>
      </c>
      <c r="BL83" s="76">
        <v>3399</v>
      </c>
      <c r="BM83" s="76">
        <v>1620</v>
      </c>
      <c r="BN83" s="76">
        <v>1066</v>
      </c>
      <c r="BO83" s="76">
        <v>37</v>
      </c>
      <c r="BP83" s="76">
        <v>398</v>
      </c>
      <c r="BQ83" s="76">
        <v>18</v>
      </c>
      <c r="BR83" s="76">
        <v>28</v>
      </c>
      <c r="BS83" s="76">
        <v>1</v>
      </c>
      <c r="BT83" s="66">
        <f t="shared" si="94"/>
        <v>0.69445866095938213</v>
      </c>
      <c r="BU83" s="66">
        <f t="shared" si="61"/>
        <v>0.1473968268738659</v>
      </c>
      <c r="BV83" s="66">
        <f t="shared" si="62"/>
        <v>7.202344949518448E-2</v>
      </c>
      <c r="BW83" s="72">
        <v>37330</v>
      </c>
      <c r="BX83" s="76">
        <v>12293</v>
      </c>
      <c r="BY83" s="66">
        <f t="shared" si="95"/>
        <v>0.32930618805250467</v>
      </c>
      <c r="BZ83" s="74">
        <f t="shared" si="96"/>
        <v>3.0366875457577485</v>
      </c>
      <c r="CA83" s="66">
        <f t="shared" si="116"/>
        <v>4.1511152278315575E-2</v>
      </c>
      <c r="CB83" s="72">
        <v>37330</v>
      </c>
      <c r="CC83" s="75">
        <v>17591</v>
      </c>
      <c r="CD83" s="66">
        <f t="shared" si="97"/>
        <v>0.47122957406911331</v>
      </c>
      <c r="CE83" s="66">
        <f t="shared" si="98"/>
        <v>0.52877042593088674</v>
      </c>
      <c r="CF83" s="72">
        <v>7840</v>
      </c>
      <c r="CG83" s="76">
        <v>25</v>
      </c>
      <c r="CH83" s="76">
        <v>1721</v>
      </c>
      <c r="CI83" s="66">
        <f t="shared" si="99"/>
        <v>0.22270408163265307</v>
      </c>
      <c r="CJ83" s="75">
        <v>7840</v>
      </c>
      <c r="CK83" s="76">
        <v>720</v>
      </c>
      <c r="CL83" s="76">
        <v>6</v>
      </c>
      <c r="CM83" s="76">
        <v>125</v>
      </c>
      <c r="CN83" s="76">
        <v>0</v>
      </c>
      <c r="CO83" s="66">
        <f t="shared" si="100"/>
        <v>0.10854591836734694</v>
      </c>
      <c r="CP83" s="72">
        <v>7840</v>
      </c>
      <c r="CQ83" s="76">
        <v>328</v>
      </c>
      <c r="CR83" s="66">
        <f t="shared" si="101"/>
        <v>4.1836734693877553E-2</v>
      </c>
      <c r="CS83" s="78" t="b">
        <v>0</v>
      </c>
      <c r="CT83" s="76" t="b">
        <v>0</v>
      </c>
      <c r="CU83" s="76"/>
      <c r="CV83" s="76"/>
      <c r="CW83" s="76"/>
      <c r="CX83" s="76"/>
      <c r="CY83" s="76"/>
      <c r="CZ83" s="76"/>
      <c r="DA83" s="76"/>
      <c r="DB83" s="76"/>
      <c r="DC83" s="76"/>
      <c r="DD83" s="66">
        <f t="shared" si="102"/>
        <v>0</v>
      </c>
      <c r="DE83" s="66">
        <f t="shared" si="103"/>
        <v>0</v>
      </c>
      <c r="DF83" s="66">
        <f t="shared" si="104"/>
        <v>0</v>
      </c>
      <c r="DG83" s="66">
        <f t="shared" si="105"/>
        <v>0</v>
      </c>
      <c r="DH83" s="66">
        <f t="shared" si="106"/>
        <v>0</v>
      </c>
      <c r="DI83" s="66">
        <f t="shared" si="58"/>
        <v>0</v>
      </c>
      <c r="DJ83" s="66">
        <f t="shared" si="107"/>
        <v>0</v>
      </c>
      <c r="DK83" s="66">
        <f t="shared" si="108"/>
        <v>0</v>
      </c>
      <c r="DL83" s="66">
        <f t="shared" si="109"/>
        <v>0</v>
      </c>
      <c r="DM83" s="66">
        <f t="shared" si="110"/>
        <v>0</v>
      </c>
      <c r="DN83" s="66">
        <f t="shared" si="111"/>
        <v>0</v>
      </c>
      <c r="DO83" s="80">
        <f t="shared" si="112"/>
        <v>620</v>
      </c>
      <c r="DP83" s="67">
        <f t="shared" si="113"/>
        <v>1</v>
      </c>
      <c r="DQ83" s="66">
        <f t="shared" si="117"/>
        <v>2.6014568158168575E-6</v>
      </c>
    </row>
    <row r="84" spans="1:121" ht="17.149999999999999" customHeight="1" x14ac:dyDescent="0.3">
      <c r="A84" s="30"/>
      <c r="B84" s="39" t="s">
        <v>348</v>
      </c>
      <c r="C84" s="37" t="s">
        <v>349</v>
      </c>
      <c r="D84" s="36" t="s">
        <v>350</v>
      </c>
      <c r="E84" s="37" t="s">
        <v>351</v>
      </c>
      <c r="F84" s="36" t="s">
        <v>352</v>
      </c>
      <c r="G84" s="37" t="s">
        <v>351</v>
      </c>
      <c r="H84" s="36">
        <v>25</v>
      </c>
      <c r="I84" s="38">
        <v>18</v>
      </c>
      <c r="J84" s="115">
        <f t="shared" si="63"/>
        <v>0.73497408437167477</v>
      </c>
      <c r="K84" s="115">
        <f t="shared" si="64"/>
        <v>0.37646311742697286</v>
      </c>
      <c r="L84" s="115">
        <f t="shared" si="65"/>
        <v>0.30967741935483872</v>
      </c>
      <c r="M84" s="115">
        <f t="shared" si="66"/>
        <v>0.24341721704247787</v>
      </c>
      <c r="N84" s="115">
        <f t="shared" si="67"/>
        <v>0.48098340783392679</v>
      </c>
      <c r="O84" s="115">
        <f t="shared" si="68"/>
        <v>4.362750145882676E-2</v>
      </c>
      <c r="P84" s="115">
        <f t="shared" si="69"/>
        <v>0.81313110256901999</v>
      </c>
      <c r="Q84" s="115">
        <f t="shared" si="70"/>
        <v>0.56209725583880799</v>
      </c>
      <c r="R84" s="116">
        <f t="shared" si="71"/>
        <v>0.93028787163756488</v>
      </c>
      <c r="S84" s="133">
        <f t="shared" si="72"/>
        <v>0.49940655305934567</v>
      </c>
      <c r="T84" s="134">
        <f t="shared" si="114"/>
        <v>0.50059344694065433</v>
      </c>
      <c r="U84" s="135">
        <f t="shared" si="73"/>
        <v>73569.215336186317</v>
      </c>
      <c r="V84" s="136">
        <v>5</v>
      </c>
      <c r="W84" s="155">
        <f t="shared" si="74"/>
        <v>-0.69032258064516128</v>
      </c>
      <c r="X84" s="155">
        <f t="shared" si="75"/>
        <v>0.38829544194823451</v>
      </c>
      <c r="Y84" s="155">
        <f t="shared" si="76"/>
        <v>0.61170455805176549</v>
      </c>
      <c r="Z84" s="156">
        <f t="shared" si="77"/>
        <v>89898.54866951966</v>
      </c>
      <c r="AA84" s="69">
        <f t="shared" si="78"/>
        <v>0.56788737377861243</v>
      </c>
      <c r="AB84" s="70">
        <f t="shared" si="79"/>
        <v>0.94138380520360809</v>
      </c>
      <c r="AC84" s="70">
        <f t="shared" si="80"/>
        <v>7.5005682248655198E-2</v>
      </c>
      <c r="AD84" s="70">
        <f t="shared" si="80"/>
        <v>0.48098340783392679</v>
      </c>
      <c r="AE84" s="70">
        <f t="shared" si="81"/>
        <v>0.43790274416119196</v>
      </c>
      <c r="AF84" s="70">
        <f t="shared" si="82"/>
        <v>0.48254556688291628</v>
      </c>
      <c r="AG84" s="70">
        <f t="shared" si="83"/>
        <v>0.18072289156626506</v>
      </c>
      <c r="AH84" s="70">
        <f t="shared" si="84"/>
        <v>4.362750145882676E-2</v>
      </c>
      <c r="AI84" s="70">
        <f t="shared" si="85"/>
        <v>0.84268698726530056</v>
      </c>
      <c r="AJ84" s="70">
        <f t="shared" si="86"/>
        <v>0.62726118147804899</v>
      </c>
      <c r="AK84" s="70">
        <f t="shared" si="87"/>
        <v>0.18686889743098001</v>
      </c>
      <c r="AL84" s="71">
        <f t="shared" si="115"/>
        <v>0.30967741935483872</v>
      </c>
      <c r="AM84" s="72">
        <v>146964</v>
      </c>
      <c r="AN84" s="66">
        <v>0.56788737377861243</v>
      </c>
      <c r="AO84" s="73">
        <v>0.43790274416119196</v>
      </c>
      <c r="AP84" s="74">
        <f t="shared" si="88"/>
        <v>0.56209725583880799</v>
      </c>
      <c r="AQ84" s="75">
        <v>29133</v>
      </c>
      <c r="AR84" s="75">
        <v>13990</v>
      </c>
      <c r="AS84" s="76">
        <v>48</v>
      </c>
      <c r="AT84" s="76">
        <v>20</v>
      </c>
      <c r="AU84" s="77">
        <f t="shared" si="89"/>
        <v>0.48254556688291628</v>
      </c>
      <c r="AV84" s="77">
        <f t="shared" si="90"/>
        <v>0.51745443311708372</v>
      </c>
      <c r="AW84" s="75">
        <v>29133</v>
      </c>
      <c r="AX84" s="75">
        <v>1088</v>
      </c>
      <c r="AY84" s="75">
        <v>10488</v>
      </c>
      <c r="AZ84" s="76">
        <v>50</v>
      </c>
      <c r="BA84" s="75">
        <v>10647</v>
      </c>
      <c r="BB84" s="66">
        <f t="shared" si="91"/>
        <v>0.764528198263138</v>
      </c>
      <c r="BC84" s="66">
        <f t="shared" si="92"/>
        <v>0.235471801736862</v>
      </c>
      <c r="BD84" s="75">
        <v>29133</v>
      </c>
      <c r="BE84" s="75">
        <v>4950</v>
      </c>
      <c r="BF84" s="76">
        <v>315</v>
      </c>
      <c r="BG84" s="66">
        <f t="shared" si="93"/>
        <v>0.18072289156626506</v>
      </c>
      <c r="BH84" s="70">
        <v>0.94138380520360809</v>
      </c>
      <c r="BI84" s="70">
        <v>0.93028787163756488</v>
      </c>
      <c r="BJ84" s="75">
        <v>79194</v>
      </c>
      <c r="BK84" s="75">
        <v>5940</v>
      </c>
      <c r="BL84" s="75">
        <v>35163</v>
      </c>
      <c r="BM84" s="75">
        <v>16758</v>
      </c>
      <c r="BN84" s="75">
        <v>10935</v>
      </c>
      <c r="BO84" s="76">
        <v>239</v>
      </c>
      <c r="BP84" s="75">
        <v>8962</v>
      </c>
      <c r="BQ84" s="76">
        <v>594</v>
      </c>
      <c r="BR84" s="76">
        <v>116</v>
      </c>
      <c r="BS84" s="76">
        <v>487</v>
      </c>
      <c r="BT84" s="66">
        <f t="shared" si="94"/>
        <v>7.5005682248655198E-2</v>
      </c>
      <c r="BU84" s="66">
        <f t="shared" si="61"/>
        <v>0.48098340783392679</v>
      </c>
      <c r="BV84" s="66">
        <f t="shared" si="62"/>
        <v>0.26937646791423592</v>
      </c>
      <c r="BW84" s="72">
        <v>119929</v>
      </c>
      <c r="BX84" s="75">
        <v>6735</v>
      </c>
      <c r="BY84" s="66">
        <f t="shared" si="95"/>
        <v>5.6158226950945973E-2</v>
      </c>
      <c r="BZ84" s="74">
        <f t="shared" si="96"/>
        <v>17.806829992576095</v>
      </c>
      <c r="CA84" s="66">
        <f t="shared" si="116"/>
        <v>0.24341721704247787</v>
      </c>
      <c r="CB84" s="72">
        <v>119929</v>
      </c>
      <c r="CC84" s="75">
        <v>22411</v>
      </c>
      <c r="CD84" s="66">
        <f t="shared" si="97"/>
        <v>0.18686889743098001</v>
      </c>
      <c r="CE84" s="66">
        <f t="shared" si="98"/>
        <v>0.81313110256901999</v>
      </c>
      <c r="CF84" s="72">
        <v>29133</v>
      </c>
      <c r="CG84" s="75">
        <v>1127</v>
      </c>
      <c r="CH84" s="75">
        <v>23423</v>
      </c>
      <c r="CI84" s="66">
        <f t="shared" si="99"/>
        <v>0.84268698726530056</v>
      </c>
      <c r="CJ84" s="75">
        <v>29133</v>
      </c>
      <c r="CK84" s="75">
        <v>1837</v>
      </c>
      <c r="CL84" s="75">
        <v>3127</v>
      </c>
      <c r="CM84" s="75">
        <v>8957</v>
      </c>
      <c r="CN84" s="75">
        <v>4353</v>
      </c>
      <c r="CO84" s="66">
        <f t="shared" si="100"/>
        <v>0.62726118147804899</v>
      </c>
      <c r="CP84" s="72">
        <v>29133</v>
      </c>
      <c r="CQ84" s="75">
        <v>1271</v>
      </c>
      <c r="CR84" s="66">
        <f t="shared" si="101"/>
        <v>4.362750145882676E-2</v>
      </c>
      <c r="CS84" s="78" t="b">
        <v>1</v>
      </c>
      <c r="CT84" s="76" t="b">
        <v>1</v>
      </c>
      <c r="CU84" s="76">
        <v>1</v>
      </c>
      <c r="CV84" s="76"/>
      <c r="CW84" s="79">
        <v>5</v>
      </c>
      <c r="CX84" s="79"/>
      <c r="CY84" s="79">
        <v>6</v>
      </c>
      <c r="CZ84" s="79">
        <v>0</v>
      </c>
      <c r="DA84" s="76"/>
      <c r="DB84" s="76"/>
      <c r="DC84" s="76"/>
      <c r="DD84" s="66">
        <f t="shared" si="102"/>
        <v>2.0661157024793389E-2</v>
      </c>
      <c r="DE84" s="66">
        <f t="shared" si="103"/>
        <v>2.4875621890547263E-3</v>
      </c>
      <c r="DF84" s="66">
        <f t="shared" si="104"/>
        <v>0</v>
      </c>
      <c r="DG84" s="66">
        <f t="shared" si="105"/>
        <v>0</v>
      </c>
      <c r="DH84" s="66">
        <f t="shared" si="106"/>
        <v>0</v>
      </c>
      <c r="DI84" s="66">
        <f t="shared" ref="DI84:DI147" si="118">DC84/MAX($DC$6:$DC$335)</f>
        <v>0</v>
      </c>
      <c r="DJ84" s="66">
        <f t="shared" si="107"/>
        <v>0</v>
      </c>
      <c r="DK84" s="66">
        <f t="shared" si="108"/>
        <v>2.0833333333333332E-2</v>
      </c>
      <c r="DL84" s="66">
        <f t="shared" si="109"/>
        <v>0</v>
      </c>
      <c r="DM84" s="66">
        <f t="shared" si="110"/>
        <v>6.2189054726368158E-4</v>
      </c>
      <c r="DN84" s="66">
        <f t="shared" si="111"/>
        <v>5.208333333333333E-3</v>
      </c>
      <c r="DO84" s="80">
        <f t="shared" si="112"/>
        <v>192</v>
      </c>
      <c r="DP84" s="67">
        <f t="shared" si="113"/>
        <v>0.30967741935483872</v>
      </c>
      <c r="DQ84" s="66">
        <f t="shared" si="117"/>
        <v>8.4005376344086021E-6</v>
      </c>
    </row>
    <row r="85" spans="1:121" ht="17.149999999999999" customHeight="1" x14ac:dyDescent="0.3">
      <c r="A85" s="30"/>
      <c r="B85" s="39" t="s">
        <v>348</v>
      </c>
      <c r="C85" s="37" t="s">
        <v>349</v>
      </c>
      <c r="D85" s="36" t="s">
        <v>350</v>
      </c>
      <c r="E85" s="37" t="s">
        <v>351</v>
      </c>
      <c r="F85" s="36" t="s">
        <v>353</v>
      </c>
      <c r="G85" s="37" t="s">
        <v>354</v>
      </c>
      <c r="H85" s="36">
        <v>41</v>
      </c>
      <c r="I85" s="38">
        <v>4</v>
      </c>
      <c r="J85" s="115">
        <f t="shared" si="63"/>
        <v>0.63617641344472509</v>
      </c>
      <c r="K85" s="115">
        <f t="shared" si="64"/>
        <v>0.23299009131532933</v>
      </c>
      <c r="L85" s="115">
        <f t="shared" si="65"/>
        <v>1</v>
      </c>
      <c r="M85" s="115">
        <f t="shared" si="66"/>
        <v>0.2449466056440377</v>
      </c>
      <c r="N85" s="115">
        <f t="shared" si="67"/>
        <v>0.24428479200119188</v>
      </c>
      <c r="O85" s="115">
        <f t="shared" si="68"/>
        <v>7.7443170779094614E-2</v>
      </c>
      <c r="P85" s="115">
        <f t="shared" si="69"/>
        <v>0.713354381957091</v>
      </c>
      <c r="Q85" s="115">
        <f t="shared" si="70"/>
        <v>0.40846988534024509</v>
      </c>
      <c r="R85" s="116">
        <f t="shared" si="71"/>
        <v>0.89394011181654509</v>
      </c>
      <c r="S85" s="133">
        <f t="shared" si="72"/>
        <v>0.49462282803314001</v>
      </c>
      <c r="T85" s="134">
        <f t="shared" si="114"/>
        <v>0.50537717196686005</v>
      </c>
      <c r="U85" s="135">
        <f t="shared" si="73"/>
        <v>59794.710855602978</v>
      </c>
      <c r="V85" s="136">
        <v>4</v>
      </c>
      <c r="W85" s="155">
        <f t="shared" si="74"/>
        <v>0</v>
      </c>
      <c r="X85" s="155">
        <f t="shared" si="75"/>
        <v>0.3835117169220289</v>
      </c>
      <c r="Y85" s="155">
        <f t="shared" si="76"/>
        <v>0.6164882830779711</v>
      </c>
      <c r="Z85" s="156">
        <f t="shared" si="77"/>
        <v>72941.044188936314</v>
      </c>
      <c r="AA85" s="69">
        <f t="shared" si="78"/>
        <v>4.508227896244834E-2</v>
      </c>
      <c r="AB85" s="70">
        <f t="shared" si="79"/>
        <v>0.91871029351300448</v>
      </c>
      <c r="AC85" s="70">
        <f t="shared" si="80"/>
        <v>0.1170189872370011</v>
      </c>
      <c r="AD85" s="70">
        <f t="shared" si="80"/>
        <v>0.24428479200119188</v>
      </c>
      <c r="AE85" s="70">
        <f t="shared" si="81"/>
        <v>0.59153011465975491</v>
      </c>
      <c r="AF85" s="70">
        <f t="shared" si="82"/>
        <v>0.73363124149990289</v>
      </c>
      <c r="AG85" s="70">
        <f t="shared" si="83"/>
        <v>9.4423936273557413E-2</v>
      </c>
      <c r="AH85" s="70">
        <f t="shared" si="84"/>
        <v>7.7443170779094614E-2</v>
      </c>
      <c r="AI85" s="70">
        <f t="shared" si="85"/>
        <v>0.65984068389353023</v>
      </c>
      <c r="AJ85" s="70">
        <f t="shared" si="86"/>
        <v>0.61251214299591994</v>
      </c>
      <c r="AK85" s="70">
        <f t="shared" si="87"/>
        <v>0.286645618042909</v>
      </c>
      <c r="AL85" s="71">
        <f t="shared" si="115"/>
        <v>1</v>
      </c>
      <c r="AM85" s="72">
        <v>118317</v>
      </c>
      <c r="AN85" s="66">
        <v>4.508227896244834E-2</v>
      </c>
      <c r="AO85" s="73">
        <v>0.59153011465975491</v>
      </c>
      <c r="AP85" s="74">
        <f t="shared" si="88"/>
        <v>0.40846988534024509</v>
      </c>
      <c r="AQ85" s="75">
        <v>25735</v>
      </c>
      <c r="AR85" s="75">
        <v>18829</v>
      </c>
      <c r="AS85" s="76">
        <v>38</v>
      </c>
      <c r="AT85" s="76">
        <v>13</v>
      </c>
      <c r="AU85" s="77">
        <f t="shared" si="89"/>
        <v>0.73363124149990289</v>
      </c>
      <c r="AV85" s="77">
        <f t="shared" si="90"/>
        <v>0.26636875850009711</v>
      </c>
      <c r="AW85" s="75">
        <v>25735</v>
      </c>
      <c r="AX85" s="75">
        <v>2116</v>
      </c>
      <c r="AY85" s="75">
        <v>5821</v>
      </c>
      <c r="AZ85" s="76">
        <v>46</v>
      </c>
      <c r="BA85" s="75">
        <v>12615</v>
      </c>
      <c r="BB85" s="66">
        <f t="shared" si="91"/>
        <v>0.80038857586943846</v>
      </c>
      <c r="BC85" s="66">
        <f t="shared" si="92"/>
        <v>0.19961142413056154</v>
      </c>
      <c r="BD85" s="75">
        <v>25735</v>
      </c>
      <c r="BE85" s="75">
        <v>2186</v>
      </c>
      <c r="BF85" s="76">
        <v>244</v>
      </c>
      <c r="BG85" s="66">
        <f t="shared" si="93"/>
        <v>9.4423936273557413E-2</v>
      </c>
      <c r="BH85" s="70">
        <v>0.91871029351300448</v>
      </c>
      <c r="BI85" s="70">
        <v>0.89394011181654509</v>
      </c>
      <c r="BJ85" s="75">
        <v>60409</v>
      </c>
      <c r="BK85" s="75">
        <v>7069</v>
      </c>
      <c r="BL85" s="75">
        <v>38583</v>
      </c>
      <c r="BM85" s="75">
        <v>8747</v>
      </c>
      <c r="BN85" s="75">
        <v>3069</v>
      </c>
      <c r="BO85" s="76">
        <v>85</v>
      </c>
      <c r="BP85" s="75">
        <v>2293</v>
      </c>
      <c r="BQ85" s="76">
        <v>203</v>
      </c>
      <c r="BR85" s="76">
        <v>19</v>
      </c>
      <c r="BS85" s="76">
        <v>341</v>
      </c>
      <c r="BT85" s="66">
        <f t="shared" si="94"/>
        <v>0.1170189872370011</v>
      </c>
      <c r="BU85" s="66">
        <f t="shared" si="61"/>
        <v>0.24428479200119188</v>
      </c>
      <c r="BV85" s="66">
        <f t="shared" si="62"/>
        <v>9.9488486814878582E-2</v>
      </c>
      <c r="BW85" s="72">
        <v>92801</v>
      </c>
      <c r="BX85" s="75">
        <v>5179</v>
      </c>
      <c r="BY85" s="66">
        <f t="shared" si="95"/>
        <v>5.5807588280298706E-2</v>
      </c>
      <c r="BZ85" s="74">
        <f t="shared" si="96"/>
        <v>17.918710175709595</v>
      </c>
      <c r="CA85" s="66">
        <f t="shared" si="116"/>
        <v>0.2449466056440377</v>
      </c>
      <c r="CB85" s="72">
        <v>92801</v>
      </c>
      <c r="CC85" s="75">
        <v>26601</v>
      </c>
      <c r="CD85" s="66">
        <f t="shared" si="97"/>
        <v>0.286645618042909</v>
      </c>
      <c r="CE85" s="66">
        <f t="shared" si="98"/>
        <v>0.713354381957091</v>
      </c>
      <c r="CF85" s="72">
        <v>25735</v>
      </c>
      <c r="CG85" s="76">
        <v>313</v>
      </c>
      <c r="CH85" s="75">
        <v>16668</v>
      </c>
      <c r="CI85" s="66">
        <f t="shared" si="99"/>
        <v>0.65984068389353023</v>
      </c>
      <c r="CJ85" s="75">
        <v>25735</v>
      </c>
      <c r="CK85" s="75">
        <v>1403</v>
      </c>
      <c r="CL85" s="76">
        <v>386</v>
      </c>
      <c r="CM85" s="75">
        <v>13695</v>
      </c>
      <c r="CN85" s="76">
        <v>279</v>
      </c>
      <c r="CO85" s="66">
        <f t="shared" si="100"/>
        <v>0.61251214299591994</v>
      </c>
      <c r="CP85" s="72">
        <v>25735</v>
      </c>
      <c r="CQ85" s="75">
        <v>1993</v>
      </c>
      <c r="CR85" s="66">
        <f t="shared" si="101"/>
        <v>7.7443170779094614E-2</v>
      </c>
      <c r="CS85" s="78" t="b">
        <v>0</v>
      </c>
      <c r="CT85" s="76" t="b">
        <v>0</v>
      </c>
      <c r="CU85" s="76"/>
      <c r="CV85" s="76"/>
      <c r="CW85" s="76"/>
      <c r="CX85" s="76"/>
      <c r="CY85" s="76"/>
      <c r="CZ85" s="76"/>
      <c r="DA85" s="76"/>
      <c r="DB85" s="76"/>
      <c r="DC85" s="76"/>
      <c r="DD85" s="66">
        <f t="shared" si="102"/>
        <v>0</v>
      </c>
      <c r="DE85" s="66">
        <f t="shared" si="103"/>
        <v>0</v>
      </c>
      <c r="DF85" s="66">
        <f t="shared" si="104"/>
        <v>0</v>
      </c>
      <c r="DG85" s="66">
        <f t="shared" si="105"/>
        <v>0</v>
      </c>
      <c r="DH85" s="66">
        <f t="shared" si="106"/>
        <v>0</v>
      </c>
      <c r="DI85" s="66">
        <f t="shared" si="118"/>
        <v>0</v>
      </c>
      <c r="DJ85" s="66">
        <f t="shared" si="107"/>
        <v>0</v>
      </c>
      <c r="DK85" s="66">
        <f t="shared" si="108"/>
        <v>0</v>
      </c>
      <c r="DL85" s="66">
        <f t="shared" si="109"/>
        <v>0</v>
      </c>
      <c r="DM85" s="66">
        <f t="shared" si="110"/>
        <v>0</v>
      </c>
      <c r="DN85" s="66">
        <f t="shared" si="111"/>
        <v>0</v>
      </c>
      <c r="DO85" s="80">
        <f t="shared" si="112"/>
        <v>620</v>
      </c>
      <c r="DP85" s="67">
        <f t="shared" si="113"/>
        <v>1</v>
      </c>
      <c r="DQ85" s="66">
        <f t="shared" si="117"/>
        <v>2.6014568158168575E-6</v>
      </c>
    </row>
    <row r="86" spans="1:121" ht="17.149999999999999" customHeight="1" x14ac:dyDescent="0.3">
      <c r="A86" s="30"/>
      <c r="B86" s="39" t="s">
        <v>348</v>
      </c>
      <c r="C86" s="37" t="s">
        <v>349</v>
      </c>
      <c r="D86" s="36" t="s">
        <v>350</v>
      </c>
      <c r="E86" s="37" t="s">
        <v>351</v>
      </c>
      <c r="F86" s="36" t="s">
        <v>355</v>
      </c>
      <c r="G86" s="37" t="s">
        <v>356</v>
      </c>
      <c r="H86" s="36">
        <v>39</v>
      </c>
      <c r="I86" s="38">
        <v>5</v>
      </c>
      <c r="J86" s="115">
        <f t="shared" si="63"/>
        <v>0.63279269039083674</v>
      </c>
      <c r="K86" s="115">
        <f t="shared" si="64"/>
        <v>0.2022383492174521</v>
      </c>
      <c r="L86" s="115">
        <f t="shared" si="65"/>
        <v>1</v>
      </c>
      <c r="M86" s="115">
        <f t="shared" si="66"/>
        <v>0.22671360723863082</v>
      </c>
      <c r="N86" s="115">
        <f t="shared" si="67"/>
        <v>0.29762236204688458</v>
      </c>
      <c r="O86" s="115">
        <f t="shared" si="68"/>
        <v>2.4132202500655765E-2</v>
      </c>
      <c r="P86" s="115">
        <f t="shared" si="69"/>
        <v>0.80057953516450353</v>
      </c>
      <c r="Q86" s="115">
        <f t="shared" si="70"/>
        <v>0.40824147927346577</v>
      </c>
      <c r="R86" s="116">
        <f t="shared" si="71"/>
        <v>0.93443193997856389</v>
      </c>
      <c r="S86" s="133">
        <f t="shared" si="72"/>
        <v>0.50297246286788821</v>
      </c>
      <c r="T86" s="134">
        <f t="shared" si="114"/>
        <v>0.49702753713211179</v>
      </c>
      <c r="U86" s="135">
        <f t="shared" si="73"/>
        <v>52516.923628453194</v>
      </c>
      <c r="V86" s="136">
        <v>4</v>
      </c>
      <c r="W86" s="155">
        <f t="shared" si="74"/>
        <v>0</v>
      </c>
      <c r="X86" s="155">
        <f t="shared" si="75"/>
        <v>0.391861351756777</v>
      </c>
      <c r="Y86" s="155">
        <f t="shared" si="76"/>
        <v>0.60813864824322295</v>
      </c>
      <c r="Z86" s="156">
        <f t="shared" si="77"/>
        <v>64257.145850675421</v>
      </c>
      <c r="AA86" s="69">
        <f t="shared" si="78"/>
        <v>0.10699210690692965</v>
      </c>
      <c r="AB86" s="70">
        <f t="shared" si="79"/>
        <v>0.94573815660830152</v>
      </c>
      <c r="AC86" s="70">
        <f t="shared" si="80"/>
        <v>7.0475341982664211E-2</v>
      </c>
      <c r="AD86" s="70">
        <f t="shared" si="80"/>
        <v>0.29762236204688458</v>
      </c>
      <c r="AE86" s="70">
        <f t="shared" si="81"/>
        <v>0.59175852072653423</v>
      </c>
      <c r="AF86" s="70">
        <f t="shared" si="82"/>
        <v>0.76291859753431845</v>
      </c>
      <c r="AG86" s="70">
        <f t="shared" si="83"/>
        <v>0.12940456413395121</v>
      </c>
      <c r="AH86" s="70">
        <f t="shared" si="84"/>
        <v>2.4132202500655765E-2</v>
      </c>
      <c r="AI86" s="70">
        <f t="shared" si="85"/>
        <v>0.78241671767071785</v>
      </c>
      <c r="AJ86" s="70">
        <f t="shared" si="86"/>
        <v>0.48316866311095569</v>
      </c>
      <c r="AK86" s="70">
        <f t="shared" si="87"/>
        <v>0.19942046483549652</v>
      </c>
      <c r="AL86" s="71">
        <f t="shared" si="115"/>
        <v>1</v>
      </c>
      <c r="AM86" s="72">
        <v>105662</v>
      </c>
      <c r="AN86" s="66">
        <v>0.10699210690692965</v>
      </c>
      <c r="AO86" s="73">
        <v>0.59175852072653423</v>
      </c>
      <c r="AP86" s="74">
        <f t="shared" si="88"/>
        <v>0.40824147927346577</v>
      </c>
      <c r="AQ86" s="75">
        <v>22874</v>
      </c>
      <c r="AR86" s="75">
        <v>17421</v>
      </c>
      <c r="AS86" s="76">
        <v>24</v>
      </c>
      <c r="AT86" s="76">
        <v>6</v>
      </c>
      <c r="AU86" s="77">
        <f t="shared" si="89"/>
        <v>0.76291859753431845</v>
      </c>
      <c r="AV86" s="77">
        <f t="shared" si="90"/>
        <v>0.23708140246568155</v>
      </c>
      <c r="AW86" s="75">
        <v>22874</v>
      </c>
      <c r="AX86" s="75">
        <v>2375</v>
      </c>
      <c r="AY86" s="75">
        <v>6690</v>
      </c>
      <c r="AZ86" s="76">
        <v>24</v>
      </c>
      <c r="BA86" s="75">
        <v>9956</v>
      </c>
      <c r="BB86" s="66">
        <f t="shared" si="91"/>
        <v>0.83260470403077735</v>
      </c>
      <c r="BC86" s="66">
        <f t="shared" si="92"/>
        <v>0.16739529596922265</v>
      </c>
      <c r="BD86" s="75">
        <v>22874</v>
      </c>
      <c r="BE86" s="75">
        <v>2690</v>
      </c>
      <c r="BF86" s="76">
        <v>270</v>
      </c>
      <c r="BG86" s="66">
        <f t="shared" si="93"/>
        <v>0.12940456413395121</v>
      </c>
      <c r="BH86" s="70">
        <v>0.94573815660830152</v>
      </c>
      <c r="BI86" s="70">
        <v>0.93443193997856389</v>
      </c>
      <c r="BJ86" s="75">
        <v>53877</v>
      </c>
      <c r="BK86" s="75">
        <v>3797</v>
      </c>
      <c r="BL86" s="75">
        <v>34045</v>
      </c>
      <c r="BM86" s="75">
        <v>9767</v>
      </c>
      <c r="BN86" s="75">
        <v>3617</v>
      </c>
      <c r="BO86" s="76">
        <v>91</v>
      </c>
      <c r="BP86" s="75">
        <v>2236</v>
      </c>
      <c r="BQ86" s="76">
        <v>158</v>
      </c>
      <c r="BR86" s="76">
        <v>30</v>
      </c>
      <c r="BS86" s="76">
        <v>136</v>
      </c>
      <c r="BT86" s="66">
        <f t="shared" si="94"/>
        <v>7.0475341982664211E-2</v>
      </c>
      <c r="BU86" s="66">
        <f t="shared" si="61"/>
        <v>0.29762236204688458</v>
      </c>
      <c r="BV86" s="66">
        <f t="shared" si="62"/>
        <v>0.1163390686192624</v>
      </c>
      <c r="BW86" s="72">
        <v>82825</v>
      </c>
      <c r="BX86" s="75">
        <v>4994</v>
      </c>
      <c r="BY86" s="66">
        <f t="shared" si="95"/>
        <v>6.0295804406881981E-2</v>
      </c>
      <c r="BZ86" s="74">
        <f t="shared" si="96"/>
        <v>16.584901882258709</v>
      </c>
      <c r="CA86" s="66">
        <f t="shared" si="116"/>
        <v>0.22671360723863082</v>
      </c>
      <c r="CB86" s="72">
        <v>82825</v>
      </c>
      <c r="CC86" s="75">
        <v>16517</v>
      </c>
      <c r="CD86" s="66">
        <f t="shared" si="97"/>
        <v>0.19942046483549652</v>
      </c>
      <c r="CE86" s="66">
        <f t="shared" si="98"/>
        <v>0.80057953516450353</v>
      </c>
      <c r="CF86" s="72">
        <v>22874</v>
      </c>
      <c r="CG86" s="76">
        <v>254</v>
      </c>
      <c r="CH86" s="75">
        <v>17643</v>
      </c>
      <c r="CI86" s="66">
        <f t="shared" si="99"/>
        <v>0.78241671767071785</v>
      </c>
      <c r="CJ86" s="75">
        <v>22874</v>
      </c>
      <c r="CK86" s="76">
        <v>542</v>
      </c>
      <c r="CL86" s="76">
        <v>162</v>
      </c>
      <c r="CM86" s="75">
        <v>10125</v>
      </c>
      <c r="CN86" s="76">
        <v>223</v>
      </c>
      <c r="CO86" s="66">
        <f t="shared" si="100"/>
        <v>0.48316866311095569</v>
      </c>
      <c r="CP86" s="72">
        <v>22874</v>
      </c>
      <c r="CQ86" s="76">
        <v>552</v>
      </c>
      <c r="CR86" s="66">
        <f t="shared" si="101"/>
        <v>2.4132202500655765E-2</v>
      </c>
      <c r="CS86" s="78" t="b">
        <v>1</v>
      </c>
      <c r="CT86" s="76" t="b">
        <v>0</v>
      </c>
      <c r="CU86" s="76"/>
      <c r="CV86" s="76"/>
      <c r="CW86" s="76"/>
      <c r="CX86" s="76"/>
      <c r="CY86" s="76"/>
      <c r="CZ86" s="76"/>
      <c r="DA86" s="76"/>
      <c r="DB86" s="76"/>
      <c r="DC86" s="76"/>
      <c r="DD86" s="66">
        <f t="shared" si="102"/>
        <v>0</v>
      </c>
      <c r="DE86" s="66">
        <f t="shared" si="103"/>
        <v>0</v>
      </c>
      <c r="DF86" s="66">
        <f t="shared" si="104"/>
        <v>0</v>
      </c>
      <c r="DG86" s="66">
        <f t="shared" si="105"/>
        <v>0</v>
      </c>
      <c r="DH86" s="66">
        <f t="shared" si="106"/>
        <v>0</v>
      </c>
      <c r="DI86" s="66">
        <f t="shared" si="118"/>
        <v>0</v>
      </c>
      <c r="DJ86" s="66">
        <f t="shared" si="107"/>
        <v>0</v>
      </c>
      <c r="DK86" s="66">
        <f t="shared" si="108"/>
        <v>0</v>
      </c>
      <c r="DL86" s="66">
        <f t="shared" si="109"/>
        <v>0</v>
      </c>
      <c r="DM86" s="66">
        <f t="shared" si="110"/>
        <v>0</v>
      </c>
      <c r="DN86" s="66">
        <f t="shared" si="111"/>
        <v>0</v>
      </c>
      <c r="DO86" s="80">
        <f t="shared" si="112"/>
        <v>620</v>
      </c>
      <c r="DP86" s="67">
        <f t="shared" si="113"/>
        <v>1</v>
      </c>
      <c r="DQ86" s="66">
        <f t="shared" si="117"/>
        <v>2.6014568158168575E-6</v>
      </c>
    </row>
    <row r="87" spans="1:121" ht="17.149999999999999" customHeight="1" x14ac:dyDescent="0.3">
      <c r="A87" s="30"/>
      <c r="B87" s="39" t="s">
        <v>348</v>
      </c>
      <c r="C87" s="37" t="s">
        <v>349</v>
      </c>
      <c r="D87" s="36" t="s">
        <v>350</v>
      </c>
      <c r="E87" s="37" t="s">
        <v>351</v>
      </c>
      <c r="F87" s="36" t="s">
        <v>357</v>
      </c>
      <c r="G87" s="37" t="s">
        <v>358</v>
      </c>
      <c r="H87" s="36">
        <v>34</v>
      </c>
      <c r="I87" s="38">
        <v>8</v>
      </c>
      <c r="J87" s="115">
        <f t="shared" si="63"/>
        <v>0.55675521821631879</v>
      </c>
      <c r="K87" s="115">
        <f t="shared" si="64"/>
        <v>0.2552371916508539</v>
      </c>
      <c r="L87" s="115">
        <f t="shared" si="65"/>
        <v>1</v>
      </c>
      <c r="M87" s="115">
        <f t="shared" si="66"/>
        <v>0.20502684393130544</v>
      </c>
      <c r="N87" s="115">
        <f t="shared" si="67"/>
        <v>0.28094031257107582</v>
      </c>
      <c r="O87" s="115">
        <f t="shared" si="68"/>
        <v>3.1916508538899428E-2</v>
      </c>
      <c r="P87" s="115">
        <f t="shared" si="69"/>
        <v>0.71979177511712655</v>
      </c>
      <c r="Q87" s="115">
        <f t="shared" si="70"/>
        <v>0.4342327491859318</v>
      </c>
      <c r="R87" s="116">
        <f t="shared" si="71"/>
        <v>0.791436076611155</v>
      </c>
      <c r="S87" s="133">
        <f t="shared" si="72"/>
        <v>0.47503740842474074</v>
      </c>
      <c r="T87" s="134">
        <f t="shared" si="114"/>
        <v>0.52496259157525926</v>
      </c>
      <c r="U87" s="135">
        <f t="shared" si="73"/>
        <v>64377.737492648768</v>
      </c>
      <c r="V87" s="136">
        <v>3</v>
      </c>
      <c r="W87" s="155">
        <f t="shared" si="74"/>
        <v>0</v>
      </c>
      <c r="X87" s="155">
        <f t="shared" si="75"/>
        <v>0.36392629731362963</v>
      </c>
      <c r="Y87" s="155">
        <f t="shared" si="76"/>
        <v>0.63607370268637031</v>
      </c>
      <c r="Z87" s="156">
        <f t="shared" si="77"/>
        <v>78003.626381537644</v>
      </c>
      <c r="AA87" s="69">
        <f t="shared" si="78"/>
        <v>6.4077369060530201E-2</v>
      </c>
      <c r="AB87" s="70">
        <f t="shared" si="79"/>
        <v>0.83670433069283046</v>
      </c>
      <c r="AC87" s="70">
        <f t="shared" si="80"/>
        <v>0.23913961724664523</v>
      </c>
      <c r="AD87" s="70">
        <f t="shared" si="80"/>
        <v>0.28094031257107582</v>
      </c>
      <c r="AE87" s="70">
        <f t="shared" si="81"/>
        <v>0.5657672508140682</v>
      </c>
      <c r="AF87" s="70">
        <f t="shared" si="82"/>
        <v>0.66277039848197339</v>
      </c>
      <c r="AG87" s="70">
        <f t="shared" si="83"/>
        <v>0.16857685009487666</v>
      </c>
      <c r="AH87" s="70">
        <f t="shared" si="84"/>
        <v>3.1916508538899428E-2</v>
      </c>
      <c r="AI87" s="70">
        <f t="shared" si="85"/>
        <v>0.67741935483870963</v>
      </c>
      <c r="AJ87" s="70">
        <f t="shared" si="86"/>
        <v>0.4360910815939279</v>
      </c>
      <c r="AK87" s="70">
        <f t="shared" si="87"/>
        <v>0.2802082248828735</v>
      </c>
      <c r="AL87" s="71">
        <f t="shared" si="115"/>
        <v>1</v>
      </c>
      <c r="AM87" s="72">
        <v>122633</v>
      </c>
      <c r="AN87" s="66">
        <v>6.4077369060530201E-2</v>
      </c>
      <c r="AO87" s="73">
        <v>0.5657672508140682</v>
      </c>
      <c r="AP87" s="74">
        <f t="shared" si="88"/>
        <v>0.4342327491859318</v>
      </c>
      <c r="AQ87" s="75">
        <v>26350</v>
      </c>
      <c r="AR87" s="75">
        <v>17435</v>
      </c>
      <c r="AS87" s="76">
        <v>20</v>
      </c>
      <c r="AT87" s="76">
        <v>9</v>
      </c>
      <c r="AU87" s="77">
        <f t="shared" si="89"/>
        <v>0.66277039848197339</v>
      </c>
      <c r="AV87" s="77">
        <f t="shared" si="90"/>
        <v>0.33722960151802661</v>
      </c>
      <c r="AW87" s="75">
        <v>26350</v>
      </c>
      <c r="AX87" s="75">
        <v>2565</v>
      </c>
      <c r="AY87" s="75">
        <v>7360</v>
      </c>
      <c r="AZ87" s="76">
        <v>29</v>
      </c>
      <c r="BA87" s="75">
        <v>11831</v>
      </c>
      <c r="BB87" s="66">
        <f t="shared" si="91"/>
        <v>0.82675521821631881</v>
      </c>
      <c r="BC87" s="66">
        <f t="shared" si="92"/>
        <v>0.17324478178368119</v>
      </c>
      <c r="BD87" s="75">
        <v>26350</v>
      </c>
      <c r="BE87" s="75">
        <v>4236</v>
      </c>
      <c r="BF87" s="76">
        <v>206</v>
      </c>
      <c r="BG87" s="66">
        <f t="shared" si="93"/>
        <v>0.16857685009487666</v>
      </c>
      <c r="BH87" s="70">
        <v>0.83670433069283046</v>
      </c>
      <c r="BI87" s="70">
        <v>0.791436076611155</v>
      </c>
      <c r="BJ87" s="75">
        <v>61554</v>
      </c>
      <c r="BK87" s="75">
        <v>14720</v>
      </c>
      <c r="BL87" s="75">
        <v>29541</v>
      </c>
      <c r="BM87" s="75">
        <v>9068</v>
      </c>
      <c r="BN87" s="75">
        <v>3988</v>
      </c>
      <c r="BO87" s="76">
        <v>122</v>
      </c>
      <c r="BP87" s="75">
        <v>2750</v>
      </c>
      <c r="BQ87" s="76">
        <v>95</v>
      </c>
      <c r="BR87" s="76">
        <v>71</v>
      </c>
      <c r="BS87" s="76">
        <v>1199</v>
      </c>
      <c r="BT87" s="66">
        <f t="shared" si="94"/>
        <v>0.23913961724664523</v>
      </c>
      <c r="BU87" s="66">
        <f t="shared" si="61"/>
        <v>0.28094031257107582</v>
      </c>
      <c r="BV87" s="66">
        <f t="shared" si="62"/>
        <v>0.13362251031614517</v>
      </c>
      <c r="BW87" s="72">
        <v>96050</v>
      </c>
      <c r="BX87" s="75">
        <v>6404</v>
      </c>
      <c r="BY87" s="66">
        <f t="shared" si="95"/>
        <v>6.6673607496095785E-2</v>
      </c>
      <c r="BZ87" s="74">
        <f t="shared" si="96"/>
        <v>14.998438475952529</v>
      </c>
      <c r="CA87" s="66">
        <f t="shared" si="116"/>
        <v>0.20502684393130544</v>
      </c>
      <c r="CB87" s="72">
        <v>96050</v>
      </c>
      <c r="CC87" s="75">
        <v>26914</v>
      </c>
      <c r="CD87" s="66">
        <f t="shared" si="97"/>
        <v>0.2802082248828735</v>
      </c>
      <c r="CE87" s="66">
        <f t="shared" si="98"/>
        <v>0.71979177511712655</v>
      </c>
      <c r="CF87" s="72">
        <v>26350</v>
      </c>
      <c r="CG87" s="76">
        <v>251</v>
      </c>
      <c r="CH87" s="75">
        <v>17599</v>
      </c>
      <c r="CI87" s="66">
        <f t="shared" si="99"/>
        <v>0.67741935483870963</v>
      </c>
      <c r="CJ87" s="75">
        <v>26350</v>
      </c>
      <c r="CK87" s="76">
        <v>768</v>
      </c>
      <c r="CL87" s="76">
        <v>235</v>
      </c>
      <c r="CM87" s="75">
        <v>9889</v>
      </c>
      <c r="CN87" s="76">
        <v>599</v>
      </c>
      <c r="CO87" s="66">
        <f t="shared" si="100"/>
        <v>0.4360910815939279</v>
      </c>
      <c r="CP87" s="72">
        <v>26350</v>
      </c>
      <c r="CQ87" s="76">
        <v>841</v>
      </c>
      <c r="CR87" s="66">
        <f t="shared" si="101"/>
        <v>3.1916508538899428E-2</v>
      </c>
      <c r="CS87" s="78" t="b">
        <v>1</v>
      </c>
      <c r="CT87" s="76" t="b">
        <v>0</v>
      </c>
      <c r="CU87" s="76"/>
      <c r="CV87" s="76"/>
      <c r="CW87" s="76"/>
      <c r="CX87" s="76"/>
      <c r="CY87" s="76"/>
      <c r="CZ87" s="76"/>
      <c r="DA87" s="76"/>
      <c r="DB87" s="76"/>
      <c r="DC87" s="76"/>
      <c r="DD87" s="66">
        <f t="shared" si="102"/>
        <v>0</v>
      </c>
      <c r="DE87" s="66">
        <f t="shared" si="103"/>
        <v>0</v>
      </c>
      <c r="DF87" s="66">
        <f t="shared" si="104"/>
        <v>0</v>
      </c>
      <c r="DG87" s="66">
        <f t="shared" si="105"/>
        <v>0</v>
      </c>
      <c r="DH87" s="66">
        <f t="shared" si="106"/>
        <v>0</v>
      </c>
      <c r="DI87" s="66">
        <f t="shared" si="118"/>
        <v>0</v>
      </c>
      <c r="DJ87" s="66">
        <f t="shared" si="107"/>
        <v>0</v>
      </c>
      <c r="DK87" s="66">
        <f t="shared" si="108"/>
        <v>0</v>
      </c>
      <c r="DL87" s="66">
        <f t="shared" si="109"/>
        <v>0</v>
      </c>
      <c r="DM87" s="66">
        <f t="shared" si="110"/>
        <v>0</v>
      </c>
      <c r="DN87" s="66">
        <f t="shared" si="111"/>
        <v>0</v>
      </c>
      <c r="DO87" s="80">
        <f t="shared" si="112"/>
        <v>620</v>
      </c>
      <c r="DP87" s="67">
        <f t="shared" si="113"/>
        <v>1</v>
      </c>
      <c r="DQ87" s="66">
        <f t="shared" si="117"/>
        <v>2.6014568158168575E-6</v>
      </c>
    </row>
    <row r="88" spans="1:121" ht="17.149999999999999" customHeight="1" x14ac:dyDescent="0.3">
      <c r="A88" s="30"/>
      <c r="B88" s="39" t="s">
        <v>348</v>
      </c>
      <c r="C88" s="37" t="s">
        <v>349</v>
      </c>
      <c r="D88" s="36" t="s">
        <v>359</v>
      </c>
      <c r="E88" s="37" t="s">
        <v>360</v>
      </c>
      <c r="F88" s="36" t="s">
        <v>361</v>
      </c>
      <c r="G88" s="37" t="s">
        <v>360</v>
      </c>
      <c r="H88" s="36">
        <v>22</v>
      </c>
      <c r="I88" s="38">
        <v>12</v>
      </c>
      <c r="J88" s="115">
        <f t="shared" si="63"/>
        <v>0.83843308984525933</v>
      </c>
      <c r="K88" s="115">
        <f t="shared" si="64"/>
        <v>0.23028022594711955</v>
      </c>
      <c r="L88" s="115">
        <f t="shared" si="65"/>
        <v>1</v>
      </c>
      <c r="M88" s="115">
        <f t="shared" si="66"/>
        <v>0.44686941949070624</v>
      </c>
      <c r="N88" s="115">
        <f t="shared" si="67"/>
        <v>0.51480182066324165</v>
      </c>
      <c r="O88" s="115">
        <f t="shared" si="68"/>
        <v>0.10526412629487203</v>
      </c>
      <c r="P88" s="115">
        <f t="shared" si="69"/>
        <v>0.7265355820940298</v>
      </c>
      <c r="Q88" s="115">
        <f t="shared" si="70"/>
        <v>0.50269217360507779</v>
      </c>
      <c r="R88" s="116">
        <f t="shared" si="71"/>
        <v>0.95359975594874924</v>
      </c>
      <c r="S88" s="133">
        <f t="shared" si="72"/>
        <v>0.59094179932100621</v>
      </c>
      <c r="T88" s="134">
        <f t="shared" si="114"/>
        <v>0.40905820067899379</v>
      </c>
      <c r="U88" s="135">
        <f t="shared" si="73"/>
        <v>116372.55845296626</v>
      </c>
      <c r="V88" s="136">
        <v>4</v>
      </c>
      <c r="W88" s="155">
        <f t="shared" si="74"/>
        <v>0</v>
      </c>
      <c r="X88" s="155">
        <f t="shared" si="75"/>
        <v>0.47983068820989505</v>
      </c>
      <c r="Y88" s="155">
        <f t="shared" si="76"/>
        <v>0.52016931179010495</v>
      </c>
      <c r="Z88" s="156">
        <f t="shared" si="77"/>
        <v>147982.44734185518</v>
      </c>
      <c r="AA88" s="69">
        <f t="shared" si="78"/>
        <v>0.40472918109311784</v>
      </c>
      <c r="AB88" s="70">
        <f t="shared" si="79"/>
        <v>0.96350842300396156</v>
      </c>
      <c r="AC88" s="70">
        <f t="shared" si="80"/>
        <v>5.6413407741391509E-2</v>
      </c>
      <c r="AD88" s="70">
        <f t="shared" si="80"/>
        <v>0.51480182066324165</v>
      </c>
      <c r="AE88" s="70">
        <f t="shared" si="81"/>
        <v>0.49730782639492221</v>
      </c>
      <c r="AF88" s="70">
        <f t="shared" si="82"/>
        <v>0.72347237299674327</v>
      </c>
      <c r="AG88" s="70">
        <f t="shared" si="83"/>
        <v>6.7912933080645457E-2</v>
      </c>
      <c r="AH88" s="70">
        <f t="shared" si="84"/>
        <v>0.10526412629487203</v>
      </c>
      <c r="AI88" s="70">
        <f t="shared" si="85"/>
        <v>0.82737492870154006</v>
      </c>
      <c r="AJ88" s="70">
        <f t="shared" si="86"/>
        <v>0.8494912509889786</v>
      </c>
      <c r="AK88" s="70">
        <f t="shared" si="87"/>
        <v>0.27346441790597026</v>
      </c>
      <c r="AL88" s="71">
        <f t="shared" si="115"/>
        <v>1</v>
      </c>
      <c r="AM88" s="72">
        <v>284489</v>
      </c>
      <c r="AN88" s="66">
        <v>0.40472918109311784</v>
      </c>
      <c r="AO88" s="73">
        <v>0.49730782639492221</v>
      </c>
      <c r="AP88" s="74">
        <f t="shared" si="88"/>
        <v>0.50269217360507779</v>
      </c>
      <c r="AQ88" s="75">
        <v>54349</v>
      </c>
      <c r="AR88" s="75">
        <v>39251</v>
      </c>
      <c r="AS88" s="76">
        <v>49</v>
      </c>
      <c r="AT88" s="76">
        <v>20</v>
      </c>
      <c r="AU88" s="77">
        <f t="shared" si="89"/>
        <v>0.72347237299674327</v>
      </c>
      <c r="AV88" s="77">
        <f t="shared" si="90"/>
        <v>0.27652762700325673</v>
      </c>
      <c r="AW88" s="75">
        <v>54349</v>
      </c>
      <c r="AX88" s="75">
        <v>2469</v>
      </c>
      <c r="AY88" s="75">
        <v>22265</v>
      </c>
      <c r="AZ88" s="76">
        <v>74</v>
      </c>
      <c r="BA88" s="75">
        <v>19539</v>
      </c>
      <c r="BB88" s="66">
        <f t="shared" si="91"/>
        <v>0.81596717510901762</v>
      </c>
      <c r="BC88" s="66">
        <f t="shared" si="92"/>
        <v>0.18403282489098238</v>
      </c>
      <c r="BD88" s="75">
        <v>54349</v>
      </c>
      <c r="BE88" s="75">
        <v>2967</v>
      </c>
      <c r="BF88" s="76">
        <v>724</v>
      </c>
      <c r="BG88" s="66">
        <f t="shared" si="93"/>
        <v>6.7912933080645457E-2</v>
      </c>
      <c r="BH88" s="70">
        <v>0.96350842300396156</v>
      </c>
      <c r="BI88" s="70">
        <v>0.95359975594874924</v>
      </c>
      <c r="BJ88" s="75">
        <v>139949</v>
      </c>
      <c r="BK88" s="75">
        <v>7895</v>
      </c>
      <c r="BL88" s="75">
        <v>60008</v>
      </c>
      <c r="BM88" s="75">
        <v>36491</v>
      </c>
      <c r="BN88" s="75">
        <v>20440</v>
      </c>
      <c r="BO88" s="76">
        <v>269</v>
      </c>
      <c r="BP88" s="75">
        <v>13170</v>
      </c>
      <c r="BQ88" s="76">
        <v>638</v>
      </c>
      <c r="BR88" s="76">
        <v>111</v>
      </c>
      <c r="BS88" s="76">
        <v>927</v>
      </c>
      <c r="BT88" s="66">
        <f t="shared" si="94"/>
        <v>5.6413407741391509E-2</v>
      </c>
      <c r="BU88" s="66">
        <f t="shared" si="61"/>
        <v>0.51480182066324165</v>
      </c>
      <c r="BV88" s="66">
        <f t="shared" si="62"/>
        <v>0.25405683498988918</v>
      </c>
      <c r="BW88" s="72">
        <v>226673</v>
      </c>
      <c r="BX88" s="75">
        <v>6934</v>
      </c>
      <c r="BY88" s="66">
        <f t="shared" si="95"/>
        <v>3.0590321741010177E-2</v>
      </c>
      <c r="BZ88" s="74">
        <f t="shared" si="96"/>
        <v>32.690077877127202</v>
      </c>
      <c r="CA88" s="66">
        <f t="shared" si="116"/>
        <v>0.44686941949070624</v>
      </c>
      <c r="CB88" s="72">
        <v>226673</v>
      </c>
      <c r="CC88" s="75">
        <v>61987</v>
      </c>
      <c r="CD88" s="66">
        <f t="shared" si="97"/>
        <v>0.27346441790597026</v>
      </c>
      <c r="CE88" s="66">
        <f t="shared" si="98"/>
        <v>0.7265355820940298</v>
      </c>
      <c r="CF88" s="72">
        <v>54349</v>
      </c>
      <c r="CG88" s="76">
        <v>562</v>
      </c>
      <c r="CH88" s="75">
        <v>44405</v>
      </c>
      <c r="CI88" s="66">
        <f t="shared" si="99"/>
        <v>0.82737492870154006</v>
      </c>
      <c r="CJ88" s="75">
        <v>54349</v>
      </c>
      <c r="CK88" s="75">
        <v>11228</v>
      </c>
      <c r="CL88" s="75">
        <v>5842</v>
      </c>
      <c r="CM88" s="75">
        <v>12737</v>
      </c>
      <c r="CN88" s="75">
        <v>16362</v>
      </c>
      <c r="CO88" s="66">
        <f t="shared" si="100"/>
        <v>0.8494912509889786</v>
      </c>
      <c r="CP88" s="72">
        <v>54349</v>
      </c>
      <c r="CQ88" s="75">
        <v>5721</v>
      </c>
      <c r="CR88" s="66">
        <f t="shared" si="101"/>
        <v>0.10526412629487203</v>
      </c>
      <c r="CS88" s="78" t="b">
        <v>0</v>
      </c>
      <c r="CT88" s="76" t="b">
        <v>0</v>
      </c>
      <c r="CU88" s="76"/>
      <c r="CV88" s="76"/>
      <c r="CW88" s="76"/>
      <c r="CX88" s="76"/>
      <c r="CY88" s="76"/>
      <c r="CZ88" s="76"/>
      <c r="DA88" s="76"/>
      <c r="DB88" s="76"/>
      <c r="DC88" s="76"/>
      <c r="DD88" s="66">
        <f t="shared" si="102"/>
        <v>0</v>
      </c>
      <c r="DE88" s="66">
        <f t="shared" si="103"/>
        <v>0</v>
      </c>
      <c r="DF88" s="66">
        <f t="shared" si="104"/>
        <v>0</v>
      </c>
      <c r="DG88" s="66">
        <f t="shared" si="105"/>
        <v>0</v>
      </c>
      <c r="DH88" s="66">
        <f t="shared" si="106"/>
        <v>0</v>
      </c>
      <c r="DI88" s="66">
        <f t="shared" si="118"/>
        <v>0</v>
      </c>
      <c r="DJ88" s="66">
        <f t="shared" si="107"/>
        <v>0</v>
      </c>
      <c r="DK88" s="66">
        <f t="shared" si="108"/>
        <v>0</v>
      </c>
      <c r="DL88" s="66">
        <f t="shared" si="109"/>
        <v>0</v>
      </c>
      <c r="DM88" s="66">
        <f t="shared" si="110"/>
        <v>0</v>
      </c>
      <c r="DN88" s="66">
        <f t="shared" si="111"/>
        <v>0</v>
      </c>
      <c r="DO88" s="80">
        <f t="shared" si="112"/>
        <v>620</v>
      </c>
      <c r="DP88" s="67">
        <f t="shared" si="113"/>
        <v>1</v>
      </c>
      <c r="DQ88" s="66">
        <f t="shared" si="117"/>
        <v>2.6014568158168575E-6</v>
      </c>
    </row>
    <row r="89" spans="1:121" ht="17.149999999999999" customHeight="1" x14ac:dyDescent="0.3">
      <c r="A89" s="30"/>
      <c r="B89" s="39" t="s">
        <v>348</v>
      </c>
      <c r="C89" s="37" t="s">
        <v>349</v>
      </c>
      <c r="D89" s="36" t="s">
        <v>359</v>
      </c>
      <c r="E89" s="37" t="s">
        <v>360</v>
      </c>
      <c r="F89" s="36" t="s">
        <v>362</v>
      </c>
      <c r="G89" s="37" t="s">
        <v>363</v>
      </c>
      <c r="H89" s="36">
        <v>20</v>
      </c>
      <c r="I89" s="38">
        <v>4</v>
      </c>
      <c r="J89" s="115">
        <f t="shared" si="63"/>
        <v>0.43676488420031523</v>
      </c>
      <c r="K89" s="115">
        <f t="shared" si="64"/>
        <v>6.2825876076148923E-2</v>
      </c>
      <c r="L89" s="115">
        <f t="shared" si="65"/>
        <v>1</v>
      </c>
      <c r="M89" s="115">
        <f t="shared" si="66"/>
        <v>0.12506504160390453</v>
      </c>
      <c r="N89" s="115">
        <f t="shared" si="67"/>
        <v>0.31515707901877926</v>
      </c>
      <c r="O89" s="115">
        <f t="shared" si="68"/>
        <v>0.11246513883836547</v>
      </c>
      <c r="P89" s="115">
        <f t="shared" si="69"/>
        <v>0.59963681243956701</v>
      </c>
      <c r="Q89" s="115">
        <f t="shared" si="70"/>
        <v>0.3531025059654056</v>
      </c>
      <c r="R89" s="116">
        <f t="shared" si="71"/>
        <v>0.89142566231325016</v>
      </c>
      <c r="S89" s="133">
        <f t="shared" si="72"/>
        <v>0.43293811116174852</v>
      </c>
      <c r="T89" s="134">
        <f t="shared" si="114"/>
        <v>0.56706188883825148</v>
      </c>
      <c r="U89" s="135">
        <f t="shared" si="73"/>
        <v>97394.580593636201</v>
      </c>
      <c r="V89" s="136">
        <v>4</v>
      </c>
      <c r="W89" s="155">
        <f t="shared" si="74"/>
        <v>0</v>
      </c>
      <c r="X89" s="155">
        <f t="shared" si="75"/>
        <v>0.32182700005063736</v>
      </c>
      <c r="Y89" s="155">
        <f t="shared" si="76"/>
        <v>0.67817299994936264</v>
      </c>
      <c r="Z89" s="156">
        <f t="shared" si="77"/>
        <v>116478.24726030289</v>
      </c>
      <c r="AA89" s="69">
        <f t="shared" si="78"/>
        <v>3.2302201417151372E-2</v>
      </c>
      <c r="AB89" s="70">
        <f t="shared" si="79"/>
        <v>0.90817952655521106</v>
      </c>
      <c r="AC89" s="70">
        <f t="shared" si="80"/>
        <v>0.12870084108490501</v>
      </c>
      <c r="AD89" s="70">
        <f t="shared" si="80"/>
        <v>0.31515707901877926</v>
      </c>
      <c r="AE89" s="70">
        <f t="shared" si="81"/>
        <v>0.6468974940345944</v>
      </c>
      <c r="AF89" s="70">
        <f t="shared" si="82"/>
        <v>0.92188068388504907</v>
      </c>
      <c r="AG89" s="70">
        <f t="shared" si="83"/>
        <v>8.2545167939856917E-2</v>
      </c>
      <c r="AH89" s="70">
        <f t="shared" si="84"/>
        <v>0.11246513883836547</v>
      </c>
      <c r="AI89" s="70">
        <f t="shared" si="85"/>
        <v>0.28501273190251003</v>
      </c>
      <c r="AJ89" s="70">
        <f t="shared" si="86"/>
        <v>0.58851703649812048</v>
      </c>
      <c r="AK89" s="70">
        <f t="shared" si="87"/>
        <v>0.40036318756043299</v>
      </c>
      <c r="AL89" s="71">
        <f t="shared" si="115"/>
        <v>1</v>
      </c>
      <c r="AM89" s="72">
        <v>171753</v>
      </c>
      <c r="AN89" s="66">
        <v>3.2302201417151372E-2</v>
      </c>
      <c r="AO89" s="73">
        <v>0.6468974940345944</v>
      </c>
      <c r="AP89" s="74">
        <f t="shared" si="88"/>
        <v>0.3531025059654056</v>
      </c>
      <c r="AQ89" s="75">
        <v>32988</v>
      </c>
      <c r="AR89" s="75">
        <v>30376</v>
      </c>
      <c r="AS89" s="76">
        <v>27</v>
      </c>
      <c r="AT89" s="76">
        <v>8</v>
      </c>
      <c r="AU89" s="77">
        <f t="shared" si="89"/>
        <v>0.92188068388504907</v>
      </c>
      <c r="AV89" s="77">
        <f t="shared" si="90"/>
        <v>7.8119316114950932E-2</v>
      </c>
      <c r="AW89" s="75">
        <v>32988</v>
      </c>
      <c r="AX89" s="75">
        <v>5612</v>
      </c>
      <c r="AY89" s="75">
        <v>14673</v>
      </c>
      <c r="AZ89" s="76">
        <v>24</v>
      </c>
      <c r="BA89" s="75">
        <v>11111</v>
      </c>
      <c r="BB89" s="66">
        <f t="shared" si="91"/>
        <v>0.95246756396265309</v>
      </c>
      <c r="BC89" s="66">
        <f t="shared" si="92"/>
        <v>4.7532436037346915E-2</v>
      </c>
      <c r="BD89" s="75">
        <v>32988</v>
      </c>
      <c r="BE89" s="75">
        <v>2501</v>
      </c>
      <c r="BF89" s="76">
        <v>222</v>
      </c>
      <c r="BG89" s="66">
        <f t="shared" si="93"/>
        <v>8.2545167939856917E-2</v>
      </c>
      <c r="BH89" s="70">
        <v>0.90817952655521106</v>
      </c>
      <c r="BI89" s="70">
        <v>0.89142566231325016</v>
      </c>
      <c r="BJ89" s="75">
        <v>74071</v>
      </c>
      <c r="BK89" s="75">
        <v>9533</v>
      </c>
      <c r="BL89" s="75">
        <v>41194</v>
      </c>
      <c r="BM89" s="75">
        <v>14082</v>
      </c>
      <c r="BN89" s="75">
        <v>5113</v>
      </c>
      <c r="BO89" s="76">
        <v>67</v>
      </c>
      <c r="BP89" s="75">
        <v>2068</v>
      </c>
      <c r="BQ89" s="76">
        <v>48</v>
      </c>
      <c r="BR89" s="76">
        <v>16</v>
      </c>
      <c r="BS89" s="76">
        <v>1950</v>
      </c>
      <c r="BT89" s="66">
        <f t="shared" si="94"/>
        <v>0.12870084108490501</v>
      </c>
      <c r="BU89" s="66">
        <f t="shared" si="61"/>
        <v>0.31515707901877926</v>
      </c>
      <c r="BV89" s="66">
        <f t="shared" si="62"/>
        <v>0.12504218925085392</v>
      </c>
      <c r="BW89" s="72">
        <v>127207</v>
      </c>
      <c r="BX89" s="75">
        <v>13904</v>
      </c>
      <c r="BY89" s="66">
        <f t="shared" si="95"/>
        <v>0.1093021610445966</v>
      </c>
      <c r="BZ89" s="74">
        <f t="shared" si="96"/>
        <v>9.1489499424626004</v>
      </c>
      <c r="CA89" s="66">
        <f t="shared" si="116"/>
        <v>0.12506504160390453</v>
      </c>
      <c r="CB89" s="72">
        <v>127207</v>
      </c>
      <c r="CC89" s="75">
        <v>50929</v>
      </c>
      <c r="CD89" s="66">
        <f t="shared" si="97"/>
        <v>0.40036318756043299</v>
      </c>
      <c r="CE89" s="66">
        <f t="shared" si="98"/>
        <v>0.59963681243956701</v>
      </c>
      <c r="CF89" s="72">
        <v>32988</v>
      </c>
      <c r="CG89" s="76">
        <v>114</v>
      </c>
      <c r="CH89" s="75">
        <v>9288</v>
      </c>
      <c r="CI89" s="66">
        <f t="shared" si="99"/>
        <v>0.28501273190251003</v>
      </c>
      <c r="CJ89" s="75">
        <v>32988</v>
      </c>
      <c r="CK89" s="75">
        <v>6171</v>
      </c>
      <c r="CL89" s="75">
        <v>2533</v>
      </c>
      <c r="CM89" s="75">
        <v>9996</v>
      </c>
      <c r="CN89" s="76">
        <v>714</v>
      </c>
      <c r="CO89" s="66">
        <f t="shared" si="100"/>
        <v>0.58851703649812048</v>
      </c>
      <c r="CP89" s="72">
        <v>32988</v>
      </c>
      <c r="CQ89" s="75">
        <v>3710</v>
      </c>
      <c r="CR89" s="66">
        <f t="shared" si="101"/>
        <v>0.11246513883836547</v>
      </c>
      <c r="CS89" s="78" t="b">
        <v>0</v>
      </c>
      <c r="CT89" s="76" t="b">
        <v>0</v>
      </c>
      <c r="CU89" s="76"/>
      <c r="CV89" s="76"/>
      <c r="CW89" s="76"/>
      <c r="CX89" s="76"/>
      <c r="CY89" s="76"/>
      <c r="CZ89" s="76"/>
      <c r="DA89" s="76"/>
      <c r="DB89" s="76"/>
      <c r="DC89" s="76"/>
      <c r="DD89" s="66">
        <f t="shared" si="102"/>
        <v>0</v>
      </c>
      <c r="DE89" s="66">
        <f t="shared" si="103"/>
        <v>0</v>
      </c>
      <c r="DF89" s="66">
        <f t="shared" si="104"/>
        <v>0</v>
      </c>
      <c r="DG89" s="66">
        <f t="shared" si="105"/>
        <v>0</v>
      </c>
      <c r="DH89" s="66">
        <f t="shared" si="106"/>
        <v>0</v>
      </c>
      <c r="DI89" s="66">
        <f t="shared" si="118"/>
        <v>0</v>
      </c>
      <c r="DJ89" s="66">
        <f t="shared" si="107"/>
        <v>0</v>
      </c>
      <c r="DK89" s="66">
        <f t="shared" si="108"/>
        <v>0</v>
      </c>
      <c r="DL89" s="66">
        <f t="shared" si="109"/>
        <v>0</v>
      </c>
      <c r="DM89" s="66">
        <f t="shared" si="110"/>
        <v>0</v>
      </c>
      <c r="DN89" s="66">
        <f t="shared" si="111"/>
        <v>0</v>
      </c>
      <c r="DO89" s="80">
        <f t="shared" si="112"/>
        <v>620</v>
      </c>
      <c r="DP89" s="67">
        <f t="shared" si="113"/>
        <v>1</v>
      </c>
      <c r="DQ89" s="66">
        <f t="shared" si="117"/>
        <v>2.6014568158168575E-6</v>
      </c>
    </row>
    <row r="90" spans="1:121" ht="17.149999999999999" customHeight="1" x14ac:dyDescent="0.3">
      <c r="A90" s="30"/>
      <c r="B90" s="39" t="s">
        <v>348</v>
      </c>
      <c r="C90" s="37" t="s">
        <v>349</v>
      </c>
      <c r="D90" s="36" t="s">
        <v>359</v>
      </c>
      <c r="E90" s="37" t="s">
        <v>360</v>
      </c>
      <c r="F90" s="36" t="s">
        <v>364</v>
      </c>
      <c r="G90" s="37" t="s">
        <v>365</v>
      </c>
      <c r="H90" s="36">
        <v>26</v>
      </c>
      <c r="I90" s="38">
        <v>9</v>
      </c>
      <c r="J90" s="115">
        <f t="shared" si="63"/>
        <v>0.60503644797879397</v>
      </c>
      <c r="K90" s="115">
        <f t="shared" si="64"/>
        <v>0.14243948076248392</v>
      </c>
      <c r="L90" s="115">
        <f t="shared" si="65"/>
        <v>1</v>
      </c>
      <c r="M90" s="115">
        <f t="shared" si="66"/>
        <v>0.25129412973526211</v>
      </c>
      <c r="N90" s="115">
        <f t="shared" si="67"/>
        <v>0.37153737892209621</v>
      </c>
      <c r="O90" s="115">
        <f t="shared" si="68"/>
        <v>0.18968541691030288</v>
      </c>
      <c r="P90" s="115">
        <f t="shared" si="69"/>
        <v>0.73127222261616542</v>
      </c>
      <c r="Q90" s="115">
        <f t="shared" si="70"/>
        <v>0.36288978655894621</v>
      </c>
      <c r="R90" s="116">
        <f t="shared" si="71"/>
        <v>0.92668119916555325</v>
      </c>
      <c r="S90" s="133">
        <f t="shared" si="72"/>
        <v>0.50898178473884492</v>
      </c>
      <c r="T90" s="134">
        <f t="shared" si="114"/>
        <v>0.49101821526115508</v>
      </c>
      <c r="U90" s="135">
        <f t="shared" si="73"/>
        <v>63828.439838228071</v>
      </c>
      <c r="V90" s="136">
        <v>4</v>
      </c>
      <c r="W90" s="155">
        <f t="shared" si="74"/>
        <v>0</v>
      </c>
      <c r="X90" s="155">
        <f t="shared" si="75"/>
        <v>0.39787067362773376</v>
      </c>
      <c r="Y90" s="155">
        <f t="shared" si="76"/>
        <v>0.60212932637226624</v>
      </c>
      <c r="Z90" s="156">
        <f t="shared" si="77"/>
        <v>78271.99539378364</v>
      </c>
      <c r="AA90" s="69">
        <f t="shared" si="78"/>
        <v>0.19318111883808237</v>
      </c>
      <c r="AB90" s="70">
        <f t="shared" si="79"/>
        <v>0.93063842482100223</v>
      </c>
      <c r="AC90" s="70">
        <f t="shared" si="80"/>
        <v>9.0189585230565444E-2</v>
      </c>
      <c r="AD90" s="70">
        <f t="shared" si="80"/>
        <v>0.37153737892209621</v>
      </c>
      <c r="AE90" s="70">
        <f t="shared" si="81"/>
        <v>0.63711021344105379</v>
      </c>
      <c r="AF90" s="70">
        <f t="shared" si="82"/>
        <v>0.8945152613729388</v>
      </c>
      <c r="AG90" s="70">
        <f t="shared" si="83"/>
        <v>0.16454215881183487</v>
      </c>
      <c r="AH90" s="70">
        <f t="shared" si="84"/>
        <v>0.18968541691030288</v>
      </c>
      <c r="AI90" s="70">
        <f t="shared" si="85"/>
        <v>0.55903792928702301</v>
      </c>
      <c r="AJ90" s="70">
        <f t="shared" si="86"/>
        <v>0.65103496667056482</v>
      </c>
      <c r="AK90" s="70">
        <f t="shared" si="87"/>
        <v>0.26872777738383458</v>
      </c>
      <c r="AL90" s="71">
        <f t="shared" si="115"/>
        <v>1</v>
      </c>
      <c r="AM90" s="72">
        <v>129992</v>
      </c>
      <c r="AN90" s="66">
        <v>0.19318111883808237</v>
      </c>
      <c r="AO90" s="73">
        <v>0.63711021344105379</v>
      </c>
      <c r="AP90" s="74">
        <f t="shared" si="88"/>
        <v>0.36288978655894621</v>
      </c>
      <c r="AQ90" s="75">
        <v>25653</v>
      </c>
      <c r="AR90" s="75">
        <v>22926</v>
      </c>
      <c r="AS90" s="76">
        <v>15</v>
      </c>
      <c r="AT90" s="76">
        <v>6</v>
      </c>
      <c r="AU90" s="77">
        <f t="shared" si="89"/>
        <v>0.8945152613729388</v>
      </c>
      <c r="AV90" s="77">
        <f t="shared" si="90"/>
        <v>0.1054847386270612</v>
      </c>
      <c r="AW90" s="75">
        <v>25653</v>
      </c>
      <c r="AX90" s="75">
        <v>4597</v>
      </c>
      <c r="AY90" s="75">
        <v>9365</v>
      </c>
      <c r="AZ90" s="76">
        <v>40</v>
      </c>
      <c r="BA90" s="75">
        <v>7049</v>
      </c>
      <c r="BB90" s="66">
        <f t="shared" si="91"/>
        <v>0.82060577710209337</v>
      </c>
      <c r="BC90" s="66">
        <f t="shared" si="92"/>
        <v>0.17939422289790663</v>
      </c>
      <c r="BD90" s="75">
        <v>25653</v>
      </c>
      <c r="BE90" s="75">
        <v>3729</v>
      </c>
      <c r="BF90" s="76">
        <v>492</v>
      </c>
      <c r="BG90" s="66">
        <f t="shared" si="93"/>
        <v>0.16454215881183487</v>
      </c>
      <c r="BH90" s="70">
        <v>0.93063842482100223</v>
      </c>
      <c r="BI90" s="70">
        <v>0.92668119916555325</v>
      </c>
      <c r="BJ90" s="75">
        <v>60395</v>
      </c>
      <c r="BK90" s="75">
        <v>5447</v>
      </c>
      <c r="BL90" s="75">
        <v>32509</v>
      </c>
      <c r="BM90" s="75">
        <v>12530</v>
      </c>
      <c r="BN90" s="75">
        <v>5031</v>
      </c>
      <c r="BO90" s="76">
        <v>123</v>
      </c>
      <c r="BP90" s="75">
        <v>3049</v>
      </c>
      <c r="BQ90" s="76">
        <v>185</v>
      </c>
      <c r="BR90" s="76">
        <v>393</v>
      </c>
      <c r="BS90" s="76">
        <v>1128</v>
      </c>
      <c r="BT90" s="66">
        <f t="shared" si="94"/>
        <v>9.0189585230565444E-2</v>
      </c>
      <c r="BU90" s="66">
        <f t="shared" si="61"/>
        <v>0.37153737892209621</v>
      </c>
      <c r="BV90" s="66">
        <f t="shared" si="62"/>
        <v>0.16406987333388526</v>
      </c>
      <c r="BW90" s="72">
        <v>98717</v>
      </c>
      <c r="BX90" s="75">
        <v>5370</v>
      </c>
      <c r="BY90" s="66">
        <f t="shared" si="95"/>
        <v>5.4397925382659522E-2</v>
      </c>
      <c r="BZ90" s="74">
        <f t="shared" si="96"/>
        <v>18.383054003724396</v>
      </c>
      <c r="CA90" s="66">
        <f t="shared" si="116"/>
        <v>0.25129412973526211</v>
      </c>
      <c r="CB90" s="72">
        <v>98717</v>
      </c>
      <c r="CC90" s="75">
        <v>26528</v>
      </c>
      <c r="CD90" s="66">
        <f t="shared" si="97"/>
        <v>0.26872777738383458</v>
      </c>
      <c r="CE90" s="66">
        <f t="shared" si="98"/>
        <v>0.73127222261616542</v>
      </c>
      <c r="CF90" s="72">
        <v>25653</v>
      </c>
      <c r="CG90" s="76">
        <v>376</v>
      </c>
      <c r="CH90" s="75">
        <v>13965</v>
      </c>
      <c r="CI90" s="66">
        <f t="shared" si="99"/>
        <v>0.55903792928702301</v>
      </c>
      <c r="CJ90" s="75">
        <v>25653</v>
      </c>
      <c r="CK90" s="75">
        <v>4646</v>
      </c>
      <c r="CL90" s="75">
        <v>1668</v>
      </c>
      <c r="CM90" s="75">
        <v>10161</v>
      </c>
      <c r="CN90" s="76">
        <v>226</v>
      </c>
      <c r="CO90" s="66">
        <f t="shared" si="100"/>
        <v>0.65103496667056482</v>
      </c>
      <c r="CP90" s="72">
        <v>25653</v>
      </c>
      <c r="CQ90" s="75">
        <v>4866</v>
      </c>
      <c r="CR90" s="66">
        <f t="shared" si="101"/>
        <v>0.18968541691030288</v>
      </c>
      <c r="CS90" s="78" t="b">
        <v>0</v>
      </c>
      <c r="CT90" s="76" t="b">
        <v>0</v>
      </c>
      <c r="CU90" s="76"/>
      <c r="CV90" s="76"/>
      <c r="CW90" s="76"/>
      <c r="CX90" s="76"/>
      <c r="CY90" s="76"/>
      <c r="CZ90" s="76"/>
      <c r="DA90" s="76"/>
      <c r="DB90" s="76"/>
      <c r="DC90" s="76"/>
      <c r="DD90" s="66">
        <f t="shared" si="102"/>
        <v>0</v>
      </c>
      <c r="DE90" s="66">
        <f t="shared" si="103"/>
        <v>0</v>
      </c>
      <c r="DF90" s="66">
        <f t="shared" si="104"/>
        <v>0</v>
      </c>
      <c r="DG90" s="66">
        <f t="shared" si="105"/>
        <v>0</v>
      </c>
      <c r="DH90" s="66">
        <f t="shared" si="106"/>
        <v>0</v>
      </c>
      <c r="DI90" s="66">
        <f t="shared" si="118"/>
        <v>0</v>
      </c>
      <c r="DJ90" s="66">
        <f t="shared" si="107"/>
        <v>0</v>
      </c>
      <c r="DK90" s="66">
        <f t="shared" si="108"/>
        <v>0</v>
      </c>
      <c r="DL90" s="66">
        <f t="shared" si="109"/>
        <v>0</v>
      </c>
      <c r="DM90" s="66">
        <f t="shared" si="110"/>
        <v>0</v>
      </c>
      <c r="DN90" s="66">
        <f t="shared" si="111"/>
        <v>0</v>
      </c>
      <c r="DO90" s="80">
        <f t="shared" si="112"/>
        <v>620</v>
      </c>
      <c r="DP90" s="67">
        <f t="shared" si="113"/>
        <v>1</v>
      </c>
      <c r="DQ90" s="66">
        <f t="shared" si="117"/>
        <v>2.6014568158168575E-6</v>
      </c>
    </row>
    <row r="91" spans="1:121" ht="17.149999999999999" customHeight="1" x14ac:dyDescent="0.3">
      <c r="A91" s="30"/>
      <c r="B91" s="39" t="s">
        <v>348</v>
      </c>
      <c r="C91" s="37" t="s">
        <v>349</v>
      </c>
      <c r="D91" s="36" t="s">
        <v>359</v>
      </c>
      <c r="E91" s="37" t="s">
        <v>360</v>
      </c>
      <c r="F91" s="36" t="s">
        <v>366</v>
      </c>
      <c r="G91" s="37" t="s">
        <v>349</v>
      </c>
      <c r="H91" s="36">
        <v>19</v>
      </c>
      <c r="I91" s="38">
        <v>2</v>
      </c>
      <c r="J91" s="115">
        <f t="shared" si="63"/>
        <v>0.55105624968638667</v>
      </c>
      <c r="K91" s="115">
        <f t="shared" si="64"/>
        <v>0.18751568066636559</v>
      </c>
      <c r="L91" s="115">
        <f t="shared" si="65"/>
        <v>1</v>
      </c>
      <c r="M91" s="115">
        <f t="shared" si="66"/>
        <v>0.14094865071216425</v>
      </c>
      <c r="N91" s="115">
        <f t="shared" si="67"/>
        <v>0.36993822923816061</v>
      </c>
      <c r="O91" s="115">
        <f t="shared" si="68"/>
        <v>6.0916252697074617E-2</v>
      </c>
      <c r="P91" s="115">
        <f t="shared" si="69"/>
        <v>0.67518216462468494</v>
      </c>
      <c r="Q91" s="115">
        <f t="shared" si="70"/>
        <v>0.38363801985174018</v>
      </c>
      <c r="R91" s="116">
        <f t="shared" si="71"/>
        <v>0.90486814787270309</v>
      </c>
      <c r="S91" s="133">
        <f t="shared" si="72"/>
        <v>0.47489593281658671</v>
      </c>
      <c r="T91" s="134">
        <f t="shared" si="114"/>
        <v>0.52510406718341329</v>
      </c>
      <c r="U91" s="135">
        <f t="shared" si="73"/>
        <v>56108.944890749262</v>
      </c>
      <c r="V91" s="136">
        <v>4</v>
      </c>
      <c r="W91" s="155">
        <f t="shared" si="74"/>
        <v>0</v>
      </c>
      <c r="X91" s="155">
        <f t="shared" si="75"/>
        <v>0.36378482170547549</v>
      </c>
      <c r="Y91" s="155">
        <f t="shared" si="76"/>
        <v>0.63621517829452445</v>
      </c>
      <c r="Z91" s="156">
        <f t="shared" si="77"/>
        <v>67981.500446304824</v>
      </c>
      <c r="AA91" s="69">
        <f t="shared" si="78"/>
        <v>5.1603604952598428E-2</v>
      </c>
      <c r="AB91" s="70">
        <f t="shared" si="79"/>
        <v>0.91306655841621254</v>
      </c>
      <c r="AC91" s="70">
        <f t="shared" si="80"/>
        <v>0.11769721927580541</v>
      </c>
      <c r="AD91" s="70">
        <f t="shared" si="80"/>
        <v>0.36993822923816061</v>
      </c>
      <c r="AE91" s="70">
        <f t="shared" si="81"/>
        <v>0.61636198014825982</v>
      </c>
      <c r="AF91" s="70">
        <f t="shared" si="82"/>
        <v>0.71197752019669824</v>
      </c>
      <c r="AG91" s="70">
        <f t="shared" si="83"/>
        <v>0.24396607958251793</v>
      </c>
      <c r="AH91" s="70">
        <f t="shared" si="84"/>
        <v>6.0916252697074617E-2</v>
      </c>
      <c r="AI91" s="70">
        <f t="shared" si="85"/>
        <v>0.68929700436549757</v>
      </c>
      <c r="AJ91" s="70">
        <f t="shared" si="86"/>
        <v>0.41281549500727582</v>
      </c>
      <c r="AK91" s="70">
        <f t="shared" si="87"/>
        <v>0.324817835375315</v>
      </c>
      <c r="AL91" s="71">
        <f t="shared" si="115"/>
        <v>1</v>
      </c>
      <c r="AM91" s="72">
        <v>106853</v>
      </c>
      <c r="AN91" s="66">
        <v>5.1603604952598428E-2</v>
      </c>
      <c r="AO91" s="73">
        <v>0.61636198014825982</v>
      </c>
      <c r="AP91" s="74">
        <f t="shared" si="88"/>
        <v>0.38363801985174018</v>
      </c>
      <c r="AQ91" s="75">
        <v>19929</v>
      </c>
      <c r="AR91" s="75">
        <v>14163</v>
      </c>
      <c r="AS91" s="76">
        <v>23</v>
      </c>
      <c r="AT91" s="76">
        <v>3</v>
      </c>
      <c r="AU91" s="77">
        <f t="shared" si="89"/>
        <v>0.71197752019669824</v>
      </c>
      <c r="AV91" s="77">
        <f t="shared" si="90"/>
        <v>0.28802247980330176</v>
      </c>
      <c r="AW91" s="75">
        <v>19929</v>
      </c>
      <c r="AX91" s="76">
        <v>213</v>
      </c>
      <c r="AY91" s="75">
        <v>12418</v>
      </c>
      <c r="AZ91" s="76">
        <v>19</v>
      </c>
      <c r="BA91" s="75">
        <v>5545</v>
      </c>
      <c r="BB91" s="66">
        <f t="shared" si="91"/>
        <v>0.91299111847057057</v>
      </c>
      <c r="BC91" s="66">
        <f t="shared" si="92"/>
        <v>8.7008881529429427E-2</v>
      </c>
      <c r="BD91" s="75">
        <v>19929</v>
      </c>
      <c r="BE91" s="75">
        <v>4541</v>
      </c>
      <c r="BF91" s="76">
        <v>321</v>
      </c>
      <c r="BG91" s="66">
        <f t="shared" si="93"/>
        <v>0.24396607958251793</v>
      </c>
      <c r="BH91" s="70">
        <v>0.91306655841621254</v>
      </c>
      <c r="BI91" s="70">
        <v>0.90486814787270309</v>
      </c>
      <c r="BJ91" s="75">
        <v>48081</v>
      </c>
      <c r="BK91" s="75">
        <v>5659</v>
      </c>
      <c r="BL91" s="75">
        <v>24635</v>
      </c>
      <c r="BM91" s="75">
        <v>9711</v>
      </c>
      <c r="BN91" s="75">
        <v>4728</v>
      </c>
      <c r="BO91" s="76">
        <v>99</v>
      </c>
      <c r="BP91" s="76">
        <v>1814</v>
      </c>
      <c r="BQ91" s="76">
        <v>78</v>
      </c>
      <c r="BR91" s="76">
        <v>19</v>
      </c>
      <c r="BS91" s="76">
        <v>1338</v>
      </c>
      <c r="BT91" s="66">
        <f t="shared" si="94"/>
        <v>0.11769721927580541</v>
      </c>
      <c r="BU91" s="66">
        <f t="shared" si="61"/>
        <v>0.36993822923816061</v>
      </c>
      <c r="BV91" s="66">
        <f t="shared" si="62"/>
        <v>0.16796655643601421</v>
      </c>
      <c r="BW91" s="72">
        <v>80559</v>
      </c>
      <c r="BX91" s="75">
        <v>7813</v>
      </c>
      <c r="BY91" s="66">
        <f t="shared" si="95"/>
        <v>9.6984818580171051E-2</v>
      </c>
      <c r="BZ91" s="74">
        <f t="shared" si="96"/>
        <v>10.310892102905415</v>
      </c>
      <c r="CA91" s="66">
        <f t="shared" si="116"/>
        <v>0.14094865071216425</v>
      </c>
      <c r="CB91" s="72">
        <v>80559</v>
      </c>
      <c r="CC91" s="75">
        <v>26167</v>
      </c>
      <c r="CD91" s="66">
        <f t="shared" si="97"/>
        <v>0.324817835375315</v>
      </c>
      <c r="CE91" s="66">
        <f t="shared" si="98"/>
        <v>0.67518216462468494</v>
      </c>
      <c r="CF91" s="72">
        <v>19929</v>
      </c>
      <c r="CG91" s="76">
        <v>81</v>
      </c>
      <c r="CH91" s="75">
        <v>13656</v>
      </c>
      <c r="CI91" s="66">
        <f t="shared" si="99"/>
        <v>0.68929700436549757</v>
      </c>
      <c r="CJ91" s="75">
        <v>19929</v>
      </c>
      <c r="CK91" s="76">
        <v>445</v>
      </c>
      <c r="CL91" s="76">
        <v>783</v>
      </c>
      <c r="CM91" s="75">
        <v>6294</v>
      </c>
      <c r="CN91" s="76">
        <v>705</v>
      </c>
      <c r="CO91" s="66">
        <f t="shared" si="100"/>
        <v>0.41281549500727582</v>
      </c>
      <c r="CP91" s="72">
        <v>19929</v>
      </c>
      <c r="CQ91" s="75">
        <v>1214</v>
      </c>
      <c r="CR91" s="66">
        <f t="shared" si="101"/>
        <v>6.0916252697074617E-2</v>
      </c>
      <c r="CS91" s="78" t="b">
        <v>1</v>
      </c>
      <c r="CT91" s="76" t="b">
        <v>1</v>
      </c>
      <c r="CU91" s="76">
        <v>0</v>
      </c>
      <c r="CV91" s="76"/>
      <c r="CW91" s="79">
        <v>1</v>
      </c>
      <c r="CX91" s="79"/>
      <c r="CY91" s="79">
        <v>1</v>
      </c>
      <c r="CZ91" s="79">
        <v>0</v>
      </c>
      <c r="DA91" s="76"/>
      <c r="DB91" s="76"/>
      <c r="DC91" s="76"/>
      <c r="DD91" s="66">
        <f t="shared" si="102"/>
        <v>4.1322314049586778E-3</v>
      </c>
      <c r="DE91" s="66">
        <f t="shared" si="103"/>
        <v>0</v>
      </c>
      <c r="DF91" s="66">
        <f t="shared" si="104"/>
        <v>0</v>
      </c>
      <c r="DG91" s="66">
        <f t="shared" si="105"/>
        <v>0</v>
      </c>
      <c r="DH91" s="66">
        <f t="shared" si="106"/>
        <v>0</v>
      </c>
      <c r="DI91" s="66">
        <f t="shared" si="118"/>
        <v>0</v>
      </c>
      <c r="DJ91" s="66">
        <f t="shared" si="107"/>
        <v>0</v>
      </c>
      <c r="DK91" s="66">
        <f t="shared" si="108"/>
        <v>0</v>
      </c>
      <c r="DL91" s="66">
        <f t="shared" si="109"/>
        <v>0</v>
      </c>
      <c r="DM91" s="66">
        <f t="shared" si="110"/>
        <v>0</v>
      </c>
      <c r="DN91" s="66">
        <f t="shared" si="111"/>
        <v>0</v>
      </c>
      <c r="DO91" s="80">
        <f t="shared" si="112"/>
        <v>620</v>
      </c>
      <c r="DP91" s="67">
        <f t="shared" si="113"/>
        <v>1</v>
      </c>
      <c r="DQ91" s="66">
        <f t="shared" si="117"/>
        <v>2.6014568158168575E-6</v>
      </c>
    </row>
    <row r="92" spans="1:121" ht="17.149999999999999" customHeight="1" x14ac:dyDescent="0.3">
      <c r="A92" s="30"/>
      <c r="B92" s="39" t="s">
        <v>348</v>
      </c>
      <c r="C92" s="37" t="s">
        <v>349</v>
      </c>
      <c r="D92" s="36" t="s">
        <v>367</v>
      </c>
      <c r="E92" s="37" t="s">
        <v>368</v>
      </c>
      <c r="F92" s="36" t="s">
        <v>369</v>
      </c>
      <c r="G92" s="37" t="s">
        <v>368</v>
      </c>
      <c r="H92" s="36">
        <v>18</v>
      </c>
      <c r="I92" s="38">
        <v>13</v>
      </c>
      <c r="J92" s="115">
        <f t="shared" si="63"/>
        <v>0.7599683648586304</v>
      </c>
      <c r="K92" s="115">
        <f t="shared" si="64"/>
        <v>0.61299677057931845</v>
      </c>
      <c r="L92" s="115">
        <f t="shared" si="65"/>
        <v>1</v>
      </c>
      <c r="M92" s="115">
        <f t="shared" si="66"/>
        <v>0.40428732547471075</v>
      </c>
      <c r="N92" s="115">
        <f t="shared" si="67"/>
        <v>0.44309999999999999</v>
      </c>
      <c r="O92" s="115">
        <f t="shared" si="68"/>
        <v>5.86238713504251E-2</v>
      </c>
      <c r="P92" s="115">
        <f t="shared" si="69"/>
        <v>0.70356163385055526</v>
      </c>
      <c r="Q92" s="115">
        <f t="shared" si="70"/>
        <v>0.48905142141403302</v>
      </c>
      <c r="R92" s="116">
        <f t="shared" si="71"/>
        <v>0.92768887988657089</v>
      </c>
      <c r="S92" s="133">
        <f t="shared" si="72"/>
        <v>0.59991980749047147</v>
      </c>
      <c r="T92" s="134">
        <f t="shared" si="114"/>
        <v>0.40008019250952853</v>
      </c>
      <c r="U92" s="135">
        <f t="shared" si="73"/>
        <v>56019.228555184185</v>
      </c>
      <c r="V92" s="136">
        <v>4</v>
      </c>
      <c r="W92" s="155">
        <f t="shared" si="74"/>
        <v>0</v>
      </c>
      <c r="X92" s="155">
        <f t="shared" si="75"/>
        <v>0.48880869637936036</v>
      </c>
      <c r="Y92" s="155">
        <f t="shared" si="76"/>
        <v>0.51119130362063969</v>
      </c>
      <c r="Z92" s="156">
        <f t="shared" si="77"/>
        <v>71577.006332961973</v>
      </c>
      <c r="AA92" s="69">
        <f t="shared" si="78"/>
        <v>0.49068704470789887</v>
      </c>
      <c r="AB92" s="70">
        <f t="shared" si="79"/>
        <v>0.94484629294755873</v>
      </c>
      <c r="AC92" s="70">
        <f t="shared" si="80"/>
        <v>8.9214285714285718E-2</v>
      </c>
      <c r="AD92" s="70">
        <f t="shared" si="80"/>
        <v>0.44309999999999999</v>
      </c>
      <c r="AE92" s="70">
        <f t="shared" si="81"/>
        <v>0.51094857858596698</v>
      </c>
      <c r="AF92" s="70">
        <f t="shared" si="82"/>
        <v>0.21251565280432347</v>
      </c>
      <c r="AG92" s="70">
        <f t="shared" si="83"/>
        <v>7.9417386146444335E-2</v>
      </c>
      <c r="AH92" s="70">
        <f t="shared" si="84"/>
        <v>5.86238713504251E-2</v>
      </c>
      <c r="AI92" s="70">
        <f t="shared" si="85"/>
        <v>0.74939036446319118</v>
      </c>
      <c r="AJ92" s="70">
        <f t="shared" si="86"/>
        <v>0.77054636525406972</v>
      </c>
      <c r="AK92" s="70">
        <f t="shared" si="87"/>
        <v>0.29643836614944469</v>
      </c>
      <c r="AL92" s="71">
        <f t="shared" si="115"/>
        <v>1</v>
      </c>
      <c r="AM92" s="72">
        <v>140020</v>
      </c>
      <c r="AN92" s="66">
        <v>0.49068704470789887</v>
      </c>
      <c r="AO92" s="73">
        <v>0.51094857858596698</v>
      </c>
      <c r="AP92" s="74">
        <f t="shared" si="88"/>
        <v>0.48905142141403302</v>
      </c>
      <c r="AQ92" s="75">
        <v>30346</v>
      </c>
      <c r="AR92" s="75">
        <v>6398</v>
      </c>
      <c r="AS92" s="76">
        <v>26</v>
      </c>
      <c r="AT92" s="76">
        <v>25</v>
      </c>
      <c r="AU92" s="77">
        <f t="shared" si="89"/>
        <v>0.21251565280432347</v>
      </c>
      <c r="AV92" s="77">
        <f t="shared" si="90"/>
        <v>0.7874843471956765</v>
      </c>
      <c r="AW92" s="75">
        <v>30346</v>
      </c>
      <c r="AX92" s="76">
        <v>1152</v>
      </c>
      <c r="AY92" s="75">
        <v>5685</v>
      </c>
      <c r="AZ92" s="76">
        <v>35</v>
      </c>
      <c r="BA92" s="75">
        <v>10167</v>
      </c>
      <c r="BB92" s="66">
        <f t="shared" si="91"/>
        <v>0.56149080603703949</v>
      </c>
      <c r="BC92" s="66">
        <f t="shared" si="92"/>
        <v>0.43850919396296051</v>
      </c>
      <c r="BD92" s="75">
        <v>30346</v>
      </c>
      <c r="BE92" s="76">
        <v>1974</v>
      </c>
      <c r="BF92" s="76">
        <v>436</v>
      </c>
      <c r="BG92" s="66">
        <f t="shared" si="93"/>
        <v>7.9417386146444335E-2</v>
      </c>
      <c r="BH92" s="70">
        <v>0.94484629294755873</v>
      </c>
      <c r="BI92" s="70">
        <v>0.92768887988657089</v>
      </c>
      <c r="BJ92" s="75">
        <v>70000</v>
      </c>
      <c r="BK92" s="75">
        <v>6245</v>
      </c>
      <c r="BL92" s="75">
        <v>32738</v>
      </c>
      <c r="BM92" s="75">
        <v>17933</v>
      </c>
      <c r="BN92" s="75">
        <v>8170</v>
      </c>
      <c r="BO92" s="76">
        <v>177</v>
      </c>
      <c r="BP92" s="75">
        <v>4165</v>
      </c>
      <c r="BQ92" s="76">
        <v>159</v>
      </c>
      <c r="BR92" s="76">
        <v>52</v>
      </c>
      <c r="BS92" s="76">
        <v>361</v>
      </c>
      <c r="BT92" s="66">
        <f t="shared" si="94"/>
        <v>8.9214285714285718E-2</v>
      </c>
      <c r="BU92" s="66">
        <f t="shared" si="61"/>
        <v>0.44309999999999999</v>
      </c>
      <c r="BV92" s="66">
        <f t="shared" si="62"/>
        <v>0.18691428571428573</v>
      </c>
      <c r="BW92" s="72">
        <v>109753</v>
      </c>
      <c r="BX92" s="75">
        <v>3711</v>
      </c>
      <c r="BY92" s="66">
        <f t="shared" si="95"/>
        <v>3.3812287591227577E-2</v>
      </c>
      <c r="BZ92" s="74">
        <f t="shared" si="96"/>
        <v>29.57504715710051</v>
      </c>
      <c r="CA92" s="66">
        <f t="shared" si="116"/>
        <v>0.40428732547471075</v>
      </c>
      <c r="CB92" s="72">
        <v>109753</v>
      </c>
      <c r="CC92" s="75">
        <v>32535</v>
      </c>
      <c r="CD92" s="66">
        <f t="shared" si="97"/>
        <v>0.29643836614944469</v>
      </c>
      <c r="CE92" s="66">
        <f t="shared" si="98"/>
        <v>0.70356163385055526</v>
      </c>
      <c r="CF92" s="72">
        <v>30346</v>
      </c>
      <c r="CG92" s="76">
        <v>400</v>
      </c>
      <c r="CH92" s="75">
        <v>22341</v>
      </c>
      <c r="CI92" s="66">
        <f t="shared" si="99"/>
        <v>0.74939036446319118</v>
      </c>
      <c r="CJ92" s="75">
        <v>30346</v>
      </c>
      <c r="CK92" s="75">
        <v>2919</v>
      </c>
      <c r="CL92" s="76">
        <v>853</v>
      </c>
      <c r="CM92" s="75">
        <v>12493</v>
      </c>
      <c r="CN92" s="75">
        <v>7118</v>
      </c>
      <c r="CO92" s="66">
        <f t="shared" si="100"/>
        <v>0.77054636525406972</v>
      </c>
      <c r="CP92" s="72">
        <v>30346</v>
      </c>
      <c r="CQ92" s="75">
        <v>1779</v>
      </c>
      <c r="CR92" s="66">
        <f t="shared" si="101"/>
        <v>5.86238713504251E-2</v>
      </c>
      <c r="CS92" s="78" t="b">
        <v>0</v>
      </c>
      <c r="CT92" s="76" t="b">
        <v>0</v>
      </c>
      <c r="CU92" s="76"/>
      <c r="CV92" s="76"/>
      <c r="CW92" s="76"/>
      <c r="CX92" s="76"/>
      <c r="CY92" s="76"/>
      <c r="CZ92" s="76"/>
      <c r="DA92" s="76"/>
      <c r="DB92" s="76"/>
      <c r="DC92" s="76"/>
      <c r="DD92" s="66">
        <f t="shared" si="102"/>
        <v>0</v>
      </c>
      <c r="DE92" s="66">
        <f t="shared" si="103"/>
        <v>0</v>
      </c>
      <c r="DF92" s="66">
        <f t="shared" si="104"/>
        <v>0</v>
      </c>
      <c r="DG92" s="66">
        <f t="shared" si="105"/>
        <v>0</v>
      </c>
      <c r="DH92" s="66">
        <f t="shared" si="106"/>
        <v>0</v>
      </c>
      <c r="DI92" s="66">
        <f t="shared" si="118"/>
        <v>0</v>
      </c>
      <c r="DJ92" s="66">
        <f t="shared" si="107"/>
        <v>0</v>
      </c>
      <c r="DK92" s="66">
        <f t="shared" si="108"/>
        <v>0</v>
      </c>
      <c r="DL92" s="66">
        <f t="shared" si="109"/>
        <v>0</v>
      </c>
      <c r="DM92" s="66">
        <f t="shared" si="110"/>
        <v>0</v>
      </c>
      <c r="DN92" s="66">
        <f t="shared" si="111"/>
        <v>0</v>
      </c>
      <c r="DO92" s="80">
        <f t="shared" si="112"/>
        <v>620</v>
      </c>
      <c r="DP92" s="67">
        <f t="shared" si="113"/>
        <v>1</v>
      </c>
      <c r="DQ92" s="66">
        <f t="shared" si="117"/>
        <v>2.6014568158168575E-6</v>
      </c>
    </row>
    <row r="93" spans="1:121" ht="17.149999999999999" customHeight="1" x14ac:dyDescent="0.3">
      <c r="A93" s="30"/>
      <c r="B93" s="39" t="s">
        <v>348</v>
      </c>
      <c r="C93" s="37" t="s">
        <v>349</v>
      </c>
      <c r="D93" s="36" t="s">
        <v>367</v>
      </c>
      <c r="E93" s="37" t="s">
        <v>368</v>
      </c>
      <c r="F93" s="36" t="s">
        <v>370</v>
      </c>
      <c r="G93" s="37" t="s">
        <v>371</v>
      </c>
      <c r="H93" s="36">
        <v>20</v>
      </c>
      <c r="I93" s="38">
        <v>8</v>
      </c>
      <c r="J93" s="115">
        <f t="shared" si="63"/>
        <v>0.49726845381781226</v>
      </c>
      <c r="K93" s="115">
        <f t="shared" si="64"/>
        <v>0.23307076610341759</v>
      </c>
      <c r="L93" s="115">
        <f t="shared" si="65"/>
        <v>1</v>
      </c>
      <c r="M93" s="115">
        <f t="shared" si="66"/>
        <v>0.19106084058326625</v>
      </c>
      <c r="N93" s="115">
        <f t="shared" si="67"/>
        <v>0.38796225172830023</v>
      </c>
      <c r="O93" s="115">
        <f t="shared" si="68"/>
        <v>5.126413416338458E-2</v>
      </c>
      <c r="P93" s="115">
        <f t="shared" si="69"/>
        <v>0.6468087186003324</v>
      </c>
      <c r="Q93" s="115">
        <f t="shared" si="70"/>
        <v>0.39961056688614105</v>
      </c>
      <c r="R93" s="116">
        <f t="shared" si="71"/>
        <v>0.8936207888795431</v>
      </c>
      <c r="S93" s="133">
        <f t="shared" si="72"/>
        <v>0.47785183564024414</v>
      </c>
      <c r="T93" s="134">
        <f t="shared" si="114"/>
        <v>0.52214816435975586</v>
      </c>
      <c r="U93" s="135">
        <f t="shared" si="73"/>
        <v>42668.903695150526</v>
      </c>
      <c r="V93" s="136">
        <v>4</v>
      </c>
      <c r="W93" s="155">
        <f t="shared" si="74"/>
        <v>0</v>
      </c>
      <c r="X93" s="155">
        <f t="shared" si="75"/>
        <v>0.36674072452913303</v>
      </c>
      <c r="Y93" s="155">
        <f t="shared" si="76"/>
        <v>0.63325927547086702</v>
      </c>
      <c r="Z93" s="156">
        <f t="shared" si="77"/>
        <v>51748.681472928314</v>
      </c>
      <c r="AA93" s="69">
        <f t="shared" si="78"/>
        <v>0.12778090506375583</v>
      </c>
      <c r="AB93" s="70">
        <f t="shared" si="79"/>
        <v>0.91591688089117396</v>
      </c>
      <c r="AC93" s="70">
        <f t="shared" si="80"/>
        <v>0.11906068254142434</v>
      </c>
      <c r="AD93" s="70">
        <f t="shared" si="80"/>
        <v>0.38796225172830023</v>
      </c>
      <c r="AE93" s="70">
        <f t="shared" si="81"/>
        <v>0.60038943311385895</v>
      </c>
      <c r="AF93" s="70">
        <f t="shared" si="82"/>
        <v>0.67818574514038876</v>
      </c>
      <c r="AG93" s="70">
        <f t="shared" si="83"/>
        <v>0.14909160208359801</v>
      </c>
      <c r="AH93" s="70">
        <f t="shared" si="84"/>
        <v>5.126413416338458E-2</v>
      </c>
      <c r="AI93" s="70">
        <f t="shared" si="85"/>
        <v>0.39238978528776519</v>
      </c>
      <c r="AJ93" s="70">
        <f t="shared" si="86"/>
        <v>0.60214712234785928</v>
      </c>
      <c r="AK93" s="70">
        <f t="shared" si="87"/>
        <v>0.35319128139966766</v>
      </c>
      <c r="AL93" s="71">
        <f t="shared" si="115"/>
        <v>1</v>
      </c>
      <c r="AM93" s="72">
        <v>81718</v>
      </c>
      <c r="AN93" s="66">
        <v>0.12778090506375583</v>
      </c>
      <c r="AO93" s="73">
        <v>0.60038943311385895</v>
      </c>
      <c r="AP93" s="74">
        <f t="shared" si="88"/>
        <v>0.39961056688614105</v>
      </c>
      <c r="AQ93" s="75">
        <v>15742</v>
      </c>
      <c r="AR93" s="75">
        <v>10665</v>
      </c>
      <c r="AS93" s="76">
        <v>6</v>
      </c>
      <c r="AT93" s="76">
        <v>5</v>
      </c>
      <c r="AU93" s="77">
        <f t="shared" si="89"/>
        <v>0.67818574514038876</v>
      </c>
      <c r="AV93" s="77">
        <f t="shared" si="90"/>
        <v>0.32181425485961124</v>
      </c>
      <c r="AW93" s="75">
        <v>15742</v>
      </c>
      <c r="AX93" s="76">
        <v>1240</v>
      </c>
      <c r="AY93" s="75">
        <v>6090</v>
      </c>
      <c r="AZ93" s="76">
        <v>12</v>
      </c>
      <c r="BA93" s="75">
        <v>6128</v>
      </c>
      <c r="BB93" s="66">
        <f t="shared" si="91"/>
        <v>0.85567272265277605</v>
      </c>
      <c r="BC93" s="66">
        <f t="shared" si="92"/>
        <v>0.14432727734722395</v>
      </c>
      <c r="BD93" s="75">
        <v>15742</v>
      </c>
      <c r="BE93" s="76">
        <v>2238</v>
      </c>
      <c r="BF93" s="76">
        <v>109</v>
      </c>
      <c r="BG93" s="66">
        <f t="shared" si="93"/>
        <v>0.14909160208359801</v>
      </c>
      <c r="BH93" s="70">
        <v>0.91591688089117396</v>
      </c>
      <c r="BI93" s="70">
        <v>0.8936207888795431</v>
      </c>
      <c r="BJ93" s="75">
        <v>36452</v>
      </c>
      <c r="BK93" s="75">
        <v>4340</v>
      </c>
      <c r="BL93" s="75">
        <v>17970</v>
      </c>
      <c r="BM93" s="75">
        <v>8731</v>
      </c>
      <c r="BN93" s="76">
        <v>3258</v>
      </c>
      <c r="BO93" s="76">
        <v>98</v>
      </c>
      <c r="BP93" s="76">
        <v>1509</v>
      </c>
      <c r="BQ93" s="76">
        <v>80</v>
      </c>
      <c r="BR93" s="76">
        <v>20</v>
      </c>
      <c r="BS93" s="76">
        <v>446</v>
      </c>
      <c r="BT93" s="66">
        <f t="shared" si="94"/>
        <v>0.11906068254142434</v>
      </c>
      <c r="BU93" s="66">
        <f t="shared" si="61"/>
        <v>0.38796225172830023</v>
      </c>
      <c r="BV93" s="66">
        <f t="shared" si="62"/>
        <v>0.14844178645890485</v>
      </c>
      <c r="BW93" s="72">
        <v>61386</v>
      </c>
      <c r="BX93" s="76">
        <v>4392</v>
      </c>
      <c r="BY93" s="66">
        <f t="shared" si="95"/>
        <v>7.1547258332518821E-2</v>
      </c>
      <c r="BZ93" s="74">
        <f t="shared" si="96"/>
        <v>13.976775956284152</v>
      </c>
      <c r="CA93" s="66">
        <f t="shared" si="116"/>
        <v>0.19106084058326625</v>
      </c>
      <c r="CB93" s="72">
        <v>61386</v>
      </c>
      <c r="CC93" s="75">
        <v>21681</v>
      </c>
      <c r="CD93" s="66">
        <f t="shared" si="97"/>
        <v>0.35319128139966766</v>
      </c>
      <c r="CE93" s="66">
        <f t="shared" si="98"/>
        <v>0.6468087186003324</v>
      </c>
      <c r="CF93" s="72">
        <v>15742</v>
      </c>
      <c r="CG93" s="76">
        <v>98</v>
      </c>
      <c r="CH93" s="75">
        <v>6079</v>
      </c>
      <c r="CI93" s="66">
        <f t="shared" si="99"/>
        <v>0.39238978528776519</v>
      </c>
      <c r="CJ93" s="75">
        <v>15742</v>
      </c>
      <c r="CK93" s="76">
        <v>1061</v>
      </c>
      <c r="CL93" s="75">
        <v>3041</v>
      </c>
      <c r="CM93" s="75">
        <v>4692</v>
      </c>
      <c r="CN93" s="76">
        <v>685</v>
      </c>
      <c r="CO93" s="66">
        <f t="shared" si="100"/>
        <v>0.60214712234785928</v>
      </c>
      <c r="CP93" s="72">
        <v>15742</v>
      </c>
      <c r="CQ93" s="76">
        <v>807</v>
      </c>
      <c r="CR93" s="66">
        <f t="shared" si="101"/>
        <v>5.126413416338458E-2</v>
      </c>
      <c r="CS93" s="78" t="b">
        <v>1</v>
      </c>
      <c r="CT93" s="76" t="b">
        <v>0</v>
      </c>
      <c r="CU93" s="76"/>
      <c r="CV93" s="76"/>
      <c r="CW93" s="76"/>
      <c r="CX93" s="76"/>
      <c r="CY93" s="76"/>
      <c r="CZ93" s="76"/>
      <c r="DA93" s="76"/>
      <c r="DB93" s="76"/>
      <c r="DC93" s="76"/>
      <c r="DD93" s="66">
        <f t="shared" si="102"/>
        <v>0</v>
      </c>
      <c r="DE93" s="66">
        <f t="shared" si="103"/>
        <v>0</v>
      </c>
      <c r="DF93" s="66">
        <f t="shared" si="104"/>
        <v>0</v>
      </c>
      <c r="DG93" s="66">
        <f t="shared" si="105"/>
        <v>0</v>
      </c>
      <c r="DH93" s="66">
        <f t="shared" si="106"/>
        <v>0</v>
      </c>
      <c r="DI93" s="66">
        <f t="shared" si="118"/>
        <v>0</v>
      </c>
      <c r="DJ93" s="66">
        <f t="shared" si="107"/>
        <v>0</v>
      </c>
      <c r="DK93" s="66">
        <f t="shared" si="108"/>
        <v>0</v>
      </c>
      <c r="DL93" s="66">
        <f t="shared" si="109"/>
        <v>0</v>
      </c>
      <c r="DM93" s="66">
        <f t="shared" si="110"/>
        <v>0</v>
      </c>
      <c r="DN93" s="66">
        <f t="shared" si="111"/>
        <v>0</v>
      </c>
      <c r="DO93" s="80">
        <f t="shared" si="112"/>
        <v>620</v>
      </c>
      <c r="DP93" s="67">
        <f t="shared" si="113"/>
        <v>1</v>
      </c>
      <c r="DQ93" s="66">
        <f t="shared" si="117"/>
        <v>2.6014568158168575E-6</v>
      </c>
    </row>
    <row r="94" spans="1:121" ht="17.149999999999999" customHeight="1" x14ac:dyDescent="0.3">
      <c r="A94" s="30"/>
      <c r="B94" s="39" t="s">
        <v>372</v>
      </c>
      <c r="C94" s="37" t="s">
        <v>373</v>
      </c>
      <c r="D94" s="36" t="s">
        <v>374</v>
      </c>
      <c r="E94" s="37" t="s">
        <v>373</v>
      </c>
      <c r="F94" s="36" t="s">
        <v>375</v>
      </c>
      <c r="G94" s="37" t="s">
        <v>373</v>
      </c>
      <c r="H94" s="36">
        <v>61</v>
      </c>
      <c r="I94" s="38">
        <v>15</v>
      </c>
      <c r="J94" s="115">
        <f t="shared" si="63"/>
        <v>0.81217874979978744</v>
      </c>
      <c r="K94" s="115">
        <f t="shared" si="64"/>
        <v>0.42597230513854717</v>
      </c>
      <c r="L94" s="115">
        <f t="shared" si="65"/>
        <v>1</v>
      </c>
      <c r="M94" s="115">
        <f t="shared" si="66"/>
        <v>0.16020629849198204</v>
      </c>
      <c r="N94" s="115">
        <f t="shared" si="67"/>
        <v>0.4095472351279949</v>
      </c>
      <c r="O94" s="115">
        <f t="shared" si="68"/>
        <v>0.3965810970193806</v>
      </c>
      <c r="P94" s="115">
        <f t="shared" si="69"/>
        <v>0.80506009275728507</v>
      </c>
      <c r="Q94" s="115">
        <f t="shared" si="70"/>
        <v>0.61778745198463514</v>
      </c>
      <c r="R94" s="116">
        <f t="shared" si="71"/>
        <v>0.89601967002815097</v>
      </c>
      <c r="S94" s="133">
        <f t="shared" si="72"/>
        <v>0.61370587781641806</v>
      </c>
      <c r="T94" s="134">
        <f t="shared" si="114"/>
        <v>0.38629412218358194</v>
      </c>
      <c r="U94" s="135">
        <f t="shared" si="73"/>
        <v>111734.41595923452</v>
      </c>
      <c r="V94" s="136">
        <v>6</v>
      </c>
      <c r="W94" s="155">
        <f t="shared" si="74"/>
        <v>0</v>
      </c>
      <c r="X94" s="155">
        <f t="shared" si="75"/>
        <v>0.50259476670530701</v>
      </c>
      <c r="Y94" s="155">
        <f t="shared" si="76"/>
        <v>0.49740523329469299</v>
      </c>
      <c r="Z94" s="156">
        <f t="shared" si="77"/>
        <v>143872.97151479006</v>
      </c>
      <c r="AA94" s="69">
        <f t="shared" si="78"/>
        <v>0.32511313859780733</v>
      </c>
      <c r="AB94" s="70">
        <f t="shared" si="79"/>
        <v>0.9290655724706629</v>
      </c>
      <c r="AC94" s="70">
        <f t="shared" si="80"/>
        <v>0.18410008806291944</v>
      </c>
      <c r="AD94" s="70">
        <f t="shared" si="80"/>
        <v>0.4095472351279949</v>
      </c>
      <c r="AE94" s="70">
        <f t="shared" si="81"/>
        <v>0.38221254801536486</v>
      </c>
      <c r="AF94" s="70">
        <f t="shared" si="82"/>
        <v>0.3172823507142129</v>
      </c>
      <c r="AG94" s="70">
        <f t="shared" si="83"/>
        <v>0.7018506923715363</v>
      </c>
      <c r="AH94" s="70">
        <f t="shared" si="84"/>
        <v>0.3965810970193806</v>
      </c>
      <c r="AI94" s="70">
        <f t="shared" si="85"/>
        <v>0.80530599764113164</v>
      </c>
      <c r="AJ94" s="70">
        <f t="shared" si="86"/>
        <v>0.81905150195844312</v>
      </c>
      <c r="AK94" s="70">
        <f t="shared" si="87"/>
        <v>0.1949399072427149</v>
      </c>
      <c r="AL94" s="71">
        <f t="shared" si="115"/>
        <v>1</v>
      </c>
      <c r="AM94" s="72">
        <v>289247</v>
      </c>
      <c r="AN94" s="66">
        <v>0.32511313859780733</v>
      </c>
      <c r="AO94" s="73">
        <v>0.38221254801536486</v>
      </c>
      <c r="AP94" s="74">
        <f t="shared" si="88"/>
        <v>0.61778745198463514</v>
      </c>
      <c r="AQ94" s="75">
        <v>68677</v>
      </c>
      <c r="AR94" s="75">
        <v>20213</v>
      </c>
      <c r="AS94" s="75">
        <v>1476</v>
      </c>
      <c r="AT94" s="76">
        <v>101</v>
      </c>
      <c r="AU94" s="77">
        <f t="shared" si="89"/>
        <v>0.3172823507142129</v>
      </c>
      <c r="AV94" s="77">
        <f t="shared" si="90"/>
        <v>0.68271764928578715</v>
      </c>
      <c r="AW94" s="75">
        <v>68677</v>
      </c>
      <c r="AX94" s="75">
        <v>1696</v>
      </c>
      <c r="AY94" s="75">
        <v>51674</v>
      </c>
      <c r="AZ94" s="76">
        <v>67</v>
      </c>
      <c r="BA94" s="75">
        <v>3618</v>
      </c>
      <c r="BB94" s="66">
        <f t="shared" si="91"/>
        <v>0.83077303900869282</v>
      </c>
      <c r="BC94" s="66">
        <f t="shared" si="92"/>
        <v>0.16922696099130718</v>
      </c>
      <c r="BD94" s="75">
        <v>68677</v>
      </c>
      <c r="BE94" s="75">
        <v>46476</v>
      </c>
      <c r="BF94" s="75">
        <v>1725</v>
      </c>
      <c r="BG94" s="66">
        <f t="shared" si="93"/>
        <v>0.7018506923715363</v>
      </c>
      <c r="BH94" s="70">
        <v>0.9290655724706629</v>
      </c>
      <c r="BI94" s="70">
        <v>0.89601967002815097</v>
      </c>
      <c r="BJ94" s="75">
        <v>164655</v>
      </c>
      <c r="BK94" s="75">
        <v>30313</v>
      </c>
      <c r="BL94" s="75">
        <v>66908</v>
      </c>
      <c r="BM94" s="75">
        <v>28534</v>
      </c>
      <c r="BN94" s="75">
        <v>17270</v>
      </c>
      <c r="BO94" s="76">
        <v>495</v>
      </c>
      <c r="BP94" s="75">
        <v>17621</v>
      </c>
      <c r="BQ94" s="76">
        <v>1377</v>
      </c>
      <c r="BR94" s="76">
        <v>275</v>
      </c>
      <c r="BS94" s="76">
        <v>1862</v>
      </c>
      <c r="BT94" s="66">
        <f t="shared" si="94"/>
        <v>0.18410008806291944</v>
      </c>
      <c r="BU94" s="66">
        <f t="shared" si="61"/>
        <v>0.4095472351279949</v>
      </c>
      <c r="BV94" s="66">
        <f t="shared" si="62"/>
        <v>0.23625155628435213</v>
      </c>
      <c r="BW94" s="72">
        <v>240628</v>
      </c>
      <c r="BX94" s="75">
        <v>20532</v>
      </c>
      <c r="BY94" s="66">
        <f t="shared" si="95"/>
        <v>8.53267283940356E-2</v>
      </c>
      <c r="BZ94" s="74">
        <f t="shared" si="96"/>
        <v>11.719657120592247</v>
      </c>
      <c r="CA94" s="66">
        <f t="shared" si="116"/>
        <v>0.16020629849198204</v>
      </c>
      <c r="CB94" s="72">
        <v>240628</v>
      </c>
      <c r="CC94" s="75">
        <v>46908</v>
      </c>
      <c r="CD94" s="66">
        <f t="shared" si="97"/>
        <v>0.1949399072427149</v>
      </c>
      <c r="CE94" s="66">
        <f t="shared" si="98"/>
        <v>0.80506009275728507</v>
      </c>
      <c r="CF94" s="72">
        <v>68677</v>
      </c>
      <c r="CG94" s="76">
        <v>611</v>
      </c>
      <c r="CH94" s="75">
        <v>54695</v>
      </c>
      <c r="CI94" s="66">
        <f t="shared" si="99"/>
        <v>0.80530599764113164</v>
      </c>
      <c r="CJ94" s="75">
        <v>68677</v>
      </c>
      <c r="CK94" s="75">
        <v>2993</v>
      </c>
      <c r="CL94" s="75">
        <v>33459</v>
      </c>
      <c r="CM94" s="75">
        <v>11088</v>
      </c>
      <c r="CN94" s="75">
        <v>8710</v>
      </c>
      <c r="CO94" s="66">
        <f t="shared" si="100"/>
        <v>0.81905150195844312</v>
      </c>
      <c r="CP94" s="72">
        <v>68677</v>
      </c>
      <c r="CQ94" s="75">
        <v>27236</v>
      </c>
      <c r="CR94" s="66">
        <f t="shared" si="101"/>
        <v>0.3965810970193806</v>
      </c>
      <c r="CS94" s="78" t="b">
        <v>0</v>
      </c>
      <c r="CT94" s="76" t="b">
        <v>1</v>
      </c>
      <c r="CU94" s="76">
        <v>0</v>
      </c>
      <c r="CV94" s="76"/>
      <c r="CW94" s="79">
        <v>6</v>
      </c>
      <c r="CX94" s="79"/>
      <c r="CY94" s="79">
        <v>6</v>
      </c>
      <c r="CZ94" s="79">
        <v>0</v>
      </c>
      <c r="DA94" s="76"/>
      <c r="DB94" s="76"/>
      <c r="DC94" s="76"/>
      <c r="DD94" s="66">
        <f t="shared" si="102"/>
        <v>2.4793388429752067E-2</v>
      </c>
      <c r="DE94" s="66">
        <f t="shared" si="103"/>
        <v>0</v>
      </c>
      <c r="DF94" s="66">
        <f t="shared" si="104"/>
        <v>0</v>
      </c>
      <c r="DG94" s="66">
        <f t="shared" si="105"/>
        <v>0</v>
      </c>
      <c r="DH94" s="66">
        <f t="shared" si="106"/>
        <v>0</v>
      </c>
      <c r="DI94" s="66">
        <f t="shared" si="118"/>
        <v>0</v>
      </c>
      <c r="DJ94" s="66">
        <f t="shared" si="107"/>
        <v>0</v>
      </c>
      <c r="DK94" s="66">
        <f t="shared" si="108"/>
        <v>0</v>
      </c>
      <c r="DL94" s="66">
        <f t="shared" si="109"/>
        <v>0</v>
      </c>
      <c r="DM94" s="66">
        <f t="shared" si="110"/>
        <v>0</v>
      </c>
      <c r="DN94" s="66">
        <f t="shared" si="111"/>
        <v>0</v>
      </c>
      <c r="DO94" s="80">
        <f t="shared" si="112"/>
        <v>620</v>
      </c>
      <c r="DP94" s="67">
        <f t="shared" si="113"/>
        <v>1</v>
      </c>
      <c r="DQ94" s="66">
        <f t="shared" si="117"/>
        <v>2.6014568158168575E-6</v>
      </c>
    </row>
    <row r="95" spans="1:121" ht="17.149999999999999" customHeight="1" x14ac:dyDescent="0.3">
      <c r="A95" s="30"/>
      <c r="B95" s="39" t="s">
        <v>372</v>
      </c>
      <c r="C95" s="37" t="s">
        <v>373</v>
      </c>
      <c r="D95" s="36" t="s">
        <v>374</v>
      </c>
      <c r="E95" s="37" t="s">
        <v>373</v>
      </c>
      <c r="F95" s="36" t="s">
        <v>376</v>
      </c>
      <c r="G95" s="37" t="s">
        <v>377</v>
      </c>
      <c r="H95" s="36">
        <v>29</v>
      </c>
      <c r="I95" s="38">
        <v>14</v>
      </c>
      <c r="J95" s="115">
        <f t="shared" si="63"/>
        <v>0.77501538461538466</v>
      </c>
      <c r="K95" s="115">
        <f t="shared" si="64"/>
        <v>0.44203076923076923</v>
      </c>
      <c r="L95" s="115">
        <f t="shared" si="65"/>
        <v>1</v>
      </c>
      <c r="M95" s="115">
        <f t="shared" si="66"/>
        <v>0.14129191337259492</v>
      </c>
      <c r="N95" s="115">
        <f t="shared" si="67"/>
        <v>0.39550480333514593</v>
      </c>
      <c r="O95" s="115">
        <f t="shared" si="68"/>
        <v>0.35098461538461539</v>
      </c>
      <c r="P95" s="115">
        <f t="shared" si="69"/>
        <v>0.78883302699390923</v>
      </c>
      <c r="Q95" s="115">
        <f t="shared" si="70"/>
        <v>0.57635718496087662</v>
      </c>
      <c r="R95" s="116">
        <f t="shared" si="71"/>
        <v>0.87573367571533378</v>
      </c>
      <c r="S95" s="133">
        <f t="shared" si="72"/>
        <v>0.59397237484540322</v>
      </c>
      <c r="T95" s="134">
        <f t="shared" si="114"/>
        <v>0.40602762515459678</v>
      </c>
      <c r="U95" s="135">
        <f t="shared" si="73"/>
        <v>54499.870041626062</v>
      </c>
      <c r="V95" s="136">
        <v>6</v>
      </c>
      <c r="W95" s="155">
        <f t="shared" si="74"/>
        <v>0</v>
      </c>
      <c r="X95" s="155">
        <f t="shared" si="75"/>
        <v>0.48286126373429222</v>
      </c>
      <c r="Y95" s="155">
        <f t="shared" si="76"/>
        <v>0.51713873626570783</v>
      </c>
      <c r="Z95" s="156">
        <f t="shared" si="77"/>
        <v>69413.981152737164</v>
      </c>
      <c r="AA95" s="69">
        <f t="shared" si="78"/>
        <v>0.33614697490072787</v>
      </c>
      <c r="AB95" s="70">
        <f t="shared" si="79"/>
        <v>0.91262249805389384</v>
      </c>
      <c r="AC95" s="70">
        <f t="shared" si="80"/>
        <v>0.19423081902690387</v>
      </c>
      <c r="AD95" s="70">
        <f t="shared" si="80"/>
        <v>0.39550480333514593</v>
      </c>
      <c r="AE95" s="70">
        <f t="shared" si="81"/>
        <v>0.42364281503912343</v>
      </c>
      <c r="AF95" s="70">
        <f t="shared" si="82"/>
        <v>0.21781538461538461</v>
      </c>
      <c r="AG95" s="70">
        <f t="shared" si="83"/>
        <v>0.80289230769230768</v>
      </c>
      <c r="AH95" s="70">
        <f t="shared" si="84"/>
        <v>0.35098461538461539</v>
      </c>
      <c r="AI95" s="70">
        <f t="shared" si="85"/>
        <v>0.70898461538461544</v>
      </c>
      <c r="AJ95" s="70">
        <f t="shared" si="86"/>
        <v>0.84104615384615389</v>
      </c>
      <c r="AK95" s="70">
        <f t="shared" si="87"/>
        <v>0.21116697300609075</v>
      </c>
      <c r="AL95" s="71">
        <f t="shared" si="115"/>
        <v>1</v>
      </c>
      <c r="AM95" s="72">
        <v>134227</v>
      </c>
      <c r="AN95" s="66">
        <v>0.33614697490072787</v>
      </c>
      <c r="AO95" s="73">
        <v>0.42364281503912343</v>
      </c>
      <c r="AP95" s="74">
        <f t="shared" si="88"/>
        <v>0.57635718496087662</v>
      </c>
      <c r="AQ95" s="75">
        <v>32500</v>
      </c>
      <c r="AR95" s="75">
        <v>6745</v>
      </c>
      <c r="AS95" s="76">
        <v>287</v>
      </c>
      <c r="AT95" s="76">
        <v>47</v>
      </c>
      <c r="AU95" s="77">
        <f t="shared" si="89"/>
        <v>0.21781538461538461</v>
      </c>
      <c r="AV95" s="77">
        <f t="shared" si="90"/>
        <v>0.78218461538461537</v>
      </c>
      <c r="AW95" s="75">
        <v>32500</v>
      </c>
      <c r="AX95" s="75">
        <v>1203</v>
      </c>
      <c r="AY95" s="75">
        <v>26644</v>
      </c>
      <c r="AZ95" s="76">
        <v>12</v>
      </c>
      <c r="BA95" s="75">
        <v>1330</v>
      </c>
      <c r="BB95" s="66">
        <f t="shared" si="91"/>
        <v>0.89812307692307691</v>
      </c>
      <c r="BC95" s="66">
        <f t="shared" si="92"/>
        <v>0.10187692307692309</v>
      </c>
      <c r="BD95" s="75">
        <v>32500</v>
      </c>
      <c r="BE95" s="75">
        <v>25331</v>
      </c>
      <c r="BF95" s="76">
        <v>763</v>
      </c>
      <c r="BG95" s="66">
        <f t="shared" si="93"/>
        <v>0.80289230769230768</v>
      </c>
      <c r="BH95" s="70">
        <v>0.91262249805389384</v>
      </c>
      <c r="BI95" s="70">
        <v>0.87573367571533378</v>
      </c>
      <c r="BJ95" s="75">
        <v>77238</v>
      </c>
      <c r="BK95" s="75">
        <v>15002</v>
      </c>
      <c r="BL95" s="75">
        <v>31688</v>
      </c>
      <c r="BM95" s="75">
        <v>14423</v>
      </c>
      <c r="BN95" s="75">
        <v>7501</v>
      </c>
      <c r="BO95" s="76">
        <v>183</v>
      </c>
      <c r="BP95" s="75">
        <v>5978</v>
      </c>
      <c r="BQ95" s="76">
        <v>235</v>
      </c>
      <c r="BR95" s="76">
        <v>275</v>
      </c>
      <c r="BS95" s="76">
        <v>1953</v>
      </c>
      <c r="BT95" s="66">
        <f t="shared" si="94"/>
        <v>0.19423081902690387</v>
      </c>
      <c r="BU95" s="66">
        <f t="shared" si="61"/>
        <v>0.39550480333514593</v>
      </c>
      <c r="BV95" s="66">
        <f t="shared" si="62"/>
        <v>0.20877029441466635</v>
      </c>
      <c r="BW95" s="72">
        <v>110988</v>
      </c>
      <c r="BX95" s="75">
        <v>10738</v>
      </c>
      <c r="BY95" s="66">
        <f t="shared" si="95"/>
        <v>9.6749198111507548E-2</v>
      </c>
      <c r="BZ95" s="74">
        <f t="shared" si="96"/>
        <v>10.336002980070777</v>
      </c>
      <c r="CA95" s="66">
        <f t="shared" si="116"/>
        <v>0.14129191337259492</v>
      </c>
      <c r="CB95" s="72">
        <v>110988</v>
      </c>
      <c r="CC95" s="75">
        <v>23437</v>
      </c>
      <c r="CD95" s="66">
        <f t="shared" si="97"/>
        <v>0.21116697300609075</v>
      </c>
      <c r="CE95" s="66">
        <f t="shared" si="98"/>
        <v>0.78883302699390923</v>
      </c>
      <c r="CF95" s="72">
        <v>32500</v>
      </c>
      <c r="CG95" s="76">
        <v>179</v>
      </c>
      <c r="CH95" s="75">
        <v>22863</v>
      </c>
      <c r="CI95" s="66">
        <f t="shared" si="99"/>
        <v>0.70898461538461544</v>
      </c>
      <c r="CJ95" s="75">
        <v>32500</v>
      </c>
      <c r="CK95" s="75">
        <v>5262</v>
      </c>
      <c r="CL95" s="75">
        <v>20354</v>
      </c>
      <c r="CM95" s="75">
        <v>1368</v>
      </c>
      <c r="CN95" s="76">
        <v>350</v>
      </c>
      <c r="CO95" s="66">
        <f t="shared" si="100"/>
        <v>0.84104615384615389</v>
      </c>
      <c r="CP95" s="72">
        <v>32500</v>
      </c>
      <c r="CQ95" s="75">
        <v>11407</v>
      </c>
      <c r="CR95" s="66">
        <f t="shared" si="101"/>
        <v>0.35098461538461539</v>
      </c>
      <c r="CS95" s="78" t="b">
        <v>0</v>
      </c>
      <c r="CT95" s="76" t="b">
        <v>0</v>
      </c>
      <c r="CU95" s="76"/>
      <c r="CV95" s="76"/>
      <c r="CW95" s="76"/>
      <c r="CX95" s="76"/>
      <c r="CY95" s="76"/>
      <c r="CZ95" s="76"/>
      <c r="DA95" s="76"/>
      <c r="DB95" s="76"/>
      <c r="DC95" s="76"/>
      <c r="DD95" s="66">
        <f t="shared" si="102"/>
        <v>0</v>
      </c>
      <c r="DE95" s="66">
        <f t="shared" si="103"/>
        <v>0</v>
      </c>
      <c r="DF95" s="66">
        <f t="shared" si="104"/>
        <v>0</v>
      </c>
      <c r="DG95" s="66">
        <f t="shared" si="105"/>
        <v>0</v>
      </c>
      <c r="DH95" s="66">
        <f t="shared" si="106"/>
        <v>0</v>
      </c>
      <c r="DI95" s="66">
        <f t="shared" si="118"/>
        <v>0</v>
      </c>
      <c r="DJ95" s="66">
        <f t="shared" si="107"/>
        <v>0</v>
      </c>
      <c r="DK95" s="66">
        <f t="shared" si="108"/>
        <v>0</v>
      </c>
      <c r="DL95" s="66">
        <f t="shared" si="109"/>
        <v>0</v>
      </c>
      <c r="DM95" s="66">
        <f t="shared" si="110"/>
        <v>0</v>
      </c>
      <c r="DN95" s="66">
        <f t="shared" si="111"/>
        <v>0</v>
      </c>
      <c r="DO95" s="80">
        <f t="shared" si="112"/>
        <v>620</v>
      </c>
      <c r="DP95" s="67">
        <f t="shared" si="113"/>
        <v>1</v>
      </c>
      <c r="DQ95" s="66">
        <f t="shared" si="117"/>
        <v>2.6014568158168575E-6</v>
      </c>
    </row>
    <row r="96" spans="1:121" ht="17.149999999999999" customHeight="1" x14ac:dyDescent="0.3">
      <c r="A96" s="30"/>
      <c r="B96" s="39" t="s">
        <v>372</v>
      </c>
      <c r="C96" s="37" t="s">
        <v>373</v>
      </c>
      <c r="D96" s="36" t="s">
        <v>374</v>
      </c>
      <c r="E96" s="37" t="s">
        <v>373</v>
      </c>
      <c r="F96" s="36" t="s">
        <v>378</v>
      </c>
      <c r="G96" s="37" t="s">
        <v>379</v>
      </c>
      <c r="H96" s="36">
        <v>51</v>
      </c>
      <c r="I96" s="38">
        <v>15</v>
      </c>
      <c r="J96" s="115">
        <f t="shared" si="63"/>
        <v>0.71604509390828808</v>
      </c>
      <c r="K96" s="115">
        <f t="shared" si="64"/>
        <v>0.42203819086467342</v>
      </c>
      <c r="L96" s="115">
        <f t="shared" si="65"/>
        <v>1</v>
      </c>
      <c r="M96" s="115">
        <f t="shared" si="66"/>
        <v>0.17814805149693699</v>
      </c>
      <c r="N96" s="115">
        <f t="shared" si="67"/>
        <v>0.40335619111334114</v>
      </c>
      <c r="O96" s="115">
        <f t="shared" si="68"/>
        <v>0.32065534089380965</v>
      </c>
      <c r="P96" s="115">
        <f t="shared" si="69"/>
        <v>0.77891134374107074</v>
      </c>
      <c r="Q96" s="115">
        <f t="shared" si="70"/>
        <v>0.59376982982405546</v>
      </c>
      <c r="R96" s="116">
        <f t="shared" si="71"/>
        <v>0.8860600406835879</v>
      </c>
      <c r="S96" s="133">
        <f t="shared" si="72"/>
        <v>0.58877600916952921</v>
      </c>
      <c r="T96" s="134">
        <f t="shared" si="114"/>
        <v>0.41122399083047079</v>
      </c>
      <c r="U96" s="135">
        <f t="shared" si="73"/>
        <v>76154.159637904057</v>
      </c>
      <c r="V96" s="136">
        <v>6</v>
      </c>
      <c r="W96" s="155">
        <f t="shared" si="74"/>
        <v>0</v>
      </c>
      <c r="X96" s="155">
        <f t="shared" si="75"/>
        <v>0.47766489805841811</v>
      </c>
      <c r="Y96" s="155">
        <f t="shared" si="76"/>
        <v>0.52233510194158184</v>
      </c>
      <c r="Z96" s="156">
        <f t="shared" si="77"/>
        <v>96730.715193459604</v>
      </c>
      <c r="AA96" s="69">
        <f t="shared" si="78"/>
        <v>0.2434053858490515</v>
      </c>
      <c r="AB96" s="70">
        <f t="shared" si="79"/>
        <v>0.92083706980354341</v>
      </c>
      <c r="AC96" s="70">
        <f t="shared" si="80"/>
        <v>0.1635353366412072</v>
      </c>
      <c r="AD96" s="70">
        <f t="shared" si="80"/>
        <v>0.40335619111334114</v>
      </c>
      <c r="AE96" s="70">
        <f t="shared" si="81"/>
        <v>0.40623017017594454</v>
      </c>
      <c r="AF96" s="70">
        <f t="shared" si="82"/>
        <v>0.28703662199112467</v>
      </c>
      <c r="AG96" s="70">
        <f t="shared" si="83"/>
        <v>0.77603209467031242</v>
      </c>
      <c r="AH96" s="70">
        <f t="shared" si="84"/>
        <v>0.32065534089380965</v>
      </c>
      <c r="AI96" s="70">
        <f t="shared" si="85"/>
        <v>0.79705500022412479</v>
      </c>
      <c r="AJ96" s="70">
        <f t="shared" si="86"/>
        <v>0.63503518759245148</v>
      </c>
      <c r="AK96" s="70">
        <f t="shared" si="87"/>
        <v>0.22108865625892926</v>
      </c>
      <c r="AL96" s="71">
        <f t="shared" si="115"/>
        <v>1</v>
      </c>
      <c r="AM96" s="72">
        <v>185189</v>
      </c>
      <c r="AN96" s="66">
        <v>0.2434053858490515</v>
      </c>
      <c r="AO96" s="73">
        <v>0.40623017017594454</v>
      </c>
      <c r="AP96" s="74">
        <f t="shared" si="88"/>
        <v>0.59376982982405546</v>
      </c>
      <c r="AQ96" s="75">
        <v>44618</v>
      </c>
      <c r="AR96" s="75">
        <v>12270</v>
      </c>
      <c r="AS96" s="76">
        <v>490</v>
      </c>
      <c r="AT96" s="76">
        <v>47</v>
      </c>
      <c r="AU96" s="77">
        <f t="shared" si="89"/>
        <v>0.28703662199112467</v>
      </c>
      <c r="AV96" s="77">
        <f t="shared" si="90"/>
        <v>0.71296337800887533</v>
      </c>
      <c r="AW96" s="75">
        <v>44618</v>
      </c>
      <c r="AX96" s="75">
        <v>2774</v>
      </c>
      <c r="AY96" s="75">
        <v>34809</v>
      </c>
      <c r="AZ96" s="76">
        <v>35</v>
      </c>
      <c r="BA96" s="75">
        <v>1150</v>
      </c>
      <c r="BB96" s="66">
        <f t="shared" si="91"/>
        <v>0.86888699627952848</v>
      </c>
      <c r="BC96" s="66">
        <f t="shared" si="92"/>
        <v>0.13111300372047152</v>
      </c>
      <c r="BD96" s="75">
        <v>44618</v>
      </c>
      <c r="BE96" s="75">
        <v>29603</v>
      </c>
      <c r="BF96" s="75">
        <v>5022</v>
      </c>
      <c r="BG96" s="66">
        <f t="shared" si="93"/>
        <v>0.77603209467031242</v>
      </c>
      <c r="BH96" s="70">
        <v>0.92083706980354341</v>
      </c>
      <c r="BI96" s="70">
        <v>0.8860600406835879</v>
      </c>
      <c r="BJ96" s="75">
        <v>107622</v>
      </c>
      <c r="BK96" s="75">
        <v>17600</v>
      </c>
      <c r="BL96" s="75">
        <v>46612</v>
      </c>
      <c r="BM96" s="75">
        <v>19802</v>
      </c>
      <c r="BN96" s="75">
        <v>11853</v>
      </c>
      <c r="BO96" s="76">
        <v>471</v>
      </c>
      <c r="BP96" s="75">
        <v>8032</v>
      </c>
      <c r="BQ96" s="76">
        <v>321</v>
      </c>
      <c r="BR96" s="76">
        <v>299</v>
      </c>
      <c r="BS96" s="75">
        <v>2632</v>
      </c>
      <c r="BT96" s="66">
        <f t="shared" si="94"/>
        <v>0.1635353366412072</v>
      </c>
      <c r="BU96" s="66">
        <f t="shared" si="61"/>
        <v>0.40335619111334114</v>
      </c>
      <c r="BV96" s="66">
        <f t="shared" si="62"/>
        <v>0.21936035383100111</v>
      </c>
      <c r="BW96" s="72">
        <v>153988</v>
      </c>
      <c r="BX96" s="75">
        <v>11816</v>
      </c>
      <c r="BY96" s="66">
        <f t="shared" si="95"/>
        <v>7.673325194170974E-2</v>
      </c>
      <c r="BZ96" s="74">
        <f t="shared" si="96"/>
        <v>13.032159783344618</v>
      </c>
      <c r="CA96" s="66">
        <f t="shared" si="116"/>
        <v>0.17814805149693699</v>
      </c>
      <c r="CB96" s="72">
        <v>153988</v>
      </c>
      <c r="CC96" s="75">
        <v>34045</v>
      </c>
      <c r="CD96" s="66">
        <f t="shared" si="97"/>
        <v>0.22108865625892926</v>
      </c>
      <c r="CE96" s="66">
        <f t="shared" si="98"/>
        <v>0.77891134374107074</v>
      </c>
      <c r="CF96" s="72">
        <v>44618</v>
      </c>
      <c r="CG96" s="76">
        <v>241</v>
      </c>
      <c r="CH96" s="75">
        <v>35322</v>
      </c>
      <c r="CI96" s="66">
        <f t="shared" si="99"/>
        <v>0.79705500022412479</v>
      </c>
      <c r="CJ96" s="75">
        <v>44618</v>
      </c>
      <c r="CK96" s="75">
        <v>9149</v>
      </c>
      <c r="CL96" s="75">
        <v>15608</v>
      </c>
      <c r="CM96" s="75">
        <v>3188</v>
      </c>
      <c r="CN96" s="76">
        <v>389</v>
      </c>
      <c r="CO96" s="66">
        <f t="shared" si="100"/>
        <v>0.63503518759245148</v>
      </c>
      <c r="CP96" s="72">
        <v>44618</v>
      </c>
      <c r="CQ96" s="75">
        <v>14307</v>
      </c>
      <c r="CR96" s="66">
        <f t="shared" si="101"/>
        <v>0.32065534089380965</v>
      </c>
      <c r="CS96" s="78" t="b">
        <v>0</v>
      </c>
      <c r="CT96" s="76" t="b">
        <v>1</v>
      </c>
      <c r="CU96" s="76">
        <v>0</v>
      </c>
      <c r="CV96" s="76"/>
      <c r="CW96" s="79">
        <v>1</v>
      </c>
      <c r="CX96" s="79"/>
      <c r="CY96" s="79">
        <v>1</v>
      </c>
      <c r="CZ96" s="79">
        <v>0</v>
      </c>
      <c r="DA96" s="76"/>
      <c r="DB96" s="76"/>
      <c r="DC96" s="76"/>
      <c r="DD96" s="66">
        <f t="shared" si="102"/>
        <v>4.1322314049586778E-3</v>
      </c>
      <c r="DE96" s="66">
        <f t="shared" si="103"/>
        <v>0</v>
      </c>
      <c r="DF96" s="66">
        <f t="shared" si="104"/>
        <v>0</v>
      </c>
      <c r="DG96" s="66">
        <f t="shared" si="105"/>
        <v>0</v>
      </c>
      <c r="DH96" s="66">
        <f t="shared" si="106"/>
        <v>0</v>
      </c>
      <c r="DI96" s="66">
        <f t="shared" si="118"/>
        <v>0</v>
      </c>
      <c r="DJ96" s="66">
        <f t="shared" si="107"/>
        <v>0</v>
      </c>
      <c r="DK96" s="66">
        <f t="shared" si="108"/>
        <v>0</v>
      </c>
      <c r="DL96" s="66">
        <f t="shared" si="109"/>
        <v>0</v>
      </c>
      <c r="DM96" s="66">
        <f t="shared" si="110"/>
        <v>0</v>
      </c>
      <c r="DN96" s="66">
        <f t="shared" si="111"/>
        <v>0</v>
      </c>
      <c r="DO96" s="80">
        <f t="shared" si="112"/>
        <v>620</v>
      </c>
      <c r="DP96" s="67">
        <f t="shared" si="113"/>
        <v>1</v>
      </c>
      <c r="DQ96" s="66">
        <f t="shared" si="117"/>
        <v>2.6014568158168575E-6</v>
      </c>
    </row>
    <row r="97" spans="1:121" ht="17.149999999999999" customHeight="1" x14ac:dyDescent="0.3">
      <c r="A97" s="30"/>
      <c r="B97" s="39" t="s">
        <v>372</v>
      </c>
      <c r="C97" s="37" t="s">
        <v>373</v>
      </c>
      <c r="D97" s="36" t="s">
        <v>374</v>
      </c>
      <c r="E97" s="37" t="s">
        <v>373</v>
      </c>
      <c r="F97" s="36" t="s">
        <v>380</v>
      </c>
      <c r="G97" s="37" t="s">
        <v>381</v>
      </c>
      <c r="H97" s="36">
        <v>72</v>
      </c>
      <c r="I97" s="38">
        <v>10</v>
      </c>
      <c r="J97" s="115">
        <f t="shared" si="63"/>
        <v>0.85330136236164811</v>
      </c>
      <c r="K97" s="115">
        <f t="shared" si="64"/>
        <v>0.3328493437100708</v>
      </c>
      <c r="L97" s="115">
        <f t="shared" si="65"/>
        <v>1</v>
      </c>
      <c r="M97" s="115">
        <f t="shared" si="66"/>
        <v>7.4594436067925485E-2</v>
      </c>
      <c r="N97" s="115">
        <f t="shared" si="67"/>
        <v>0.34685615193826297</v>
      </c>
      <c r="O97" s="115">
        <f t="shared" si="68"/>
        <v>0.23329406103247433</v>
      </c>
      <c r="P97" s="115">
        <f t="shared" si="69"/>
        <v>0.81096166590440277</v>
      </c>
      <c r="Q97" s="115">
        <f t="shared" si="70"/>
        <v>0.579880339175735</v>
      </c>
      <c r="R97" s="116">
        <f t="shared" si="71"/>
        <v>0.90257329280487941</v>
      </c>
      <c r="S97" s="133">
        <f t="shared" si="72"/>
        <v>0.57047896144393329</v>
      </c>
      <c r="T97" s="134">
        <f t="shared" si="114"/>
        <v>0.42952103855606671</v>
      </c>
      <c r="U97" s="135">
        <f t="shared" si="73"/>
        <v>111615.3370791795</v>
      </c>
      <c r="V97" s="136">
        <v>5</v>
      </c>
      <c r="W97" s="155">
        <f t="shared" si="74"/>
        <v>0</v>
      </c>
      <c r="X97" s="155">
        <f t="shared" si="75"/>
        <v>0.45936785033282201</v>
      </c>
      <c r="Y97" s="155">
        <f t="shared" si="76"/>
        <v>0.54063214966717799</v>
      </c>
      <c r="Z97" s="156">
        <f t="shared" si="77"/>
        <v>140488.67041251287</v>
      </c>
      <c r="AA97" s="69">
        <f t="shared" si="78"/>
        <v>0.1771069037173863</v>
      </c>
      <c r="AB97" s="70">
        <f t="shared" si="79"/>
        <v>0.93300213071270166</v>
      </c>
      <c r="AC97" s="70">
        <f t="shared" si="80"/>
        <v>0.11888657828012408</v>
      </c>
      <c r="AD97" s="70">
        <f t="shared" si="80"/>
        <v>0.34685615193826297</v>
      </c>
      <c r="AE97" s="70">
        <f t="shared" si="81"/>
        <v>0.420119660824265</v>
      </c>
      <c r="AF97" s="70">
        <f t="shared" si="82"/>
        <v>0.4121600318603455</v>
      </c>
      <c r="AG97" s="70">
        <f t="shared" si="83"/>
        <v>0.32875893997975542</v>
      </c>
      <c r="AH97" s="70">
        <f t="shared" si="84"/>
        <v>0.23329406103247433</v>
      </c>
      <c r="AI97" s="70">
        <f t="shared" si="85"/>
        <v>0.79755405472678098</v>
      </c>
      <c r="AJ97" s="70">
        <f t="shared" si="86"/>
        <v>0.90904866999651524</v>
      </c>
      <c r="AK97" s="70">
        <f t="shared" si="87"/>
        <v>0.18903833409559723</v>
      </c>
      <c r="AL97" s="71">
        <f t="shared" si="115"/>
        <v>1</v>
      </c>
      <c r="AM97" s="72">
        <v>259860</v>
      </c>
      <c r="AN97" s="66">
        <v>0.1771069037173863</v>
      </c>
      <c r="AO97" s="73">
        <v>0.420119660824265</v>
      </c>
      <c r="AP97" s="74">
        <f t="shared" si="88"/>
        <v>0.579880339175735</v>
      </c>
      <c r="AQ97" s="75">
        <v>60263</v>
      </c>
      <c r="AR97" s="75">
        <v>23259</v>
      </c>
      <c r="AS97" s="75">
        <v>1518</v>
      </c>
      <c r="AT97" s="76">
        <v>61</v>
      </c>
      <c r="AU97" s="77">
        <f t="shared" si="89"/>
        <v>0.4121600318603455</v>
      </c>
      <c r="AV97" s="77">
        <f t="shared" si="90"/>
        <v>0.58783996813965445</v>
      </c>
      <c r="AW97" s="75">
        <v>60263</v>
      </c>
      <c r="AX97" s="76">
        <v>805</v>
      </c>
      <c r="AY97" s="75">
        <v>50364</v>
      </c>
      <c r="AZ97" s="76">
        <v>31</v>
      </c>
      <c r="BA97" s="75">
        <v>4371</v>
      </c>
      <c r="BB97" s="66">
        <f t="shared" si="91"/>
        <v>0.92214128071951285</v>
      </c>
      <c r="BC97" s="66">
        <f t="shared" si="92"/>
        <v>7.7858719280487154E-2</v>
      </c>
      <c r="BD97" s="75">
        <v>60263</v>
      </c>
      <c r="BE97" s="75">
        <v>17899</v>
      </c>
      <c r="BF97" s="75">
        <v>1913</v>
      </c>
      <c r="BG97" s="66">
        <f t="shared" si="93"/>
        <v>0.32875893997975542</v>
      </c>
      <c r="BH97" s="70">
        <v>0.93300213071270166</v>
      </c>
      <c r="BI97" s="70">
        <v>0.90257329280487941</v>
      </c>
      <c r="BJ97" s="75">
        <v>144743</v>
      </c>
      <c r="BK97" s="75">
        <v>17208</v>
      </c>
      <c r="BL97" s="75">
        <v>77330</v>
      </c>
      <c r="BM97" s="75">
        <v>28582</v>
      </c>
      <c r="BN97" s="75">
        <v>11972</v>
      </c>
      <c r="BO97" s="76">
        <v>305</v>
      </c>
      <c r="BP97" s="75">
        <v>8764</v>
      </c>
      <c r="BQ97" s="76">
        <v>282</v>
      </c>
      <c r="BR97" s="76">
        <v>117</v>
      </c>
      <c r="BS97" s="76">
        <v>183</v>
      </c>
      <c r="BT97" s="66">
        <f t="shared" si="94"/>
        <v>0.11888657828012408</v>
      </c>
      <c r="BU97" s="66">
        <f t="shared" si="61"/>
        <v>0.34685615193826297</v>
      </c>
      <c r="BV97" s="66">
        <f t="shared" si="62"/>
        <v>0.14938891690789882</v>
      </c>
      <c r="BW97" s="72">
        <v>214274</v>
      </c>
      <c r="BX97" s="75">
        <v>39267</v>
      </c>
      <c r="BY97" s="66">
        <f t="shared" si="95"/>
        <v>0.18325601799565042</v>
      </c>
      <c r="BZ97" s="74">
        <f t="shared" si="96"/>
        <v>5.45684671607202</v>
      </c>
      <c r="CA97" s="66">
        <f t="shared" si="116"/>
        <v>7.4594436067925485E-2</v>
      </c>
      <c r="CB97" s="72">
        <v>214274</v>
      </c>
      <c r="CC97" s="75">
        <v>40506</v>
      </c>
      <c r="CD97" s="66">
        <f t="shared" si="97"/>
        <v>0.18903833409559723</v>
      </c>
      <c r="CE97" s="66">
        <f t="shared" si="98"/>
        <v>0.81096166590440277</v>
      </c>
      <c r="CF97" s="72">
        <v>60263</v>
      </c>
      <c r="CG97" s="76">
        <v>374</v>
      </c>
      <c r="CH97" s="75">
        <v>47689</v>
      </c>
      <c r="CI97" s="66">
        <f t="shared" si="99"/>
        <v>0.79755405472678098</v>
      </c>
      <c r="CJ97" s="75">
        <v>60263</v>
      </c>
      <c r="CK97" s="75">
        <v>3195</v>
      </c>
      <c r="CL97" s="75">
        <v>41517</v>
      </c>
      <c r="CM97" s="75">
        <v>9657</v>
      </c>
      <c r="CN97" s="76">
        <v>413</v>
      </c>
      <c r="CO97" s="66">
        <f t="shared" si="100"/>
        <v>0.90904866999651524</v>
      </c>
      <c r="CP97" s="72">
        <v>60263</v>
      </c>
      <c r="CQ97" s="75">
        <v>14059</v>
      </c>
      <c r="CR97" s="66">
        <f t="shared" si="101"/>
        <v>0.23329406103247433</v>
      </c>
      <c r="CS97" s="78" t="b">
        <v>0</v>
      </c>
      <c r="CT97" s="76" t="b">
        <v>1</v>
      </c>
      <c r="CU97" s="76">
        <v>0</v>
      </c>
      <c r="CV97" s="76"/>
      <c r="CW97" s="79">
        <v>3</v>
      </c>
      <c r="CX97" s="79"/>
      <c r="CY97" s="79">
        <v>3</v>
      </c>
      <c r="CZ97" s="79">
        <v>0</v>
      </c>
      <c r="DA97" s="76"/>
      <c r="DB97" s="76"/>
      <c r="DC97" s="76"/>
      <c r="DD97" s="66">
        <f t="shared" si="102"/>
        <v>1.2396694214876033E-2</v>
      </c>
      <c r="DE97" s="66">
        <f t="shared" si="103"/>
        <v>0</v>
      </c>
      <c r="DF97" s="66">
        <f t="shared" si="104"/>
        <v>0</v>
      </c>
      <c r="DG97" s="66">
        <f t="shared" si="105"/>
        <v>0</v>
      </c>
      <c r="DH97" s="66">
        <f t="shared" si="106"/>
        <v>0</v>
      </c>
      <c r="DI97" s="66">
        <f t="shared" si="118"/>
        <v>0</v>
      </c>
      <c r="DJ97" s="66">
        <f t="shared" si="107"/>
        <v>0</v>
      </c>
      <c r="DK97" s="66">
        <f t="shared" si="108"/>
        <v>0</v>
      </c>
      <c r="DL97" s="66">
        <f t="shared" si="109"/>
        <v>0</v>
      </c>
      <c r="DM97" s="66">
        <f t="shared" si="110"/>
        <v>0</v>
      </c>
      <c r="DN97" s="66">
        <f t="shared" si="111"/>
        <v>0</v>
      </c>
      <c r="DO97" s="80">
        <f t="shared" si="112"/>
        <v>620</v>
      </c>
      <c r="DP97" s="67">
        <f t="shared" si="113"/>
        <v>1</v>
      </c>
      <c r="DQ97" s="66">
        <f t="shared" si="117"/>
        <v>2.6014568158168575E-6</v>
      </c>
    </row>
    <row r="98" spans="1:121" ht="17.149999999999999" customHeight="1" x14ac:dyDescent="0.3">
      <c r="A98" s="30"/>
      <c r="B98" s="39" t="s">
        <v>372</v>
      </c>
      <c r="C98" s="37" t="s">
        <v>373</v>
      </c>
      <c r="D98" s="36" t="s">
        <v>374</v>
      </c>
      <c r="E98" s="37" t="s">
        <v>373</v>
      </c>
      <c r="F98" s="36" t="s">
        <v>382</v>
      </c>
      <c r="G98" s="37" t="s">
        <v>383</v>
      </c>
      <c r="H98" s="36">
        <v>47</v>
      </c>
      <c r="I98" s="38">
        <v>5</v>
      </c>
      <c r="J98" s="115">
        <f t="shared" si="63"/>
        <v>0.73761773303020461</v>
      </c>
      <c r="K98" s="115">
        <f t="shared" si="64"/>
        <v>0.33208834037025009</v>
      </c>
      <c r="L98" s="115">
        <f t="shared" si="65"/>
        <v>1</v>
      </c>
      <c r="M98" s="115">
        <f t="shared" si="66"/>
        <v>7.4630136121337176E-2</v>
      </c>
      <c r="N98" s="115">
        <f t="shared" si="67"/>
        <v>0.2758353488153662</v>
      </c>
      <c r="O98" s="115">
        <f t="shared" si="68"/>
        <v>5.3345241961675866E-2</v>
      </c>
      <c r="P98" s="115">
        <f t="shared" si="69"/>
        <v>0.81884120542267502</v>
      </c>
      <c r="Q98" s="115">
        <f t="shared" si="70"/>
        <v>0.50246335197219283</v>
      </c>
      <c r="R98" s="116">
        <f t="shared" si="71"/>
        <v>0.81631911166925553</v>
      </c>
      <c r="S98" s="133">
        <f t="shared" si="72"/>
        <v>0.51234894104032858</v>
      </c>
      <c r="T98" s="134">
        <f t="shared" si="114"/>
        <v>0.48765105895967142</v>
      </c>
      <c r="U98" s="135">
        <f t="shared" si="73"/>
        <v>77785.708065716142</v>
      </c>
      <c r="V98" s="136">
        <v>4</v>
      </c>
      <c r="W98" s="155">
        <f t="shared" si="74"/>
        <v>0</v>
      </c>
      <c r="X98" s="155">
        <f t="shared" si="75"/>
        <v>0.40123782992921747</v>
      </c>
      <c r="Y98" s="155">
        <f t="shared" si="76"/>
        <v>0.59876217007078258</v>
      </c>
      <c r="Z98" s="156">
        <f t="shared" si="77"/>
        <v>95509.152510160595</v>
      </c>
      <c r="AA98" s="69">
        <f t="shared" si="78"/>
        <v>5.0654813774598614E-2</v>
      </c>
      <c r="AB98" s="70">
        <f t="shared" si="79"/>
        <v>0.87778596426597899</v>
      </c>
      <c r="AC98" s="70">
        <f t="shared" si="80"/>
        <v>0.23292319252354005</v>
      </c>
      <c r="AD98" s="70">
        <f t="shared" si="80"/>
        <v>0.2758353488153662</v>
      </c>
      <c r="AE98" s="70">
        <f t="shared" si="81"/>
        <v>0.49753664802780717</v>
      </c>
      <c r="AF98" s="70">
        <f t="shared" si="82"/>
        <v>0.37371440944029449</v>
      </c>
      <c r="AG98" s="70">
        <f t="shared" si="83"/>
        <v>0.52706506441485335</v>
      </c>
      <c r="AH98" s="70">
        <f t="shared" si="84"/>
        <v>5.3345241961675866E-2</v>
      </c>
      <c r="AI98" s="70">
        <f t="shared" si="85"/>
        <v>0.72905164014290358</v>
      </c>
      <c r="AJ98" s="70">
        <f t="shared" si="86"/>
        <v>0.74618382591750565</v>
      </c>
      <c r="AK98" s="70">
        <f t="shared" si="87"/>
        <v>0.18115879457732492</v>
      </c>
      <c r="AL98" s="71">
        <f t="shared" si="115"/>
        <v>1</v>
      </c>
      <c r="AM98" s="72">
        <v>159511</v>
      </c>
      <c r="AN98" s="66">
        <v>5.0654813774598614E-2</v>
      </c>
      <c r="AO98" s="73">
        <v>0.49753664802780717</v>
      </c>
      <c r="AP98" s="74">
        <f t="shared" si="88"/>
        <v>0.50246335197219283</v>
      </c>
      <c r="AQ98" s="75">
        <v>36948</v>
      </c>
      <c r="AR98" s="75">
        <v>12553</v>
      </c>
      <c r="AS98" s="75">
        <v>1200</v>
      </c>
      <c r="AT98" s="76">
        <v>55</v>
      </c>
      <c r="AU98" s="77">
        <f t="shared" si="89"/>
        <v>0.37371440944029449</v>
      </c>
      <c r="AV98" s="77">
        <f t="shared" si="90"/>
        <v>0.62628559055970556</v>
      </c>
      <c r="AW98" s="75">
        <v>36948</v>
      </c>
      <c r="AX98" s="76">
        <v>366</v>
      </c>
      <c r="AY98" s="75">
        <v>33144</v>
      </c>
      <c r="AZ98" s="76">
        <v>15</v>
      </c>
      <c r="BA98" s="75">
        <v>2023</v>
      </c>
      <c r="BB98" s="66">
        <f t="shared" si="91"/>
        <v>0.96210890981920538</v>
      </c>
      <c r="BC98" s="66">
        <f t="shared" si="92"/>
        <v>3.7891090180794618E-2</v>
      </c>
      <c r="BD98" s="75">
        <v>36948</v>
      </c>
      <c r="BE98" s="75">
        <v>19215</v>
      </c>
      <c r="BF98" s="76">
        <v>259</v>
      </c>
      <c r="BG98" s="66">
        <f t="shared" si="93"/>
        <v>0.52706506441485335</v>
      </c>
      <c r="BH98" s="70">
        <v>0.87778596426597899</v>
      </c>
      <c r="BI98" s="70">
        <v>0.81631911166925553</v>
      </c>
      <c r="BJ98" s="75">
        <v>85174</v>
      </c>
      <c r="BK98" s="75">
        <v>19839</v>
      </c>
      <c r="BL98" s="75">
        <v>41841</v>
      </c>
      <c r="BM98" s="75">
        <v>14815</v>
      </c>
      <c r="BN98" s="75">
        <v>4953</v>
      </c>
      <c r="BO98" s="76">
        <v>137</v>
      </c>
      <c r="BP98" s="75">
        <v>3121</v>
      </c>
      <c r="BQ98" s="76">
        <v>146</v>
      </c>
      <c r="BR98" s="76">
        <v>80</v>
      </c>
      <c r="BS98" s="76">
        <v>242</v>
      </c>
      <c r="BT98" s="66">
        <f t="shared" si="94"/>
        <v>0.23292319252354005</v>
      </c>
      <c r="BU98" s="66">
        <f t="shared" ref="BU98:BU129" si="119">(BS98+BM98+BN98+BO98+BP98+BQ98+BR98)/BJ98</f>
        <v>0.2758353488153662</v>
      </c>
      <c r="BV98" s="66">
        <f t="shared" ref="BV98:BV129" si="120">(BS98+BR98+BQ98+BP98+BO98+BN98)/BJ98</f>
        <v>0.10189729260102848</v>
      </c>
      <c r="BW98" s="72">
        <v>127391</v>
      </c>
      <c r="BX98" s="75">
        <v>23334</v>
      </c>
      <c r="BY98" s="66">
        <f t="shared" si="95"/>
        <v>0.18316835569231735</v>
      </c>
      <c r="BZ98" s="74">
        <f t="shared" si="96"/>
        <v>5.4594583011913951</v>
      </c>
      <c r="CA98" s="66">
        <f t="shared" si="116"/>
        <v>7.4630136121337176E-2</v>
      </c>
      <c r="CB98" s="72">
        <v>127391</v>
      </c>
      <c r="CC98" s="75">
        <v>23078</v>
      </c>
      <c r="CD98" s="66">
        <f t="shared" si="97"/>
        <v>0.18115879457732492</v>
      </c>
      <c r="CE98" s="66">
        <f t="shared" si="98"/>
        <v>0.81884120542267502</v>
      </c>
      <c r="CF98" s="72">
        <v>36948</v>
      </c>
      <c r="CG98" s="76">
        <v>179</v>
      </c>
      <c r="CH98" s="75">
        <v>26758</v>
      </c>
      <c r="CI98" s="66">
        <f t="shared" si="99"/>
        <v>0.72905164014290358</v>
      </c>
      <c r="CJ98" s="75">
        <v>36948</v>
      </c>
      <c r="CK98" s="76">
        <v>307</v>
      </c>
      <c r="CL98" s="75">
        <v>22834</v>
      </c>
      <c r="CM98" s="75">
        <v>4411</v>
      </c>
      <c r="CN98" s="76">
        <v>18</v>
      </c>
      <c r="CO98" s="66">
        <f t="shared" si="100"/>
        <v>0.74618382591750565</v>
      </c>
      <c r="CP98" s="72">
        <v>36948</v>
      </c>
      <c r="CQ98" s="75">
        <v>1971</v>
      </c>
      <c r="CR98" s="66">
        <f t="shared" si="101"/>
        <v>5.3345241961675866E-2</v>
      </c>
      <c r="CS98" s="78" t="b">
        <v>0</v>
      </c>
      <c r="CT98" s="76" t="b">
        <v>0</v>
      </c>
      <c r="CU98" s="76"/>
      <c r="CV98" s="76"/>
      <c r="CW98" s="76"/>
      <c r="CX98" s="76"/>
      <c r="CY98" s="76"/>
      <c r="CZ98" s="76"/>
      <c r="DA98" s="76"/>
      <c r="DB98" s="76"/>
      <c r="DC98" s="76"/>
      <c r="DD98" s="66">
        <f t="shared" si="102"/>
        <v>0</v>
      </c>
      <c r="DE98" s="66">
        <f t="shared" si="103"/>
        <v>0</v>
      </c>
      <c r="DF98" s="66">
        <f t="shared" si="104"/>
        <v>0</v>
      </c>
      <c r="DG98" s="66">
        <f t="shared" si="105"/>
        <v>0</v>
      </c>
      <c r="DH98" s="66">
        <f t="shared" si="106"/>
        <v>0</v>
      </c>
      <c r="DI98" s="66">
        <f t="shared" si="118"/>
        <v>0</v>
      </c>
      <c r="DJ98" s="66">
        <f t="shared" si="107"/>
        <v>0</v>
      </c>
      <c r="DK98" s="66">
        <f t="shared" si="108"/>
        <v>0</v>
      </c>
      <c r="DL98" s="66">
        <f t="shared" si="109"/>
        <v>0</v>
      </c>
      <c r="DM98" s="66">
        <f t="shared" si="110"/>
        <v>0</v>
      </c>
      <c r="DN98" s="66">
        <f t="shared" si="111"/>
        <v>0</v>
      </c>
      <c r="DO98" s="80">
        <f t="shared" si="112"/>
        <v>620</v>
      </c>
      <c r="DP98" s="67">
        <f t="shared" si="113"/>
        <v>1</v>
      </c>
      <c r="DQ98" s="66">
        <f t="shared" si="117"/>
        <v>2.6014568158168575E-6</v>
      </c>
    </row>
    <row r="99" spans="1:121" ht="17.149999999999999" customHeight="1" x14ac:dyDescent="0.3">
      <c r="A99" s="30"/>
      <c r="B99" s="39" t="s">
        <v>372</v>
      </c>
      <c r="C99" s="37" t="s">
        <v>373</v>
      </c>
      <c r="D99" s="36" t="s">
        <v>374</v>
      </c>
      <c r="E99" s="37" t="s">
        <v>373</v>
      </c>
      <c r="F99" s="36" t="s">
        <v>384</v>
      </c>
      <c r="G99" s="37" t="s">
        <v>385</v>
      </c>
      <c r="H99" s="36">
        <v>73</v>
      </c>
      <c r="I99" s="38">
        <v>7</v>
      </c>
      <c r="J99" s="115">
        <f t="shared" si="63"/>
        <v>0.72349564283649281</v>
      </c>
      <c r="K99" s="115">
        <f t="shared" si="64"/>
        <v>0.46403791351753187</v>
      </c>
      <c r="L99" s="115">
        <f t="shared" si="65"/>
        <v>1</v>
      </c>
      <c r="M99" s="115">
        <f t="shared" si="66"/>
        <v>6.4787635306695901E-2</v>
      </c>
      <c r="N99" s="115">
        <f t="shared" si="67"/>
        <v>0.21849287448628521</v>
      </c>
      <c r="O99" s="115">
        <f t="shared" si="68"/>
        <v>7.3534877958121664E-2</v>
      </c>
      <c r="P99" s="115">
        <f t="shared" si="69"/>
        <v>0.80322519174884477</v>
      </c>
      <c r="Q99" s="115">
        <f t="shared" si="70"/>
        <v>0.53229840515045312</v>
      </c>
      <c r="R99" s="116">
        <f t="shared" si="71"/>
        <v>0.81393869566261012</v>
      </c>
      <c r="S99" s="133">
        <f t="shared" si="72"/>
        <v>0.52153458185189283</v>
      </c>
      <c r="T99" s="134">
        <f t="shared" si="114"/>
        <v>0.47846541814810717</v>
      </c>
      <c r="U99" s="135">
        <f t="shared" si="73"/>
        <v>99040.427694985585</v>
      </c>
      <c r="V99" s="136">
        <v>4</v>
      </c>
      <c r="W99" s="155">
        <f t="shared" si="74"/>
        <v>0</v>
      </c>
      <c r="X99" s="155">
        <f t="shared" si="75"/>
        <v>0.41042347074078173</v>
      </c>
      <c r="Y99" s="155">
        <f t="shared" si="76"/>
        <v>0.58957652925921833</v>
      </c>
      <c r="Z99" s="156">
        <f t="shared" si="77"/>
        <v>122039.98325054116</v>
      </c>
      <c r="AA99" s="69">
        <f t="shared" si="78"/>
        <v>7.1194612456279352E-2</v>
      </c>
      <c r="AB99" s="70">
        <f t="shared" si="79"/>
        <v>0.87593076239164258</v>
      </c>
      <c r="AC99" s="70">
        <f t="shared" si="80"/>
        <v>0.30941288512522203</v>
      </c>
      <c r="AD99" s="70">
        <f t="shared" si="80"/>
        <v>0.21849287448628521</v>
      </c>
      <c r="AE99" s="70">
        <f t="shared" si="81"/>
        <v>0.46770159484954688</v>
      </c>
      <c r="AF99" s="70">
        <f t="shared" si="82"/>
        <v>0.19532895551976212</v>
      </c>
      <c r="AG99" s="70">
        <f t="shared" si="83"/>
        <v>0.4984099450708297</v>
      </c>
      <c r="AH99" s="70">
        <f t="shared" si="84"/>
        <v>7.3534877958121664E-2</v>
      </c>
      <c r="AI99" s="70">
        <f t="shared" si="85"/>
        <v>0.80562094742493706</v>
      </c>
      <c r="AJ99" s="70">
        <f t="shared" si="86"/>
        <v>0.64137033824804857</v>
      </c>
      <c r="AK99" s="70">
        <f t="shared" si="87"/>
        <v>0.19677480825115526</v>
      </c>
      <c r="AL99" s="71">
        <f t="shared" si="115"/>
        <v>1</v>
      </c>
      <c r="AM99" s="72">
        <v>206996</v>
      </c>
      <c r="AN99" s="66">
        <v>7.1194612456279352E-2</v>
      </c>
      <c r="AO99" s="73">
        <v>0.46770159484954688</v>
      </c>
      <c r="AP99" s="74">
        <f t="shared" si="88"/>
        <v>0.53229840515045312</v>
      </c>
      <c r="AQ99" s="75">
        <v>48426</v>
      </c>
      <c r="AR99" s="75">
        <v>8672</v>
      </c>
      <c r="AS99" s="76">
        <v>712</v>
      </c>
      <c r="AT99" s="76">
        <v>75</v>
      </c>
      <c r="AU99" s="77">
        <f t="shared" si="89"/>
        <v>0.19532895551976212</v>
      </c>
      <c r="AV99" s="77">
        <f t="shared" si="90"/>
        <v>0.80467104448023785</v>
      </c>
      <c r="AW99" s="75">
        <v>48426</v>
      </c>
      <c r="AX99" s="76">
        <v>801</v>
      </c>
      <c r="AY99" s="75">
        <v>38785</v>
      </c>
      <c r="AZ99" s="76">
        <v>34</v>
      </c>
      <c r="BA99" s="75">
        <v>2830</v>
      </c>
      <c r="BB99" s="66">
        <f t="shared" si="91"/>
        <v>0.8765952174451741</v>
      </c>
      <c r="BC99" s="66">
        <f t="shared" si="92"/>
        <v>0.1234047825548259</v>
      </c>
      <c r="BD99" s="75">
        <v>48426</v>
      </c>
      <c r="BE99" s="75">
        <v>23668</v>
      </c>
      <c r="BF99" s="76">
        <v>468</v>
      </c>
      <c r="BG99" s="66">
        <f t="shared" si="93"/>
        <v>0.4984099450708297</v>
      </c>
      <c r="BH99" s="70">
        <v>0.87593076239164258</v>
      </c>
      <c r="BI99" s="70">
        <v>0.81393869566261012</v>
      </c>
      <c r="BJ99" s="75">
        <v>116553</v>
      </c>
      <c r="BK99" s="75">
        <v>36063</v>
      </c>
      <c r="BL99" s="75">
        <v>55024</v>
      </c>
      <c r="BM99" s="75">
        <v>15012</v>
      </c>
      <c r="BN99" s="75">
        <v>6119</v>
      </c>
      <c r="BO99" s="76">
        <v>147</v>
      </c>
      <c r="BP99" s="75">
        <v>3855</v>
      </c>
      <c r="BQ99" s="76">
        <v>118</v>
      </c>
      <c r="BR99" s="76">
        <v>77</v>
      </c>
      <c r="BS99" s="76">
        <v>138</v>
      </c>
      <c r="BT99" s="66">
        <f t="shared" si="94"/>
        <v>0.30941288512522203</v>
      </c>
      <c r="BU99" s="66">
        <f t="shared" si="119"/>
        <v>0.21849287448628521</v>
      </c>
      <c r="BV99" s="66">
        <f t="shared" si="120"/>
        <v>8.9693100992681435E-2</v>
      </c>
      <c r="BW99" s="72">
        <v>167928</v>
      </c>
      <c r="BX99" s="75">
        <v>35432</v>
      </c>
      <c r="BY99" s="66">
        <f t="shared" si="95"/>
        <v>0.21099518841408221</v>
      </c>
      <c r="BZ99" s="74">
        <f t="shared" si="96"/>
        <v>4.7394445698803347</v>
      </c>
      <c r="CA99" s="66">
        <f t="shared" si="116"/>
        <v>6.4787635306695901E-2</v>
      </c>
      <c r="CB99" s="72">
        <v>167928</v>
      </c>
      <c r="CC99" s="75">
        <v>33044</v>
      </c>
      <c r="CD99" s="66">
        <f t="shared" si="97"/>
        <v>0.19677480825115526</v>
      </c>
      <c r="CE99" s="66">
        <f t="shared" si="98"/>
        <v>0.80322519174884477</v>
      </c>
      <c r="CF99" s="72">
        <v>48426</v>
      </c>
      <c r="CG99" s="76">
        <v>285</v>
      </c>
      <c r="CH99" s="75">
        <v>38728</v>
      </c>
      <c r="CI99" s="66">
        <f t="shared" si="99"/>
        <v>0.80562094742493706</v>
      </c>
      <c r="CJ99" s="75">
        <v>48426</v>
      </c>
      <c r="CK99" s="76">
        <v>300</v>
      </c>
      <c r="CL99" s="75">
        <v>14047</v>
      </c>
      <c r="CM99" s="75">
        <v>16517</v>
      </c>
      <c r="CN99" s="76">
        <v>195</v>
      </c>
      <c r="CO99" s="66">
        <f t="shared" si="100"/>
        <v>0.64137033824804857</v>
      </c>
      <c r="CP99" s="72">
        <v>48426</v>
      </c>
      <c r="CQ99" s="75">
        <v>3561</v>
      </c>
      <c r="CR99" s="66">
        <f t="shared" si="101"/>
        <v>7.3534877958121664E-2</v>
      </c>
      <c r="CS99" s="78" t="b">
        <v>0</v>
      </c>
      <c r="CT99" s="76" t="b">
        <v>0</v>
      </c>
      <c r="CU99" s="76"/>
      <c r="CV99" s="76"/>
      <c r="CW99" s="76"/>
      <c r="CX99" s="76"/>
      <c r="CY99" s="76"/>
      <c r="CZ99" s="76"/>
      <c r="DA99" s="76"/>
      <c r="DB99" s="76"/>
      <c r="DC99" s="76"/>
      <c r="DD99" s="66">
        <f t="shared" si="102"/>
        <v>0</v>
      </c>
      <c r="DE99" s="66">
        <f t="shared" si="103"/>
        <v>0</v>
      </c>
      <c r="DF99" s="66">
        <f t="shared" si="104"/>
        <v>0</v>
      </c>
      <c r="DG99" s="66">
        <f t="shared" si="105"/>
        <v>0</v>
      </c>
      <c r="DH99" s="66">
        <f t="shared" si="106"/>
        <v>0</v>
      </c>
      <c r="DI99" s="66">
        <f t="shared" si="118"/>
        <v>0</v>
      </c>
      <c r="DJ99" s="66">
        <f t="shared" si="107"/>
        <v>0</v>
      </c>
      <c r="DK99" s="66">
        <f t="shared" si="108"/>
        <v>0</v>
      </c>
      <c r="DL99" s="66">
        <f t="shared" si="109"/>
        <v>0</v>
      </c>
      <c r="DM99" s="66">
        <f t="shared" si="110"/>
        <v>0</v>
      </c>
      <c r="DN99" s="66">
        <f t="shared" si="111"/>
        <v>0</v>
      </c>
      <c r="DO99" s="80">
        <f t="shared" si="112"/>
        <v>620</v>
      </c>
      <c r="DP99" s="67">
        <f t="shared" si="113"/>
        <v>1</v>
      </c>
      <c r="DQ99" s="66">
        <f t="shared" si="117"/>
        <v>2.6014568158168575E-6</v>
      </c>
    </row>
    <row r="100" spans="1:121" ht="17.149999999999999" customHeight="1" x14ac:dyDescent="0.3">
      <c r="A100" s="30"/>
      <c r="B100" s="39" t="s">
        <v>372</v>
      </c>
      <c r="C100" s="37" t="s">
        <v>373</v>
      </c>
      <c r="D100" s="36" t="s">
        <v>386</v>
      </c>
      <c r="E100" s="37" t="s">
        <v>387</v>
      </c>
      <c r="F100" s="36" t="s">
        <v>388</v>
      </c>
      <c r="G100" s="37" t="s">
        <v>387</v>
      </c>
      <c r="H100" s="36">
        <v>67</v>
      </c>
      <c r="I100" s="38">
        <v>7</v>
      </c>
      <c r="J100" s="115">
        <f t="shared" si="63"/>
        <v>0.84953328616746915</v>
      </c>
      <c r="K100" s="115">
        <f t="shared" si="64"/>
        <v>0.32876509117465819</v>
      </c>
      <c r="L100" s="115">
        <f t="shared" si="65"/>
        <v>1</v>
      </c>
      <c r="M100" s="115">
        <f t="shared" si="66"/>
        <v>0.14537159071968933</v>
      </c>
      <c r="N100" s="115">
        <f t="shared" si="67"/>
        <v>0.37786187855680559</v>
      </c>
      <c r="O100" s="115">
        <f t="shared" si="68"/>
        <v>0.35324189241618548</v>
      </c>
      <c r="P100" s="115">
        <f t="shared" si="69"/>
        <v>0.76704534581847639</v>
      </c>
      <c r="Q100" s="115">
        <f t="shared" si="70"/>
        <v>0.61078066327979541</v>
      </c>
      <c r="R100" s="116">
        <f t="shared" si="71"/>
        <v>0.90873374342209035</v>
      </c>
      <c r="S100" s="133">
        <f t="shared" si="72"/>
        <v>0.59348149906168557</v>
      </c>
      <c r="T100" s="134">
        <f t="shared" si="114"/>
        <v>0.40651850093831443</v>
      </c>
      <c r="U100" s="135">
        <f t="shared" si="73"/>
        <v>76499.464543573893</v>
      </c>
      <c r="V100" s="136">
        <v>6</v>
      </c>
      <c r="W100" s="155">
        <f t="shared" si="74"/>
        <v>0</v>
      </c>
      <c r="X100" s="155">
        <f t="shared" si="75"/>
        <v>0.48237038795057452</v>
      </c>
      <c r="Y100" s="155">
        <f t="shared" si="76"/>
        <v>0.51762961204942548</v>
      </c>
      <c r="Z100" s="156">
        <f t="shared" si="77"/>
        <v>97408.575654684988</v>
      </c>
      <c r="AA100" s="69">
        <f t="shared" si="78"/>
        <v>0.21021670510463275</v>
      </c>
      <c r="AB100" s="70">
        <f t="shared" si="79"/>
        <v>0.93694376663271028</v>
      </c>
      <c r="AC100" s="70">
        <f t="shared" si="80"/>
        <v>0.12889957365287455</v>
      </c>
      <c r="AD100" s="70">
        <f t="shared" si="80"/>
        <v>0.37786187855680559</v>
      </c>
      <c r="AE100" s="70">
        <f t="shared" si="81"/>
        <v>0.38921933672020453</v>
      </c>
      <c r="AF100" s="70">
        <f t="shared" si="82"/>
        <v>0.43108839035077712</v>
      </c>
      <c r="AG100" s="70">
        <f t="shared" si="83"/>
        <v>0.78695483488143869</v>
      </c>
      <c r="AH100" s="70">
        <f t="shared" si="84"/>
        <v>0.35324189241618548</v>
      </c>
      <c r="AI100" s="70">
        <f t="shared" si="85"/>
        <v>0.86922883812218998</v>
      </c>
      <c r="AJ100" s="70">
        <f t="shared" si="86"/>
        <v>0.82983773421274842</v>
      </c>
      <c r="AK100" s="70">
        <f t="shared" si="87"/>
        <v>0.23295465418152361</v>
      </c>
      <c r="AL100" s="71">
        <f t="shared" si="115"/>
        <v>1</v>
      </c>
      <c r="AM100" s="72">
        <v>188182</v>
      </c>
      <c r="AN100" s="66">
        <v>0.21021670510463275</v>
      </c>
      <c r="AO100" s="73">
        <v>0.38921933672020453</v>
      </c>
      <c r="AP100" s="74">
        <f t="shared" si="88"/>
        <v>0.61078066327979541</v>
      </c>
      <c r="AQ100" s="75">
        <v>43817</v>
      </c>
      <c r="AR100" s="75">
        <v>18229</v>
      </c>
      <c r="AS100" s="76">
        <v>616</v>
      </c>
      <c r="AT100" s="76">
        <v>44</v>
      </c>
      <c r="AU100" s="77">
        <f t="shared" si="89"/>
        <v>0.43108839035077712</v>
      </c>
      <c r="AV100" s="77">
        <f t="shared" si="90"/>
        <v>0.56891160964922283</v>
      </c>
      <c r="AW100" s="75">
        <v>43817</v>
      </c>
      <c r="AX100" s="76">
        <v>385</v>
      </c>
      <c r="AY100" s="75">
        <v>37056</v>
      </c>
      <c r="AZ100" s="76">
        <v>18</v>
      </c>
      <c r="BA100" s="75">
        <v>2475</v>
      </c>
      <c r="BB100" s="66">
        <f t="shared" si="91"/>
        <v>0.91138142729990645</v>
      </c>
      <c r="BC100" s="66">
        <f t="shared" si="92"/>
        <v>8.8618572700093545E-2</v>
      </c>
      <c r="BD100" s="75">
        <v>43817</v>
      </c>
      <c r="BE100" s="75">
        <v>33801</v>
      </c>
      <c r="BF100" s="76">
        <v>681</v>
      </c>
      <c r="BG100" s="66">
        <f t="shared" si="93"/>
        <v>0.78695483488143869</v>
      </c>
      <c r="BH100" s="70">
        <v>0.93694376663271028</v>
      </c>
      <c r="BI100" s="70">
        <v>0.90873374342209035</v>
      </c>
      <c r="BJ100" s="75">
        <v>106486</v>
      </c>
      <c r="BK100" s="75">
        <v>13726</v>
      </c>
      <c r="BL100" s="75">
        <v>52523</v>
      </c>
      <c r="BM100" s="75">
        <v>18274</v>
      </c>
      <c r="BN100" s="75">
        <v>10679</v>
      </c>
      <c r="BO100" s="76">
        <v>283</v>
      </c>
      <c r="BP100" s="75">
        <v>8318</v>
      </c>
      <c r="BQ100" s="76">
        <v>310</v>
      </c>
      <c r="BR100" s="76">
        <v>191</v>
      </c>
      <c r="BS100" s="76">
        <v>2182</v>
      </c>
      <c r="BT100" s="66">
        <f t="shared" si="94"/>
        <v>0.12889957365287455</v>
      </c>
      <c r="BU100" s="66">
        <f t="shared" si="119"/>
        <v>0.37786187855680559</v>
      </c>
      <c r="BV100" s="66">
        <f t="shared" si="120"/>
        <v>0.20625246511278478</v>
      </c>
      <c r="BW100" s="72">
        <v>156773</v>
      </c>
      <c r="BX100" s="75">
        <v>14742</v>
      </c>
      <c r="BY100" s="66">
        <f t="shared" si="95"/>
        <v>9.4034049230415959E-2</v>
      </c>
      <c r="BZ100" s="74">
        <f t="shared" si="96"/>
        <v>10.634445801112467</v>
      </c>
      <c r="CA100" s="66">
        <f t="shared" si="116"/>
        <v>0.14537159071968933</v>
      </c>
      <c r="CB100" s="72">
        <v>156773</v>
      </c>
      <c r="CC100" s="75">
        <v>36521</v>
      </c>
      <c r="CD100" s="66">
        <f t="shared" si="97"/>
        <v>0.23295465418152361</v>
      </c>
      <c r="CE100" s="66">
        <f t="shared" si="98"/>
        <v>0.76704534581847639</v>
      </c>
      <c r="CF100" s="72">
        <v>43817</v>
      </c>
      <c r="CG100" s="76">
        <v>446</v>
      </c>
      <c r="CH100" s="75">
        <v>37641</v>
      </c>
      <c r="CI100" s="66">
        <f t="shared" si="99"/>
        <v>0.86922883812218998</v>
      </c>
      <c r="CJ100" s="75">
        <v>43817</v>
      </c>
      <c r="CK100" s="75">
        <v>6900</v>
      </c>
      <c r="CL100" s="75">
        <v>26192</v>
      </c>
      <c r="CM100" s="75">
        <v>2620</v>
      </c>
      <c r="CN100" s="76">
        <v>649</v>
      </c>
      <c r="CO100" s="66">
        <f t="shared" si="100"/>
        <v>0.82983773421274842</v>
      </c>
      <c r="CP100" s="72">
        <v>43817</v>
      </c>
      <c r="CQ100" s="75">
        <v>15478</v>
      </c>
      <c r="CR100" s="66">
        <f t="shared" si="101"/>
        <v>0.35324189241618548</v>
      </c>
      <c r="CS100" s="78" t="b">
        <v>0</v>
      </c>
      <c r="CT100" s="76" t="b">
        <v>0</v>
      </c>
      <c r="CU100" s="76"/>
      <c r="CV100" s="76"/>
      <c r="CW100" s="76"/>
      <c r="CX100" s="76"/>
      <c r="CY100" s="76"/>
      <c r="CZ100" s="76"/>
      <c r="DA100" s="76"/>
      <c r="DB100" s="76"/>
      <c r="DC100" s="76"/>
      <c r="DD100" s="66">
        <f t="shared" si="102"/>
        <v>0</v>
      </c>
      <c r="DE100" s="66">
        <f t="shared" si="103"/>
        <v>0</v>
      </c>
      <c r="DF100" s="66">
        <f t="shared" si="104"/>
        <v>0</v>
      </c>
      <c r="DG100" s="66">
        <f t="shared" si="105"/>
        <v>0</v>
      </c>
      <c r="DH100" s="66">
        <f t="shared" si="106"/>
        <v>0</v>
      </c>
      <c r="DI100" s="66">
        <f t="shared" si="118"/>
        <v>0</v>
      </c>
      <c r="DJ100" s="66">
        <f t="shared" si="107"/>
        <v>0</v>
      </c>
      <c r="DK100" s="66">
        <f t="shared" si="108"/>
        <v>0</v>
      </c>
      <c r="DL100" s="66">
        <f t="shared" si="109"/>
        <v>0</v>
      </c>
      <c r="DM100" s="66">
        <f t="shared" si="110"/>
        <v>0</v>
      </c>
      <c r="DN100" s="66">
        <f t="shared" si="111"/>
        <v>0</v>
      </c>
      <c r="DO100" s="80">
        <f t="shared" si="112"/>
        <v>620</v>
      </c>
      <c r="DP100" s="67">
        <f t="shared" si="113"/>
        <v>1</v>
      </c>
      <c r="DQ100" s="66">
        <f t="shared" si="117"/>
        <v>2.6014568158168575E-6</v>
      </c>
    </row>
    <row r="101" spans="1:121" ht="17.149999999999999" customHeight="1" x14ac:dyDescent="0.3">
      <c r="A101" s="30"/>
      <c r="B101" s="39" t="s">
        <v>372</v>
      </c>
      <c r="C101" s="37" t="s">
        <v>373</v>
      </c>
      <c r="D101" s="36" t="s">
        <v>386</v>
      </c>
      <c r="E101" s="37" t="s">
        <v>387</v>
      </c>
      <c r="F101" s="36" t="s">
        <v>389</v>
      </c>
      <c r="G101" s="37" t="s">
        <v>390</v>
      </c>
      <c r="H101" s="36">
        <v>52</v>
      </c>
      <c r="I101" s="38">
        <v>4</v>
      </c>
      <c r="J101" s="115">
        <f t="shared" si="63"/>
        <v>0.89565939040337994</v>
      </c>
      <c r="K101" s="115">
        <f t="shared" si="64"/>
        <v>0.22898853234081079</v>
      </c>
      <c r="L101" s="115">
        <f t="shared" si="65"/>
        <v>1</v>
      </c>
      <c r="M101" s="115">
        <f t="shared" si="66"/>
        <v>0.10230129055745753</v>
      </c>
      <c r="N101" s="115">
        <f t="shared" si="67"/>
        <v>0.29260329291475584</v>
      </c>
      <c r="O101" s="115">
        <f t="shared" si="68"/>
        <v>0.25482848807967007</v>
      </c>
      <c r="P101" s="115">
        <f t="shared" si="69"/>
        <v>0.74050121859975848</v>
      </c>
      <c r="Q101" s="115">
        <f t="shared" si="70"/>
        <v>0.59732411415156628</v>
      </c>
      <c r="R101" s="116">
        <f t="shared" si="71"/>
        <v>0.89241097853515683</v>
      </c>
      <c r="S101" s="133">
        <f t="shared" si="72"/>
        <v>0.55606858950917282</v>
      </c>
      <c r="T101" s="134">
        <f t="shared" si="114"/>
        <v>0.44393141049082718</v>
      </c>
      <c r="U101" s="135">
        <f t="shared" si="73"/>
        <v>72668.020446064489</v>
      </c>
      <c r="V101" s="136">
        <v>6</v>
      </c>
      <c r="W101" s="155">
        <f t="shared" si="74"/>
        <v>0</v>
      </c>
      <c r="X101" s="155">
        <f t="shared" si="75"/>
        <v>0.44495747839806182</v>
      </c>
      <c r="Y101" s="155">
        <f t="shared" si="76"/>
        <v>0.55504252160193812</v>
      </c>
      <c r="Z101" s="156">
        <f t="shared" si="77"/>
        <v>90856.02044606446</v>
      </c>
      <c r="AA101" s="69">
        <f t="shared" si="78"/>
        <v>3.8792366151064191E-2</v>
      </c>
      <c r="AB101" s="70">
        <f t="shared" si="79"/>
        <v>0.92496768062464152</v>
      </c>
      <c r="AC101" s="70">
        <f t="shared" si="80"/>
        <v>0.25896529873589019</v>
      </c>
      <c r="AD101" s="70">
        <f t="shared" si="80"/>
        <v>0.29260329291475584</v>
      </c>
      <c r="AE101" s="70">
        <f t="shared" si="81"/>
        <v>0.40267588584843372</v>
      </c>
      <c r="AF101" s="70">
        <f t="shared" si="82"/>
        <v>0.58477517352379038</v>
      </c>
      <c r="AG101" s="70">
        <f t="shared" si="83"/>
        <v>0.82524393924152495</v>
      </c>
      <c r="AH101" s="70">
        <f t="shared" si="84"/>
        <v>0.25482848807967007</v>
      </c>
      <c r="AI101" s="70">
        <f t="shared" si="85"/>
        <v>0.83007242732119502</v>
      </c>
      <c r="AJ101" s="70">
        <f t="shared" si="86"/>
        <v>0.96124635348556486</v>
      </c>
      <c r="AK101" s="70">
        <f t="shared" si="87"/>
        <v>0.25949878140024152</v>
      </c>
      <c r="AL101" s="71">
        <f t="shared" si="115"/>
        <v>1</v>
      </c>
      <c r="AM101" s="72">
        <v>163692</v>
      </c>
      <c r="AN101" s="66">
        <v>3.8792366151064191E-2</v>
      </c>
      <c r="AO101" s="73">
        <v>0.40267588584843372</v>
      </c>
      <c r="AP101" s="74">
        <f t="shared" si="88"/>
        <v>0.59732411415156628</v>
      </c>
      <c r="AQ101" s="75">
        <v>39764</v>
      </c>
      <c r="AR101" s="75">
        <v>22318</v>
      </c>
      <c r="AS101" s="76">
        <v>912</v>
      </c>
      <c r="AT101" s="76">
        <v>23</v>
      </c>
      <c r="AU101" s="77">
        <f t="shared" si="89"/>
        <v>0.58477517352379038</v>
      </c>
      <c r="AV101" s="77">
        <f t="shared" si="90"/>
        <v>0.41522482647620962</v>
      </c>
      <c r="AW101" s="75">
        <v>39764</v>
      </c>
      <c r="AX101" s="76">
        <v>201</v>
      </c>
      <c r="AY101" s="75">
        <v>33770</v>
      </c>
      <c r="AZ101" s="76">
        <v>19</v>
      </c>
      <c r="BA101" s="75">
        <v>4074</v>
      </c>
      <c r="BB101" s="66">
        <f t="shared" si="91"/>
        <v>0.95724776179458804</v>
      </c>
      <c r="BC101" s="66">
        <f t="shared" si="92"/>
        <v>4.2752238205411963E-2</v>
      </c>
      <c r="BD101" s="75">
        <v>39764</v>
      </c>
      <c r="BE101" s="75">
        <v>32543</v>
      </c>
      <c r="BF101" s="76">
        <v>272</v>
      </c>
      <c r="BG101" s="66">
        <f t="shared" si="93"/>
        <v>0.82524393924152495</v>
      </c>
      <c r="BH101" s="70">
        <v>0.92496768062464152</v>
      </c>
      <c r="BI101" s="70">
        <v>0.89241097853515683</v>
      </c>
      <c r="BJ101" s="75">
        <v>93109</v>
      </c>
      <c r="BK101" s="75">
        <v>24112</v>
      </c>
      <c r="BL101" s="75">
        <v>41753</v>
      </c>
      <c r="BM101" s="75">
        <v>14163</v>
      </c>
      <c r="BN101" s="75">
        <v>6830</v>
      </c>
      <c r="BO101" s="76">
        <v>256</v>
      </c>
      <c r="BP101" s="75">
        <v>5128</v>
      </c>
      <c r="BQ101" s="76">
        <v>188</v>
      </c>
      <c r="BR101" s="76">
        <v>109</v>
      </c>
      <c r="BS101" s="76">
        <v>570</v>
      </c>
      <c r="BT101" s="66">
        <f t="shared" si="94"/>
        <v>0.25896529873589019</v>
      </c>
      <c r="BU101" s="66">
        <f t="shared" si="119"/>
        <v>0.29260329291475584</v>
      </c>
      <c r="BV101" s="66">
        <f t="shared" si="120"/>
        <v>0.14049125218829545</v>
      </c>
      <c r="BW101" s="72">
        <v>134991</v>
      </c>
      <c r="BX101" s="75">
        <v>18038</v>
      </c>
      <c r="BY101" s="66">
        <f t="shared" si="95"/>
        <v>0.13362372306301901</v>
      </c>
      <c r="BZ101" s="74">
        <f t="shared" si="96"/>
        <v>7.4837010755072626</v>
      </c>
      <c r="CA101" s="66">
        <f t="shared" si="116"/>
        <v>0.10230129055745753</v>
      </c>
      <c r="CB101" s="72">
        <v>134991</v>
      </c>
      <c r="CC101" s="75">
        <v>35030</v>
      </c>
      <c r="CD101" s="66">
        <f t="shared" si="97"/>
        <v>0.25949878140024152</v>
      </c>
      <c r="CE101" s="66">
        <f t="shared" si="98"/>
        <v>0.74050121859975848</v>
      </c>
      <c r="CF101" s="72">
        <v>39764</v>
      </c>
      <c r="CG101" s="76">
        <v>297</v>
      </c>
      <c r="CH101" s="75">
        <v>32710</v>
      </c>
      <c r="CI101" s="66">
        <f t="shared" si="99"/>
        <v>0.83007242732119502</v>
      </c>
      <c r="CJ101" s="75">
        <v>39764</v>
      </c>
      <c r="CK101" s="76">
        <v>209</v>
      </c>
      <c r="CL101" s="75">
        <v>35383</v>
      </c>
      <c r="CM101" s="75">
        <v>2212</v>
      </c>
      <c r="CN101" s="76">
        <v>419</v>
      </c>
      <c r="CO101" s="66">
        <f t="shared" si="100"/>
        <v>0.96124635348556486</v>
      </c>
      <c r="CP101" s="72">
        <v>39764</v>
      </c>
      <c r="CQ101" s="75">
        <v>10133</v>
      </c>
      <c r="CR101" s="66">
        <f t="shared" si="101"/>
        <v>0.25482848807967007</v>
      </c>
      <c r="CS101" s="78" t="b">
        <v>0</v>
      </c>
      <c r="CT101" s="76" t="b">
        <v>0</v>
      </c>
      <c r="CU101" s="76"/>
      <c r="CV101" s="76"/>
      <c r="CW101" s="76"/>
      <c r="CX101" s="76"/>
      <c r="CY101" s="76"/>
      <c r="CZ101" s="76"/>
      <c r="DA101" s="76"/>
      <c r="DB101" s="76"/>
      <c r="DC101" s="76"/>
      <c r="DD101" s="66">
        <f t="shared" si="102"/>
        <v>0</v>
      </c>
      <c r="DE101" s="66">
        <f t="shared" si="103"/>
        <v>0</v>
      </c>
      <c r="DF101" s="66">
        <f t="shared" si="104"/>
        <v>0</v>
      </c>
      <c r="DG101" s="66">
        <f t="shared" si="105"/>
        <v>0</v>
      </c>
      <c r="DH101" s="66">
        <f t="shared" si="106"/>
        <v>0</v>
      </c>
      <c r="DI101" s="66">
        <f t="shared" si="118"/>
        <v>0</v>
      </c>
      <c r="DJ101" s="66">
        <f t="shared" si="107"/>
        <v>0</v>
      </c>
      <c r="DK101" s="66">
        <f t="shared" si="108"/>
        <v>0</v>
      </c>
      <c r="DL101" s="66">
        <f t="shared" si="109"/>
        <v>0</v>
      </c>
      <c r="DM101" s="66">
        <f t="shared" si="110"/>
        <v>0</v>
      </c>
      <c r="DN101" s="66">
        <f t="shared" si="111"/>
        <v>0</v>
      </c>
      <c r="DO101" s="80">
        <f t="shared" si="112"/>
        <v>620</v>
      </c>
      <c r="DP101" s="67">
        <f t="shared" si="113"/>
        <v>1</v>
      </c>
      <c r="DQ101" s="66">
        <f t="shared" si="117"/>
        <v>2.6014568158168575E-6</v>
      </c>
    </row>
    <row r="102" spans="1:121" ht="17.149999999999999" customHeight="1" x14ac:dyDescent="0.3">
      <c r="A102" s="30"/>
      <c r="B102" s="39" t="s">
        <v>372</v>
      </c>
      <c r="C102" s="37" t="s">
        <v>373</v>
      </c>
      <c r="D102" s="36" t="s">
        <v>386</v>
      </c>
      <c r="E102" s="37" t="s">
        <v>387</v>
      </c>
      <c r="F102" s="36" t="s">
        <v>391</v>
      </c>
      <c r="G102" s="37" t="s">
        <v>392</v>
      </c>
      <c r="H102" s="36">
        <v>31</v>
      </c>
      <c r="I102" s="38">
        <v>2</v>
      </c>
      <c r="J102" s="115">
        <f t="shared" si="63"/>
        <v>0.77976238259613062</v>
      </c>
      <c r="K102" s="115">
        <f t="shared" si="64"/>
        <v>0.21811029943003934</v>
      </c>
      <c r="L102" s="115">
        <f t="shared" si="65"/>
        <v>1</v>
      </c>
      <c r="M102" s="115">
        <f t="shared" si="66"/>
        <v>0.10952516155311921</v>
      </c>
      <c r="N102" s="115">
        <f t="shared" si="67"/>
        <v>0.2560646900269542</v>
      </c>
      <c r="O102" s="115">
        <f t="shared" si="68"/>
        <v>0.16769687725776672</v>
      </c>
      <c r="P102" s="115">
        <f t="shared" si="69"/>
        <v>0.84969302997472007</v>
      </c>
      <c r="Q102" s="115">
        <f t="shared" si="70"/>
        <v>0.53530683319322692</v>
      </c>
      <c r="R102" s="116">
        <f t="shared" si="71"/>
        <v>0.89360920023105606</v>
      </c>
      <c r="S102" s="133">
        <f t="shared" si="72"/>
        <v>0.53441871936255703</v>
      </c>
      <c r="T102" s="134">
        <f t="shared" si="114"/>
        <v>0.46558128063744297</v>
      </c>
      <c r="U102" s="135">
        <f t="shared" si="73"/>
        <v>24276.33913499755</v>
      </c>
      <c r="V102" s="136">
        <v>4</v>
      </c>
      <c r="W102" s="155">
        <f t="shared" si="74"/>
        <v>0</v>
      </c>
      <c r="X102" s="155">
        <f t="shared" si="75"/>
        <v>0.42330760825144587</v>
      </c>
      <c r="Y102" s="155">
        <f t="shared" si="76"/>
        <v>0.57669239174855413</v>
      </c>
      <c r="Z102" s="156">
        <f t="shared" si="77"/>
        <v>30069.894690553108</v>
      </c>
      <c r="AA102" s="69">
        <f t="shared" si="78"/>
        <v>7.7960185646887351E-2</v>
      </c>
      <c r="AB102" s="70">
        <f t="shared" si="79"/>
        <v>0.92199750028405858</v>
      </c>
      <c r="AC102" s="70">
        <f t="shared" si="80"/>
        <v>0.22504988273182344</v>
      </c>
      <c r="AD102" s="70">
        <f t="shared" si="80"/>
        <v>0.2560646900269542</v>
      </c>
      <c r="AE102" s="70">
        <f t="shared" si="81"/>
        <v>0.46469316680677314</v>
      </c>
      <c r="AF102" s="70">
        <f t="shared" si="82"/>
        <v>0.63225495705225976</v>
      </c>
      <c r="AG102" s="70">
        <f t="shared" si="83"/>
        <v>0.67608573492815283</v>
      </c>
      <c r="AH102" s="70">
        <f t="shared" si="84"/>
        <v>0.16769687725776672</v>
      </c>
      <c r="AI102" s="70">
        <f t="shared" si="85"/>
        <v>0.84731476278397688</v>
      </c>
      <c r="AJ102" s="70">
        <f t="shared" si="86"/>
        <v>0.71221000240828447</v>
      </c>
      <c r="AK102" s="70">
        <f t="shared" si="87"/>
        <v>0.15030697002527987</v>
      </c>
      <c r="AL102" s="71">
        <f t="shared" si="115"/>
        <v>1</v>
      </c>
      <c r="AM102" s="72">
        <v>52142</v>
      </c>
      <c r="AN102" s="66">
        <v>7.7960185646887351E-2</v>
      </c>
      <c r="AO102" s="73">
        <v>0.46469316680677314</v>
      </c>
      <c r="AP102" s="74">
        <f t="shared" si="88"/>
        <v>0.53530683319322692</v>
      </c>
      <c r="AQ102" s="75">
        <v>12457</v>
      </c>
      <c r="AR102" s="75">
        <v>7819</v>
      </c>
      <c r="AS102" s="76">
        <v>56</v>
      </c>
      <c r="AT102" s="76">
        <v>1</v>
      </c>
      <c r="AU102" s="77">
        <f t="shared" si="89"/>
        <v>0.63225495705225976</v>
      </c>
      <c r="AV102" s="77">
        <f t="shared" si="90"/>
        <v>0.36774504294774024</v>
      </c>
      <c r="AW102" s="75">
        <v>12457</v>
      </c>
      <c r="AX102" s="76">
        <v>68</v>
      </c>
      <c r="AY102" s="75">
        <v>10019</v>
      </c>
      <c r="AZ102" s="76">
        <v>10</v>
      </c>
      <c r="BA102" s="75">
        <v>1507</v>
      </c>
      <c r="BB102" s="66">
        <f t="shared" si="91"/>
        <v>0.93152444408766155</v>
      </c>
      <c r="BC102" s="66">
        <f t="shared" si="92"/>
        <v>6.8475555912338448E-2</v>
      </c>
      <c r="BD102" s="75">
        <v>12457</v>
      </c>
      <c r="BE102" s="75">
        <v>8273</v>
      </c>
      <c r="BF102" s="76">
        <v>149</v>
      </c>
      <c r="BG102" s="66">
        <f t="shared" si="93"/>
        <v>0.67608573492815283</v>
      </c>
      <c r="BH102" s="70">
        <v>0.92199750028405858</v>
      </c>
      <c r="BI102" s="70">
        <v>0.89360920023105606</v>
      </c>
      <c r="BJ102" s="75">
        <v>28567</v>
      </c>
      <c r="BK102" s="75">
        <v>6429</v>
      </c>
      <c r="BL102" s="75">
        <v>14823</v>
      </c>
      <c r="BM102" s="75">
        <v>3730</v>
      </c>
      <c r="BN102" s="76">
        <v>1784</v>
      </c>
      <c r="BO102" s="76">
        <v>76</v>
      </c>
      <c r="BP102" s="76">
        <v>1551</v>
      </c>
      <c r="BQ102" s="76">
        <v>25</v>
      </c>
      <c r="BR102" s="76">
        <v>52</v>
      </c>
      <c r="BS102" s="76">
        <v>97</v>
      </c>
      <c r="BT102" s="66">
        <f t="shared" si="94"/>
        <v>0.22504988273182344</v>
      </c>
      <c r="BU102" s="66">
        <f t="shared" si="119"/>
        <v>0.2560646900269542</v>
      </c>
      <c r="BV102" s="66">
        <f t="shared" si="120"/>
        <v>0.1254944516400042</v>
      </c>
      <c r="BW102" s="72">
        <v>41535</v>
      </c>
      <c r="BX102" s="75">
        <v>5184</v>
      </c>
      <c r="BY102" s="66">
        <f t="shared" si="95"/>
        <v>0.12481040086673889</v>
      </c>
      <c r="BZ102" s="74">
        <f t="shared" si="96"/>
        <v>8.0121527777777786</v>
      </c>
      <c r="CA102" s="66">
        <f t="shared" si="116"/>
        <v>0.10952516155311921</v>
      </c>
      <c r="CB102" s="72">
        <v>41535</v>
      </c>
      <c r="CC102" s="75">
        <v>6243</v>
      </c>
      <c r="CD102" s="66">
        <f t="shared" si="97"/>
        <v>0.15030697002527987</v>
      </c>
      <c r="CE102" s="66">
        <f t="shared" si="98"/>
        <v>0.84969302997472007</v>
      </c>
      <c r="CF102" s="72">
        <v>12457</v>
      </c>
      <c r="CG102" s="76">
        <v>74</v>
      </c>
      <c r="CH102" s="75">
        <v>10481</v>
      </c>
      <c r="CI102" s="66">
        <f t="shared" si="99"/>
        <v>0.84731476278397688</v>
      </c>
      <c r="CJ102" s="75">
        <v>12457</v>
      </c>
      <c r="CK102" s="76">
        <v>751</v>
      </c>
      <c r="CL102" s="75">
        <v>5268</v>
      </c>
      <c r="CM102" s="75">
        <v>2770</v>
      </c>
      <c r="CN102" s="76">
        <v>83</v>
      </c>
      <c r="CO102" s="66">
        <f t="shared" si="100"/>
        <v>0.71221000240828447</v>
      </c>
      <c r="CP102" s="72">
        <v>12457</v>
      </c>
      <c r="CQ102" s="75">
        <v>2089</v>
      </c>
      <c r="CR102" s="66">
        <f t="shared" si="101"/>
        <v>0.16769687725776672</v>
      </c>
      <c r="CS102" s="78" t="b">
        <v>0</v>
      </c>
      <c r="CT102" s="76" t="b">
        <v>0</v>
      </c>
      <c r="CU102" s="76"/>
      <c r="CV102" s="76"/>
      <c r="CW102" s="76"/>
      <c r="CX102" s="76"/>
      <c r="CY102" s="76"/>
      <c r="CZ102" s="76"/>
      <c r="DA102" s="76"/>
      <c r="DB102" s="76"/>
      <c r="DC102" s="76"/>
      <c r="DD102" s="66">
        <f t="shared" si="102"/>
        <v>0</v>
      </c>
      <c r="DE102" s="66">
        <f t="shared" si="103"/>
        <v>0</v>
      </c>
      <c r="DF102" s="66">
        <f t="shared" si="104"/>
        <v>0</v>
      </c>
      <c r="DG102" s="66">
        <f t="shared" si="105"/>
        <v>0</v>
      </c>
      <c r="DH102" s="66">
        <f t="shared" si="106"/>
        <v>0</v>
      </c>
      <c r="DI102" s="66">
        <f t="shared" si="118"/>
        <v>0</v>
      </c>
      <c r="DJ102" s="66">
        <f t="shared" si="107"/>
        <v>0</v>
      </c>
      <c r="DK102" s="66">
        <f t="shared" si="108"/>
        <v>0</v>
      </c>
      <c r="DL102" s="66">
        <f t="shared" si="109"/>
        <v>0</v>
      </c>
      <c r="DM102" s="66">
        <f t="shared" si="110"/>
        <v>0</v>
      </c>
      <c r="DN102" s="66">
        <f t="shared" si="111"/>
        <v>0</v>
      </c>
      <c r="DO102" s="80">
        <f t="shared" si="112"/>
        <v>620</v>
      </c>
      <c r="DP102" s="67">
        <f t="shared" si="113"/>
        <v>1</v>
      </c>
      <c r="DQ102" s="66">
        <f t="shared" si="117"/>
        <v>2.6014568158168575E-6</v>
      </c>
    </row>
    <row r="103" spans="1:121" ht="17.149999999999999" customHeight="1" x14ac:dyDescent="0.3">
      <c r="A103" s="30"/>
      <c r="B103" s="39" t="s">
        <v>372</v>
      </c>
      <c r="C103" s="37" t="s">
        <v>373</v>
      </c>
      <c r="D103" s="36" t="s">
        <v>386</v>
      </c>
      <c r="E103" s="37" t="s">
        <v>387</v>
      </c>
      <c r="F103" s="36" t="s">
        <v>393</v>
      </c>
      <c r="G103" s="37" t="s">
        <v>394</v>
      </c>
      <c r="H103" s="36">
        <v>100</v>
      </c>
      <c r="I103" s="38">
        <v>9</v>
      </c>
      <c r="J103" s="115">
        <f t="shared" si="63"/>
        <v>0.84682132901717466</v>
      </c>
      <c r="K103" s="115">
        <f t="shared" si="64"/>
        <v>0.23479902886431075</v>
      </c>
      <c r="L103" s="115">
        <f t="shared" si="65"/>
        <v>1</v>
      </c>
      <c r="M103" s="115">
        <f t="shared" si="66"/>
        <v>8.2183075290097454E-2</v>
      </c>
      <c r="N103" s="115">
        <f t="shared" si="67"/>
        <v>0.26829615531594447</v>
      </c>
      <c r="O103" s="115">
        <f t="shared" si="68"/>
        <v>0.15732398165632586</v>
      </c>
      <c r="P103" s="115">
        <f t="shared" si="69"/>
        <v>0.70829981606062309</v>
      </c>
      <c r="Q103" s="115">
        <f t="shared" si="70"/>
        <v>0.59566251502519107</v>
      </c>
      <c r="R103" s="116">
        <f t="shared" si="71"/>
        <v>0.93615705511183778</v>
      </c>
      <c r="S103" s="133">
        <f t="shared" si="72"/>
        <v>0.53661588403794491</v>
      </c>
      <c r="T103" s="134">
        <f t="shared" si="114"/>
        <v>0.46338411596205509</v>
      </c>
      <c r="U103" s="135">
        <f t="shared" si="73"/>
        <v>109373.94304287175</v>
      </c>
      <c r="V103" s="136">
        <v>5</v>
      </c>
      <c r="W103" s="155">
        <f t="shared" si="74"/>
        <v>0</v>
      </c>
      <c r="X103" s="155">
        <f t="shared" si="75"/>
        <v>0.42550477292683392</v>
      </c>
      <c r="Y103" s="155">
        <f t="shared" si="76"/>
        <v>0.57449522707316603</v>
      </c>
      <c r="Z103" s="156">
        <f t="shared" si="77"/>
        <v>135599.83193176059</v>
      </c>
      <c r="AA103" s="69">
        <f t="shared" si="78"/>
        <v>5.1509746518495297E-2</v>
      </c>
      <c r="AB103" s="70">
        <f t="shared" si="79"/>
        <v>0.95494705882352937</v>
      </c>
      <c r="AC103" s="70">
        <f t="shared" si="80"/>
        <v>0.22294821553009583</v>
      </c>
      <c r="AD103" s="70">
        <f t="shared" si="80"/>
        <v>0.26829615531594447</v>
      </c>
      <c r="AE103" s="70">
        <f t="shared" si="81"/>
        <v>0.40433748497480887</v>
      </c>
      <c r="AF103" s="70">
        <f t="shared" si="82"/>
        <v>0.58014567035338549</v>
      </c>
      <c r="AG103" s="70">
        <f t="shared" si="83"/>
        <v>0.88019063033899825</v>
      </c>
      <c r="AH103" s="70">
        <f t="shared" si="84"/>
        <v>0.15732398165632586</v>
      </c>
      <c r="AI103" s="70">
        <f t="shared" si="85"/>
        <v>0.76061505260318318</v>
      </c>
      <c r="AJ103" s="70">
        <f t="shared" si="86"/>
        <v>0.93302760543116625</v>
      </c>
      <c r="AK103" s="70">
        <f t="shared" si="87"/>
        <v>0.29170018393937686</v>
      </c>
      <c r="AL103" s="71">
        <f t="shared" si="115"/>
        <v>1</v>
      </c>
      <c r="AM103" s="72">
        <v>236033</v>
      </c>
      <c r="AN103" s="66">
        <v>5.1509746518495297E-2</v>
      </c>
      <c r="AO103" s="73">
        <v>0.40433748497480887</v>
      </c>
      <c r="AP103" s="74">
        <f t="shared" si="88"/>
        <v>0.59566251502519107</v>
      </c>
      <c r="AQ103" s="75">
        <v>55605</v>
      </c>
      <c r="AR103" s="75">
        <v>29638</v>
      </c>
      <c r="AS103" s="75">
        <v>2601</v>
      </c>
      <c r="AT103" s="76">
        <v>20</v>
      </c>
      <c r="AU103" s="77">
        <f t="shared" si="89"/>
        <v>0.58014567035338549</v>
      </c>
      <c r="AV103" s="77">
        <f t="shared" si="90"/>
        <v>0.41985432964661451</v>
      </c>
      <c r="AW103" s="75">
        <v>55605</v>
      </c>
      <c r="AX103" s="76">
        <v>738</v>
      </c>
      <c r="AY103" s="75">
        <v>48396</v>
      </c>
      <c r="AZ103" s="76">
        <v>41</v>
      </c>
      <c r="BA103" s="75">
        <v>3664</v>
      </c>
      <c r="BB103" s="66">
        <f t="shared" si="91"/>
        <v>0.950256271917993</v>
      </c>
      <c r="BC103" s="66">
        <f t="shared" si="92"/>
        <v>4.9743728082006999E-2</v>
      </c>
      <c r="BD103" s="75">
        <v>55605</v>
      </c>
      <c r="BE103" s="75">
        <v>48134</v>
      </c>
      <c r="BF103" s="76">
        <v>809</v>
      </c>
      <c r="BG103" s="66">
        <f t="shared" si="93"/>
        <v>0.88019063033899825</v>
      </c>
      <c r="BH103" s="70">
        <v>0.95494705882352937</v>
      </c>
      <c r="BI103" s="70">
        <v>0.93615705511183778</v>
      </c>
      <c r="BJ103" s="75">
        <v>133457</v>
      </c>
      <c r="BK103" s="75">
        <v>29754</v>
      </c>
      <c r="BL103" s="75">
        <v>67897</v>
      </c>
      <c r="BM103" s="75">
        <v>17755</v>
      </c>
      <c r="BN103" s="75">
        <v>9919</v>
      </c>
      <c r="BO103" s="76">
        <v>280</v>
      </c>
      <c r="BP103" s="75">
        <v>6796</v>
      </c>
      <c r="BQ103" s="76">
        <v>166</v>
      </c>
      <c r="BR103" s="76">
        <v>161</v>
      </c>
      <c r="BS103" s="76">
        <v>729</v>
      </c>
      <c r="BT103" s="66">
        <f t="shared" si="94"/>
        <v>0.22294821553009583</v>
      </c>
      <c r="BU103" s="66">
        <f t="shared" si="119"/>
        <v>0.26829615531594447</v>
      </c>
      <c r="BV103" s="66">
        <f t="shared" si="120"/>
        <v>0.13525704908697184</v>
      </c>
      <c r="BW103" s="72">
        <v>195173</v>
      </c>
      <c r="BX103" s="75">
        <v>32464</v>
      </c>
      <c r="BY103" s="66">
        <f t="shared" si="95"/>
        <v>0.16633448274095289</v>
      </c>
      <c r="BZ103" s="74">
        <f t="shared" si="96"/>
        <v>6.0119825036964025</v>
      </c>
      <c r="CA103" s="66">
        <f t="shared" si="116"/>
        <v>8.2183075290097454E-2</v>
      </c>
      <c r="CB103" s="72">
        <v>195173</v>
      </c>
      <c r="CC103" s="75">
        <v>56932</v>
      </c>
      <c r="CD103" s="66">
        <f t="shared" si="97"/>
        <v>0.29170018393937686</v>
      </c>
      <c r="CE103" s="66">
        <f t="shared" si="98"/>
        <v>0.70829981606062309</v>
      </c>
      <c r="CF103" s="72">
        <v>55605</v>
      </c>
      <c r="CG103" s="76">
        <v>482</v>
      </c>
      <c r="CH103" s="75">
        <v>41812</v>
      </c>
      <c r="CI103" s="66">
        <f t="shared" si="99"/>
        <v>0.76061505260318318</v>
      </c>
      <c r="CJ103" s="75">
        <v>55605</v>
      </c>
      <c r="CK103" s="76">
        <v>357</v>
      </c>
      <c r="CL103" s="75">
        <v>40175</v>
      </c>
      <c r="CM103" s="75">
        <v>10722</v>
      </c>
      <c r="CN103" s="76">
        <v>627</v>
      </c>
      <c r="CO103" s="66">
        <f t="shared" si="100"/>
        <v>0.93302760543116625</v>
      </c>
      <c r="CP103" s="72">
        <v>55605</v>
      </c>
      <c r="CQ103" s="75">
        <v>8748</v>
      </c>
      <c r="CR103" s="66">
        <f t="shared" si="101"/>
        <v>0.15732398165632586</v>
      </c>
      <c r="CS103" s="78" t="b">
        <v>0</v>
      </c>
      <c r="CT103" s="76" t="b">
        <v>0</v>
      </c>
      <c r="CU103" s="76"/>
      <c r="CV103" s="76"/>
      <c r="CW103" s="76"/>
      <c r="CX103" s="76"/>
      <c r="CY103" s="76"/>
      <c r="CZ103" s="76"/>
      <c r="DA103" s="76"/>
      <c r="DB103" s="76"/>
      <c r="DC103" s="76"/>
      <c r="DD103" s="66">
        <f t="shared" si="102"/>
        <v>0</v>
      </c>
      <c r="DE103" s="66">
        <f t="shared" si="103"/>
        <v>0</v>
      </c>
      <c r="DF103" s="66">
        <f t="shared" si="104"/>
        <v>0</v>
      </c>
      <c r="DG103" s="66">
        <f t="shared" si="105"/>
        <v>0</v>
      </c>
      <c r="DH103" s="66">
        <f t="shared" si="106"/>
        <v>0</v>
      </c>
      <c r="DI103" s="66">
        <f t="shared" si="118"/>
        <v>0</v>
      </c>
      <c r="DJ103" s="66">
        <f t="shared" si="107"/>
        <v>0</v>
      </c>
      <c r="DK103" s="66">
        <f t="shared" si="108"/>
        <v>0</v>
      </c>
      <c r="DL103" s="66">
        <f t="shared" si="109"/>
        <v>0</v>
      </c>
      <c r="DM103" s="66">
        <f t="shared" si="110"/>
        <v>0</v>
      </c>
      <c r="DN103" s="66">
        <f t="shared" si="111"/>
        <v>0</v>
      </c>
      <c r="DO103" s="80">
        <f t="shared" si="112"/>
        <v>620</v>
      </c>
      <c r="DP103" s="67">
        <f t="shared" si="113"/>
        <v>1</v>
      </c>
      <c r="DQ103" s="66">
        <f t="shared" si="117"/>
        <v>2.6014568158168575E-6</v>
      </c>
    </row>
    <row r="104" spans="1:121" ht="17.149999999999999" customHeight="1" x14ac:dyDescent="0.3">
      <c r="A104" s="30"/>
      <c r="B104" s="39" t="s">
        <v>372</v>
      </c>
      <c r="C104" s="37" t="s">
        <v>373</v>
      </c>
      <c r="D104" s="36" t="s">
        <v>386</v>
      </c>
      <c r="E104" s="37" t="s">
        <v>387</v>
      </c>
      <c r="F104" s="36" t="s">
        <v>395</v>
      </c>
      <c r="G104" s="37" t="s">
        <v>396</v>
      </c>
      <c r="H104" s="36">
        <v>46</v>
      </c>
      <c r="I104" s="38">
        <v>2</v>
      </c>
      <c r="J104" s="115">
        <f t="shared" si="63"/>
        <v>0.64842300556586274</v>
      </c>
      <c r="K104" s="115">
        <f t="shared" si="64"/>
        <v>8.3441558441558428E-2</v>
      </c>
      <c r="L104" s="115">
        <f t="shared" si="65"/>
        <v>1</v>
      </c>
      <c r="M104" s="115">
        <f t="shared" si="66"/>
        <v>8.0396291462790814E-2</v>
      </c>
      <c r="N104" s="115">
        <f t="shared" si="67"/>
        <v>0.30966711249814238</v>
      </c>
      <c r="O104" s="115">
        <f t="shared" si="68"/>
        <v>0.13293135435992579</v>
      </c>
      <c r="P104" s="115">
        <f t="shared" si="69"/>
        <v>0.84516129032258069</v>
      </c>
      <c r="Q104" s="115">
        <f t="shared" si="70"/>
        <v>0.56646236663748106</v>
      </c>
      <c r="R104" s="116">
        <f t="shared" si="71"/>
        <v>0.93356216184769325</v>
      </c>
      <c r="S104" s="133">
        <f t="shared" si="72"/>
        <v>0.51111612679289287</v>
      </c>
      <c r="T104" s="134">
        <f t="shared" si="114"/>
        <v>0.48888387320710713</v>
      </c>
      <c r="U104" s="135">
        <f t="shared" si="73"/>
        <v>23234.694958040975</v>
      </c>
      <c r="V104" s="136">
        <v>5</v>
      </c>
      <c r="W104" s="155">
        <f t="shared" si="74"/>
        <v>0</v>
      </c>
      <c r="X104" s="155">
        <f t="shared" si="75"/>
        <v>0.40000501568178159</v>
      </c>
      <c r="Y104" s="155">
        <f t="shared" si="76"/>
        <v>0.59999498431821841</v>
      </c>
      <c r="Z104" s="156">
        <f t="shared" si="77"/>
        <v>28515.361624707646</v>
      </c>
      <c r="AA104" s="69">
        <f t="shared" si="78"/>
        <v>0.13706181879392332</v>
      </c>
      <c r="AB104" s="70">
        <f t="shared" si="79"/>
        <v>0.95581646840723</v>
      </c>
      <c r="AC104" s="70">
        <f t="shared" si="80"/>
        <v>0.16113092584336455</v>
      </c>
      <c r="AD104" s="70">
        <f t="shared" si="80"/>
        <v>0.30966711249814238</v>
      </c>
      <c r="AE104" s="70">
        <f t="shared" si="81"/>
        <v>0.43353763336251899</v>
      </c>
      <c r="AF104" s="70">
        <f t="shared" si="82"/>
        <v>0.8702226345083488</v>
      </c>
      <c r="AG104" s="70">
        <f t="shared" si="83"/>
        <v>0.58089053803339519</v>
      </c>
      <c r="AH104" s="70">
        <f t="shared" si="84"/>
        <v>0.13293135435992579</v>
      </c>
      <c r="AI104" s="70">
        <f t="shared" si="85"/>
        <v>0.76122448979591839</v>
      </c>
      <c r="AJ104" s="70">
        <f t="shared" si="86"/>
        <v>0.53562152133580709</v>
      </c>
      <c r="AK104" s="70">
        <f t="shared" si="87"/>
        <v>0.15483870967741936</v>
      </c>
      <c r="AL104" s="71">
        <f t="shared" si="115"/>
        <v>1</v>
      </c>
      <c r="AM104" s="72">
        <v>47526</v>
      </c>
      <c r="AN104" s="66">
        <v>0.13706181879392332</v>
      </c>
      <c r="AO104" s="73">
        <v>0.43353763336251899</v>
      </c>
      <c r="AP104" s="74">
        <f t="shared" si="88"/>
        <v>0.56646236663748106</v>
      </c>
      <c r="AQ104" s="75">
        <v>10780</v>
      </c>
      <c r="AR104" s="75">
        <v>9145</v>
      </c>
      <c r="AS104" s="76">
        <v>232</v>
      </c>
      <c r="AT104" s="76">
        <v>4</v>
      </c>
      <c r="AU104" s="77">
        <f t="shared" si="89"/>
        <v>0.8702226345083488</v>
      </c>
      <c r="AV104" s="77">
        <f t="shared" si="90"/>
        <v>0.1297773654916512</v>
      </c>
      <c r="AW104" s="75">
        <v>10780</v>
      </c>
      <c r="AX104" s="76">
        <v>141</v>
      </c>
      <c r="AY104" s="75">
        <v>8446</v>
      </c>
      <c r="AZ104" s="76">
        <v>5</v>
      </c>
      <c r="BA104" s="75">
        <v>1788</v>
      </c>
      <c r="BB104" s="66">
        <f t="shared" si="91"/>
        <v>0.96289424860853434</v>
      </c>
      <c r="BC104" s="66">
        <f t="shared" si="92"/>
        <v>3.7105751391465658E-2</v>
      </c>
      <c r="BD104" s="75">
        <v>10780</v>
      </c>
      <c r="BE104" s="75">
        <v>6232</v>
      </c>
      <c r="BF104" s="76">
        <v>30</v>
      </c>
      <c r="BG104" s="66">
        <f t="shared" si="93"/>
        <v>0.58089053803339519</v>
      </c>
      <c r="BH104" s="70">
        <v>0.95581646840723</v>
      </c>
      <c r="BI104" s="70">
        <v>0.93356216184769325</v>
      </c>
      <c r="BJ104" s="75">
        <v>26916</v>
      </c>
      <c r="BK104" s="75">
        <v>4337</v>
      </c>
      <c r="BL104" s="75">
        <v>14244</v>
      </c>
      <c r="BM104" s="75">
        <v>4857</v>
      </c>
      <c r="BN104" s="76">
        <v>2079</v>
      </c>
      <c r="BO104" s="76">
        <v>38</v>
      </c>
      <c r="BP104" s="76">
        <v>1243</v>
      </c>
      <c r="BQ104" s="76">
        <v>30</v>
      </c>
      <c r="BR104" s="76">
        <v>42</v>
      </c>
      <c r="BS104" s="76">
        <v>46</v>
      </c>
      <c r="BT104" s="66">
        <f t="shared" si="94"/>
        <v>0.16113092584336455</v>
      </c>
      <c r="BU104" s="66">
        <f t="shared" si="119"/>
        <v>0.30966711249814238</v>
      </c>
      <c r="BV104" s="66">
        <f t="shared" si="120"/>
        <v>0.12921682270768317</v>
      </c>
      <c r="BW104" s="72">
        <v>38440</v>
      </c>
      <c r="BX104" s="75">
        <v>6536</v>
      </c>
      <c r="BY104" s="66">
        <f t="shared" si="95"/>
        <v>0.17003121748178981</v>
      </c>
      <c r="BZ104" s="74">
        <f t="shared" si="96"/>
        <v>5.8812729498164007</v>
      </c>
      <c r="CA104" s="66">
        <f t="shared" si="116"/>
        <v>8.0396291462790814E-2</v>
      </c>
      <c r="CB104" s="72">
        <v>38440</v>
      </c>
      <c r="CC104" s="75">
        <v>5952</v>
      </c>
      <c r="CD104" s="66">
        <f t="shared" si="97"/>
        <v>0.15483870967741936</v>
      </c>
      <c r="CE104" s="66">
        <f t="shared" si="98"/>
        <v>0.84516129032258069</v>
      </c>
      <c r="CF104" s="72">
        <v>10780</v>
      </c>
      <c r="CG104" s="76">
        <v>57</v>
      </c>
      <c r="CH104" s="75">
        <v>8149</v>
      </c>
      <c r="CI104" s="66">
        <f t="shared" si="99"/>
        <v>0.76122448979591839</v>
      </c>
      <c r="CJ104" s="75">
        <v>10780</v>
      </c>
      <c r="CK104" s="76">
        <v>700</v>
      </c>
      <c r="CL104" s="76">
        <v>773</v>
      </c>
      <c r="CM104" s="75">
        <v>4177</v>
      </c>
      <c r="CN104" s="76">
        <v>124</v>
      </c>
      <c r="CO104" s="66">
        <f t="shared" si="100"/>
        <v>0.53562152133580709</v>
      </c>
      <c r="CP104" s="72">
        <v>10780</v>
      </c>
      <c r="CQ104" s="75">
        <v>1433</v>
      </c>
      <c r="CR104" s="66">
        <f t="shared" si="101"/>
        <v>0.13293135435992579</v>
      </c>
      <c r="CS104" s="78" t="b">
        <v>0</v>
      </c>
      <c r="CT104" s="76" t="b">
        <v>0</v>
      </c>
      <c r="CU104" s="76"/>
      <c r="CV104" s="76"/>
      <c r="CW104" s="76"/>
      <c r="CX104" s="76"/>
      <c r="CY104" s="76"/>
      <c r="CZ104" s="76"/>
      <c r="DA104" s="76"/>
      <c r="DB104" s="76"/>
      <c r="DC104" s="76"/>
      <c r="DD104" s="66">
        <f t="shared" si="102"/>
        <v>0</v>
      </c>
      <c r="DE104" s="66">
        <f t="shared" si="103"/>
        <v>0</v>
      </c>
      <c r="DF104" s="66">
        <f t="shared" si="104"/>
        <v>0</v>
      </c>
      <c r="DG104" s="66">
        <f t="shared" si="105"/>
        <v>0</v>
      </c>
      <c r="DH104" s="66">
        <f t="shared" si="106"/>
        <v>0</v>
      </c>
      <c r="DI104" s="66">
        <f t="shared" si="118"/>
        <v>0</v>
      </c>
      <c r="DJ104" s="66">
        <f t="shared" si="107"/>
        <v>0</v>
      </c>
      <c r="DK104" s="66">
        <f t="shared" si="108"/>
        <v>0</v>
      </c>
      <c r="DL104" s="66">
        <f t="shared" si="109"/>
        <v>0</v>
      </c>
      <c r="DM104" s="66">
        <f t="shared" si="110"/>
        <v>0</v>
      </c>
      <c r="DN104" s="66">
        <f t="shared" si="111"/>
        <v>0</v>
      </c>
      <c r="DO104" s="80">
        <f t="shared" si="112"/>
        <v>620</v>
      </c>
      <c r="DP104" s="67">
        <f t="shared" si="113"/>
        <v>1</v>
      </c>
      <c r="DQ104" s="66">
        <f t="shared" si="117"/>
        <v>2.6014568158168575E-6</v>
      </c>
    </row>
    <row r="105" spans="1:121" ht="17.149999999999999" customHeight="1" x14ac:dyDescent="0.3">
      <c r="A105" s="30"/>
      <c r="B105" s="39" t="s">
        <v>372</v>
      </c>
      <c r="C105" s="37" t="s">
        <v>373</v>
      </c>
      <c r="D105" s="36" t="s">
        <v>397</v>
      </c>
      <c r="E105" s="37" t="s">
        <v>398</v>
      </c>
      <c r="F105" s="36" t="s">
        <v>399</v>
      </c>
      <c r="G105" s="37" t="s">
        <v>398</v>
      </c>
      <c r="H105" s="36">
        <v>53</v>
      </c>
      <c r="I105" s="38">
        <v>8</v>
      </c>
      <c r="J105" s="115">
        <f t="shared" si="63"/>
        <v>0.33942322501155087</v>
      </c>
      <c r="K105" s="115">
        <f t="shared" si="64"/>
        <v>0.38322039119051288</v>
      </c>
      <c r="L105" s="115">
        <f t="shared" si="65"/>
        <v>1</v>
      </c>
      <c r="M105" s="115">
        <f t="shared" si="66"/>
        <v>9.2006783218321606E-2</v>
      </c>
      <c r="N105" s="115">
        <f t="shared" si="67"/>
        <v>0.29413948882975433</v>
      </c>
      <c r="O105" s="115">
        <f t="shared" si="68"/>
        <v>0.24899892191590944</v>
      </c>
      <c r="P105" s="115">
        <f t="shared" si="69"/>
        <v>0.86192346864542413</v>
      </c>
      <c r="Q105" s="115">
        <f t="shared" si="70"/>
        <v>0.68101986102752088</v>
      </c>
      <c r="R105" s="116">
        <f t="shared" si="71"/>
        <v>0.89798752500882661</v>
      </c>
      <c r="S105" s="133">
        <f t="shared" si="72"/>
        <v>0.53319107387198006</v>
      </c>
      <c r="T105" s="134">
        <f t="shared" si="114"/>
        <v>0.46680892612801994</v>
      </c>
      <c r="U105" s="135">
        <f t="shared" si="73"/>
        <v>48710.1110146805</v>
      </c>
      <c r="V105" s="136">
        <v>5</v>
      </c>
      <c r="W105" s="155">
        <f t="shared" si="74"/>
        <v>0</v>
      </c>
      <c r="X105" s="155">
        <f t="shared" si="75"/>
        <v>0.42207996276086901</v>
      </c>
      <c r="Y105" s="155">
        <f t="shared" si="76"/>
        <v>0.57792003723913099</v>
      </c>
      <c r="Z105" s="156">
        <f t="shared" si="77"/>
        <v>60304.222125791603</v>
      </c>
      <c r="AA105" s="69">
        <f t="shared" si="78"/>
        <v>0.1940736197494897</v>
      </c>
      <c r="AB105" s="70">
        <f t="shared" si="79"/>
        <v>0.93023619176583938</v>
      </c>
      <c r="AC105" s="70">
        <f t="shared" si="80"/>
        <v>0.14886440992635683</v>
      </c>
      <c r="AD105" s="70">
        <f t="shared" si="80"/>
        <v>0.29413948882975433</v>
      </c>
      <c r="AE105" s="70">
        <f t="shared" si="81"/>
        <v>0.31898013897247907</v>
      </c>
      <c r="AF105" s="70">
        <f t="shared" si="82"/>
        <v>0.32950870167873092</v>
      </c>
      <c r="AG105" s="70">
        <f t="shared" si="83"/>
        <v>0.39003542276297554</v>
      </c>
      <c r="AH105" s="70">
        <f t="shared" si="84"/>
        <v>0.24899892191590944</v>
      </c>
      <c r="AI105" s="70">
        <f t="shared" si="85"/>
        <v>0.18627752964731248</v>
      </c>
      <c r="AJ105" s="70">
        <f t="shared" si="86"/>
        <v>0.49256892037578931</v>
      </c>
      <c r="AK105" s="70">
        <f t="shared" si="87"/>
        <v>0.13807653135457587</v>
      </c>
      <c r="AL105" s="71">
        <f t="shared" si="115"/>
        <v>1</v>
      </c>
      <c r="AM105" s="72">
        <v>104347</v>
      </c>
      <c r="AN105" s="66">
        <v>0.1940736197494897</v>
      </c>
      <c r="AO105" s="73">
        <v>0.31898013897247907</v>
      </c>
      <c r="AP105" s="74">
        <f t="shared" si="88"/>
        <v>0.68101986102752088</v>
      </c>
      <c r="AQ105" s="75">
        <v>25972</v>
      </c>
      <c r="AR105" s="75">
        <v>8148</v>
      </c>
      <c r="AS105" s="76">
        <v>398</v>
      </c>
      <c r="AT105" s="76">
        <v>12</v>
      </c>
      <c r="AU105" s="77">
        <f t="shared" si="89"/>
        <v>0.32950870167873092</v>
      </c>
      <c r="AV105" s="77">
        <f t="shared" si="90"/>
        <v>0.67049129832126908</v>
      </c>
      <c r="AW105" s="75">
        <v>25972</v>
      </c>
      <c r="AX105" s="75">
        <v>1303</v>
      </c>
      <c r="AY105" s="75">
        <v>10705</v>
      </c>
      <c r="AZ105" s="76">
        <v>49</v>
      </c>
      <c r="BA105" s="75">
        <v>11423</v>
      </c>
      <c r="BB105" s="66">
        <f t="shared" si="91"/>
        <v>0.90405051594024333</v>
      </c>
      <c r="BC105" s="66">
        <f t="shared" si="92"/>
        <v>9.5949484059756673E-2</v>
      </c>
      <c r="BD105" s="75">
        <v>25972</v>
      </c>
      <c r="BE105" s="75">
        <v>9666</v>
      </c>
      <c r="BF105" s="76">
        <v>464</v>
      </c>
      <c r="BG105" s="66">
        <f t="shared" si="93"/>
        <v>0.39003542276297554</v>
      </c>
      <c r="BH105" s="70">
        <v>0.93023619176583938</v>
      </c>
      <c r="BI105" s="70">
        <v>0.89798752500882661</v>
      </c>
      <c r="BJ105" s="75">
        <v>64636</v>
      </c>
      <c r="BK105" s="75">
        <v>9622</v>
      </c>
      <c r="BL105" s="75">
        <v>36002</v>
      </c>
      <c r="BM105" s="75">
        <v>8556</v>
      </c>
      <c r="BN105" s="75">
        <v>4800</v>
      </c>
      <c r="BO105" s="76">
        <v>166</v>
      </c>
      <c r="BP105" s="75">
        <v>3792</v>
      </c>
      <c r="BQ105" s="76">
        <v>69</v>
      </c>
      <c r="BR105" s="76">
        <v>63</v>
      </c>
      <c r="BS105" s="76">
        <v>1566</v>
      </c>
      <c r="BT105" s="66">
        <f t="shared" si="94"/>
        <v>0.14886440992635683</v>
      </c>
      <c r="BU105" s="66">
        <f t="shared" si="119"/>
        <v>0.29413948882975433</v>
      </c>
      <c r="BV105" s="66">
        <f t="shared" si="120"/>
        <v>0.1617674361037193</v>
      </c>
      <c r="BW105" s="72">
        <v>89349</v>
      </c>
      <c r="BX105" s="75">
        <v>13275</v>
      </c>
      <c r="BY105" s="66">
        <f t="shared" si="95"/>
        <v>0.14857469025954403</v>
      </c>
      <c r="BZ105" s="74">
        <f t="shared" si="96"/>
        <v>6.7306214689265538</v>
      </c>
      <c r="CA105" s="66">
        <f t="shared" si="116"/>
        <v>9.2006783218321606E-2</v>
      </c>
      <c r="CB105" s="72">
        <v>89349</v>
      </c>
      <c r="CC105" s="75">
        <v>12337</v>
      </c>
      <c r="CD105" s="66">
        <f t="shared" si="97"/>
        <v>0.13807653135457587</v>
      </c>
      <c r="CE105" s="66">
        <f t="shared" si="98"/>
        <v>0.86192346864542413</v>
      </c>
      <c r="CF105" s="72">
        <v>25972</v>
      </c>
      <c r="CG105" s="76">
        <v>394</v>
      </c>
      <c r="CH105" s="75">
        <v>4444</v>
      </c>
      <c r="CI105" s="66">
        <f t="shared" si="99"/>
        <v>0.18627752964731248</v>
      </c>
      <c r="CJ105" s="75">
        <v>25972</v>
      </c>
      <c r="CK105" s="75">
        <v>1698</v>
      </c>
      <c r="CL105" s="75">
        <v>3062</v>
      </c>
      <c r="CM105" s="75">
        <v>7777</v>
      </c>
      <c r="CN105" s="76">
        <v>256</v>
      </c>
      <c r="CO105" s="66">
        <f t="shared" si="100"/>
        <v>0.49256892037578931</v>
      </c>
      <c r="CP105" s="72">
        <v>25972</v>
      </c>
      <c r="CQ105" s="75">
        <v>6467</v>
      </c>
      <c r="CR105" s="66">
        <f t="shared" si="101"/>
        <v>0.24899892191590944</v>
      </c>
      <c r="CS105" s="78" t="b">
        <v>0</v>
      </c>
      <c r="CT105" s="76" t="b">
        <v>0</v>
      </c>
      <c r="CU105" s="76"/>
      <c r="CV105" s="76"/>
      <c r="CW105" s="76"/>
      <c r="CX105" s="76"/>
      <c r="CY105" s="76"/>
      <c r="CZ105" s="76"/>
      <c r="DA105" s="76"/>
      <c r="DB105" s="76"/>
      <c r="DC105" s="76"/>
      <c r="DD105" s="66">
        <f t="shared" si="102"/>
        <v>0</v>
      </c>
      <c r="DE105" s="66">
        <f t="shared" si="103"/>
        <v>0</v>
      </c>
      <c r="DF105" s="66">
        <f t="shared" si="104"/>
        <v>0</v>
      </c>
      <c r="DG105" s="66">
        <f t="shared" si="105"/>
        <v>0</v>
      </c>
      <c r="DH105" s="66">
        <f t="shared" si="106"/>
        <v>0</v>
      </c>
      <c r="DI105" s="66">
        <f t="shared" si="118"/>
        <v>0</v>
      </c>
      <c r="DJ105" s="66">
        <f t="shared" si="107"/>
        <v>0</v>
      </c>
      <c r="DK105" s="66">
        <f t="shared" si="108"/>
        <v>0</v>
      </c>
      <c r="DL105" s="66">
        <f t="shared" si="109"/>
        <v>0</v>
      </c>
      <c r="DM105" s="66">
        <f t="shared" si="110"/>
        <v>0</v>
      </c>
      <c r="DN105" s="66">
        <f t="shared" si="111"/>
        <v>0</v>
      </c>
      <c r="DO105" s="80">
        <f t="shared" si="112"/>
        <v>620</v>
      </c>
      <c r="DP105" s="67">
        <f t="shared" si="113"/>
        <v>1</v>
      </c>
      <c r="DQ105" s="66">
        <f t="shared" si="117"/>
        <v>2.6014568158168575E-6</v>
      </c>
    </row>
    <row r="106" spans="1:121" ht="17.149999999999999" customHeight="1" x14ac:dyDescent="0.3">
      <c r="A106" s="30"/>
      <c r="B106" s="39" t="s">
        <v>372</v>
      </c>
      <c r="C106" s="37" t="s">
        <v>373</v>
      </c>
      <c r="D106" s="36" t="s">
        <v>397</v>
      </c>
      <c r="E106" s="37" t="s">
        <v>398</v>
      </c>
      <c r="F106" s="36" t="s">
        <v>400</v>
      </c>
      <c r="G106" s="37" t="s">
        <v>401</v>
      </c>
      <c r="H106" s="36">
        <v>63</v>
      </c>
      <c r="I106" s="38">
        <v>6</v>
      </c>
      <c r="J106" s="115">
        <f t="shared" si="63"/>
        <v>0.36539434570868384</v>
      </c>
      <c r="K106" s="115">
        <f t="shared" si="64"/>
        <v>0.33452975776358229</v>
      </c>
      <c r="L106" s="115">
        <f t="shared" si="65"/>
        <v>1</v>
      </c>
      <c r="M106" s="115">
        <f t="shared" si="66"/>
        <v>9.2553875596499649E-2</v>
      </c>
      <c r="N106" s="115">
        <f t="shared" si="67"/>
        <v>0.29986105550714742</v>
      </c>
      <c r="O106" s="115">
        <f t="shared" si="68"/>
        <v>0.21829738789450381</v>
      </c>
      <c r="P106" s="115">
        <f t="shared" si="69"/>
        <v>0.76425404764611315</v>
      </c>
      <c r="Q106" s="115">
        <f t="shared" si="70"/>
        <v>0.65887030756636644</v>
      </c>
      <c r="R106" s="116">
        <f t="shared" si="71"/>
        <v>0.89717463668100994</v>
      </c>
      <c r="S106" s="133">
        <f t="shared" si="72"/>
        <v>0.51454837937376741</v>
      </c>
      <c r="T106" s="134">
        <f t="shared" si="114"/>
        <v>0.48545162062623259</v>
      </c>
      <c r="U106" s="135">
        <f t="shared" si="73"/>
        <v>70915.743644321308</v>
      </c>
      <c r="V106" s="136">
        <v>5</v>
      </c>
      <c r="W106" s="155">
        <f t="shared" si="74"/>
        <v>0</v>
      </c>
      <c r="X106" s="155">
        <f t="shared" si="75"/>
        <v>0.40343726826265625</v>
      </c>
      <c r="Y106" s="155">
        <f t="shared" si="76"/>
        <v>0.59656273173734375</v>
      </c>
      <c r="Z106" s="156">
        <f t="shared" si="77"/>
        <v>87147.076977654651</v>
      </c>
      <c r="AA106" s="69">
        <f t="shared" si="78"/>
        <v>8.5636834106871479E-2</v>
      </c>
      <c r="AB106" s="70">
        <f t="shared" si="79"/>
        <v>0.9290932670485248</v>
      </c>
      <c r="AC106" s="70">
        <f t="shared" si="80"/>
        <v>0.15614770506087652</v>
      </c>
      <c r="AD106" s="70">
        <f t="shared" si="80"/>
        <v>0.29986105550714742</v>
      </c>
      <c r="AE106" s="70">
        <f t="shared" si="81"/>
        <v>0.3411296924336335</v>
      </c>
      <c r="AF106" s="70">
        <f t="shared" si="82"/>
        <v>0.44380494592372399</v>
      </c>
      <c r="AG106" s="70">
        <f t="shared" si="83"/>
        <v>0.57716146986275374</v>
      </c>
      <c r="AH106" s="70">
        <f t="shared" si="84"/>
        <v>0.21829738789450381</v>
      </c>
      <c r="AI106" s="70">
        <f t="shared" si="85"/>
        <v>0.15188792612737967</v>
      </c>
      <c r="AJ106" s="70">
        <f t="shared" si="86"/>
        <v>0.57890076528998802</v>
      </c>
      <c r="AK106" s="70">
        <f t="shared" si="87"/>
        <v>0.23574595235388687</v>
      </c>
      <c r="AL106" s="71">
        <f t="shared" si="115"/>
        <v>1</v>
      </c>
      <c r="AM106" s="72">
        <v>146082</v>
      </c>
      <c r="AN106" s="66">
        <v>8.5636834106871479E-2</v>
      </c>
      <c r="AO106" s="73">
        <v>0.3411296924336335</v>
      </c>
      <c r="AP106" s="74">
        <f t="shared" si="88"/>
        <v>0.65887030756636644</v>
      </c>
      <c r="AQ106" s="75">
        <v>31622</v>
      </c>
      <c r="AR106" s="75">
        <v>13219</v>
      </c>
      <c r="AS106" s="76">
        <v>791</v>
      </c>
      <c r="AT106" s="76">
        <v>24</v>
      </c>
      <c r="AU106" s="77">
        <f t="shared" si="89"/>
        <v>0.44380494592372399</v>
      </c>
      <c r="AV106" s="77">
        <f t="shared" si="90"/>
        <v>0.55619505407627601</v>
      </c>
      <c r="AW106" s="75">
        <v>31622</v>
      </c>
      <c r="AX106" s="76">
        <v>985</v>
      </c>
      <c r="AY106" s="75">
        <v>19942</v>
      </c>
      <c r="AZ106" s="76">
        <v>23</v>
      </c>
      <c r="BA106" s="75">
        <v>7103</v>
      </c>
      <c r="BB106" s="66">
        <f t="shared" si="91"/>
        <v>0.88713553854911142</v>
      </c>
      <c r="BC106" s="66">
        <f t="shared" si="92"/>
        <v>0.11286446145088858</v>
      </c>
      <c r="BD106" s="75">
        <v>31622</v>
      </c>
      <c r="BE106" s="75">
        <v>18037</v>
      </c>
      <c r="BF106" s="76">
        <v>214</v>
      </c>
      <c r="BG106" s="66">
        <f t="shared" si="93"/>
        <v>0.57716146986275374</v>
      </c>
      <c r="BH106" s="70">
        <v>0.9290932670485248</v>
      </c>
      <c r="BI106" s="70">
        <v>0.89717463668100994</v>
      </c>
      <c r="BJ106" s="75">
        <v>84926</v>
      </c>
      <c r="BK106" s="75">
        <v>13261</v>
      </c>
      <c r="BL106" s="75">
        <v>46199</v>
      </c>
      <c r="BM106" s="75">
        <v>12099</v>
      </c>
      <c r="BN106" s="75">
        <v>6915</v>
      </c>
      <c r="BO106" s="76">
        <v>171</v>
      </c>
      <c r="BP106" s="75">
        <v>4766</v>
      </c>
      <c r="BQ106" s="76">
        <v>114</v>
      </c>
      <c r="BR106" s="76">
        <v>102</v>
      </c>
      <c r="BS106" s="76">
        <v>1299</v>
      </c>
      <c r="BT106" s="66">
        <f t="shared" si="94"/>
        <v>0.15614770506087652</v>
      </c>
      <c r="BU106" s="66">
        <f t="shared" si="119"/>
        <v>0.29986105550714742</v>
      </c>
      <c r="BV106" s="66">
        <f t="shared" si="120"/>
        <v>0.15739585050514565</v>
      </c>
      <c r="BW106" s="72">
        <v>123158</v>
      </c>
      <c r="BX106" s="75">
        <v>18190</v>
      </c>
      <c r="BY106" s="66">
        <f t="shared" si="95"/>
        <v>0.1476964549602949</v>
      </c>
      <c r="BZ106" s="74">
        <f t="shared" si="96"/>
        <v>6.7706432105552503</v>
      </c>
      <c r="CA106" s="66">
        <f t="shared" si="116"/>
        <v>9.2553875596499649E-2</v>
      </c>
      <c r="CB106" s="72">
        <v>123158</v>
      </c>
      <c r="CC106" s="75">
        <v>29034</v>
      </c>
      <c r="CD106" s="66">
        <f t="shared" si="97"/>
        <v>0.23574595235388687</v>
      </c>
      <c r="CE106" s="66">
        <f t="shared" si="98"/>
        <v>0.76425404764611315</v>
      </c>
      <c r="CF106" s="72">
        <v>31622</v>
      </c>
      <c r="CG106" s="76">
        <v>173</v>
      </c>
      <c r="CH106" s="75">
        <v>4630</v>
      </c>
      <c r="CI106" s="66">
        <f t="shared" si="99"/>
        <v>0.15188792612737967</v>
      </c>
      <c r="CJ106" s="75">
        <v>31622</v>
      </c>
      <c r="CK106" s="75">
        <v>5064</v>
      </c>
      <c r="CL106" s="75">
        <v>3827</v>
      </c>
      <c r="CM106" s="75">
        <v>9277</v>
      </c>
      <c r="CN106" s="76">
        <v>138</v>
      </c>
      <c r="CO106" s="66">
        <f t="shared" si="100"/>
        <v>0.57890076528998802</v>
      </c>
      <c r="CP106" s="72">
        <v>31622</v>
      </c>
      <c r="CQ106" s="75">
        <v>6903</v>
      </c>
      <c r="CR106" s="66">
        <f t="shared" si="101"/>
        <v>0.21829738789450381</v>
      </c>
      <c r="CS106" s="78" t="b">
        <v>0</v>
      </c>
      <c r="CT106" s="76" t="b">
        <v>1</v>
      </c>
      <c r="CU106" s="76">
        <v>0</v>
      </c>
      <c r="CV106" s="76"/>
      <c r="CW106" s="79">
        <v>1</v>
      </c>
      <c r="CX106" s="79"/>
      <c r="CY106" s="79">
        <v>1</v>
      </c>
      <c r="CZ106" s="79">
        <v>0</v>
      </c>
      <c r="DA106" s="76"/>
      <c r="DB106" s="76"/>
      <c r="DC106" s="76"/>
      <c r="DD106" s="66">
        <f t="shared" si="102"/>
        <v>4.1322314049586778E-3</v>
      </c>
      <c r="DE106" s="66">
        <f t="shared" si="103"/>
        <v>0</v>
      </c>
      <c r="DF106" s="66">
        <f t="shared" si="104"/>
        <v>0</v>
      </c>
      <c r="DG106" s="66">
        <f t="shared" si="105"/>
        <v>0</v>
      </c>
      <c r="DH106" s="66">
        <f t="shared" si="106"/>
        <v>0</v>
      </c>
      <c r="DI106" s="66">
        <f t="shared" si="118"/>
        <v>0</v>
      </c>
      <c r="DJ106" s="66">
        <f t="shared" si="107"/>
        <v>0</v>
      </c>
      <c r="DK106" s="66">
        <f t="shared" si="108"/>
        <v>0</v>
      </c>
      <c r="DL106" s="66">
        <f t="shared" si="109"/>
        <v>0</v>
      </c>
      <c r="DM106" s="66">
        <f t="shared" si="110"/>
        <v>0</v>
      </c>
      <c r="DN106" s="66">
        <f t="shared" si="111"/>
        <v>0</v>
      </c>
      <c r="DO106" s="80">
        <f t="shared" si="112"/>
        <v>620</v>
      </c>
      <c r="DP106" s="67">
        <f t="shared" si="113"/>
        <v>1</v>
      </c>
      <c r="DQ106" s="66">
        <f t="shared" si="117"/>
        <v>2.6014568158168575E-6</v>
      </c>
    </row>
    <row r="107" spans="1:121" ht="17.149999999999999" customHeight="1" x14ac:dyDescent="0.3">
      <c r="A107" s="30"/>
      <c r="B107" s="39" t="s">
        <v>372</v>
      </c>
      <c r="C107" s="37" t="s">
        <v>373</v>
      </c>
      <c r="D107" s="36" t="s">
        <v>397</v>
      </c>
      <c r="E107" s="37" t="s">
        <v>398</v>
      </c>
      <c r="F107" s="36" t="s">
        <v>402</v>
      </c>
      <c r="G107" s="37" t="s">
        <v>403</v>
      </c>
      <c r="H107" s="36">
        <v>72</v>
      </c>
      <c r="I107" s="38">
        <v>4</v>
      </c>
      <c r="J107" s="115">
        <f t="shared" si="63"/>
        <v>0.68918436551847218</v>
      </c>
      <c r="K107" s="115">
        <f t="shared" si="64"/>
        <v>0.27779760842405854</v>
      </c>
      <c r="L107" s="115">
        <f t="shared" si="65"/>
        <v>1</v>
      </c>
      <c r="M107" s="115">
        <f t="shared" si="66"/>
        <v>5.4275828650133938E-2</v>
      </c>
      <c r="N107" s="115">
        <f t="shared" si="67"/>
        <v>0.27965314338804581</v>
      </c>
      <c r="O107" s="115">
        <f t="shared" si="68"/>
        <v>4.0514010351597358E-2</v>
      </c>
      <c r="P107" s="115">
        <f t="shared" si="69"/>
        <v>0.89754437054818781</v>
      </c>
      <c r="Q107" s="115">
        <f t="shared" si="70"/>
        <v>0.67252180014032281</v>
      </c>
      <c r="R107" s="116">
        <f t="shared" si="71"/>
        <v>0.85369768468360019</v>
      </c>
      <c r="S107" s="133">
        <f t="shared" si="72"/>
        <v>0.5294654235227132</v>
      </c>
      <c r="T107" s="134">
        <f t="shared" si="114"/>
        <v>0.4705345764772868</v>
      </c>
      <c r="U107" s="135">
        <f t="shared" si="73"/>
        <v>27929.520855962313</v>
      </c>
      <c r="V107" s="136">
        <v>5</v>
      </c>
      <c r="W107" s="155">
        <f t="shared" si="74"/>
        <v>0</v>
      </c>
      <c r="X107" s="155">
        <f t="shared" si="75"/>
        <v>0.41835431241160204</v>
      </c>
      <c r="Y107" s="155">
        <f t="shared" si="76"/>
        <v>0.58164568758839796</v>
      </c>
      <c r="Z107" s="156">
        <f t="shared" si="77"/>
        <v>34524.74307818454</v>
      </c>
      <c r="AA107" s="69">
        <f t="shared" si="78"/>
        <v>7.7396094816112676E-2</v>
      </c>
      <c r="AB107" s="70">
        <f t="shared" si="79"/>
        <v>0.89761595526889293</v>
      </c>
      <c r="AC107" s="70">
        <f t="shared" si="80"/>
        <v>0.15605966759574688</v>
      </c>
      <c r="AD107" s="70">
        <f t="shared" si="80"/>
        <v>0.27965314338804581</v>
      </c>
      <c r="AE107" s="70">
        <f t="shared" si="81"/>
        <v>0.32747819985967724</v>
      </c>
      <c r="AF107" s="70">
        <f t="shared" si="82"/>
        <v>0.47873163186388246</v>
      </c>
      <c r="AG107" s="70">
        <f t="shared" si="83"/>
        <v>0.54571955500029745</v>
      </c>
      <c r="AH107" s="70">
        <f t="shared" si="84"/>
        <v>4.0514010351597358E-2</v>
      </c>
      <c r="AI107" s="70">
        <f t="shared" si="85"/>
        <v>0.88363376762448687</v>
      </c>
      <c r="AJ107" s="70">
        <f t="shared" si="86"/>
        <v>0.4947349634124576</v>
      </c>
      <c r="AK107" s="70">
        <f t="shared" si="87"/>
        <v>0.10245562945181221</v>
      </c>
      <c r="AL107" s="71">
        <f t="shared" si="115"/>
        <v>1</v>
      </c>
      <c r="AM107" s="72">
        <v>59357</v>
      </c>
      <c r="AN107" s="66">
        <v>7.7396094816112676E-2</v>
      </c>
      <c r="AO107" s="73">
        <v>0.32747819985967724</v>
      </c>
      <c r="AP107" s="74">
        <f t="shared" si="88"/>
        <v>0.67252180014032281</v>
      </c>
      <c r="AQ107" s="75">
        <v>16809</v>
      </c>
      <c r="AR107" s="75">
        <v>7581</v>
      </c>
      <c r="AS107" s="76">
        <v>457</v>
      </c>
      <c r="AT107" s="76">
        <v>9</v>
      </c>
      <c r="AU107" s="77">
        <f t="shared" si="89"/>
        <v>0.47873163186388246</v>
      </c>
      <c r="AV107" s="77">
        <f t="shared" si="90"/>
        <v>0.52126836813611754</v>
      </c>
      <c r="AW107" s="75">
        <v>16809</v>
      </c>
      <c r="AX107" s="76">
        <v>64</v>
      </c>
      <c r="AY107" s="75">
        <v>8076</v>
      </c>
      <c r="AZ107" s="76">
        <v>12</v>
      </c>
      <c r="BA107" s="75">
        <v>8080</v>
      </c>
      <c r="BB107" s="66">
        <f t="shared" si="91"/>
        <v>0.96567315128800046</v>
      </c>
      <c r="BC107" s="66">
        <f t="shared" si="92"/>
        <v>3.4326848711999536E-2</v>
      </c>
      <c r="BD107" s="75">
        <v>16809</v>
      </c>
      <c r="BE107" s="75">
        <v>9083</v>
      </c>
      <c r="BF107" s="76">
        <v>90</v>
      </c>
      <c r="BG107" s="66">
        <f t="shared" si="93"/>
        <v>0.54571955500029745</v>
      </c>
      <c r="BH107" s="70">
        <v>0.89761595526889293</v>
      </c>
      <c r="BI107" s="70">
        <v>0.85369768468360019</v>
      </c>
      <c r="BJ107" s="75">
        <v>38748</v>
      </c>
      <c r="BK107" s="75">
        <v>6047</v>
      </c>
      <c r="BL107" s="75">
        <v>21865</v>
      </c>
      <c r="BM107" s="75">
        <v>4084</v>
      </c>
      <c r="BN107" s="76">
        <v>1757</v>
      </c>
      <c r="BO107" s="76">
        <v>71</v>
      </c>
      <c r="BP107" s="76">
        <v>1451</v>
      </c>
      <c r="BQ107" s="76">
        <v>21</v>
      </c>
      <c r="BR107" s="76">
        <v>114</v>
      </c>
      <c r="BS107" s="75">
        <v>3338</v>
      </c>
      <c r="BT107" s="66">
        <f t="shared" si="94"/>
        <v>0.15605966759574688</v>
      </c>
      <c r="BU107" s="66">
        <f t="shared" si="119"/>
        <v>0.27965314338804581</v>
      </c>
      <c r="BV107" s="66">
        <f t="shared" si="120"/>
        <v>0.17425415505316402</v>
      </c>
      <c r="BW107" s="72">
        <v>50822</v>
      </c>
      <c r="BX107" s="75">
        <v>12800</v>
      </c>
      <c r="BY107" s="66">
        <f t="shared" si="95"/>
        <v>0.25185943095509816</v>
      </c>
      <c r="BZ107" s="74">
        <f t="shared" si="96"/>
        <v>3.9704687500000002</v>
      </c>
      <c r="CA107" s="66">
        <f t="shared" si="116"/>
        <v>5.4275828650133938E-2</v>
      </c>
      <c r="CB107" s="72">
        <v>50822</v>
      </c>
      <c r="CC107" s="75">
        <v>5207</v>
      </c>
      <c r="CD107" s="66">
        <f t="shared" si="97"/>
        <v>0.10245562945181221</v>
      </c>
      <c r="CE107" s="66">
        <f t="shared" si="98"/>
        <v>0.89754437054818781</v>
      </c>
      <c r="CF107" s="72">
        <v>16809</v>
      </c>
      <c r="CG107" s="76">
        <v>7</v>
      </c>
      <c r="CH107" s="75">
        <v>14846</v>
      </c>
      <c r="CI107" s="66">
        <f t="shared" si="99"/>
        <v>0.88363376762448687</v>
      </c>
      <c r="CJ107" s="75">
        <v>16809</v>
      </c>
      <c r="CK107" s="76">
        <v>349</v>
      </c>
      <c r="CL107" s="75">
        <v>2463</v>
      </c>
      <c r="CM107" s="75">
        <v>5493</v>
      </c>
      <c r="CN107" s="76">
        <v>11</v>
      </c>
      <c r="CO107" s="66">
        <f t="shared" si="100"/>
        <v>0.4947349634124576</v>
      </c>
      <c r="CP107" s="72">
        <v>16809</v>
      </c>
      <c r="CQ107" s="76">
        <v>681</v>
      </c>
      <c r="CR107" s="66">
        <f t="shared" si="101"/>
        <v>4.0514010351597358E-2</v>
      </c>
      <c r="CS107" s="78" t="b">
        <v>0</v>
      </c>
      <c r="CT107" s="76" t="b">
        <v>0</v>
      </c>
      <c r="CU107" s="76"/>
      <c r="CV107" s="76"/>
      <c r="CW107" s="76"/>
      <c r="CX107" s="76"/>
      <c r="CY107" s="76"/>
      <c r="CZ107" s="76"/>
      <c r="DA107" s="76"/>
      <c r="DB107" s="76"/>
      <c r="DC107" s="76"/>
      <c r="DD107" s="66">
        <f t="shared" si="102"/>
        <v>0</v>
      </c>
      <c r="DE107" s="66">
        <f t="shared" si="103"/>
        <v>0</v>
      </c>
      <c r="DF107" s="66">
        <f t="shared" si="104"/>
        <v>0</v>
      </c>
      <c r="DG107" s="66">
        <f t="shared" si="105"/>
        <v>0</v>
      </c>
      <c r="DH107" s="66">
        <f t="shared" si="106"/>
        <v>0</v>
      </c>
      <c r="DI107" s="66">
        <f t="shared" si="118"/>
        <v>0</v>
      </c>
      <c r="DJ107" s="66">
        <f t="shared" si="107"/>
        <v>0</v>
      </c>
      <c r="DK107" s="66">
        <f t="shared" si="108"/>
        <v>0</v>
      </c>
      <c r="DL107" s="66">
        <f t="shared" si="109"/>
        <v>0</v>
      </c>
      <c r="DM107" s="66">
        <f t="shared" si="110"/>
        <v>0</v>
      </c>
      <c r="DN107" s="66">
        <f t="shared" si="111"/>
        <v>0</v>
      </c>
      <c r="DO107" s="80">
        <f t="shared" si="112"/>
        <v>620</v>
      </c>
      <c r="DP107" s="67">
        <f t="shared" si="113"/>
        <v>1</v>
      </c>
      <c r="DQ107" s="66">
        <f t="shared" si="117"/>
        <v>2.6014568158168575E-6</v>
      </c>
    </row>
    <row r="108" spans="1:121" ht="17.149999999999999" customHeight="1" x14ac:dyDescent="0.3">
      <c r="A108" s="30"/>
      <c r="B108" s="39" t="s">
        <v>372</v>
      </c>
      <c r="C108" s="37" t="s">
        <v>373</v>
      </c>
      <c r="D108" s="36" t="s">
        <v>397</v>
      </c>
      <c r="E108" s="37" t="s">
        <v>398</v>
      </c>
      <c r="F108" s="36" t="s">
        <v>404</v>
      </c>
      <c r="G108" s="37" t="s">
        <v>405</v>
      </c>
      <c r="H108" s="36">
        <v>52</v>
      </c>
      <c r="I108" s="38">
        <v>4</v>
      </c>
      <c r="J108" s="115">
        <f t="shared" si="63"/>
        <v>0.7006738755680928</v>
      </c>
      <c r="K108" s="115">
        <f t="shared" si="64"/>
        <v>0.29446795173170348</v>
      </c>
      <c r="L108" s="115">
        <f t="shared" si="65"/>
        <v>1</v>
      </c>
      <c r="M108" s="115">
        <f t="shared" si="66"/>
        <v>9.2494345266462774E-2</v>
      </c>
      <c r="N108" s="115">
        <f t="shared" si="67"/>
        <v>0.26410948584343025</v>
      </c>
      <c r="O108" s="115">
        <f t="shared" si="68"/>
        <v>5.3335422869978583E-2</v>
      </c>
      <c r="P108" s="115">
        <f t="shared" si="69"/>
        <v>0.79806796297446736</v>
      </c>
      <c r="Q108" s="115">
        <f t="shared" si="70"/>
        <v>0.68465610487893436</v>
      </c>
      <c r="R108" s="116">
        <f t="shared" si="71"/>
        <v>0.92797622892578002</v>
      </c>
      <c r="S108" s="133">
        <f t="shared" si="72"/>
        <v>0.5350868197843166</v>
      </c>
      <c r="T108" s="134">
        <f t="shared" si="114"/>
        <v>0.4649131802156834</v>
      </c>
      <c r="U108" s="135">
        <f t="shared" si="73"/>
        <v>34959.146586318311</v>
      </c>
      <c r="V108" s="136">
        <v>5</v>
      </c>
      <c r="W108" s="155">
        <f t="shared" si="74"/>
        <v>0</v>
      </c>
      <c r="X108" s="155">
        <f t="shared" si="75"/>
        <v>0.4239757086732055</v>
      </c>
      <c r="Y108" s="155">
        <f t="shared" si="76"/>
        <v>0.57602429132679456</v>
      </c>
      <c r="Z108" s="156">
        <f t="shared" si="77"/>
        <v>43314.146586318318</v>
      </c>
      <c r="AA108" s="69">
        <f t="shared" si="78"/>
        <v>6.9180131657690005E-2</v>
      </c>
      <c r="AB108" s="70">
        <f t="shared" si="79"/>
        <v>0.94360392320534237</v>
      </c>
      <c r="AC108" s="70">
        <f t="shared" si="80"/>
        <v>0.12978425094691023</v>
      </c>
      <c r="AD108" s="70">
        <f t="shared" si="80"/>
        <v>0.26410948584343025</v>
      </c>
      <c r="AE108" s="70">
        <f t="shared" si="81"/>
        <v>0.31534389512106559</v>
      </c>
      <c r="AF108" s="70">
        <f t="shared" si="82"/>
        <v>0.44538473593480643</v>
      </c>
      <c r="AG108" s="70">
        <f t="shared" si="83"/>
        <v>0.57195841822075955</v>
      </c>
      <c r="AH108" s="70">
        <f t="shared" si="84"/>
        <v>5.3335422869978583E-2</v>
      </c>
      <c r="AI108" s="70">
        <f t="shared" si="85"/>
        <v>0.87212035731076631</v>
      </c>
      <c r="AJ108" s="70">
        <f t="shared" si="86"/>
        <v>0.52922739382541917</v>
      </c>
      <c r="AK108" s="70">
        <f t="shared" si="87"/>
        <v>0.2019320370255327</v>
      </c>
      <c r="AL108" s="71">
        <f t="shared" si="115"/>
        <v>1</v>
      </c>
      <c r="AM108" s="72">
        <v>75195</v>
      </c>
      <c r="AN108" s="66">
        <v>6.9180131657690005E-2</v>
      </c>
      <c r="AO108" s="73">
        <v>0.31534389512106559</v>
      </c>
      <c r="AP108" s="74">
        <f t="shared" si="88"/>
        <v>0.68465610487893436</v>
      </c>
      <c r="AQ108" s="75">
        <v>19143</v>
      </c>
      <c r="AR108" s="75">
        <v>7971</v>
      </c>
      <c r="AS108" s="76">
        <v>547</v>
      </c>
      <c r="AT108" s="76">
        <v>8</v>
      </c>
      <c r="AU108" s="77">
        <f t="shared" si="89"/>
        <v>0.44538473593480643</v>
      </c>
      <c r="AV108" s="77">
        <f t="shared" si="90"/>
        <v>0.55461526406519357</v>
      </c>
      <c r="AW108" s="75">
        <v>19143</v>
      </c>
      <c r="AX108" s="75">
        <v>3472</v>
      </c>
      <c r="AY108" s="75">
        <v>9259</v>
      </c>
      <c r="AZ108" s="76">
        <v>12</v>
      </c>
      <c r="BA108" s="75">
        <v>5743</v>
      </c>
      <c r="BB108" s="66">
        <f t="shared" si="91"/>
        <v>0.96567936060178661</v>
      </c>
      <c r="BC108" s="66">
        <f t="shared" si="92"/>
        <v>3.4320639398213393E-2</v>
      </c>
      <c r="BD108" s="75">
        <v>19143</v>
      </c>
      <c r="BE108" s="75">
        <v>10810</v>
      </c>
      <c r="BF108" s="76">
        <v>139</v>
      </c>
      <c r="BG108" s="66">
        <f t="shared" si="93"/>
        <v>0.57195841822075955</v>
      </c>
      <c r="BH108" s="70">
        <v>0.94360392320534237</v>
      </c>
      <c r="BI108" s="70">
        <v>0.92797622892578002</v>
      </c>
      <c r="BJ108" s="75">
        <v>47787</v>
      </c>
      <c r="BK108" s="75">
        <v>6202</v>
      </c>
      <c r="BL108" s="75">
        <v>28964</v>
      </c>
      <c r="BM108" s="75">
        <v>7088</v>
      </c>
      <c r="BN108" s="75">
        <v>2950</v>
      </c>
      <c r="BO108" s="76">
        <v>118</v>
      </c>
      <c r="BP108" s="75">
        <v>2079</v>
      </c>
      <c r="BQ108" s="76">
        <v>45</v>
      </c>
      <c r="BR108" s="76">
        <v>63</v>
      </c>
      <c r="BS108" s="76">
        <v>278</v>
      </c>
      <c r="BT108" s="66">
        <f t="shared" si="94"/>
        <v>0.12978425094691023</v>
      </c>
      <c r="BU108" s="66">
        <f t="shared" si="119"/>
        <v>0.26410948584343025</v>
      </c>
      <c r="BV108" s="66">
        <f t="shared" si="120"/>
        <v>0.11578462761838994</v>
      </c>
      <c r="BW108" s="72">
        <v>64388</v>
      </c>
      <c r="BX108" s="75">
        <v>9516</v>
      </c>
      <c r="BY108" s="66">
        <f t="shared" si="95"/>
        <v>0.14779151394669815</v>
      </c>
      <c r="BZ108" s="74">
        <f t="shared" si="96"/>
        <v>6.7662883564522902</v>
      </c>
      <c r="CA108" s="66">
        <f t="shared" si="116"/>
        <v>9.2494345266462774E-2</v>
      </c>
      <c r="CB108" s="72">
        <v>64388</v>
      </c>
      <c r="CC108" s="75">
        <v>13002</v>
      </c>
      <c r="CD108" s="66">
        <f t="shared" si="97"/>
        <v>0.2019320370255327</v>
      </c>
      <c r="CE108" s="66">
        <f t="shared" si="98"/>
        <v>0.79806796297446736</v>
      </c>
      <c r="CF108" s="72">
        <v>19143</v>
      </c>
      <c r="CG108" s="76">
        <v>122</v>
      </c>
      <c r="CH108" s="75">
        <v>16573</v>
      </c>
      <c r="CI108" s="66">
        <f t="shared" si="99"/>
        <v>0.87212035731076631</v>
      </c>
      <c r="CJ108" s="75">
        <v>19143</v>
      </c>
      <c r="CK108" s="76">
        <v>77</v>
      </c>
      <c r="CL108" s="75">
        <v>7717</v>
      </c>
      <c r="CM108" s="75">
        <v>2326</v>
      </c>
      <c r="CN108" s="76">
        <v>11</v>
      </c>
      <c r="CO108" s="66">
        <f t="shared" si="100"/>
        <v>0.52922739382541917</v>
      </c>
      <c r="CP108" s="72">
        <v>19143</v>
      </c>
      <c r="CQ108" s="75">
        <v>1021</v>
      </c>
      <c r="CR108" s="66">
        <f t="shared" si="101"/>
        <v>5.3335422869978583E-2</v>
      </c>
      <c r="CS108" s="78" t="b">
        <v>0</v>
      </c>
      <c r="CT108" s="76" t="b">
        <v>0</v>
      </c>
      <c r="CU108" s="76"/>
      <c r="CV108" s="76"/>
      <c r="CW108" s="76"/>
      <c r="CX108" s="76"/>
      <c r="CY108" s="76"/>
      <c r="CZ108" s="76"/>
      <c r="DA108" s="76"/>
      <c r="DB108" s="76"/>
      <c r="DC108" s="76"/>
      <c r="DD108" s="66">
        <f t="shared" si="102"/>
        <v>0</v>
      </c>
      <c r="DE108" s="66">
        <f t="shared" si="103"/>
        <v>0</v>
      </c>
      <c r="DF108" s="66">
        <f t="shared" si="104"/>
        <v>0</v>
      </c>
      <c r="DG108" s="66">
        <f t="shared" si="105"/>
        <v>0</v>
      </c>
      <c r="DH108" s="66">
        <f t="shared" si="106"/>
        <v>0</v>
      </c>
      <c r="DI108" s="66">
        <f t="shared" si="118"/>
        <v>0</v>
      </c>
      <c r="DJ108" s="66">
        <f t="shared" si="107"/>
        <v>0</v>
      </c>
      <c r="DK108" s="66">
        <f t="shared" si="108"/>
        <v>0</v>
      </c>
      <c r="DL108" s="66">
        <f t="shared" si="109"/>
        <v>0</v>
      </c>
      <c r="DM108" s="66">
        <f t="shared" si="110"/>
        <v>0</v>
      </c>
      <c r="DN108" s="66">
        <f t="shared" si="111"/>
        <v>0</v>
      </c>
      <c r="DO108" s="80">
        <f t="shared" si="112"/>
        <v>620</v>
      </c>
      <c r="DP108" s="67">
        <f t="shared" si="113"/>
        <v>1</v>
      </c>
      <c r="DQ108" s="66">
        <f t="shared" si="117"/>
        <v>2.6014568158168575E-6</v>
      </c>
    </row>
    <row r="109" spans="1:121" ht="17.149999999999999" customHeight="1" x14ac:dyDescent="0.3">
      <c r="A109" s="30"/>
      <c r="B109" s="39" t="s">
        <v>372</v>
      </c>
      <c r="C109" s="37" t="s">
        <v>373</v>
      </c>
      <c r="D109" s="36" t="s">
        <v>397</v>
      </c>
      <c r="E109" s="37" t="s">
        <v>398</v>
      </c>
      <c r="F109" s="36" t="s">
        <v>406</v>
      </c>
      <c r="G109" s="37" t="s">
        <v>407</v>
      </c>
      <c r="H109" s="36">
        <v>91</v>
      </c>
      <c r="I109" s="38">
        <v>9</v>
      </c>
      <c r="J109" s="115">
        <f t="shared" si="63"/>
        <v>0.47297297297297297</v>
      </c>
      <c r="K109" s="115">
        <f t="shared" si="64"/>
        <v>0.33585898036765094</v>
      </c>
      <c r="L109" s="115">
        <f t="shared" si="65"/>
        <v>1</v>
      </c>
      <c r="M109" s="115">
        <f t="shared" si="66"/>
        <v>0.10934958442558185</v>
      </c>
      <c r="N109" s="115">
        <f t="shared" si="67"/>
        <v>0.30667409372755389</v>
      </c>
      <c r="O109" s="115">
        <f t="shared" si="68"/>
        <v>0.2813102119460501</v>
      </c>
      <c r="P109" s="115">
        <f t="shared" si="69"/>
        <v>0.67759810076711524</v>
      </c>
      <c r="Q109" s="115">
        <f t="shared" si="70"/>
        <v>0.62531381537039576</v>
      </c>
      <c r="R109" s="116">
        <f t="shared" si="71"/>
        <v>0.90507180121551134</v>
      </c>
      <c r="S109" s="133">
        <f t="shared" si="72"/>
        <v>0.52379439564364805</v>
      </c>
      <c r="T109" s="134">
        <f t="shared" si="114"/>
        <v>0.47620560435635195</v>
      </c>
      <c r="U109" s="135">
        <f t="shared" si="73"/>
        <v>112014.03466790981</v>
      </c>
      <c r="V109" s="136">
        <v>6</v>
      </c>
      <c r="W109" s="155">
        <f t="shared" si="74"/>
        <v>0</v>
      </c>
      <c r="X109" s="155">
        <f t="shared" si="75"/>
        <v>0.41268328453253689</v>
      </c>
      <c r="Y109" s="155">
        <f t="shared" si="76"/>
        <v>0.58731671546746311</v>
      </c>
      <c r="Z109" s="156">
        <f t="shared" si="77"/>
        <v>138149.8124456876</v>
      </c>
      <c r="AA109" s="69">
        <f t="shared" si="78"/>
        <v>0.22313814184047412</v>
      </c>
      <c r="AB109" s="70">
        <f t="shared" si="79"/>
        <v>0.93418978102189787</v>
      </c>
      <c r="AC109" s="70">
        <f t="shared" si="80"/>
        <v>9.7707383573491249E-2</v>
      </c>
      <c r="AD109" s="70">
        <f t="shared" si="80"/>
        <v>0.30667409372755389</v>
      </c>
      <c r="AE109" s="70">
        <f t="shared" si="81"/>
        <v>0.37468618462960424</v>
      </c>
      <c r="AF109" s="70">
        <f t="shared" si="82"/>
        <v>0.42399625058584595</v>
      </c>
      <c r="AG109" s="70">
        <f t="shared" si="83"/>
        <v>0.32305716120745021</v>
      </c>
      <c r="AH109" s="70">
        <f t="shared" si="84"/>
        <v>0.2813102119460501</v>
      </c>
      <c r="AI109" s="70">
        <f t="shared" si="85"/>
        <v>0.18457185509208632</v>
      </c>
      <c r="AJ109" s="70">
        <f t="shared" si="86"/>
        <v>0.76137409085385965</v>
      </c>
      <c r="AK109" s="70">
        <f t="shared" si="87"/>
        <v>0.32240189923288481</v>
      </c>
      <c r="AL109" s="71">
        <f t="shared" si="115"/>
        <v>1</v>
      </c>
      <c r="AM109" s="72">
        <v>235222</v>
      </c>
      <c r="AN109" s="66">
        <v>0.22313814184047412</v>
      </c>
      <c r="AO109" s="73">
        <v>0.37468618462960424</v>
      </c>
      <c r="AP109" s="74">
        <f t="shared" si="88"/>
        <v>0.62531381537039576</v>
      </c>
      <c r="AQ109" s="75">
        <v>57609</v>
      </c>
      <c r="AR109" s="75">
        <v>22806</v>
      </c>
      <c r="AS109" s="75">
        <v>1550</v>
      </c>
      <c r="AT109" s="76">
        <v>70</v>
      </c>
      <c r="AU109" s="77">
        <f t="shared" si="89"/>
        <v>0.42399625058584595</v>
      </c>
      <c r="AV109" s="77">
        <f t="shared" si="90"/>
        <v>0.57600374941415411</v>
      </c>
      <c r="AW109" s="75">
        <v>57609</v>
      </c>
      <c r="AX109" s="75">
        <v>5872</v>
      </c>
      <c r="AY109" s="75">
        <v>26972</v>
      </c>
      <c r="AZ109" s="76">
        <v>40</v>
      </c>
      <c r="BA109" s="75">
        <v>19211</v>
      </c>
      <c r="BB109" s="66">
        <f t="shared" si="91"/>
        <v>0.90428578867885223</v>
      </c>
      <c r="BC109" s="66">
        <f t="shared" si="92"/>
        <v>9.5714211321147769E-2</v>
      </c>
      <c r="BD109" s="75">
        <v>57609</v>
      </c>
      <c r="BE109" s="75">
        <v>17919</v>
      </c>
      <c r="BF109" s="76">
        <v>692</v>
      </c>
      <c r="BG109" s="66">
        <f t="shared" si="93"/>
        <v>0.32305716120745021</v>
      </c>
      <c r="BH109" s="70">
        <v>0.93418978102189787</v>
      </c>
      <c r="BI109" s="70">
        <v>0.90507180121551134</v>
      </c>
      <c r="BJ109" s="75">
        <v>136438</v>
      </c>
      <c r="BK109" s="75">
        <v>13331</v>
      </c>
      <c r="BL109" s="75">
        <v>81265</v>
      </c>
      <c r="BM109" s="75">
        <v>21374</v>
      </c>
      <c r="BN109" s="75">
        <v>10122</v>
      </c>
      <c r="BO109" s="76">
        <v>439</v>
      </c>
      <c r="BP109" s="75">
        <v>7972</v>
      </c>
      <c r="BQ109" s="76">
        <v>210</v>
      </c>
      <c r="BR109" s="76">
        <v>428</v>
      </c>
      <c r="BS109" s="76">
        <v>1297</v>
      </c>
      <c r="BT109" s="66">
        <f t="shared" si="94"/>
        <v>9.7707383573491249E-2</v>
      </c>
      <c r="BU109" s="66">
        <f t="shared" si="119"/>
        <v>0.30667409372755389</v>
      </c>
      <c r="BV109" s="66">
        <f t="shared" si="120"/>
        <v>0.15001685747372434</v>
      </c>
      <c r="BW109" s="72">
        <v>196711</v>
      </c>
      <c r="BX109" s="75">
        <v>24591</v>
      </c>
      <c r="BY109" s="66">
        <f t="shared" si="95"/>
        <v>0.12501080264957221</v>
      </c>
      <c r="BZ109" s="74">
        <f t="shared" si="96"/>
        <v>7.9993086901712012</v>
      </c>
      <c r="CA109" s="66">
        <f t="shared" si="116"/>
        <v>0.10934958442558185</v>
      </c>
      <c r="CB109" s="72">
        <v>196711</v>
      </c>
      <c r="CC109" s="75">
        <v>63420</v>
      </c>
      <c r="CD109" s="66">
        <f t="shared" si="97"/>
        <v>0.32240189923288481</v>
      </c>
      <c r="CE109" s="66">
        <f t="shared" si="98"/>
        <v>0.67759810076711524</v>
      </c>
      <c r="CF109" s="72">
        <v>57609</v>
      </c>
      <c r="CG109" s="76">
        <v>456</v>
      </c>
      <c r="CH109" s="75">
        <v>10177</v>
      </c>
      <c r="CI109" s="66">
        <f t="shared" si="99"/>
        <v>0.18457185509208632</v>
      </c>
      <c r="CJ109" s="75">
        <v>57609</v>
      </c>
      <c r="CK109" s="75">
        <v>1858</v>
      </c>
      <c r="CL109" s="75">
        <v>31862</v>
      </c>
      <c r="CM109" s="75">
        <v>8513</v>
      </c>
      <c r="CN109" s="75">
        <v>1629</v>
      </c>
      <c r="CO109" s="66">
        <f t="shared" si="100"/>
        <v>0.76137409085385965</v>
      </c>
      <c r="CP109" s="72">
        <v>57609</v>
      </c>
      <c r="CQ109" s="75">
        <v>16206</v>
      </c>
      <c r="CR109" s="66">
        <f t="shared" si="101"/>
        <v>0.2813102119460501</v>
      </c>
      <c r="CS109" s="78" t="b">
        <v>0</v>
      </c>
      <c r="CT109" s="76" t="b">
        <v>1</v>
      </c>
      <c r="CU109" s="76">
        <v>0</v>
      </c>
      <c r="CV109" s="76"/>
      <c r="CW109" s="79">
        <v>1</v>
      </c>
      <c r="CX109" s="79"/>
      <c r="CY109" s="79">
        <v>1</v>
      </c>
      <c r="CZ109" s="79">
        <v>0</v>
      </c>
      <c r="DA109" s="76"/>
      <c r="DB109" s="76"/>
      <c r="DC109" s="76"/>
      <c r="DD109" s="66">
        <f t="shared" si="102"/>
        <v>4.1322314049586778E-3</v>
      </c>
      <c r="DE109" s="66">
        <f t="shared" si="103"/>
        <v>0</v>
      </c>
      <c r="DF109" s="66">
        <f t="shared" si="104"/>
        <v>0</v>
      </c>
      <c r="DG109" s="66">
        <f t="shared" si="105"/>
        <v>0</v>
      </c>
      <c r="DH109" s="66">
        <f t="shared" si="106"/>
        <v>0</v>
      </c>
      <c r="DI109" s="66">
        <f t="shared" si="118"/>
        <v>0</v>
      </c>
      <c r="DJ109" s="66">
        <f t="shared" si="107"/>
        <v>0</v>
      </c>
      <c r="DK109" s="66">
        <f t="shared" si="108"/>
        <v>0</v>
      </c>
      <c r="DL109" s="66">
        <f t="shared" si="109"/>
        <v>0</v>
      </c>
      <c r="DM109" s="66">
        <f t="shared" si="110"/>
        <v>0</v>
      </c>
      <c r="DN109" s="66">
        <f t="shared" si="111"/>
        <v>0</v>
      </c>
      <c r="DO109" s="80">
        <f t="shared" si="112"/>
        <v>620</v>
      </c>
      <c r="DP109" s="67">
        <f t="shared" si="113"/>
        <v>1</v>
      </c>
      <c r="DQ109" s="66">
        <f t="shared" si="117"/>
        <v>2.6014568158168575E-6</v>
      </c>
    </row>
    <row r="110" spans="1:121" ht="17.149999999999999" customHeight="1" x14ac:dyDescent="0.3">
      <c r="A110" s="30"/>
      <c r="B110" s="39" t="s">
        <v>372</v>
      </c>
      <c r="C110" s="37" t="s">
        <v>373</v>
      </c>
      <c r="D110" s="36" t="s">
        <v>397</v>
      </c>
      <c r="E110" s="37" t="s">
        <v>398</v>
      </c>
      <c r="F110" s="36" t="s">
        <v>408</v>
      </c>
      <c r="G110" s="37" t="s">
        <v>409</v>
      </c>
      <c r="H110" s="36">
        <v>46</v>
      </c>
      <c r="I110" s="38">
        <v>3</v>
      </c>
      <c r="J110" s="115">
        <f t="shared" si="63"/>
        <v>0.50414865430204991</v>
      </c>
      <c r="K110" s="115">
        <f t="shared" si="64"/>
        <v>0.25829730860409988</v>
      </c>
      <c r="L110" s="115">
        <f t="shared" si="65"/>
        <v>1</v>
      </c>
      <c r="M110" s="115">
        <f t="shared" si="66"/>
        <v>7.5499830826044584E-2</v>
      </c>
      <c r="N110" s="115">
        <f t="shared" si="67"/>
        <v>0.2166967738082797</v>
      </c>
      <c r="O110" s="115">
        <f t="shared" si="68"/>
        <v>8.0009761539534235E-2</v>
      </c>
      <c r="P110" s="115">
        <f t="shared" si="69"/>
        <v>0.80422089269927421</v>
      </c>
      <c r="Q110" s="115">
        <f t="shared" si="70"/>
        <v>0.59948765007264659</v>
      </c>
      <c r="R110" s="116">
        <f t="shared" si="71"/>
        <v>0.93306941030604917</v>
      </c>
      <c r="S110" s="133">
        <f t="shared" si="72"/>
        <v>0.49682558690644196</v>
      </c>
      <c r="T110" s="134">
        <f t="shared" si="114"/>
        <v>0.50317441309355804</v>
      </c>
      <c r="U110" s="135">
        <f t="shared" si="73"/>
        <v>59296.085536597253</v>
      </c>
      <c r="V110" s="136">
        <v>5</v>
      </c>
      <c r="W110" s="155">
        <f t="shared" si="74"/>
        <v>0</v>
      </c>
      <c r="X110" s="155">
        <f t="shared" si="75"/>
        <v>0.38571447579533097</v>
      </c>
      <c r="Y110" s="155">
        <f t="shared" si="76"/>
        <v>0.61428552420466898</v>
      </c>
      <c r="Z110" s="156">
        <f t="shared" si="77"/>
        <v>72389.863314375005</v>
      </c>
      <c r="AA110" s="69">
        <f t="shared" si="78"/>
        <v>4.3184209633074226E-2</v>
      </c>
      <c r="AB110" s="70">
        <f t="shared" si="79"/>
        <v>0.95546890788269279</v>
      </c>
      <c r="AC110" s="70">
        <f t="shared" si="80"/>
        <v>7.5422122030963074E-2</v>
      </c>
      <c r="AD110" s="70">
        <f t="shared" si="80"/>
        <v>0.2166967738082797</v>
      </c>
      <c r="AE110" s="70">
        <f t="shared" si="81"/>
        <v>0.40051234992735341</v>
      </c>
      <c r="AF110" s="70">
        <f t="shared" si="82"/>
        <v>0.53974341096081435</v>
      </c>
      <c r="AG110" s="70">
        <f t="shared" si="83"/>
        <v>0.43923441639938643</v>
      </c>
      <c r="AH110" s="70">
        <f t="shared" si="84"/>
        <v>8.0009761539534235E-2</v>
      </c>
      <c r="AI110" s="70">
        <f t="shared" si="85"/>
        <v>0.39638823037233301</v>
      </c>
      <c r="AJ110" s="70">
        <f t="shared" si="86"/>
        <v>0.61190907823176688</v>
      </c>
      <c r="AK110" s="70">
        <f t="shared" si="87"/>
        <v>0.19577910730072576</v>
      </c>
      <c r="AL110" s="71">
        <f t="shared" si="115"/>
        <v>1</v>
      </c>
      <c r="AM110" s="72">
        <v>117844</v>
      </c>
      <c r="AN110" s="66">
        <v>4.3184209633074226E-2</v>
      </c>
      <c r="AO110" s="73">
        <v>0.40051234992735341</v>
      </c>
      <c r="AP110" s="74">
        <f t="shared" si="88"/>
        <v>0.59948765007264659</v>
      </c>
      <c r="AQ110" s="75">
        <v>28684</v>
      </c>
      <c r="AR110" s="75">
        <v>14493</v>
      </c>
      <c r="AS110" s="76">
        <v>978</v>
      </c>
      <c r="AT110" s="76">
        <v>11</v>
      </c>
      <c r="AU110" s="77">
        <f t="shared" si="89"/>
        <v>0.53974341096081435</v>
      </c>
      <c r="AV110" s="77">
        <f t="shared" si="90"/>
        <v>0.46025658903918565</v>
      </c>
      <c r="AW110" s="75">
        <v>28684</v>
      </c>
      <c r="AX110" s="75">
        <v>1063</v>
      </c>
      <c r="AY110" s="75">
        <v>18417</v>
      </c>
      <c r="AZ110" s="76">
        <v>11</v>
      </c>
      <c r="BA110" s="75">
        <v>7577</v>
      </c>
      <c r="BB110" s="66">
        <f t="shared" si="91"/>
        <v>0.94366197183098588</v>
      </c>
      <c r="BC110" s="66">
        <f t="shared" si="92"/>
        <v>5.633802816901412E-2</v>
      </c>
      <c r="BD110" s="75">
        <v>28684</v>
      </c>
      <c r="BE110" s="75">
        <v>12463</v>
      </c>
      <c r="BF110" s="76">
        <v>136</v>
      </c>
      <c r="BG110" s="66">
        <f t="shared" si="93"/>
        <v>0.43923441639938643</v>
      </c>
      <c r="BH110" s="70">
        <v>0.95546890788269279</v>
      </c>
      <c r="BI110" s="70">
        <v>0.93306941030604917</v>
      </c>
      <c r="BJ110" s="75">
        <v>66983</v>
      </c>
      <c r="BK110" s="75">
        <v>5052</v>
      </c>
      <c r="BL110" s="75">
        <v>47416</v>
      </c>
      <c r="BM110" s="75">
        <v>7237</v>
      </c>
      <c r="BN110" s="75">
        <v>3303</v>
      </c>
      <c r="BO110" s="76">
        <v>93</v>
      </c>
      <c r="BP110" s="75">
        <v>2615</v>
      </c>
      <c r="BQ110" s="76">
        <v>52</v>
      </c>
      <c r="BR110" s="76">
        <v>61</v>
      </c>
      <c r="BS110" s="76">
        <v>1154</v>
      </c>
      <c r="BT110" s="66">
        <f t="shared" si="94"/>
        <v>7.5422122030963074E-2</v>
      </c>
      <c r="BU110" s="66">
        <f t="shared" si="119"/>
        <v>0.2166967738082797</v>
      </c>
      <c r="BV110" s="66">
        <f t="shared" si="120"/>
        <v>0.1086544347073138</v>
      </c>
      <c r="BW110" s="72">
        <v>97278</v>
      </c>
      <c r="BX110" s="75">
        <v>17613</v>
      </c>
      <c r="BY110" s="66">
        <f t="shared" si="95"/>
        <v>0.18105840991796707</v>
      </c>
      <c r="BZ110" s="74">
        <f t="shared" si="96"/>
        <v>5.5230795435189917</v>
      </c>
      <c r="CA110" s="66">
        <f t="shared" si="116"/>
        <v>7.5499830826044584E-2</v>
      </c>
      <c r="CB110" s="72">
        <v>97278</v>
      </c>
      <c r="CC110" s="75">
        <v>19045</v>
      </c>
      <c r="CD110" s="66">
        <f t="shared" si="97"/>
        <v>0.19577910730072576</v>
      </c>
      <c r="CE110" s="66">
        <f t="shared" si="98"/>
        <v>0.80422089269927421</v>
      </c>
      <c r="CF110" s="72">
        <v>28684</v>
      </c>
      <c r="CG110" s="76">
        <v>130</v>
      </c>
      <c r="CH110" s="75">
        <v>11240</v>
      </c>
      <c r="CI110" s="66">
        <f t="shared" si="99"/>
        <v>0.39638823037233301</v>
      </c>
      <c r="CJ110" s="75">
        <v>28684</v>
      </c>
      <c r="CK110" s="75">
        <v>2407</v>
      </c>
      <c r="CL110" s="75">
        <v>7645</v>
      </c>
      <c r="CM110" s="75">
        <v>7490</v>
      </c>
      <c r="CN110" s="76">
        <v>10</v>
      </c>
      <c r="CO110" s="66">
        <f t="shared" si="100"/>
        <v>0.61190907823176688</v>
      </c>
      <c r="CP110" s="72">
        <v>28684</v>
      </c>
      <c r="CQ110" s="75">
        <v>2295</v>
      </c>
      <c r="CR110" s="66">
        <f t="shared" si="101"/>
        <v>8.0009761539534235E-2</v>
      </c>
      <c r="CS110" s="78" t="b">
        <v>0</v>
      </c>
      <c r="CT110" s="76" t="b">
        <v>0</v>
      </c>
      <c r="CU110" s="76"/>
      <c r="CV110" s="76"/>
      <c r="CW110" s="76"/>
      <c r="CX110" s="76"/>
      <c r="CY110" s="76"/>
      <c r="CZ110" s="76"/>
      <c r="DA110" s="76"/>
      <c r="DB110" s="76"/>
      <c r="DC110" s="76"/>
      <c r="DD110" s="66">
        <f t="shared" si="102"/>
        <v>0</v>
      </c>
      <c r="DE110" s="66">
        <f t="shared" si="103"/>
        <v>0</v>
      </c>
      <c r="DF110" s="66">
        <f t="shared" si="104"/>
        <v>0</v>
      </c>
      <c r="DG110" s="66">
        <f t="shared" si="105"/>
        <v>0</v>
      </c>
      <c r="DH110" s="66">
        <f t="shared" si="106"/>
        <v>0</v>
      </c>
      <c r="DI110" s="66">
        <f t="shared" si="118"/>
        <v>0</v>
      </c>
      <c r="DJ110" s="66">
        <f t="shared" si="107"/>
        <v>0</v>
      </c>
      <c r="DK110" s="66">
        <f t="shared" si="108"/>
        <v>0</v>
      </c>
      <c r="DL110" s="66">
        <f t="shared" si="109"/>
        <v>0</v>
      </c>
      <c r="DM110" s="66">
        <f t="shared" si="110"/>
        <v>0</v>
      </c>
      <c r="DN110" s="66">
        <f t="shared" si="111"/>
        <v>0</v>
      </c>
      <c r="DO110" s="80">
        <f t="shared" si="112"/>
        <v>620</v>
      </c>
      <c r="DP110" s="67">
        <f t="shared" si="113"/>
        <v>1</v>
      </c>
      <c r="DQ110" s="66">
        <f t="shared" si="117"/>
        <v>2.6014568158168575E-6</v>
      </c>
    </row>
    <row r="111" spans="1:121" ht="17.149999999999999" customHeight="1" x14ac:dyDescent="0.3">
      <c r="A111" s="30"/>
      <c r="B111" s="39" t="s">
        <v>372</v>
      </c>
      <c r="C111" s="37" t="s">
        <v>373</v>
      </c>
      <c r="D111" s="36" t="s">
        <v>410</v>
      </c>
      <c r="E111" s="37" t="s">
        <v>411</v>
      </c>
      <c r="F111" s="36" t="s">
        <v>412</v>
      </c>
      <c r="G111" s="37" t="s">
        <v>411</v>
      </c>
      <c r="H111" s="36">
        <v>54</v>
      </c>
      <c r="I111" s="38">
        <v>27</v>
      </c>
      <c r="J111" s="115">
        <f t="shared" si="63"/>
        <v>0.80701688272535421</v>
      </c>
      <c r="K111" s="115">
        <f t="shared" si="64"/>
        <v>0.41254899005125112</v>
      </c>
      <c r="L111" s="115">
        <f t="shared" si="65"/>
        <v>1</v>
      </c>
      <c r="M111" s="115">
        <f t="shared" si="66"/>
        <v>0.17143056561551359</v>
      </c>
      <c r="N111" s="115">
        <f t="shared" si="67"/>
        <v>0.38979535564000817</v>
      </c>
      <c r="O111" s="115">
        <f t="shared" si="68"/>
        <v>0.56751582755501961</v>
      </c>
      <c r="P111" s="115">
        <f t="shared" si="69"/>
        <v>0.81701414588305732</v>
      </c>
      <c r="Q111" s="115">
        <f t="shared" si="70"/>
        <v>0.59815718327241163</v>
      </c>
      <c r="R111" s="116">
        <f t="shared" si="71"/>
        <v>0.87919671827978685</v>
      </c>
      <c r="S111" s="133">
        <f t="shared" si="72"/>
        <v>0.62696396322471137</v>
      </c>
      <c r="T111" s="134">
        <f t="shared" si="114"/>
        <v>0.37303603677528863</v>
      </c>
      <c r="U111" s="135">
        <f t="shared" si="73"/>
        <v>108232.30267394547</v>
      </c>
      <c r="V111" s="136">
        <v>6</v>
      </c>
      <c r="W111" s="155">
        <f t="shared" si="74"/>
        <v>0</v>
      </c>
      <c r="X111" s="155">
        <f t="shared" si="75"/>
        <v>0.51585285211360032</v>
      </c>
      <c r="Y111" s="155">
        <f t="shared" si="76"/>
        <v>0.48414714788639968</v>
      </c>
      <c r="Z111" s="156">
        <f t="shared" si="77"/>
        <v>140469.96934061212</v>
      </c>
      <c r="AA111" s="69">
        <f t="shared" si="78"/>
        <v>0.31309820465363153</v>
      </c>
      <c r="AB111" s="70">
        <f t="shared" si="79"/>
        <v>0.91150274500642459</v>
      </c>
      <c r="AC111" s="70">
        <f t="shared" si="80"/>
        <v>0.22144629733974319</v>
      </c>
      <c r="AD111" s="70">
        <f t="shared" si="80"/>
        <v>0.38979535564000817</v>
      </c>
      <c r="AE111" s="70">
        <f t="shared" si="81"/>
        <v>0.40184281672758837</v>
      </c>
      <c r="AF111" s="70">
        <f t="shared" si="82"/>
        <v>0.32770575821525477</v>
      </c>
      <c r="AG111" s="70">
        <f t="shared" si="83"/>
        <v>0.71852577630388903</v>
      </c>
      <c r="AH111" s="70">
        <f t="shared" si="84"/>
        <v>0.56751582755501961</v>
      </c>
      <c r="AI111" s="70">
        <f t="shared" si="85"/>
        <v>0.76489297558034364</v>
      </c>
      <c r="AJ111" s="70">
        <f t="shared" si="86"/>
        <v>0.84914078987036479</v>
      </c>
      <c r="AK111" s="70">
        <f t="shared" si="87"/>
        <v>0.18298585411694263</v>
      </c>
      <c r="AL111" s="71">
        <f t="shared" si="115"/>
        <v>1</v>
      </c>
      <c r="AM111" s="72">
        <v>290139</v>
      </c>
      <c r="AN111" s="66">
        <v>0.31309820465363153</v>
      </c>
      <c r="AO111" s="73">
        <v>0.40184281672758837</v>
      </c>
      <c r="AP111" s="74">
        <f t="shared" si="88"/>
        <v>0.59815718327241163</v>
      </c>
      <c r="AQ111" s="75">
        <v>66340</v>
      </c>
      <c r="AR111" s="75">
        <v>9062</v>
      </c>
      <c r="AS111" s="75">
        <v>12602</v>
      </c>
      <c r="AT111" s="76">
        <v>76</v>
      </c>
      <c r="AU111" s="77">
        <f t="shared" si="89"/>
        <v>0.32770575821525477</v>
      </c>
      <c r="AV111" s="77">
        <f t="shared" si="90"/>
        <v>0.67229424178474528</v>
      </c>
      <c r="AW111" s="75">
        <v>66340</v>
      </c>
      <c r="AX111" s="75">
        <v>1134</v>
      </c>
      <c r="AY111" s="75">
        <v>53089</v>
      </c>
      <c r="AZ111" s="76">
        <v>44</v>
      </c>
      <c r="BA111" s="75">
        <v>1936</v>
      </c>
      <c r="BB111" s="66">
        <f t="shared" si="91"/>
        <v>0.84719626168224305</v>
      </c>
      <c r="BC111" s="66">
        <f t="shared" si="92"/>
        <v>0.15280373831775695</v>
      </c>
      <c r="BD111" s="75">
        <v>66340</v>
      </c>
      <c r="BE111" s="75">
        <v>23423</v>
      </c>
      <c r="BF111" s="75">
        <v>24244</v>
      </c>
      <c r="BG111" s="66">
        <f t="shared" si="93"/>
        <v>0.71852577630388903</v>
      </c>
      <c r="BH111" s="70">
        <v>0.91150274500642459</v>
      </c>
      <c r="BI111" s="70">
        <v>0.87919671827978685</v>
      </c>
      <c r="BJ111" s="75">
        <v>166826</v>
      </c>
      <c r="BK111" s="75">
        <v>36943</v>
      </c>
      <c r="BL111" s="75">
        <v>64855</v>
      </c>
      <c r="BM111" s="75">
        <v>28244</v>
      </c>
      <c r="BN111" s="75">
        <v>18204</v>
      </c>
      <c r="BO111" s="76">
        <v>408</v>
      </c>
      <c r="BP111" s="75">
        <v>16197</v>
      </c>
      <c r="BQ111" s="76">
        <v>1015</v>
      </c>
      <c r="BR111" s="76">
        <v>303</v>
      </c>
      <c r="BS111" s="76">
        <v>657</v>
      </c>
      <c r="BT111" s="66">
        <f t="shared" si="94"/>
        <v>0.22144629733974319</v>
      </c>
      <c r="BU111" s="66">
        <f t="shared" si="119"/>
        <v>0.38979535564000817</v>
      </c>
      <c r="BV111" s="66">
        <f t="shared" si="120"/>
        <v>0.220493208492681</v>
      </c>
      <c r="BW111" s="72">
        <v>240494</v>
      </c>
      <c r="BX111" s="75">
        <v>19177</v>
      </c>
      <c r="BY111" s="66">
        <f t="shared" si="95"/>
        <v>7.9740035094430631E-2</v>
      </c>
      <c r="BZ111" s="74">
        <f t="shared" si="96"/>
        <v>12.540751942431037</v>
      </c>
      <c r="CA111" s="66">
        <f t="shared" si="116"/>
        <v>0.17143056561551359</v>
      </c>
      <c r="CB111" s="72">
        <v>240494</v>
      </c>
      <c r="CC111" s="75">
        <v>44007</v>
      </c>
      <c r="CD111" s="66">
        <f t="shared" si="97"/>
        <v>0.18298585411694263</v>
      </c>
      <c r="CE111" s="66">
        <f t="shared" si="98"/>
        <v>0.81701414588305732</v>
      </c>
      <c r="CF111" s="72">
        <v>66340</v>
      </c>
      <c r="CG111" s="76">
        <v>632</v>
      </c>
      <c r="CH111" s="75">
        <v>50111</v>
      </c>
      <c r="CI111" s="66">
        <f t="shared" si="99"/>
        <v>0.76489297558034364</v>
      </c>
      <c r="CJ111" s="75">
        <v>66340</v>
      </c>
      <c r="CK111" s="75">
        <v>10264</v>
      </c>
      <c r="CL111" s="75">
        <v>40729</v>
      </c>
      <c r="CM111" s="75">
        <v>3645</v>
      </c>
      <c r="CN111" s="75">
        <v>1694</v>
      </c>
      <c r="CO111" s="66">
        <f t="shared" si="100"/>
        <v>0.84914078987036479</v>
      </c>
      <c r="CP111" s="72">
        <v>66340</v>
      </c>
      <c r="CQ111" s="75">
        <v>37649</v>
      </c>
      <c r="CR111" s="66">
        <f t="shared" si="101"/>
        <v>0.56751582755501961</v>
      </c>
      <c r="CS111" s="78" t="b">
        <v>0</v>
      </c>
      <c r="CT111" s="76" t="b">
        <v>1</v>
      </c>
      <c r="CU111" s="76">
        <v>0</v>
      </c>
      <c r="CV111" s="76"/>
      <c r="CW111" s="79">
        <v>3</v>
      </c>
      <c r="CX111" s="79"/>
      <c r="CY111" s="79">
        <v>3</v>
      </c>
      <c r="CZ111" s="79">
        <v>0</v>
      </c>
      <c r="DA111" s="76"/>
      <c r="DB111" s="76"/>
      <c r="DC111" s="76"/>
      <c r="DD111" s="66">
        <f t="shared" si="102"/>
        <v>1.2396694214876033E-2</v>
      </c>
      <c r="DE111" s="66">
        <f t="shared" si="103"/>
        <v>0</v>
      </c>
      <c r="DF111" s="66">
        <f t="shared" si="104"/>
        <v>0</v>
      </c>
      <c r="DG111" s="66">
        <f t="shared" si="105"/>
        <v>0</v>
      </c>
      <c r="DH111" s="66">
        <f t="shared" si="106"/>
        <v>0</v>
      </c>
      <c r="DI111" s="66">
        <f t="shared" si="118"/>
        <v>0</v>
      </c>
      <c r="DJ111" s="66">
        <f t="shared" si="107"/>
        <v>0</v>
      </c>
      <c r="DK111" s="66">
        <f t="shared" si="108"/>
        <v>0</v>
      </c>
      <c r="DL111" s="66">
        <f t="shared" si="109"/>
        <v>0</v>
      </c>
      <c r="DM111" s="66">
        <f t="shared" si="110"/>
        <v>0</v>
      </c>
      <c r="DN111" s="66">
        <f t="shared" si="111"/>
        <v>0</v>
      </c>
      <c r="DO111" s="80">
        <f t="shared" si="112"/>
        <v>620</v>
      </c>
      <c r="DP111" s="67">
        <f t="shared" si="113"/>
        <v>1</v>
      </c>
      <c r="DQ111" s="66">
        <f t="shared" si="117"/>
        <v>2.6014568158168575E-6</v>
      </c>
    </row>
    <row r="112" spans="1:121" ht="17.149999999999999" customHeight="1" x14ac:dyDescent="0.3">
      <c r="A112" s="30"/>
      <c r="B112" s="39" t="s">
        <v>372</v>
      </c>
      <c r="C112" s="37" t="s">
        <v>373</v>
      </c>
      <c r="D112" s="36" t="s">
        <v>410</v>
      </c>
      <c r="E112" s="37" t="s">
        <v>411</v>
      </c>
      <c r="F112" s="36" t="s">
        <v>413</v>
      </c>
      <c r="G112" s="37" t="s">
        <v>414</v>
      </c>
      <c r="H112" s="36">
        <v>81</v>
      </c>
      <c r="I112" s="38">
        <v>8</v>
      </c>
      <c r="J112" s="115">
        <f t="shared" si="63"/>
        <v>0.78531437505281843</v>
      </c>
      <c r="K112" s="115">
        <f t="shared" si="64"/>
        <v>0.3887116538494042</v>
      </c>
      <c r="L112" s="115">
        <f t="shared" si="65"/>
        <v>1</v>
      </c>
      <c r="M112" s="115">
        <f t="shared" si="66"/>
        <v>8.8339483695247731E-2</v>
      </c>
      <c r="N112" s="115">
        <f t="shared" si="67"/>
        <v>0.27475618904726179</v>
      </c>
      <c r="O112" s="115">
        <f t="shared" si="68"/>
        <v>0.22880926223273895</v>
      </c>
      <c r="P112" s="115">
        <f t="shared" si="69"/>
        <v>0.78016190438476896</v>
      </c>
      <c r="Q112" s="115">
        <f t="shared" si="70"/>
        <v>0.57189695213580571</v>
      </c>
      <c r="R112" s="116">
        <f t="shared" si="71"/>
        <v>0.90486383899015754</v>
      </c>
      <c r="S112" s="133">
        <f t="shared" si="72"/>
        <v>0.55809485104313383</v>
      </c>
      <c r="T112" s="134">
        <f t="shared" si="114"/>
        <v>0.44190514895686617</v>
      </c>
      <c r="U112" s="135">
        <f t="shared" si="73"/>
        <v>95165.157638159042</v>
      </c>
      <c r="V112" s="136">
        <v>5</v>
      </c>
      <c r="W112" s="155">
        <f t="shared" si="74"/>
        <v>0</v>
      </c>
      <c r="X112" s="155">
        <f t="shared" si="75"/>
        <v>0.44698373993202267</v>
      </c>
      <c r="Y112" s="155">
        <f t="shared" si="76"/>
        <v>0.55301626006797733</v>
      </c>
      <c r="Z112" s="156">
        <f t="shared" si="77"/>
        <v>119093.15763815906</v>
      </c>
      <c r="AA112" s="69">
        <f t="shared" si="78"/>
        <v>0.10832961848508488</v>
      </c>
      <c r="AB112" s="70">
        <f t="shared" si="79"/>
        <v>0.93188453230346269</v>
      </c>
      <c r="AC112" s="70">
        <f t="shared" si="80"/>
        <v>0.24124237581134414</v>
      </c>
      <c r="AD112" s="70">
        <f t="shared" si="80"/>
        <v>0.27475618904726179</v>
      </c>
      <c r="AE112" s="70">
        <f t="shared" si="81"/>
        <v>0.42810304786419423</v>
      </c>
      <c r="AF112" s="70">
        <f t="shared" si="82"/>
        <v>0.31680469872390771</v>
      </c>
      <c r="AG112" s="70">
        <f t="shared" si="83"/>
        <v>0.7176962731344545</v>
      </c>
      <c r="AH112" s="70">
        <f t="shared" si="84"/>
        <v>0.22880926223273895</v>
      </c>
      <c r="AI112" s="70">
        <f t="shared" si="85"/>
        <v>0.69092791346235105</v>
      </c>
      <c r="AJ112" s="70">
        <f t="shared" si="86"/>
        <v>0.87970083664328569</v>
      </c>
      <c r="AK112" s="70">
        <f t="shared" si="87"/>
        <v>0.21983809561523102</v>
      </c>
      <c r="AL112" s="71">
        <f t="shared" si="115"/>
        <v>1</v>
      </c>
      <c r="AM112" s="72">
        <v>215352</v>
      </c>
      <c r="AN112" s="66">
        <v>0.10832961848508488</v>
      </c>
      <c r="AO112" s="73">
        <v>0.42810304786419423</v>
      </c>
      <c r="AP112" s="74">
        <f t="shared" si="88"/>
        <v>0.57189695213580571</v>
      </c>
      <c r="AQ112" s="75">
        <v>47332</v>
      </c>
      <c r="AR112" s="75">
        <v>5692</v>
      </c>
      <c r="AS112" s="75">
        <v>9242</v>
      </c>
      <c r="AT112" s="76">
        <v>61</v>
      </c>
      <c r="AU112" s="77">
        <f t="shared" si="89"/>
        <v>0.31680469872390771</v>
      </c>
      <c r="AV112" s="77">
        <f t="shared" si="90"/>
        <v>0.68319530127609229</v>
      </c>
      <c r="AW112" s="75">
        <v>47332</v>
      </c>
      <c r="AX112" s="75">
        <v>1874</v>
      </c>
      <c r="AY112" s="75">
        <v>35740</v>
      </c>
      <c r="AZ112" s="76">
        <v>48</v>
      </c>
      <c r="BA112" s="75">
        <v>5210</v>
      </c>
      <c r="BB112" s="66">
        <f t="shared" si="91"/>
        <v>0.90577199357728388</v>
      </c>
      <c r="BC112" s="66">
        <f t="shared" si="92"/>
        <v>9.4228006422716115E-2</v>
      </c>
      <c r="BD112" s="75">
        <v>47332</v>
      </c>
      <c r="BE112" s="75">
        <v>17107</v>
      </c>
      <c r="BF112" s="75">
        <v>16863</v>
      </c>
      <c r="BG112" s="66">
        <f t="shared" si="93"/>
        <v>0.7176962731344545</v>
      </c>
      <c r="BH112" s="70">
        <v>0.93188453230346269</v>
      </c>
      <c r="BI112" s="70">
        <v>0.90486383899015754</v>
      </c>
      <c r="BJ112" s="75">
        <v>122636</v>
      </c>
      <c r="BK112" s="75">
        <v>29585</v>
      </c>
      <c r="BL112" s="75">
        <v>59356</v>
      </c>
      <c r="BM112" s="75">
        <v>15686</v>
      </c>
      <c r="BN112" s="75">
        <v>7503</v>
      </c>
      <c r="BO112" s="76">
        <v>199</v>
      </c>
      <c r="BP112" s="75">
        <v>6944</v>
      </c>
      <c r="BQ112" s="76">
        <v>198</v>
      </c>
      <c r="BR112" s="76">
        <v>173</v>
      </c>
      <c r="BS112" s="75">
        <v>2992</v>
      </c>
      <c r="BT112" s="66">
        <f t="shared" si="94"/>
        <v>0.24124237581134414</v>
      </c>
      <c r="BU112" s="66">
        <f t="shared" si="119"/>
        <v>0.27475618904726179</v>
      </c>
      <c r="BV112" s="66">
        <f t="shared" si="120"/>
        <v>0.14684921230307577</v>
      </c>
      <c r="BW112" s="72">
        <v>176771</v>
      </c>
      <c r="BX112" s="75">
        <v>27354</v>
      </c>
      <c r="BY112" s="66">
        <f t="shared" si="95"/>
        <v>0.15474257655384649</v>
      </c>
      <c r="BZ112" s="74">
        <f t="shared" si="96"/>
        <v>6.4623455436133659</v>
      </c>
      <c r="CA112" s="66">
        <f t="shared" si="116"/>
        <v>8.8339483695247731E-2</v>
      </c>
      <c r="CB112" s="72">
        <v>176771</v>
      </c>
      <c r="CC112" s="75">
        <v>38861</v>
      </c>
      <c r="CD112" s="66">
        <f t="shared" si="97"/>
        <v>0.21983809561523102</v>
      </c>
      <c r="CE112" s="66">
        <f t="shared" si="98"/>
        <v>0.78016190438476896</v>
      </c>
      <c r="CF112" s="72">
        <v>47332</v>
      </c>
      <c r="CG112" s="76">
        <v>609</v>
      </c>
      <c r="CH112" s="75">
        <v>32094</v>
      </c>
      <c r="CI112" s="66">
        <f t="shared" si="99"/>
        <v>0.69092791346235105</v>
      </c>
      <c r="CJ112" s="75">
        <v>47332</v>
      </c>
      <c r="CK112" s="75">
        <v>3191</v>
      </c>
      <c r="CL112" s="75">
        <v>26817</v>
      </c>
      <c r="CM112" s="75">
        <v>11452</v>
      </c>
      <c r="CN112" s="76">
        <v>178</v>
      </c>
      <c r="CO112" s="66">
        <f t="shared" si="100"/>
        <v>0.87970083664328569</v>
      </c>
      <c r="CP112" s="72">
        <v>47332</v>
      </c>
      <c r="CQ112" s="75">
        <v>10830</v>
      </c>
      <c r="CR112" s="66">
        <f t="shared" si="101"/>
        <v>0.22880926223273895</v>
      </c>
      <c r="CS112" s="78" t="b">
        <v>0</v>
      </c>
      <c r="CT112" s="76" t="b">
        <v>0</v>
      </c>
      <c r="CU112" s="76"/>
      <c r="CV112" s="76"/>
      <c r="CW112" s="76"/>
      <c r="CX112" s="76"/>
      <c r="CY112" s="76"/>
      <c r="CZ112" s="76"/>
      <c r="DA112" s="76"/>
      <c r="DB112" s="76"/>
      <c r="DC112" s="76"/>
      <c r="DD112" s="66">
        <f t="shared" si="102"/>
        <v>0</v>
      </c>
      <c r="DE112" s="66">
        <f t="shared" si="103"/>
        <v>0</v>
      </c>
      <c r="DF112" s="66">
        <f t="shared" si="104"/>
        <v>0</v>
      </c>
      <c r="DG112" s="66">
        <f t="shared" si="105"/>
        <v>0</v>
      </c>
      <c r="DH112" s="66">
        <f t="shared" si="106"/>
        <v>0</v>
      </c>
      <c r="DI112" s="66">
        <f t="shared" si="118"/>
        <v>0</v>
      </c>
      <c r="DJ112" s="66">
        <f t="shared" si="107"/>
        <v>0</v>
      </c>
      <c r="DK112" s="66">
        <f t="shared" si="108"/>
        <v>0</v>
      </c>
      <c r="DL112" s="66">
        <f t="shared" si="109"/>
        <v>0</v>
      </c>
      <c r="DM112" s="66">
        <f t="shared" si="110"/>
        <v>0</v>
      </c>
      <c r="DN112" s="66">
        <f t="shared" si="111"/>
        <v>0</v>
      </c>
      <c r="DO112" s="80">
        <f t="shared" si="112"/>
        <v>620</v>
      </c>
      <c r="DP112" s="67">
        <f t="shared" si="113"/>
        <v>1</v>
      </c>
      <c r="DQ112" s="66">
        <f t="shared" si="117"/>
        <v>2.6014568158168575E-6</v>
      </c>
    </row>
    <row r="113" spans="1:121" ht="17.149999999999999" customHeight="1" x14ac:dyDescent="0.3">
      <c r="A113" s="30"/>
      <c r="B113" s="39" t="s">
        <v>372</v>
      </c>
      <c r="C113" s="37" t="s">
        <v>373</v>
      </c>
      <c r="D113" s="36" t="s">
        <v>410</v>
      </c>
      <c r="E113" s="37" t="s">
        <v>411</v>
      </c>
      <c r="F113" s="36" t="s">
        <v>415</v>
      </c>
      <c r="G113" s="37" t="s">
        <v>416</v>
      </c>
      <c r="H113" s="36">
        <v>81</v>
      </c>
      <c r="I113" s="38">
        <v>3</v>
      </c>
      <c r="J113" s="115">
        <f t="shared" si="63"/>
        <v>0.67407393598180498</v>
      </c>
      <c r="K113" s="115">
        <f t="shared" si="64"/>
        <v>0.44699949665367911</v>
      </c>
      <c r="L113" s="115">
        <f t="shared" si="65"/>
        <v>1</v>
      </c>
      <c r="M113" s="115">
        <f t="shared" si="66"/>
        <v>0.12855579655882704</v>
      </c>
      <c r="N113" s="115">
        <f t="shared" si="67"/>
        <v>0.1645899243666778</v>
      </c>
      <c r="O113" s="115">
        <f t="shared" si="68"/>
        <v>6.4297831882328821E-2</v>
      </c>
      <c r="P113" s="115">
        <f t="shared" si="69"/>
        <v>0.74365732933863771</v>
      </c>
      <c r="Q113" s="115">
        <f t="shared" si="70"/>
        <v>0.54370776434960599</v>
      </c>
      <c r="R113" s="116">
        <f t="shared" si="71"/>
        <v>0.82325168696871442</v>
      </c>
      <c r="S113" s="133">
        <f t="shared" si="72"/>
        <v>0.50990375178891956</v>
      </c>
      <c r="T113" s="134">
        <f t="shared" si="114"/>
        <v>0.49009624821108044</v>
      </c>
      <c r="U113" s="135">
        <f t="shared" si="73"/>
        <v>110649.52005486384</v>
      </c>
      <c r="V113" s="136">
        <v>4</v>
      </c>
      <c r="W113" s="155">
        <f t="shared" si="74"/>
        <v>0</v>
      </c>
      <c r="X113" s="155">
        <f t="shared" si="75"/>
        <v>0.3987926406778084</v>
      </c>
      <c r="Y113" s="155">
        <f t="shared" si="76"/>
        <v>0.6012073593221916</v>
      </c>
      <c r="Z113" s="156">
        <f t="shared" si="77"/>
        <v>135735.18672153051</v>
      </c>
      <c r="AA113" s="69">
        <f t="shared" si="78"/>
        <v>3.4131930141603657E-2</v>
      </c>
      <c r="AB113" s="70">
        <f t="shared" si="79"/>
        <v>0.8742567086806261</v>
      </c>
      <c r="AC113" s="70">
        <f t="shared" si="80"/>
        <v>0.3735881909411024</v>
      </c>
      <c r="AD113" s="70">
        <f t="shared" si="80"/>
        <v>0.1645899243666778</v>
      </c>
      <c r="AE113" s="70">
        <f t="shared" si="81"/>
        <v>0.45629223565039395</v>
      </c>
      <c r="AF113" s="70">
        <f t="shared" si="82"/>
        <v>0.31091888667250794</v>
      </c>
      <c r="AG113" s="70">
        <f t="shared" si="83"/>
        <v>0.60597304300814681</v>
      </c>
      <c r="AH113" s="70">
        <f t="shared" si="84"/>
        <v>6.4297831882328821E-2</v>
      </c>
      <c r="AI113" s="70">
        <f t="shared" si="85"/>
        <v>0.61285210939393375</v>
      </c>
      <c r="AJ113" s="70">
        <f t="shared" si="86"/>
        <v>0.73529576256967621</v>
      </c>
      <c r="AK113" s="70">
        <f t="shared" si="87"/>
        <v>0.25634267066136224</v>
      </c>
      <c r="AL113" s="71">
        <f t="shared" si="115"/>
        <v>1</v>
      </c>
      <c r="AM113" s="72">
        <v>225771</v>
      </c>
      <c r="AN113" s="66">
        <v>3.4131930141603657E-2</v>
      </c>
      <c r="AO113" s="73">
        <v>0.45629223565039395</v>
      </c>
      <c r="AP113" s="74">
        <f t="shared" si="88"/>
        <v>0.54370776434960599</v>
      </c>
      <c r="AQ113" s="75">
        <v>53641</v>
      </c>
      <c r="AR113" s="75">
        <v>8093</v>
      </c>
      <c r="AS113" s="75">
        <v>8542</v>
      </c>
      <c r="AT113" s="76">
        <v>43</v>
      </c>
      <c r="AU113" s="77">
        <f t="shared" si="89"/>
        <v>0.31091888667250794</v>
      </c>
      <c r="AV113" s="77">
        <f t="shared" si="90"/>
        <v>0.68908111332749211</v>
      </c>
      <c r="AW113" s="75">
        <v>53641</v>
      </c>
      <c r="AX113" s="75">
        <v>2787</v>
      </c>
      <c r="AY113" s="75">
        <v>36431</v>
      </c>
      <c r="AZ113" s="76">
        <v>41</v>
      </c>
      <c r="BA113" s="75">
        <v>3390</v>
      </c>
      <c r="BB113" s="66">
        <f t="shared" si="91"/>
        <v>0.7950821200201339</v>
      </c>
      <c r="BC113" s="66">
        <f t="shared" si="92"/>
        <v>0.2049178799798661</v>
      </c>
      <c r="BD113" s="75">
        <v>53641</v>
      </c>
      <c r="BE113" s="75">
        <v>16655</v>
      </c>
      <c r="BF113" s="75">
        <v>15850</v>
      </c>
      <c r="BG113" s="66">
        <f t="shared" si="93"/>
        <v>0.60597304300814681</v>
      </c>
      <c r="BH113" s="70">
        <v>0.8742567086806261</v>
      </c>
      <c r="BI113" s="70">
        <v>0.82325168696871442</v>
      </c>
      <c r="BJ113" s="75">
        <v>128647</v>
      </c>
      <c r="BK113" s="75">
        <v>48061</v>
      </c>
      <c r="BL113" s="75">
        <v>59412</v>
      </c>
      <c r="BM113" s="75">
        <v>10711</v>
      </c>
      <c r="BN113" s="75">
        <v>5192</v>
      </c>
      <c r="BO113" s="76">
        <v>137</v>
      </c>
      <c r="BP113" s="75">
        <v>4446</v>
      </c>
      <c r="BQ113" s="76">
        <v>123</v>
      </c>
      <c r="BR113" s="76">
        <v>76</v>
      </c>
      <c r="BS113" s="76">
        <v>489</v>
      </c>
      <c r="BT113" s="66">
        <f t="shared" si="94"/>
        <v>0.3735881909411024</v>
      </c>
      <c r="BU113" s="66">
        <f t="shared" si="119"/>
        <v>0.1645899243666778</v>
      </c>
      <c r="BV113" s="66">
        <f t="shared" si="120"/>
        <v>8.1331084284903654E-2</v>
      </c>
      <c r="BW113" s="72">
        <v>183243</v>
      </c>
      <c r="BX113" s="75">
        <v>19485</v>
      </c>
      <c r="BY113" s="66">
        <f t="shared" si="95"/>
        <v>0.10633421194806895</v>
      </c>
      <c r="BZ113" s="74">
        <f t="shared" si="96"/>
        <v>9.4043110084680528</v>
      </c>
      <c r="CA113" s="66">
        <f t="shared" si="116"/>
        <v>0.12855579655882704</v>
      </c>
      <c r="CB113" s="72">
        <v>183243</v>
      </c>
      <c r="CC113" s="75">
        <v>46973</v>
      </c>
      <c r="CD113" s="66">
        <f t="shared" si="97"/>
        <v>0.25634267066136224</v>
      </c>
      <c r="CE113" s="66">
        <f t="shared" si="98"/>
        <v>0.74365732933863771</v>
      </c>
      <c r="CF113" s="72">
        <v>53641</v>
      </c>
      <c r="CG113" s="76">
        <v>274</v>
      </c>
      <c r="CH113" s="75">
        <v>32600</v>
      </c>
      <c r="CI113" s="66">
        <f t="shared" si="99"/>
        <v>0.61285210939393375</v>
      </c>
      <c r="CJ113" s="75">
        <v>53641</v>
      </c>
      <c r="CK113" s="75">
        <v>7514</v>
      </c>
      <c r="CL113" s="75">
        <v>18034</v>
      </c>
      <c r="CM113" s="75">
        <v>13803</v>
      </c>
      <c r="CN113" s="76">
        <v>91</v>
      </c>
      <c r="CO113" s="66">
        <f t="shared" si="100"/>
        <v>0.73529576256967621</v>
      </c>
      <c r="CP113" s="72">
        <v>53641</v>
      </c>
      <c r="CQ113" s="75">
        <v>3449</v>
      </c>
      <c r="CR113" s="66">
        <f t="shared" si="101"/>
        <v>6.4297831882328821E-2</v>
      </c>
      <c r="CS113" s="78" t="b">
        <v>0</v>
      </c>
      <c r="CT113" s="76" t="b">
        <v>0</v>
      </c>
      <c r="CU113" s="76"/>
      <c r="CV113" s="76"/>
      <c r="CW113" s="76"/>
      <c r="CX113" s="76"/>
      <c r="CY113" s="76"/>
      <c r="CZ113" s="76"/>
      <c r="DA113" s="76"/>
      <c r="DB113" s="76"/>
      <c r="DC113" s="76"/>
      <c r="DD113" s="66">
        <f t="shared" si="102"/>
        <v>0</v>
      </c>
      <c r="DE113" s="66">
        <f t="shared" si="103"/>
        <v>0</v>
      </c>
      <c r="DF113" s="66">
        <f t="shared" si="104"/>
        <v>0</v>
      </c>
      <c r="DG113" s="66">
        <f t="shared" si="105"/>
        <v>0</v>
      </c>
      <c r="DH113" s="66">
        <f t="shared" si="106"/>
        <v>0</v>
      </c>
      <c r="DI113" s="66">
        <f t="shared" si="118"/>
        <v>0</v>
      </c>
      <c r="DJ113" s="66">
        <f t="shared" si="107"/>
        <v>0</v>
      </c>
      <c r="DK113" s="66">
        <f t="shared" si="108"/>
        <v>0</v>
      </c>
      <c r="DL113" s="66">
        <f t="shared" si="109"/>
        <v>0</v>
      </c>
      <c r="DM113" s="66">
        <f t="shared" si="110"/>
        <v>0</v>
      </c>
      <c r="DN113" s="66">
        <f t="shared" si="111"/>
        <v>0</v>
      </c>
      <c r="DO113" s="80">
        <f t="shared" si="112"/>
        <v>620</v>
      </c>
      <c r="DP113" s="67">
        <f t="shared" si="113"/>
        <v>1</v>
      </c>
      <c r="DQ113" s="66">
        <f t="shared" si="117"/>
        <v>2.6014568158168575E-6</v>
      </c>
    </row>
    <row r="114" spans="1:121" ht="17.149999999999999" customHeight="1" x14ac:dyDescent="0.3">
      <c r="A114" s="30"/>
      <c r="B114" s="39" t="s">
        <v>372</v>
      </c>
      <c r="C114" s="37" t="s">
        <v>373</v>
      </c>
      <c r="D114" s="36" t="s">
        <v>410</v>
      </c>
      <c r="E114" s="37" t="s">
        <v>411</v>
      </c>
      <c r="F114" s="36" t="s">
        <v>417</v>
      </c>
      <c r="G114" s="37" t="s">
        <v>418</v>
      </c>
      <c r="H114" s="36">
        <v>67</v>
      </c>
      <c r="I114" s="38">
        <v>4</v>
      </c>
      <c r="J114" s="115">
        <f t="shared" si="63"/>
        <v>0.63884255100731435</v>
      </c>
      <c r="K114" s="115">
        <f t="shared" si="64"/>
        <v>0.26241498780957268</v>
      </c>
      <c r="L114" s="115">
        <f t="shared" si="65"/>
        <v>1</v>
      </c>
      <c r="M114" s="115">
        <f t="shared" si="66"/>
        <v>0.11092603155389111</v>
      </c>
      <c r="N114" s="115">
        <f t="shared" si="67"/>
        <v>0.18747639046285802</v>
      </c>
      <c r="O114" s="115">
        <f t="shared" si="68"/>
        <v>7.1808032849993583E-2</v>
      </c>
      <c r="P114" s="115">
        <f t="shared" si="69"/>
        <v>0.77254409919551259</v>
      </c>
      <c r="Q114" s="115">
        <f t="shared" si="70"/>
        <v>0.48283383377712308</v>
      </c>
      <c r="R114" s="116">
        <f t="shared" si="71"/>
        <v>0.86484397941362845</v>
      </c>
      <c r="S114" s="133">
        <f t="shared" si="72"/>
        <v>0.48796554511887713</v>
      </c>
      <c r="T114" s="134">
        <f t="shared" si="114"/>
        <v>0.51203445488112287</v>
      </c>
      <c r="U114" s="135">
        <f t="shared" si="73"/>
        <v>87821.077494480909</v>
      </c>
      <c r="V114" s="136">
        <v>4</v>
      </c>
      <c r="W114" s="155">
        <f t="shared" si="74"/>
        <v>0</v>
      </c>
      <c r="X114" s="155">
        <f t="shared" si="75"/>
        <v>0.37685443400776597</v>
      </c>
      <c r="Y114" s="155">
        <f t="shared" si="76"/>
        <v>0.62314556599223403</v>
      </c>
      <c r="Z114" s="156">
        <f t="shared" si="77"/>
        <v>106878.18860559203</v>
      </c>
      <c r="AA114" s="69">
        <f t="shared" si="78"/>
        <v>4.2480497218885922E-2</v>
      </c>
      <c r="AB114" s="70">
        <f t="shared" si="79"/>
        <v>0.89911228616952354</v>
      </c>
      <c r="AC114" s="70">
        <f t="shared" si="80"/>
        <v>0.24257271737439726</v>
      </c>
      <c r="AD114" s="70">
        <f t="shared" si="80"/>
        <v>0.18747639046285802</v>
      </c>
      <c r="AE114" s="70">
        <f t="shared" si="81"/>
        <v>0.51716616622287692</v>
      </c>
      <c r="AF114" s="70">
        <f t="shared" si="82"/>
        <v>0.52377774926215837</v>
      </c>
      <c r="AG114" s="70">
        <f t="shared" si="83"/>
        <v>0.59887078147055051</v>
      </c>
      <c r="AH114" s="70">
        <f t="shared" si="84"/>
        <v>7.1808032849993583E-2</v>
      </c>
      <c r="AI114" s="70">
        <f t="shared" si="85"/>
        <v>0.58426793276016942</v>
      </c>
      <c r="AJ114" s="70">
        <f t="shared" si="86"/>
        <v>0.69341716925445918</v>
      </c>
      <c r="AK114" s="70">
        <f t="shared" si="87"/>
        <v>0.22745590080448741</v>
      </c>
      <c r="AL114" s="71">
        <f t="shared" si="115"/>
        <v>1</v>
      </c>
      <c r="AM114" s="72">
        <v>171514</v>
      </c>
      <c r="AN114" s="66">
        <v>4.2480497218885922E-2</v>
      </c>
      <c r="AO114" s="73">
        <v>0.51716616622287692</v>
      </c>
      <c r="AP114" s="74">
        <f t="shared" si="88"/>
        <v>0.48283383377712308</v>
      </c>
      <c r="AQ114" s="75">
        <v>38965</v>
      </c>
      <c r="AR114" s="75">
        <v>17290</v>
      </c>
      <c r="AS114" s="75">
        <v>3085</v>
      </c>
      <c r="AT114" s="76">
        <v>34</v>
      </c>
      <c r="AU114" s="77">
        <f t="shared" si="89"/>
        <v>0.52377774926215837</v>
      </c>
      <c r="AV114" s="77">
        <f t="shared" si="90"/>
        <v>0.47622225073784163</v>
      </c>
      <c r="AW114" s="75">
        <v>38965</v>
      </c>
      <c r="AX114" s="76">
        <v>891</v>
      </c>
      <c r="AY114" s="75">
        <v>31267</v>
      </c>
      <c r="AZ114" s="76">
        <v>42</v>
      </c>
      <c r="BA114" s="75">
        <v>4871</v>
      </c>
      <c r="BB114" s="66">
        <f t="shared" si="91"/>
        <v>0.95139227511869628</v>
      </c>
      <c r="BC114" s="66">
        <f t="shared" si="92"/>
        <v>4.8607724881303715E-2</v>
      </c>
      <c r="BD114" s="75">
        <v>38965</v>
      </c>
      <c r="BE114" s="75">
        <v>22731</v>
      </c>
      <c r="BF114" s="76">
        <v>604</v>
      </c>
      <c r="BG114" s="66">
        <f t="shared" si="93"/>
        <v>0.59887078147055051</v>
      </c>
      <c r="BH114" s="70">
        <v>0.89911228616952354</v>
      </c>
      <c r="BI114" s="70">
        <v>0.86484397941362845</v>
      </c>
      <c r="BJ114" s="75">
        <v>90006</v>
      </c>
      <c r="BK114" s="75">
        <v>21833</v>
      </c>
      <c r="BL114" s="75">
        <v>51299</v>
      </c>
      <c r="BM114" s="75">
        <v>8078</v>
      </c>
      <c r="BN114" s="75">
        <v>4060</v>
      </c>
      <c r="BO114" s="76">
        <v>121</v>
      </c>
      <c r="BP114" s="75">
        <v>3335</v>
      </c>
      <c r="BQ114" s="76">
        <v>91</v>
      </c>
      <c r="BR114" s="76">
        <v>49</v>
      </c>
      <c r="BS114" s="76">
        <v>1140</v>
      </c>
      <c r="BT114" s="66">
        <f t="shared" si="94"/>
        <v>0.24257271737439726</v>
      </c>
      <c r="BU114" s="66">
        <f t="shared" si="119"/>
        <v>0.18747639046285802</v>
      </c>
      <c r="BV114" s="66">
        <f t="shared" si="120"/>
        <v>9.772681821211919E-2</v>
      </c>
      <c r="BW114" s="72">
        <v>135490</v>
      </c>
      <c r="BX114" s="75">
        <v>16697</v>
      </c>
      <c r="BY114" s="66">
        <f t="shared" si="95"/>
        <v>0.12323418702487268</v>
      </c>
      <c r="BZ114" s="74">
        <f t="shared" si="96"/>
        <v>8.1146313709049522</v>
      </c>
      <c r="CA114" s="66">
        <f t="shared" si="116"/>
        <v>0.11092603155389111</v>
      </c>
      <c r="CB114" s="72">
        <v>135490</v>
      </c>
      <c r="CC114" s="75">
        <v>30818</v>
      </c>
      <c r="CD114" s="66">
        <f t="shared" si="97"/>
        <v>0.22745590080448741</v>
      </c>
      <c r="CE114" s="66">
        <f t="shared" si="98"/>
        <v>0.77254409919551259</v>
      </c>
      <c r="CF114" s="72">
        <v>38965</v>
      </c>
      <c r="CG114" s="76">
        <v>88</v>
      </c>
      <c r="CH114" s="75">
        <v>22678</v>
      </c>
      <c r="CI114" s="66">
        <f t="shared" si="99"/>
        <v>0.58426793276016942</v>
      </c>
      <c r="CJ114" s="75">
        <v>38965</v>
      </c>
      <c r="CK114" s="75">
        <v>1079</v>
      </c>
      <c r="CL114" s="75">
        <v>20146</v>
      </c>
      <c r="CM114" s="75">
        <v>5655</v>
      </c>
      <c r="CN114" s="76">
        <v>139</v>
      </c>
      <c r="CO114" s="66">
        <f t="shared" si="100"/>
        <v>0.69341716925445918</v>
      </c>
      <c r="CP114" s="72">
        <v>38965</v>
      </c>
      <c r="CQ114" s="75">
        <v>2798</v>
      </c>
      <c r="CR114" s="66">
        <f t="shared" si="101"/>
        <v>7.1808032849993583E-2</v>
      </c>
      <c r="CS114" s="78" t="b">
        <v>0</v>
      </c>
      <c r="CT114" s="76" t="b">
        <v>0</v>
      </c>
      <c r="CU114" s="76"/>
      <c r="CV114" s="76"/>
      <c r="CW114" s="76"/>
      <c r="CX114" s="76"/>
      <c r="CY114" s="76"/>
      <c r="CZ114" s="76"/>
      <c r="DA114" s="76"/>
      <c r="DB114" s="76"/>
      <c r="DC114" s="76"/>
      <c r="DD114" s="66">
        <f t="shared" si="102"/>
        <v>0</v>
      </c>
      <c r="DE114" s="66">
        <f t="shared" si="103"/>
        <v>0</v>
      </c>
      <c r="DF114" s="66">
        <f t="shared" si="104"/>
        <v>0</v>
      </c>
      <c r="DG114" s="66">
        <f t="shared" si="105"/>
        <v>0</v>
      </c>
      <c r="DH114" s="66">
        <f t="shared" si="106"/>
        <v>0</v>
      </c>
      <c r="DI114" s="66">
        <f t="shared" si="118"/>
        <v>0</v>
      </c>
      <c r="DJ114" s="66">
        <f t="shared" si="107"/>
        <v>0</v>
      </c>
      <c r="DK114" s="66">
        <f t="shared" si="108"/>
        <v>0</v>
      </c>
      <c r="DL114" s="66">
        <f t="shared" si="109"/>
        <v>0</v>
      </c>
      <c r="DM114" s="66">
        <f t="shared" si="110"/>
        <v>0</v>
      </c>
      <c r="DN114" s="66">
        <f t="shared" si="111"/>
        <v>0</v>
      </c>
      <c r="DO114" s="80">
        <f t="shared" si="112"/>
        <v>620</v>
      </c>
      <c r="DP114" s="67">
        <f t="shared" si="113"/>
        <v>1</v>
      </c>
      <c r="DQ114" s="66">
        <f t="shared" si="117"/>
        <v>2.6014568158168575E-6</v>
      </c>
    </row>
    <row r="115" spans="1:121" ht="17.149999999999999" customHeight="1" x14ac:dyDescent="0.3">
      <c r="A115" s="30"/>
      <c r="B115" s="39" t="s">
        <v>372</v>
      </c>
      <c r="C115" s="37" t="s">
        <v>373</v>
      </c>
      <c r="D115" s="36" t="s">
        <v>410</v>
      </c>
      <c r="E115" s="37" t="s">
        <v>411</v>
      </c>
      <c r="F115" s="36" t="s">
        <v>419</v>
      </c>
      <c r="G115" s="37" t="s">
        <v>420</v>
      </c>
      <c r="H115" s="36">
        <v>42</v>
      </c>
      <c r="I115" s="38">
        <v>4</v>
      </c>
      <c r="J115" s="115">
        <f t="shared" si="63"/>
        <v>0.77173773850685112</v>
      </c>
      <c r="K115" s="115">
        <f t="shared" si="64"/>
        <v>0.29719981218252439</v>
      </c>
      <c r="L115" s="115">
        <f t="shared" si="65"/>
        <v>1</v>
      </c>
      <c r="M115" s="115">
        <f t="shared" si="66"/>
        <v>0.11213402004915633</v>
      </c>
      <c r="N115" s="115">
        <f t="shared" si="67"/>
        <v>0.31880074270943315</v>
      </c>
      <c r="O115" s="115">
        <f t="shared" si="68"/>
        <v>0.12425833440047808</v>
      </c>
      <c r="P115" s="115">
        <f t="shared" si="69"/>
        <v>0.78450566865780813</v>
      </c>
      <c r="Q115" s="115">
        <f t="shared" si="70"/>
        <v>0.52147201572771396</v>
      </c>
      <c r="R115" s="116">
        <f t="shared" si="71"/>
        <v>0.88442211055276387</v>
      </c>
      <c r="S115" s="133">
        <f t="shared" si="72"/>
        <v>0.53494782697630316</v>
      </c>
      <c r="T115" s="134">
        <f t="shared" si="114"/>
        <v>0.46505217302369684</v>
      </c>
      <c r="U115" s="135">
        <f t="shared" si="73"/>
        <v>47792.946769472299</v>
      </c>
      <c r="V115" s="136">
        <v>4</v>
      </c>
      <c r="W115" s="155">
        <f t="shared" si="74"/>
        <v>0</v>
      </c>
      <c r="X115" s="155">
        <f t="shared" si="75"/>
        <v>0.42383671586519206</v>
      </c>
      <c r="Y115" s="155">
        <f t="shared" si="76"/>
        <v>0.57616328413480788</v>
      </c>
      <c r="Z115" s="156">
        <f t="shared" si="77"/>
        <v>59211.724547250073</v>
      </c>
      <c r="AA115" s="69">
        <f t="shared" si="78"/>
        <v>8.8363222372505323E-2</v>
      </c>
      <c r="AB115" s="70">
        <f t="shared" si="79"/>
        <v>0.91356137055320152</v>
      </c>
      <c r="AC115" s="70">
        <f t="shared" si="80"/>
        <v>0.20271598645647504</v>
      </c>
      <c r="AD115" s="70">
        <f t="shared" si="80"/>
        <v>0.31880074270943315</v>
      </c>
      <c r="AE115" s="70">
        <f t="shared" si="81"/>
        <v>0.47852798427228604</v>
      </c>
      <c r="AF115" s="70">
        <f t="shared" si="82"/>
        <v>0.4645494514875998</v>
      </c>
      <c r="AG115" s="70">
        <f t="shared" si="83"/>
        <v>0.82515900456737956</v>
      </c>
      <c r="AH115" s="70">
        <f t="shared" si="84"/>
        <v>0.12425833440047808</v>
      </c>
      <c r="AI115" s="70">
        <f t="shared" si="85"/>
        <v>0.64050027745763438</v>
      </c>
      <c r="AJ115" s="70">
        <f t="shared" si="86"/>
        <v>0.90297519955606775</v>
      </c>
      <c r="AK115" s="70">
        <f t="shared" si="87"/>
        <v>0.21549433134219187</v>
      </c>
      <c r="AL115" s="71">
        <f t="shared" si="115"/>
        <v>1</v>
      </c>
      <c r="AM115" s="72">
        <v>102769</v>
      </c>
      <c r="AN115" s="66">
        <v>8.8363222372505323E-2</v>
      </c>
      <c r="AO115" s="73">
        <v>0.47852798427228604</v>
      </c>
      <c r="AP115" s="74">
        <f t="shared" si="88"/>
        <v>0.52147201572771396</v>
      </c>
      <c r="AQ115" s="75">
        <v>23427</v>
      </c>
      <c r="AR115" s="75">
        <v>10526</v>
      </c>
      <c r="AS115" s="76">
        <v>327</v>
      </c>
      <c r="AT115" s="76">
        <v>30</v>
      </c>
      <c r="AU115" s="77">
        <f t="shared" si="89"/>
        <v>0.4645494514875998</v>
      </c>
      <c r="AV115" s="77">
        <f t="shared" si="90"/>
        <v>0.53545054851240015</v>
      </c>
      <c r="AW115" s="75">
        <v>23427</v>
      </c>
      <c r="AX115" s="76">
        <v>383</v>
      </c>
      <c r="AY115" s="75">
        <v>20215</v>
      </c>
      <c r="AZ115" s="76">
        <v>17</v>
      </c>
      <c r="BA115" s="75">
        <v>1431</v>
      </c>
      <c r="BB115" s="66">
        <f t="shared" si="91"/>
        <v>0.94105092414735136</v>
      </c>
      <c r="BC115" s="66">
        <f t="shared" si="92"/>
        <v>5.8949075852648636E-2</v>
      </c>
      <c r="BD115" s="75">
        <v>23427</v>
      </c>
      <c r="BE115" s="75">
        <v>18282</v>
      </c>
      <c r="BF115" s="75">
        <v>1049</v>
      </c>
      <c r="BG115" s="66">
        <f t="shared" si="93"/>
        <v>0.82515900456737956</v>
      </c>
      <c r="BH115" s="70">
        <v>0.91356137055320152</v>
      </c>
      <c r="BI115" s="70">
        <v>0.88442211055276387</v>
      </c>
      <c r="BJ115" s="75">
        <v>54934</v>
      </c>
      <c r="BK115" s="75">
        <v>11136</v>
      </c>
      <c r="BL115" s="75">
        <v>26285</v>
      </c>
      <c r="BM115" s="75">
        <v>8079</v>
      </c>
      <c r="BN115" s="75">
        <v>4567</v>
      </c>
      <c r="BO115" s="76">
        <v>126</v>
      </c>
      <c r="BP115" s="75">
        <v>3384</v>
      </c>
      <c r="BQ115" s="76">
        <v>114</v>
      </c>
      <c r="BR115" s="76">
        <v>111</v>
      </c>
      <c r="BS115" s="76">
        <v>1132</v>
      </c>
      <c r="BT115" s="66">
        <f t="shared" si="94"/>
        <v>0.20271598645647504</v>
      </c>
      <c r="BU115" s="66">
        <f t="shared" si="119"/>
        <v>0.31880074270943315</v>
      </c>
      <c r="BV115" s="66">
        <f t="shared" si="120"/>
        <v>0.17173335275057341</v>
      </c>
      <c r="BW115" s="72">
        <v>82030</v>
      </c>
      <c r="BX115" s="75">
        <v>10000</v>
      </c>
      <c r="BY115" s="66">
        <f t="shared" si="95"/>
        <v>0.12190661952944044</v>
      </c>
      <c r="BZ115" s="74">
        <f t="shared" si="96"/>
        <v>8.2030000000000012</v>
      </c>
      <c r="CA115" s="66">
        <f t="shared" si="116"/>
        <v>0.11213402004915633</v>
      </c>
      <c r="CB115" s="72">
        <v>82030</v>
      </c>
      <c r="CC115" s="75">
        <v>17677</v>
      </c>
      <c r="CD115" s="66">
        <f t="shared" si="97"/>
        <v>0.21549433134219187</v>
      </c>
      <c r="CE115" s="66">
        <f t="shared" si="98"/>
        <v>0.78450566865780813</v>
      </c>
      <c r="CF115" s="72">
        <v>23427</v>
      </c>
      <c r="CG115" s="76">
        <v>134</v>
      </c>
      <c r="CH115" s="75">
        <v>14871</v>
      </c>
      <c r="CI115" s="66">
        <f t="shared" si="99"/>
        <v>0.64050027745763438</v>
      </c>
      <c r="CJ115" s="75">
        <v>23427</v>
      </c>
      <c r="CK115" s="75">
        <v>1821</v>
      </c>
      <c r="CL115" s="75">
        <v>15731</v>
      </c>
      <c r="CM115" s="75">
        <v>3506</v>
      </c>
      <c r="CN115" s="76">
        <v>96</v>
      </c>
      <c r="CO115" s="66">
        <f t="shared" si="100"/>
        <v>0.90297519955606775</v>
      </c>
      <c r="CP115" s="72">
        <v>23427</v>
      </c>
      <c r="CQ115" s="75">
        <v>2911</v>
      </c>
      <c r="CR115" s="66">
        <f t="shared" si="101"/>
        <v>0.12425833440047808</v>
      </c>
      <c r="CS115" s="78" t="b">
        <v>0</v>
      </c>
      <c r="CT115" s="76" t="b">
        <v>0</v>
      </c>
      <c r="CU115" s="76"/>
      <c r="CV115" s="76"/>
      <c r="CW115" s="76"/>
      <c r="CX115" s="76"/>
      <c r="CY115" s="76"/>
      <c r="CZ115" s="76"/>
      <c r="DA115" s="76"/>
      <c r="DB115" s="76"/>
      <c r="DC115" s="76"/>
      <c r="DD115" s="66">
        <f t="shared" si="102"/>
        <v>0</v>
      </c>
      <c r="DE115" s="66">
        <f t="shared" si="103"/>
        <v>0</v>
      </c>
      <c r="DF115" s="66">
        <f t="shared" si="104"/>
        <v>0</v>
      </c>
      <c r="DG115" s="66">
        <f t="shared" si="105"/>
        <v>0</v>
      </c>
      <c r="DH115" s="66">
        <f t="shared" si="106"/>
        <v>0</v>
      </c>
      <c r="DI115" s="66">
        <f t="shared" si="118"/>
        <v>0</v>
      </c>
      <c r="DJ115" s="66">
        <f t="shared" si="107"/>
        <v>0</v>
      </c>
      <c r="DK115" s="66">
        <f t="shared" si="108"/>
        <v>0</v>
      </c>
      <c r="DL115" s="66">
        <f t="shared" si="109"/>
        <v>0</v>
      </c>
      <c r="DM115" s="66">
        <f t="shared" si="110"/>
        <v>0</v>
      </c>
      <c r="DN115" s="66">
        <f t="shared" si="111"/>
        <v>0</v>
      </c>
      <c r="DO115" s="80">
        <f t="shared" si="112"/>
        <v>620</v>
      </c>
      <c r="DP115" s="67">
        <f t="shared" si="113"/>
        <v>1</v>
      </c>
      <c r="DQ115" s="66">
        <f t="shared" si="117"/>
        <v>2.6014568158168575E-6</v>
      </c>
    </row>
    <row r="116" spans="1:121" ht="17.149999999999999" customHeight="1" x14ac:dyDescent="0.3">
      <c r="A116" s="30"/>
      <c r="B116" s="39" t="s">
        <v>372</v>
      </c>
      <c r="C116" s="37" t="s">
        <v>373</v>
      </c>
      <c r="D116" s="36" t="s">
        <v>421</v>
      </c>
      <c r="E116" s="37" t="s">
        <v>422</v>
      </c>
      <c r="F116" s="36" t="s">
        <v>423</v>
      </c>
      <c r="G116" s="37" t="s">
        <v>422</v>
      </c>
      <c r="H116" s="36">
        <v>70</v>
      </c>
      <c r="I116" s="38">
        <v>7</v>
      </c>
      <c r="J116" s="115">
        <f t="shared" si="63"/>
        <v>0.90309909066595351</v>
      </c>
      <c r="K116" s="115">
        <f t="shared" si="64"/>
        <v>0.3242177052687884</v>
      </c>
      <c r="L116" s="115">
        <f t="shared" si="65"/>
        <v>1</v>
      </c>
      <c r="M116" s="115">
        <f t="shared" si="66"/>
        <v>0.10000738325419026</v>
      </c>
      <c r="N116" s="115">
        <f t="shared" si="67"/>
        <v>0.36590912027287176</v>
      </c>
      <c r="O116" s="115">
        <f t="shared" si="68"/>
        <v>0.16889542658464829</v>
      </c>
      <c r="P116" s="115">
        <f t="shared" si="69"/>
        <v>0.84161353449908471</v>
      </c>
      <c r="Q116" s="115">
        <f t="shared" si="70"/>
        <v>0.61631563794210797</v>
      </c>
      <c r="R116" s="116">
        <f t="shared" si="71"/>
        <v>0.94809500727096463</v>
      </c>
      <c r="S116" s="133">
        <f t="shared" si="72"/>
        <v>0.58535032286206778</v>
      </c>
      <c r="T116" s="134">
        <f t="shared" si="114"/>
        <v>0.41464967713793222</v>
      </c>
      <c r="U116" s="135">
        <f t="shared" si="73"/>
        <v>55270.728714100675</v>
      </c>
      <c r="V116" s="136">
        <v>5</v>
      </c>
      <c r="W116" s="155">
        <f t="shared" si="74"/>
        <v>0</v>
      </c>
      <c r="X116" s="155">
        <f t="shared" si="75"/>
        <v>0.47423921175095668</v>
      </c>
      <c r="Y116" s="155">
        <f t="shared" si="76"/>
        <v>0.52576078824904338</v>
      </c>
      <c r="Z116" s="156">
        <f t="shared" si="77"/>
        <v>70081.284269656244</v>
      </c>
      <c r="AA116" s="69">
        <f t="shared" si="78"/>
        <v>0.10457256461232606</v>
      </c>
      <c r="AB116" s="70">
        <f t="shared" si="79"/>
        <v>0.9611417580791749</v>
      </c>
      <c r="AC116" s="70">
        <f t="shared" si="80"/>
        <v>9.8864326412485951E-2</v>
      </c>
      <c r="AD116" s="70">
        <f t="shared" si="80"/>
        <v>0.36590912027287176</v>
      </c>
      <c r="AE116" s="70">
        <f t="shared" si="81"/>
        <v>0.38368436205789208</v>
      </c>
      <c r="AF116" s="70">
        <f t="shared" si="82"/>
        <v>0.47783498261567264</v>
      </c>
      <c r="AG116" s="70">
        <f t="shared" si="83"/>
        <v>8.6821342604974594E-2</v>
      </c>
      <c r="AH116" s="70">
        <f t="shared" si="84"/>
        <v>0.16889542658464829</v>
      </c>
      <c r="AI116" s="70">
        <f t="shared" si="85"/>
        <v>0.9383190692698582</v>
      </c>
      <c r="AJ116" s="70">
        <f t="shared" si="86"/>
        <v>0.86787911206204871</v>
      </c>
      <c r="AK116" s="70">
        <f t="shared" si="87"/>
        <v>0.15838646550091534</v>
      </c>
      <c r="AL116" s="71">
        <f t="shared" si="115"/>
        <v>1</v>
      </c>
      <c r="AM116" s="72">
        <v>133295</v>
      </c>
      <c r="AN116" s="66">
        <v>0.10457256461232606</v>
      </c>
      <c r="AO116" s="73">
        <v>0.38368436205789208</v>
      </c>
      <c r="AP116" s="74">
        <f t="shared" si="88"/>
        <v>0.61631563794210797</v>
      </c>
      <c r="AQ116" s="75">
        <v>29912</v>
      </c>
      <c r="AR116" s="75">
        <v>2409</v>
      </c>
      <c r="AS116" s="75">
        <v>11279</v>
      </c>
      <c r="AT116" s="76">
        <v>605</v>
      </c>
      <c r="AU116" s="77">
        <f t="shared" si="89"/>
        <v>0.47783498261567264</v>
      </c>
      <c r="AV116" s="77">
        <f t="shared" si="90"/>
        <v>0.5221650173843273</v>
      </c>
      <c r="AW116" s="75">
        <v>29912</v>
      </c>
      <c r="AX116" s="76">
        <v>141</v>
      </c>
      <c r="AY116" s="75">
        <v>17361</v>
      </c>
      <c r="AZ116" s="76">
        <v>38</v>
      </c>
      <c r="BA116" s="75">
        <v>8595</v>
      </c>
      <c r="BB116" s="66">
        <f t="shared" si="91"/>
        <v>0.8737296068467505</v>
      </c>
      <c r="BC116" s="66">
        <f t="shared" si="92"/>
        <v>0.1262703931532495</v>
      </c>
      <c r="BD116" s="75">
        <v>29912</v>
      </c>
      <c r="BE116" s="75">
        <v>2425</v>
      </c>
      <c r="BF116" s="76">
        <v>172</v>
      </c>
      <c r="BG116" s="66">
        <f t="shared" si="93"/>
        <v>8.6821342604974594E-2</v>
      </c>
      <c r="BH116" s="70">
        <v>0.9611417580791749</v>
      </c>
      <c r="BI116" s="70">
        <v>0.94809500727096463</v>
      </c>
      <c r="BJ116" s="75">
        <v>77399</v>
      </c>
      <c r="BK116" s="75">
        <v>7652</v>
      </c>
      <c r="BL116" s="75">
        <v>41426</v>
      </c>
      <c r="BM116" s="75">
        <v>15097</v>
      </c>
      <c r="BN116" s="75">
        <v>7264</v>
      </c>
      <c r="BO116" s="76">
        <v>267</v>
      </c>
      <c r="BP116" s="75">
        <v>5358</v>
      </c>
      <c r="BQ116" s="76">
        <v>183</v>
      </c>
      <c r="BR116" s="76">
        <v>97</v>
      </c>
      <c r="BS116" s="76">
        <v>55</v>
      </c>
      <c r="BT116" s="66">
        <f t="shared" si="94"/>
        <v>9.8864326412485951E-2</v>
      </c>
      <c r="BU116" s="66">
        <f t="shared" si="119"/>
        <v>0.36590912027287176</v>
      </c>
      <c r="BV116" s="66">
        <f t="shared" si="120"/>
        <v>0.17085492060620938</v>
      </c>
      <c r="BW116" s="72">
        <v>110887</v>
      </c>
      <c r="BX116" s="75">
        <v>15157</v>
      </c>
      <c r="BY116" s="66">
        <f t="shared" si="95"/>
        <v>0.13668870111013914</v>
      </c>
      <c r="BZ116" s="74">
        <f t="shared" si="96"/>
        <v>7.3158936464999673</v>
      </c>
      <c r="CA116" s="66">
        <f t="shared" si="116"/>
        <v>0.10000738325419026</v>
      </c>
      <c r="CB116" s="72">
        <v>110887</v>
      </c>
      <c r="CC116" s="75">
        <v>17563</v>
      </c>
      <c r="CD116" s="66">
        <f t="shared" si="97"/>
        <v>0.15838646550091534</v>
      </c>
      <c r="CE116" s="66">
        <f t="shared" si="98"/>
        <v>0.84161353449908471</v>
      </c>
      <c r="CF116" s="72">
        <v>29912</v>
      </c>
      <c r="CG116" s="76">
        <v>202</v>
      </c>
      <c r="CH116" s="75">
        <v>27865</v>
      </c>
      <c r="CI116" s="66">
        <f t="shared" si="99"/>
        <v>0.9383190692698582</v>
      </c>
      <c r="CJ116" s="75">
        <v>29912</v>
      </c>
      <c r="CK116" s="76">
        <v>950</v>
      </c>
      <c r="CL116" s="75">
        <v>9907</v>
      </c>
      <c r="CM116" s="75">
        <v>14914</v>
      </c>
      <c r="CN116" s="76">
        <v>189</v>
      </c>
      <c r="CO116" s="66">
        <f t="shared" si="100"/>
        <v>0.86787911206204871</v>
      </c>
      <c r="CP116" s="72">
        <v>29912</v>
      </c>
      <c r="CQ116" s="75">
        <v>5052</v>
      </c>
      <c r="CR116" s="66">
        <f t="shared" si="101"/>
        <v>0.16889542658464829</v>
      </c>
      <c r="CS116" s="78" t="b">
        <v>0</v>
      </c>
      <c r="CT116" s="76" t="b">
        <v>0</v>
      </c>
      <c r="CU116" s="76"/>
      <c r="CV116" s="76"/>
      <c r="CW116" s="76"/>
      <c r="CX116" s="76"/>
      <c r="CY116" s="76"/>
      <c r="CZ116" s="76"/>
      <c r="DA116" s="76"/>
      <c r="DB116" s="76"/>
      <c r="DC116" s="76"/>
      <c r="DD116" s="66">
        <f t="shared" si="102"/>
        <v>0</v>
      </c>
      <c r="DE116" s="66">
        <f t="shared" si="103"/>
        <v>0</v>
      </c>
      <c r="DF116" s="66">
        <f t="shared" si="104"/>
        <v>0</v>
      </c>
      <c r="DG116" s="66">
        <f t="shared" si="105"/>
        <v>0</v>
      </c>
      <c r="DH116" s="66">
        <f t="shared" si="106"/>
        <v>0</v>
      </c>
      <c r="DI116" s="66">
        <f t="shared" si="118"/>
        <v>0</v>
      </c>
      <c r="DJ116" s="66">
        <f t="shared" si="107"/>
        <v>0</v>
      </c>
      <c r="DK116" s="66">
        <f t="shared" si="108"/>
        <v>0</v>
      </c>
      <c r="DL116" s="66">
        <f t="shared" si="109"/>
        <v>0</v>
      </c>
      <c r="DM116" s="66">
        <f t="shared" si="110"/>
        <v>0</v>
      </c>
      <c r="DN116" s="66">
        <f t="shared" si="111"/>
        <v>0</v>
      </c>
      <c r="DO116" s="80">
        <f t="shared" si="112"/>
        <v>620</v>
      </c>
      <c r="DP116" s="67">
        <f t="shared" si="113"/>
        <v>1</v>
      </c>
      <c r="DQ116" s="66">
        <f t="shared" si="117"/>
        <v>2.6014568158168575E-6</v>
      </c>
    </row>
    <row r="117" spans="1:121" ht="17.149999999999999" customHeight="1" x14ac:dyDescent="0.3">
      <c r="A117" s="30"/>
      <c r="B117" s="39" t="s">
        <v>372</v>
      </c>
      <c r="C117" s="37" t="s">
        <v>373</v>
      </c>
      <c r="D117" s="36" t="s">
        <v>421</v>
      </c>
      <c r="E117" s="37" t="s">
        <v>422</v>
      </c>
      <c r="F117" s="36" t="s">
        <v>424</v>
      </c>
      <c r="G117" s="37" t="s">
        <v>425</v>
      </c>
      <c r="H117" s="36">
        <v>71</v>
      </c>
      <c r="I117" s="38">
        <v>2</v>
      </c>
      <c r="J117" s="115">
        <f t="shared" si="63"/>
        <v>0.87110710216483089</v>
      </c>
      <c r="K117" s="115">
        <f t="shared" si="64"/>
        <v>0.22279718951766048</v>
      </c>
      <c r="L117" s="115">
        <f t="shared" si="65"/>
        <v>1</v>
      </c>
      <c r="M117" s="115">
        <f t="shared" si="66"/>
        <v>3.9619399984760995E-2</v>
      </c>
      <c r="N117" s="115">
        <f t="shared" si="67"/>
        <v>0.27260924635845474</v>
      </c>
      <c r="O117" s="115">
        <f t="shared" si="68"/>
        <v>7.1781238131409034E-2</v>
      </c>
      <c r="P117" s="115">
        <f t="shared" si="69"/>
        <v>0.92421655162461824</v>
      </c>
      <c r="Q117" s="115">
        <f t="shared" si="70"/>
        <v>0.65615615615615608</v>
      </c>
      <c r="R117" s="116">
        <f t="shared" si="71"/>
        <v>0.95853039279135754</v>
      </c>
      <c r="S117" s="133">
        <f t="shared" si="72"/>
        <v>0.55742414185880529</v>
      </c>
      <c r="T117" s="134">
        <f t="shared" si="114"/>
        <v>0.44257585814119471</v>
      </c>
      <c r="U117" s="135">
        <f t="shared" si="73"/>
        <v>21626.91188392762</v>
      </c>
      <c r="V117" s="136">
        <v>5</v>
      </c>
      <c r="W117" s="155">
        <f t="shared" si="74"/>
        <v>0</v>
      </c>
      <c r="X117" s="155">
        <f t="shared" si="75"/>
        <v>0.44631303074769424</v>
      </c>
      <c r="Y117" s="155">
        <f t="shared" si="76"/>
        <v>0.55368696925230576</v>
      </c>
      <c r="Z117" s="156">
        <f t="shared" si="77"/>
        <v>27056.467439483175</v>
      </c>
      <c r="AA117" s="69">
        <f t="shared" si="78"/>
        <v>9.2538779519502318E-2</v>
      </c>
      <c r="AB117" s="70">
        <f t="shared" si="79"/>
        <v>0.96963236299029665</v>
      </c>
      <c r="AC117" s="70">
        <f t="shared" si="80"/>
        <v>8.1918936035465489E-2</v>
      </c>
      <c r="AD117" s="70">
        <f t="shared" si="80"/>
        <v>0.27260924635845474</v>
      </c>
      <c r="AE117" s="70">
        <f t="shared" si="81"/>
        <v>0.34384384384384392</v>
      </c>
      <c r="AF117" s="70">
        <f t="shared" si="82"/>
        <v>0.63216862894037218</v>
      </c>
      <c r="AG117" s="70">
        <f t="shared" si="83"/>
        <v>8.5263957462969997E-2</v>
      </c>
      <c r="AH117" s="70">
        <f t="shared" si="84"/>
        <v>7.1781238131409034E-2</v>
      </c>
      <c r="AI117" s="70">
        <f t="shared" si="85"/>
        <v>0.98490315229775915</v>
      </c>
      <c r="AJ117" s="70">
        <f t="shared" si="86"/>
        <v>0.75731105203190274</v>
      </c>
      <c r="AK117" s="70">
        <f t="shared" si="87"/>
        <v>7.5783448375381798E-2</v>
      </c>
      <c r="AL117" s="71">
        <f t="shared" si="115"/>
        <v>1</v>
      </c>
      <c r="AM117" s="72">
        <v>48866</v>
      </c>
      <c r="AN117" s="66">
        <v>9.2538779519502318E-2</v>
      </c>
      <c r="AO117" s="73">
        <v>0.34384384384384392</v>
      </c>
      <c r="AP117" s="74">
        <f t="shared" si="88"/>
        <v>0.65615615615615608</v>
      </c>
      <c r="AQ117" s="75">
        <v>10532</v>
      </c>
      <c r="AR117" s="75">
        <v>2491</v>
      </c>
      <c r="AS117" s="75">
        <v>4132</v>
      </c>
      <c r="AT117" s="76">
        <v>35</v>
      </c>
      <c r="AU117" s="77">
        <f t="shared" si="89"/>
        <v>0.63216862894037218</v>
      </c>
      <c r="AV117" s="77">
        <f t="shared" si="90"/>
        <v>0.36783137105962782</v>
      </c>
      <c r="AW117" s="75">
        <v>10532</v>
      </c>
      <c r="AX117" s="76">
        <v>138</v>
      </c>
      <c r="AY117" s="75">
        <v>4769</v>
      </c>
      <c r="AZ117" s="76">
        <v>9</v>
      </c>
      <c r="BA117" s="75">
        <v>4797</v>
      </c>
      <c r="BB117" s="66">
        <f t="shared" si="91"/>
        <v>0.92223699202430687</v>
      </c>
      <c r="BC117" s="66">
        <f t="shared" si="92"/>
        <v>7.7763007975693133E-2</v>
      </c>
      <c r="BD117" s="75">
        <v>10532</v>
      </c>
      <c r="BE117" s="76">
        <v>843</v>
      </c>
      <c r="BF117" s="76">
        <v>55</v>
      </c>
      <c r="BG117" s="66">
        <f t="shared" si="93"/>
        <v>8.5263957462969997E-2</v>
      </c>
      <c r="BH117" s="70">
        <v>0.96963236299029665</v>
      </c>
      <c r="BI117" s="70">
        <v>0.95853039279135754</v>
      </c>
      <c r="BJ117" s="75">
        <v>31580</v>
      </c>
      <c r="BK117" s="75">
        <v>2587</v>
      </c>
      <c r="BL117" s="75">
        <v>20384</v>
      </c>
      <c r="BM117" s="75">
        <v>4559</v>
      </c>
      <c r="BN117" s="75">
        <v>2306</v>
      </c>
      <c r="BO117" s="76">
        <v>73</v>
      </c>
      <c r="BP117" s="76">
        <v>1588</v>
      </c>
      <c r="BQ117" s="76">
        <v>43</v>
      </c>
      <c r="BR117" s="76">
        <v>26</v>
      </c>
      <c r="BS117" s="76">
        <v>14</v>
      </c>
      <c r="BT117" s="66">
        <f t="shared" si="94"/>
        <v>8.1918936035465489E-2</v>
      </c>
      <c r="BU117" s="66">
        <f t="shared" si="119"/>
        <v>0.27260924635845474</v>
      </c>
      <c r="BV117" s="66">
        <f t="shared" si="120"/>
        <v>0.12824572514249524</v>
      </c>
      <c r="BW117" s="72">
        <v>41579</v>
      </c>
      <c r="BX117" s="75">
        <v>14346</v>
      </c>
      <c r="BY117" s="66">
        <f t="shared" si="95"/>
        <v>0.34502994300007217</v>
      </c>
      <c r="BZ117" s="74">
        <f t="shared" si="96"/>
        <v>2.8982991774710718</v>
      </c>
      <c r="CA117" s="66">
        <f t="shared" si="116"/>
        <v>3.9619399984760995E-2</v>
      </c>
      <c r="CB117" s="72">
        <v>41579</v>
      </c>
      <c r="CC117" s="75">
        <v>3151</v>
      </c>
      <c r="CD117" s="66">
        <f t="shared" si="97"/>
        <v>7.5783448375381798E-2</v>
      </c>
      <c r="CE117" s="66">
        <f t="shared" si="98"/>
        <v>0.92421655162461824</v>
      </c>
      <c r="CF117" s="72">
        <v>10532</v>
      </c>
      <c r="CG117" s="76">
        <v>4</v>
      </c>
      <c r="CH117" s="75">
        <v>10369</v>
      </c>
      <c r="CI117" s="66">
        <f t="shared" si="99"/>
        <v>0.98490315229775915</v>
      </c>
      <c r="CJ117" s="75">
        <v>10532</v>
      </c>
      <c r="CK117" s="75">
        <v>1014</v>
      </c>
      <c r="CL117" s="75">
        <v>1138</v>
      </c>
      <c r="CM117" s="75">
        <v>5822</v>
      </c>
      <c r="CN117" s="76">
        <v>2</v>
      </c>
      <c r="CO117" s="66">
        <f t="shared" si="100"/>
        <v>0.75731105203190274</v>
      </c>
      <c r="CP117" s="72">
        <v>10532</v>
      </c>
      <c r="CQ117" s="76">
        <v>756</v>
      </c>
      <c r="CR117" s="66">
        <f t="shared" si="101"/>
        <v>7.1781238131409034E-2</v>
      </c>
      <c r="CS117" s="78" t="b">
        <v>0</v>
      </c>
      <c r="CT117" s="76" t="b">
        <v>0</v>
      </c>
      <c r="CU117" s="76"/>
      <c r="CV117" s="76"/>
      <c r="CW117" s="76"/>
      <c r="CX117" s="76"/>
      <c r="CY117" s="76"/>
      <c r="CZ117" s="76"/>
      <c r="DA117" s="76"/>
      <c r="DB117" s="76"/>
      <c r="DC117" s="76"/>
      <c r="DD117" s="66">
        <f t="shared" si="102"/>
        <v>0</v>
      </c>
      <c r="DE117" s="66">
        <f t="shared" si="103"/>
        <v>0</v>
      </c>
      <c r="DF117" s="66">
        <f t="shared" si="104"/>
        <v>0</v>
      </c>
      <c r="DG117" s="66">
        <f t="shared" si="105"/>
        <v>0</v>
      </c>
      <c r="DH117" s="66">
        <f t="shared" si="106"/>
        <v>0</v>
      </c>
      <c r="DI117" s="66">
        <f t="shared" si="118"/>
        <v>0</v>
      </c>
      <c r="DJ117" s="66">
        <f t="shared" si="107"/>
        <v>0</v>
      </c>
      <c r="DK117" s="66">
        <f t="shared" si="108"/>
        <v>0</v>
      </c>
      <c r="DL117" s="66">
        <f t="shared" si="109"/>
        <v>0</v>
      </c>
      <c r="DM117" s="66">
        <f t="shared" si="110"/>
        <v>0</v>
      </c>
      <c r="DN117" s="66">
        <f t="shared" si="111"/>
        <v>0</v>
      </c>
      <c r="DO117" s="80">
        <f t="shared" si="112"/>
        <v>620</v>
      </c>
      <c r="DP117" s="67">
        <f t="shared" si="113"/>
        <v>1</v>
      </c>
      <c r="DQ117" s="66">
        <f t="shared" si="117"/>
        <v>2.6014568158168575E-6</v>
      </c>
    </row>
    <row r="118" spans="1:121" ht="17.149999999999999" customHeight="1" x14ac:dyDescent="0.3">
      <c r="A118" s="30"/>
      <c r="B118" s="39" t="s">
        <v>372</v>
      </c>
      <c r="C118" s="37" t="s">
        <v>373</v>
      </c>
      <c r="D118" s="36" t="s">
        <v>421</v>
      </c>
      <c r="E118" s="37" t="s">
        <v>422</v>
      </c>
      <c r="F118" s="36" t="s">
        <v>426</v>
      </c>
      <c r="G118" s="37" t="s">
        <v>427</v>
      </c>
      <c r="H118" s="36">
        <v>63</v>
      </c>
      <c r="I118" s="38">
        <v>5</v>
      </c>
      <c r="J118" s="115">
        <f t="shared" si="63"/>
        <v>0.67418727249905863</v>
      </c>
      <c r="K118" s="115">
        <f t="shared" si="64"/>
        <v>0.25589933475586796</v>
      </c>
      <c r="L118" s="115">
        <f t="shared" si="65"/>
        <v>1</v>
      </c>
      <c r="M118" s="115">
        <f t="shared" si="66"/>
        <v>6.6978355752464108E-2</v>
      </c>
      <c r="N118" s="115">
        <f t="shared" si="67"/>
        <v>0.33253773253773256</v>
      </c>
      <c r="O118" s="115">
        <f t="shared" si="68"/>
        <v>6.4829923434165937E-2</v>
      </c>
      <c r="P118" s="115">
        <f t="shared" si="69"/>
        <v>0.92209678255908434</v>
      </c>
      <c r="Q118" s="115">
        <f t="shared" si="70"/>
        <v>0.64461153962166584</v>
      </c>
      <c r="R118" s="116">
        <f t="shared" si="71"/>
        <v>0.91958016648570395</v>
      </c>
      <c r="S118" s="133">
        <f t="shared" si="72"/>
        <v>0.54230234529397148</v>
      </c>
      <c r="T118" s="134">
        <f t="shared" si="114"/>
        <v>0.45769765470602852</v>
      </c>
      <c r="U118" s="135">
        <f t="shared" si="73"/>
        <v>31442.45578534004</v>
      </c>
      <c r="V118" s="136">
        <v>5</v>
      </c>
      <c r="W118" s="155">
        <f t="shared" si="74"/>
        <v>0</v>
      </c>
      <c r="X118" s="155">
        <f t="shared" si="75"/>
        <v>0.43119123418286037</v>
      </c>
      <c r="Y118" s="155">
        <f t="shared" si="76"/>
        <v>0.56880876581713968</v>
      </c>
      <c r="Z118" s="156">
        <f t="shared" si="77"/>
        <v>39075.455785340047</v>
      </c>
      <c r="AA118" s="69">
        <f t="shared" si="78"/>
        <v>0.13789539572324847</v>
      </c>
      <c r="AB118" s="70">
        <f t="shared" si="79"/>
        <v>0.94257508342602891</v>
      </c>
      <c r="AC118" s="70">
        <f t="shared" si="80"/>
        <v>0.1352989352989353</v>
      </c>
      <c r="AD118" s="70">
        <f t="shared" si="80"/>
        <v>0.33253773253773256</v>
      </c>
      <c r="AE118" s="70">
        <f t="shared" si="81"/>
        <v>0.3553884603783341</v>
      </c>
      <c r="AF118" s="70">
        <f t="shared" si="82"/>
        <v>0.54223672649679933</v>
      </c>
      <c r="AG118" s="70">
        <f t="shared" si="83"/>
        <v>0.35552905736161666</v>
      </c>
      <c r="AH118" s="70">
        <f t="shared" si="84"/>
        <v>6.4829923434165937E-2</v>
      </c>
      <c r="AI118" s="70">
        <f t="shared" si="85"/>
        <v>0.84988075812727504</v>
      </c>
      <c r="AJ118" s="70">
        <f t="shared" si="86"/>
        <v>0.49849378687084223</v>
      </c>
      <c r="AK118" s="70">
        <f t="shared" si="87"/>
        <v>7.790321744091562E-2</v>
      </c>
      <c r="AL118" s="71">
        <f t="shared" si="115"/>
        <v>1</v>
      </c>
      <c r="AM118" s="72">
        <v>68697</v>
      </c>
      <c r="AN118" s="66">
        <v>0.13789539572324847</v>
      </c>
      <c r="AO118" s="73">
        <v>0.3553884603783341</v>
      </c>
      <c r="AP118" s="74">
        <f t="shared" si="88"/>
        <v>0.64461153962166584</v>
      </c>
      <c r="AQ118" s="75">
        <v>15934</v>
      </c>
      <c r="AR118" s="75">
        <v>3791</v>
      </c>
      <c r="AS118" s="75">
        <v>4839</v>
      </c>
      <c r="AT118" s="76">
        <v>10</v>
      </c>
      <c r="AU118" s="77">
        <f t="shared" si="89"/>
        <v>0.54223672649679933</v>
      </c>
      <c r="AV118" s="77">
        <f t="shared" si="90"/>
        <v>0.45776327350320067</v>
      </c>
      <c r="AW118" s="75">
        <v>15934</v>
      </c>
      <c r="AX118" s="76">
        <v>42</v>
      </c>
      <c r="AY118" s="75">
        <v>10323</v>
      </c>
      <c r="AZ118" s="76">
        <v>23</v>
      </c>
      <c r="BA118" s="75">
        <v>4685</v>
      </c>
      <c r="BB118" s="66">
        <f t="shared" si="91"/>
        <v>0.94596460399146476</v>
      </c>
      <c r="BC118" s="66">
        <f t="shared" si="92"/>
        <v>5.4035396008535241E-2</v>
      </c>
      <c r="BD118" s="75">
        <v>15934</v>
      </c>
      <c r="BE118" s="75">
        <v>5551</v>
      </c>
      <c r="BF118" s="76">
        <v>114</v>
      </c>
      <c r="BG118" s="66">
        <f t="shared" si="93"/>
        <v>0.35552905736161666</v>
      </c>
      <c r="BH118" s="70">
        <v>0.94257508342602891</v>
      </c>
      <c r="BI118" s="70">
        <v>0.91958016648570395</v>
      </c>
      <c r="BJ118" s="75">
        <v>42735</v>
      </c>
      <c r="BK118" s="75">
        <v>5782</v>
      </c>
      <c r="BL118" s="75">
        <v>22742</v>
      </c>
      <c r="BM118" s="75">
        <v>7813</v>
      </c>
      <c r="BN118" s="76">
        <v>3705</v>
      </c>
      <c r="BO118" s="76">
        <v>97</v>
      </c>
      <c r="BP118" s="76">
        <v>2289</v>
      </c>
      <c r="BQ118" s="76">
        <v>142</v>
      </c>
      <c r="BR118" s="76">
        <v>163</v>
      </c>
      <c r="BS118" s="76">
        <v>2</v>
      </c>
      <c r="BT118" s="66">
        <f t="shared" si="94"/>
        <v>0.1352989352989353</v>
      </c>
      <c r="BU118" s="66">
        <f t="shared" si="119"/>
        <v>0.33253773253773256</v>
      </c>
      <c r="BV118" s="66">
        <f t="shared" si="120"/>
        <v>0.14971334971334971</v>
      </c>
      <c r="BW118" s="72">
        <v>57841</v>
      </c>
      <c r="BX118" s="75">
        <v>11805</v>
      </c>
      <c r="BY118" s="66">
        <f t="shared" si="95"/>
        <v>0.20409398177763177</v>
      </c>
      <c r="BZ118" s="74">
        <f t="shared" si="96"/>
        <v>4.8997035154595512</v>
      </c>
      <c r="CA118" s="66">
        <f t="shared" si="116"/>
        <v>6.6978355752464108E-2</v>
      </c>
      <c r="CB118" s="72">
        <v>57841</v>
      </c>
      <c r="CC118" s="75">
        <v>4506</v>
      </c>
      <c r="CD118" s="66">
        <f t="shared" si="97"/>
        <v>7.790321744091562E-2</v>
      </c>
      <c r="CE118" s="66">
        <f t="shared" si="98"/>
        <v>0.92209678255908434</v>
      </c>
      <c r="CF118" s="72">
        <v>15934</v>
      </c>
      <c r="CG118" s="76">
        <v>109</v>
      </c>
      <c r="CH118" s="75">
        <v>13433</v>
      </c>
      <c r="CI118" s="66">
        <f t="shared" si="99"/>
        <v>0.84988075812727504</v>
      </c>
      <c r="CJ118" s="75">
        <v>15934</v>
      </c>
      <c r="CK118" s="75">
        <v>3886</v>
      </c>
      <c r="CL118" s="76">
        <v>1027</v>
      </c>
      <c r="CM118" s="75">
        <v>3021</v>
      </c>
      <c r="CN118" s="76">
        <v>9</v>
      </c>
      <c r="CO118" s="66">
        <f t="shared" si="100"/>
        <v>0.49849378687084223</v>
      </c>
      <c r="CP118" s="72">
        <v>15934</v>
      </c>
      <c r="CQ118" s="76">
        <v>1033</v>
      </c>
      <c r="CR118" s="66">
        <f t="shared" si="101"/>
        <v>6.4829923434165937E-2</v>
      </c>
      <c r="CS118" s="78" t="b">
        <v>0</v>
      </c>
      <c r="CT118" s="76" t="b">
        <v>0</v>
      </c>
      <c r="CU118" s="76"/>
      <c r="CV118" s="76"/>
      <c r="CW118" s="76"/>
      <c r="CX118" s="76"/>
      <c r="CY118" s="76"/>
      <c r="CZ118" s="76"/>
      <c r="DA118" s="76"/>
      <c r="DB118" s="76"/>
      <c r="DC118" s="76"/>
      <c r="DD118" s="66">
        <f t="shared" si="102"/>
        <v>0</v>
      </c>
      <c r="DE118" s="66">
        <f t="shared" si="103"/>
        <v>0</v>
      </c>
      <c r="DF118" s="66">
        <f t="shared" si="104"/>
        <v>0</v>
      </c>
      <c r="DG118" s="66">
        <f t="shared" si="105"/>
        <v>0</v>
      </c>
      <c r="DH118" s="66">
        <f t="shared" si="106"/>
        <v>0</v>
      </c>
      <c r="DI118" s="66">
        <f t="shared" si="118"/>
        <v>0</v>
      </c>
      <c r="DJ118" s="66">
        <f t="shared" si="107"/>
        <v>0</v>
      </c>
      <c r="DK118" s="66">
        <f t="shared" si="108"/>
        <v>0</v>
      </c>
      <c r="DL118" s="66">
        <f t="shared" si="109"/>
        <v>0</v>
      </c>
      <c r="DM118" s="66">
        <f t="shared" si="110"/>
        <v>0</v>
      </c>
      <c r="DN118" s="66">
        <f t="shared" si="111"/>
        <v>0</v>
      </c>
      <c r="DO118" s="80">
        <f t="shared" si="112"/>
        <v>620</v>
      </c>
      <c r="DP118" s="67">
        <f t="shared" si="113"/>
        <v>1</v>
      </c>
      <c r="DQ118" s="66">
        <f t="shared" si="117"/>
        <v>2.6014568158168575E-6</v>
      </c>
    </row>
    <row r="119" spans="1:121" ht="17.149999999999999" customHeight="1" x14ac:dyDescent="0.3">
      <c r="A119" s="30"/>
      <c r="B119" s="39" t="s">
        <v>428</v>
      </c>
      <c r="C119" s="37" t="s">
        <v>429</v>
      </c>
      <c r="D119" s="36" t="s">
        <v>430</v>
      </c>
      <c r="E119" s="37" t="s">
        <v>429</v>
      </c>
      <c r="F119" s="36" t="s">
        <v>431</v>
      </c>
      <c r="G119" s="37" t="s">
        <v>432</v>
      </c>
      <c r="H119" s="36"/>
      <c r="I119" s="38">
        <v>19</v>
      </c>
      <c r="J119" s="115">
        <f t="shared" si="63"/>
        <v>0.95940158050310664</v>
      </c>
      <c r="K119" s="115">
        <f t="shared" si="64"/>
        <v>0.66143853934165808</v>
      </c>
      <c r="L119" s="115">
        <f t="shared" si="65"/>
        <v>1</v>
      </c>
      <c r="M119" s="115">
        <f t="shared" si="66"/>
        <v>0.38150745401092934</v>
      </c>
      <c r="N119" s="115">
        <f t="shared" si="67"/>
        <v>0.6356457423616737</v>
      </c>
      <c r="O119" s="115">
        <f t="shared" si="68"/>
        <v>0.94446120126279387</v>
      </c>
      <c r="P119" s="115">
        <f t="shared" si="69"/>
        <v>0.84861696836004241</v>
      </c>
      <c r="Q119" s="115">
        <f t="shared" si="70"/>
        <v>0.70390741495580744</v>
      </c>
      <c r="R119" s="116">
        <f t="shared" si="71"/>
        <v>0.9575603285148554</v>
      </c>
      <c r="S119" s="133">
        <f t="shared" si="72"/>
        <v>0.78805991436787404</v>
      </c>
      <c r="T119" s="134">
        <f t="shared" si="114"/>
        <v>0.21194008563212596</v>
      </c>
      <c r="U119" s="135">
        <f t="shared" si="73"/>
        <v>56329.224019220805</v>
      </c>
      <c r="V119" s="136">
        <v>8</v>
      </c>
      <c r="W119" s="155">
        <f t="shared" si="74"/>
        <v>0</v>
      </c>
      <c r="X119" s="155">
        <f t="shared" si="75"/>
        <v>0.67694880325676299</v>
      </c>
      <c r="Y119" s="155">
        <f t="shared" si="76"/>
        <v>0.32305119674323701</v>
      </c>
      <c r="Z119" s="156">
        <f t="shared" si="77"/>
        <v>85860.224019220783</v>
      </c>
      <c r="AA119" s="69">
        <f t="shared" si="78"/>
        <v>1</v>
      </c>
      <c r="AB119" s="70">
        <f t="shared" si="79"/>
        <v>0.97120168439953192</v>
      </c>
      <c r="AC119" s="70">
        <f t="shared" si="80"/>
        <v>4.8052794846970025E-2</v>
      </c>
      <c r="AD119" s="70">
        <f t="shared" si="80"/>
        <v>0.6356457423616737</v>
      </c>
      <c r="AE119" s="70">
        <f t="shared" si="81"/>
        <v>0.29609258504419256</v>
      </c>
      <c r="AF119" s="70">
        <f t="shared" si="82"/>
        <v>8.1558786270133313E-2</v>
      </c>
      <c r="AG119" s="70">
        <f t="shared" si="83"/>
        <v>0.19301843920291167</v>
      </c>
      <c r="AH119" s="70">
        <f t="shared" si="84"/>
        <v>0.94446120126279387</v>
      </c>
      <c r="AI119" s="70">
        <f t="shared" si="85"/>
        <v>0.94058032213307596</v>
      </c>
      <c r="AJ119" s="70">
        <f t="shared" si="86"/>
        <v>0.97822283887313743</v>
      </c>
      <c r="AK119" s="70">
        <f t="shared" si="87"/>
        <v>0.15138303163995762</v>
      </c>
      <c r="AL119" s="71">
        <f t="shared" si="115"/>
        <v>1</v>
      </c>
      <c r="AM119" s="72">
        <v>265779</v>
      </c>
      <c r="AN119" s="66">
        <v>1</v>
      </c>
      <c r="AO119" s="73">
        <v>0.29609258504419256</v>
      </c>
      <c r="AP119" s="74">
        <f t="shared" si="88"/>
        <v>0.70390741495580744</v>
      </c>
      <c r="AQ119" s="75">
        <v>49731</v>
      </c>
      <c r="AR119" s="75">
        <v>1082</v>
      </c>
      <c r="AS119" s="75">
        <v>2890</v>
      </c>
      <c r="AT119" s="76">
        <v>84</v>
      </c>
      <c r="AU119" s="77">
        <f t="shared" si="89"/>
        <v>8.1558786270133313E-2</v>
      </c>
      <c r="AV119" s="77">
        <f t="shared" si="90"/>
        <v>0.91844121372986665</v>
      </c>
      <c r="AW119" s="75">
        <v>49731</v>
      </c>
      <c r="AX119" s="76">
        <v>536</v>
      </c>
      <c r="AY119" s="75">
        <v>24910</v>
      </c>
      <c r="AZ119" s="76">
        <v>42</v>
      </c>
      <c r="BA119" s="75">
        <v>4130</v>
      </c>
      <c r="BB119" s="66">
        <f t="shared" si="91"/>
        <v>0.59556413504655048</v>
      </c>
      <c r="BC119" s="66">
        <f t="shared" si="92"/>
        <v>0.40443586495344952</v>
      </c>
      <c r="BD119" s="75">
        <v>49731</v>
      </c>
      <c r="BE119" s="75">
        <v>1496</v>
      </c>
      <c r="BF119" s="75">
        <v>8103</v>
      </c>
      <c r="BG119" s="66">
        <f t="shared" si="93"/>
        <v>0.19301843920291167</v>
      </c>
      <c r="BH119" s="70">
        <v>0.97120168439953192</v>
      </c>
      <c r="BI119" s="70">
        <v>0.9575603285148554</v>
      </c>
      <c r="BJ119" s="75">
        <v>151833</v>
      </c>
      <c r="BK119" s="75">
        <v>7296</v>
      </c>
      <c r="BL119" s="75">
        <v>48025</v>
      </c>
      <c r="BM119" s="75">
        <v>34770</v>
      </c>
      <c r="BN119" s="75">
        <v>26376</v>
      </c>
      <c r="BO119" s="76">
        <v>713</v>
      </c>
      <c r="BP119" s="75">
        <v>31312</v>
      </c>
      <c r="BQ119" s="75">
        <v>1872</v>
      </c>
      <c r="BR119" s="76">
        <v>365</v>
      </c>
      <c r="BS119" s="76">
        <v>1104</v>
      </c>
      <c r="BT119" s="66">
        <f t="shared" si="94"/>
        <v>4.8052794846970025E-2</v>
      </c>
      <c r="BU119" s="66">
        <f t="shared" si="119"/>
        <v>0.6356457423616737</v>
      </c>
      <c r="BV119" s="66">
        <f t="shared" si="120"/>
        <v>0.40664414191908216</v>
      </c>
      <c r="BW119" s="72">
        <v>231195</v>
      </c>
      <c r="BX119" s="75">
        <v>8284</v>
      </c>
      <c r="BY119" s="66">
        <f t="shared" si="95"/>
        <v>3.5831224723718073E-2</v>
      </c>
      <c r="BZ119" s="74">
        <f t="shared" si="96"/>
        <v>27.908619024625786</v>
      </c>
      <c r="CA119" s="66">
        <f t="shared" si="116"/>
        <v>0.38150745401092934</v>
      </c>
      <c r="CB119" s="78">
        <v>231195</v>
      </c>
      <c r="CC119" s="76">
        <v>34999</v>
      </c>
      <c r="CD119" s="66">
        <f t="shared" si="97"/>
        <v>0.15138303163995762</v>
      </c>
      <c r="CE119" s="66">
        <f t="shared" si="98"/>
        <v>0.84861696836004241</v>
      </c>
      <c r="CF119" s="72">
        <v>49731</v>
      </c>
      <c r="CG119" s="75">
        <v>1673</v>
      </c>
      <c r="CH119" s="75">
        <v>45103</v>
      </c>
      <c r="CI119" s="66">
        <f t="shared" si="99"/>
        <v>0.94058032213307596</v>
      </c>
      <c r="CJ119" s="75">
        <v>49731</v>
      </c>
      <c r="CK119" s="75">
        <v>19135</v>
      </c>
      <c r="CL119" s="75">
        <v>13250</v>
      </c>
      <c r="CM119" s="76">
        <v>223</v>
      </c>
      <c r="CN119" s="75">
        <v>16040</v>
      </c>
      <c r="CO119" s="66">
        <f t="shared" si="100"/>
        <v>0.97822283887313743</v>
      </c>
      <c r="CP119" s="72">
        <v>49731</v>
      </c>
      <c r="CQ119" s="75">
        <v>46969</v>
      </c>
      <c r="CR119" s="66">
        <f t="shared" si="101"/>
        <v>0.94446120126279387</v>
      </c>
      <c r="CS119" s="78" t="b">
        <v>0</v>
      </c>
      <c r="CT119" s="76" t="b">
        <v>0</v>
      </c>
      <c r="CU119" s="76"/>
      <c r="CV119" s="76"/>
      <c r="CW119" s="76"/>
      <c r="CX119" s="76"/>
      <c r="CY119" s="76"/>
      <c r="CZ119" s="76"/>
      <c r="DA119" s="76"/>
      <c r="DB119" s="76"/>
      <c r="DC119" s="76"/>
      <c r="DD119" s="66">
        <f t="shared" si="102"/>
        <v>0</v>
      </c>
      <c r="DE119" s="66">
        <f t="shared" si="103"/>
        <v>0</v>
      </c>
      <c r="DF119" s="66">
        <f t="shared" si="104"/>
        <v>0</v>
      </c>
      <c r="DG119" s="66">
        <f t="shared" si="105"/>
        <v>0</v>
      </c>
      <c r="DH119" s="66">
        <f t="shared" si="106"/>
        <v>0</v>
      </c>
      <c r="DI119" s="66">
        <f t="shared" si="118"/>
        <v>0</v>
      </c>
      <c r="DJ119" s="66">
        <f t="shared" si="107"/>
        <v>0</v>
      </c>
      <c r="DK119" s="66">
        <f t="shared" si="108"/>
        <v>0</v>
      </c>
      <c r="DL119" s="66">
        <f t="shared" si="109"/>
        <v>0</v>
      </c>
      <c r="DM119" s="66">
        <f t="shared" si="110"/>
        <v>0</v>
      </c>
      <c r="DN119" s="66">
        <f t="shared" si="111"/>
        <v>0</v>
      </c>
      <c r="DO119" s="80">
        <f t="shared" si="112"/>
        <v>620</v>
      </c>
      <c r="DP119" s="67">
        <f t="shared" si="113"/>
        <v>1</v>
      </c>
      <c r="DQ119" s="66">
        <f t="shared" si="117"/>
        <v>2.6014568158168575E-6</v>
      </c>
    </row>
    <row r="120" spans="1:121" ht="17.149999999999999" customHeight="1" x14ac:dyDescent="0.3">
      <c r="A120" s="30"/>
      <c r="B120" s="39" t="s">
        <v>428</v>
      </c>
      <c r="C120" s="37" t="s">
        <v>429</v>
      </c>
      <c r="D120" s="36" t="s">
        <v>430</v>
      </c>
      <c r="E120" s="37" t="s">
        <v>429</v>
      </c>
      <c r="F120" s="36" t="s">
        <v>433</v>
      </c>
      <c r="G120" s="37" t="s">
        <v>434</v>
      </c>
      <c r="H120" s="36"/>
      <c r="I120" s="38">
        <v>20</v>
      </c>
      <c r="J120" s="115">
        <f t="shared" si="63"/>
        <v>0.96751900483759501</v>
      </c>
      <c r="K120" s="115">
        <f t="shared" si="64"/>
        <v>0.77001892971965979</v>
      </c>
      <c r="L120" s="115">
        <f t="shared" si="65"/>
        <v>1</v>
      </c>
      <c r="M120" s="115">
        <f t="shared" si="66"/>
        <v>0.4150303112570124</v>
      </c>
      <c r="N120" s="115">
        <f t="shared" si="67"/>
        <v>0.72327541505172221</v>
      </c>
      <c r="O120" s="115">
        <f t="shared" si="68"/>
        <v>0.97650310988251554</v>
      </c>
      <c r="P120" s="115">
        <f t="shared" si="69"/>
        <v>0.89758446452518237</v>
      </c>
      <c r="Q120" s="115">
        <f t="shared" si="70"/>
        <v>0.76403291140924423</v>
      </c>
      <c r="R120" s="116">
        <f t="shared" si="71"/>
        <v>0.96944788654825831</v>
      </c>
      <c r="S120" s="133">
        <f t="shared" si="72"/>
        <v>0.83149022591457666</v>
      </c>
      <c r="T120" s="134">
        <f t="shared" si="114"/>
        <v>0.16850977408542334</v>
      </c>
      <c r="U120" s="135">
        <f t="shared" si="73"/>
        <v>33225.914705293348</v>
      </c>
      <c r="V120" s="136">
        <v>8</v>
      </c>
      <c r="W120" s="155">
        <f t="shared" si="74"/>
        <v>0</v>
      </c>
      <c r="X120" s="155">
        <f t="shared" si="75"/>
        <v>0.7203791148034655</v>
      </c>
      <c r="Y120" s="155">
        <f t="shared" si="76"/>
        <v>0.2796208851965345</v>
      </c>
      <c r="Z120" s="156">
        <f t="shared" si="77"/>
        <v>55134.248038626691</v>
      </c>
      <c r="AA120" s="69">
        <f t="shared" si="78"/>
        <v>1</v>
      </c>
      <c r="AB120" s="70">
        <f t="shared" si="79"/>
        <v>0.97866623175912337</v>
      </c>
      <c r="AC120" s="70">
        <f t="shared" si="80"/>
        <v>3.5348608291366747E-2</v>
      </c>
      <c r="AD120" s="70">
        <f t="shared" si="80"/>
        <v>0.72327541505172221</v>
      </c>
      <c r="AE120" s="70">
        <f t="shared" si="81"/>
        <v>0.2359670885907558</v>
      </c>
      <c r="AF120" s="70">
        <f t="shared" si="82"/>
        <v>3.6296986268441453E-2</v>
      </c>
      <c r="AG120" s="70">
        <f t="shared" si="83"/>
        <v>0.12619813106577327</v>
      </c>
      <c r="AH120" s="70">
        <f t="shared" si="84"/>
        <v>0.97650310988251554</v>
      </c>
      <c r="AI120" s="70">
        <f t="shared" si="85"/>
        <v>0.9584447582704847</v>
      </c>
      <c r="AJ120" s="70">
        <f t="shared" si="86"/>
        <v>0.97659325140470543</v>
      </c>
      <c r="AK120" s="70">
        <f t="shared" si="87"/>
        <v>0.10241553547481766</v>
      </c>
      <c r="AL120" s="71">
        <f t="shared" si="115"/>
        <v>1</v>
      </c>
      <c r="AM120" s="72">
        <v>197175</v>
      </c>
      <c r="AN120" s="66">
        <v>1</v>
      </c>
      <c r="AO120" s="73">
        <v>0.2359670885907558</v>
      </c>
      <c r="AP120" s="74">
        <f t="shared" si="88"/>
        <v>0.76403291140924423</v>
      </c>
      <c r="AQ120" s="75">
        <v>33281</v>
      </c>
      <c r="AR120" s="76">
        <v>131</v>
      </c>
      <c r="AS120" s="76">
        <v>984</v>
      </c>
      <c r="AT120" s="76">
        <v>93</v>
      </c>
      <c r="AU120" s="77">
        <f t="shared" si="89"/>
        <v>3.6296986268441453E-2</v>
      </c>
      <c r="AV120" s="77">
        <f t="shared" si="90"/>
        <v>0.96370301373155853</v>
      </c>
      <c r="AW120" s="75">
        <v>33281</v>
      </c>
      <c r="AX120" s="76">
        <v>169</v>
      </c>
      <c r="AY120" s="75">
        <v>10872</v>
      </c>
      <c r="AZ120" s="76">
        <v>30</v>
      </c>
      <c r="BA120" s="75">
        <v>3029</v>
      </c>
      <c r="BB120" s="66">
        <f t="shared" si="91"/>
        <v>0.42366515429223883</v>
      </c>
      <c r="BC120" s="66">
        <f t="shared" si="92"/>
        <v>0.57633484570776117</v>
      </c>
      <c r="BD120" s="75">
        <v>33281</v>
      </c>
      <c r="BE120" s="76">
        <v>331</v>
      </c>
      <c r="BF120" s="75">
        <v>3869</v>
      </c>
      <c r="BG120" s="66">
        <f t="shared" si="93"/>
        <v>0.12619813106577327</v>
      </c>
      <c r="BH120" s="70">
        <v>0.97866623175912337</v>
      </c>
      <c r="BI120" s="70">
        <v>0.96944788654825831</v>
      </c>
      <c r="BJ120" s="75">
        <v>113781</v>
      </c>
      <c r="BK120" s="75">
        <v>4022</v>
      </c>
      <c r="BL120" s="75">
        <v>27464</v>
      </c>
      <c r="BM120" s="75">
        <v>23299</v>
      </c>
      <c r="BN120" s="75">
        <v>22783</v>
      </c>
      <c r="BO120" s="76">
        <v>922</v>
      </c>
      <c r="BP120" s="75">
        <v>31890</v>
      </c>
      <c r="BQ120" s="75">
        <v>2306</v>
      </c>
      <c r="BR120" s="76">
        <v>428</v>
      </c>
      <c r="BS120" s="76">
        <v>667</v>
      </c>
      <c r="BT120" s="66">
        <f t="shared" si="94"/>
        <v>3.5348608291366747E-2</v>
      </c>
      <c r="BU120" s="66">
        <f t="shared" si="119"/>
        <v>0.72327541505172221</v>
      </c>
      <c r="BV120" s="66">
        <f t="shared" si="120"/>
        <v>0.51850484703069932</v>
      </c>
      <c r="BW120" s="72">
        <v>176731</v>
      </c>
      <c r="BX120" s="75">
        <v>5821</v>
      </c>
      <c r="BY120" s="66">
        <f t="shared" si="95"/>
        <v>3.293706254137644E-2</v>
      </c>
      <c r="BZ120" s="74">
        <f t="shared" si="96"/>
        <v>30.36093454732864</v>
      </c>
      <c r="CA120" s="66">
        <f t="shared" si="116"/>
        <v>0.4150303112570124</v>
      </c>
      <c r="CB120" s="78">
        <v>176731</v>
      </c>
      <c r="CC120" s="76">
        <v>18100</v>
      </c>
      <c r="CD120" s="66">
        <f t="shared" si="97"/>
        <v>0.10241553547481766</v>
      </c>
      <c r="CE120" s="66">
        <f t="shared" si="98"/>
        <v>0.89758446452518237</v>
      </c>
      <c r="CF120" s="72">
        <v>33281</v>
      </c>
      <c r="CG120" s="75">
        <v>2157</v>
      </c>
      <c r="CH120" s="75">
        <v>29741</v>
      </c>
      <c r="CI120" s="66">
        <f t="shared" si="99"/>
        <v>0.9584447582704847</v>
      </c>
      <c r="CJ120" s="75">
        <v>33281</v>
      </c>
      <c r="CK120" s="75">
        <v>16007</v>
      </c>
      <c r="CL120" s="75">
        <v>2751</v>
      </c>
      <c r="CM120" s="76">
        <v>100</v>
      </c>
      <c r="CN120" s="75">
        <v>13644</v>
      </c>
      <c r="CO120" s="66">
        <f t="shared" si="100"/>
        <v>0.97659325140470543</v>
      </c>
      <c r="CP120" s="72">
        <v>33281</v>
      </c>
      <c r="CQ120" s="75">
        <v>32499</v>
      </c>
      <c r="CR120" s="66">
        <f t="shared" si="101"/>
        <v>0.97650310988251554</v>
      </c>
      <c r="CS120" s="78" t="b">
        <v>0</v>
      </c>
      <c r="CT120" s="76" t="b">
        <v>1</v>
      </c>
      <c r="CU120" s="76">
        <v>0</v>
      </c>
      <c r="CV120" s="76"/>
      <c r="CW120" s="79">
        <v>18</v>
      </c>
      <c r="CX120" s="79"/>
      <c r="CY120" s="79">
        <v>18</v>
      </c>
      <c r="CZ120" s="79">
        <v>0</v>
      </c>
      <c r="DA120" s="76"/>
      <c r="DB120" s="76"/>
      <c r="DC120" s="76"/>
      <c r="DD120" s="66">
        <f t="shared" si="102"/>
        <v>7.43801652892562E-2</v>
      </c>
      <c r="DE120" s="66">
        <f t="shared" si="103"/>
        <v>0</v>
      </c>
      <c r="DF120" s="66">
        <f t="shared" si="104"/>
        <v>0</v>
      </c>
      <c r="DG120" s="66">
        <f t="shared" si="105"/>
        <v>0</v>
      </c>
      <c r="DH120" s="66">
        <f t="shared" si="106"/>
        <v>0</v>
      </c>
      <c r="DI120" s="66">
        <f t="shared" si="118"/>
        <v>0</v>
      </c>
      <c r="DJ120" s="66">
        <f t="shared" si="107"/>
        <v>0</v>
      </c>
      <c r="DK120" s="66">
        <f t="shared" si="108"/>
        <v>0</v>
      </c>
      <c r="DL120" s="66">
        <f t="shared" si="109"/>
        <v>0</v>
      </c>
      <c r="DM120" s="66">
        <f t="shared" si="110"/>
        <v>0</v>
      </c>
      <c r="DN120" s="66">
        <f t="shared" si="111"/>
        <v>0</v>
      </c>
      <c r="DO120" s="80">
        <f t="shared" si="112"/>
        <v>620</v>
      </c>
      <c r="DP120" s="67">
        <f t="shared" si="113"/>
        <v>1</v>
      </c>
      <c r="DQ120" s="66">
        <f t="shared" si="117"/>
        <v>2.6014568158168575E-6</v>
      </c>
    </row>
    <row r="121" spans="1:121" ht="17.149999999999999" customHeight="1" x14ac:dyDescent="0.3">
      <c r="A121" s="30"/>
      <c r="B121" s="39" t="s">
        <v>428</v>
      </c>
      <c r="C121" s="37" t="s">
        <v>429</v>
      </c>
      <c r="D121" s="36" t="s">
        <v>430</v>
      </c>
      <c r="E121" s="37" t="s">
        <v>429</v>
      </c>
      <c r="F121" s="36" t="s">
        <v>435</v>
      </c>
      <c r="G121" s="37" t="s">
        <v>436</v>
      </c>
      <c r="H121" s="36"/>
      <c r="I121" s="38">
        <v>18</v>
      </c>
      <c r="J121" s="115">
        <f t="shared" si="63"/>
        <v>0.9451308226202686</v>
      </c>
      <c r="K121" s="115">
        <f t="shared" si="64"/>
        <v>0.6734443198893314</v>
      </c>
      <c r="L121" s="115">
        <f t="shared" si="65"/>
        <v>1</v>
      </c>
      <c r="M121" s="115">
        <f t="shared" si="66"/>
        <v>0.46088209218829734</v>
      </c>
      <c r="N121" s="115">
        <f t="shared" si="67"/>
        <v>0.62216088738775599</v>
      </c>
      <c r="O121" s="115">
        <f t="shared" si="68"/>
        <v>0.92229351014859162</v>
      </c>
      <c r="P121" s="115">
        <f t="shared" si="69"/>
        <v>0.85595625717892976</v>
      </c>
      <c r="Q121" s="115">
        <f t="shared" si="70"/>
        <v>0.71886172685019667</v>
      </c>
      <c r="R121" s="116">
        <f t="shared" si="71"/>
        <v>0.95517516266643687</v>
      </c>
      <c r="S121" s="133">
        <f t="shared" si="72"/>
        <v>0.79487830876997867</v>
      </c>
      <c r="T121" s="134">
        <f t="shared" si="114"/>
        <v>0.20512169123002133</v>
      </c>
      <c r="U121" s="135">
        <f t="shared" si="73"/>
        <v>49457.506337544131</v>
      </c>
      <c r="V121" s="136">
        <v>8</v>
      </c>
      <c r="W121" s="155">
        <f t="shared" si="74"/>
        <v>0</v>
      </c>
      <c r="X121" s="155">
        <f t="shared" si="75"/>
        <v>0.68376719765886762</v>
      </c>
      <c r="Y121" s="155">
        <f t="shared" si="76"/>
        <v>0.31623280234113238</v>
      </c>
      <c r="Z121" s="156">
        <f t="shared" si="77"/>
        <v>76247.839670877453</v>
      </c>
      <c r="AA121" s="69">
        <f t="shared" si="78"/>
        <v>1</v>
      </c>
      <c r="AB121" s="70">
        <f t="shared" si="79"/>
        <v>0.96869438125434637</v>
      </c>
      <c r="AC121" s="70">
        <f t="shared" si="80"/>
        <v>5.343074164726188E-2</v>
      </c>
      <c r="AD121" s="70">
        <f t="shared" si="80"/>
        <v>0.62216088738775599</v>
      </c>
      <c r="AE121" s="70">
        <f t="shared" si="81"/>
        <v>0.28113827314980339</v>
      </c>
      <c r="AF121" s="70">
        <f t="shared" si="82"/>
        <v>6.5781000310062732E-2</v>
      </c>
      <c r="AG121" s="70">
        <f t="shared" si="83"/>
        <v>0.20290027905645527</v>
      </c>
      <c r="AH121" s="70">
        <f t="shared" si="84"/>
        <v>0.92229351014859162</v>
      </c>
      <c r="AI121" s="70">
        <f t="shared" si="85"/>
        <v>0.92398692966346263</v>
      </c>
      <c r="AJ121" s="70">
        <f t="shared" si="86"/>
        <v>0.96627471557707445</v>
      </c>
      <c r="AK121" s="70">
        <f t="shared" si="87"/>
        <v>0.14404374282107021</v>
      </c>
      <c r="AL121" s="71">
        <f t="shared" si="115"/>
        <v>1</v>
      </c>
      <c r="AM121" s="72">
        <v>241113</v>
      </c>
      <c r="AN121" s="66">
        <v>1</v>
      </c>
      <c r="AO121" s="73">
        <v>0.28113827314980339</v>
      </c>
      <c r="AP121" s="74">
        <f t="shared" si="88"/>
        <v>0.71886172685019667</v>
      </c>
      <c r="AQ121" s="75">
        <v>41927</v>
      </c>
      <c r="AR121" s="76">
        <v>362</v>
      </c>
      <c r="AS121" s="75">
        <v>2284</v>
      </c>
      <c r="AT121" s="76">
        <v>112</v>
      </c>
      <c r="AU121" s="77">
        <f t="shared" si="89"/>
        <v>6.5781000310062732E-2</v>
      </c>
      <c r="AV121" s="77">
        <f t="shared" si="90"/>
        <v>0.93421899968993727</v>
      </c>
      <c r="AW121" s="75">
        <v>41927</v>
      </c>
      <c r="AX121" s="76">
        <v>162</v>
      </c>
      <c r="AY121" s="75">
        <v>20814</v>
      </c>
      <c r="AZ121" s="76">
        <v>52</v>
      </c>
      <c r="BA121" s="75">
        <v>3597</v>
      </c>
      <c r="BB121" s="66">
        <f t="shared" si="91"/>
        <v>0.58733035991127436</v>
      </c>
      <c r="BC121" s="66">
        <f t="shared" si="92"/>
        <v>0.41266964008872564</v>
      </c>
      <c r="BD121" s="75">
        <v>41927</v>
      </c>
      <c r="BE121" s="75">
        <v>1497</v>
      </c>
      <c r="BF121" s="75">
        <v>7010</v>
      </c>
      <c r="BG121" s="66">
        <f t="shared" si="93"/>
        <v>0.20290027905645527</v>
      </c>
      <c r="BH121" s="70">
        <v>0.96869438125434637</v>
      </c>
      <c r="BI121" s="70">
        <v>0.95517516266643687</v>
      </c>
      <c r="BJ121" s="75">
        <v>134417</v>
      </c>
      <c r="BK121" s="75">
        <v>7182</v>
      </c>
      <c r="BL121" s="75">
        <v>43606</v>
      </c>
      <c r="BM121" s="75">
        <v>28286</v>
      </c>
      <c r="BN121" s="75">
        <v>20323</v>
      </c>
      <c r="BO121" s="76">
        <v>1004</v>
      </c>
      <c r="BP121" s="75">
        <v>30758</v>
      </c>
      <c r="BQ121" s="75">
        <v>2488</v>
      </c>
      <c r="BR121" s="76">
        <v>227</v>
      </c>
      <c r="BS121" s="76">
        <v>543</v>
      </c>
      <c r="BT121" s="66">
        <f t="shared" si="94"/>
        <v>5.343074164726188E-2</v>
      </c>
      <c r="BU121" s="66">
        <f t="shared" si="119"/>
        <v>0.62216088738775599</v>
      </c>
      <c r="BV121" s="66">
        <f t="shared" si="120"/>
        <v>0.41172619534731469</v>
      </c>
      <c r="BW121" s="72">
        <v>210686</v>
      </c>
      <c r="BX121" s="75">
        <v>6249</v>
      </c>
      <c r="BY121" s="66">
        <f t="shared" si="95"/>
        <v>2.9660252698328317E-2</v>
      </c>
      <c r="BZ121" s="74">
        <f t="shared" si="96"/>
        <v>33.715154424707954</v>
      </c>
      <c r="CA121" s="66">
        <f t="shared" si="116"/>
        <v>0.46088209218829734</v>
      </c>
      <c r="CB121" s="78">
        <v>210686</v>
      </c>
      <c r="CC121" s="76">
        <v>30348</v>
      </c>
      <c r="CD121" s="66">
        <f t="shared" si="97"/>
        <v>0.14404374282107021</v>
      </c>
      <c r="CE121" s="66">
        <f t="shared" si="98"/>
        <v>0.85595625717892976</v>
      </c>
      <c r="CF121" s="72">
        <v>41927</v>
      </c>
      <c r="CG121" s="75">
        <v>2123</v>
      </c>
      <c r="CH121" s="75">
        <v>36617</v>
      </c>
      <c r="CI121" s="66">
        <f t="shared" si="99"/>
        <v>0.92398692966346263</v>
      </c>
      <c r="CJ121" s="75">
        <v>41927</v>
      </c>
      <c r="CK121" s="75">
        <v>19068</v>
      </c>
      <c r="CL121" s="75">
        <v>8977</v>
      </c>
      <c r="CM121" s="76">
        <v>71</v>
      </c>
      <c r="CN121" s="75">
        <v>12397</v>
      </c>
      <c r="CO121" s="66">
        <f t="shared" si="100"/>
        <v>0.96627471557707445</v>
      </c>
      <c r="CP121" s="72">
        <v>41927</v>
      </c>
      <c r="CQ121" s="75">
        <v>38669</v>
      </c>
      <c r="CR121" s="66">
        <f t="shared" si="101"/>
        <v>0.92229351014859162</v>
      </c>
      <c r="CS121" s="78" t="b">
        <v>0</v>
      </c>
      <c r="CT121" s="76" t="b">
        <v>1</v>
      </c>
      <c r="CU121" s="76">
        <v>0</v>
      </c>
      <c r="CV121" s="76"/>
      <c r="CW121" s="79">
        <v>1</v>
      </c>
      <c r="CX121" s="79"/>
      <c r="CY121" s="79">
        <v>1</v>
      </c>
      <c r="CZ121" s="79">
        <v>0</v>
      </c>
      <c r="DA121" s="76"/>
      <c r="DB121" s="76"/>
      <c r="DC121" s="76"/>
      <c r="DD121" s="66">
        <f t="shared" si="102"/>
        <v>4.1322314049586778E-3</v>
      </c>
      <c r="DE121" s="66">
        <f t="shared" si="103"/>
        <v>0</v>
      </c>
      <c r="DF121" s="66">
        <f t="shared" si="104"/>
        <v>0</v>
      </c>
      <c r="DG121" s="66">
        <f t="shared" si="105"/>
        <v>0</v>
      </c>
      <c r="DH121" s="66">
        <f t="shared" si="106"/>
        <v>0</v>
      </c>
      <c r="DI121" s="66">
        <f t="shared" si="118"/>
        <v>0</v>
      </c>
      <c r="DJ121" s="66">
        <f t="shared" si="107"/>
        <v>0</v>
      </c>
      <c r="DK121" s="66">
        <f t="shared" si="108"/>
        <v>0</v>
      </c>
      <c r="DL121" s="66">
        <f t="shared" si="109"/>
        <v>0</v>
      </c>
      <c r="DM121" s="66">
        <f t="shared" si="110"/>
        <v>0</v>
      </c>
      <c r="DN121" s="66">
        <f t="shared" si="111"/>
        <v>0</v>
      </c>
      <c r="DO121" s="80">
        <f t="shared" si="112"/>
        <v>620</v>
      </c>
      <c r="DP121" s="67">
        <f t="shared" si="113"/>
        <v>1</v>
      </c>
      <c r="DQ121" s="66">
        <f t="shared" si="117"/>
        <v>2.6014568158168575E-6</v>
      </c>
    </row>
    <row r="122" spans="1:121" ht="17.149999999999999" customHeight="1" x14ac:dyDescent="0.3">
      <c r="A122" s="30"/>
      <c r="B122" s="39" t="s">
        <v>428</v>
      </c>
      <c r="C122" s="37" t="s">
        <v>429</v>
      </c>
      <c r="D122" s="36" t="s">
        <v>430</v>
      </c>
      <c r="E122" s="37" t="s">
        <v>429</v>
      </c>
      <c r="F122" s="36" t="s">
        <v>437</v>
      </c>
      <c r="G122" s="37" t="s">
        <v>438</v>
      </c>
      <c r="H122" s="36"/>
      <c r="I122" s="38">
        <v>14</v>
      </c>
      <c r="J122" s="115">
        <f t="shared" si="63"/>
        <v>0.92557543310649049</v>
      </c>
      <c r="K122" s="115">
        <f t="shared" si="64"/>
        <v>0.58392557543310653</v>
      </c>
      <c r="L122" s="115">
        <f t="shared" si="65"/>
        <v>1</v>
      </c>
      <c r="M122" s="115">
        <f t="shared" si="66"/>
        <v>0.36280586449009877</v>
      </c>
      <c r="N122" s="115">
        <f t="shared" si="67"/>
        <v>0.56997434145209325</v>
      </c>
      <c r="O122" s="115">
        <f t="shared" si="68"/>
        <v>0.86485569400720119</v>
      </c>
      <c r="P122" s="115">
        <f t="shared" si="69"/>
        <v>0.80804138644593893</v>
      </c>
      <c r="Q122" s="115">
        <f t="shared" si="70"/>
        <v>0.66676525536938724</v>
      </c>
      <c r="R122" s="116">
        <f t="shared" si="71"/>
        <v>0.94813222745768</v>
      </c>
      <c r="S122" s="133">
        <f t="shared" si="72"/>
        <v>0.74778619752911069</v>
      </c>
      <c r="T122" s="134">
        <f t="shared" si="114"/>
        <v>0.25221380247088931</v>
      </c>
      <c r="U122" s="135">
        <f t="shared" si="73"/>
        <v>71573.485078991434</v>
      </c>
      <c r="V122" s="136">
        <v>8</v>
      </c>
      <c r="W122" s="155">
        <f t="shared" si="74"/>
        <v>0</v>
      </c>
      <c r="X122" s="155">
        <f t="shared" si="75"/>
        <v>0.63667508641799964</v>
      </c>
      <c r="Y122" s="155">
        <f t="shared" si="76"/>
        <v>0.36332491358200036</v>
      </c>
      <c r="Z122" s="156">
        <f t="shared" si="77"/>
        <v>103104.70730121364</v>
      </c>
      <c r="AA122" s="69">
        <f t="shared" si="78"/>
        <v>1</v>
      </c>
      <c r="AB122" s="70">
        <f t="shared" si="79"/>
        <v>0.96416081748059224</v>
      </c>
      <c r="AC122" s="70">
        <f t="shared" si="80"/>
        <v>5.8930850858078573E-2</v>
      </c>
      <c r="AD122" s="70">
        <f t="shared" si="80"/>
        <v>0.56997434145209325</v>
      </c>
      <c r="AE122" s="70">
        <f t="shared" si="81"/>
        <v>0.33323474463061276</v>
      </c>
      <c r="AF122" s="70">
        <f t="shared" si="82"/>
        <v>9.7064867004731659E-2</v>
      </c>
      <c r="AG122" s="70">
        <f t="shared" si="83"/>
        <v>0.31379719871057743</v>
      </c>
      <c r="AH122" s="70">
        <f t="shared" si="84"/>
        <v>0.86485569400720119</v>
      </c>
      <c r="AI122" s="70">
        <f t="shared" si="85"/>
        <v>0.90005089826003359</v>
      </c>
      <c r="AJ122" s="70">
        <f t="shared" si="86"/>
        <v>0.95109996795294738</v>
      </c>
      <c r="AK122" s="70">
        <f t="shared" si="87"/>
        <v>0.19195861355406105</v>
      </c>
      <c r="AL122" s="71">
        <f t="shared" si="115"/>
        <v>1</v>
      </c>
      <c r="AM122" s="72">
        <v>283781</v>
      </c>
      <c r="AN122" s="66">
        <v>1</v>
      </c>
      <c r="AO122" s="73">
        <v>0.33323474463061276</v>
      </c>
      <c r="AP122" s="74">
        <f t="shared" si="88"/>
        <v>0.66676525536938724</v>
      </c>
      <c r="AQ122" s="75">
        <v>53047</v>
      </c>
      <c r="AR122" s="76">
        <v>731</v>
      </c>
      <c r="AS122" s="75">
        <v>4295</v>
      </c>
      <c r="AT122" s="76">
        <v>123</v>
      </c>
      <c r="AU122" s="77">
        <f t="shared" si="89"/>
        <v>9.7064867004731659E-2</v>
      </c>
      <c r="AV122" s="77">
        <f t="shared" si="90"/>
        <v>0.9029351329952684</v>
      </c>
      <c r="AW122" s="75">
        <v>53047</v>
      </c>
      <c r="AX122" s="76">
        <v>424</v>
      </c>
      <c r="AY122" s="75">
        <v>36183</v>
      </c>
      <c r="AZ122" s="76">
        <v>39</v>
      </c>
      <c r="BA122" s="75">
        <v>2348</v>
      </c>
      <c r="BB122" s="66">
        <f t="shared" si="91"/>
        <v>0.73508398212905535</v>
      </c>
      <c r="BC122" s="66">
        <f t="shared" si="92"/>
        <v>0.26491601787094465</v>
      </c>
      <c r="BD122" s="75">
        <v>53047</v>
      </c>
      <c r="BE122" s="75">
        <v>1711</v>
      </c>
      <c r="BF122" s="75">
        <v>14935</v>
      </c>
      <c r="BG122" s="66">
        <f t="shared" si="93"/>
        <v>0.31379719871057743</v>
      </c>
      <c r="BH122" s="70">
        <v>0.96416081748059224</v>
      </c>
      <c r="BI122" s="70">
        <v>0.94813222745768</v>
      </c>
      <c r="BJ122" s="75">
        <v>155114</v>
      </c>
      <c r="BK122" s="75">
        <v>9141</v>
      </c>
      <c r="BL122" s="75">
        <v>57562</v>
      </c>
      <c r="BM122" s="75">
        <v>34111</v>
      </c>
      <c r="BN122" s="75">
        <v>23494</v>
      </c>
      <c r="BO122" s="76">
        <v>1028</v>
      </c>
      <c r="BP122" s="75">
        <v>26785</v>
      </c>
      <c r="BQ122" s="75">
        <v>1482</v>
      </c>
      <c r="BR122" s="76">
        <v>302</v>
      </c>
      <c r="BS122" s="76">
        <v>1209</v>
      </c>
      <c r="BT122" s="66">
        <f t="shared" si="94"/>
        <v>5.8930850858078573E-2</v>
      </c>
      <c r="BU122" s="66">
        <f t="shared" si="119"/>
        <v>0.56997434145209325</v>
      </c>
      <c r="BV122" s="66">
        <f t="shared" si="120"/>
        <v>0.35006511340046675</v>
      </c>
      <c r="BW122" s="72">
        <v>241625</v>
      </c>
      <c r="BX122" s="75">
        <v>9104</v>
      </c>
      <c r="BY122" s="66">
        <f t="shared" si="95"/>
        <v>3.7678220382824625E-2</v>
      </c>
      <c r="BZ122" s="74">
        <f t="shared" si="96"/>
        <v>26.540531634446399</v>
      </c>
      <c r="CA122" s="66">
        <f t="shared" si="116"/>
        <v>0.36280586449009877</v>
      </c>
      <c r="CB122" s="78">
        <v>241625</v>
      </c>
      <c r="CC122" s="76">
        <v>46382</v>
      </c>
      <c r="CD122" s="66">
        <f t="shared" si="97"/>
        <v>0.19195861355406105</v>
      </c>
      <c r="CE122" s="66">
        <f t="shared" si="98"/>
        <v>0.80804138644593893</v>
      </c>
      <c r="CF122" s="72">
        <v>53047</v>
      </c>
      <c r="CG122" s="75">
        <v>2060</v>
      </c>
      <c r="CH122" s="75">
        <v>45685</v>
      </c>
      <c r="CI122" s="66">
        <f t="shared" si="99"/>
        <v>0.90005089826003359</v>
      </c>
      <c r="CJ122" s="75">
        <v>53047</v>
      </c>
      <c r="CK122" s="75">
        <v>10309</v>
      </c>
      <c r="CL122" s="75">
        <v>26430</v>
      </c>
      <c r="CM122" s="76">
        <v>119</v>
      </c>
      <c r="CN122" s="75">
        <v>13595</v>
      </c>
      <c r="CO122" s="66">
        <f t="shared" si="100"/>
        <v>0.95109996795294738</v>
      </c>
      <c r="CP122" s="72">
        <v>53047</v>
      </c>
      <c r="CQ122" s="75">
        <v>45878</v>
      </c>
      <c r="CR122" s="66">
        <f t="shared" si="101"/>
        <v>0.86485569400720119</v>
      </c>
      <c r="CS122" s="78" t="b">
        <v>0</v>
      </c>
      <c r="CT122" s="76" t="b">
        <v>0</v>
      </c>
      <c r="CU122" s="76"/>
      <c r="CV122" s="76"/>
      <c r="CW122" s="76"/>
      <c r="CX122" s="76"/>
      <c r="CY122" s="76"/>
      <c r="CZ122" s="76"/>
      <c r="DA122" s="76"/>
      <c r="DB122" s="76"/>
      <c r="DC122" s="76"/>
      <c r="DD122" s="66">
        <f t="shared" si="102"/>
        <v>0</v>
      </c>
      <c r="DE122" s="66">
        <f t="shared" si="103"/>
        <v>0</v>
      </c>
      <c r="DF122" s="66">
        <f t="shared" si="104"/>
        <v>0</v>
      </c>
      <c r="DG122" s="66">
        <f t="shared" si="105"/>
        <v>0</v>
      </c>
      <c r="DH122" s="66">
        <f t="shared" si="106"/>
        <v>0</v>
      </c>
      <c r="DI122" s="66">
        <f t="shared" si="118"/>
        <v>0</v>
      </c>
      <c r="DJ122" s="66">
        <f t="shared" si="107"/>
        <v>0</v>
      </c>
      <c r="DK122" s="66">
        <f t="shared" si="108"/>
        <v>0</v>
      </c>
      <c r="DL122" s="66">
        <f t="shared" si="109"/>
        <v>0</v>
      </c>
      <c r="DM122" s="66">
        <f t="shared" si="110"/>
        <v>0</v>
      </c>
      <c r="DN122" s="66">
        <f t="shared" si="111"/>
        <v>0</v>
      </c>
      <c r="DO122" s="80">
        <f t="shared" si="112"/>
        <v>620</v>
      </c>
      <c r="DP122" s="67">
        <f t="shared" si="113"/>
        <v>1</v>
      </c>
      <c r="DQ122" s="66">
        <f t="shared" si="117"/>
        <v>2.6014568158168575E-6</v>
      </c>
    </row>
    <row r="123" spans="1:121" ht="17.149999999999999" customHeight="1" x14ac:dyDescent="0.3">
      <c r="A123" s="30"/>
      <c r="B123" s="39" t="s">
        <v>428</v>
      </c>
      <c r="C123" s="37" t="s">
        <v>429</v>
      </c>
      <c r="D123" s="36" t="s">
        <v>430</v>
      </c>
      <c r="E123" s="37" t="s">
        <v>429</v>
      </c>
      <c r="F123" s="36" t="s">
        <v>439</v>
      </c>
      <c r="G123" s="37" t="s">
        <v>440</v>
      </c>
      <c r="H123" s="36"/>
      <c r="I123" s="38">
        <v>16</v>
      </c>
      <c r="J123" s="115">
        <f t="shared" si="63"/>
        <v>0.94135612535612534</v>
      </c>
      <c r="K123" s="115">
        <f t="shared" si="64"/>
        <v>0.51358404558404569</v>
      </c>
      <c r="L123" s="115">
        <f t="shared" si="65"/>
        <v>1</v>
      </c>
      <c r="M123" s="115">
        <f t="shared" si="66"/>
        <v>0.63024183837238201</v>
      </c>
      <c r="N123" s="115">
        <f t="shared" si="67"/>
        <v>0.51624389886166411</v>
      </c>
      <c r="O123" s="115">
        <f t="shared" si="68"/>
        <v>0.71473504273504274</v>
      </c>
      <c r="P123" s="115">
        <f t="shared" si="69"/>
        <v>0.78010986184041275</v>
      </c>
      <c r="Q123" s="115">
        <f t="shared" si="70"/>
        <v>0.63154518530952863</v>
      </c>
      <c r="R123" s="116">
        <f t="shared" si="71"/>
        <v>0.95171388135959123</v>
      </c>
      <c r="S123" s="133">
        <f t="shared" si="72"/>
        <v>0.74216998660208811</v>
      </c>
      <c r="T123" s="134">
        <f t="shared" si="114"/>
        <v>0.25783001339791189</v>
      </c>
      <c r="U123" s="135">
        <f t="shared" si="73"/>
        <v>61285.678524656862</v>
      </c>
      <c r="V123" s="136">
        <v>7</v>
      </c>
      <c r="W123" s="155">
        <f t="shared" si="74"/>
        <v>0</v>
      </c>
      <c r="X123" s="155">
        <f t="shared" si="75"/>
        <v>0.63105887549097694</v>
      </c>
      <c r="Y123" s="155">
        <f t="shared" si="76"/>
        <v>0.36894112450902306</v>
      </c>
      <c r="Z123" s="156">
        <f t="shared" si="77"/>
        <v>87696.567413545767</v>
      </c>
      <c r="AA123" s="69">
        <f t="shared" si="78"/>
        <v>1</v>
      </c>
      <c r="AB123" s="70">
        <f t="shared" si="79"/>
        <v>0.96857803998932956</v>
      </c>
      <c r="AC123" s="70">
        <f t="shared" si="80"/>
        <v>6.489411112831335E-2</v>
      </c>
      <c r="AD123" s="70">
        <f t="shared" si="80"/>
        <v>0.51624389886166411</v>
      </c>
      <c r="AE123" s="70">
        <f t="shared" si="81"/>
        <v>0.36845481469047131</v>
      </c>
      <c r="AF123" s="70">
        <f t="shared" si="82"/>
        <v>0.16405698005698005</v>
      </c>
      <c r="AG123" s="70">
        <f t="shared" si="83"/>
        <v>0.31676353276353275</v>
      </c>
      <c r="AH123" s="70">
        <f t="shared" si="84"/>
        <v>0.71473504273504274</v>
      </c>
      <c r="AI123" s="70">
        <f t="shared" si="85"/>
        <v>0.9223703703703704</v>
      </c>
      <c r="AJ123" s="70">
        <f t="shared" si="86"/>
        <v>0.96034188034188039</v>
      </c>
      <c r="AK123" s="70">
        <f t="shared" si="87"/>
        <v>0.21989013815958719</v>
      </c>
      <c r="AL123" s="71">
        <f t="shared" si="115"/>
        <v>1</v>
      </c>
      <c r="AM123" s="72">
        <v>237698</v>
      </c>
      <c r="AN123" s="66">
        <v>1</v>
      </c>
      <c r="AO123" s="73">
        <v>0.36845481469047131</v>
      </c>
      <c r="AP123" s="74">
        <f t="shared" si="88"/>
        <v>0.63154518530952863</v>
      </c>
      <c r="AQ123" s="75">
        <v>43875</v>
      </c>
      <c r="AR123" s="76">
        <v>797</v>
      </c>
      <c r="AS123" s="75">
        <v>6298</v>
      </c>
      <c r="AT123" s="76">
        <v>103</v>
      </c>
      <c r="AU123" s="77">
        <f t="shared" si="89"/>
        <v>0.16405698005698005</v>
      </c>
      <c r="AV123" s="77">
        <f t="shared" si="90"/>
        <v>0.83594301994302</v>
      </c>
      <c r="AW123" s="75">
        <v>43875</v>
      </c>
      <c r="AX123" s="76">
        <v>702</v>
      </c>
      <c r="AY123" s="75">
        <v>33385</v>
      </c>
      <c r="AZ123" s="76">
        <v>29</v>
      </c>
      <c r="BA123" s="75">
        <v>1369</v>
      </c>
      <c r="BB123" s="66">
        <f t="shared" si="91"/>
        <v>0.80877492877492874</v>
      </c>
      <c r="BC123" s="66">
        <f t="shared" si="92"/>
        <v>0.19122507122507126</v>
      </c>
      <c r="BD123" s="75">
        <v>43875</v>
      </c>
      <c r="BE123" s="75">
        <v>3503</v>
      </c>
      <c r="BF123" s="75">
        <v>10395</v>
      </c>
      <c r="BG123" s="66">
        <f t="shared" si="93"/>
        <v>0.31676353276353275</v>
      </c>
      <c r="BH123" s="70">
        <v>0.96857803998932956</v>
      </c>
      <c r="BI123" s="70">
        <v>0.95171388135959123</v>
      </c>
      <c r="BJ123" s="75">
        <v>122723</v>
      </c>
      <c r="BK123" s="75">
        <v>7964</v>
      </c>
      <c r="BL123" s="75">
        <v>51404</v>
      </c>
      <c r="BM123" s="75">
        <v>28638</v>
      </c>
      <c r="BN123" s="75">
        <v>16126</v>
      </c>
      <c r="BO123" s="76">
        <v>535</v>
      </c>
      <c r="BP123" s="75">
        <v>16454</v>
      </c>
      <c r="BQ123" s="76">
        <v>692</v>
      </c>
      <c r="BR123" s="76">
        <v>152</v>
      </c>
      <c r="BS123" s="76">
        <v>758</v>
      </c>
      <c r="BT123" s="66">
        <f t="shared" si="94"/>
        <v>6.489411112831335E-2</v>
      </c>
      <c r="BU123" s="66">
        <f t="shared" si="119"/>
        <v>0.51624389886166411</v>
      </c>
      <c r="BV123" s="66">
        <f t="shared" si="120"/>
        <v>0.28288910799116712</v>
      </c>
      <c r="BW123" s="72">
        <v>198249</v>
      </c>
      <c r="BX123" s="75">
        <v>4300</v>
      </c>
      <c r="BY123" s="66">
        <f t="shared" si="95"/>
        <v>2.1689895030996373E-2</v>
      </c>
      <c r="BZ123" s="74">
        <f t="shared" si="96"/>
        <v>46.104418604651165</v>
      </c>
      <c r="CA123" s="66">
        <f t="shared" si="116"/>
        <v>0.63024183837238201</v>
      </c>
      <c r="CB123" s="78">
        <v>198249</v>
      </c>
      <c r="CC123" s="76">
        <v>43593</v>
      </c>
      <c r="CD123" s="66">
        <f t="shared" si="97"/>
        <v>0.21989013815958719</v>
      </c>
      <c r="CE123" s="66">
        <f t="shared" si="98"/>
        <v>0.78010986184041275</v>
      </c>
      <c r="CF123" s="72">
        <v>43875</v>
      </c>
      <c r="CG123" s="75">
        <v>1529</v>
      </c>
      <c r="CH123" s="75">
        <v>38940</v>
      </c>
      <c r="CI123" s="66">
        <f t="shared" si="99"/>
        <v>0.9223703703703704</v>
      </c>
      <c r="CJ123" s="75">
        <v>43875</v>
      </c>
      <c r="CK123" s="76">
        <v>518</v>
      </c>
      <c r="CL123" s="75">
        <v>31271</v>
      </c>
      <c r="CM123" s="76">
        <v>199</v>
      </c>
      <c r="CN123" s="75">
        <v>10147</v>
      </c>
      <c r="CO123" s="66">
        <f t="shared" si="100"/>
        <v>0.96034188034188039</v>
      </c>
      <c r="CP123" s="72">
        <v>43875</v>
      </c>
      <c r="CQ123" s="75">
        <v>31359</v>
      </c>
      <c r="CR123" s="66">
        <f t="shared" si="101"/>
        <v>0.71473504273504274</v>
      </c>
      <c r="CS123" s="78" t="b">
        <v>0</v>
      </c>
      <c r="CT123" s="76" t="b">
        <v>0</v>
      </c>
      <c r="CU123" s="76"/>
      <c r="CV123" s="76"/>
      <c r="CW123" s="76"/>
      <c r="CX123" s="76"/>
      <c r="CY123" s="76"/>
      <c r="CZ123" s="76"/>
      <c r="DA123" s="76"/>
      <c r="DB123" s="76"/>
      <c r="DC123" s="76"/>
      <c r="DD123" s="66">
        <f t="shared" si="102"/>
        <v>0</v>
      </c>
      <c r="DE123" s="66">
        <f t="shared" si="103"/>
        <v>0</v>
      </c>
      <c r="DF123" s="66">
        <f t="shared" si="104"/>
        <v>0</v>
      </c>
      <c r="DG123" s="66">
        <f t="shared" si="105"/>
        <v>0</v>
      </c>
      <c r="DH123" s="66">
        <f t="shared" si="106"/>
        <v>0</v>
      </c>
      <c r="DI123" s="66">
        <f t="shared" si="118"/>
        <v>0</v>
      </c>
      <c r="DJ123" s="66">
        <f t="shared" si="107"/>
        <v>0</v>
      </c>
      <c r="DK123" s="66">
        <f t="shared" si="108"/>
        <v>0</v>
      </c>
      <c r="DL123" s="66">
        <f t="shared" si="109"/>
        <v>0</v>
      </c>
      <c r="DM123" s="66">
        <f t="shared" si="110"/>
        <v>0</v>
      </c>
      <c r="DN123" s="66">
        <f t="shared" si="111"/>
        <v>0</v>
      </c>
      <c r="DO123" s="80">
        <f t="shared" si="112"/>
        <v>620</v>
      </c>
      <c r="DP123" s="67">
        <f t="shared" si="113"/>
        <v>1</v>
      </c>
      <c r="DQ123" s="66">
        <f t="shared" si="117"/>
        <v>2.6014568158168575E-6</v>
      </c>
    </row>
    <row r="124" spans="1:121" ht="17.149999999999999" customHeight="1" x14ac:dyDescent="0.3">
      <c r="A124" s="30"/>
      <c r="B124" s="39" t="s">
        <v>428</v>
      </c>
      <c r="C124" s="37" t="s">
        <v>429</v>
      </c>
      <c r="D124" s="36" t="s">
        <v>430</v>
      </c>
      <c r="E124" s="37" t="s">
        <v>429</v>
      </c>
      <c r="F124" s="36" t="s">
        <v>441</v>
      </c>
      <c r="G124" s="37" t="s">
        <v>442</v>
      </c>
      <c r="H124" s="36">
        <v>42</v>
      </c>
      <c r="I124" s="38">
        <v>9</v>
      </c>
      <c r="J124" s="115">
        <f t="shared" si="63"/>
        <v>0.8958811913110063</v>
      </c>
      <c r="K124" s="115">
        <f t="shared" si="64"/>
        <v>0.48054447265546285</v>
      </c>
      <c r="L124" s="115">
        <f t="shared" si="65"/>
        <v>1</v>
      </c>
      <c r="M124" s="115">
        <f t="shared" si="66"/>
        <v>0.3551046423785138</v>
      </c>
      <c r="N124" s="115">
        <f t="shared" si="67"/>
        <v>0.45657109223913228</v>
      </c>
      <c r="O124" s="115">
        <f t="shared" si="68"/>
        <v>0.59386208842139199</v>
      </c>
      <c r="P124" s="115">
        <f t="shared" si="69"/>
        <v>0.79916799389058313</v>
      </c>
      <c r="Q124" s="115">
        <f t="shared" si="70"/>
        <v>0.63626098781020834</v>
      </c>
      <c r="R124" s="116">
        <f t="shared" si="71"/>
        <v>0.93806515409547875</v>
      </c>
      <c r="S124" s="133">
        <f t="shared" si="72"/>
        <v>0.68393973586686418</v>
      </c>
      <c r="T124" s="134">
        <f t="shared" si="114"/>
        <v>0.31606026413313582</v>
      </c>
      <c r="U124" s="135">
        <f t="shared" si="73"/>
        <v>75101.60784278746</v>
      </c>
      <c r="V124" s="136">
        <v>7</v>
      </c>
      <c r="W124" s="155">
        <f t="shared" si="74"/>
        <v>0</v>
      </c>
      <c r="X124" s="155">
        <f t="shared" si="75"/>
        <v>0.57282862475575302</v>
      </c>
      <c r="Y124" s="155">
        <f t="shared" si="76"/>
        <v>0.42717137524424698</v>
      </c>
      <c r="Z124" s="156">
        <f t="shared" si="77"/>
        <v>101503.60784278747</v>
      </c>
      <c r="AA124" s="69">
        <f t="shared" si="78"/>
        <v>0.34014258179094176</v>
      </c>
      <c r="AB124" s="70">
        <f t="shared" si="79"/>
        <v>0.95598583093179623</v>
      </c>
      <c r="AC124" s="70">
        <f t="shared" si="80"/>
        <v>9.3485090542182944E-2</v>
      </c>
      <c r="AD124" s="70">
        <f t="shared" si="80"/>
        <v>0.45657109223913228</v>
      </c>
      <c r="AE124" s="70">
        <f t="shared" si="81"/>
        <v>0.36373901218979166</v>
      </c>
      <c r="AF124" s="70">
        <f t="shared" si="82"/>
        <v>0.20064079313263208</v>
      </c>
      <c r="AG124" s="70">
        <f t="shared" si="83"/>
        <v>0.43201144561318666</v>
      </c>
      <c r="AH124" s="70">
        <f t="shared" si="84"/>
        <v>0.59386208842139199</v>
      </c>
      <c r="AI124" s="70">
        <f t="shared" si="85"/>
        <v>0.82966590093902393</v>
      </c>
      <c r="AJ124" s="70">
        <f t="shared" si="86"/>
        <v>0.96209648168298878</v>
      </c>
      <c r="AK124" s="70">
        <f t="shared" si="87"/>
        <v>0.20083200610941684</v>
      </c>
      <c r="AL124" s="71">
        <f t="shared" si="115"/>
        <v>1</v>
      </c>
      <c r="AM124" s="72">
        <v>237618</v>
      </c>
      <c r="AN124" s="66">
        <v>0.34014258179094176</v>
      </c>
      <c r="AO124" s="73">
        <v>0.36373901218979166</v>
      </c>
      <c r="AP124" s="74">
        <f t="shared" si="88"/>
        <v>0.63626098781020834</v>
      </c>
      <c r="AQ124" s="75">
        <v>49626</v>
      </c>
      <c r="AR124" s="75">
        <v>3555</v>
      </c>
      <c r="AS124" s="75">
        <v>6327</v>
      </c>
      <c r="AT124" s="76">
        <v>75</v>
      </c>
      <c r="AU124" s="77">
        <f t="shared" si="89"/>
        <v>0.20064079313263208</v>
      </c>
      <c r="AV124" s="77">
        <f t="shared" si="90"/>
        <v>0.79935920686736794</v>
      </c>
      <c r="AW124" s="75">
        <v>49626</v>
      </c>
      <c r="AX124" s="76">
        <v>994</v>
      </c>
      <c r="AY124" s="75">
        <v>36246</v>
      </c>
      <c r="AZ124" s="76">
        <v>22</v>
      </c>
      <c r="BA124" s="75">
        <v>4338</v>
      </c>
      <c r="BB124" s="66">
        <f t="shared" si="91"/>
        <v>0.83827026155644224</v>
      </c>
      <c r="BC124" s="66">
        <f t="shared" si="92"/>
        <v>0.16172973844355776</v>
      </c>
      <c r="BD124" s="75">
        <v>49626</v>
      </c>
      <c r="BE124" s="75">
        <v>6918</v>
      </c>
      <c r="BF124" s="75">
        <v>14521</v>
      </c>
      <c r="BG124" s="66">
        <f t="shared" si="93"/>
        <v>0.43201144561318666</v>
      </c>
      <c r="BH124" s="70">
        <v>0.95598583093179623</v>
      </c>
      <c r="BI124" s="70">
        <v>0.93806515409547875</v>
      </c>
      <c r="BJ124" s="75">
        <v>130823</v>
      </c>
      <c r="BK124" s="75">
        <v>12230</v>
      </c>
      <c r="BL124" s="75">
        <v>58863</v>
      </c>
      <c r="BM124" s="75">
        <v>27910</v>
      </c>
      <c r="BN124" s="75">
        <v>14542</v>
      </c>
      <c r="BO124" s="76">
        <v>301</v>
      </c>
      <c r="BP124" s="75">
        <v>14032</v>
      </c>
      <c r="BQ124" s="76">
        <v>775</v>
      </c>
      <c r="BR124" s="76">
        <v>294</v>
      </c>
      <c r="BS124" s="76">
        <v>1876</v>
      </c>
      <c r="BT124" s="66">
        <f t="shared" si="94"/>
        <v>9.3485090542182944E-2</v>
      </c>
      <c r="BU124" s="66">
        <f t="shared" si="119"/>
        <v>0.45657109223913228</v>
      </c>
      <c r="BV124" s="66">
        <f t="shared" si="120"/>
        <v>0.24322940155783004</v>
      </c>
      <c r="BW124" s="72">
        <v>199037</v>
      </c>
      <c r="BX124" s="75">
        <v>7662</v>
      </c>
      <c r="BY124" s="66">
        <f t="shared" si="95"/>
        <v>3.8495355134974901E-2</v>
      </c>
      <c r="BZ124" s="74">
        <f t="shared" si="96"/>
        <v>25.977160010441139</v>
      </c>
      <c r="CA124" s="66">
        <f t="shared" si="116"/>
        <v>0.3551046423785138</v>
      </c>
      <c r="CB124" s="72">
        <v>199037</v>
      </c>
      <c r="CC124" s="75">
        <v>39973</v>
      </c>
      <c r="CD124" s="66">
        <f t="shared" si="97"/>
        <v>0.20083200610941684</v>
      </c>
      <c r="CE124" s="66">
        <f t="shared" si="98"/>
        <v>0.79916799389058313</v>
      </c>
      <c r="CF124" s="72">
        <v>49626</v>
      </c>
      <c r="CG124" s="75">
        <v>1380</v>
      </c>
      <c r="CH124" s="75">
        <v>39793</v>
      </c>
      <c r="CI124" s="66">
        <f t="shared" si="99"/>
        <v>0.82966590093902393</v>
      </c>
      <c r="CJ124" s="75">
        <v>49626</v>
      </c>
      <c r="CK124" s="75">
        <v>1599</v>
      </c>
      <c r="CL124" s="75">
        <v>40663</v>
      </c>
      <c r="CM124" s="75">
        <v>1061</v>
      </c>
      <c r="CN124" s="75">
        <v>4422</v>
      </c>
      <c r="CO124" s="66">
        <f t="shared" si="100"/>
        <v>0.96209648168298878</v>
      </c>
      <c r="CP124" s="72">
        <v>49626</v>
      </c>
      <c r="CQ124" s="75">
        <v>29471</v>
      </c>
      <c r="CR124" s="66">
        <f t="shared" si="101"/>
        <v>0.59386208842139199</v>
      </c>
      <c r="CS124" s="78" t="b">
        <v>0</v>
      </c>
      <c r="CT124" s="76" t="b">
        <v>0</v>
      </c>
      <c r="CU124" s="76"/>
      <c r="CV124" s="76"/>
      <c r="CW124" s="76"/>
      <c r="CX124" s="76"/>
      <c r="CY124" s="76"/>
      <c r="CZ124" s="76"/>
      <c r="DA124" s="76"/>
      <c r="DB124" s="76"/>
      <c r="DC124" s="76"/>
      <c r="DD124" s="66">
        <f t="shared" si="102"/>
        <v>0</v>
      </c>
      <c r="DE124" s="66">
        <f t="shared" si="103"/>
        <v>0</v>
      </c>
      <c r="DF124" s="66">
        <f t="shared" si="104"/>
        <v>0</v>
      </c>
      <c r="DG124" s="66">
        <f t="shared" si="105"/>
        <v>0</v>
      </c>
      <c r="DH124" s="66">
        <f t="shared" si="106"/>
        <v>0</v>
      </c>
      <c r="DI124" s="66">
        <f t="shared" si="118"/>
        <v>0</v>
      </c>
      <c r="DJ124" s="66">
        <f t="shared" si="107"/>
        <v>0</v>
      </c>
      <c r="DK124" s="66">
        <f t="shared" si="108"/>
        <v>0</v>
      </c>
      <c r="DL124" s="66">
        <f t="shared" si="109"/>
        <v>0</v>
      </c>
      <c r="DM124" s="66">
        <f t="shared" si="110"/>
        <v>0</v>
      </c>
      <c r="DN124" s="66">
        <f t="shared" si="111"/>
        <v>0</v>
      </c>
      <c r="DO124" s="80">
        <f t="shared" si="112"/>
        <v>620</v>
      </c>
      <c r="DP124" s="67">
        <f t="shared" si="113"/>
        <v>1</v>
      </c>
      <c r="DQ124" s="66">
        <f t="shared" si="117"/>
        <v>2.6014568158168575E-6</v>
      </c>
    </row>
    <row r="125" spans="1:121" ht="17.149999999999999" customHeight="1" x14ac:dyDescent="0.3">
      <c r="A125" s="30"/>
      <c r="B125" s="39" t="s">
        <v>428</v>
      </c>
      <c r="C125" s="37" t="s">
        <v>429</v>
      </c>
      <c r="D125" s="36" t="s">
        <v>430</v>
      </c>
      <c r="E125" s="37" t="s">
        <v>429</v>
      </c>
      <c r="F125" s="36" t="s">
        <v>443</v>
      </c>
      <c r="G125" s="37" t="s">
        <v>444</v>
      </c>
      <c r="H125" s="36">
        <v>58</v>
      </c>
      <c r="I125" s="38">
        <v>1</v>
      </c>
      <c r="J125" s="115">
        <f t="shared" si="63"/>
        <v>0.82430647291941872</v>
      </c>
      <c r="K125" s="115">
        <f t="shared" si="64"/>
        <v>0.43765804868843178</v>
      </c>
      <c r="L125" s="115">
        <f t="shared" si="65"/>
        <v>1</v>
      </c>
      <c r="M125" s="115">
        <f t="shared" si="66"/>
        <v>0.38053931026239324</v>
      </c>
      <c r="N125" s="115">
        <f t="shared" si="67"/>
        <v>0.38123582146165685</v>
      </c>
      <c r="O125" s="115">
        <f t="shared" si="68"/>
        <v>0.48450651066238914</v>
      </c>
      <c r="P125" s="115">
        <f t="shared" si="69"/>
        <v>0.75440259462674364</v>
      </c>
      <c r="Q125" s="115">
        <f t="shared" si="70"/>
        <v>0.58658816932996916</v>
      </c>
      <c r="R125" s="116">
        <f t="shared" si="71"/>
        <v>0.90466731815091772</v>
      </c>
      <c r="S125" s="133">
        <f t="shared" si="72"/>
        <v>0.63932269401132447</v>
      </c>
      <c r="T125" s="134">
        <f t="shared" si="114"/>
        <v>0.36067730598867553</v>
      </c>
      <c r="U125" s="135">
        <f t="shared" si="73"/>
        <v>95119.62252186345</v>
      </c>
      <c r="V125" s="136">
        <v>6</v>
      </c>
      <c r="W125" s="155">
        <f t="shared" si="74"/>
        <v>0</v>
      </c>
      <c r="X125" s="155">
        <f t="shared" si="75"/>
        <v>0.52821158290021342</v>
      </c>
      <c r="Y125" s="155">
        <f t="shared" si="76"/>
        <v>0.47178841709978658</v>
      </c>
      <c r="Z125" s="156">
        <f t="shared" si="77"/>
        <v>124422.40029964122</v>
      </c>
      <c r="AA125" s="69">
        <f t="shared" si="78"/>
        <v>4.9604701867475592E-2</v>
      </c>
      <c r="AB125" s="70">
        <f t="shared" si="79"/>
        <v>0.93455645709623314</v>
      </c>
      <c r="AC125" s="70">
        <f t="shared" si="80"/>
        <v>0.12573400150265152</v>
      </c>
      <c r="AD125" s="70">
        <f t="shared" si="80"/>
        <v>0.38123582146165685</v>
      </c>
      <c r="AE125" s="70">
        <f t="shared" si="81"/>
        <v>0.41341183067003084</v>
      </c>
      <c r="AF125" s="70">
        <f t="shared" si="82"/>
        <v>0.26582374032836387</v>
      </c>
      <c r="AG125" s="70">
        <f t="shared" si="83"/>
        <v>0.3895074542366484</v>
      </c>
      <c r="AH125" s="70">
        <f t="shared" si="84"/>
        <v>0.48450651066238914</v>
      </c>
      <c r="AI125" s="70">
        <f t="shared" si="85"/>
        <v>0.7620871862615588</v>
      </c>
      <c r="AJ125" s="70">
        <f t="shared" si="86"/>
        <v>0.88652575957727875</v>
      </c>
      <c r="AK125" s="70">
        <f t="shared" si="87"/>
        <v>0.24559740537325639</v>
      </c>
      <c r="AL125" s="71">
        <f t="shared" si="115"/>
        <v>1</v>
      </c>
      <c r="AM125" s="72">
        <v>263725</v>
      </c>
      <c r="AN125" s="66">
        <v>4.9604701867475592E-2</v>
      </c>
      <c r="AO125" s="73">
        <v>0.41341183067003084</v>
      </c>
      <c r="AP125" s="74">
        <f t="shared" si="88"/>
        <v>0.58658816932996916</v>
      </c>
      <c r="AQ125" s="75">
        <v>52990</v>
      </c>
      <c r="AR125" s="75">
        <v>8576</v>
      </c>
      <c r="AS125" s="75">
        <v>5426</v>
      </c>
      <c r="AT125" s="76">
        <v>84</v>
      </c>
      <c r="AU125" s="77">
        <f t="shared" si="89"/>
        <v>0.26582374032836387</v>
      </c>
      <c r="AV125" s="77">
        <f t="shared" si="90"/>
        <v>0.73417625967163613</v>
      </c>
      <c r="AW125" s="75">
        <v>52990</v>
      </c>
      <c r="AX125" s="75">
        <v>1046</v>
      </c>
      <c r="AY125" s="75">
        <v>40535</v>
      </c>
      <c r="AZ125" s="76">
        <v>34</v>
      </c>
      <c r="BA125" s="75">
        <v>3896</v>
      </c>
      <c r="BB125" s="66">
        <f t="shared" si="91"/>
        <v>0.85886016229477258</v>
      </c>
      <c r="BC125" s="66">
        <f t="shared" si="92"/>
        <v>0.14113983770522742</v>
      </c>
      <c r="BD125" s="75">
        <v>52990</v>
      </c>
      <c r="BE125" s="75">
        <v>12692</v>
      </c>
      <c r="BF125" s="75">
        <v>7948</v>
      </c>
      <c r="BG125" s="66">
        <f t="shared" si="93"/>
        <v>0.3895074542366484</v>
      </c>
      <c r="BH125" s="70">
        <v>0.93455645709623314</v>
      </c>
      <c r="BI125" s="70">
        <v>0.90466731815091772</v>
      </c>
      <c r="BJ125" s="75">
        <v>137091</v>
      </c>
      <c r="BK125" s="75">
        <v>17237</v>
      </c>
      <c r="BL125" s="75">
        <v>67590</v>
      </c>
      <c r="BM125" s="75">
        <v>24834</v>
      </c>
      <c r="BN125" s="75">
        <v>12687</v>
      </c>
      <c r="BO125" s="76">
        <v>300</v>
      </c>
      <c r="BP125" s="75">
        <v>11388</v>
      </c>
      <c r="BQ125" s="76">
        <v>933</v>
      </c>
      <c r="BR125" s="76">
        <v>162</v>
      </c>
      <c r="BS125" s="76">
        <v>1960</v>
      </c>
      <c r="BT125" s="66">
        <f t="shared" si="94"/>
        <v>0.12573400150265152</v>
      </c>
      <c r="BU125" s="66">
        <f t="shared" si="119"/>
        <v>0.38123582146165685</v>
      </c>
      <c r="BV125" s="66">
        <f t="shared" si="120"/>
        <v>0.20008607421347863</v>
      </c>
      <c r="BW125" s="72">
        <v>215214</v>
      </c>
      <c r="BX125" s="75">
        <v>7731</v>
      </c>
      <c r="BY125" s="66">
        <f t="shared" si="95"/>
        <v>3.5922384231509105E-2</v>
      </c>
      <c r="BZ125" s="74">
        <f t="shared" si="96"/>
        <v>27.837795886689946</v>
      </c>
      <c r="CA125" s="66">
        <f t="shared" si="116"/>
        <v>0.38053931026239324</v>
      </c>
      <c r="CB125" s="72">
        <v>215214</v>
      </c>
      <c r="CC125" s="75">
        <v>52856</v>
      </c>
      <c r="CD125" s="66">
        <f t="shared" si="97"/>
        <v>0.24559740537325639</v>
      </c>
      <c r="CE125" s="66">
        <f t="shared" si="98"/>
        <v>0.75440259462674364</v>
      </c>
      <c r="CF125" s="72">
        <v>52990</v>
      </c>
      <c r="CG125" s="76">
        <v>710</v>
      </c>
      <c r="CH125" s="75">
        <v>39673</v>
      </c>
      <c r="CI125" s="66">
        <f t="shared" si="99"/>
        <v>0.7620871862615588</v>
      </c>
      <c r="CJ125" s="75">
        <v>52990</v>
      </c>
      <c r="CK125" s="75">
        <v>1483</v>
      </c>
      <c r="CL125" s="75">
        <v>31993</v>
      </c>
      <c r="CM125" s="75">
        <v>7541</v>
      </c>
      <c r="CN125" s="75">
        <v>5960</v>
      </c>
      <c r="CO125" s="66">
        <f t="shared" si="100"/>
        <v>0.88652575957727875</v>
      </c>
      <c r="CP125" s="72">
        <v>52990</v>
      </c>
      <c r="CQ125" s="75">
        <v>25674</v>
      </c>
      <c r="CR125" s="66">
        <f t="shared" si="101"/>
        <v>0.48450651066238914</v>
      </c>
      <c r="CS125" s="78" t="b">
        <v>0</v>
      </c>
      <c r="CT125" s="76" t="b">
        <v>0</v>
      </c>
      <c r="CU125" s="76"/>
      <c r="CV125" s="76"/>
      <c r="CW125" s="76"/>
      <c r="CX125" s="76"/>
      <c r="CY125" s="76"/>
      <c r="CZ125" s="76"/>
      <c r="DA125" s="76"/>
      <c r="DB125" s="76"/>
      <c r="DC125" s="76"/>
      <c r="DD125" s="66">
        <f t="shared" si="102"/>
        <v>0</v>
      </c>
      <c r="DE125" s="66">
        <f t="shared" si="103"/>
        <v>0</v>
      </c>
      <c r="DF125" s="66">
        <f t="shared" si="104"/>
        <v>0</v>
      </c>
      <c r="DG125" s="66">
        <f t="shared" si="105"/>
        <v>0</v>
      </c>
      <c r="DH125" s="66">
        <f t="shared" si="106"/>
        <v>0</v>
      </c>
      <c r="DI125" s="66">
        <f t="shared" si="118"/>
        <v>0</v>
      </c>
      <c r="DJ125" s="66">
        <f t="shared" si="107"/>
        <v>0</v>
      </c>
      <c r="DK125" s="66">
        <f t="shared" si="108"/>
        <v>0</v>
      </c>
      <c r="DL125" s="66">
        <f t="shared" si="109"/>
        <v>0</v>
      </c>
      <c r="DM125" s="66">
        <f t="shared" si="110"/>
        <v>0</v>
      </c>
      <c r="DN125" s="66">
        <f t="shared" si="111"/>
        <v>0</v>
      </c>
      <c r="DO125" s="80">
        <f t="shared" si="112"/>
        <v>620</v>
      </c>
      <c r="DP125" s="67">
        <f t="shared" si="113"/>
        <v>1</v>
      </c>
      <c r="DQ125" s="66">
        <f t="shared" si="117"/>
        <v>2.6014568158168575E-6</v>
      </c>
    </row>
    <row r="126" spans="1:121" ht="17.149999999999999" customHeight="1" x14ac:dyDescent="0.3">
      <c r="A126" s="30"/>
      <c r="B126" s="39" t="s">
        <v>428</v>
      </c>
      <c r="C126" s="37" t="s">
        <v>429</v>
      </c>
      <c r="D126" s="36" t="s">
        <v>445</v>
      </c>
      <c r="E126" s="37" t="s">
        <v>446</v>
      </c>
      <c r="F126" s="36" t="s">
        <v>447</v>
      </c>
      <c r="G126" s="37" t="s">
        <v>446</v>
      </c>
      <c r="H126" s="36">
        <v>37</v>
      </c>
      <c r="I126" s="38">
        <v>21</v>
      </c>
      <c r="J126" s="115">
        <f t="shared" si="63"/>
        <v>0.87699973773931283</v>
      </c>
      <c r="K126" s="115">
        <f t="shared" si="64"/>
        <v>0.73829193361058043</v>
      </c>
      <c r="L126" s="115">
        <f t="shared" si="65"/>
        <v>6.4516129032258063E-2</v>
      </c>
      <c r="M126" s="115">
        <f t="shared" si="66"/>
        <v>0.16425303498867641</v>
      </c>
      <c r="N126" s="115">
        <f t="shared" si="67"/>
        <v>0.52420800081924646</v>
      </c>
      <c r="O126" s="115">
        <f t="shared" si="68"/>
        <v>0.64338166423138887</v>
      </c>
      <c r="P126" s="115">
        <f t="shared" si="69"/>
        <v>0.7917558043693681</v>
      </c>
      <c r="Q126" s="115">
        <f t="shared" si="70"/>
        <v>0.650768532760853</v>
      </c>
      <c r="R126" s="116">
        <f t="shared" si="71"/>
        <v>0.93375412004753466</v>
      </c>
      <c r="S126" s="133">
        <f t="shared" si="72"/>
        <v>0.59865877306657989</v>
      </c>
      <c r="T126" s="134">
        <f t="shared" si="114"/>
        <v>0.40134122693342011</v>
      </c>
      <c r="U126" s="135">
        <f t="shared" si="73"/>
        <v>102545.8942113043</v>
      </c>
      <c r="V126" s="136">
        <v>6</v>
      </c>
      <c r="W126" s="155">
        <f t="shared" si="74"/>
        <v>-0.93548387096774199</v>
      </c>
      <c r="X126" s="155">
        <f t="shared" si="75"/>
        <v>0.48754766195546878</v>
      </c>
      <c r="Y126" s="155">
        <f t="shared" si="76"/>
        <v>0.51245233804453116</v>
      </c>
      <c r="Z126" s="156">
        <f t="shared" si="77"/>
        <v>130935.67198908207</v>
      </c>
      <c r="AA126" s="69">
        <f t="shared" si="78"/>
        <v>0.62144042456596271</v>
      </c>
      <c r="AB126" s="70">
        <f t="shared" si="79"/>
        <v>0.95350734573372231</v>
      </c>
      <c r="AC126" s="70">
        <f t="shared" si="80"/>
        <v>8.7505760326528223E-2</v>
      </c>
      <c r="AD126" s="70">
        <f t="shared" si="80"/>
        <v>0.52420800081924646</v>
      </c>
      <c r="AE126" s="70">
        <f t="shared" si="81"/>
        <v>0.34923146723914705</v>
      </c>
      <c r="AF126" s="70">
        <f t="shared" si="82"/>
        <v>4.9436139522685552E-2</v>
      </c>
      <c r="AG126" s="70">
        <f t="shared" si="83"/>
        <v>0.23547263122400811</v>
      </c>
      <c r="AH126" s="70">
        <f t="shared" si="84"/>
        <v>0.64338166423138887</v>
      </c>
      <c r="AI126" s="70">
        <f t="shared" si="85"/>
        <v>0.95743883706118171</v>
      </c>
      <c r="AJ126" s="70">
        <f t="shared" si="86"/>
        <v>0.79656063841744407</v>
      </c>
      <c r="AK126" s="70">
        <f t="shared" si="87"/>
        <v>0.20824419563063187</v>
      </c>
      <c r="AL126" s="71">
        <f t="shared" si="115"/>
        <v>6.4516129032258063E-2</v>
      </c>
      <c r="AM126" s="72">
        <v>255508</v>
      </c>
      <c r="AN126" s="66">
        <v>0.62144042456596271</v>
      </c>
      <c r="AO126" s="73">
        <v>0.34923146723914705</v>
      </c>
      <c r="AP126" s="74">
        <f t="shared" si="88"/>
        <v>0.650768532760853</v>
      </c>
      <c r="AQ126" s="75">
        <v>53382</v>
      </c>
      <c r="AR126" s="75">
        <v>2354</v>
      </c>
      <c r="AS126" s="76">
        <v>225</v>
      </c>
      <c r="AT126" s="76">
        <v>60</v>
      </c>
      <c r="AU126" s="77">
        <f t="shared" si="89"/>
        <v>4.9436139522685552E-2</v>
      </c>
      <c r="AV126" s="77">
        <f t="shared" si="90"/>
        <v>0.95056386047731445</v>
      </c>
      <c r="AW126" s="75">
        <v>53382</v>
      </c>
      <c r="AX126" s="76">
        <v>442</v>
      </c>
      <c r="AY126" s="75">
        <v>21353</v>
      </c>
      <c r="AZ126" s="76">
        <v>56</v>
      </c>
      <c r="BA126" s="75">
        <v>3451</v>
      </c>
      <c r="BB126" s="66">
        <f t="shared" si="91"/>
        <v>0.47397999325615375</v>
      </c>
      <c r="BC126" s="66">
        <f t="shared" si="92"/>
        <v>0.5260200067438463</v>
      </c>
      <c r="BD126" s="75">
        <v>53382</v>
      </c>
      <c r="BE126" s="75">
        <v>6165</v>
      </c>
      <c r="BF126" s="75">
        <v>6405</v>
      </c>
      <c r="BG126" s="66">
        <f t="shared" si="93"/>
        <v>0.23547263122400811</v>
      </c>
      <c r="BH126" s="70">
        <v>0.95350734573372231</v>
      </c>
      <c r="BI126" s="70">
        <v>0.93375412004753466</v>
      </c>
      <c r="BJ126" s="75">
        <v>136711</v>
      </c>
      <c r="BK126" s="75">
        <v>11963</v>
      </c>
      <c r="BL126" s="75">
        <v>53083</v>
      </c>
      <c r="BM126" s="75">
        <v>28629</v>
      </c>
      <c r="BN126" s="75">
        <v>20687</v>
      </c>
      <c r="BO126" s="76">
        <v>488</v>
      </c>
      <c r="BP126" s="75">
        <v>18038</v>
      </c>
      <c r="BQ126" s="76">
        <v>2462</v>
      </c>
      <c r="BR126" s="76">
        <v>233</v>
      </c>
      <c r="BS126" s="76">
        <v>1128</v>
      </c>
      <c r="BT126" s="66">
        <f t="shared" si="94"/>
        <v>8.7505760326528223E-2</v>
      </c>
      <c r="BU126" s="66">
        <f t="shared" si="119"/>
        <v>0.52420800081924646</v>
      </c>
      <c r="BV126" s="66">
        <f t="shared" si="120"/>
        <v>0.31479544440461998</v>
      </c>
      <c r="BW126" s="72">
        <v>215958</v>
      </c>
      <c r="BX126" s="75">
        <v>17973</v>
      </c>
      <c r="BY126" s="66">
        <f t="shared" si="95"/>
        <v>8.3224515878087407E-2</v>
      </c>
      <c r="BZ126" s="74">
        <f t="shared" si="96"/>
        <v>12.015690201969621</v>
      </c>
      <c r="CA126" s="66">
        <f t="shared" si="116"/>
        <v>0.16425303498867641</v>
      </c>
      <c r="CB126" s="72">
        <v>215958</v>
      </c>
      <c r="CC126" s="75">
        <v>44972</v>
      </c>
      <c r="CD126" s="66">
        <f t="shared" si="97"/>
        <v>0.20824419563063187</v>
      </c>
      <c r="CE126" s="66">
        <f t="shared" si="98"/>
        <v>0.7917558043693681</v>
      </c>
      <c r="CF126" s="72">
        <v>53382</v>
      </c>
      <c r="CG126" s="75">
        <v>1676</v>
      </c>
      <c r="CH126" s="75">
        <v>49434</v>
      </c>
      <c r="CI126" s="66">
        <f t="shared" si="99"/>
        <v>0.95743883706118171</v>
      </c>
      <c r="CJ126" s="75">
        <v>53382</v>
      </c>
      <c r="CK126" s="75">
        <v>4851</v>
      </c>
      <c r="CL126" s="75">
        <v>8055</v>
      </c>
      <c r="CM126" s="75">
        <v>16253</v>
      </c>
      <c r="CN126" s="75">
        <v>13363</v>
      </c>
      <c r="CO126" s="66">
        <f t="shared" si="100"/>
        <v>0.79656063841744407</v>
      </c>
      <c r="CP126" s="72">
        <v>53382</v>
      </c>
      <c r="CQ126" s="75">
        <v>34345</v>
      </c>
      <c r="CR126" s="66">
        <f t="shared" si="101"/>
        <v>0.64338166423138887</v>
      </c>
      <c r="CS126" s="78" t="b">
        <v>0</v>
      </c>
      <c r="CT126" s="76" t="b">
        <v>1</v>
      </c>
      <c r="CU126" s="76">
        <v>0</v>
      </c>
      <c r="CV126" s="76">
        <v>1</v>
      </c>
      <c r="CW126" s="79"/>
      <c r="CX126" s="79"/>
      <c r="CY126" s="79">
        <v>1</v>
      </c>
      <c r="CZ126" s="79">
        <v>0</v>
      </c>
      <c r="DA126" s="76"/>
      <c r="DB126" s="76"/>
      <c r="DC126" s="76"/>
      <c r="DD126" s="66">
        <f t="shared" si="102"/>
        <v>0</v>
      </c>
      <c r="DE126" s="66">
        <f t="shared" si="103"/>
        <v>0</v>
      </c>
      <c r="DF126" s="66">
        <f t="shared" si="104"/>
        <v>1.5151515151515152E-2</v>
      </c>
      <c r="DG126" s="66">
        <f t="shared" si="105"/>
        <v>0</v>
      </c>
      <c r="DH126" s="66">
        <f t="shared" si="106"/>
        <v>0</v>
      </c>
      <c r="DI126" s="66">
        <f t="shared" si="118"/>
        <v>0</v>
      </c>
      <c r="DJ126" s="66">
        <f t="shared" si="107"/>
        <v>0.1</v>
      </c>
      <c r="DK126" s="66">
        <f t="shared" si="108"/>
        <v>0</v>
      </c>
      <c r="DL126" s="66">
        <f t="shared" si="109"/>
        <v>0</v>
      </c>
      <c r="DM126" s="66">
        <f t="shared" si="110"/>
        <v>3.787878787878788E-3</v>
      </c>
      <c r="DN126" s="66">
        <f t="shared" si="111"/>
        <v>2.5000000000000001E-2</v>
      </c>
      <c r="DO126" s="80">
        <f t="shared" si="112"/>
        <v>40</v>
      </c>
      <c r="DP126" s="67">
        <f t="shared" si="113"/>
        <v>6.4516129032258063E-2</v>
      </c>
      <c r="DQ126" s="66">
        <f t="shared" si="117"/>
        <v>4.032258064516129E-5</v>
      </c>
    </row>
    <row r="127" spans="1:121" ht="17.149999999999999" customHeight="1" x14ac:dyDescent="0.3">
      <c r="A127" s="30"/>
      <c r="B127" s="39" t="s">
        <v>428</v>
      </c>
      <c r="C127" s="37" t="s">
        <v>429</v>
      </c>
      <c r="D127" s="36" t="s">
        <v>445</v>
      </c>
      <c r="E127" s="37" t="s">
        <v>446</v>
      </c>
      <c r="F127" s="36" t="s">
        <v>448</v>
      </c>
      <c r="G127" s="37" t="s">
        <v>449</v>
      </c>
      <c r="H127" s="36">
        <v>83</v>
      </c>
      <c r="I127" s="38">
        <v>5</v>
      </c>
      <c r="J127" s="115">
        <f t="shared" si="63"/>
        <v>0.72843379657259777</v>
      </c>
      <c r="K127" s="115">
        <f t="shared" si="64"/>
        <v>0.33817034700315457</v>
      </c>
      <c r="L127" s="115">
        <f t="shared" si="65"/>
        <v>1</v>
      </c>
      <c r="M127" s="115">
        <f t="shared" si="66"/>
        <v>0.15072225332675457</v>
      </c>
      <c r="N127" s="115">
        <f t="shared" si="67"/>
        <v>0.28387892491906058</v>
      </c>
      <c r="O127" s="115">
        <f t="shared" si="68"/>
        <v>0.24293631170602781</v>
      </c>
      <c r="P127" s="115">
        <f t="shared" si="69"/>
        <v>0.69729197299110646</v>
      </c>
      <c r="Q127" s="115">
        <f t="shared" si="70"/>
        <v>0.56621165419051811</v>
      </c>
      <c r="R127" s="116">
        <f t="shared" si="71"/>
        <v>0.91087504870496072</v>
      </c>
      <c r="S127" s="133">
        <f t="shared" si="72"/>
        <v>0.54650225660157559</v>
      </c>
      <c r="T127" s="134">
        <f t="shared" si="114"/>
        <v>0.45349774339842441</v>
      </c>
      <c r="U127" s="135">
        <f t="shared" si="73"/>
        <v>117002.8712945369</v>
      </c>
      <c r="V127" s="136">
        <v>5</v>
      </c>
      <c r="W127" s="155">
        <f t="shared" si="74"/>
        <v>0</v>
      </c>
      <c r="X127" s="155">
        <f t="shared" si="75"/>
        <v>0.43539114549046454</v>
      </c>
      <c r="Y127" s="155">
        <f t="shared" si="76"/>
        <v>0.56460885450953546</v>
      </c>
      <c r="Z127" s="156">
        <f t="shared" si="77"/>
        <v>145669.64907231467</v>
      </c>
      <c r="AA127" s="69">
        <f t="shared" si="78"/>
        <v>9.392986848888181E-2</v>
      </c>
      <c r="AB127" s="70">
        <f t="shared" si="79"/>
        <v>0.93812197698337685</v>
      </c>
      <c r="AC127" s="70">
        <f t="shared" si="80"/>
        <v>0.16366279283181487</v>
      </c>
      <c r="AD127" s="70">
        <f t="shared" si="80"/>
        <v>0.28387892491906058</v>
      </c>
      <c r="AE127" s="70">
        <f t="shared" si="81"/>
        <v>0.43378834580948189</v>
      </c>
      <c r="AF127" s="70">
        <f t="shared" si="82"/>
        <v>0.4038195924631256</v>
      </c>
      <c r="AG127" s="70">
        <f t="shared" si="83"/>
        <v>0.5191576434478643</v>
      </c>
      <c r="AH127" s="70">
        <f t="shared" si="84"/>
        <v>0.24293631170602781</v>
      </c>
      <c r="AI127" s="70">
        <f t="shared" si="85"/>
        <v>0.66416574303009634</v>
      </c>
      <c r="AJ127" s="70">
        <f t="shared" si="86"/>
        <v>0.7927018501150993</v>
      </c>
      <c r="AK127" s="70">
        <f t="shared" si="87"/>
        <v>0.30270802700889354</v>
      </c>
      <c r="AL127" s="71">
        <f t="shared" si="115"/>
        <v>1</v>
      </c>
      <c r="AM127" s="72">
        <v>258001</v>
      </c>
      <c r="AN127" s="66">
        <v>9.392986848888181E-2</v>
      </c>
      <c r="AO127" s="73">
        <v>0.43378834580948189</v>
      </c>
      <c r="AP127" s="74">
        <f t="shared" si="88"/>
        <v>0.56621165419051811</v>
      </c>
      <c r="AQ127" s="75">
        <v>58645</v>
      </c>
      <c r="AR127" s="75">
        <v>17704</v>
      </c>
      <c r="AS127" s="75">
        <v>5924</v>
      </c>
      <c r="AT127" s="76">
        <v>54</v>
      </c>
      <c r="AU127" s="77">
        <f t="shared" si="89"/>
        <v>0.4038195924631256</v>
      </c>
      <c r="AV127" s="77">
        <f t="shared" si="90"/>
        <v>0.5961804075368744</v>
      </c>
      <c r="AW127" s="75">
        <v>58645</v>
      </c>
      <c r="AX127" s="76">
        <v>719</v>
      </c>
      <c r="AY127" s="75">
        <v>46459</v>
      </c>
      <c r="AZ127" s="76">
        <v>21</v>
      </c>
      <c r="BA127" s="75">
        <v>6745</v>
      </c>
      <c r="BB127" s="66">
        <f t="shared" si="91"/>
        <v>0.91983971353056526</v>
      </c>
      <c r="BC127" s="66">
        <f t="shared" si="92"/>
        <v>8.0160286469434738E-2</v>
      </c>
      <c r="BD127" s="75">
        <v>58645</v>
      </c>
      <c r="BE127" s="75">
        <v>27865</v>
      </c>
      <c r="BF127" s="75">
        <v>2581</v>
      </c>
      <c r="BG127" s="66">
        <f t="shared" si="93"/>
        <v>0.5191576434478643</v>
      </c>
      <c r="BH127" s="70">
        <v>0.93812197698337685</v>
      </c>
      <c r="BI127" s="70">
        <v>0.91087504870496072</v>
      </c>
      <c r="BJ127" s="75">
        <v>136213</v>
      </c>
      <c r="BK127" s="75">
        <v>22293</v>
      </c>
      <c r="BL127" s="75">
        <v>75252</v>
      </c>
      <c r="BM127" s="75">
        <v>22539</v>
      </c>
      <c r="BN127" s="75">
        <v>7958</v>
      </c>
      <c r="BO127" s="76">
        <v>267</v>
      </c>
      <c r="BP127" s="75">
        <v>7092</v>
      </c>
      <c r="BQ127" s="76">
        <v>216</v>
      </c>
      <c r="BR127" s="76">
        <v>129</v>
      </c>
      <c r="BS127" s="76">
        <v>467</v>
      </c>
      <c r="BT127" s="66">
        <f t="shared" si="94"/>
        <v>0.16366279283181487</v>
      </c>
      <c r="BU127" s="66">
        <f t="shared" si="119"/>
        <v>0.28387892491906058</v>
      </c>
      <c r="BV127" s="66">
        <f t="shared" si="120"/>
        <v>0.11841013706474418</v>
      </c>
      <c r="BW127" s="72">
        <v>210153</v>
      </c>
      <c r="BX127" s="75">
        <v>19060</v>
      </c>
      <c r="BY127" s="66">
        <f t="shared" si="95"/>
        <v>9.069582637411791E-2</v>
      </c>
      <c r="BZ127" s="74">
        <f t="shared" si="96"/>
        <v>11.025865687303252</v>
      </c>
      <c r="CA127" s="66">
        <f t="shared" si="116"/>
        <v>0.15072225332675457</v>
      </c>
      <c r="CB127" s="72">
        <v>210153</v>
      </c>
      <c r="CC127" s="75">
        <v>63615</v>
      </c>
      <c r="CD127" s="66">
        <f t="shared" si="97"/>
        <v>0.30270802700889354</v>
      </c>
      <c r="CE127" s="66">
        <f t="shared" si="98"/>
        <v>0.69729197299110646</v>
      </c>
      <c r="CF127" s="72">
        <v>58645</v>
      </c>
      <c r="CG127" s="76">
        <v>902</v>
      </c>
      <c r="CH127" s="75">
        <v>38048</v>
      </c>
      <c r="CI127" s="66">
        <f t="shared" si="99"/>
        <v>0.66416574303009634</v>
      </c>
      <c r="CJ127" s="75">
        <v>58645</v>
      </c>
      <c r="CK127" s="76">
        <v>478</v>
      </c>
      <c r="CL127" s="75">
        <v>40735</v>
      </c>
      <c r="CM127" s="75">
        <v>3680</v>
      </c>
      <c r="CN127" s="75">
        <v>1595</v>
      </c>
      <c r="CO127" s="66">
        <f t="shared" si="100"/>
        <v>0.7927018501150993</v>
      </c>
      <c r="CP127" s="72">
        <v>58645</v>
      </c>
      <c r="CQ127" s="75">
        <v>14247</v>
      </c>
      <c r="CR127" s="66">
        <f t="shared" si="101"/>
        <v>0.24293631170602781</v>
      </c>
      <c r="CS127" s="78" t="b">
        <v>0</v>
      </c>
      <c r="CT127" s="76" t="b">
        <v>0</v>
      </c>
      <c r="CU127" s="76"/>
      <c r="CV127" s="76"/>
      <c r="CW127" s="76"/>
      <c r="CX127" s="76"/>
      <c r="CY127" s="76"/>
      <c r="CZ127" s="76"/>
      <c r="DA127" s="76"/>
      <c r="DB127" s="76"/>
      <c r="DC127" s="76"/>
      <c r="DD127" s="66">
        <f t="shared" si="102"/>
        <v>0</v>
      </c>
      <c r="DE127" s="66">
        <f t="shared" si="103"/>
        <v>0</v>
      </c>
      <c r="DF127" s="66">
        <f t="shared" si="104"/>
        <v>0</v>
      </c>
      <c r="DG127" s="66">
        <f t="shared" si="105"/>
        <v>0</v>
      </c>
      <c r="DH127" s="66">
        <f t="shared" si="106"/>
        <v>0</v>
      </c>
      <c r="DI127" s="66">
        <f t="shared" si="118"/>
        <v>0</v>
      </c>
      <c r="DJ127" s="66">
        <f t="shared" si="107"/>
        <v>0</v>
      </c>
      <c r="DK127" s="66">
        <f t="shared" si="108"/>
        <v>0</v>
      </c>
      <c r="DL127" s="66">
        <f t="shared" si="109"/>
        <v>0</v>
      </c>
      <c r="DM127" s="66">
        <f t="shared" si="110"/>
        <v>0</v>
      </c>
      <c r="DN127" s="66">
        <f t="shared" si="111"/>
        <v>0</v>
      </c>
      <c r="DO127" s="80">
        <f t="shared" si="112"/>
        <v>620</v>
      </c>
      <c r="DP127" s="67">
        <f t="shared" si="113"/>
        <v>1</v>
      </c>
      <c r="DQ127" s="66">
        <f t="shared" si="117"/>
        <v>2.6014568158168575E-6</v>
      </c>
    </row>
    <row r="128" spans="1:121" ht="17.149999999999999" customHeight="1" x14ac:dyDescent="0.3">
      <c r="A128" s="30"/>
      <c r="B128" s="39" t="s">
        <v>428</v>
      </c>
      <c r="C128" s="37" t="s">
        <v>429</v>
      </c>
      <c r="D128" s="36" t="s">
        <v>445</v>
      </c>
      <c r="E128" s="37" t="s">
        <v>446</v>
      </c>
      <c r="F128" s="36" t="s">
        <v>450</v>
      </c>
      <c r="G128" s="37" t="s">
        <v>451</v>
      </c>
      <c r="H128" s="36">
        <v>37</v>
      </c>
      <c r="I128" s="38">
        <v>2</v>
      </c>
      <c r="J128" s="115">
        <f t="shared" si="63"/>
        <v>0.71800886108939277</v>
      </c>
      <c r="K128" s="115">
        <f t="shared" si="64"/>
        <v>0.33773492022123769</v>
      </c>
      <c r="L128" s="115">
        <f t="shared" si="65"/>
        <v>1</v>
      </c>
      <c r="M128" s="115">
        <f t="shared" si="66"/>
        <v>0.13907786540430436</v>
      </c>
      <c r="N128" s="115">
        <f t="shared" si="67"/>
        <v>0.3423108853836011</v>
      </c>
      <c r="O128" s="115">
        <f t="shared" si="68"/>
        <v>0.22534966553731214</v>
      </c>
      <c r="P128" s="115">
        <f t="shared" si="69"/>
        <v>0.72187822497420018</v>
      </c>
      <c r="Q128" s="115">
        <f t="shared" si="70"/>
        <v>0.56264888957196657</v>
      </c>
      <c r="R128" s="116">
        <f t="shared" si="71"/>
        <v>0.95480986657000333</v>
      </c>
      <c r="S128" s="133">
        <f t="shared" si="72"/>
        <v>0.55575768652800195</v>
      </c>
      <c r="T128" s="134">
        <f t="shared" si="114"/>
        <v>0.44424231347199805</v>
      </c>
      <c r="U128" s="135">
        <f t="shared" si="73"/>
        <v>70005.924968484818</v>
      </c>
      <c r="V128" s="136">
        <v>5</v>
      </c>
      <c r="W128" s="155">
        <f t="shared" si="74"/>
        <v>0</v>
      </c>
      <c r="X128" s="155">
        <f t="shared" si="75"/>
        <v>0.44464657541689095</v>
      </c>
      <c r="Y128" s="155">
        <f t="shared" si="76"/>
        <v>0.5553534245831091</v>
      </c>
      <c r="Z128" s="156">
        <f t="shared" si="77"/>
        <v>87515.369412929242</v>
      </c>
      <c r="AA128" s="69">
        <f t="shared" si="78"/>
        <v>4.6914363676745882E-2</v>
      </c>
      <c r="AB128" s="70">
        <f t="shared" si="79"/>
        <v>0.96784474626564942</v>
      </c>
      <c r="AC128" s="70">
        <f t="shared" si="80"/>
        <v>6.2069639107291109E-2</v>
      </c>
      <c r="AD128" s="70">
        <f t="shared" si="80"/>
        <v>0.3423108853836011</v>
      </c>
      <c r="AE128" s="70">
        <f t="shared" si="81"/>
        <v>0.43735111042803348</v>
      </c>
      <c r="AF128" s="70">
        <f t="shared" si="82"/>
        <v>0.40778385891755714</v>
      </c>
      <c r="AG128" s="70">
        <f t="shared" si="83"/>
        <v>0.49277502678597285</v>
      </c>
      <c r="AH128" s="70">
        <f t="shared" si="84"/>
        <v>0.22534966553731214</v>
      </c>
      <c r="AI128" s="70">
        <f t="shared" si="85"/>
        <v>0.70075000723945213</v>
      </c>
      <c r="AJ128" s="70">
        <f t="shared" si="86"/>
        <v>0.73526771493933341</v>
      </c>
      <c r="AK128" s="70">
        <f t="shared" si="87"/>
        <v>0.27812177502579977</v>
      </c>
      <c r="AL128" s="71">
        <f t="shared" si="115"/>
        <v>1</v>
      </c>
      <c r="AM128" s="72">
        <v>157585</v>
      </c>
      <c r="AN128" s="66">
        <v>4.6914363676745882E-2</v>
      </c>
      <c r="AO128" s="73">
        <v>0.43735111042803348</v>
      </c>
      <c r="AP128" s="74">
        <f t="shared" si="88"/>
        <v>0.56264888957196657</v>
      </c>
      <c r="AQ128" s="75">
        <v>34533</v>
      </c>
      <c r="AR128" s="75">
        <v>11489</v>
      </c>
      <c r="AS128" s="75">
        <v>2546</v>
      </c>
      <c r="AT128" s="76">
        <v>47</v>
      </c>
      <c r="AU128" s="77">
        <f t="shared" si="89"/>
        <v>0.40778385891755714</v>
      </c>
      <c r="AV128" s="77">
        <f t="shared" si="90"/>
        <v>0.59221614108244292</v>
      </c>
      <c r="AW128" s="75">
        <v>34533</v>
      </c>
      <c r="AX128" s="76">
        <v>391</v>
      </c>
      <c r="AY128" s="75">
        <v>26954</v>
      </c>
      <c r="AZ128" s="76">
        <v>27</v>
      </c>
      <c r="BA128" s="75">
        <v>4286</v>
      </c>
      <c r="BB128" s="66">
        <f t="shared" si="91"/>
        <v>0.91674630063996754</v>
      </c>
      <c r="BC128" s="66">
        <f t="shared" si="92"/>
        <v>8.3253699360032463E-2</v>
      </c>
      <c r="BD128" s="75">
        <v>34533</v>
      </c>
      <c r="BE128" s="75">
        <v>16355</v>
      </c>
      <c r="BF128" s="76">
        <v>662</v>
      </c>
      <c r="BG128" s="66">
        <f t="shared" si="93"/>
        <v>0.49277502678597285</v>
      </c>
      <c r="BH128" s="70">
        <v>0.96784474626564942</v>
      </c>
      <c r="BI128" s="70">
        <v>0.95480986657000333</v>
      </c>
      <c r="BJ128" s="75">
        <v>81908</v>
      </c>
      <c r="BK128" s="75">
        <v>5084</v>
      </c>
      <c r="BL128" s="75">
        <v>48786</v>
      </c>
      <c r="BM128" s="75">
        <v>16157</v>
      </c>
      <c r="BN128" s="75">
        <v>6513</v>
      </c>
      <c r="BO128" s="76">
        <v>213</v>
      </c>
      <c r="BP128" s="75">
        <v>4782</v>
      </c>
      <c r="BQ128" s="76">
        <v>69</v>
      </c>
      <c r="BR128" s="76">
        <v>60</v>
      </c>
      <c r="BS128" s="76">
        <v>244</v>
      </c>
      <c r="BT128" s="66">
        <f t="shared" si="94"/>
        <v>6.2069639107291109E-2</v>
      </c>
      <c r="BU128" s="66">
        <f t="shared" si="119"/>
        <v>0.3423108853836011</v>
      </c>
      <c r="BV128" s="66">
        <f t="shared" si="120"/>
        <v>0.14505298627728672</v>
      </c>
      <c r="BW128" s="72">
        <v>127908</v>
      </c>
      <c r="BX128" s="75">
        <v>12572</v>
      </c>
      <c r="BY128" s="66">
        <f t="shared" si="95"/>
        <v>9.8289395503017796E-2</v>
      </c>
      <c r="BZ128" s="74">
        <f t="shared" si="96"/>
        <v>10.174037543748012</v>
      </c>
      <c r="CA128" s="66">
        <f t="shared" si="116"/>
        <v>0.13907786540430436</v>
      </c>
      <c r="CB128" s="72">
        <v>127908</v>
      </c>
      <c r="CC128" s="75">
        <v>35574</v>
      </c>
      <c r="CD128" s="66">
        <f t="shared" si="97"/>
        <v>0.27812177502579977</v>
      </c>
      <c r="CE128" s="66">
        <f t="shared" si="98"/>
        <v>0.72187822497420018</v>
      </c>
      <c r="CF128" s="72">
        <v>34533</v>
      </c>
      <c r="CG128" s="76">
        <v>745</v>
      </c>
      <c r="CH128" s="75">
        <v>23454</v>
      </c>
      <c r="CI128" s="66">
        <f t="shared" si="99"/>
        <v>0.70075000723945213</v>
      </c>
      <c r="CJ128" s="75">
        <v>34533</v>
      </c>
      <c r="CK128" s="76">
        <v>480</v>
      </c>
      <c r="CL128" s="75">
        <v>21576</v>
      </c>
      <c r="CM128" s="75">
        <v>2830</v>
      </c>
      <c r="CN128" s="76">
        <v>505</v>
      </c>
      <c r="CO128" s="66">
        <f t="shared" si="100"/>
        <v>0.73526771493933341</v>
      </c>
      <c r="CP128" s="72">
        <v>34533</v>
      </c>
      <c r="CQ128" s="75">
        <v>7782</v>
      </c>
      <c r="CR128" s="66">
        <f t="shared" si="101"/>
        <v>0.22534966553731214</v>
      </c>
      <c r="CS128" s="78" t="b">
        <v>0</v>
      </c>
      <c r="CT128" s="76" t="b">
        <v>0</v>
      </c>
      <c r="CU128" s="76"/>
      <c r="CV128" s="76"/>
      <c r="CW128" s="76"/>
      <c r="CX128" s="76"/>
      <c r="CY128" s="76"/>
      <c r="CZ128" s="76"/>
      <c r="DA128" s="76"/>
      <c r="DB128" s="76"/>
      <c r="DC128" s="76"/>
      <c r="DD128" s="66">
        <f t="shared" si="102"/>
        <v>0</v>
      </c>
      <c r="DE128" s="66">
        <f t="shared" si="103"/>
        <v>0</v>
      </c>
      <c r="DF128" s="66">
        <f t="shared" si="104"/>
        <v>0</v>
      </c>
      <c r="DG128" s="66">
        <f t="shared" si="105"/>
        <v>0</v>
      </c>
      <c r="DH128" s="66">
        <f t="shared" si="106"/>
        <v>0</v>
      </c>
      <c r="DI128" s="66">
        <f t="shared" si="118"/>
        <v>0</v>
      </c>
      <c r="DJ128" s="66">
        <f t="shared" si="107"/>
        <v>0</v>
      </c>
      <c r="DK128" s="66">
        <f t="shared" si="108"/>
        <v>0</v>
      </c>
      <c r="DL128" s="66">
        <f t="shared" si="109"/>
        <v>0</v>
      </c>
      <c r="DM128" s="66">
        <f t="shared" si="110"/>
        <v>0</v>
      </c>
      <c r="DN128" s="66">
        <f t="shared" si="111"/>
        <v>0</v>
      </c>
      <c r="DO128" s="80">
        <f t="shared" si="112"/>
        <v>620</v>
      </c>
      <c r="DP128" s="67">
        <f t="shared" si="113"/>
        <v>1</v>
      </c>
      <c r="DQ128" s="66">
        <f t="shared" si="117"/>
        <v>2.6014568158168575E-6</v>
      </c>
    </row>
    <row r="129" spans="1:121" ht="17.149999999999999" customHeight="1" x14ac:dyDescent="0.3">
      <c r="A129" s="30"/>
      <c r="B129" s="39" t="s">
        <v>428</v>
      </c>
      <c r="C129" s="37" t="s">
        <v>429</v>
      </c>
      <c r="D129" s="36" t="s">
        <v>445</v>
      </c>
      <c r="E129" s="37" t="s">
        <v>446</v>
      </c>
      <c r="F129" s="36" t="s">
        <v>452</v>
      </c>
      <c r="G129" s="37" t="s">
        <v>453</v>
      </c>
      <c r="H129" s="36">
        <v>29</v>
      </c>
      <c r="I129" s="38">
        <v>5</v>
      </c>
      <c r="J129" s="115">
        <f t="shared" si="63"/>
        <v>0.81303373336737883</v>
      </c>
      <c r="K129" s="115">
        <f t="shared" si="64"/>
        <v>0.57621925270235763</v>
      </c>
      <c r="L129" s="115">
        <f t="shared" si="65"/>
        <v>0.30967741935483872</v>
      </c>
      <c r="M129" s="115">
        <f t="shared" si="66"/>
        <v>0.28252183894946709</v>
      </c>
      <c r="N129" s="115">
        <f t="shared" si="67"/>
        <v>0.49795904483298181</v>
      </c>
      <c r="O129" s="115">
        <f t="shared" si="68"/>
        <v>0.5087525179447896</v>
      </c>
      <c r="P129" s="115">
        <f t="shared" si="69"/>
        <v>0.76922122291654493</v>
      </c>
      <c r="Q129" s="115">
        <f t="shared" si="70"/>
        <v>0.55551199051700562</v>
      </c>
      <c r="R129" s="116">
        <f t="shared" si="71"/>
        <v>0.86529370872436562</v>
      </c>
      <c r="S129" s="133">
        <f t="shared" si="72"/>
        <v>0.5753545254788589</v>
      </c>
      <c r="T129" s="134">
        <f t="shared" si="114"/>
        <v>0.4246454745211411</v>
      </c>
      <c r="U129" s="135">
        <f t="shared" si="73"/>
        <v>70979.06642073422</v>
      </c>
      <c r="V129" s="136">
        <v>6</v>
      </c>
      <c r="W129" s="155">
        <f t="shared" si="74"/>
        <v>-0.69032258064516128</v>
      </c>
      <c r="X129" s="155">
        <f t="shared" si="75"/>
        <v>0.46424341436774774</v>
      </c>
      <c r="Y129" s="155">
        <f t="shared" si="76"/>
        <v>0.53575658563225226</v>
      </c>
      <c r="Z129" s="156">
        <f t="shared" si="77"/>
        <v>89551.177531845329</v>
      </c>
      <c r="AA129" s="69">
        <f t="shared" si="78"/>
        <v>0.46431028603222274</v>
      </c>
      <c r="AB129" s="70">
        <f t="shared" si="79"/>
        <v>0.89139316169010996</v>
      </c>
      <c r="AC129" s="70">
        <f t="shared" si="80"/>
        <v>0.14363788919881171</v>
      </c>
      <c r="AD129" s="70">
        <f t="shared" si="80"/>
        <v>0.49795904483298181</v>
      </c>
      <c r="AE129" s="70">
        <f t="shared" si="81"/>
        <v>0.44448800948299444</v>
      </c>
      <c r="AF129" s="70">
        <f t="shared" si="82"/>
        <v>4.5110222146565668E-2</v>
      </c>
      <c r="AG129" s="70">
        <f t="shared" si="83"/>
        <v>0.2755979232275087</v>
      </c>
      <c r="AH129" s="70">
        <f t="shared" si="84"/>
        <v>0.5087525179447896</v>
      </c>
      <c r="AI129" s="70">
        <f t="shared" si="85"/>
        <v>0.89780690555224563</v>
      </c>
      <c r="AJ129" s="70">
        <f t="shared" si="86"/>
        <v>0.72826056118251203</v>
      </c>
      <c r="AK129" s="70">
        <f t="shared" si="87"/>
        <v>0.23077877708345501</v>
      </c>
      <c r="AL129" s="71">
        <f t="shared" si="115"/>
        <v>0.30967741935483872</v>
      </c>
      <c r="AM129" s="72">
        <v>167149</v>
      </c>
      <c r="AN129" s="66">
        <v>0.46431028603222274</v>
      </c>
      <c r="AO129" s="73">
        <v>0.44448800948299444</v>
      </c>
      <c r="AP129" s="74">
        <f t="shared" si="88"/>
        <v>0.55551199051700562</v>
      </c>
      <c r="AQ129" s="75">
        <v>35247</v>
      </c>
      <c r="AR129" s="75">
        <v>1443</v>
      </c>
      <c r="AS129" s="76">
        <v>66</v>
      </c>
      <c r="AT129" s="76">
        <v>81</v>
      </c>
      <c r="AU129" s="77">
        <f t="shared" si="89"/>
        <v>4.5110222146565668E-2</v>
      </c>
      <c r="AV129" s="77">
        <f t="shared" si="90"/>
        <v>0.95488977785343432</v>
      </c>
      <c r="AW129" s="75">
        <v>35247</v>
      </c>
      <c r="AX129" s="76">
        <v>187</v>
      </c>
      <c r="AY129" s="75">
        <v>20652</v>
      </c>
      <c r="AZ129" s="76">
        <v>668</v>
      </c>
      <c r="BA129" s="75">
        <v>6777</v>
      </c>
      <c r="BB129" s="66">
        <f t="shared" si="91"/>
        <v>0.80245127244871906</v>
      </c>
      <c r="BC129" s="66">
        <f t="shared" si="92"/>
        <v>0.19754872755128094</v>
      </c>
      <c r="BD129" s="75">
        <v>35247</v>
      </c>
      <c r="BE129" s="75">
        <v>2672</v>
      </c>
      <c r="BF129" s="75">
        <v>7042</v>
      </c>
      <c r="BG129" s="66">
        <f t="shared" si="93"/>
        <v>0.2755979232275087</v>
      </c>
      <c r="BH129" s="70">
        <v>0.89139316169010996</v>
      </c>
      <c r="BI129" s="70">
        <v>0.86529370872436562</v>
      </c>
      <c r="BJ129" s="75">
        <v>88194</v>
      </c>
      <c r="BK129" s="75">
        <v>12668</v>
      </c>
      <c r="BL129" s="75">
        <v>31609</v>
      </c>
      <c r="BM129" s="75">
        <v>21387</v>
      </c>
      <c r="BN129" s="75">
        <v>12687</v>
      </c>
      <c r="BO129" s="76">
        <v>304</v>
      </c>
      <c r="BP129" s="75">
        <v>8021</v>
      </c>
      <c r="BQ129" s="76">
        <v>177</v>
      </c>
      <c r="BR129" s="76">
        <v>70</v>
      </c>
      <c r="BS129" s="76">
        <v>1271</v>
      </c>
      <c r="BT129" s="66">
        <f t="shared" si="94"/>
        <v>0.14363788919881171</v>
      </c>
      <c r="BU129" s="66">
        <f t="shared" si="119"/>
        <v>0.49795904483298181</v>
      </c>
      <c r="BV129" s="66">
        <f t="shared" si="120"/>
        <v>0.25545955507177359</v>
      </c>
      <c r="BW129" s="72">
        <v>136984</v>
      </c>
      <c r="BX129" s="75">
        <v>6628</v>
      </c>
      <c r="BY129" s="66">
        <f t="shared" si="95"/>
        <v>4.8385212871576246E-2</v>
      </c>
      <c r="BZ129" s="74">
        <f t="shared" si="96"/>
        <v>20.667471333735666</v>
      </c>
      <c r="CA129" s="66">
        <f t="shared" si="116"/>
        <v>0.28252183894946709</v>
      </c>
      <c r="CB129" s="72">
        <v>136984</v>
      </c>
      <c r="CC129" s="75">
        <v>31613</v>
      </c>
      <c r="CD129" s="66">
        <f t="shared" si="97"/>
        <v>0.23077877708345501</v>
      </c>
      <c r="CE129" s="66">
        <f t="shared" si="98"/>
        <v>0.76922122291654493</v>
      </c>
      <c r="CF129" s="72">
        <v>35247</v>
      </c>
      <c r="CG129" s="76">
        <v>693</v>
      </c>
      <c r="CH129" s="75">
        <v>30952</v>
      </c>
      <c r="CI129" s="66">
        <f t="shared" si="99"/>
        <v>0.89780690555224563</v>
      </c>
      <c r="CJ129" s="75">
        <v>35247</v>
      </c>
      <c r="CK129" s="75">
        <v>20941</v>
      </c>
      <c r="CL129" s="76">
        <v>350</v>
      </c>
      <c r="CM129" s="75">
        <v>1162</v>
      </c>
      <c r="CN129" s="75">
        <v>3216</v>
      </c>
      <c r="CO129" s="66">
        <f t="shared" si="100"/>
        <v>0.72826056118251203</v>
      </c>
      <c r="CP129" s="72">
        <v>35247</v>
      </c>
      <c r="CQ129" s="75">
        <v>17932</v>
      </c>
      <c r="CR129" s="66">
        <f t="shared" si="101"/>
        <v>0.5087525179447896</v>
      </c>
      <c r="CS129" s="78" t="b">
        <v>0</v>
      </c>
      <c r="CT129" s="76" t="b">
        <v>1</v>
      </c>
      <c r="CU129" s="76">
        <v>1</v>
      </c>
      <c r="CV129" s="76"/>
      <c r="CW129" s="79">
        <v>2</v>
      </c>
      <c r="CX129" s="79"/>
      <c r="CY129" s="79">
        <v>3</v>
      </c>
      <c r="CZ129" s="79">
        <v>0</v>
      </c>
      <c r="DA129" s="76"/>
      <c r="DB129" s="76"/>
      <c r="DC129" s="76"/>
      <c r="DD129" s="66">
        <f t="shared" si="102"/>
        <v>8.2644628099173556E-3</v>
      </c>
      <c r="DE129" s="66">
        <f t="shared" si="103"/>
        <v>2.4875621890547263E-3</v>
      </c>
      <c r="DF129" s="66">
        <f t="shared" si="104"/>
        <v>0</v>
      </c>
      <c r="DG129" s="66">
        <f t="shared" si="105"/>
        <v>0</v>
      </c>
      <c r="DH129" s="66">
        <f t="shared" si="106"/>
        <v>0</v>
      </c>
      <c r="DI129" s="66">
        <f t="shared" si="118"/>
        <v>0</v>
      </c>
      <c r="DJ129" s="66">
        <f t="shared" si="107"/>
        <v>0</v>
      </c>
      <c r="DK129" s="66">
        <f t="shared" si="108"/>
        <v>2.0833333333333332E-2</v>
      </c>
      <c r="DL129" s="66">
        <f t="shared" si="109"/>
        <v>0</v>
      </c>
      <c r="DM129" s="66">
        <f t="shared" si="110"/>
        <v>6.2189054726368158E-4</v>
      </c>
      <c r="DN129" s="66">
        <f t="shared" si="111"/>
        <v>5.208333333333333E-3</v>
      </c>
      <c r="DO129" s="80">
        <f t="shared" si="112"/>
        <v>192</v>
      </c>
      <c r="DP129" s="67">
        <f t="shared" si="113"/>
        <v>0.30967741935483872</v>
      </c>
      <c r="DQ129" s="66">
        <f t="shared" si="117"/>
        <v>8.4005376344086021E-6</v>
      </c>
    </row>
    <row r="130" spans="1:121" ht="17.149999999999999" customHeight="1" x14ac:dyDescent="0.3">
      <c r="A130" s="30"/>
      <c r="B130" s="39" t="s">
        <v>428</v>
      </c>
      <c r="C130" s="37" t="s">
        <v>429</v>
      </c>
      <c r="D130" s="36" t="s">
        <v>445</v>
      </c>
      <c r="E130" s="37" t="s">
        <v>446</v>
      </c>
      <c r="F130" s="36" t="s">
        <v>454</v>
      </c>
      <c r="G130" s="37" t="s">
        <v>455</v>
      </c>
      <c r="H130" s="36">
        <v>22</v>
      </c>
      <c r="I130" s="38">
        <v>5</v>
      </c>
      <c r="J130" s="115">
        <f t="shared" si="63"/>
        <v>0.63184574997736942</v>
      </c>
      <c r="K130" s="115">
        <f t="shared" si="64"/>
        <v>0.27659092966416221</v>
      </c>
      <c r="L130" s="115">
        <f t="shared" si="65"/>
        <v>1</v>
      </c>
      <c r="M130" s="115">
        <f t="shared" si="66"/>
        <v>0.1435924859065843</v>
      </c>
      <c r="N130" s="115">
        <f t="shared" si="67"/>
        <v>0.31206028860473478</v>
      </c>
      <c r="O130" s="115">
        <f t="shared" si="68"/>
        <v>0.12054554781086871</v>
      </c>
      <c r="P130" s="115">
        <f t="shared" si="69"/>
        <v>0.64837502922609302</v>
      </c>
      <c r="Q130" s="115">
        <f t="shared" si="70"/>
        <v>0.49285958773864758</v>
      </c>
      <c r="R130" s="116">
        <f t="shared" si="71"/>
        <v>0.90658754629898963</v>
      </c>
      <c r="S130" s="133">
        <f t="shared" si="72"/>
        <v>0.50360635169193879</v>
      </c>
      <c r="T130" s="134">
        <f t="shared" si="114"/>
        <v>0.49639364830806121</v>
      </c>
      <c r="U130" s="135">
        <f t="shared" si="73"/>
        <v>81260.633015326239</v>
      </c>
      <c r="V130" s="136">
        <v>4</v>
      </c>
      <c r="W130" s="155">
        <f t="shared" si="74"/>
        <v>0</v>
      </c>
      <c r="X130" s="155">
        <f t="shared" si="75"/>
        <v>0.39249524058082774</v>
      </c>
      <c r="Y130" s="155">
        <f t="shared" si="76"/>
        <v>0.60750475941917226</v>
      </c>
      <c r="Z130" s="156">
        <f t="shared" si="77"/>
        <v>99449.744126437334</v>
      </c>
      <c r="AA130" s="69">
        <f t="shared" si="78"/>
        <v>8.4085716729178625E-2</v>
      </c>
      <c r="AB130" s="70">
        <f t="shared" si="79"/>
        <v>0.93542681109013215</v>
      </c>
      <c r="AC130" s="70">
        <f t="shared" si="80"/>
        <v>0.15468854311097416</v>
      </c>
      <c r="AD130" s="70">
        <f t="shared" si="80"/>
        <v>0.31206028860473478</v>
      </c>
      <c r="AE130" s="70">
        <f t="shared" si="81"/>
        <v>0.50714041226135242</v>
      </c>
      <c r="AF130" s="70">
        <f t="shared" si="82"/>
        <v>0.54084065055369479</v>
      </c>
      <c r="AG130" s="70">
        <f t="shared" si="83"/>
        <v>0.46585800066383032</v>
      </c>
      <c r="AH130" s="70">
        <f t="shared" si="84"/>
        <v>0.12054554781086871</v>
      </c>
      <c r="AI130" s="70">
        <f t="shared" si="85"/>
        <v>0.67179626444585261</v>
      </c>
      <c r="AJ130" s="70">
        <f t="shared" si="86"/>
        <v>0.59189523550888623</v>
      </c>
      <c r="AK130" s="70">
        <f t="shared" si="87"/>
        <v>0.35162497077390692</v>
      </c>
      <c r="AL130" s="71">
        <f t="shared" si="115"/>
        <v>1</v>
      </c>
      <c r="AM130" s="72">
        <v>163702</v>
      </c>
      <c r="AN130" s="66">
        <v>8.4085716729178625E-2</v>
      </c>
      <c r="AO130" s="73">
        <v>0.50714041226135242</v>
      </c>
      <c r="AP130" s="74">
        <f t="shared" si="88"/>
        <v>0.49285958773864758</v>
      </c>
      <c r="AQ130" s="75">
        <v>33141</v>
      </c>
      <c r="AR130" s="75">
        <v>16007</v>
      </c>
      <c r="AS130" s="75">
        <v>1887</v>
      </c>
      <c r="AT130" s="76">
        <v>30</v>
      </c>
      <c r="AU130" s="77">
        <f t="shared" si="89"/>
        <v>0.54084065055369479</v>
      </c>
      <c r="AV130" s="77">
        <f t="shared" si="90"/>
        <v>0.45915934944630521</v>
      </c>
      <c r="AW130" s="75">
        <v>33141</v>
      </c>
      <c r="AX130" s="76">
        <v>339</v>
      </c>
      <c r="AY130" s="75">
        <v>26560</v>
      </c>
      <c r="AZ130" s="76">
        <v>17</v>
      </c>
      <c r="BA130" s="75">
        <v>3109</v>
      </c>
      <c r="BB130" s="66">
        <f t="shared" si="91"/>
        <v>0.90597749011798079</v>
      </c>
      <c r="BC130" s="66">
        <f t="shared" si="92"/>
        <v>9.4022509882019212E-2</v>
      </c>
      <c r="BD130" s="75">
        <v>33141</v>
      </c>
      <c r="BE130" s="75">
        <v>14227</v>
      </c>
      <c r="BF130" s="75">
        <v>1212</v>
      </c>
      <c r="BG130" s="66">
        <f t="shared" si="93"/>
        <v>0.46585800066383032</v>
      </c>
      <c r="BH130" s="70">
        <v>0.93542681109013215</v>
      </c>
      <c r="BI130" s="70">
        <v>0.90658754629898963</v>
      </c>
      <c r="BJ130" s="75">
        <v>77892</v>
      </c>
      <c r="BK130" s="75">
        <v>12049</v>
      </c>
      <c r="BL130" s="75">
        <v>41536</v>
      </c>
      <c r="BM130" s="75">
        <v>14348</v>
      </c>
      <c r="BN130" s="75">
        <v>5306</v>
      </c>
      <c r="BO130" s="76">
        <v>130</v>
      </c>
      <c r="BP130" s="75">
        <v>3541</v>
      </c>
      <c r="BQ130" s="76">
        <v>270</v>
      </c>
      <c r="BR130" s="76">
        <v>34</v>
      </c>
      <c r="BS130" s="76">
        <v>678</v>
      </c>
      <c r="BT130" s="66">
        <f t="shared" si="94"/>
        <v>0.15468854311097416</v>
      </c>
      <c r="BU130" s="66">
        <f t="shared" ref="BU130:BU156" si="121">(BS130+BM130+BN130+BO130+BP130+BQ130+BR130)/BJ130</f>
        <v>0.31206028860473478</v>
      </c>
      <c r="BV130" s="66">
        <f t="shared" ref="BV130:BV156" si="122">(BS130+BR130+BQ130+BP130+BO130+BN130)/BJ130</f>
        <v>0.12785651928310995</v>
      </c>
      <c r="BW130" s="72">
        <v>128310</v>
      </c>
      <c r="BX130" s="75">
        <v>12215</v>
      </c>
      <c r="BY130" s="66">
        <f t="shared" si="95"/>
        <v>9.5199127114020732E-2</v>
      </c>
      <c r="BZ130" s="74">
        <f t="shared" si="96"/>
        <v>10.504297994269342</v>
      </c>
      <c r="CA130" s="66">
        <f t="shared" si="116"/>
        <v>0.1435924859065843</v>
      </c>
      <c r="CB130" s="72">
        <v>128310</v>
      </c>
      <c r="CC130" s="75">
        <v>45117</v>
      </c>
      <c r="CD130" s="66">
        <f t="shared" si="97"/>
        <v>0.35162497077390692</v>
      </c>
      <c r="CE130" s="66">
        <f t="shared" si="98"/>
        <v>0.64837502922609302</v>
      </c>
      <c r="CF130" s="72">
        <v>33141</v>
      </c>
      <c r="CG130" s="76">
        <v>285</v>
      </c>
      <c r="CH130" s="75">
        <v>21979</v>
      </c>
      <c r="CI130" s="66">
        <f t="shared" si="99"/>
        <v>0.67179626444585261</v>
      </c>
      <c r="CJ130" s="75">
        <v>33141</v>
      </c>
      <c r="CK130" s="75">
        <v>1901</v>
      </c>
      <c r="CL130" s="75">
        <v>9760</v>
      </c>
      <c r="CM130" s="75">
        <v>7017</v>
      </c>
      <c r="CN130" s="76">
        <v>938</v>
      </c>
      <c r="CO130" s="66">
        <f t="shared" si="100"/>
        <v>0.59189523550888623</v>
      </c>
      <c r="CP130" s="72">
        <v>33141</v>
      </c>
      <c r="CQ130" s="75">
        <v>3995</v>
      </c>
      <c r="CR130" s="66">
        <f t="shared" si="101"/>
        <v>0.12054554781086871</v>
      </c>
      <c r="CS130" s="78" t="b">
        <v>0</v>
      </c>
      <c r="CT130" s="76" t="b">
        <v>1</v>
      </c>
      <c r="CU130" s="76">
        <v>0</v>
      </c>
      <c r="CV130" s="76"/>
      <c r="CW130" s="79">
        <v>1</v>
      </c>
      <c r="CX130" s="79"/>
      <c r="CY130" s="79">
        <v>1</v>
      </c>
      <c r="CZ130" s="79">
        <v>0</v>
      </c>
      <c r="DA130" s="76"/>
      <c r="DB130" s="76"/>
      <c r="DC130" s="76"/>
      <c r="DD130" s="66">
        <f t="shared" si="102"/>
        <v>4.1322314049586778E-3</v>
      </c>
      <c r="DE130" s="66">
        <f t="shared" si="103"/>
        <v>0</v>
      </c>
      <c r="DF130" s="66">
        <f t="shared" si="104"/>
        <v>0</v>
      </c>
      <c r="DG130" s="66">
        <f t="shared" si="105"/>
        <v>0</v>
      </c>
      <c r="DH130" s="66">
        <f t="shared" si="106"/>
        <v>0</v>
      </c>
      <c r="DI130" s="66">
        <f t="shared" si="118"/>
        <v>0</v>
      </c>
      <c r="DJ130" s="66">
        <f t="shared" si="107"/>
        <v>0</v>
      </c>
      <c r="DK130" s="66">
        <f t="shared" si="108"/>
        <v>0</v>
      </c>
      <c r="DL130" s="66">
        <f t="shared" si="109"/>
        <v>0</v>
      </c>
      <c r="DM130" s="66">
        <f t="shared" si="110"/>
        <v>0</v>
      </c>
      <c r="DN130" s="66">
        <f t="shared" si="111"/>
        <v>0</v>
      </c>
      <c r="DO130" s="80">
        <f t="shared" si="112"/>
        <v>620</v>
      </c>
      <c r="DP130" s="67">
        <f t="shared" si="113"/>
        <v>1</v>
      </c>
      <c r="DQ130" s="66">
        <f t="shared" si="117"/>
        <v>2.6014568158168575E-6</v>
      </c>
    </row>
    <row r="131" spans="1:121" ht="17.149999999999999" customHeight="1" x14ac:dyDescent="0.3">
      <c r="A131" s="30"/>
      <c r="B131" s="39" t="s">
        <v>428</v>
      </c>
      <c r="C131" s="37" t="s">
        <v>429</v>
      </c>
      <c r="D131" s="36" t="s">
        <v>456</v>
      </c>
      <c r="E131" s="37" t="s">
        <v>457</v>
      </c>
      <c r="F131" s="36" t="s">
        <v>458</v>
      </c>
      <c r="G131" s="37" t="s">
        <v>457</v>
      </c>
      <c r="H131" s="36">
        <v>86</v>
      </c>
      <c r="I131" s="38">
        <v>10</v>
      </c>
      <c r="J131" s="115">
        <f t="shared" si="63"/>
        <v>0.87273435471306149</v>
      </c>
      <c r="K131" s="115">
        <f t="shared" si="64"/>
        <v>0.37141002337055312</v>
      </c>
      <c r="L131" s="115">
        <f t="shared" si="65"/>
        <v>1</v>
      </c>
      <c r="M131" s="115">
        <f t="shared" si="66"/>
        <v>0.26514614014689447</v>
      </c>
      <c r="N131" s="115">
        <f t="shared" si="67"/>
        <v>0.36311076242375406</v>
      </c>
      <c r="O131" s="115">
        <f t="shared" si="68"/>
        <v>0.32213277936466717</v>
      </c>
      <c r="P131" s="115">
        <f t="shared" si="69"/>
        <v>0.74658389173564577</v>
      </c>
      <c r="Q131" s="115">
        <f t="shared" si="70"/>
        <v>0.60847691756720645</v>
      </c>
      <c r="R131" s="116">
        <f t="shared" si="71"/>
        <v>0.96073468127797501</v>
      </c>
      <c r="S131" s="133">
        <f t="shared" si="72"/>
        <v>0.61225883895552868</v>
      </c>
      <c r="T131" s="134">
        <f t="shared" si="114"/>
        <v>0.38774116104447132</v>
      </c>
      <c r="U131" s="135">
        <f t="shared" si="73"/>
        <v>100001.15962149647</v>
      </c>
      <c r="V131" s="136">
        <v>6</v>
      </c>
      <c r="W131" s="155">
        <f t="shared" si="74"/>
        <v>0</v>
      </c>
      <c r="X131" s="155">
        <f t="shared" si="75"/>
        <v>0.50114772784441752</v>
      </c>
      <c r="Y131" s="155">
        <f t="shared" si="76"/>
        <v>0.49885227215558248</v>
      </c>
      <c r="Z131" s="156">
        <f t="shared" si="77"/>
        <v>128657.49295482981</v>
      </c>
      <c r="AA131" s="69">
        <f t="shared" si="78"/>
        <v>0.16084092327854616</v>
      </c>
      <c r="AB131" s="70">
        <f t="shared" si="79"/>
        <v>0.97127398205659077</v>
      </c>
      <c r="AC131" s="70">
        <f t="shared" si="80"/>
        <v>6.6728864951973027E-2</v>
      </c>
      <c r="AD131" s="70">
        <f t="shared" si="80"/>
        <v>0.36311076242375406</v>
      </c>
      <c r="AE131" s="70">
        <f t="shared" si="81"/>
        <v>0.39152308243279349</v>
      </c>
      <c r="AF131" s="70">
        <f t="shared" si="82"/>
        <v>0.40708041201419543</v>
      </c>
      <c r="AG131" s="70">
        <f t="shared" si="83"/>
        <v>0.57898381372803598</v>
      </c>
      <c r="AH131" s="70">
        <f t="shared" si="84"/>
        <v>0.32213277936466717</v>
      </c>
      <c r="AI131" s="70">
        <f t="shared" si="85"/>
        <v>0.8370120315069679</v>
      </c>
      <c r="AJ131" s="70">
        <f t="shared" si="86"/>
        <v>0.90845667791915519</v>
      </c>
      <c r="AK131" s="70">
        <f t="shared" si="87"/>
        <v>0.25341610826435423</v>
      </c>
      <c r="AL131" s="71">
        <f t="shared" si="115"/>
        <v>1</v>
      </c>
      <c r="AM131" s="72">
        <v>257907</v>
      </c>
      <c r="AN131" s="66">
        <v>0.16084092327854616</v>
      </c>
      <c r="AO131" s="73">
        <v>0.39152308243279349</v>
      </c>
      <c r="AP131" s="74">
        <f t="shared" si="88"/>
        <v>0.60847691756720645</v>
      </c>
      <c r="AQ131" s="75">
        <v>57765</v>
      </c>
      <c r="AR131" s="75">
        <v>10501</v>
      </c>
      <c r="AS131" s="75">
        <v>12951</v>
      </c>
      <c r="AT131" s="76">
        <v>63</v>
      </c>
      <c r="AU131" s="77">
        <f t="shared" si="89"/>
        <v>0.40708041201419543</v>
      </c>
      <c r="AV131" s="77">
        <f t="shared" si="90"/>
        <v>0.59291958798580457</v>
      </c>
      <c r="AW131" s="75">
        <v>57765</v>
      </c>
      <c r="AX131" s="76">
        <v>600</v>
      </c>
      <c r="AY131" s="75">
        <v>46365</v>
      </c>
      <c r="AZ131" s="76">
        <v>88</v>
      </c>
      <c r="BA131" s="75">
        <v>2053</v>
      </c>
      <c r="BB131" s="66">
        <f t="shared" si="91"/>
        <v>0.85009954124469833</v>
      </c>
      <c r="BC131" s="66">
        <f t="shared" si="92"/>
        <v>0.14990045875530167</v>
      </c>
      <c r="BD131" s="75">
        <v>57765</v>
      </c>
      <c r="BE131" s="75">
        <v>28398</v>
      </c>
      <c r="BF131" s="75">
        <v>5047</v>
      </c>
      <c r="BG131" s="66">
        <f t="shared" si="93"/>
        <v>0.57898381372803598</v>
      </c>
      <c r="BH131" s="70">
        <v>0.97127398205659077</v>
      </c>
      <c r="BI131" s="70">
        <v>0.96073468127797501</v>
      </c>
      <c r="BJ131" s="75">
        <v>141483</v>
      </c>
      <c r="BK131" s="75">
        <v>9441</v>
      </c>
      <c r="BL131" s="75">
        <v>80668</v>
      </c>
      <c r="BM131" s="75">
        <v>22762</v>
      </c>
      <c r="BN131" s="75">
        <v>11056</v>
      </c>
      <c r="BO131" s="76">
        <v>565</v>
      </c>
      <c r="BP131" s="75">
        <v>11651</v>
      </c>
      <c r="BQ131" s="76">
        <v>789</v>
      </c>
      <c r="BR131" s="76">
        <v>266</v>
      </c>
      <c r="BS131" s="75">
        <v>4285</v>
      </c>
      <c r="BT131" s="66">
        <f t="shared" si="94"/>
        <v>6.6728864951973027E-2</v>
      </c>
      <c r="BU131" s="66">
        <f t="shared" si="121"/>
        <v>0.36311076242375406</v>
      </c>
      <c r="BV131" s="66">
        <f t="shared" si="122"/>
        <v>0.20222924308927576</v>
      </c>
      <c r="BW131" s="72">
        <v>213108</v>
      </c>
      <c r="BX131" s="75">
        <v>10987</v>
      </c>
      <c r="BY131" s="66">
        <f t="shared" si="95"/>
        <v>5.1556018544587724E-2</v>
      </c>
      <c r="BZ131" s="74">
        <f t="shared" si="96"/>
        <v>19.396377537089286</v>
      </c>
      <c r="CA131" s="66">
        <f t="shared" si="116"/>
        <v>0.26514614014689447</v>
      </c>
      <c r="CB131" s="72">
        <v>213108</v>
      </c>
      <c r="CC131" s="75">
        <v>54005</v>
      </c>
      <c r="CD131" s="66">
        <f t="shared" si="97"/>
        <v>0.25341610826435423</v>
      </c>
      <c r="CE131" s="66">
        <f t="shared" si="98"/>
        <v>0.74658389173564577</v>
      </c>
      <c r="CF131" s="72">
        <v>57765</v>
      </c>
      <c r="CG131" s="75">
        <v>1340</v>
      </c>
      <c r="CH131" s="75">
        <v>47010</v>
      </c>
      <c r="CI131" s="66">
        <f t="shared" si="99"/>
        <v>0.8370120315069679</v>
      </c>
      <c r="CJ131" s="75">
        <v>57765</v>
      </c>
      <c r="CK131" s="75">
        <v>5097</v>
      </c>
      <c r="CL131" s="75">
        <v>32108</v>
      </c>
      <c r="CM131" s="75">
        <v>11015</v>
      </c>
      <c r="CN131" s="75">
        <v>4257</v>
      </c>
      <c r="CO131" s="66">
        <f t="shared" si="100"/>
        <v>0.90845667791915519</v>
      </c>
      <c r="CP131" s="72">
        <v>57765</v>
      </c>
      <c r="CQ131" s="75">
        <v>18608</v>
      </c>
      <c r="CR131" s="66">
        <f t="shared" si="101"/>
        <v>0.32213277936466717</v>
      </c>
      <c r="CS131" s="78" t="b">
        <v>0</v>
      </c>
      <c r="CT131" s="76" t="b">
        <v>1</v>
      </c>
      <c r="CU131" s="76">
        <v>0</v>
      </c>
      <c r="CV131" s="76"/>
      <c r="CW131" s="79">
        <v>1</v>
      </c>
      <c r="CX131" s="79"/>
      <c r="CY131" s="79">
        <v>1</v>
      </c>
      <c r="CZ131" s="79">
        <v>0</v>
      </c>
      <c r="DA131" s="76"/>
      <c r="DB131" s="76"/>
      <c r="DC131" s="76"/>
      <c r="DD131" s="66">
        <f t="shared" si="102"/>
        <v>4.1322314049586778E-3</v>
      </c>
      <c r="DE131" s="66">
        <f t="shared" si="103"/>
        <v>0</v>
      </c>
      <c r="DF131" s="66">
        <f t="shared" si="104"/>
        <v>0</v>
      </c>
      <c r="DG131" s="66">
        <f t="shared" si="105"/>
        <v>0</v>
      </c>
      <c r="DH131" s="66">
        <f t="shared" si="106"/>
        <v>0</v>
      </c>
      <c r="DI131" s="66">
        <f t="shared" si="118"/>
        <v>0</v>
      </c>
      <c r="DJ131" s="66">
        <f t="shared" si="107"/>
        <v>0</v>
      </c>
      <c r="DK131" s="66">
        <f t="shared" si="108"/>
        <v>0</v>
      </c>
      <c r="DL131" s="66">
        <f t="shared" si="109"/>
        <v>0</v>
      </c>
      <c r="DM131" s="66">
        <f t="shared" si="110"/>
        <v>0</v>
      </c>
      <c r="DN131" s="66">
        <f t="shared" si="111"/>
        <v>0</v>
      </c>
      <c r="DO131" s="80">
        <f t="shared" si="112"/>
        <v>620</v>
      </c>
      <c r="DP131" s="67">
        <f t="shared" si="113"/>
        <v>1</v>
      </c>
      <c r="DQ131" s="66">
        <f t="shared" si="117"/>
        <v>2.6014568158168575E-6</v>
      </c>
    </row>
    <row r="132" spans="1:121" ht="17.149999999999999" customHeight="1" x14ac:dyDescent="0.3">
      <c r="A132" s="30"/>
      <c r="B132" s="39" t="s">
        <v>428</v>
      </c>
      <c r="C132" s="37" t="s">
        <v>429</v>
      </c>
      <c r="D132" s="36" t="s">
        <v>456</v>
      </c>
      <c r="E132" s="37" t="s">
        <v>457</v>
      </c>
      <c r="F132" s="36" t="s">
        <v>459</v>
      </c>
      <c r="G132" s="37" t="s">
        <v>460</v>
      </c>
      <c r="H132" s="36">
        <v>48</v>
      </c>
      <c r="I132" s="38">
        <v>5</v>
      </c>
      <c r="J132" s="115">
        <f t="shared" si="63"/>
        <v>0.88445159176866484</v>
      </c>
      <c r="K132" s="115">
        <f t="shared" si="64"/>
        <v>0.41336847434408408</v>
      </c>
      <c r="L132" s="115">
        <f t="shared" si="65"/>
        <v>1</v>
      </c>
      <c r="M132" s="115">
        <f t="shared" si="66"/>
        <v>0.34769028703491817</v>
      </c>
      <c r="N132" s="115">
        <f t="shared" si="67"/>
        <v>0.41266907601210168</v>
      </c>
      <c r="O132" s="115">
        <f t="shared" si="68"/>
        <v>0.37654486434974238</v>
      </c>
      <c r="P132" s="115">
        <f t="shared" si="69"/>
        <v>0.77964218425417475</v>
      </c>
      <c r="Q132" s="115">
        <f t="shared" si="70"/>
        <v>0.63574722260054095</v>
      </c>
      <c r="R132" s="116">
        <f t="shared" si="71"/>
        <v>0.94981109840213507</v>
      </c>
      <c r="S132" s="133">
        <f t="shared" si="72"/>
        <v>0.6444360887518179</v>
      </c>
      <c r="T132" s="134">
        <f t="shared" si="114"/>
        <v>0.3555639112481821</v>
      </c>
      <c r="U132" s="135">
        <f t="shared" si="73"/>
        <v>52949.866535256784</v>
      </c>
      <c r="V132" s="136">
        <v>6</v>
      </c>
      <c r="W132" s="155">
        <f t="shared" si="74"/>
        <v>0</v>
      </c>
      <c r="X132" s="155">
        <f t="shared" si="75"/>
        <v>0.53332497764070685</v>
      </c>
      <c r="Y132" s="155">
        <f t="shared" si="76"/>
        <v>0.46667502235929315</v>
      </c>
      <c r="Z132" s="156">
        <f t="shared" si="77"/>
        <v>69496.310979701215</v>
      </c>
      <c r="AA132" s="69">
        <f t="shared" si="78"/>
        <v>5.5668220094280067E-2</v>
      </c>
      <c r="AB132" s="70">
        <f t="shared" si="79"/>
        <v>0.9653852712150206</v>
      </c>
      <c r="AC132" s="70">
        <f t="shared" si="80"/>
        <v>8.9808939691807838E-2</v>
      </c>
      <c r="AD132" s="70">
        <f t="shared" si="80"/>
        <v>0.41266907601210168</v>
      </c>
      <c r="AE132" s="70">
        <f t="shared" si="81"/>
        <v>0.3642527773994591</v>
      </c>
      <c r="AF132" s="70">
        <f t="shared" si="82"/>
        <v>0.34211858602102507</v>
      </c>
      <c r="AG132" s="70">
        <f t="shared" si="83"/>
        <v>0.54525149647100868</v>
      </c>
      <c r="AH132" s="70">
        <f t="shared" si="84"/>
        <v>0.37654486434974238</v>
      </c>
      <c r="AI132" s="70">
        <f t="shared" si="85"/>
        <v>0.84055510884779172</v>
      </c>
      <c r="AJ132" s="70">
        <f t="shared" si="86"/>
        <v>0.92834807468953806</v>
      </c>
      <c r="AK132" s="70">
        <f t="shared" si="87"/>
        <v>0.22035781574582522</v>
      </c>
      <c r="AL132" s="71">
        <f t="shared" si="115"/>
        <v>1</v>
      </c>
      <c r="AM132" s="72">
        <v>148918</v>
      </c>
      <c r="AN132" s="66">
        <v>5.5668220094280067E-2</v>
      </c>
      <c r="AO132" s="73">
        <v>0.3642527773994591</v>
      </c>
      <c r="AP132" s="74">
        <f t="shared" si="88"/>
        <v>0.63574722260054095</v>
      </c>
      <c r="AQ132" s="75">
        <v>33579</v>
      </c>
      <c r="AR132" s="75">
        <v>7218</v>
      </c>
      <c r="AS132" s="75">
        <v>4246</v>
      </c>
      <c r="AT132" s="76">
        <v>24</v>
      </c>
      <c r="AU132" s="77">
        <f t="shared" si="89"/>
        <v>0.34211858602102507</v>
      </c>
      <c r="AV132" s="77">
        <f t="shared" si="90"/>
        <v>0.65788141397897493</v>
      </c>
      <c r="AW132" s="75">
        <v>33579</v>
      </c>
      <c r="AX132" s="76">
        <v>217</v>
      </c>
      <c r="AY132" s="75">
        <v>26247</v>
      </c>
      <c r="AZ132" s="76">
        <v>20</v>
      </c>
      <c r="BA132" s="75">
        <v>1425</v>
      </c>
      <c r="BB132" s="66">
        <f t="shared" si="91"/>
        <v>0.83114446529080677</v>
      </c>
      <c r="BC132" s="66">
        <f t="shared" si="92"/>
        <v>0.16885553470919323</v>
      </c>
      <c r="BD132" s="75">
        <v>33579</v>
      </c>
      <c r="BE132" s="75">
        <v>9854</v>
      </c>
      <c r="BF132" s="75">
        <v>8455</v>
      </c>
      <c r="BG132" s="66">
        <f t="shared" si="93"/>
        <v>0.54525149647100868</v>
      </c>
      <c r="BH132" s="70">
        <v>0.9653852712150206</v>
      </c>
      <c r="BI132" s="70">
        <v>0.94981109840213507</v>
      </c>
      <c r="BJ132" s="75">
        <v>84947</v>
      </c>
      <c r="BK132" s="75">
        <v>7629</v>
      </c>
      <c r="BL132" s="75">
        <v>42263</v>
      </c>
      <c r="BM132" s="75">
        <v>16050</v>
      </c>
      <c r="BN132" s="75">
        <v>7401</v>
      </c>
      <c r="BO132" s="76">
        <v>289</v>
      </c>
      <c r="BP132" s="75">
        <v>6970</v>
      </c>
      <c r="BQ132" s="76">
        <v>391</v>
      </c>
      <c r="BR132" s="76">
        <v>195</v>
      </c>
      <c r="BS132" s="75">
        <v>3759</v>
      </c>
      <c r="BT132" s="66">
        <f t="shared" si="94"/>
        <v>8.9808939691807838E-2</v>
      </c>
      <c r="BU132" s="66">
        <f t="shared" si="121"/>
        <v>0.41266907601210168</v>
      </c>
      <c r="BV132" s="66">
        <f t="shared" si="122"/>
        <v>0.22372773611781463</v>
      </c>
      <c r="BW132" s="72">
        <v>124198</v>
      </c>
      <c r="BX132" s="75">
        <v>4883</v>
      </c>
      <c r="BY132" s="66">
        <f t="shared" si="95"/>
        <v>3.9316253079759736E-2</v>
      </c>
      <c r="BZ132" s="74">
        <f t="shared" si="96"/>
        <v>25.434773704689743</v>
      </c>
      <c r="CA132" s="66">
        <f t="shared" si="116"/>
        <v>0.34769028703491817</v>
      </c>
      <c r="CB132" s="72">
        <v>124198</v>
      </c>
      <c r="CC132" s="75">
        <v>27368</v>
      </c>
      <c r="CD132" s="66">
        <f t="shared" si="97"/>
        <v>0.22035781574582522</v>
      </c>
      <c r="CE132" s="66">
        <f t="shared" si="98"/>
        <v>0.77964218425417475</v>
      </c>
      <c r="CF132" s="72">
        <v>33579</v>
      </c>
      <c r="CG132" s="76">
        <v>866</v>
      </c>
      <c r="CH132" s="75">
        <v>27359</v>
      </c>
      <c r="CI132" s="66">
        <f t="shared" si="99"/>
        <v>0.84055510884779172</v>
      </c>
      <c r="CJ132" s="75">
        <v>33579</v>
      </c>
      <c r="CK132" s="75">
        <v>1327</v>
      </c>
      <c r="CL132" s="75">
        <v>20956</v>
      </c>
      <c r="CM132" s="75">
        <v>7239</v>
      </c>
      <c r="CN132" s="75">
        <v>1651</v>
      </c>
      <c r="CO132" s="66">
        <f t="shared" si="100"/>
        <v>0.92834807468953806</v>
      </c>
      <c r="CP132" s="72">
        <v>33579</v>
      </c>
      <c r="CQ132" s="75">
        <v>12644</v>
      </c>
      <c r="CR132" s="66">
        <f t="shared" si="101"/>
        <v>0.37654486434974238</v>
      </c>
      <c r="CS132" s="78" t="b">
        <v>0</v>
      </c>
      <c r="CT132" s="76" t="b">
        <v>1</v>
      </c>
      <c r="CU132" s="76">
        <v>0</v>
      </c>
      <c r="CV132" s="76"/>
      <c r="CW132" s="79">
        <v>1</v>
      </c>
      <c r="CX132" s="79"/>
      <c r="CY132" s="79">
        <v>1</v>
      </c>
      <c r="CZ132" s="79">
        <v>0</v>
      </c>
      <c r="DA132" s="76"/>
      <c r="DB132" s="76"/>
      <c r="DC132" s="76"/>
      <c r="DD132" s="66">
        <f t="shared" si="102"/>
        <v>4.1322314049586778E-3</v>
      </c>
      <c r="DE132" s="66">
        <f t="shared" si="103"/>
        <v>0</v>
      </c>
      <c r="DF132" s="66">
        <f t="shared" si="104"/>
        <v>0</v>
      </c>
      <c r="DG132" s="66">
        <f t="shared" si="105"/>
        <v>0</v>
      </c>
      <c r="DH132" s="66">
        <f t="shared" si="106"/>
        <v>0</v>
      </c>
      <c r="DI132" s="66">
        <f t="shared" si="118"/>
        <v>0</v>
      </c>
      <c r="DJ132" s="66">
        <f t="shared" si="107"/>
        <v>0</v>
      </c>
      <c r="DK132" s="66">
        <f t="shared" si="108"/>
        <v>0</v>
      </c>
      <c r="DL132" s="66">
        <f t="shared" si="109"/>
        <v>0</v>
      </c>
      <c r="DM132" s="66">
        <f t="shared" si="110"/>
        <v>0</v>
      </c>
      <c r="DN132" s="66">
        <f t="shared" si="111"/>
        <v>0</v>
      </c>
      <c r="DO132" s="80">
        <f t="shared" si="112"/>
        <v>620</v>
      </c>
      <c r="DP132" s="67">
        <f t="shared" si="113"/>
        <v>1</v>
      </c>
      <c r="DQ132" s="66">
        <f t="shared" si="117"/>
        <v>2.6014568158168575E-6</v>
      </c>
    </row>
    <row r="133" spans="1:121" ht="17.149999999999999" customHeight="1" x14ac:dyDescent="0.3">
      <c r="A133" s="30"/>
      <c r="B133" s="39" t="s">
        <v>428</v>
      </c>
      <c r="C133" s="37" t="s">
        <v>429</v>
      </c>
      <c r="D133" s="36" t="s">
        <v>456</v>
      </c>
      <c r="E133" s="37" t="s">
        <v>457</v>
      </c>
      <c r="F133" s="36" t="s">
        <v>461</v>
      </c>
      <c r="G133" s="37" t="s">
        <v>462</v>
      </c>
      <c r="H133" s="36">
        <v>82</v>
      </c>
      <c r="I133" s="38">
        <v>6</v>
      </c>
      <c r="J133" s="115">
        <f t="shared" si="63"/>
        <v>0.80977682160940523</v>
      </c>
      <c r="K133" s="115">
        <f t="shared" si="64"/>
        <v>0.39474542017080644</v>
      </c>
      <c r="L133" s="115">
        <f t="shared" si="65"/>
        <v>1</v>
      </c>
      <c r="M133" s="115">
        <f t="shared" si="66"/>
        <v>0.17260691716770998</v>
      </c>
      <c r="N133" s="115">
        <f t="shared" si="67"/>
        <v>0.30478375315321904</v>
      </c>
      <c r="O133" s="115">
        <f t="shared" si="68"/>
        <v>0.19447160831866483</v>
      </c>
      <c r="P133" s="115">
        <f t="shared" si="69"/>
        <v>0.74028368004651712</v>
      </c>
      <c r="Q133" s="115">
        <f t="shared" si="70"/>
        <v>0.59161555910274721</v>
      </c>
      <c r="R133" s="116">
        <f t="shared" si="71"/>
        <v>0.90100900995837507</v>
      </c>
      <c r="S133" s="133">
        <f t="shared" si="72"/>
        <v>0.56769919661416046</v>
      </c>
      <c r="T133" s="134">
        <f t="shared" si="114"/>
        <v>0.43230080338583954</v>
      </c>
      <c r="U133" s="135">
        <f t="shared" si="73"/>
        <v>84570.573865568396</v>
      </c>
      <c r="V133" s="136">
        <v>5</v>
      </c>
      <c r="W133" s="155">
        <f t="shared" si="74"/>
        <v>0</v>
      </c>
      <c r="X133" s="155">
        <f t="shared" si="75"/>
        <v>0.45658808550304947</v>
      </c>
      <c r="Y133" s="155">
        <f t="shared" si="76"/>
        <v>0.54341191449695048</v>
      </c>
      <c r="Z133" s="156">
        <f t="shared" si="77"/>
        <v>106307.12942112393</v>
      </c>
      <c r="AA133" s="69">
        <f t="shared" si="78"/>
        <v>9.8870821810672235E-2</v>
      </c>
      <c r="AB133" s="70">
        <f t="shared" si="79"/>
        <v>0.93210461344127693</v>
      </c>
      <c r="AC133" s="70">
        <f t="shared" si="80"/>
        <v>0.12177823273498337</v>
      </c>
      <c r="AD133" s="70">
        <f t="shared" si="80"/>
        <v>0.30478375315321904</v>
      </c>
      <c r="AE133" s="70">
        <f t="shared" si="81"/>
        <v>0.40838444089725279</v>
      </c>
      <c r="AF133" s="70">
        <f t="shared" si="82"/>
        <v>0.31005932590129737</v>
      </c>
      <c r="AG133" s="70">
        <f t="shared" si="83"/>
        <v>0.62161809765956055</v>
      </c>
      <c r="AH133" s="70">
        <f t="shared" si="84"/>
        <v>0.19447160831866483</v>
      </c>
      <c r="AI133" s="70">
        <f t="shared" si="85"/>
        <v>0.74811482712910449</v>
      </c>
      <c r="AJ133" s="70">
        <f t="shared" si="86"/>
        <v>0.87143881608970597</v>
      </c>
      <c r="AK133" s="70">
        <f t="shared" si="87"/>
        <v>0.25971631995348293</v>
      </c>
      <c r="AL133" s="71">
        <f t="shared" si="115"/>
        <v>1</v>
      </c>
      <c r="AM133" s="72">
        <v>195629</v>
      </c>
      <c r="AN133" s="66">
        <v>9.8870821810672235E-2</v>
      </c>
      <c r="AO133" s="73">
        <v>0.40838444089725279</v>
      </c>
      <c r="AP133" s="74">
        <f t="shared" si="88"/>
        <v>0.59161555910274721</v>
      </c>
      <c r="AQ133" s="75">
        <v>46017</v>
      </c>
      <c r="AR133" s="75">
        <v>9113</v>
      </c>
      <c r="AS133" s="75">
        <v>5120</v>
      </c>
      <c r="AT133" s="76">
        <v>35</v>
      </c>
      <c r="AU133" s="77">
        <f t="shared" si="89"/>
        <v>0.31005932590129737</v>
      </c>
      <c r="AV133" s="77">
        <f t="shared" si="90"/>
        <v>0.68994067409870263</v>
      </c>
      <c r="AW133" s="75">
        <v>46017</v>
      </c>
      <c r="AX133" s="76">
        <v>327</v>
      </c>
      <c r="AY133" s="75">
        <v>39344</v>
      </c>
      <c r="AZ133" s="76">
        <v>19</v>
      </c>
      <c r="BA133" s="75">
        <v>1746</v>
      </c>
      <c r="BB133" s="66">
        <f t="shared" si="91"/>
        <v>0.90044983375708976</v>
      </c>
      <c r="BC133" s="66">
        <f t="shared" si="92"/>
        <v>9.9550166242910243E-2</v>
      </c>
      <c r="BD133" s="75">
        <v>46017</v>
      </c>
      <c r="BE133" s="75">
        <v>19329</v>
      </c>
      <c r="BF133" s="75">
        <v>9276</v>
      </c>
      <c r="BG133" s="66">
        <f t="shared" si="93"/>
        <v>0.62161809765956055</v>
      </c>
      <c r="BH133" s="70">
        <v>0.93210461344127693</v>
      </c>
      <c r="BI133" s="70">
        <v>0.90100900995837507</v>
      </c>
      <c r="BJ133" s="75">
        <v>109412</v>
      </c>
      <c r="BK133" s="75">
        <v>13324</v>
      </c>
      <c r="BL133" s="75">
        <v>62741</v>
      </c>
      <c r="BM133" s="75">
        <v>16666</v>
      </c>
      <c r="BN133" s="75">
        <v>6067</v>
      </c>
      <c r="BO133" s="76">
        <v>214</v>
      </c>
      <c r="BP133" s="75">
        <v>5858</v>
      </c>
      <c r="BQ133" s="76">
        <v>188</v>
      </c>
      <c r="BR133" s="76">
        <v>102</v>
      </c>
      <c r="BS133" s="75">
        <v>4252</v>
      </c>
      <c r="BT133" s="66">
        <f t="shared" si="94"/>
        <v>0.12177823273498337</v>
      </c>
      <c r="BU133" s="66">
        <f t="shared" si="121"/>
        <v>0.30478375315321904</v>
      </c>
      <c r="BV133" s="66">
        <f t="shared" si="122"/>
        <v>0.15246042481629071</v>
      </c>
      <c r="BW133" s="72">
        <v>161661</v>
      </c>
      <c r="BX133" s="75">
        <v>12803</v>
      </c>
      <c r="BY133" s="66">
        <f t="shared" si="95"/>
        <v>7.9196590395952018E-2</v>
      </c>
      <c r="BZ133" s="74">
        <f t="shared" si="96"/>
        <v>12.626806217292822</v>
      </c>
      <c r="CA133" s="66">
        <f t="shared" si="116"/>
        <v>0.17260691716770998</v>
      </c>
      <c r="CB133" s="72">
        <v>161661</v>
      </c>
      <c r="CC133" s="75">
        <v>41986</v>
      </c>
      <c r="CD133" s="66">
        <f t="shared" si="97"/>
        <v>0.25971631995348293</v>
      </c>
      <c r="CE133" s="66">
        <f t="shared" si="98"/>
        <v>0.74028368004651712</v>
      </c>
      <c r="CF133" s="72">
        <v>46017</v>
      </c>
      <c r="CG133" s="76">
        <v>643</v>
      </c>
      <c r="CH133" s="75">
        <v>33783</v>
      </c>
      <c r="CI133" s="66">
        <f t="shared" si="99"/>
        <v>0.74811482712910449</v>
      </c>
      <c r="CJ133" s="75">
        <v>46017</v>
      </c>
      <c r="CK133" s="76">
        <v>785</v>
      </c>
      <c r="CL133" s="75">
        <v>34010</v>
      </c>
      <c r="CM133" s="75">
        <v>4754</v>
      </c>
      <c r="CN133" s="76">
        <v>552</v>
      </c>
      <c r="CO133" s="66">
        <f t="shared" si="100"/>
        <v>0.87143881608970597</v>
      </c>
      <c r="CP133" s="72">
        <v>46017</v>
      </c>
      <c r="CQ133" s="75">
        <v>8949</v>
      </c>
      <c r="CR133" s="66">
        <f t="shared" si="101"/>
        <v>0.19447160831866483</v>
      </c>
      <c r="CS133" s="78" t="b">
        <v>0</v>
      </c>
      <c r="CT133" s="76" t="b">
        <v>1</v>
      </c>
      <c r="CU133" s="76">
        <v>0</v>
      </c>
      <c r="CV133" s="76"/>
      <c r="CW133" s="79">
        <v>1</v>
      </c>
      <c r="CX133" s="79"/>
      <c r="CY133" s="79">
        <v>1</v>
      </c>
      <c r="CZ133" s="79">
        <v>0</v>
      </c>
      <c r="DA133" s="76"/>
      <c r="DB133" s="76"/>
      <c r="DC133" s="76"/>
      <c r="DD133" s="66">
        <f t="shared" si="102"/>
        <v>4.1322314049586778E-3</v>
      </c>
      <c r="DE133" s="66">
        <f t="shared" si="103"/>
        <v>0</v>
      </c>
      <c r="DF133" s="66">
        <f t="shared" si="104"/>
        <v>0</v>
      </c>
      <c r="DG133" s="66">
        <f t="shared" si="105"/>
        <v>0</v>
      </c>
      <c r="DH133" s="66">
        <f t="shared" si="106"/>
        <v>0</v>
      </c>
      <c r="DI133" s="66">
        <f t="shared" si="118"/>
        <v>0</v>
      </c>
      <c r="DJ133" s="66">
        <f t="shared" si="107"/>
        <v>0</v>
      </c>
      <c r="DK133" s="66">
        <f t="shared" si="108"/>
        <v>0</v>
      </c>
      <c r="DL133" s="66">
        <f t="shared" si="109"/>
        <v>0</v>
      </c>
      <c r="DM133" s="66">
        <f t="shared" si="110"/>
        <v>0</v>
      </c>
      <c r="DN133" s="66">
        <f t="shared" si="111"/>
        <v>0</v>
      </c>
      <c r="DO133" s="80">
        <f t="shared" si="112"/>
        <v>620</v>
      </c>
      <c r="DP133" s="67">
        <f t="shared" si="113"/>
        <v>1</v>
      </c>
      <c r="DQ133" s="66">
        <f t="shared" si="117"/>
        <v>2.6014568158168575E-6</v>
      </c>
    </row>
    <row r="134" spans="1:121" ht="17.149999999999999" customHeight="1" x14ac:dyDescent="0.3">
      <c r="A134" s="30"/>
      <c r="B134" s="39" t="s">
        <v>428</v>
      </c>
      <c r="C134" s="37" t="s">
        <v>429</v>
      </c>
      <c r="D134" s="36" t="s">
        <v>456</v>
      </c>
      <c r="E134" s="37" t="s">
        <v>457</v>
      </c>
      <c r="F134" s="36" t="s">
        <v>463</v>
      </c>
      <c r="G134" s="37" t="s">
        <v>464</v>
      </c>
      <c r="H134" s="36">
        <v>61</v>
      </c>
      <c r="I134" s="38">
        <v>3</v>
      </c>
      <c r="J134" s="115">
        <f t="shared" ref="J134:J197" si="123">(CI134+CO134)/2</f>
        <v>0.821895975725626</v>
      </c>
      <c r="K134" s="115">
        <f t="shared" ref="K134:K197" si="124">(AV134+BC134)/2</f>
        <v>0.46052349281270116</v>
      </c>
      <c r="L134" s="115">
        <f t="shared" ref="L134:L197" si="125">DP134</f>
        <v>1</v>
      </c>
      <c r="M134" s="115">
        <f t="shared" ref="M134:M197" si="126">CA134</f>
        <v>0.15505940971161877</v>
      </c>
      <c r="N134" s="115">
        <f t="shared" ref="N134:N197" si="127">BU134</f>
        <v>0.24291377968802105</v>
      </c>
      <c r="O134" s="115">
        <f t="shared" ref="O134:O197" si="128">CR134</f>
        <v>0.23299721089894873</v>
      </c>
      <c r="P134" s="115">
        <f t="shared" ref="P134:P197" si="129">CE134</f>
        <v>0.79340478153338823</v>
      </c>
      <c r="Q134" s="115">
        <f t="shared" ref="Q134:Q197" si="130">AP134</f>
        <v>0.616991688496491</v>
      </c>
      <c r="R134" s="116">
        <f t="shared" ref="R134:R197" si="131">BI134</f>
        <v>0.92241256245538905</v>
      </c>
      <c r="S134" s="133">
        <f t="shared" ref="S134:S197" si="132">AVERAGE(J134:L134,M134:R134)</f>
        <v>0.58291098903579819</v>
      </c>
      <c r="T134" s="134">
        <f t="shared" si="114"/>
        <v>0.41708901096420181</v>
      </c>
      <c r="U134" s="135">
        <f t="shared" ref="U134:U197" si="133">T134*AM134</f>
        <v>57815.62743282476</v>
      </c>
      <c r="V134" s="136">
        <v>5</v>
      </c>
      <c r="W134" s="155">
        <f t="shared" ref="W134:W197" si="134">L134-1</f>
        <v>0</v>
      </c>
      <c r="X134" s="155">
        <f t="shared" ref="X134:X197" si="135">AVERAGE(J134:K134,W134,M134:R134)</f>
        <v>0.47179987792468708</v>
      </c>
      <c r="Y134" s="155">
        <f t="shared" ref="Y134:Y197" si="136">1-X134</f>
        <v>0.52820012207531297</v>
      </c>
      <c r="Z134" s="156">
        <f t="shared" ref="Z134:Z197" si="137">Y134*AM134</f>
        <v>73217.516321713658</v>
      </c>
      <c r="AA134" s="69">
        <f t="shared" ref="AA134:AA197" si="138">AN134</f>
        <v>8.9375761991674907E-2</v>
      </c>
      <c r="AB134" s="70">
        <f t="shared" ref="AB134:AB197" si="139">BH134</f>
        <v>0.9478346358950932</v>
      </c>
      <c r="AC134" s="70">
        <f t="shared" ref="AC134:AD197" si="140">BT134</f>
        <v>0.17026689886002938</v>
      </c>
      <c r="AD134" s="70">
        <f t="shared" si="140"/>
        <v>0.24291377968802105</v>
      </c>
      <c r="AE134" s="70">
        <f t="shared" ref="AE134:AE197" si="141">AO134</f>
        <v>0.38300831150350895</v>
      </c>
      <c r="AF134" s="70">
        <f t="shared" ref="AF134:AF197" si="142">AU134</f>
        <v>0.25175468170533605</v>
      </c>
      <c r="AG134" s="70">
        <f t="shared" ref="AG134:AG197" si="143">BG134</f>
        <v>0.69893033377264224</v>
      </c>
      <c r="AH134" s="70">
        <f t="shared" ref="AH134:AH197" si="144">CR134</f>
        <v>0.23299721089894873</v>
      </c>
      <c r="AI134" s="70">
        <f t="shared" ref="AI134:AI197" si="145">CI134</f>
        <v>0.76666564501792989</v>
      </c>
      <c r="AJ134" s="70">
        <f t="shared" ref="AJ134:AJ197" si="146">CO134</f>
        <v>0.87712630643332212</v>
      </c>
      <c r="AK134" s="70">
        <f t="shared" ref="AK134:AK197" si="147">CD134</f>
        <v>0.20659521846661172</v>
      </c>
      <c r="AL134" s="71">
        <f t="shared" si="115"/>
        <v>1</v>
      </c>
      <c r="AM134" s="72">
        <v>138617</v>
      </c>
      <c r="AN134" s="66">
        <v>8.9375761991674907E-2</v>
      </c>
      <c r="AO134" s="73">
        <v>0.38300831150350895</v>
      </c>
      <c r="AP134" s="74">
        <f t="shared" ref="AP134:AP197" si="148">1-AO134</f>
        <v>0.616991688496491</v>
      </c>
      <c r="AQ134" s="75">
        <v>32627</v>
      </c>
      <c r="AR134" s="75">
        <v>4749</v>
      </c>
      <c r="AS134" s="75">
        <v>3428</v>
      </c>
      <c r="AT134" s="76">
        <v>37</v>
      </c>
      <c r="AU134" s="77">
        <f t="shared" ref="AU134:AU197" si="149">(AR134+AS134+AT134)/AQ134</f>
        <v>0.25175468170533605</v>
      </c>
      <c r="AV134" s="77">
        <f t="shared" ref="AV134:AV197" si="150">1-AU134</f>
        <v>0.74824531829466401</v>
      </c>
      <c r="AW134" s="75">
        <v>32627</v>
      </c>
      <c r="AX134" s="76">
        <v>387</v>
      </c>
      <c r="AY134" s="75">
        <v>25139</v>
      </c>
      <c r="AZ134" s="76">
        <v>16</v>
      </c>
      <c r="BA134" s="75">
        <v>1447</v>
      </c>
      <c r="BB134" s="66">
        <f t="shared" ref="BB134:BB197" si="151">(AX134+AY134+BA134+AZ134)/AW134</f>
        <v>0.82719833266926168</v>
      </c>
      <c r="BC134" s="66">
        <f t="shared" ref="BC134:BC197" si="152">1-BB134</f>
        <v>0.17280166733073832</v>
      </c>
      <c r="BD134" s="75">
        <v>32627</v>
      </c>
      <c r="BE134" s="75">
        <v>2269</v>
      </c>
      <c r="BF134" s="75">
        <v>20535</v>
      </c>
      <c r="BG134" s="66">
        <f t="shared" ref="BG134:BG197" si="153">(BE134+BF134)/BD134</f>
        <v>0.69893033377264224</v>
      </c>
      <c r="BH134" s="70">
        <v>0.9478346358950932</v>
      </c>
      <c r="BI134" s="70">
        <v>0.92241256245538905</v>
      </c>
      <c r="BJ134" s="75">
        <v>80967</v>
      </c>
      <c r="BK134" s="75">
        <v>13786</v>
      </c>
      <c r="BL134" s="75">
        <v>47513</v>
      </c>
      <c r="BM134" s="75">
        <v>9050</v>
      </c>
      <c r="BN134" s="75">
        <v>3834</v>
      </c>
      <c r="BO134" s="76">
        <v>110</v>
      </c>
      <c r="BP134" s="75">
        <v>3963</v>
      </c>
      <c r="BQ134" s="76">
        <v>99</v>
      </c>
      <c r="BR134" s="76">
        <v>25</v>
      </c>
      <c r="BS134" s="75">
        <v>2587</v>
      </c>
      <c r="BT134" s="66">
        <f t="shared" ref="BT134:BT197" si="154">BK134/BJ134</f>
        <v>0.17026689886002938</v>
      </c>
      <c r="BU134" s="66">
        <f t="shared" si="121"/>
        <v>0.24291377968802105</v>
      </c>
      <c r="BV134" s="66">
        <f t="shared" si="122"/>
        <v>0.13113984709820051</v>
      </c>
      <c r="BW134" s="72">
        <v>115235</v>
      </c>
      <c r="BX134" s="75">
        <v>10159</v>
      </c>
      <c r="BY134" s="66">
        <f t="shared" ref="BY134:BY197" si="155">BX134/BW134</f>
        <v>8.815897947672148E-2</v>
      </c>
      <c r="BZ134" s="74">
        <f t="shared" ref="BZ134:BZ197" si="156">1/BY134</f>
        <v>11.343144010237229</v>
      </c>
      <c r="CA134" s="66">
        <f t="shared" si="116"/>
        <v>0.15505940971161877</v>
      </c>
      <c r="CB134" s="72">
        <v>115235</v>
      </c>
      <c r="CC134" s="75">
        <v>23807</v>
      </c>
      <c r="CD134" s="66">
        <f t="shared" ref="CD134:CD197" si="157">CC134/CB134</f>
        <v>0.20659521846661172</v>
      </c>
      <c r="CE134" s="66">
        <f t="shared" ref="CE134:CE197" si="158">1-CD134</f>
        <v>0.79340478153338823</v>
      </c>
      <c r="CF134" s="72">
        <v>32627</v>
      </c>
      <c r="CG134" s="76">
        <v>553</v>
      </c>
      <c r="CH134" s="75">
        <v>24461</v>
      </c>
      <c r="CI134" s="66">
        <f t="shared" ref="CI134:CI197" si="159">(CG134+CH134)/CF134</f>
        <v>0.76666564501792989</v>
      </c>
      <c r="CJ134" s="75">
        <v>32627</v>
      </c>
      <c r="CK134" s="75">
        <v>1812</v>
      </c>
      <c r="CL134" s="75">
        <v>12212</v>
      </c>
      <c r="CM134" s="75">
        <v>13928</v>
      </c>
      <c r="CN134" s="76">
        <v>666</v>
      </c>
      <c r="CO134" s="66">
        <f t="shared" ref="CO134:CO197" si="160">(CK134+CL134+CM134+CN134)/CJ134</f>
        <v>0.87712630643332212</v>
      </c>
      <c r="CP134" s="72">
        <v>32627</v>
      </c>
      <c r="CQ134" s="75">
        <v>7602</v>
      </c>
      <c r="CR134" s="66">
        <f t="shared" ref="CR134:CR197" si="161">CQ134/CP134</f>
        <v>0.23299721089894873</v>
      </c>
      <c r="CS134" s="78" t="b">
        <v>0</v>
      </c>
      <c r="CT134" s="76" t="b">
        <v>0</v>
      </c>
      <c r="CU134" s="76"/>
      <c r="CV134" s="76"/>
      <c r="CW134" s="76"/>
      <c r="CX134" s="76"/>
      <c r="CY134" s="76"/>
      <c r="CZ134" s="76"/>
      <c r="DA134" s="76"/>
      <c r="DB134" s="76"/>
      <c r="DC134" s="76"/>
      <c r="DD134" s="66">
        <f t="shared" ref="DD134:DD197" si="162">CW134/(SUM($CW$6:$CW$335))</f>
        <v>0</v>
      </c>
      <c r="DE134" s="66">
        <f t="shared" ref="DE134:DE197" si="163">CU134/(SUM($CU$6:$CU$335))</f>
        <v>0</v>
      </c>
      <c r="DF134" s="66">
        <f t="shared" ref="DF134:DF197" si="164">CV134/(SUM($CV$6:$CV$335))</f>
        <v>0</v>
      </c>
      <c r="DG134" s="66">
        <f t="shared" ref="DG134:DG197" si="165">CZ134/(SUM($CZ$6:$CZ$335))</f>
        <v>0</v>
      </c>
      <c r="DH134" s="66">
        <f t="shared" ref="DH134:DH197" si="166">DC134/(SUM($DC$6:$DC$335))</f>
        <v>0</v>
      </c>
      <c r="DI134" s="66">
        <f t="shared" si="118"/>
        <v>0</v>
      </c>
      <c r="DJ134" s="66">
        <f t="shared" ref="DJ134:DJ197" si="167">CV134/(MAX($CV$6:$CV$335))</f>
        <v>0</v>
      </c>
      <c r="DK134" s="66">
        <f t="shared" ref="DK134:DK197" si="168">CU134/(MAX($CU$6:$CU$335))</f>
        <v>0</v>
      </c>
      <c r="DL134" s="66">
        <f t="shared" ref="DL134:DL197" si="169">CZ134/(MAX($CZ$6:$CZ$335))</f>
        <v>0</v>
      </c>
      <c r="DM134" s="66">
        <f t="shared" ref="DM134:DM197" si="170">(DE134+DF134+DG134+DH134)/4</f>
        <v>0</v>
      </c>
      <c r="DN134" s="66">
        <f t="shared" ref="DN134:DN197" si="171">(DJ134+DK134+DL134+DI134)/4</f>
        <v>0</v>
      </c>
      <c r="DO134" s="80">
        <f t="shared" ref="DO134:DO197" si="172">IF(DN134=0,620,1/DN134)</f>
        <v>620</v>
      </c>
      <c r="DP134" s="67">
        <f t="shared" ref="DP134:DP197" si="173">DO134/(MAX($DO$6:$DO$335))</f>
        <v>1</v>
      </c>
      <c r="DQ134" s="66">
        <f t="shared" si="117"/>
        <v>2.6014568158168575E-6</v>
      </c>
    </row>
    <row r="135" spans="1:121" ht="17.149999999999999" customHeight="1" x14ac:dyDescent="0.3">
      <c r="A135" s="30"/>
      <c r="B135" s="39" t="s">
        <v>428</v>
      </c>
      <c r="C135" s="37" t="s">
        <v>429</v>
      </c>
      <c r="D135" s="36" t="s">
        <v>465</v>
      </c>
      <c r="E135" s="37" t="s">
        <v>466</v>
      </c>
      <c r="F135" s="36" t="s">
        <v>467</v>
      </c>
      <c r="G135" s="37" t="s">
        <v>466</v>
      </c>
      <c r="H135" s="36">
        <v>66</v>
      </c>
      <c r="I135" s="38">
        <v>19</v>
      </c>
      <c r="J135" s="115">
        <f t="shared" si="123"/>
        <v>0.76352261790182863</v>
      </c>
      <c r="K135" s="115">
        <f t="shared" si="124"/>
        <v>0.42357234520372156</v>
      </c>
      <c r="L135" s="115">
        <f t="shared" si="125"/>
        <v>1</v>
      </c>
      <c r="M135" s="115">
        <f t="shared" si="126"/>
        <v>0.12882051554522483</v>
      </c>
      <c r="N135" s="115">
        <f t="shared" si="127"/>
        <v>0.34296665817641908</v>
      </c>
      <c r="O135" s="115">
        <f t="shared" si="128"/>
        <v>0.36316971446904073</v>
      </c>
      <c r="P135" s="115">
        <f t="shared" si="129"/>
        <v>0.80129432373512188</v>
      </c>
      <c r="Q135" s="115">
        <f t="shared" si="130"/>
        <v>0.63368870622448048</v>
      </c>
      <c r="R135" s="116">
        <f t="shared" si="131"/>
        <v>0.90263901979264849</v>
      </c>
      <c r="S135" s="133">
        <f t="shared" si="132"/>
        <v>0.59551932233872062</v>
      </c>
      <c r="T135" s="134">
        <f t="shared" ref="T135:T198" si="174">1-S135</f>
        <v>0.40448067766127938</v>
      </c>
      <c r="U135" s="135">
        <f t="shared" si="133"/>
        <v>111675.49717956859</v>
      </c>
      <c r="V135" s="136">
        <v>6</v>
      </c>
      <c r="W135" s="155">
        <f t="shared" si="134"/>
        <v>0</v>
      </c>
      <c r="X135" s="155">
        <f t="shared" si="135"/>
        <v>0.48440821122760952</v>
      </c>
      <c r="Y135" s="155">
        <f t="shared" si="136"/>
        <v>0.51559178877239042</v>
      </c>
      <c r="Z135" s="156">
        <f t="shared" si="137"/>
        <v>142352.83051290191</v>
      </c>
      <c r="AA135" s="69">
        <f t="shared" si="138"/>
        <v>0.3176721140472879</v>
      </c>
      <c r="AB135" s="70">
        <f t="shared" si="139"/>
        <v>0.93045421809422091</v>
      </c>
      <c r="AC135" s="70">
        <f t="shared" si="140"/>
        <v>0.13854220377836726</v>
      </c>
      <c r="AD135" s="70">
        <f t="shared" si="140"/>
        <v>0.34296665817641908</v>
      </c>
      <c r="AE135" s="70">
        <f t="shared" si="141"/>
        <v>0.36631129377551952</v>
      </c>
      <c r="AF135" s="70">
        <f t="shared" si="142"/>
        <v>0.24786653833814565</v>
      </c>
      <c r="AG135" s="70">
        <f t="shared" si="143"/>
        <v>0.73543471286493423</v>
      </c>
      <c r="AH135" s="70">
        <f t="shared" si="144"/>
        <v>0.36316971446904073</v>
      </c>
      <c r="AI135" s="70">
        <f t="shared" si="145"/>
        <v>0.70445941610522944</v>
      </c>
      <c r="AJ135" s="70">
        <f t="shared" si="146"/>
        <v>0.82258581969842792</v>
      </c>
      <c r="AK135" s="70">
        <f t="shared" si="147"/>
        <v>0.19870567626487809</v>
      </c>
      <c r="AL135" s="71">
        <f t="shared" ref="AL135:AL198" si="175">DP135</f>
        <v>1</v>
      </c>
      <c r="AM135" s="72">
        <v>276096</v>
      </c>
      <c r="AN135" s="66">
        <v>0.3176721140472879</v>
      </c>
      <c r="AO135" s="73">
        <v>0.36631129377551952</v>
      </c>
      <c r="AP135" s="74">
        <f t="shared" si="148"/>
        <v>0.63368870622448048</v>
      </c>
      <c r="AQ135" s="75">
        <v>62340</v>
      </c>
      <c r="AR135" s="75">
        <v>4530</v>
      </c>
      <c r="AS135" s="75">
        <v>10824</v>
      </c>
      <c r="AT135" s="76">
        <v>98</v>
      </c>
      <c r="AU135" s="77">
        <f t="shared" si="149"/>
        <v>0.24786653833814565</v>
      </c>
      <c r="AV135" s="77">
        <f t="shared" si="150"/>
        <v>0.75213346166185435</v>
      </c>
      <c r="AW135" s="75">
        <v>62340</v>
      </c>
      <c r="AX135" s="76">
        <v>754</v>
      </c>
      <c r="AY135" s="75">
        <v>52157</v>
      </c>
      <c r="AZ135" s="76">
        <v>49</v>
      </c>
      <c r="BA135" s="75">
        <v>3457</v>
      </c>
      <c r="BB135" s="66">
        <f t="shared" si="151"/>
        <v>0.90498877125441124</v>
      </c>
      <c r="BC135" s="66">
        <f t="shared" si="152"/>
        <v>9.5011228745588761E-2</v>
      </c>
      <c r="BD135" s="75">
        <v>62340</v>
      </c>
      <c r="BE135" s="75">
        <v>7113</v>
      </c>
      <c r="BF135" s="75">
        <v>38734</v>
      </c>
      <c r="BG135" s="66">
        <f t="shared" si="153"/>
        <v>0.73543471286493423</v>
      </c>
      <c r="BH135" s="70">
        <v>0.93045421809422091</v>
      </c>
      <c r="BI135" s="70">
        <v>0.90263901979264849</v>
      </c>
      <c r="BJ135" s="75">
        <v>160969</v>
      </c>
      <c r="BK135" s="75">
        <v>22301</v>
      </c>
      <c r="BL135" s="75">
        <v>83461</v>
      </c>
      <c r="BM135" s="75">
        <v>25606</v>
      </c>
      <c r="BN135" s="75">
        <v>12926</v>
      </c>
      <c r="BO135" s="76">
        <v>559</v>
      </c>
      <c r="BP135" s="75">
        <v>13593</v>
      </c>
      <c r="BQ135" s="76">
        <v>464</v>
      </c>
      <c r="BR135" s="76">
        <v>174</v>
      </c>
      <c r="BS135" s="76">
        <v>1885</v>
      </c>
      <c r="BT135" s="66">
        <f t="shared" si="154"/>
        <v>0.13854220377836726</v>
      </c>
      <c r="BU135" s="66">
        <f t="shared" si="121"/>
        <v>0.34296665817641908</v>
      </c>
      <c r="BV135" s="66">
        <f t="shared" si="122"/>
        <v>0.18389255073958341</v>
      </c>
      <c r="BW135" s="72">
        <v>233481</v>
      </c>
      <c r="BX135" s="75">
        <v>24776</v>
      </c>
      <c r="BY135" s="66">
        <f t="shared" si="155"/>
        <v>0.10611570106346983</v>
      </c>
      <c r="BZ135" s="74">
        <f t="shared" si="156"/>
        <v>9.4236761381982568</v>
      </c>
      <c r="CA135" s="66">
        <f t="shared" ref="CA135:CA198" si="176">BZ135/(MAX($BZ$6:$BZ$335))</f>
        <v>0.12882051554522483</v>
      </c>
      <c r="CB135" s="72">
        <v>233481</v>
      </c>
      <c r="CC135" s="75">
        <v>46394</v>
      </c>
      <c r="CD135" s="66">
        <f t="shared" si="157"/>
        <v>0.19870567626487809</v>
      </c>
      <c r="CE135" s="66">
        <f t="shared" si="158"/>
        <v>0.80129432373512188</v>
      </c>
      <c r="CF135" s="72">
        <v>62340</v>
      </c>
      <c r="CG135" s="75">
        <v>1912</v>
      </c>
      <c r="CH135" s="75">
        <v>42004</v>
      </c>
      <c r="CI135" s="66">
        <f t="shared" si="159"/>
        <v>0.70445941610522944</v>
      </c>
      <c r="CJ135" s="75">
        <v>62340</v>
      </c>
      <c r="CK135" s="75">
        <v>1477</v>
      </c>
      <c r="CL135" s="75">
        <v>32203</v>
      </c>
      <c r="CM135" s="75">
        <v>14473</v>
      </c>
      <c r="CN135" s="75">
        <v>3127</v>
      </c>
      <c r="CO135" s="66">
        <f t="shared" si="160"/>
        <v>0.82258581969842792</v>
      </c>
      <c r="CP135" s="72">
        <v>62340</v>
      </c>
      <c r="CQ135" s="75">
        <v>22640</v>
      </c>
      <c r="CR135" s="66">
        <f t="shared" si="161"/>
        <v>0.36316971446904073</v>
      </c>
      <c r="CS135" s="78" t="b">
        <v>0</v>
      </c>
      <c r="CT135" s="76" t="b">
        <v>1</v>
      </c>
      <c r="CU135" s="76">
        <v>0</v>
      </c>
      <c r="CV135" s="76"/>
      <c r="CW135" s="79">
        <v>5</v>
      </c>
      <c r="CX135" s="79"/>
      <c r="CY135" s="79">
        <v>5</v>
      </c>
      <c r="CZ135" s="79">
        <v>0</v>
      </c>
      <c r="DA135" s="76"/>
      <c r="DB135" s="76"/>
      <c r="DC135" s="76"/>
      <c r="DD135" s="66">
        <f t="shared" si="162"/>
        <v>2.0661157024793389E-2</v>
      </c>
      <c r="DE135" s="66">
        <f t="shared" si="163"/>
        <v>0</v>
      </c>
      <c r="DF135" s="66">
        <f t="shared" si="164"/>
        <v>0</v>
      </c>
      <c r="DG135" s="66">
        <f t="shared" si="165"/>
        <v>0</v>
      </c>
      <c r="DH135" s="66">
        <f t="shared" si="166"/>
        <v>0</v>
      </c>
      <c r="DI135" s="66">
        <f t="shared" si="118"/>
        <v>0</v>
      </c>
      <c r="DJ135" s="66">
        <f t="shared" si="167"/>
        <v>0</v>
      </c>
      <c r="DK135" s="66">
        <f t="shared" si="168"/>
        <v>0</v>
      </c>
      <c r="DL135" s="66">
        <f t="shared" si="169"/>
        <v>0</v>
      </c>
      <c r="DM135" s="66">
        <f t="shared" si="170"/>
        <v>0</v>
      </c>
      <c r="DN135" s="66">
        <f t="shared" si="171"/>
        <v>0</v>
      </c>
      <c r="DO135" s="80">
        <f t="shared" si="172"/>
        <v>620</v>
      </c>
      <c r="DP135" s="67">
        <f t="shared" si="173"/>
        <v>1</v>
      </c>
      <c r="DQ135" s="66">
        <f t="shared" ref="DQ135:DQ198" si="177">1/DO135/(MAX($DO$6:$DO$335))</f>
        <v>2.6014568158168575E-6</v>
      </c>
    </row>
    <row r="136" spans="1:121" ht="17.149999999999999" customHeight="1" x14ac:dyDescent="0.3">
      <c r="A136" s="30"/>
      <c r="B136" s="39" t="s">
        <v>428</v>
      </c>
      <c r="C136" s="37" t="s">
        <v>429</v>
      </c>
      <c r="D136" s="36" t="s">
        <v>465</v>
      </c>
      <c r="E136" s="37" t="s">
        <v>466</v>
      </c>
      <c r="F136" s="36" t="s">
        <v>468</v>
      </c>
      <c r="G136" s="37" t="s">
        <v>469</v>
      </c>
      <c r="H136" s="36">
        <v>77</v>
      </c>
      <c r="I136" s="38">
        <v>6</v>
      </c>
      <c r="J136" s="115">
        <f t="shared" si="123"/>
        <v>0.6408168177806306</v>
      </c>
      <c r="K136" s="115">
        <f t="shared" si="124"/>
        <v>0.38518013319425498</v>
      </c>
      <c r="L136" s="115">
        <f t="shared" si="125"/>
        <v>1</v>
      </c>
      <c r="M136" s="115">
        <f t="shared" si="126"/>
        <v>0.14432339159147256</v>
      </c>
      <c r="N136" s="115">
        <f t="shared" si="127"/>
        <v>0.29203700945098232</v>
      </c>
      <c r="O136" s="115">
        <f t="shared" si="128"/>
        <v>0.20713311401749177</v>
      </c>
      <c r="P136" s="115">
        <f t="shared" si="129"/>
        <v>0.79781702741055249</v>
      </c>
      <c r="Q136" s="115">
        <f t="shared" si="130"/>
        <v>0.55648895835142254</v>
      </c>
      <c r="R136" s="116">
        <f t="shared" si="131"/>
        <v>0.90483684699168943</v>
      </c>
      <c r="S136" s="133">
        <f t="shared" si="132"/>
        <v>0.54762592208761074</v>
      </c>
      <c r="T136" s="134">
        <f t="shared" si="174"/>
        <v>0.45237407791238926</v>
      </c>
      <c r="U136" s="135">
        <f t="shared" si="133"/>
        <v>98003.224987095833</v>
      </c>
      <c r="V136" s="136">
        <v>5</v>
      </c>
      <c r="W136" s="155">
        <f t="shared" si="134"/>
        <v>0</v>
      </c>
      <c r="X136" s="155">
        <f t="shared" si="135"/>
        <v>0.43651481097649963</v>
      </c>
      <c r="Y136" s="155">
        <f t="shared" si="136"/>
        <v>0.56348518902350042</v>
      </c>
      <c r="Z136" s="156">
        <f t="shared" si="137"/>
        <v>122074.55832042918</v>
      </c>
      <c r="AA136" s="69">
        <f t="shared" si="138"/>
        <v>8.0907672565799796E-2</v>
      </c>
      <c r="AB136" s="70">
        <f t="shared" si="139"/>
        <v>0.932133642509553</v>
      </c>
      <c r="AC136" s="70">
        <f t="shared" si="140"/>
        <v>0.15834947117533144</v>
      </c>
      <c r="AD136" s="70">
        <f t="shared" si="140"/>
        <v>0.29203700945098232</v>
      </c>
      <c r="AE136" s="70">
        <f t="shared" si="141"/>
        <v>0.44351104164857746</v>
      </c>
      <c r="AF136" s="70">
        <f t="shared" si="142"/>
        <v>0.33643585011634436</v>
      </c>
      <c r="AG136" s="70">
        <f t="shared" si="143"/>
        <v>0.80175318944074458</v>
      </c>
      <c r="AH136" s="70">
        <f t="shared" si="144"/>
        <v>0.20713311401749177</v>
      </c>
      <c r="AI136" s="70">
        <f t="shared" si="145"/>
        <v>0.53075102302816335</v>
      </c>
      <c r="AJ136" s="70">
        <f t="shared" si="146"/>
        <v>0.75088261253309796</v>
      </c>
      <c r="AK136" s="70">
        <f t="shared" si="147"/>
        <v>0.20218297258944748</v>
      </c>
      <c r="AL136" s="71">
        <f t="shared" si="175"/>
        <v>1</v>
      </c>
      <c r="AM136" s="72">
        <v>216642</v>
      </c>
      <c r="AN136" s="66">
        <v>8.0907672565799796E-2</v>
      </c>
      <c r="AO136" s="73">
        <v>0.44351104164857746</v>
      </c>
      <c r="AP136" s="74">
        <f t="shared" si="148"/>
        <v>0.55648895835142254</v>
      </c>
      <c r="AQ136" s="75">
        <v>49852</v>
      </c>
      <c r="AR136" s="75">
        <v>14021</v>
      </c>
      <c r="AS136" s="75">
        <v>2675</v>
      </c>
      <c r="AT136" s="76">
        <v>76</v>
      </c>
      <c r="AU136" s="77">
        <f t="shared" si="149"/>
        <v>0.33643585011634436</v>
      </c>
      <c r="AV136" s="77">
        <f t="shared" si="150"/>
        <v>0.66356414988365564</v>
      </c>
      <c r="AW136" s="75">
        <v>49852</v>
      </c>
      <c r="AX136" s="75">
        <v>5556</v>
      </c>
      <c r="AY136" s="75">
        <v>38130</v>
      </c>
      <c r="AZ136" s="76">
        <v>22</v>
      </c>
      <c r="BA136" s="76">
        <v>820</v>
      </c>
      <c r="BB136" s="66">
        <f t="shared" si="151"/>
        <v>0.89320388349514568</v>
      </c>
      <c r="BC136" s="66">
        <f t="shared" si="152"/>
        <v>0.10679611650485432</v>
      </c>
      <c r="BD136" s="75">
        <v>49852</v>
      </c>
      <c r="BE136" s="75">
        <v>16168</v>
      </c>
      <c r="BF136" s="75">
        <v>23801</v>
      </c>
      <c r="BG136" s="66">
        <f t="shared" si="153"/>
        <v>0.80175318944074458</v>
      </c>
      <c r="BH136" s="70">
        <v>0.932133642509553</v>
      </c>
      <c r="BI136" s="70">
        <v>0.90483684699168943</v>
      </c>
      <c r="BJ136" s="75">
        <v>120834</v>
      </c>
      <c r="BK136" s="75">
        <v>19134</v>
      </c>
      <c r="BL136" s="75">
        <v>66412</v>
      </c>
      <c r="BM136" s="75">
        <v>17741</v>
      </c>
      <c r="BN136" s="75">
        <v>9138</v>
      </c>
      <c r="BO136" s="76">
        <v>260</v>
      </c>
      <c r="BP136" s="75">
        <v>7389</v>
      </c>
      <c r="BQ136" s="76">
        <v>228</v>
      </c>
      <c r="BR136" s="76">
        <v>67</v>
      </c>
      <c r="BS136" s="76">
        <v>465</v>
      </c>
      <c r="BT136" s="66">
        <f t="shared" si="154"/>
        <v>0.15834947117533144</v>
      </c>
      <c r="BU136" s="66">
        <f t="shared" si="121"/>
        <v>0.29203700945098232</v>
      </c>
      <c r="BV136" s="66">
        <f t="shared" si="122"/>
        <v>0.14521575053379016</v>
      </c>
      <c r="BW136" s="72">
        <v>178289</v>
      </c>
      <c r="BX136" s="75">
        <v>16887</v>
      </c>
      <c r="BY136" s="66">
        <f t="shared" si="155"/>
        <v>9.4717004414181474E-2</v>
      </c>
      <c r="BZ136" s="74">
        <f t="shared" si="156"/>
        <v>10.557766329128915</v>
      </c>
      <c r="CA136" s="66">
        <f t="shared" si="176"/>
        <v>0.14432339159147256</v>
      </c>
      <c r="CB136" s="72">
        <v>178289</v>
      </c>
      <c r="CC136" s="75">
        <v>36047</v>
      </c>
      <c r="CD136" s="66">
        <f t="shared" si="157"/>
        <v>0.20218297258944748</v>
      </c>
      <c r="CE136" s="66">
        <f t="shared" si="158"/>
        <v>0.79781702741055249</v>
      </c>
      <c r="CF136" s="72">
        <v>49852</v>
      </c>
      <c r="CG136" s="76">
        <v>883</v>
      </c>
      <c r="CH136" s="75">
        <v>25576</v>
      </c>
      <c r="CI136" s="66">
        <f t="shared" si="159"/>
        <v>0.53075102302816335</v>
      </c>
      <c r="CJ136" s="75">
        <v>49852</v>
      </c>
      <c r="CK136" s="75">
        <v>1076</v>
      </c>
      <c r="CL136" s="75">
        <v>23560</v>
      </c>
      <c r="CM136" s="75">
        <v>12472</v>
      </c>
      <c r="CN136" s="76">
        <v>325</v>
      </c>
      <c r="CO136" s="66">
        <f t="shared" si="160"/>
        <v>0.75088261253309796</v>
      </c>
      <c r="CP136" s="72">
        <v>49852</v>
      </c>
      <c r="CQ136" s="75">
        <v>10326</v>
      </c>
      <c r="CR136" s="66">
        <f t="shared" si="161"/>
        <v>0.20713311401749177</v>
      </c>
      <c r="CS136" s="78" t="b">
        <v>0</v>
      </c>
      <c r="CT136" s="76" t="b">
        <v>1</v>
      </c>
      <c r="CU136" s="76">
        <v>0</v>
      </c>
      <c r="CV136" s="76"/>
      <c r="CW136" s="79">
        <v>1</v>
      </c>
      <c r="CX136" s="79"/>
      <c r="CY136" s="79">
        <v>1</v>
      </c>
      <c r="CZ136" s="79">
        <v>0</v>
      </c>
      <c r="DA136" s="76"/>
      <c r="DB136" s="76"/>
      <c r="DC136" s="76"/>
      <c r="DD136" s="66">
        <f t="shared" si="162"/>
        <v>4.1322314049586778E-3</v>
      </c>
      <c r="DE136" s="66">
        <f t="shared" si="163"/>
        <v>0</v>
      </c>
      <c r="DF136" s="66">
        <f t="shared" si="164"/>
        <v>0</v>
      </c>
      <c r="DG136" s="66">
        <f t="shared" si="165"/>
        <v>0</v>
      </c>
      <c r="DH136" s="66">
        <f t="shared" si="166"/>
        <v>0</v>
      </c>
      <c r="DI136" s="66">
        <f t="shared" si="118"/>
        <v>0</v>
      </c>
      <c r="DJ136" s="66">
        <f t="shared" si="167"/>
        <v>0</v>
      </c>
      <c r="DK136" s="66">
        <f t="shared" si="168"/>
        <v>0</v>
      </c>
      <c r="DL136" s="66">
        <f t="shared" si="169"/>
        <v>0</v>
      </c>
      <c r="DM136" s="66">
        <f t="shared" si="170"/>
        <v>0</v>
      </c>
      <c r="DN136" s="66">
        <f t="shared" si="171"/>
        <v>0</v>
      </c>
      <c r="DO136" s="80">
        <f t="shared" si="172"/>
        <v>620</v>
      </c>
      <c r="DP136" s="67">
        <f t="shared" si="173"/>
        <v>1</v>
      </c>
      <c r="DQ136" s="66">
        <f t="shared" si="177"/>
        <v>2.6014568158168575E-6</v>
      </c>
    </row>
    <row r="137" spans="1:121" ht="17.149999999999999" customHeight="1" x14ac:dyDescent="0.3">
      <c r="A137" s="30"/>
      <c r="B137" s="39" t="s">
        <v>428</v>
      </c>
      <c r="C137" s="37" t="s">
        <v>429</v>
      </c>
      <c r="D137" s="36" t="s">
        <v>465</v>
      </c>
      <c r="E137" s="37" t="s">
        <v>466</v>
      </c>
      <c r="F137" s="36" t="s">
        <v>470</v>
      </c>
      <c r="G137" s="37" t="s">
        <v>471</v>
      </c>
      <c r="H137" s="36">
        <v>64</v>
      </c>
      <c r="I137" s="38">
        <v>8</v>
      </c>
      <c r="J137" s="115">
        <f t="shared" si="123"/>
        <v>0.80695715854998173</v>
      </c>
      <c r="K137" s="115">
        <f t="shared" si="124"/>
        <v>0.48750152569266447</v>
      </c>
      <c r="L137" s="115">
        <f t="shared" si="125"/>
        <v>1</v>
      </c>
      <c r="M137" s="115">
        <f t="shared" si="126"/>
        <v>0.1805520095992684</v>
      </c>
      <c r="N137" s="115">
        <f t="shared" si="127"/>
        <v>0.24009813222934576</v>
      </c>
      <c r="O137" s="115">
        <f t="shared" si="128"/>
        <v>0.14451360917856707</v>
      </c>
      <c r="P137" s="115">
        <f t="shared" si="129"/>
        <v>0.82679077296641035</v>
      </c>
      <c r="Q137" s="115">
        <f t="shared" si="130"/>
        <v>0.615436407489794</v>
      </c>
      <c r="R137" s="116">
        <f t="shared" si="131"/>
        <v>0.93346760475211954</v>
      </c>
      <c r="S137" s="133">
        <f t="shared" si="132"/>
        <v>0.58170191338423904</v>
      </c>
      <c r="T137" s="134">
        <f t="shared" si="174"/>
        <v>0.41829808661576096</v>
      </c>
      <c r="U137" s="135">
        <f t="shared" si="133"/>
        <v>74071.388581745719</v>
      </c>
      <c r="V137" s="136">
        <v>5</v>
      </c>
      <c r="W137" s="155">
        <f t="shared" si="134"/>
        <v>0</v>
      </c>
      <c r="X137" s="155">
        <f t="shared" si="135"/>
        <v>0.47059080227312794</v>
      </c>
      <c r="Y137" s="155">
        <f t="shared" si="136"/>
        <v>0.52940919772687201</v>
      </c>
      <c r="Z137" s="156">
        <f t="shared" si="137"/>
        <v>93746.721915079048</v>
      </c>
      <c r="AA137" s="69">
        <f t="shared" si="138"/>
        <v>7.2386180101424225E-2</v>
      </c>
      <c r="AB137" s="70">
        <f t="shared" si="139"/>
        <v>0.95360586905366129</v>
      </c>
      <c r="AC137" s="70">
        <f t="shared" si="140"/>
        <v>0.19546905097317654</v>
      </c>
      <c r="AD137" s="70">
        <f t="shared" si="140"/>
        <v>0.24009813222934576</v>
      </c>
      <c r="AE137" s="70">
        <f t="shared" si="141"/>
        <v>0.384563592510206</v>
      </c>
      <c r="AF137" s="70">
        <f t="shared" si="142"/>
        <v>0.20781154644208472</v>
      </c>
      <c r="AG137" s="70">
        <f t="shared" si="143"/>
        <v>0.78051995606005131</v>
      </c>
      <c r="AH137" s="70">
        <f t="shared" si="144"/>
        <v>0.14451360917856707</v>
      </c>
      <c r="AI137" s="70">
        <f t="shared" si="145"/>
        <v>0.73928963749542287</v>
      </c>
      <c r="AJ137" s="70">
        <f t="shared" si="146"/>
        <v>0.87462467960454049</v>
      </c>
      <c r="AK137" s="70">
        <f t="shared" si="147"/>
        <v>0.17320922703358965</v>
      </c>
      <c r="AL137" s="71">
        <f t="shared" si="175"/>
        <v>1</v>
      </c>
      <c r="AM137" s="72">
        <v>177078</v>
      </c>
      <c r="AN137" s="66">
        <v>7.2386180101424225E-2</v>
      </c>
      <c r="AO137" s="73">
        <v>0.384563592510206</v>
      </c>
      <c r="AP137" s="74">
        <f t="shared" si="148"/>
        <v>0.615436407489794</v>
      </c>
      <c r="AQ137" s="75">
        <v>40965</v>
      </c>
      <c r="AR137" s="75">
        <v>7503</v>
      </c>
      <c r="AS137" s="76">
        <v>978</v>
      </c>
      <c r="AT137" s="76">
        <v>32</v>
      </c>
      <c r="AU137" s="77">
        <f t="shared" si="149"/>
        <v>0.20781154644208472</v>
      </c>
      <c r="AV137" s="77">
        <f t="shared" si="150"/>
        <v>0.79218845355791534</v>
      </c>
      <c r="AW137" s="75">
        <v>40965</v>
      </c>
      <c r="AX137" s="75">
        <v>1918</v>
      </c>
      <c r="AY137" s="75">
        <v>30320</v>
      </c>
      <c r="AZ137" s="76">
        <v>15</v>
      </c>
      <c r="BA137" s="75">
        <v>1223</v>
      </c>
      <c r="BB137" s="66">
        <f t="shared" si="151"/>
        <v>0.81718540217258639</v>
      </c>
      <c r="BC137" s="66">
        <f t="shared" si="152"/>
        <v>0.18281459782741361</v>
      </c>
      <c r="BD137" s="75">
        <v>40965</v>
      </c>
      <c r="BE137" s="76">
        <v>648</v>
      </c>
      <c r="BF137" s="75">
        <v>31326</v>
      </c>
      <c r="BG137" s="66">
        <f t="shared" si="153"/>
        <v>0.78051995606005131</v>
      </c>
      <c r="BH137" s="70">
        <v>0.95360586905366129</v>
      </c>
      <c r="BI137" s="70">
        <v>0.93346760475211954</v>
      </c>
      <c r="BJ137" s="75">
        <v>104349</v>
      </c>
      <c r="BK137" s="75">
        <v>20397</v>
      </c>
      <c r="BL137" s="75">
        <v>58898</v>
      </c>
      <c r="BM137" s="75">
        <v>12152</v>
      </c>
      <c r="BN137" s="75">
        <v>5206</v>
      </c>
      <c r="BO137" s="76">
        <v>185</v>
      </c>
      <c r="BP137" s="75">
        <v>4894</v>
      </c>
      <c r="BQ137" s="76">
        <v>89</v>
      </c>
      <c r="BR137" s="76">
        <v>63</v>
      </c>
      <c r="BS137" s="75">
        <v>2465</v>
      </c>
      <c r="BT137" s="66">
        <f t="shared" si="154"/>
        <v>0.19546905097317654</v>
      </c>
      <c r="BU137" s="66">
        <f t="shared" si="121"/>
        <v>0.24009813222934576</v>
      </c>
      <c r="BV137" s="66">
        <f t="shared" si="122"/>
        <v>0.1236427756854402</v>
      </c>
      <c r="BW137" s="72">
        <v>148260</v>
      </c>
      <c r="BX137" s="75">
        <v>11225</v>
      </c>
      <c r="BY137" s="66">
        <f t="shared" si="155"/>
        <v>7.5711587751247811E-2</v>
      </c>
      <c r="BZ137" s="74">
        <f t="shared" si="156"/>
        <v>13.208017817371937</v>
      </c>
      <c r="CA137" s="66">
        <f t="shared" si="176"/>
        <v>0.1805520095992684</v>
      </c>
      <c r="CB137" s="72">
        <v>148260</v>
      </c>
      <c r="CC137" s="75">
        <v>25680</v>
      </c>
      <c r="CD137" s="66">
        <f t="shared" si="157"/>
        <v>0.17320922703358965</v>
      </c>
      <c r="CE137" s="66">
        <f t="shared" si="158"/>
        <v>0.82679077296641035</v>
      </c>
      <c r="CF137" s="72">
        <v>40965</v>
      </c>
      <c r="CG137" s="76">
        <v>292</v>
      </c>
      <c r="CH137" s="75">
        <v>29993</v>
      </c>
      <c r="CI137" s="66">
        <f t="shared" si="159"/>
        <v>0.73928963749542287</v>
      </c>
      <c r="CJ137" s="75">
        <v>40965</v>
      </c>
      <c r="CK137" s="76">
        <v>619</v>
      </c>
      <c r="CL137" s="75">
        <v>12303</v>
      </c>
      <c r="CM137" s="75">
        <v>22756</v>
      </c>
      <c r="CN137" s="76">
        <v>151</v>
      </c>
      <c r="CO137" s="66">
        <f t="shared" si="160"/>
        <v>0.87462467960454049</v>
      </c>
      <c r="CP137" s="72">
        <v>40965</v>
      </c>
      <c r="CQ137" s="75">
        <v>5920</v>
      </c>
      <c r="CR137" s="66">
        <f t="shared" si="161"/>
        <v>0.14451360917856707</v>
      </c>
      <c r="CS137" s="78" t="b">
        <v>0</v>
      </c>
      <c r="CT137" s="76" t="b">
        <v>1</v>
      </c>
      <c r="CU137" s="76">
        <v>0</v>
      </c>
      <c r="CV137" s="76"/>
      <c r="CW137" s="79">
        <v>1</v>
      </c>
      <c r="CX137" s="79"/>
      <c r="CY137" s="79">
        <v>1</v>
      </c>
      <c r="CZ137" s="79">
        <v>0</v>
      </c>
      <c r="DA137" s="76"/>
      <c r="DB137" s="76"/>
      <c r="DC137" s="76"/>
      <c r="DD137" s="66">
        <f t="shared" si="162"/>
        <v>4.1322314049586778E-3</v>
      </c>
      <c r="DE137" s="66">
        <f t="shared" si="163"/>
        <v>0</v>
      </c>
      <c r="DF137" s="66">
        <f t="shared" si="164"/>
        <v>0</v>
      </c>
      <c r="DG137" s="66">
        <f t="shared" si="165"/>
        <v>0</v>
      </c>
      <c r="DH137" s="66">
        <f t="shared" si="166"/>
        <v>0</v>
      </c>
      <c r="DI137" s="66">
        <f t="shared" si="118"/>
        <v>0</v>
      </c>
      <c r="DJ137" s="66">
        <f t="shared" si="167"/>
        <v>0</v>
      </c>
      <c r="DK137" s="66">
        <f t="shared" si="168"/>
        <v>0</v>
      </c>
      <c r="DL137" s="66">
        <f t="shared" si="169"/>
        <v>0</v>
      </c>
      <c r="DM137" s="66">
        <f t="shared" si="170"/>
        <v>0</v>
      </c>
      <c r="DN137" s="66">
        <f t="shared" si="171"/>
        <v>0</v>
      </c>
      <c r="DO137" s="80">
        <f t="shared" si="172"/>
        <v>620</v>
      </c>
      <c r="DP137" s="67">
        <f t="shared" si="173"/>
        <v>1</v>
      </c>
      <c r="DQ137" s="66">
        <f t="shared" si="177"/>
        <v>2.6014568158168575E-6</v>
      </c>
    </row>
    <row r="138" spans="1:121" ht="17.149999999999999" customHeight="1" x14ac:dyDescent="0.3">
      <c r="A138" s="30"/>
      <c r="B138" s="39" t="s">
        <v>428</v>
      </c>
      <c r="C138" s="37" t="s">
        <v>429</v>
      </c>
      <c r="D138" s="36" t="s">
        <v>465</v>
      </c>
      <c r="E138" s="37" t="s">
        <v>466</v>
      </c>
      <c r="F138" s="36" t="s">
        <v>472</v>
      </c>
      <c r="G138" s="37" t="s">
        <v>473</v>
      </c>
      <c r="H138" s="36">
        <v>109</v>
      </c>
      <c r="I138" s="38">
        <v>12</v>
      </c>
      <c r="J138" s="115">
        <f t="shared" si="123"/>
        <v>0.76672422975742804</v>
      </c>
      <c r="K138" s="115">
        <f t="shared" si="124"/>
        <v>0.51433159568115427</v>
      </c>
      <c r="L138" s="115">
        <f t="shared" si="125"/>
        <v>1</v>
      </c>
      <c r="M138" s="115">
        <f t="shared" si="126"/>
        <v>8.4842951005476647E-2</v>
      </c>
      <c r="N138" s="115">
        <f t="shared" si="127"/>
        <v>0.31978536819765346</v>
      </c>
      <c r="O138" s="115">
        <f t="shared" si="128"/>
        <v>0.23405045109020189</v>
      </c>
      <c r="P138" s="115">
        <f t="shared" si="129"/>
        <v>0.80808198007119425</v>
      </c>
      <c r="Q138" s="115">
        <f t="shared" si="130"/>
        <v>0.5726037471753842</v>
      </c>
      <c r="R138" s="116">
        <f t="shared" si="131"/>
        <v>0.86110290042490301</v>
      </c>
      <c r="S138" s="133">
        <f t="shared" si="132"/>
        <v>0.57350258037815516</v>
      </c>
      <c r="T138" s="134">
        <f t="shared" si="174"/>
        <v>0.42649741962184484</v>
      </c>
      <c r="U138" s="135">
        <f t="shared" si="133"/>
        <v>111703.08617831813</v>
      </c>
      <c r="V138" s="136">
        <v>5</v>
      </c>
      <c r="W138" s="155">
        <f t="shared" si="134"/>
        <v>0</v>
      </c>
      <c r="X138" s="155">
        <f t="shared" si="135"/>
        <v>0.462391469267044</v>
      </c>
      <c r="Y138" s="155">
        <f t="shared" si="136"/>
        <v>0.537608530732956</v>
      </c>
      <c r="Z138" s="156">
        <f t="shared" si="137"/>
        <v>140803.97506720704</v>
      </c>
      <c r="AA138" s="69">
        <f t="shared" si="138"/>
        <v>0.16348106968859294</v>
      </c>
      <c r="AB138" s="70">
        <f t="shared" si="139"/>
        <v>0.90602446005163673</v>
      </c>
      <c r="AC138" s="70">
        <f t="shared" si="140"/>
        <v>0.16661994954550916</v>
      </c>
      <c r="AD138" s="70">
        <f t="shared" si="140"/>
        <v>0.31978536819765346</v>
      </c>
      <c r="AE138" s="70">
        <f t="shared" si="141"/>
        <v>0.4273962528246158</v>
      </c>
      <c r="AF138" s="70">
        <f t="shared" si="142"/>
        <v>0.12846790723196849</v>
      </c>
      <c r="AG138" s="70">
        <f t="shared" si="143"/>
        <v>0.68075079485482803</v>
      </c>
      <c r="AH138" s="70">
        <f t="shared" si="144"/>
        <v>0.23405045109020189</v>
      </c>
      <c r="AI138" s="70">
        <f t="shared" si="145"/>
        <v>0.83308855570439466</v>
      </c>
      <c r="AJ138" s="70">
        <f t="shared" si="146"/>
        <v>0.70035990381046143</v>
      </c>
      <c r="AK138" s="70">
        <f t="shared" si="147"/>
        <v>0.19191801992880581</v>
      </c>
      <c r="AL138" s="71">
        <f t="shared" si="175"/>
        <v>1</v>
      </c>
      <c r="AM138" s="72">
        <v>261908</v>
      </c>
      <c r="AN138" s="66">
        <v>0.16348106968859294</v>
      </c>
      <c r="AO138" s="73">
        <v>0.4273962528246158</v>
      </c>
      <c r="AP138" s="74">
        <f t="shared" si="148"/>
        <v>0.5726037471753842</v>
      </c>
      <c r="AQ138" s="75">
        <v>61961</v>
      </c>
      <c r="AR138" s="75">
        <v>7479</v>
      </c>
      <c r="AS138" s="76">
        <v>407</v>
      </c>
      <c r="AT138" s="76">
        <v>74</v>
      </c>
      <c r="AU138" s="77">
        <f t="shared" si="149"/>
        <v>0.12846790723196849</v>
      </c>
      <c r="AV138" s="77">
        <f t="shared" si="150"/>
        <v>0.87153209276803145</v>
      </c>
      <c r="AW138" s="75">
        <v>61961</v>
      </c>
      <c r="AX138" s="75">
        <v>1776</v>
      </c>
      <c r="AY138" s="75">
        <v>48776</v>
      </c>
      <c r="AZ138" s="76">
        <v>27</v>
      </c>
      <c r="BA138" s="75">
        <v>1646</v>
      </c>
      <c r="BB138" s="66">
        <f t="shared" si="151"/>
        <v>0.8428689014057229</v>
      </c>
      <c r="BC138" s="66">
        <f t="shared" si="152"/>
        <v>0.1571310985942771</v>
      </c>
      <c r="BD138" s="75">
        <v>61961</v>
      </c>
      <c r="BE138" s="75">
        <v>34767</v>
      </c>
      <c r="BF138" s="75">
        <v>7413</v>
      </c>
      <c r="BG138" s="66">
        <f t="shared" si="153"/>
        <v>0.68075079485482803</v>
      </c>
      <c r="BH138" s="70">
        <v>0.90602446005163673</v>
      </c>
      <c r="BI138" s="70">
        <v>0.86110290042490301</v>
      </c>
      <c r="BJ138" s="75">
        <v>149838</v>
      </c>
      <c r="BK138" s="75">
        <v>24966</v>
      </c>
      <c r="BL138" s="75">
        <v>76956</v>
      </c>
      <c r="BM138" s="75">
        <v>23813</v>
      </c>
      <c r="BN138" s="75">
        <v>10911</v>
      </c>
      <c r="BO138" s="76">
        <v>461</v>
      </c>
      <c r="BP138" s="75">
        <v>10190</v>
      </c>
      <c r="BQ138" s="76">
        <v>245</v>
      </c>
      <c r="BR138" s="76">
        <v>150</v>
      </c>
      <c r="BS138" s="75">
        <v>2146</v>
      </c>
      <c r="BT138" s="66">
        <f t="shared" si="154"/>
        <v>0.16661994954550916</v>
      </c>
      <c r="BU138" s="66">
        <f t="shared" si="121"/>
        <v>0.31978536819765346</v>
      </c>
      <c r="BV138" s="66">
        <f t="shared" si="122"/>
        <v>0.16086039589423243</v>
      </c>
      <c r="BW138" s="72">
        <v>215467</v>
      </c>
      <c r="BX138" s="75">
        <v>34716</v>
      </c>
      <c r="BY138" s="66">
        <f t="shared" si="155"/>
        <v>0.16111980024783379</v>
      </c>
      <c r="BZ138" s="74">
        <f t="shared" si="156"/>
        <v>6.2065618158774045</v>
      </c>
      <c r="CA138" s="66">
        <f t="shared" si="176"/>
        <v>8.4842951005476647E-2</v>
      </c>
      <c r="CB138" s="72">
        <v>215467</v>
      </c>
      <c r="CC138" s="75">
        <v>41352</v>
      </c>
      <c r="CD138" s="66">
        <f t="shared" si="157"/>
        <v>0.19191801992880581</v>
      </c>
      <c r="CE138" s="66">
        <f t="shared" si="158"/>
        <v>0.80808198007119425</v>
      </c>
      <c r="CF138" s="72">
        <v>61961</v>
      </c>
      <c r="CG138" s="75">
        <v>1327</v>
      </c>
      <c r="CH138" s="75">
        <v>50292</v>
      </c>
      <c r="CI138" s="66">
        <f t="shared" si="159"/>
        <v>0.83308855570439466</v>
      </c>
      <c r="CJ138" s="75">
        <v>61961</v>
      </c>
      <c r="CK138" s="75">
        <v>11210</v>
      </c>
      <c r="CL138" s="75">
        <v>22455</v>
      </c>
      <c r="CM138" s="75">
        <v>7579</v>
      </c>
      <c r="CN138" s="75">
        <v>2151</v>
      </c>
      <c r="CO138" s="66">
        <f t="shared" si="160"/>
        <v>0.70035990381046143</v>
      </c>
      <c r="CP138" s="72">
        <v>61961</v>
      </c>
      <c r="CQ138" s="75">
        <v>14502</v>
      </c>
      <c r="CR138" s="66">
        <f t="shared" si="161"/>
        <v>0.23405045109020189</v>
      </c>
      <c r="CS138" s="78" t="b">
        <v>0</v>
      </c>
      <c r="CT138" s="76" t="b">
        <v>1</v>
      </c>
      <c r="CU138" s="76">
        <v>0</v>
      </c>
      <c r="CV138" s="76"/>
      <c r="CW138" s="79">
        <v>1</v>
      </c>
      <c r="CX138" s="79"/>
      <c r="CY138" s="79">
        <v>1</v>
      </c>
      <c r="CZ138" s="79">
        <v>0</v>
      </c>
      <c r="DA138" s="76"/>
      <c r="DB138" s="76"/>
      <c r="DC138" s="76"/>
      <c r="DD138" s="66">
        <f t="shared" si="162"/>
        <v>4.1322314049586778E-3</v>
      </c>
      <c r="DE138" s="66">
        <f t="shared" si="163"/>
        <v>0</v>
      </c>
      <c r="DF138" s="66">
        <f t="shared" si="164"/>
        <v>0</v>
      </c>
      <c r="DG138" s="66">
        <f t="shared" si="165"/>
        <v>0</v>
      </c>
      <c r="DH138" s="66">
        <f t="shared" si="166"/>
        <v>0</v>
      </c>
      <c r="DI138" s="66">
        <f t="shared" si="118"/>
        <v>0</v>
      </c>
      <c r="DJ138" s="66">
        <f t="shared" si="167"/>
        <v>0</v>
      </c>
      <c r="DK138" s="66">
        <f t="shared" si="168"/>
        <v>0</v>
      </c>
      <c r="DL138" s="66">
        <f t="shared" si="169"/>
        <v>0</v>
      </c>
      <c r="DM138" s="66">
        <f t="shared" si="170"/>
        <v>0</v>
      </c>
      <c r="DN138" s="66">
        <f t="shared" si="171"/>
        <v>0</v>
      </c>
      <c r="DO138" s="80">
        <f t="shared" si="172"/>
        <v>620</v>
      </c>
      <c r="DP138" s="67">
        <f t="shared" si="173"/>
        <v>1</v>
      </c>
      <c r="DQ138" s="66">
        <f t="shared" si="177"/>
        <v>2.6014568158168575E-6</v>
      </c>
    </row>
    <row r="139" spans="1:121" ht="17.149999999999999" customHeight="1" x14ac:dyDescent="0.3">
      <c r="A139" s="30"/>
      <c r="B139" s="39" t="s">
        <v>428</v>
      </c>
      <c r="C139" s="37" t="s">
        <v>429</v>
      </c>
      <c r="D139" s="36" t="s">
        <v>465</v>
      </c>
      <c r="E139" s="37" t="s">
        <v>466</v>
      </c>
      <c r="F139" s="36" t="s">
        <v>474</v>
      </c>
      <c r="G139" s="37" t="s">
        <v>475</v>
      </c>
      <c r="H139" s="36">
        <v>44</v>
      </c>
      <c r="I139" s="38">
        <v>4</v>
      </c>
      <c r="J139" s="115">
        <f t="shared" si="123"/>
        <v>0.66195488181622242</v>
      </c>
      <c r="K139" s="115">
        <f t="shared" si="124"/>
        <v>0.45795315755442201</v>
      </c>
      <c r="L139" s="115">
        <f t="shared" si="125"/>
        <v>1</v>
      </c>
      <c r="M139" s="115">
        <f t="shared" si="126"/>
        <v>0.10485426831582888</v>
      </c>
      <c r="N139" s="115">
        <f t="shared" si="127"/>
        <v>0.20253563596491228</v>
      </c>
      <c r="O139" s="115">
        <f t="shared" si="128"/>
        <v>0.10237804439974137</v>
      </c>
      <c r="P139" s="115">
        <f t="shared" si="129"/>
        <v>0.79992099355423019</v>
      </c>
      <c r="Q139" s="115">
        <f t="shared" si="130"/>
        <v>0.60610910702633491</v>
      </c>
      <c r="R139" s="116">
        <f t="shared" si="131"/>
        <v>0.91739774632510629</v>
      </c>
      <c r="S139" s="133">
        <f t="shared" si="132"/>
        <v>0.53923375943964424</v>
      </c>
      <c r="T139" s="134">
        <f t="shared" si="174"/>
        <v>0.46076624056035576</v>
      </c>
      <c r="U139" s="135">
        <f t="shared" si="133"/>
        <v>57242.372363534676</v>
      </c>
      <c r="V139" s="136">
        <v>5</v>
      </c>
      <c r="W139" s="155">
        <f t="shared" si="134"/>
        <v>0</v>
      </c>
      <c r="X139" s="155">
        <f t="shared" si="135"/>
        <v>0.42812264832853314</v>
      </c>
      <c r="Y139" s="155">
        <f t="shared" si="136"/>
        <v>0.5718773516714668</v>
      </c>
      <c r="Z139" s="156">
        <f t="shared" si="137"/>
        <v>71046.03903020134</v>
      </c>
      <c r="AA139" s="69">
        <f t="shared" si="138"/>
        <v>5.6989688730047575E-2</v>
      </c>
      <c r="AB139" s="70">
        <f t="shared" si="139"/>
        <v>0.94026145953996343</v>
      </c>
      <c r="AC139" s="70">
        <f t="shared" si="140"/>
        <v>0.19967105263157894</v>
      </c>
      <c r="AD139" s="70">
        <f t="shared" si="140"/>
        <v>0.20253563596491228</v>
      </c>
      <c r="AE139" s="70">
        <f t="shared" si="141"/>
        <v>0.39389089297366509</v>
      </c>
      <c r="AF139" s="70">
        <f t="shared" si="142"/>
        <v>0.24642574897621955</v>
      </c>
      <c r="AG139" s="70">
        <f t="shared" si="143"/>
        <v>0.78640706947338168</v>
      </c>
      <c r="AH139" s="70">
        <f t="shared" si="144"/>
        <v>0.10237804439974137</v>
      </c>
      <c r="AI139" s="70">
        <f t="shared" si="145"/>
        <v>0.5897334578633523</v>
      </c>
      <c r="AJ139" s="70">
        <f t="shared" si="146"/>
        <v>0.73417630576909265</v>
      </c>
      <c r="AK139" s="70">
        <f t="shared" si="147"/>
        <v>0.20007900644576979</v>
      </c>
      <c r="AL139" s="71">
        <f t="shared" si="175"/>
        <v>1</v>
      </c>
      <c r="AM139" s="72">
        <v>124233</v>
      </c>
      <c r="AN139" s="66">
        <v>5.6989688730047575E-2</v>
      </c>
      <c r="AO139" s="73">
        <v>0.39389089297366509</v>
      </c>
      <c r="AP139" s="74">
        <f t="shared" si="148"/>
        <v>0.60610910702633491</v>
      </c>
      <c r="AQ139" s="75">
        <v>27838</v>
      </c>
      <c r="AR139" s="75">
        <v>4576</v>
      </c>
      <c r="AS139" s="75">
        <v>2261</v>
      </c>
      <c r="AT139" s="76">
        <v>23</v>
      </c>
      <c r="AU139" s="77">
        <f t="shared" si="149"/>
        <v>0.24642574897621955</v>
      </c>
      <c r="AV139" s="77">
        <f t="shared" si="150"/>
        <v>0.75357425102378039</v>
      </c>
      <c r="AW139" s="75">
        <v>27838</v>
      </c>
      <c r="AX139" s="76">
        <v>391</v>
      </c>
      <c r="AY139" s="75">
        <v>21943</v>
      </c>
      <c r="AZ139" s="76">
        <v>17</v>
      </c>
      <c r="BA139" s="76">
        <v>968</v>
      </c>
      <c r="BB139" s="66">
        <f t="shared" si="151"/>
        <v>0.83766793591493638</v>
      </c>
      <c r="BC139" s="66">
        <f t="shared" si="152"/>
        <v>0.16233206408506362</v>
      </c>
      <c r="BD139" s="75">
        <v>27838</v>
      </c>
      <c r="BE139" s="75">
        <v>1314</v>
      </c>
      <c r="BF139" s="75">
        <v>20578</v>
      </c>
      <c r="BG139" s="66">
        <f t="shared" si="153"/>
        <v>0.78640706947338168</v>
      </c>
      <c r="BH139" s="70">
        <v>0.94026145953996343</v>
      </c>
      <c r="BI139" s="70">
        <v>0.91739774632510629</v>
      </c>
      <c r="BJ139" s="75">
        <v>72960</v>
      </c>
      <c r="BK139" s="75">
        <v>14568</v>
      </c>
      <c r="BL139" s="75">
        <v>43615</v>
      </c>
      <c r="BM139" s="75">
        <v>7292</v>
      </c>
      <c r="BN139" s="75">
        <v>3415</v>
      </c>
      <c r="BO139" s="76">
        <v>86</v>
      </c>
      <c r="BP139" s="75">
        <v>3176</v>
      </c>
      <c r="BQ139" s="76">
        <v>83</v>
      </c>
      <c r="BR139" s="76">
        <v>29</v>
      </c>
      <c r="BS139" s="76">
        <v>696</v>
      </c>
      <c r="BT139" s="66">
        <f t="shared" si="154"/>
        <v>0.19967105263157894</v>
      </c>
      <c r="BU139" s="66">
        <f t="shared" si="121"/>
        <v>0.20253563596491228</v>
      </c>
      <c r="BV139" s="66">
        <f t="shared" si="122"/>
        <v>0.10259046052631579</v>
      </c>
      <c r="BW139" s="72">
        <v>103789</v>
      </c>
      <c r="BX139" s="75">
        <v>13531</v>
      </c>
      <c r="BY139" s="66">
        <f t="shared" si="155"/>
        <v>0.13037027045255278</v>
      </c>
      <c r="BZ139" s="74">
        <f t="shared" si="156"/>
        <v>7.6704604242110701</v>
      </c>
      <c r="CA139" s="66">
        <f t="shared" si="176"/>
        <v>0.10485426831582888</v>
      </c>
      <c r="CB139" s="72">
        <v>103789</v>
      </c>
      <c r="CC139" s="75">
        <v>20766</v>
      </c>
      <c r="CD139" s="66">
        <f t="shared" si="157"/>
        <v>0.20007900644576979</v>
      </c>
      <c r="CE139" s="66">
        <f t="shared" si="158"/>
        <v>0.79992099355423019</v>
      </c>
      <c r="CF139" s="72">
        <v>27838</v>
      </c>
      <c r="CG139" s="76">
        <v>762</v>
      </c>
      <c r="CH139" s="75">
        <v>15655</v>
      </c>
      <c r="CI139" s="66">
        <f t="shared" si="159"/>
        <v>0.5897334578633523</v>
      </c>
      <c r="CJ139" s="75">
        <v>27838</v>
      </c>
      <c r="CK139" s="76">
        <v>62</v>
      </c>
      <c r="CL139" s="75">
        <v>7766</v>
      </c>
      <c r="CM139" s="75">
        <v>12577</v>
      </c>
      <c r="CN139" s="76">
        <v>33</v>
      </c>
      <c r="CO139" s="66">
        <f t="shared" si="160"/>
        <v>0.73417630576909265</v>
      </c>
      <c r="CP139" s="72">
        <v>27838</v>
      </c>
      <c r="CQ139" s="75">
        <v>2850</v>
      </c>
      <c r="CR139" s="66">
        <f t="shared" si="161"/>
        <v>0.10237804439974137</v>
      </c>
      <c r="CS139" s="78" t="b">
        <v>0</v>
      </c>
      <c r="CT139" s="76" t="b">
        <v>0</v>
      </c>
      <c r="CU139" s="76"/>
      <c r="CV139" s="76"/>
      <c r="CW139" s="76"/>
      <c r="CX139" s="76"/>
      <c r="CY139" s="76"/>
      <c r="CZ139" s="76"/>
      <c r="DA139" s="76"/>
      <c r="DB139" s="76"/>
      <c r="DC139" s="76"/>
      <c r="DD139" s="66">
        <f t="shared" si="162"/>
        <v>0</v>
      </c>
      <c r="DE139" s="66">
        <f t="shared" si="163"/>
        <v>0</v>
      </c>
      <c r="DF139" s="66">
        <f t="shared" si="164"/>
        <v>0</v>
      </c>
      <c r="DG139" s="66">
        <f t="shared" si="165"/>
        <v>0</v>
      </c>
      <c r="DH139" s="66">
        <f t="shared" si="166"/>
        <v>0</v>
      </c>
      <c r="DI139" s="66">
        <f t="shared" si="118"/>
        <v>0</v>
      </c>
      <c r="DJ139" s="66">
        <f t="shared" si="167"/>
        <v>0</v>
      </c>
      <c r="DK139" s="66">
        <f t="shared" si="168"/>
        <v>0</v>
      </c>
      <c r="DL139" s="66">
        <f t="shared" si="169"/>
        <v>0</v>
      </c>
      <c r="DM139" s="66">
        <f t="shared" si="170"/>
        <v>0</v>
      </c>
      <c r="DN139" s="66">
        <f t="shared" si="171"/>
        <v>0</v>
      </c>
      <c r="DO139" s="80">
        <f t="shared" si="172"/>
        <v>620</v>
      </c>
      <c r="DP139" s="67">
        <f t="shared" si="173"/>
        <v>1</v>
      </c>
      <c r="DQ139" s="66">
        <f t="shared" si="177"/>
        <v>2.6014568158168575E-6</v>
      </c>
    </row>
    <row r="140" spans="1:121" ht="17.149999999999999" customHeight="1" x14ac:dyDescent="0.3">
      <c r="A140" s="30"/>
      <c r="B140" s="39" t="s">
        <v>428</v>
      </c>
      <c r="C140" s="37" t="s">
        <v>429</v>
      </c>
      <c r="D140" s="36" t="s">
        <v>476</v>
      </c>
      <c r="E140" s="37" t="s">
        <v>477</v>
      </c>
      <c r="F140" s="36" t="s">
        <v>478</v>
      </c>
      <c r="G140" s="37" t="s">
        <v>477</v>
      </c>
      <c r="H140" s="36">
        <v>74</v>
      </c>
      <c r="I140" s="38">
        <v>17</v>
      </c>
      <c r="J140" s="115">
        <f t="shared" si="123"/>
        <v>0.71009490940465914</v>
      </c>
      <c r="K140" s="115">
        <f t="shared" si="124"/>
        <v>0.44277899142694549</v>
      </c>
      <c r="L140" s="115">
        <f t="shared" si="125"/>
        <v>1</v>
      </c>
      <c r="M140" s="115">
        <f t="shared" si="126"/>
        <v>0.13195902856130823</v>
      </c>
      <c r="N140" s="115">
        <f t="shared" si="127"/>
        <v>0.31341861154644413</v>
      </c>
      <c r="O140" s="115">
        <f t="shared" si="128"/>
        <v>0.28314945018633086</v>
      </c>
      <c r="P140" s="115">
        <f t="shared" si="129"/>
        <v>0.88194251458970185</v>
      </c>
      <c r="Q140" s="115">
        <f t="shared" si="130"/>
        <v>0.62755083122180333</v>
      </c>
      <c r="R140" s="116">
        <f t="shared" si="131"/>
        <v>0.85999898667477326</v>
      </c>
      <c r="S140" s="133">
        <f t="shared" si="132"/>
        <v>0.58343259151244065</v>
      </c>
      <c r="T140" s="134">
        <f t="shared" si="174"/>
        <v>0.41656740848755935</v>
      </c>
      <c r="U140" s="135">
        <f t="shared" si="133"/>
        <v>99954.099964364403</v>
      </c>
      <c r="V140" s="136">
        <v>6</v>
      </c>
      <c r="W140" s="155">
        <f t="shared" si="134"/>
        <v>0</v>
      </c>
      <c r="X140" s="155">
        <f t="shared" si="135"/>
        <v>0.4723214804013296</v>
      </c>
      <c r="Y140" s="155">
        <f t="shared" si="136"/>
        <v>0.5276785195986704</v>
      </c>
      <c r="Z140" s="156">
        <f t="shared" si="137"/>
        <v>126614.87774214217</v>
      </c>
      <c r="AA140" s="69">
        <f t="shared" si="138"/>
        <v>0.22647918081909754</v>
      </c>
      <c r="AB140" s="70">
        <f t="shared" si="139"/>
        <v>0.90133663251855789</v>
      </c>
      <c r="AC140" s="70">
        <f t="shared" si="140"/>
        <v>0.18910867324607847</v>
      </c>
      <c r="AD140" s="70">
        <f t="shared" si="140"/>
        <v>0.31341861154644413</v>
      </c>
      <c r="AE140" s="70">
        <f t="shared" si="141"/>
        <v>0.37244916877819667</v>
      </c>
      <c r="AF140" s="70">
        <f t="shared" si="142"/>
        <v>0.33658876874782001</v>
      </c>
      <c r="AG140" s="70">
        <f t="shared" si="143"/>
        <v>0.74227598993997024</v>
      </c>
      <c r="AH140" s="70">
        <f t="shared" si="144"/>
        <v>0.28314945018633086</v>
      </c>
      <c r="AI140" s="70">
        <f t="shared" si="145"/>
        <v>0.64444770803884488</v>
      </c>
      <c r="AJ140" s="70">
        <f t="shared" si="146"/>
        <v>0.77574211077047339</v>
      </c>
      <c r="AK140" s="70">
        <f t="shared" si="147"/>
        <v>0.11805748541029815</v>
      </c>
      <c r="AL140" s="71">
        <f t="shared" si="175"/>
        <v>1</v>
      </c>
      <c r="AM140" s="72">
        <v>239947</v>
      </c>
      <c r="AN140" s="66">
        <v>0.22647918081909754</v>
      </c>
      <c r="AO140" s="73">
        <v>0.37244916877819667</v>
      </c>
      <c r="AP140" s="74">
        <f t="shared" si="148"/>
        <v>0.62755083122180333</v>
      </c>
      <c r="AQ140" s="75">
        <v>54473</v>
      </c>
      <c r="AR140" s="75">
        <v>16359</v>
      </c>
      <c r="AS140" s="75">
        <v>1920</v>
      </c>
      <c r="AT140" s="76">
        <v>56</v>
      </c>
      <c r="AU140" s="77">
        <f t="shared" si="149"/>
        <v>0.33658876874782001</v>
      </c>
      <c r="AV140" s="77">
        <f t="shared" si="150"/>
        <v>0.66341123125218004</v>
      </c>
      <c r="AW140" s="75">
        <v>54473</v>
      </c>
      <c r="AX140" s="75">
        <v>4659</v>
      </c>
      <c r="AY140" s="75">
        <v>36475</v>
      </c>
      <c r="AZ140" s="76">
        <v>23</v>
      </c>
      <c r="BA140" s="75">
        <v>1215</v>
      </c>
      <c r="BB140" s="66">
        <f t="shared" si="151"/>
        <v>0.77785324839828907</v>
      </c>
      <c r="BC140" s="66">
        <f t="shared" si="152"/>
        <v>0.22214675160171093</v>
      </c>
      <c r="BD140" s="75">
        <v>54473</v>
      </c>
      <c r="BE140" s="75">
        <v>21404</v>
      </c>
      <c r="BF140" s="75">
        <v>19030</v>
      </c>
      <c r="BG140" s="66">
        <f t="shared" si="153"/>
        <v>0.74227598993997024</v>
      </c>
      <c r="BH140" s="70">
        <v>0.90133663251855789</v>
      </c>
      <c r="BI140" s="70">
        <v>0.85999898667477326</v>
      </c>
      <c r="BJ140" s="75">
        <v>141654</v>
      </c>
      <c r="BK140" s="75">
        <v>26788</v>
      </c>
      <c r="BL140" s="75">
        <v>70469</v>
      </c>
      <c r="BM140" s="75">
        <v>20985</v>
      </c>
      <c r="BN140" s="75">
        <v>10606</v>
      </c>
      <c r="BO140" s="76">
        <v>357</v>
      </c>
      <c r="BP140" s="75">
        <v>10020</v>
      </c>
      <c r="BQ140" s="76">
        <v>301</v>
      </c>
      <c r="BR140" s="76">
        <v>135</v>
      </c>
      <c r="BS140" s="76">
        <v>1993</v>
      </c>
      <c r="BT140" s="66">
        <f t="shared" si="154"/>
        <v>0.18910867324607847</v>
      </c>
      <c r="BU140" s="66">
        <f t="shared" si="121"/>
        <v>0.31341861154644413</v>
      </c>
      <c r="BV140" s="66">
        <f t="shared" si="122"/>
        <v>0.16527595408530646</v>
      </c>
      <c r="BW140" s="72">
        <v>201512</v>
      </c>
      <c r="BX140" s="75">
        <v>20875</v>
      </c>
      <c r="BY140" s="66">
        <f t="shared" si="155"/>
        <v>0.10359184564690936</v>
      </c>
      <c r="BZ140" s="74">
        <f t="shared" si="156"/>
        <v>9.6532694610778442</v>
      </c>
      <c r="CA140" s="66">
        <f t="shared" si="176"/>
        <v>0.13195902856130823</v>
      </c>
      <c r="CB140" s="72">
        <v>201512</v>
      </c>
      <c r="CC140" s="75">
        <v>23790</v>
      </c>
      <c r="CD140" s="66">
        <f t="shared" si="157"/>
        <v>0.11805748541029815</v>
      </c>
      <c r="CE140" s="66">
        <f t="shared" si="158"/>
        <v>0.88194251458970185</v>
      </c>
      <c r="CF140" s="72">
        <v>54473</v>
      </c>
      <c r="CG140" s="76">
        <v>846</v>
      </c>
      <c r="CH140" s="75">
        <v>34259</v>
      </c>
      <c r="CI140" s="66">
        <f t="shared" si="159"/>
        <v>0.64444770803884488</v>
      </c>
      <c r="CJ140" s="75">
        <v>54473</v>
      </c>
      <c r="CK140" s="75">
        <v>9150</v>
      </c>
      <c r="CL140" s="75">
        <v>25159</v>
      </c>
      <c r="CM140" s="75">
        <v>6290</v>
      </c>
      <c r="CN140" s="75">
        <v>1658</v>
      </c>
      <c r="CO140" s="66">
        <f t="shared" si="160"/>
        <v>0.77574211077047339</v>
      </c>
      <c r="CP140" s="72">
        <v>54473</v>
      </c>
      <c r="CQ140" s="75">
        <v>15424</v>
      </c>
      <c r="CR140" s="66">
        <f t="shared" si="161"/>
        <v>0.28314945018633086</v>
      </c>
      <c r="CS140" s="78" t="b">
        <v>0</v>
      </c>
      <c r="CT140" s="76" t="b">
        <v>1</v>
      </c>
      <c r="CU140" s="76">
        <v>0</v>
      </c>
      <c r="CV140" s="76"/>
      <c r="CW140" s="79">
        <v>1</v>
      </c>
      <c r="CX140" s="79"/>
      <c r="CY140" s="79">
        <v>1</v>
      </c>
      <c r="CZ140" s="79">
        <v>0</v>
      </c>
      <c r="DA140" s="76"/>
      <c r="DB140" s="76"/>
      <c r="DC140" s="76"/>
      <c r="DD140" s="66">
        <f t="shared" si="162"/>
        <v>4.1322314049586778E-3</v>
      </c>
      <c r="DE140" s="66">
        <f t="shared" si="163"/>
        <v>0</v>
      </c>
      <c r="DF140" s="66">
        <f t="shared" si="164"/>
        <v>0</v>
      </c>
      <c r="DG140" s="66">
        <f t="shared" si="165"/>
        <v>0</v>
      </c>
      <c r="DH140" s="66">
        <f t="shared" si="166"/>
        <v>0</v>
      </c>
      <c r="DI140" s="66">
        <f t="shared" si="118"/>
        <v>0</v>
      </c>
      <c r="DJ140" s="66">
        <f t="shared" si="167"/>
        <v>0</v>
      </c>
      <c r="DK140" s="66">
        <f t="shared" si="168"/>
        <v>0</v>
      </c>
      <c r="DL140" s="66">
        <f t="shared" si="169"/>
        <v>0</v>
      </c>
      <c r="DM140" s="66">
        <f t="shared" si="170"/>
        <v>0</v>
      </c>
      <c r="DN140" s="66">
        <f t="shared" si="171"/>
        <v>0</v>
      </c>
      <c r="DO140" s="80">
        <f t="shared" si="172"/>
        <v>620</v>
      </c>
      <c r="DP140" s="67">
        <f t="shared" si="173"/>
        <v>1</v>
      </c>
      <c r="DQ140" s="66">
        <f t="shared" si="177"/>
        <v>2.6014568158168575E-6</v>
      </c>
    </row>
    <row r="141" spans="1:121" ht="17.149999999999999" customHeight="1" x14ac:dyDescent="0.3">
      <c r="A141" s="30"/>
      <c r="B141" s="39" t="s">
        <v>428</v>
      </c>
      <c r="C141" s="37" t="s">
        <v>429</v>
      </c>
      <c r="D141" s="36" t="s">
        <v>479</v>
      </c>
      <c r="E141" s="37" t="s">
        <v>480</v>
      </c>
      <c r="F141" s="36" t="s">
        <v>481</v>
      </c>
      <c r="G141" s="37" t="s">
        <v>480</v>
      </c>
      <c r="H141" s="36">
        <v>63</v>
      </c>
      <c r="I141" s="38">
        <v>5</v>
      </c>
      <c r="J141" s="115">
        <f t="shared" si="123"/>
        <v>0.82824534134371897</v>
      </c>
      <c r="K141" s="115">
        <f t="shared" si="124"/>
        <v>0.47598630782933687</v>
      </c>
      <c r="L141" s="115">
        <f t="shared" si="125"/>
        <v>1</v>
      </c>
      <c r="M141" s="115">
        <f t="shared" si="126"/>
        <v>9.9050283642457812E-2</v>
      </c>
      <c r="N141" s="115">
        <f t="shared" si="127"/>
        <v>0.26762688519597733</v>
      </c>
      <c r="O141" s="115">
        <f t="shared" si="128"/>
        <v>0.12782270036151522</v>
      </c>
      <c r="P141" s="115">
        <f t="shared" si="129"/>
        <v>0.7377024008933557</v>
      </c>
      <c r="Q141" s="115">
        <f t="shared" si="130"/>
        <v>0.61118107428939461</v>
      </c>
      <c r="R141" s="116">
        <f t="shared" si="131"/>
        <v>0.82913379235292883</v>
      </c>
      <c r="S141" s="133">
        <f t="shared" si="132"/>
        <v>0.55297208732318714</v>
      </c>
      <c r="T141" s="134">
        <f t="shared" si="174"/>
        <v>0.44702791267681286</v>
      </c>
      <c r="U141" s="135">
        <f t="shared" si="133"/>
        <v>115373.88101067131</v>
      </c>
      <c r="V141" s="136">
        <v>5</v>
      </c>
      <c r="W141" s="155">
        <f t="shared" si="134"/>
        <v>0</v>
      </c>
      <c r="X141" s="155">
        <f t="shared" si="135"/>
        <v>0.44186097621207615</v>
      </c>
      <c r="Y141" s="155">
        <f t="shared" si="136"/>
        <v>0.55813902378792379</v>
      </c>
      <c r="Z141" s="156">
        <f t="shared" si="137"/>
        <v>144050.65878844904</v>
      </c>
      <c r="AA141" s="69">
        <f t="shared" si="138"/>
        <v>0.10731873641467544</v>
      </c>
      <c r="AB141" s="70">
        <f t="shared" si="139"/>
        <v>0.88868407518909942</v>
      </c>
      <c r="AC141" s="70">
        <f t="shared" si="140"/>
        <v>0.15110637384846451</v>
      </c>
      <c r="AD141" s="70">
        <f t="shared" si="140"/>
        <v>0.26762688519597733</v>
      </c>
      <c r="AE141" s="70">
        <f t="shared" si="141"/>
        <v>0.38881892571060545</v>
      </c>
      <c r="AF141" s="70">
        <f t="shared" si="142"/>
        <v>0.16896907036448419</v>
      </c>
      <c r="AG141" s="70">
        <f t="shared" si="143"/>
        <v>0.2563614453623011</v>
      </c>
      <c r="AH141" s="70">
        <f t="shared" si="144"/>
        <v>0.12782270036151522</v>
      </c>
      <c r="AI141" s="70">
        <f t="shared" si="145"/>
        <v>0.79280113169982014</v>
      </c>
      <c r="AJ141" s="70">
        <f t="shared" si="146"/>
        <v>0.86368955098761768</v>
      </c>
      <c r="AK141" s="70">
        <f t="shared" si="147"/>
        <v>0.26229759910664435</v>
      </c>
      <c r="AL141" s="71">
        <f t="shared" si="175"/>
        <v>1</v>
      </c>
      <c r="AM141" s="72">
        <v>258091</v>
      </c>
      <c r="AN141" s="66">
        <v>0.10731873641467544</v>
      </c>
      <c r="AO141" s="73">
        <v>0.38881892571060545</v>
      </c>
      <c r="AP141" s="74">
        <f t="shared" si="148"/>
        <v>0.61118107428939461</v>
      </c>
      <c r="AQ141" s="75">
        <v>57259</v>
      </c>
      <c r="AR141" s="75">
        <v>8480</v>
      </c>
      <c r="AS141" s="75">
        <v>1129</v>
      </c>
      <c r="AT141" s="76">
        <v>66</v>
      </c>
      <c r="AU141" s="77">
        <f t="shared" si="149"/>
        <v>0.16896907036448419</v>
      </c>
      <c r="AV141" s="77">
        <f t="shared" si="150"/>
        <v>0.83103092963551584</v>
      </c>
      <c r="AW141" s="75">
        <v>57259</v>
      </c>
      <c r="AX141" s="76">
        <v>721</v>
      </c>
      <c r="AY141" s="75">
        <v>45525</v>
      </c>
      <c r="AZ141" s="76">
        <v>21</v>
      </c>
      <c r="BA141" s="75">
        <v>4067</v>
      </c>
      <c r="BB141" s="66">
        <f t="shared" si="151"/>
        <v>0.87905831397684209</v>
      </c>
      <c r="BC141" s="66">
        <f t="shared" si="152"/>
        <v>0.12094168602315791</v>
      </c>
      <c r="BD141" s="75">
        <v>57259</v>
      </c>
      <c r="BE141" s="75">
        <v>13868</v>
      </c>
      <c r="BF141" s="76">
        <v>811</v>
      </c>
      <c r="BG141" s="66">
        <f t="shared" si="153"/>
        <v>0.2563614453623011</v>
      </c>
      <c r="BH141" s="70">
        <v>0.88868407518909942</v>
      </c>
      <c r="BI141" s="70">
        <v>0.82913379235292883</v>
      </c>
      <c r="BJ141" s="75">
        <v>144481</v>
      </c>
      <c r="BK141" s="75">
        <v>21832</v>
      </c>
      <c r="BL141" s="75">
        <v>83982</v>
      </c>
      <c r="BM141" s="75">
        <v>22486</v>
      </c>
      <c r="BN141" s="75">
        <v>8640</v>
      </c>
      <c r="BO141" s="76">
        <v>291</v>
      </c>
      <c r="BP141" s="75">
        <v>6746</v>
      </c>
      <c r="BQ141" s="76">
        <v>208</v>
      </c>
      <c r="BR141" s="76">
        <v>122</v>
      </c>
      <c r="BS141" s="76">
        <v>174</v>
      </c>
      <c r="BT141" s="66">
        <f t="shared" si="154"/>
        <v>0.15110637384846451</v>
      </c>
      <c r="BU141" s="66">
        <f t="shared" si="121"/>
        <v>0.26762688519597733</v>
      </c>
      <c r="BV141" s="66">
        <f t="shared" si="122"/>
        <v>0.11199396460434244</v>
      </c>
      <c r="BW141" s="72">
        <v>214920</v>
      </c>
      <c r="BX141" s="75">
        <v>29661</v>
      </c>
      <c r="BY141" s="66">
        <f t="shared" si="155"/>
        <v>0.13800949190396428</v>
      </c>
      <c r="BZ141" s="74">
        <f t="shared" si="156"/>
        <v>7.245878426216243</v>
      </c>
      <c r="CA141" s="66">
        <f t="shared" si="176"/>
        <v>9.9050283642457812E-2</v>
      </c>
      <c r="CB141" s="72">
        <v>214920</v>
      </c>
      <c r="CC141" s="75">
        <v>56373</v>
      </c>
      <c r="CD141" s="66">
        <f t="shared" si="157"/>
        <v>0.26229759910664435</v>
      </c>
      <c r="CE141" s="66">
        <f t="shared" si="158"/>
        <v>0.7377024008933557</v>
      </c>
      <c r="CF141" s="72">
        <v>57259</v>
      </c>
      <c r="CG141" s="76">
        <v>608</v>
      </c>
      <c r="CH141" s="75">
        <v>44787</v>
      </c>
      <c r="CI141" s="66">
        <f t="shared" si="159"/>
        <v>0.79280113169982014</v>
      </c>
      <c r="CJ141" s="75">
        <v>57259</v>
      </c>
      <c r="CK141" s="75">
        <v>6168</v>
      </c>
      <c r="CL141" s="75">
        <v>29757</v>
      </c>
      <c r="CM141" s="75">
        <v>12880</v>
      </c>
      <c r="CN141" s="76">
        <v>649</v>
      </c>
      <c r="CO141" s="66">
        <f t="shared" si="160"/>
        <v>0.86368955098761768</v>
      </c>
      <c r="CP141" s="72">
        <v>57259</v>
      </c>
      <c r="CQ141" s="75">
        <v>7319</v>
      </c>
      <c r="CR141" s="66">
        <f t="shared" si="161"/>
        <v>0.12782270036151522</v>
      </c>
      <c r="CS141" s="78" t="b">
        <v>0</v>
      </c>
      <c r="CT141" s="76" t="b">
        <v>0</v>
      </c>
      <c r="CU141" s="76"/>
      <c r="CV141" s="76"/>
      <c r="CW141" s="76"/>
      <c r="CX141" s="76"/>
      <c r="CY141" s="76"/>
      <c r="CZ141" s="76"/>
      <c r="DA141" s="76"/>
      <c r="DB141" s="76"/>
      <c r="DC141" s="76"/>
      <c r="DD141" s="66">
        <f t="shared" si="162"/>
        <v>0</v>
      </c>
      <c r="DE141" s="66">
        <f t="shared" si="163"/>
        <v>0</v>
      </c>
      <c r="DF141" s="66">
        <f t="shared" si="164"/>
        <v>0</v>
      </c>
      <c r="DG141" s="66">
        <f t="shared" si="165"/>
        <v>0</v>
      </c>
      <c r="DH141" s="66">
        <f t="shared" si="166"/>
        <v>0</v>
      </c>
      <c r="DI141" s="66">
        <f t="shared" si="118"/>
        <v>0</v>
      </c>
      <c r="DJ141" s="66">
        <f t="shared" si="167"/>
        <v>0</v>
      </c>
      <c r="DK141" s="66">
        <f t="shared" si="168"/>
        <v>0</v>
      </c>
      <c r="DL141" s="66">
        <f t="shared" si="169"/>
        <v>0</v>
      </c>
      <c r="DM141" s="66">
        <f t="shared" si="170"/>
        <v>0</v>
      </c>
      <c r="DN141" s="66">
        <f t="shared" si="171"/>
        <v>0</v>
      </c>
      <c r="DO141" s="80">
        <f t="shared" si="172"/>
        <v>620</v>
      </c>
      <c r="DP141" s="67">
        <f t="shared" si="173"/>
        <v>1</v>
      </c>
      <c r="DQ141" s="66">
        <f t="shared" si="177"/>
        <v>2.6014568158168575E-6</v>
      </c>
    </row>
    <row r="142" spans="1:121" ht="17.149999999999999" customHeight="1" x14ac:dyDescent="0.3">
      <c r="A142" s="30"/>
      <c r="B142" s="39" t="s">
        <v>428</v>
      </c>
      <c r="C142" s="37" t="s">
        <v>429</v>
      </c>
      <c r="D142" s="36" t="s">
        <v>479</v>
      </c>
      <c r="E142" s="37" t="s">
        <v>480</v>
      </c>
      <c r="F142" s="36" t="s">
        <v>482</v>
      </c>
      <c r="G142" s="37" t="s">
        <v>483</v>
      </c>
      <c r="H142" s="36">
        <v>75</v>
      </c>
      <c r="I142" s="38">
        <v>9</v>
      </c>
      <c r="J142" s="115">
        <f t="shared" si="123"/>
        <v>0.86526340825306214</v>
      </c>
      <c r="K142" s="115">
        <f t="shared" si="124"/>
        <v>0.50569967551772765</v>
      </c>
      <c r="L142" s="115">
        <f t="shared" si="125"/>
        <v>1</v>
      </c>
      <c r="M142" s="115">
        <f t="shared" si="126"/>
        <v>0.11195905867510453</v>
      </c>
      <c r="N142" s="115">
        <f t="shared" si="127"/>
        <v>0.26598663968733544</v>
      </c>
      <c r="O142" s="115">
        <f t="shared" si="128"/>
        <v>0.14151504340587465</v>
      </c>
      <c r="P142" s="115">
        <f t="shared" si="129"/>
        <v>0.71150026405694278</v>
      </c>
      <c r="Q142" s="115">
        <f t="shared" si="130"/>
        <v>0.57626639329774831</v>
      </c>
      <c r="R142" s="116">
        <f t="shared" si="131"/>
        <v>0.83664862383566363</v>
      </c>
      <c r="S142" s="133">
        <f t="shared" si="132"/>
        <v>0.55720434519216211</v>
      </c>
      <c r="T142" s="134">
        <f t="shared" si="174"/>
        <v>0.44279565480783789</v>
      </c>
      <c r="U142" s="135">
        <f t="shared" si="133"/>
        <v>115256.60937689655</v>
      </c>
      <c r="V142" s="136">
        <v>5</v>
      </c>
      <c r="W142" s="155">
        <f t="shared" si="134"/>
        <v>0</v>
      </c>
      <c r="X142" s="155">
        <f t="shared" si="135"/>
        <v>0.44609323408105106</v>
      </c>
      <c r="Y142" s="155">
        <f t="shared" si="136"/>
        <v>0.55390676591894894</v>
      </c>
      <c r="Z142" s="156">
        <f t="shared" si="137"/>
        <v>144178.05382134099</v>
      </c>
      <c r="AA142" s="69">
        <f t="shared" si="138"/>
        <v>0.12376053140115179</v>
      </c>
      <c r="AB142" s="70">
        <f t="shared" si="139"/>
        <v>0.89397222282408506</v>
      </c>
      <c r="AC142" s="70">
        <f t="shared" si="140"/>
        <v>0.18070377248662584</v>
      </c>
      <c r="AD142" s="70">
        <f t="shared" si="140"/>
        <v>0.26598663968733544</v>
      </c>
      <c r="AE142" s="70">
        <f t="shared" si="141"/>
        <v>0.42373360670225174</v>
      </c>
      <c r="AF142" s="70">
        <f t="shared" si="142"/>
        <v>0.13837215228581623</v>
      </c>
      <c r="AG142" s="70">
        <f t="shared" si="143"/>
        <v>0.31014389344749671</v>
      </c>
      <c r="AH142" s="70">
        <f t="shared" si="144"/>
        <v>0.14151504340587465</v>
      </c>
      <c r="AI142" s="70">
        <f t="shared" si="145"/>
        <v>0.81890151708203796</v>
      </c>
      <c r="AJ142" s="70">
        <f t="shared" si="146"/>
        <v>0.91162529942408643</v>
      </c>
      <c r="AK142" s="70">
        <f t="shared" si="147"/>
        <v>0.28849973594305717</v>
      </c>
      <c r="AL142" s="71">
        <f t="shared" si="175"/>
        <v>1</v>
      </c>
      <c r="AM142" s="72">
        <v>260293</v>
      </c>
      <c r="AN142" s="66">
        <v>0.12376053140115179</v>
      </c>
      <c r="AO142" s="73">
        <v>0.42373360670225174</v>
      </c>
      <c r="AP142" s="74">
        <f t="shared" si="148"/>
        <v>0.57626639329774831</v>
      </c>
      <c r="AQ142" s="75">
        <v>58863</v>
      </c>
      <c r="AR142" s="75">
        <v>6597</v>
      </c>
      <c r="AS142" s="75">
        <v>1441</v>
      </c>
      <c r="AT142" s="76">
        <v>107</v>
      </c>
      <c r="AU142" s="77">
        <f t="shared" si="149"/>
        <v>0.13837215228581623</v>
      </c>
      <c r="AV142" s="77">
        <f t="shared" si="150"/>
        <v>0.86162784771418377</v>
      </c>
      <c r="AW142" s="75">
        <v>58863</v>
      </c>
      <c r="AX142" s="75">
        <v>1142</v>
      </c>
      <c r="AY142" s="75">
        <v>45739</v>
      </c>
      <c r="AZ142" s="76">
        <v>25</v>
      </c>
      <c r="BA142" s="75">
        <v>3141</v>
      </c>
      <c r="BB142" s="66">
        <f t="shared" si="151"/>
        <v>0.85022849667872857</v>
      </c>
      <c r="BC142" s="66">
        <f t="shared" si="152"/>
        <v>0.14977150332127143</v>
      </c>
      <c r="BD142" s="75">
        <v>58863</v>
      </c>
      <c r="BE142" s="75">
        <v>17281</v>
      </c>
      <c r="BF142" s="76">
        <v>975</v>
      </c>
      <c r="BG142" s="66">
        <f t="shared" si="153"/>
        <v>0.31014389344749671</v>
      </c>
      <c r="BH142" s="70">
        <v>0.89397222282408506</v>
      </c>
      <c r="BI142" s="70">
        <v>0.83664862383566363</v>
      </c>
      <c r="BJ142" s="75">
        <v>144308</v>
      </c>
      <c r="BK142" s="75">
        <v>26077</v>
      </c>
      <c r="BL142" s="75">
        <v>79847</v>
      </c>
      <c r="BM142" s="75">
        <v>21258</v>
      </c>
      <c r="BN142" s="75">
        <v>9210</v>
      </c>
      <c r="BO142" s="76">
        <v>258</v>
      </c>
      <c r="BP142" s="75">
        <v>6497</v>
      </c>
      <c r="BQ142" s="76">
        <v>164</v>
      </c>
      <c r="BR142" s="76">
        <v>73</v>
      </c>
      <c r="BS142" s="76">
        <v>924</v>
      </c>
      <c r="BT142" s="66">
        <f t="shared" si="154"/>
        <v>0.18070377248662584</v>
      </c>
      <c r="BU142" s="66">
        <f t="shared" si="121"/>
        <v>0.26598663968733544</v>
      </c>
      <c r="BV142" s="66">
        <f t="shared" si="122"/>
        <v>0.11867671923940461</v>
      </c>
      <c r="BW142" s="72">
        <v>213969</v>
      </c>
      <c r="BX142" s="75">
        <v>26125</v>
      </c>
      <c r="BY142" s="66">
        <f t="shared" si="155"/>
        <v>0.12209712621921867</v>
      </c>
      <c r="BZ142" s="74">
        <f t="shared" si="156"/>
        <v>8.1902009569377991</v>
      </c>
      <c r="CA142" s="66">
        <f t="shared" si="176"/>
        <v>0.11195905867510453</v>
      </c>
      <c r="CB142" s="72">
        <v>213969</v>
      </c>
      <c r="CC142" s="75">
        <v>61730</v>
      </c>
      <c r="CD142" s="66">
        <f t="shared" si="157"/>
        <v>0.28849973594305717</v>
      </c>
      <c r="CE142" s="66">
        <f t="shared" si="158"/>
        <v>0.71150026405694278</v>
      </c>
      <c r="CF142" s="72">
        <v>58863</v>
      </c>
      <c r="CG142" s="76">
        <v>444</v>
      </c>
      <c r="CH142" s="75">
        <v>47759</v>
      </c>
      <c r="CI142" s="66">
        <f t="shared" si="159"/>
        <v>0.81890151708203796</v>
      </c>
      <c r="CJ142" s="75">
        <v>58863</v>
      </c>
      <c r="CK142" s="75">
        <v>2975</v>
      </c>
      <c r="CL142" s="75">
        <v>32874</v>
      </c>
      <c r="CM142" s="75">
        <v>16407</v>
      </c>
      <c r="CN142" s="75">
        <v>1405</v>
      </c>
      <c r="CO142" s="66">
        <f t="shared" si="160"/>
        <v>0.91162529942408643</v>
      </c>
      <c r="CP142" s="72">
        <v>58863</v>
      </c>
      <c r="CQ142" s="75">
        <v>8330</v>
      </c>
      <c r="CR142" s="66">
        <f t="shared" si="161"/>
        <v>0.14151504340587465</v>
      </c>
      <c r="CS142" s="78" t="b">
        <v>0</v>
      </c>
      <c r="CT142" s="76" t="b">
        <v>0</v>
      </c>
      <c r="CU142" s="76"/>
      <c r="CV142" s="76"/>
      <c r="CW142" s="76"/>
      <c r="CX142" s="76"/>
      <c r="CY142" s="76"/>
      <c r="CZ142" s="76"/>
      <c r="DA142" s="76"/>
      <c r="DB142" s="76"/>
      <c r="DC142" s="76"/>
      <c r="DD142" s="66">
        <f t="shared" si="162"/>
        <v>0</v>
      </c>
      <c r="DE142" s="66">
        <f t="shared" si="163"/>
        <v>0</v>
      </c>
      <c r="DF142" s="66">
        <f t="shared" si="164"/>
        <v>0</v>
      </c>
      <c r="DG142" s="66">
        <f t="shared" si="165"/>
        <v>0</v>
      </c>
      <c r="DH142" s="66">
        <f t="shared" si="166"/>
        <v>0</v>
      </c>
      <c r="DI142" s="66">
        <f t="shared" si="118"/>
        <v>0</v>
      </c>
      <c r="DJ142" s="66">
        <f t="shared" si="167"/>
        <v>0</v>
      </c>
      <c r="DK142" s="66">
        <f t="shared" si="168"/>
        <v>0</v>
      </c>
      <c r="DL142" s="66">
        <f t="shared" si="169"/>
        <v>0</v>
      </c>
      <c r="DM142" s="66">
        <f t="shared" si="170"/>
        <v>0</v>
      </c>
      <c r="DN142" s="66">
        <f t="shared" si="171"/>
        <v>0</v>
      </c>
      <c r="DO142" s="80">
        <f t="shared" si="172"/>
        <v>620</v>
      </c>
      <c r="DP142" s="67">
        <f t="shared" si="173"/>
        <v>1</v>
      </c>
      <c r="DQ142" s="66">
        <f t="shared" si="177"/>
        <v>2.6014568158168575E-6</v>
      </c>
    </row>
    <row r="143" spans="1:121" ht="17.149999999999999" customHeight="1" x14ac:dyDescent="0.3">
      <c r="A143" s="30"/>
      <c r="B143" s="39" t="s">
        <v>428</v>
      </c>
      <c r="C143" s="37" t="s">
        <v>429</v>
      </c>
      <c r="D143" s="36" t="s">
        <v>484</v>
      </c>
      <c r="E143" s="37" t="s">
        <v>485</v>
      </c>
      <c r="F143" s="36" t="s">
        <v>486</v>
      </c>
      <c r="G143" s="37" t="s">
        <v>485</v>
      </c>
      <c r="H143" s="36">
        <v>58</v>
      </c>
      <c r="I143" s="38">
        <v>14</v>
      </c>
      <c r="J143" s="115">
        <f t="shared" si="123"/>
        <v>0.89637487397536497</v>
      </c>
      <c r="K143" s="115">
        <f t="shared" si="124"/>
        <v>0.57535907888776872</v>
      </c>
      <c r="L143" s="115">
        <f t="shared" si="125"/>
        <v>1</v>
      </c>
      <c r="M143" s="115">
        <f t="shared" si="126"/>
        <v>0.22464174171288506</v>
      </c>
      <c r="N143" s="115">
        <f t="shared" si="127"/>
        <v>0.46892726802494322</v>
      </c>
      <c r="O143" s="115">
        <f t="shared" si="128"/>
        <v>0.42887827116118005</v>
      </c>
      <c r="P143" s="115">
        <f t="shared" si="129"/>
        <v>0.80882947774545344</v>
      </c>
      <c r="Q143" s="115">
        <f t="shared" si="130"/>
        <v>0.59509160380131276</v>
      </c>
      <c r="R143" s="116">
        <f t="shared" si="131"/>
        <v>0.86981785858319827</v>
      </c>
      <c r="S143" s="133">
        <f t="shared" si="132"/>
        <v>0.65199113043245627</v>
      </c>
      <c r="T143" s="134">
        <f t="shared" si="174"/>
        <v>0.34800886956754373</v>
      </c>
      <c r="U143" s="135">
        <f t="shared" si="133"/>
        <v>107765.47057689429</v>
      </c>
      <c r="V143" s="136">
        <v>6</v>
      </c>
      <c r="W143" s="155">
        <f t="shared" si="134"/>
        <v>0</v>
      </c>
      <c r="X143" s="155">
        <f t="shared" si="135"/>
        <v>0.54088001932134522</v>
      </c>
      <c r="Y143" s="155">
        <f t="shared" si="136"/>
        <v>0.45911998067865478</v>
      </c>
      <c r="Z143" s="156">
        <f t="shared" si="137"/>
        <v>142172.47057689427</v>
      </c>
      <c r="AA143" s="69">
        <f t="shared" si="138"/>
        <v>0.36013989401381502</v>
      </c>
      <c r="AB143" s="70">
        <f t="shared" si="139"/>
        <v>0.91372526819326894</v>
      </c>
      <c r="AC143" s="70">
        <f t="shared" si="140"/>
        <v>0.13653265898445358</v>
      </c>
      <c r="AD143" s="70">
        <f t="shared" si="140"/>
        <v>0.46892726802494322</v>
      </c>
      <c r="AE143" s="70">
        <f t="shared" si="141"/>
        <v>0.40490839619868718</v>
      </c>
      <c r="AF143" s="70">
        <f t="shared" si="142"/>
        <v>8.8662896886278292E-2</v>
      </c>
      <c r="AG143" s="70">
        <f t="shared" si="143"/>
        <v>0.42024284399246042</v>
      </c>
      <c r="AH143" s="70">
        <f t="shared" si="144"/>
        <v>0.42887827116118005</v>
      </c>
      <c r="AI143" s="70">
        <f t="shared" si="145"/>
        <v>0.87606481684419701</v>
      </c>
      <c r="AJ143" s="70">
        <f t="shared" si="146"/>
        <v>0.91668493110653282</v>
      </c>
      <c r="AK143" s="70">
        <f t="shared" si="147"/>
        <v>0.19117052225454659</v>
      </c>
      <c r="AL143" s="71">
        <f t="shared" si="175"/>
        <v>1</v>
      </c>
      <c r="AM143" s="72">
        <v>309663</v>
      </c>
      <c r="AN143" s="66">
        <v>0.36013989401381502</v>
      </c>
      <c r="AO143" s="73">
        <v>0.40490839619868718</v>
      </c>
      <c r="AP143" s="74">
        <f t="shared" si="148"/>
        <v>0.59509160380131276</v>
      </c>
      <c r="AQ143" s="75">
        <v>68439</v>
      </c>
      <c r="AR143" s="75">
        <v>4840</v>
      </c>
      <c r="AS143" s="75">
        <v>1116</v>
      </c>
      <c r="AT143" s="76">
        <v>112</v>
      </c>
      <c r="AU143" s="77">
        <f t="shared" si="149"/>
        <v>8.8662896886278292E-2</v>
      </c>
      <c r="AV143" s="77">
        <f t="shared" si="150"/>
        <v>0.91133710311372174</v>
      </c>
      <c r="AW143" s="75">
        <v>68439</v>
      </c>
      <c r="AX143" s="76">
        <v>663</v>
      </c>
      <c r="AY143" s="75">
        <v>48326</v>
      </c>
      <c r="AZ143" s="76">
        <v>46</v>
      </c>
      <c r="BA143" s="75">
        <v>3021</v>
      </c>
      <c r="BB143" s="66">
        <f t="shared" si="151"/>
        <v>0.76061894533818442</v>
      </c>
      <c r="BC143" s="66">
        <f t="shared" si="152"/>
        <v>0.23938105466181558</v>
      </c>
      <c r="BD143" s="75">
        <v>68439</v>
      </c>
      <c r="BE143" s="75">
        <v>22862</v>
      </c>
      <c r="BF143" s="75">
        <v>5899</v>
      </c>
      <c r="BG143" s="66">
        <f t="shared" si="153"/>
        <v>0.42024284399246042</v>
      </c>
      <c r="BH143" s="70">
        <v>0.91372526819326894</v>
      </c>
      <c r="BI143" s="70">
        <v>0.86981785858319827</v>
      </c>
      <c r="BJ143" s="75">
        <v>173995</v>
      </c>
      <c r="BK143" s="75">
        <v>23756</v>
      </c>
      <c r="BL143" s="75">
        <v>68648</v>
      </c>
      <c r="BM143" s="75">
        <v>36905</v>
      </c>
      <c r="BN143" s="75">
        <v>23376</v>
      </c>
      <c r="BO143" s="76">
        <v>636</v>
      </c>
      <c r="BP143" s="75">
        <v>18883</v>
      </c>
      <c r="BQ143" s="76">
        <v>1334</v>
      </c>
      <c r="BR143" s="76">
        <v>273</v>
      </c>
      <c r="BS143" s="76">
        <v>184</v>
      </c>
      <c r="BT143" s="66">
        <f t="shared" si="154"/>
        <v>0.13653265898445358</v>
      </c>
      <c r="BU143" s="66">
        <f t="shared" si="121"/>
        <v>0.46892726802494322</v>
      </c>
      <c r="BV143" s="66">
        <f t="shared" si="122"/>
        <v>0.2568234719388488</v>
      </c>
      <c r="BW143" s="72">
        <v>257116</v>
      </c>
      <c r="BX143" s="75">
        <v>15646</v>
      </c>
      <c r="BY143" s="66">
        <f t="shared" si="155"/>
        <v>6.0851911199614181E-2</v>
      </c>
      <c r="BZ143" s="74">
        <f t="shared" si="156"/>
        <v>16.433337594273297</v>
      </c>
      <c r="CA143" s="66">
        <f t="shared" si="176"/>
        <v>0.22464174171288506</v>
      </c>
      <c r="CB143" s="72">
        <v>257116</v>
      </c>
      <c r="CC143" s="75">
        <v>49153</v>
      </c>
      <c r="CD143" s="66">
        <f t="shared" si="157"/>
        <v>0.19117052225454659</v>
      </c>
      <c r="CE143" s="66">
        <f t="shared" si="158"/>
        <v>0.80882947774545344</v>
      </c>
      <c r="CF143" s="72">
        <v>68439</v>
      </c>
      <c r="CG143" s="76">
        <v>924</v>
      </c>
      <c r="CH143" s="75">
        <v>59033</v>
      </c>
      <c r="CI143" s="66">
        <f t="shared" si="159"/>
        <v>0.87606481684419701</v>
      </c>
      <c r="CJ143" s="75">
        <v>68439</v>
      </c>
      <c r="CK143" s="75">
        <v>4655</v>
      </c>
      <c r="CL143" s="75">
        <v>26790</v>
      </c>
      <c r="CM143" s="75">
        <v>22126</v>
      </c>
      <c r="CN143" s="75">
        <v>9166</v>
      </c>
      <c r="CO143" s="66">
        <f t="shared" si="160"/>
        <v>0.91668493110653282</v>
      </c>
      <c r="CP143" s="72">
        <v>68439</v>
      </c>
      <c r="CQ143" s="75">
        <v>29352</v>
      </c>
      <c r="CR143" s="66">
        <f t="shared" si="161"/>
        <v>0.42887827116118005</v>
      </c>
      <c r="CS143" s="78" t="b">
        <v>0</v>
      </c>
      <c r="CT143" s="76" t="b">
        <v>0</v>
      </c>
      <c r="CU143" s="76"/>
      <c r="CV143" s="76"/>
      <c r="CW143" s="76"/>
      <c r="CX143" s="76"/>
      <c r="CY143" s="76"/>
      <c r="CZ143" s="76"/>
      <c r="DA143" s="76"/>
      <c r="DB143" s="76"/>
      <c r="DC143" s="76"/>
      <c r="DD143" s="66">
        <f t="shared" si="162"/>
        <v>0</v>
      </c>
      <c r="DE143" s="66">
        <f t="shared" si="163"/>
        <v>0</v>
      </c>
      <c r="DF143" s="66">
        <f t="shared" si="164"/>
        <v>0</v>
      </c>
      <c r="DG143" s="66">
        <f t="shared" si="165"/>
        <v>0</v>
      </c>
      <c r="DH143" s="66">
        <f t="shared" si="166"/>
        <v>0</v>
      </c>
      <c r="DI143" s="66">
        <f t="shared" si="118"/>
        <v>0</v>
      </c>
      <c r="DJ143" s="66">
        <f t="shared" si="167"/>
        <v>0</v>
      </c>
      <c r="DK143" s="66">
        <f t="shared" si="168"/>
        <v>0</v>
      </c>
      <c r="DL143" s="66">
        <f t="shared" si="169"/>
        <v>0</v>
      </c>
      <c r="DM143" s="66">
        <f t="shared" si="170"/>
        <v>0</v>
      </c>
      <c r="DN143" s="66">
        <f t="shared" si="171"/>
        <v>0</v>
      </c>
      <c r="DO143" s="80">
        <f t="shared" si="172"/>
        <v>620</v>
      </c>
      <c r="DP143" s="67">
        <f t="shared" si="173"/>
        <v>1</v>
      </c>
      <c r="DQ143" s="66">
        <f t="shared" si="177"/>
        <v>2.6014568158168575E-6</v>
      </c>
    </row>
    <row r="144" spans="1:121" ht="17.149999999999999" customHeight="1" x14ac:dyDescent="0.3">
      <c r="A144" s="30"/>
      <c r="B144" s="39" t="s">
        <v>428</v>
      </c>
      <c r="C144" s="37" t="s">
        <v>429</v>
      </c>
      <c r="D144" s="36" t="s">
        <v>484</v>
      </c>
      <c r="E144" s="37" t="s">
        <v>485</v>
      </c>
      <c r="F144" s="36" t="s">
        <v>487</v>
      </c>
      <c r="G144" s="37" t="s">
        <v>488</v>
      </c>
      <c r="H144" s="36">
        <v>52</v>
      </c>
      <c r="I144" s="38">
        <v>4</v>
      </c>
      <c r="J144" s="115">
        <f t="shared" si="123"/>
        <v>0.87973715005851116</v>
      </c>
      <c r="K144" s="115">
        <f t="shared" si="124"/>
        <v>0.51573799021814148</v>
      </c>
      <c r="L144" s="115">
        <f t="shared" si="125"/>
        <v>1</v>
      </c>
      <c r="M144" s="115">
        <f t="shared" si="126"/>
        <v>7.7513054630883926E-2</v>
      </c>
      <c r="N144" s="115">
        <f t="shared" si="127"/>
        <v>0.26733952264248895</v>
      </c>
      <c r="O144" s="115">
        <f t="shared" si="128"/>
        <v>0.12575389323971556</v>
      </c>
      <c r="P144" s="115">
        <f t="shared" si="129"/>
        <v>0.80235834742272516</v>
      </c>
      <c r="Q144" s="115">
        <f t="shared" si="130"/>
        <v>0.58044742729306487</v>
      </c>
      <c r="R144" s="116">
        <f t="shared" si="131"/>
        <v>0.91996202064248411</v>
      </c>
      <c r="S144" s="133">
        <f t="shared" si="132"/>
        <v>0.57431660068311285</v>
      </c>
      <c r="T144" s="134">
        <f t="shared" si="174"/>
        <v>0.42568339931688715</v>
      </c>
      <c r="U144" s="135">
        <f t="shared" si="133"/>
        <v>59351.759316555625</v>
      </c>
      <c r="V144" s="136">
        <v>5</v>
      </c>
      <c r="W144" s="155">
        <f t="shared" si="134"/>
        <v>0</v>
      </c>
      <c r="X144" s="155">
        <f t="shared" si="135"/>
        <v>0.46320548957200169</v>
      </c>
      <c r="Y144" s="155">
        <f t="shared" si="136"/>
        <v>0.53679451042799831</v>
      </c>
      <c r="Z144" s="156">
        <f t="shared" si="137"/>
        <v>74843.648205444522</v>
      </c>
      <c r="AA144" s="69">
        <f t="shared" si="138"/>
        <v>9.9335135949278119E-2</v>
      </c>
      <c r="AB144" s="70">
        <f t="shared" si="139"/>
        <v>0.94753546862641047</v>
      </c>
      <c r="AC144" s="70">
        <f t="shared" si="140"/>
        <v>0.13061534932573554</v>
      </c>
      <c r="AD144" s="70">
        <f t="shared" si="140"/>
        <v>0.26733952264248895</v>
      </c>
      <c r="AE144" s="70">
        <f t="shared" si="141"/>
        <v>0.41955257270693513</v>
      </c>
      <c r="AF144" s="70">
        <f t="shared" si="142"/>
        <v>0.15518948600234045</v>
      </c>
      <c r="AG144" s="70">
        <f t="shared" si="143"/>
        <v>0.71080505296006247</v>
      </c>
      <c r="AH144" s="70">
        <f t="shared" si="144"/>
        <v>0.12575389323971556</v>
      </c>
      <c r="AI144" s="70">
        <f t="shared" si="145"/>
        <v>0.84787109550814654</v>
      </c>
      <c r="AJ144" s="70">
        <f t="shared" si="146"/>
        <v>0.91160320460887567</v>
      </c>
      <c r="AK144" s="70">
        <f t="shared" si="147"/>
        <v>0.1976416525772749</v>
      </c>
      <c r="AL144" s="71">
        <f t="shared" si="175"/>
        <v>1</v>
      </c>
      <c r="AM144" s="72">
        <v>139427</v>
      </c>
      <c r="AN144" s="66">
        <v>9.9335135949278119E-2</v>
      </c>
      <c r="AO144" s="73">
        <v>0.41955257270693513</v>
      </c>
      <c r="AP144" s="74">
        <f t="shared" si="148"/>
        <v>0.58044742729306487</v>
      </c>
      <c r="AQ144" s="75">
        <v>33327</v>
      </c>
      <c r="AR144" s="75">
        <v>5072</v>
      </c>
      <c r="AS144" s="76">
        <v>83</v>
      </c>
      <c r="AT144" s="76">
        <v>17</v>
      </c>
      <c r="AU144" s="77">
        <f t="shared" si="149"/>
        <v>0.15518948600234045</v>
      </c>
      <c r="AV144" s="77">
        <f t="shared" si="150"/>
        <v>0.84481051399765961</v>
      </c>
      <c r="AW144" s="75">
        <v>33327</v>
      </c>
      <c r="AX144" s="76">
        <v>534</v>
      </c>
      <c r="AY144" s="75">
        <v>25369</v>
      </c>
      <c r="AZ144" s="76">
        <v>14</v>
      </c>
      <c r="BA144" s="75">
        <v>1189</v>
      </c>
      <c r="BB144" s="66">
        <f t="shared" si="151"/>
        <v>0.81333453356137664</v>
      </c>
      <c r="BC144" s="66">
        <f t="shared" si="152"/>
        <v>0.18666546643862336</v>
      </c>
      <c r="BD144" s="75">
        <v>33327</v>
      </c>
      <c r="BE144" s="75">
        <v>1587</v>
      </c>
      <c r="BF144" s="75">
        <v>22102</v>
      </c>
      <c r="BG144" s="66">
        <f t="shared" si="153"/>
        <v>0.71080505296006247</v>
      </c>
      <c r="BH144" s="70">
        <v>0.94753546862641047</v>
      </c>
      <c r="BI144" s="70">
        <v>0.91996202064248411</v>
      </c>
      <c r="BJ144" s="75">
        <v>82831</v>
      </c>
      <c r="BK144" s="75">
        <v>10819</v>
      </c>
      <c r="BL144" s="75">
        <v>49868</v>
      </c>
      <c r="BM144" s="75">
        <v>11316</v>
      </c>
      <c r="BN144" s="75">
        <v>5517</v>
      </c>
      <c r="BO144" s="76">
        <v>135</v>
      </c>
      <c r="BP144" s="75">
        <v>4112</v>
      </c>
      <c r="BQ144" s="76">
        <v>98</v>
      </c>
      <c r="BR144" s="76">
        <v>94</v>
      </c>
      <c r="BS144" s="76">
        <v>872</v>
      </c>
      <c r="BT144" s="66">
        <f t="shared" si="154"/>
        <v>0.13061534932573554</v>
      </c>
      <c r="BU144" s="66">
        <f t="shared" si="121"/>
        <v>0.26733952264248895</v>
      </c>
      <c r="BV144" s="66">
        <f t="shared" si="122"/>
        <v>0.13072400429790779</v>
      </c>
      <c r="BW144" s="72">
        <v>115335</v>
      </c>
      <c r="BX144" s="75">
        <v>20340</v>
      </c>
      <c r="BY144" s="66">
        <f t="shared" si="155"/>
        <v>0.17635583300819352</v>
      </c>
      <c r="BZ144" s="74">
        <f t="shared" si="156"/>
        <v>5.6703539823008855</v>
      </c>
      <c r="CA144" s="66">
        <f t="shared" si="176"/>
        <v>7.7513054630883926E-2</v>
      </c>
      <c r="CB144" s="72">
        <v>115335</v>
      </c>
      <c r="CC144" s="75">
        <v>22795</v>
      </c>
      <c r="CD144" s="66">
        <f t="shared" si="157"/>
        <v>0.1976416525772749</v>
      </c>
      <c r="CE144" s="66">
        <f t="shared" si="158"/>
        <v>0.80235834742272516</v>
      </c>
      <c r="CF144" s="72">
        <v>33327</v>
      </c>
      <c r="CG144" s="76">
        <v>306</v>
      </c>
      <c r="CH144" s="75">
        <v>27951</v>
      </c>
      <c r="CI144" s="66">
        <f t="shared" si="159"/>
        <v>0.84787109550814654</v>
      </c>
      <c r="CJ144" s="75">
        <v>33327</v>
      </c>
      <c r="CK144" s="76">
        <v>525</v>
      </c>
      <c r="CL144" s="75">
        <v>6916</v>
      </c>
      <c r="CM144" s="75">
        <v>22313</v>
      </c>
      <c r="CN144" s="76">
        <v>627</v>
      </c>
      <c r="CO144" s="66">
        <f t="shared" si="160"/>
        <v>0.91160320460887567</v>
      </c>
      <c r="CP144" s="72">
        <v>33327</v>
      </c>
      <c r="CQ144" s="75">
        <v>4191</v>
      </c>
      <c r="CR144" s="66">
        <f t="shared" si="161"/>
        <v>0.12575389323971556</v>
      </c>
      <c r="CS144" s="78" t="b">
        <v>0</v>
      </c>
      <c r="CT144" s="76" t="b">
        <v>0</v>
      </c>
      <c r="CU144" s="76"/>
      <c r="CV144" s="76"/>
      <c r="CW144" s="76"/>
      <c r="CX144" s="76"/>
      <c r="CY144" s="76"/>
      <c r="CZ144" s="76"/>
      <c r="DA144" s="76"/>
      <c r="DB144" s="76"/>
      <c r="DC144" s="76"/>
      <c r="DD144" s="66">
        <f t="shared" si="162"/>
        <v>0</v>
      </c>
      <c r="DE144" s="66">
        <f t="shared" si="163"/>
        <v>0</v>
      </c>
      <c r="DF144" s="66">
        <f t="shared" si="164"/>
        <v>0</v>
      </c>
      <c r="DG144" s="66">
        <f t="shared" si="165"/>
        <v>0</v>
      </c>
      <c r="DH144" s="66">
        <f t="shared" si="166"/>
        <v>0</v>
      </c>
      <c r="DI144" s="66">
        <f t="shared" si="118"/>
        <v>0</v>
      </c>
      <c r="DJ144" s="66">
        <f t="shared" si="167"/>
        <v>0</v>
      </c>
      <c r="DK144" s="66">
        <f t="shared" si="168"/>
        <v>0</v>
      </c>
      <c r="DL144" s="66">
        <f t="shared" si="169"/>
        <v>0</v>
      </c>
      <c r="DM144" s="66">
        <f t="shared" si="170"/>
        <v>0</v>
      </c>
      <c r="DN144" s="66">
        <f t="shared" si="171"/>
        <v>0</v>
      </c>
      <c r="DO144" s="80">
        <f t="shared" si="172"/>
        <v>620</v>
      </c>
      <c r="DP144" s="67">
        <f t="shared" si="173"/>
        <v>1</v>
      </c>
      <c r="DQ144" s="66">
        <f t="shared" si="177"/>
        <v>2.6014568158168575E-6</v>
      </c>
    </row>
    <row r="145" spans="1:121" ht="17.149999999999999" customHeight="1" x14ac:dyDescent="0.3">
      <c r="A145" s="30"/>
      <c r="B145" s="39" t="s">
        <v>428</v>
      </c>
      <c r="C145" s="37" t="s">
        <v>429</v>
      </c>
      <c r="D145" s="36" t="s">
        <v>484</v>
      </c>
      <c r="E145" s="37" t="s">
        <v>485</v>
      </c>
      <c r="F145" s="36" t="s">
        <v>489</v>
      </c>
      <c r="G145" s="37" t="s">
        <v>490</v>
      </c>
      <c r="H145" s="36">
        <v>80</v>
      </c>
      <c r="I145" s="38">
        <v>7</v>
      </c>
      <c r="J145" s="115">
        <f t="shared" si="123"/>
        <v>0.79030784995099346</v>
      </c>
      <c r="K145" s="115">
        <f t="shared" si="124"/>
        <v>0.52588434464938072</v>
      </c>
      <c r="L145" s="115">
        <f t="shared" si="125"/>
        <v>1</v>
      </c>
      <c r="M145" s="115">
        <f t="shared" si="126"/>
        <v>0.12471515668551653</v>
      </c>
      <c r="N145" s="115">
        <f t="shared" si="127"/>
        <v>0.3541290726248878</v>
      </c>
      <c r="O145" s="115">
        <f t="shared" si="128"/>
        <v>0.2338724048828299</v>
      </c>
      <c r="P145" s="115">
        <f t="shared" si="129"/>
        <v>0.755841135718895</v>
      </c>
      <c r="Q145" s="115">
        <f t="shared" si="130"/>
        <v>0.55612151806349597</v>
      </c>
      <c r="R145" s="116">
        <f t="shared" si="131"/>
        <v>0.88457724425887263</v>
      </c>
      <c r="S145" s="133">
        <f t="shared" si="132"/>
        <v>0.58060541409276356</v>
      </c>
      <c r="T145" s="134">
        <f t="shared" si="174"/>
        <v>0.41939458590723644</v>
      </c>
      <c r="U145" s="135">
        <f t="shared" si="133"/>
        <v>85002.894671678689</v>
      </c>
      <c r="V145" s="136">
        <v>5</v>
      </c>
      <c r="W145" s="155">
        <f t="shared" si="134"/>
        <v>0</v>
      </c>
      <c r="X145" s="155">
        <f t="shared" si="135"/>
        <v>0.46949430298165251</v>
      </c>
      <c r="Y145" s="155">
        <f t="shared" si="136"/>
        <v>0.53050569701834749</v>
      </c>
      <c r="Z145" s="156">
        <f t="shared" si="137"/>
        <v>107522.89467167867</v>
      </c>
      <c r="AA145" s="69">
        <f t="shared" si="138"/>
        <v>0.10144562857706729</v>
      </c>
      <c r="AB145" s="70">
        <f t="shared" si="139"/>
        <v>0.92354863903271533</v>
      </c>
      <c r="AC145" s="70">
        <f t="shared" si="140"/>
        <v>0.13380607368583319</v>
      </c>
      <c r="AD145" s="70">
        <f t="shared" si="140"/>
        <v>0.3541290726248878</v>
      </c>
      <c r="AE145" s="70">
        <f t="shared" si="141"/>
        <v>0.44387848193650403</v>
      </c>
      <c r="AF145" s="70">
        <f t="shared" si="142"/>
        <v>0.10687873117704713</v>
      </c>
      <c r="AG145" s="70">
        <f t="shared" si="143"/>
        <v>0.39648489708634055</v>
      </c>
      <c r="AH145" s="70">
        <f t="shared" si="144"/>
        <v>0.2338724048828299</v>
      </c>
      <c r="AI145" s="70">
        <f t="shared" si="145"/>
        <v>0.78994030116724578</v>
      </c>
      <c r="AJ145" s="70">
        <f t="shared" si="146"/>
        <v>0.79067539873474113</v>
      </c>
      <c r="AK145" s="70">
        <f t="shared" si="147"/>
        <v>0.24415886428110503</v>
      </c>
      <c r="AL145" s="71">
        <f t="shared" si="175"/>
        <v>1</v>
      </c>
      <c r="AM145" s="72">
        <v>202680</v>
      </c>
      <c r="AN145" s="66">
        <v>0.10144562857706729</v>
      </c>
      <c r="AO145" s="73">
        <v>0.44387848193650403</v>
      </c>
      <c r="AP145" s="74">
        <f t="shared" si="148"/>
        <v>0.55612151806349597</v>
      </c>
      <c r="AQ145" s="75">
        <v>44892</v>
      </c>
      <c r="AR145" s="75">
        <v>4154</v>
      </c>
      <c r="AS145" s="76">
        <v>576</v>
      </c>
      <c r="AT145" s="76">
        <v>68</v>
      </c>
      <c r="AU145" s="77">
        <f t="shared" si="149"/>
        <v>0.10687873117704713</v>
      </c>
      <c r="AV145" s="77">
        <f t="shared" si="150"/>
        <v>0.89312126882295284</v>
      </c>
      <c r="AW145" s="75">
        <v>44892</v>
      </c>
      <c r="AX145" s="76">
        <v>366</v>
      </c>
      <c r="AY145" s="75">
        <v>33942</v>
      </c>
      <c r="AZ145" s="76">
        <v>23</v>
      </c>
      <c r="BA145" s="75">
        <v>3439</v>
      </c>
      <c r="BB145" s="66">
        <f t="shared" si="151"/>
        <v>0.8413525795241914</v>
      </c>
      <c r="BC145" s="66">
        <f t="shared" si="152"/>
        <v>0.1586474204758086</v>
      </c>
      <c r="BD145" s="75">
        <v>44892</v>
      </c>
      <c r="BE145" s="75">
        <v>16752</v>
      </c>
      <c r="BF145" s="75">
        <v>1047</v>
      </c>
      <c r="BG145" s="66">
        <f t="shared" si="153"/>
        <v>0.39648489708634055</v>
      </c>
      <c r="BH145" s="70">
        <v>0.92354863903271533</v>
      </c>
      <c r="BI145" s="70">
        <v>0.88457724425887263</v>
      </c>
      <c r="BJ145" s="75">
        <v>110279</v>
      </c>
      <c r="BK145" s="75">
        <v>14756</v>
      </c>
      <c r="BL145" s="75">
        <v>56470</v>
      </c>
      <c r="BM145" s="75">
        <v>20498</v>
      </c>
      <c r="BN145" s="75">
        <v>9464</v>
      </c>
      <c r="BO145" s="76">
        <v>418</v>
      </c>
      <c r="BP145" s="75">
        <v>7455</v>
      </c>
      <c r="BQ145" s="76">
        <v>205</v>
      </c>
      <c r="BR145" s="76">
        <v>114</v>
      </c>
      <c r="BS145" s="76">
        <v>899</v>
      </c>
      <c r="BT145" s="66">
        <f t="shared" si="154"/>
        <v>0.13380607368583319</v>
      </c>
      <c r="BU145" s="66">
        <f t="shared" si="121"/>
        <v>0.3541290726248878</v>
      </c>
      <c r="BV145" s="66">
        <f t="shared" si="122"/>
        <v>0.16825506216052014</v>
      </c>
      <c r="BW145" s="72">
        <v>164266</v>
      </c>
      <c r="BX145" s="75">
        <v>18005</v>
      </c>
      <c r="BY145" s="66">
        <f t="shared" si="155"/>
        <v>0.10960880523054072</v>
      </c>
      <c r="BZ145" s="74">
        <f t="shared" si="156"/>
        <v>9.1233546237156347</v>
      </c>
      <c r="CA145" s="66">
        <f t="shared" si="176"/>
        <v>0.12471515668551653</v>
      </c>
      <c r="CB145" s="72">
        <v>164266</v>
      </c>
      <c r="CC145" s="75">
        <v>40107</v>
      </c>
      <c r="CD145" s="66">
        <f t="shared" si="157"/>
        <v>0.24415886428110503</v>
      </c>
      <c r="CE145" s="66">
        <f t="shared" si="158"/>
        <v>0.755841135718895</v>
      </c>
      <c r="CF145" s="72">
        <v>44892</v>
      </c>
      <c r="CG145" s="76">
        <v>953</v>
      </c>
      <c r="CH145" s="75">
        <v>34509</v>
      </c>
      <c r="CI145" s="66">
        <f t="shared" si="159"/>
        <v>0.78994030116724578</v>
      </c>
      <c r="CJ145" s="75">
        <v>44892</v>
      </c>
      <c r="CK145" s="75">
        <v>1390</v>
      </c>
      <c r="CL145" s="75">
        <v>25495</v>
      </c>
      <c r="CM145" s="75">
        <v>7167</v>
      </c>
      <c r="CN145" s="75">
        <v>1443</v>
      </c>
      <c r="CO145" s="66">
        <f t="shared" si="160"/>
        <v>0.79067539873474113</v>
      </c>
      <c r="CP145" s="72">
        <v>44892</v>
      </c>
      <c r="CQ145" s="75">
        <v>10499</v>
      </c>
      <c r="CR145" s="66">
        <f t="shared" si="161"/>
        <v>0.2338724048828299</v>
      </c>
      <c r="CS145" s="78" t="b">
        <v>0</v>
      </c>
      <c r="CT145" s="76" t="b">
        <v>0</v>
      </c>
      <c r="CU145" s="76"/>
      <c r="CV145" s="76"/>
      <c r="CW145" s="76"/>
      <c r="CX145" s="76"/>
      <c r="CY145" s="76"/>
      <c r="CZ145" s="76"/>
      <c r="DA145" s="76"/>
      <c r="DB145" s="76"/>
      <c r="DC145" s="76"/>
      <c r="DD145" s="66">
        <f t="shared" si="162"/>
        <v>0</v>
      </c>
      <c r="DE145" s="66">
        <f t="shared" si="163"/>
        <v>0</v>
      </c>
      <c r="DF145" s="66">
        <f t="shared" si="164"/>
        <v>0</v>
      </c>
      <c r="DG145" s="66">
        <f t="shared" si="165"/>
        <v>0</v>
      </c>
      <c r="DH145" s="66">
        <f t="shared" si="166"/>
        <v>0</v>
      </c>
      <c r="DI145" s="66">
        <f t="shared" si="118"/>
        <v>0</v>
      </c>
      <c r="DJ145" s="66">
        <f t="shared" si="167"/>
        <v>0</v>
      </c>
      <c r="DK145" s="66">
        <f t="shared" si="168"/>
        <v>0</v>
      </c>
      <c r="DL145" s="66">
        <f t="shared" si="169"/>
        <v>0</v>
      </c>
      <c r="DM145" s="66">
        <f t="shared" si="170"/>
        <v>0</v>
      </c>
      <c r="DN145" s="66">
        <f t="shared" si="171"/>
        <v>0</v>
      </c>
      <c r="DO145" s="80">
        <f t="shared" si="172"/>
        <v>620</v>
      </c>
      <c r="DP145" s="67">
        <f t="shared" si="173"/>
        <v>1</v>
      </c>
      <c r="DQ145" s="66">
        <f t="shared" si="177"/>
        <v>2.6014568158168575E-6</v>
      </c>
    </row>
    <row r="146" spans="1:121" ht="17.149999999999999" customHeight="1" x14ac:dyDescent="0.3">
      <c r="A146" s="30"/>
      <c r="B146" s="39" t="s">
        <v>428</v>
      </c>
      <c r="C146" s="37" t="s">
        <v>429</v>
      </c>
      <c r="D146" s="36" t="s">
        <v>484</v>
      </c>
      <c r="E146" s="37" t="s">
        <v>485</v>
      </c>
      <c r="F146" s="36" t="s">
        <v>491</v>
      </c>
      <c r="G146" s="37" t="s">
        <v>492</v>
      </c>
      <c r="H146" s="36">
        <v>69</v>
      </c>
      <c r="I146" s="38">
        <v>6</v>
      </c>
      <c r="J146" s="115">
        <f t="shared" si="123"/>
        <v>0.86217775205809333</v>
      </c>
      <c r="K146" s="115">
        <f t="shared" si="124"/>
        <v>0.50129739214844404</v>
      </c>
      <c r="L146" s="115">
        <f t="shared" si="125"/>
        <v>1</v>
      </c>
      <c r="M146" s="115">
        <f t="shared" si="126"/>
        <v>9.9213628982936772E-2</v>
      </c>
      <c r="N146" s="115">
        <f t="shared" si="127"/>
        <v>0.23859042297657848</v>
      </c>
      <c r="O146" s="115">
        <f t="shared" si="128"/>
        <v>0.24010155127032426</v>
      </c>
      <c r="P146" s="115">
        <f t="shared" si="129"/>
        <v>0.76400012384923421</v>
      </c>
      <c r="Q146" s="115">
        <f t="shared" si="130"/>
        <v>0.63876176967067388</v>
      </c>
      <c r="R146" s="116">
        <f t="shared" si="131"/>
        <v>0.86556274584443604</v>
      </c>
      <c r="S146" s="133">
        <f t="shared" si="132"/>
        <v>0.57885615408896895</v>
      </c>
      <c r="T146" s="134">
        <f t="shared" si="174"/>
        <v>0.42114384591103105</v>
      </c>
      <c r="U146" s="135">
        <f t="shared" si="133"/>
        <v>96762.010036518492</v>
      </c>
      <c r="V146" s="136">
        <v>5</v>
      </c>
      <c r="W146" s="155">
        <f t="shared" si="134"/>
        <v>0</v>
      </c>
      <c r="X146" s="155">
        <f t="shared" si="135"/>
        <v>0.46774504297785785</v>
      </c>
      <c r="Y146" s="155">
        <f t="shared" si="136"/>
        <v>0.53225495702214221</v>
      </c>
      <c r="Z146" s="156">
        <f t="shared" si="137"/>
        <v>122290.8989254074</v>
      </c>
      <c r="AA146" s="69">
        <f t="shared" si="138"/>
        <v>0.14170438718662953</v>
      </c>
      <c r="AB146" s="70">
        <f t="shared" si="139"/>
        <v>0.90641649973859362</v>
      </c>
      <c r="AC146" s="70">
        <f t="shared" si="140"/>
        <v>0.20929321596712563</v>
      </c>
      <c r="AD146" s="70">
        <f t="shared" si="140"/>
        <v>0.23859042297657848</v>
      </c>
      <c r="AE146" s="70">
        <f t="shared" si="141"/>
        <v>0.36123823032932612</v>
      </c>
      <c r="AF146" s="70">
        <f t="shared" si="142"/>
        <v>0.11148238720155314</v>
      </c>
      <c r="AG146" s="70">
        <f t="shared" si="143"/>
        <v>0.44863633818066417</v>
      </c>
      <c r="AH146" s="70">
        <f t="shared" si="144"/>
        <v>0.24010155127032426</v>
      </c>
      <c r="AI146" s="70">
        <f t="shared" si="145"/>
        <v>0.80488715488435481</v>
      </c>
      <c r="AJ146" s="70">
        <f t="shared" si="146"/>
        <v>0.91946834923183185</v>
      </c>
      <c r="AK146" s="70">
        <f t="shared" si="147"/>
        <v>0.23599987615076581</v>
      </c>
      <c r="AL146" s="71">
        <f t="shared" si="175"/>
        <v>1</v>
      </c>
      <c r="AM146" s="72">
        <v>229760</v>
      </c>
      <c r="AN146" s="66">
        <v>0.14170438718662953</v>
      </c>
      <c r="AO146" s="73">
        <v>0.36123823032932612</v>
      </c>
      <c r="AP146" s="74">
        <f t="shared" si="148"/>
        <v>0.63876176967067388</v>
      </c>
      <c r="AQ146" s="75">
        <v>53569</v>
      </c>
      <c r="AR146" s="75">
        <v>5489</v>
      </c>
      <c r="AS146" s="76">
        <v>410</v>
      </c>
      <c r="AT146" s="76">
        <v>73</v>
      </c>
      <c r="AU146" s="77">
        <f t="shared" si="149"/>
        <v>0.11148238720155314</v>
      </c>
      <c r="AV146" s="77">
        <f t="shared" si="150"/>
        <v>0.88851761279844688</v>
      </c>
      <c r="AW146" s="75">
        <v>53569</v>
      </c>
      <c r="AX146" s="76">
        <v>419</v>
      </c>
      <c r="AY146" s="75">
        <v>45259</v>
      </c>
      <c r="AZ146" s="76">
        <v>18</v>
      </c>
      <c r="BA146" s="75">
        <v>1762</v>
      </c>
      <c r="BB146" s="66">
        <f t="shared" si="151"/>
        <v>0.88592282850155879</v>
      </c>
      <c r="BC146" s="66">
        <f t="shared" si="152"/>
        <v>0.11407717149844121</v>
      </c>
      <c r="BD146" s="75">
        <v>53569</v>
      </c>
      <c r="BE146" s="75">
        <v>19372</v>
      </c>
      <c r="BF146" s="75">
        <v>4661</v>
      </c>
      <c r="BG146" s="66">
        <f t="shared" si="153"/>
        <v>0.44863633818066417</v>
      </c>
      <c r="BH146" s="70">
        <v>0.90641649973859362</v>
      </c>
      <c r="BI146" s="70">
        <v>0.86556274584443604</v>
      </c>
      <c r="BJ146" s="75">
        <v>135303</v>
      </c>
      <c r="BK146" s="75">
        <v>28318</v>
      </c>
      <c r="BL146" s="75">
        <v>74703</v>
      </c>
      <c r="BM146" s="75">
        <v>17952</v>
      </c>
      <c r="BN146" s="75">
        <v>6755</v>
      </c>
      <c r="BO146" s="76">
        <v>209</v>
      </c>
      <c r="BP146" s="75">
        <v>6534</v>
      </c>
      <c r="BQ146" s="76">
        <v>154</v>
      </c>
      <c r="BR146" s="76">
        <v>86</v>
      </c>
      <c r="BS146" s="76">
        <v>592</v>
      </c>
      <c r="BT146" s="66">
        <f t="shared" si="154"/>
        <v>0.20929321596712563</v>
      </c>
      <c r="BU146" s="66">
        <f t="shared" si="121"/>
        <v>0.23859042297657848</v>
      </c>
      <c r="BV146" s="66">
        <f t="shared" si="122"/>
        <v>0.1059104380538495</v>
      </c>
      <c r="BW146" s="72">
        <v>193784</v>
      </c>
      <c r="BX146" s="75">
        <v>26700</v>
      </c>
      <c r="BY146" s="66">
        <f t="shared" si="155"/>
        <v>0.13778227304627833</v>
      </c>
      <c r="BZ146" s="74">
        <f t="shared" si="156"/>
        <v>7.2578277153558055</v>
      </c>
      <c r="CA146" s="66">
        <f t="shared" si="176"/>
        <v>9.9213628982936772E-2</v>
      </c>
      <c r="CB146" s="72">
        <v>193784</v>
      </c>
      <c r="CC146" s="75">
        <v>45733</v>
      </c>
      <c r="CD146" s="66">
        <f t="shared" si="157"/>
        <v>0.23599987615076581</v>
      </c>
      <c r="CE146" s="66">
        <f t="shared" si="158"/>
        <v>0.76400012384923421</v>
      </c>
      <c r="CF146" s="72">
        <v>53569</v>
      </c>
      <c r="CG146" s="76">
        <v>381</v>
      </c>
      <c r="CH146" s="75">
        <v>42736</v>
      </c>
      <c r="CI146" s="66">
        <f t="shared" si="159"/>
        <v>0.80488715488435481</v>
      </c>
      <c r="CJ146" s="75">
        <v>53569</v>
      </c>
      <c r="CK146" s="75">
        <v>2900</v>
      </c>
      <c r="CL146" s="75">
        <v>36468</v>
      </c>
      <c r="CM146" s="75">
        <v>9479</v>
      </c>
      <c r="CN146" s="76">
        <v>408</v>
      </c>
      <c r="CO146" s="66">
        <f t="shared" si="160"/>
        <v>0.91946834923183185</v>
      </c>
      <c r="CP146" s="72">
        <v>53569</v>
      </c>
      <c r="CQ146" s="75">
        <v>12862</v>
      </c>
      <c r="CR146" s="66">
        <f t="shared" si="161"/>
        <v>0.24010155127032426</v>
      </c>
      <c r="CS146" s="78" t="b">
        <v>0</v>
      </c>
      <c r="CT146" s="76" t="b">
        <v>1</v>
      </c>
      <c r="CU146" s="76">
        <v>0</v>
      </c>
      <c r="CV146" s="76"/>
      <c r="CW146" s="79">
        <v>2</v>
      </c>
      <c r="CX146" s="79"/>
      <c r="CY146" s="79">
        <v>2</v>
      </c>
      <c r="CZ146" s="79">
        <v>0</v>
      </c>
      <c r="DA146" s="76"/>
      <c r="DB146" s="76"/>
      <c r="DC146" s="76"/>
      <c r="DD146" s="66">
        <f t="shared" si="162"/>
        <v>8.2644628099173556E-3</v>
      </c>
      <c r="DE146" s="66">
        <f t="shared" si="163"/>
        <v>0</v>
      </c>
      <c r="DF146" s="66">
        <f t="shared" si="164"/>
        <v>0</v>
      </c>
      <c r="DG146" s="66">
        <f t="shared" si="165"/>
        <v>0</v>
      </c>
      <c r="DH146" s="66">
        <f t="shared" si="166"/>
        <v>0</v>
      </c>
      <c r="DI146" s="66">
        <f t="shared" si="118"/>
        <v>0</v>
      </c>
      <c r="DJ146" s="66">
        <f t="shared" si="167"/>
        <v>0</v>
      </c>
      <c r="DK146" s="66">
        <f t="shared" si="168"/>
        <v>0</v>
      </c>
      <c r="DL146" s="66">
        <f t="shared" si="169"/>
        <v>0</v>
      </c>
      <c r="DM146" s="66">
        <f t="shared" si="170"/>
        <v>0</v>
      </c>
      <c r="DN146" s="66">
        <f t="shared" si="171"/>
        <v>0</v>
      </c>
      <c r="DO146" s="80">
        <f t="shared" si="172"/>
        <v>620</v>
      </c>
      <c r="DP146" s="67">
        <f t="shared" si="173"/>
        <v>1</v>
      </c>
      <c r="DQ146" s="66">
        <f t="shared" si="177"/>
        <v>2.6014568158168575E-6</v>
      </c>
    </row>
    <row r="147" spans="1:121" ht="17.149999999999999" customHeight="1" x14ac:dyDescent="0.3">
      <c r="A147" s="30"/>
      <c r="B147" s="39" t="s">
        <v>493</v>
      </c>
      <c r="C147" s="37" t="s">
        <v>494</v>
      </c>
      <c r="D147" s="36" t="s">
        <v>495</v>
      </c>
      <c r="E147" s="37" t="s">
        <v>496</v>
      </c>
      <c r="F147" s="36" t="s">
        <v>497</v>
      </c>
      <c r="G147" s="37" t="s">
        <v>496</v>
      </c>
      <c r="H147" s="36">
        <v>13</v>
      </c>
      <c r="I147" s="38">
        <v>28</v>
      </c>
      <c r="J147" s="115">
        <f t="shared" si="123"/>
        <v>0.91360495675026543</v>
      </c>
      <c r="K147" s="115">
        <f t="shared" si="124"/>
        <v>0.57101832674869901</v>
      </c>
      <c r="L147" s="115">
        <f t="shared" si="125"/>
        <v>0.30967741935483872</v>
      </c>
      <c r="M147" s="115">
        <f t="shared" si="126"/>
        <v>0.30519095424965231</v>
      </c>
      <c r="N147" s="115">
        <f t="shared" si="127"/>
        <v>0.60994390927935616</v>
      </c>
      <c r="O147" s="115">
        <f t="shared" si="128"/>
        <v>0.76020328245470525</v>
      </c>
      <c r="P147" s="115">
        <f t="shared" si="129"/>
        <v>0.77936993417775713</v>
      </c>
      <c r="Q147" s="115">
        <f t="shared" si="130"/>
        <v>0.61505146260795329</v>
      </c>
      <c r="R147" s="116">
        <f t="shared" si="131"/>
        <v>0.94218089756666179</v>
      </c>
      <c r="S147" s="133">
        <f t="shared" si="132"/>
        <v>0.64513790479887645</v>
      </c>
      <c r="T147" s="134">
        <f t="shared" si="174"/>
        <v>0.35486209520112355</v>
      </c>
      <c r="U147" s="135">
        <f t="shared" si="133"/>
        <v>102692.83200606274</v>
      </c>
      <c r="V147" s="136">
        <v>7</v>
      </c>
      <c r="W147" s="155">
        <f t="shared" si="134"/>
        <v>-0.69032258064516128</v>
      </c>
      <c r="X147" s="155">
        <f t="shared" si="135"/>
        <v>0.5340267936877654</v>
      </c>
      <c r="Y147" s="155">
        <f t="shared" si="136"/>
        <v>0.4659732063122346</v>
      </c>
      <c r="Z147" s="156">
        <f t="shared" si="137"/>
        <v>134847.05422828495</v>
      </c>
      <c r="AA147" s="69">
        <f t="shared" si="138"/>
        <v>0.87679516773328525</v>
      </c>
      <c r="AB147" s="70">
        <f t="shared" si="139"/>
        <v>0.95622849625581863</v>
      </c>
      <c r="AC147" s="70">
        <f t="shared" si="140"/>
        <v>5.7182050969393973E-2</v>
      </c>
      <c r="AD147" s="70">
        <f t="shared" si="140"/>
        <v>0.60994390927935616</v>
      </c>
      <c r="AE147" s="70">
        <f t="shared" si="141"/>
        <v>0.38494853739204676</v>
      </c>
      <c r="AF147" s="70">
        <f t="shared" si="142"/>
        <v>0.1945802948291766</v>
      </c>
      <c r="AG147" s="70">
        <f t="shared" si="143"/>
        <v>5.7660511338914318E-2</v>
      </c>
      <c r="AH147" s="70">
        <f t="shared" si="144"/>
        <v>0.76020328245470525</v>
      </c>
      <c r="AI147" s="70">
        <f t="shared" si="145"/>
        <v>0.94070348260438241</v>
      </c>
      <c r="AJ147" s="70">
        <f t="shared" si="146"/>
        <v>0.88650643089614845</v>
      </c>
      <c r="AK147" s="70">
        <f t="shared" si="147"/>
        <v>0.2206300658222429</v>
      </c>
      <c r="AL147" s="71">
        <f t="shared" si="175"/>
        <v>0.30967741935483872</v>
      </c>
      <c r="AM147" s="72">
        <v>289388</v>
      </c>
      <c r="AN147" s="66">
        <v>0.87679516773328525</v>
      </c>
      <c r="AO147" s="73">
        <v>0.38494853739204676</v>
      </c>
      <c r="AP147" s="74">
        <f t="shared" si="148"/>
        <v>0.61505146260795329</v>
      </c>
      <c r="AQ147" s="75">
        <v>57457</v>
      </c>
      <c r="AR147" s="75">
        <v>11071</v>
      </c>
      <c r="AS147" s="76">
        <v>70</v>
      </c>
      <c r="AT147" s="76">
        <v>39</v>
      </c>
      <c r="AU147" s="77">
        <f t="shared" si="149"/>
        <v>0.1945802948291766</v>
      </c>
      <c r="AV147" s="77">
        <f t="shared" si="150"/>
        <v>0.8054197051708234</v>
      </c>
      <c r="AW147" s="75">
        <v>57457</v>
      </c>
      <c r="AX147" s="75">
        <v>1479</v>
      </c>
      <c r="AY147" s="75">
        <v>15248</v>
      </c>
      <c r="AZ147" s="76">
        <v>23</v>
      </c>
      <c r="BA147" s="75">
        <v>21366</v>
      </c>
      <c r="BB147" s="66">
        <f t="shared" si="151"/>
        <v>0.66338305167342537</v>
      </c>
      <c r="BC147" s="66">
        <f t="shared" si="152"/>
        <v>0.33661694832657463</v>
      </c>
      <c r="BD147" s="75">
        <v>57457</v>
      </c>
      <c r="BE147" s="75">
        <v>3099</v>
      </c>
      <c r="BF147" s="76">
        <v>214</v>
      </c>
      <c r="BG147" s="66">
        <f t="shared" si="153"/>
        <v>5.7660511338914318E-2</v>
      </c>
      <c r="BH147" s="70">
        <v>0.95622849625581863</v>
      </c>
      <c r="BI147" s="70">
        <v>0.94218089756666179</v>
      </c>
      <c r="BJ147" s="75">
        <v>164020</v>
      </c>
      <c r="BK147" s="75">
        <v>9379</v>
      </c>
      <c r="BL147" s="75">
        <v>54598</v>
      </c>
      <c r="BM147" s="75">
        <v>43371</v>
      </c>
      <c r="BN147" s="75">
        <v>27499</v>
      </c>
      <c r="BO147" s="76">
        <v>763</v>
      </c>
      <c r="BP147" s="75">
        <v>26299</v>
      </c>
      <c r="BQ147" s="75">
        <v>1520</v>
      </c>
      <c r="BR147" s="76">
        <v>224</v>
      </c>
      <c r="BS147" s="76">
        <v>367</v>
      </c>
      <c r="BT147" s="66">
        <f t="shared" si="154"/>
        <v>5.7182050969393973E-2</v>
      </c>
      <c r="BU147" s="66">
        <f t="shared" si="121"/>
        <v>0.60994390927935616</v>
      </c>
      <c r="BV147" s="66">
        <f t="shared" si="122"/>
        <v>0.34551883916595538</v>
      </c>
      <c r="BW147" s="72">
        <v>242927</v>
      </c>
      <c r="BX147" s="75">
        <v>10881</v>
      </c>
      <c r="BY147" s="66">
        <f t="shared" si="155"/>
        <v>4.4791233580458327E-2</v>
      </c>
      <c r="BZ147" s="74">
        <f t="shared" si="156"/>
        <v>22.325797261281132</v>
      </c>
      <c r="CA147" s="66">
        <f t="shared" si="176"/>
        <v>0.30519095424965231</v>
      </c>
      <c r="CB147" s="72">
        <v>242927</v>
      </c>
      <c r="CC147" s="75">
        <v>53597</v>
      </c>
      <c r="CD147" s="66">
        <f t="shared" si="157"/>
        <v>0.2206300658222429</v>
      </c>
      <c r="CE147" s="66">
        <f t="shared" si="158"/>
        <v>0.77936993417775713</v>
      </c>
      <c r="CF147" s="72">
        <v>57457</v>
      </c>
      <c r="CG147" s="75">
        <v>1164</v>
      </c>
      <c r="CH147" s="75">
        <v>52886</v>
      </c>
      <c r="CI147" s="66">
        <f t="shared" si="159"/>
        <v>0.94070348260438241</v>
      </c>
      <c r="CJ147" s="75">
        <v>57457</v>
      </c>
      <c r="CK147" s="75">
        <v>5307</v>
      </c>
      <c r="CL147" s="75">
        <v>2433</v>
      </c>
      <c r="CM147" s="75">
        <v>11094</v>
      </c>
      <c r="CN147" s="75">
        <v>32102</v>
      </c>
      <c r="CO147" s="66">
        <f t="shared" si="160"/>
        <v>0.88650643089614845</v>
      </c>
      <c r="CP147" s="72">
        <v>57457</v>
      </c>
      <c r="CQ147" s="75">
        <v>43679</v>
      </c>
      <c r="CR147" s="66">
        <f t="shared" si="161"/>
        <v>0.76020328245470525</v>
      </c>
      <c r="CS147" s="78" t="b">
        <v>1</v>
      </c>
      <c r="CT147" s="76" t="b">
        <v>1</v>
      </c>
      <c r="CU147" s="76">
        <v>1</v>
      </c>
      <c r="CV147" s="76"/>
      <c r="CW147" s="79">
        <v>1</v>
      </c>
      <c r="CX147" s="79"/>
      <c r="CY147" s="79">
        <v>2</v>
      </c>
      <c r="CZ147" s="79">
        <v>0</v>
      </c>
      <c r="DA147" s="76"/>
      <c r="DB147" s="76"/>
      <c r="DC147" s="76"/>
      <c r="DD147" s="66">
        <f t="shared" si="162"/>
        <v>4.1322314049586778E-3</v>
      </c>
      <c r="DE147" s="66">
        <f t="shared" si="163"/>
        <v>2.4875621890547263E-3</v>
      </c>
      <c r="DF147" s="66">
        <f t="shared" si="164"/>
        <v>0</v>
      </c>
      <c r="DG147" s="66">
        <f t="shared" si="165"/>
        <v>0</v>
      </c>
      <c r="DH147" s="66">
        <f t="shared" si="166"/>
        <v>0</v>
      </c>
      <c r="DI147" s="66">
        <f t="shared" si="118"/>
        <v>0</v>
      </c>
      <c r="DJ147" s="66">
        <f t="shared" si="167"/>
        <v>0</v>
      </c>
      <c r="DK147" s="66">
        <f t="shared" si="168"/>
        <v>2.0833333333333332E-2</v>
      </c>
      <c r="DL147" s="66">
        <f t="shared" si="169"/>
        <v>0</v>
      </c>
      <c r="DM147" s="66">
        <f t="shared" si="170"/>
        <v>6.2189054726368158E-4</v>
      </c>
      <c r="DN147" s="66">
        <f t="shared" si="171"/>
        <v>5.208333333333333E-3</v>
      </c>
      <c r="DO147" s="80">
        <f t="shared" si="172"/>
        <v>192</v>
      </c>
      <c r="DP147" s="67">
        <f t="shared" si="173"/>
        <v>0.30967741935483872</v>
      </c>
      <c r="DQ147" s="66">
        <f t="shared" si="177"/>
        <v>8.4005376344086021E-6</v>
      </c>
    </row>
    <row r="148" spans="1:121" ht="17.149999999999999" customHeight="1" x14ac:dyDescent="0.3">
      <c r="A148" s="30"/>
      <c r="B148" s="39" t="s">
        <v>493</v>
      </c>
      <c r="C148" s="37" t="s">
        <v>494</v>
      </c>
      <c r="D148" s="36" t="s">
        <v>495</v>
      </c>
      <c r="E148" s="37" t="s">
        <v>496</v>
      </c>
      <c r="F148" s="36" t="s">
        <v>498</v>
      </c>
      <c r="G148" s="37" t="s">
        <v>499</v>
      </c>
      <c r="H148" s="36">
        <v>44</v>
      </c>
      <c r="I148" s="38">
        <v>2</v>
      </c>
      <c r="J148" s="115">
        <f t="shared" si="123"/>
        <v>0.64688335733388191</v>
      </c>
      <c r="K148" s="115">
        <f t="shared" si="124"/>
        <v>0.43375848590824939</v>
      </c>
      <c r="L148" s="115">
        <f t="shared" si="125"/>
        <v>1</v>
      </c>
      <c r="M148" s="115">
        <f t="shared" si="126"/>
        <v>0.23914589479119114</v>
      </c>
      <c r="N148" s="115">
        <f t="shared" si="127"/>
        <v>0.21627468268777297</v>
      </c>
      <c r="O148" s="115">
        <f t="shared" si="128"/>
        <v>0.28612939724336556</v>
      </c>
      <c r="P148" s="115">
        <f t="shared" si="129"/>
        <v>0.65474230636467434</v>
      </c>
      <c r="Q148" s="115">
        <f t="shared" si="130"/>
        <v>0.39820620753497638</v>
      </c>
      <c r="R148" s="116">
        <f t="shared" si="131"/>
        <v>0.70846932483041802</v>
      </c>
      <c r="S148" s="133">
        <f t="shared" si="132"/>
        <v>0.50928996185494768</v>
      </c>
      <c r="T148" s="134">
        <f t="shared" si="174"/>
        <v>0.49071003814505232</v>
      </c>
      <c r="U148" s="135">
        <f t="shared" si="133"/>
        <v>96085.932569182696</v>
      </c>
      <c r="V148" s="136">
        <v>3</v>
      </c>
      <c r="W148" s="155">
        <f t="shared" si="134"/>
        <v>0</v>
      </c>
      <c r="X148" s="155">
        <f t="shared" si="135"/>
        <v>0.39817885074383663</v>
      </c>
      <c r="Y148" s="155">
        <f t="shared" si="136"/>
        <v>0.60182114925616337</v>
      </c>
      <c r="Z148" s="156">
        <f t="shared" si="137"/>
        <v>117842.59923584935</v>
      </c>
      <c r="AA148" s="69">
        <f t="shared" si="138"/>
        <v>5.628415300546448E-2</v>
      </c>
      <c r="AB148" s="70">
        <f t="shared" si="139"/>
        <v>0.74610805668050295</v>
      </c>
      <c r="AC148" s="70">
        <f t="shared" si="140"/>
        <v>0.32293055014455907</v>
      </c>
      <c r="AD148" s="70">
        <f t="shared" si="140"/>
        <v>0.21627468268777297</v>
      </c>
      <c r="AE148" s="70">
        <f t="shared" si="141"/>
        <v>0.60179379246502362</v>
      </c>
      <c r="AF148" s="70">
        <f t="shared" si="142"/>
        <v>0.28906089282040731</v>
      </c>
      <c r="AG148" s="70">
        <f t="shared" si="143"/>
        <v>8.2107591030652127E-2</v>
      </c>
      <c r="AH148" s="70">
        <f t="shared" si="144"/>
        <v>0.28612939724336556</v>
      </c>
      <c r="AI148" s="70">
        <f t="shared" si="145"/>
        <v>0.70746759925941161</v>
      </c>
      <c r="AJ148" s="70">
        <f t="shared" si="146"/>
        <v>0.58629911540835222</v>
      </c>
      <c r="AK148" s="70">
        <f t="shared" si="147"/>
        <v>0.34525769363532566</v>
      </c>
      <c r="AL148" s="71">
        <f t="shared" si="175"/>
        <v>1</v>
      </c>
      <c r="AM148" s="72">
        <v>195810</v>
      </c>
      <c r="AN148" s="66">
        <v>5.628415300546448E-2</v>
      </c>
      <c r="AO148" s="73">
        <v>0.60179379246502362</v>
      </c>
      <c r="AP148" s="74">
        <f t="shared" si="148"/>
        <v>0.39820620753497638</v>
      </c>
      <c r="AQ148" s="75">
        <v>38888</v>
      </c>
      <c r="AR148" s="75">
        <v>11177</v>
      </c>
      <c r="AS148" s="76">
        <v>27</v>
      </c>
      <c r="AT148" s="76">
        <v>37</v>
      </c>
      <c r="AU148" s="77">
        <f t="shared" si="149"/>
        <v>0.28906089282040731</v>
      </c>
      <c r="AV148" s="77">
        <f t="shared" si="150"/>
        <v>0.71093910717959274</v>
      </c>
      <c r="AW148" s="75">
        <v>38888</v>
      </c>
      <c r="AX148" s="75">
        <v>7125</v>
      </c>
      <c r="AY148" s="75">
        <v>5464</v>
      </c>
      <c r="AZ148" s="76">
        <v>40</v>
      </c>
      <c r="BA148" s="75">
        <v>20170</v>
      </c>
      <c r="BB148" s="66">
        <f t="shared" si="151"/>
        <v>0.84342213536309396</v>
      </c>
      <c r="BC148" s="66">
        <f t="shared" si="152"/>
        <v>0.15657786463690604</v>
      </c>
      <c r="BD148" s="75">
        <v>38888</v>
      </c>
      <c r="BE148" s="75">
        <v>3074</v>
      </c>
      <c r="BF148" s="76">
        <v>119</v>
      </c>
      <c r="BG148" s="66">
        <f t="shared" si="153"/>
        <v>8.2107591030652127E-2</v>
      </c>
      <c r="BH148" s="70">
        <v>0.74610805668050295</v>
      </c>
      <c r="BI148" s="70">
        <v>0.70846932483041802</v>
      </c>
      <c r="BJ148" s="75">
        <v>97538</v>
      </c>
      <c r="BK148" s="75">
        <v>31498</v>
      </c>
      <c r="BL148" s="75">
        <v>44945</v>
      </c>
      <c r="BM148" s="75">
        <v>13222</v>
      </c>
      <c r="BN148" s="75">
        <v>4672</v>
      </c>
      <c r="BO148" s="76">
        <v>50</v>
      </c>
      <c r="BP148" s="75">
        <v>2622</v>
      </c>
      <c r="BQ148" s="76">
        <v>69</v>
      </c>
      <c r="BR148" s="76">
        <v>55</v>
      </c>
      <c r="BS148" s="76">
        <v>405</v>
      </c>
      <c r="BT148" s="66">
        <f t="shared" si="154"/>
        <v>0.32293055014455907</v>
      </c>
      <c r="BU148" s="66">
        <f t="shared" si="121"/>
        <v>0.21627468268777297</v>
      </c>
      <c r="BV148" s="66">
        <f t="shared" si="122"/>
        <v>8.0717258914474357E-2</v>
      </c>
      <c r="BW148" s="72">
        <v>150644</v>
      </c>
      <c r="BX148" s="75">
        <v>8611</v>
      </c>
      <c r="BY148" s="66">
        <f t="shared" si="155"/>
        <v>5.7161254347999256E-2</v>
      </c>
      <c r="BZ148" s="74">
        <f t="shared" si="156"/>
        <v>17.494367669260249</v>
      </c>
      <c r="CA148" s="66">
        <f t="shared" si="176"/>
        <v>0.23914589479119114</v>
      </c>
      <c r="CB148" s="72">
        <v>150644</v>
      </c>
      <c r="CC148" s="75">
        <v>52011</v>
      </c>
      <c r="CD148" s="66">
        <f t="shared" si="157"/>
        <v>0.34525769363532566</v>
      </c>
      <c r="CE148" s="66">
        <f t="shared" si="158"/>
        <v>0.65474230636467434</v>
      </c>
      <c r="CF148" s="72">
        <v>38888</v>
      </c>
      <c r="CG148" s="76">
        <v>482</v>
      </c>
      <c r="CH148" s="75">
        <v>27030</v>
      </c>
      <c r="CI148" s="66">
        <f t="shared" si="159"/>
        <v>0.70746759925941161</v>
      </c>
      <c r="CJ148" s="75">
        <v>38888</v>
      </c>
      <c r="CK148" s="76">
        <v>85</v>
      </c>
      <c r="CL148" s="76">
        <v>963</v>
      </c>
      <c r="CM148" s="75">
        <v>20555</v>
      </c>
      <c r="CN148" s="75">
        <v>1197</v>
      </c>
      <c r="CO148" s="66">
        <f t="shared" si="160"/>
        <v>0.58629911540835222</v>
      </c>
      <c r="CP148" s="72">
        <v>38888</v>
      </c>
      <c r="CQ148" s="75">
        <v>11127</v>
      </c>
      <c r="CR148" s="66">
        <f t="shared" si="161"/>
        <v>0.28612939724336556</v>
      </c>
      <c r="CS148" s="78" t="b">
        <v>0</v>
      </c>
      <c r="CT148" s="76" t="b">
        <v>0</v>
      </c>
      <c r="CU148" s="76"/>
      <c r="CV148" s="76"/>
      <c r="CW148" s="76"/>
      <c r="CX148" s="76"/>
      <c r="CY148" s="76"/>
      <c r="CZ148" s="76"/>
      <c r="DA148" s="76"/>
      <c r="DB148" s="76"/>
      <c r="DC148" s="76"/>
      <c r="DD148" s="66">
        <f t="shared" si="162"/>
        <v>0</v>
      </c>
      <c r="DE148" s="66">
        <f t="shared" si="163"/>
        <v>0</v>
      </c>
      <c r="DF148" s="66">
        <f t="shared" si="164"/>
        <v>0</v>
      </c>
      <c r="DG148" s="66">
        <f t="shared" si="165"/>
        <v>0</v>
      </c>
      <c r="DH148" s="66">
        <f t="shared" si="166"/>
        <v>0</v>
      </c>
      <c r="DI148" s="66">
        <f t="shared" ref="DI148:DI168" si="178">DC148/MAX($DC$6:$DC$335)</f>
        <v>0</v>
      </c>
      <c r="DJ148" s="66">
        <f t="shared" si="167"/>
        <v>0</v>
      </c>
      <c r="DK148" s="66">
        <f t="shared" si="168"/>
        <v>0</v>
      </c>
      <c r="DL148" s="66">
        <f t="shared" si="169"/>
        <v>0</v>
      </c>
      <c r="DM148" s="66">
        <f t="shared" si="170"/>
        <v>0</v>
      </c>
      <c r="DN148" s="66">
        <f t="shared" si="171"/>
        <v>0</v>
      </c>
      <c r="DO148" s="80">
        <f t="shared" si="172"/>
        <v>620</v>
      </c>
      <c r="DP148" s="67">
        <f t="shared" si="173"/>
        <v>1</v>
      </c>
      <c r="DQ148" s="66">
        <f t="shared" si="177"/>
        <v>2.6014568158168575E-6</v>
      </c>
    </row>
    <row r="149" spans="1:121" ht="17.149999999999999" customHeight="1" x14ac:dyDescent="0.3">
      <c r="A149" s="30"/>
      <c r="B149" s="39" t="s">
        <v>493</v>
      </c>
      <c r="C149" s="37" t="s">
        <v>494</v>
      </c>
      <c r="D149" s="36" t="s">
        <v>495</v>
      </c>
      <c r="E149" s="37" t="s">
        <v>496</v>
      </c>
      <c r="F149" s="36" t="s">
        <v>500</v>
      </c>
      <c r="G149" s="37" t="s">
        <v>501</v>
      </c>
      <c r="H149" s="36">
        <v>43</v>
      </c>
      <c r="I149" s="38">
        <v>3</v>
      </c>
      <c r="J149" s="115">
        <f t="shared" si="123"/>
        <v>0.78281563126252507</v>
      </c>
      <c r="K149" s="115">
        <f t="shared" si="124"/>
        <v>0.30078013169195533</v>
      </c>
      <c r="L149" s="115">
        <f t="shared" si="125"/>
        <v>1</v>
      </c>
      <c r="M149" s="115">
        <f t="shared" si="126"/>
        <v>0.32198208726310695</v>
      </c>
      <c r="N149" s="115">
        <f t="shared" si="127"/>
        <v>0.33768255615686854</v>
      </c>
      <c r="O149" s="115">
        <f t="shared" si="128"/>
        <v>2.7054108216432865E-2</v>
      </c>
      <c r="P149" s="115">
        <f t="shared" si="129"/>
        <v>0.77151053556637506</v>
      </c>
      <c r="Q149" s="115">
        <f t="shared" si="130"/>
        <v>0.5085023806665866</v>
      </c>
      <c r="R149" s="116">
        <f t="shared" si="131"/>
        <v>0.88876642821493912</v>
      </c>
      <c r="S149" s="133">
        <f t="shared" si="132"/>
        <v>0.54878820655986549</v>
      </c>
      <c r="T149" s="134">
        <f t="shared" si="174"/>
        <v>0.45121179344013451</v>
      </c>
      <c r="U149" s="135">
        <f t="shared" si="133"/>
        <v>55104.691485669864</v>
      </c>
      <c r="V149" s="136">
        <v>4</v>
      </c>
      <c r="W149" s="155">
        <f t="shared" si="134"/>
        <v>0</v>
      </c>
      <c r="X149" s="155">
        <f t="shared" si="135"/>
        <v>0.43767709544875438</v>
      </c>
      <c r="Y149" s="155">
        <f t="shared" si="136"/>
        <v>0.56232290455124567</v>
      </c>
      <c r="Z149" s="156">
        <f t="shared" si="137"/>
        <v>68674.247041225433</v>
      </c>
      <c r="AA149" s="69">
        <f t="shared" si="138"/>
        <v>6.327072040351768E-2</v>
      </c>
      <c r="AB149" s="70">
        <f t="shared" si="139"/>
        <v>0.89835296370774687</v>
      </c>
      <c r="AC149" s="70">
        <f t="shared" si="140"/>
        <v>0.12435317666246572</v>
      </c>
      <c r="AD149" s="70">
        <f t="shared" si="140"/>
        <v>0.33768255615686854</v>
      </c>
      <c r="AE149" s="70">
        <f t="shared" si="141"/>
        <v>0.4914976193334134</v>
      </c>
      <c r="AF149" s="70">
        <f t="shared" si="142"/>
        <v>0.50730031491554539</v>
      </c>
      <c r="AG149" s="70">
        <f t="shared" si="143"/>
        <v>0.16933867735470942</v>
      </c>
      <c r="AH149" s="70">
        <f t="shared" si="144"/>
        <v>2.7054108216432865E-2</v>
      </c>
      <c r="AI149" s="70">
        <f t="shared" si="145"/>
        <v>0.78288720297738335</v>
      </c>
      <c r="AJ149" s="70">
        <f t="shared" si="146"/>
        <v>0.78274405954766679</v>
      </c>
      <c r="AK149" s="70">
        <f t="shared" si="147"/>
        <v>0.22848946443362492</v>
      </c>
      <c r="AL149" s="71">
        <f t="shared" si="175"/>
        <v>1</v>
      </c>
      <c r="AM149" s="72">
        <v>122126</v>
      </c>
      <c r="AN149" s="66">
        <v>6.327072040351768E-2</v>
      </c>
      <c r="AO149" s="73">
        <v>0.4914976193334134</v>
      </c>
      <c r="AP149" s="74">
        <f t="shared" si="148"/>
        <v>0.5085023806665866</v>
      </c>
      <c r="AQ149" s="75">
        <v>27944</v>
      </c>
      <c r="AR149" s="75">
        <v>14141</v>
      </c>
      <c r="AS149" s="76">
        <v>22</v>
      </c>
      <c r="AT149" s="76">
        <v>13</v>
      </c>
      <c r="AU149" s="77">
        <f t="shared" si="149"/>
        <v>0.50730031491554539</v>
      </c>
      <c r="AV149" s="77">
        <f t="shared" si="150"/>
        <v>0.49269968508445461</v>
      </c>
      <c r="AW149" s="75">
        <v>27944</v>
      </c>
      <c r="AX149" s="75">
        <v>2776</v>
      </c>
      <c r="AY149" s="75">
        <v>7819</v>
      </c>
      <c r="AZ149" s="76">
        <v>15</v>
      </c>
      <c r="BA149" s="75">
        <v>14292</v>
      </c>
      <c r="BB149" s="66">
        <f t="shared" si="151"/>
        <v>0.89113942170054394</v>
      </c>
      <c r="BC149" s="66">
        <f t="shared" si="152"/>
        <v>0.10886057829945606</v>
      </c>
      <c r="BD149" s="75">
        <v>27944</v>
      </c>
      <c r="BE149" s="75">
        <v>4670</v>
      </c>
      <c r="BF149" s="76">
        <v>62</v>
      </c>
      <c r="BG149" s="66">
        <f t="shared" si="153"/>
        <v>0.16933867735470942</v>
      </c>
      <c r="BH149" s="70">
        <v>0.89835296370774687</v>
      </c>
      <c r="BI149" s="70">
        <v>0.88876642821493912</v>
      </c>
      <c r="BJ149" s="75">
        <v>67445</v>
      </c>
      <c r="BK149" s="75">
        <v>8387</v>
      </c>
      <c r="BL149" s="75">
        <v>36283</v>
      </c>
      <c r="BM149" s="75">
        <v>13251</v>
      </c>
      <c r="BN149" s="75">
        <v>5441</v>
      </c>
      <c r="BO149" s="76">
        <v>110</v>
      </c>
      <c r="BP149" s="75">
        <v>3586</v>
      </c>
      <c r="BQ149" s="76">
        <v>151</v>
      </c>
      <c r="BR149" s="76">
        <v>58</v>
      </c>
      <c r="BS149" s="76">
        <v>178</v>
      </c>
      <c r="BT149" s="66">
        <f t="shared" si="154"/>
        <v>0.12435317666246572</v>
      </c>
      <c r="BU149" s="66">
        <f t="shared" si="121"/>
        <v>0.33768255615686854</v>
      </c>
      <c r="BV149" s="66">
        <f t="shared" si="122"/>
        <v>0.14121135740232782</v>
      </c>
      <c r="BW149" s="72">
        <v>98998</v>
      </c>
      <c r="BX149" s="75">
        <v>4203</v>
      </c>
      <c r="BY149" s="66">
        <f t="shared" si="155"/>
        <v>4.2455403139457365E-2</v>
      </c>
      <c r="BZ149" s="74">
        <f t="shared" si="156"/>
        <v>23.554128003806802</v>
      </c>
      <c r="CA149" s="66">
        <f t="shared" si="176"/>
        <v>0.32198208726310695</v>
      </c>
      <c r="CB149" s="72">
        <v>98998</v>
      </c>
      <c r="CC149" s="75">
        <v>22620</v>
      </c>
      <c r="CD149" s="66">
        <f t="shared" si="157"/>
        <v>0.22848946443362492</v>
      </c>
      <c r="CE149" s="66">
        <f t="shared" si="158"/>
        <v>0.77151053556637506</v>
      </c>
      <c r="CF149" s="72">
        <v>27944</v>
      </c>
      <c r="CG149" s="76">
        <v>128</v>
      </c>
      <c r="CH149" s="75">
        <v>21749</v>
      </c>
      <c r="CI149" s="66">
        <f t="shared" si="159"/>
        <v>0.78288720297738335</v>
      </c>
      <c r="CJ149" s="75">
        <v>27944</v>
      </c>
      <c r="CK149" s="76">
        <v>67</v>
      </c>
      <c r="CL149" s="75">
        <v>2918</v>
      </c>
      <c r="CM149" s="75">
        <v>18570</v>
      </c>
      <c r="CN149" s="76">
        <v>318</v>
      </c>
      <c r="CO149" s="66">
        <f t="shared" si="160"/>
        <v>0.78274405954766679</v>
      </c>
      <c r="CP149" s="72">
        <v>27944</v>
      </c>
      <c r="CQ149" s="76">
        <v>756</v>
      </c>
      <c r="CR149" s="66">
        <f t="shared" si="161"/>
        <v>2.7054108216432865E-2</v>
      </c>
      <c r="CS149" s="78" t="b">
        <v>0</v>
      </c>
      <c r="CT149" s="76" t="b">
        <v>0</v>
      </c>
      <c r="CU149" s="76"/>
      <c r="CV149" s="76"/>
      <c r="CW149" s="76"/>
      <c r="CX149" s="76"/>
      <c r="CY149" s="76"/>
      <c r="CZ149" s="76"/>
      <c r="DA149" s="76"/>
      <c r="DB149" s="76"/>
      <c r="DC149" s="76"/>
      <c r="DD149" s="66">
        <f t="shared" si="162"/>
        <v>0</v>
      </c>
      <c r="DE149" s="66">
        <f t="shared" si="163"/>
        <v>0</v>
      </c>
      <c r="DF149" s="66">
        <f t="shared" si="164"/>
        <v>0</v>
      </c>
      <c r="DG149" s="66">
        <f t="shared" si="165"/>
        <v>0</v>
      </c>
      <c r="DH149" s="66">
        <f t="shared" si="166"/>
        <v>0</v>
      </c>
      <c r="DI149" s="66">
        <f t="shared" si="178"/>
        <v>0</v>
      </c>
      <c r="DJ149" s="66">
        <f t="shared" si="167"/>
        <v>0</v>
      </c>
      <c r="DK149" s="66">
        <f t="shared" si="168"/>
        <v>0</v>
      </c>
      <c r="DL149" s="66">
        <f t="shared" si="169"/>
        <v>0</v>
      </c>
      <c r="DM149" s="66">
        <f t="shared" si="170"/>
        <v>0</v>
      </c>
      <c r="DN149" s="66">
        <f t="shared" si="171"/>
        <v>0</v>
      </c>
      <c r="DO149" s="80">
        <f t="shared" si="172"/>
        <v>620</v>
      </c>
      <c r="DP149" s="67">
        <f t="shared" si="173"/>
        <v>1</v>
      </c>
      <c r="DQ149" s="66">
        <f t="shared" si="177"/>
        <v>2.6014568158168575E-6</v>
      </c>
    </row>
    <row r="150" spans="1:121" ht="17.149999999999999" customHeight="1" x14ac:dyDescent="0.3">
      <c r="A150" s="30"/>
      <c r="B150" s="39" t="s">
        <v>493</v>
      </c>
      <c r="C150" s="37" t="s">
        <v>494</v>
      </c>
      <c r="D150" s="36" t="s">
        <v>495</v>
      </c>
      <c r="E150" s="37" t="s">
        <v>496</v>
      </c>
      <c r="F150" s="36" t="s">
        <v>502</v>
      </c>
      <c r="G150" s="37" t="s">
        <v>503</v>
      </c>
      <c r="H150" s="36">
        <v>25</v>
      </c>
      <c r="I150" s="38">
        <v>16</v>
      </c>
      <c r="J150" s="115">
        <f t="shared" si="123"/>
        <v>0.74250703758900483</v>
      </c>
      <c r="K150" s="115">
        <f t="shared" si="124"/>
        <v>0.42625710658497545</v>
      </c>
      <c r="L150" s="115">
        <f t="shared" si="125"/>
        <v>1</v>
      </c>
      <c r="M150" s="115">
        <f t="shared" si="126"/>
        <v>9.1900890592256285E-2</v>
      </c>
      <c r="N150" s="115">
        <f t="shared" si="127"/>
        <v>0.3467183086158192</v>
      </c>
      <c r="O150" s="115">
        <f t="shared" si="128"/>
        <v>0.40944968813821275</v>
      </c>
      <c r="P150" s="115">
        <f t="shared" si="129"/>
        <v>0.72632330235674547</v>
      </c>
      <c r="Q150" s="115">
        <f t="shared" si="130"/>
        <v>0.5177671593968014</v>
      </c>
      <c r="R150" s="116">
        <f t="shared" si="131"/>
        <v>0.84051857522109485</v>
      </c>
      <c r="S150" s="133">
        <f t="shared" si="132"/>
        <v>0.56682689649943452</v>
      </c>
      <c r="T150" s="134">
        <f t="shared" si="174"/>
        <v>0.43317310350056548</v>
      </c>
      <c r="U150" s="135">
        <f t="shared" si="133"/>
        <v>73871.608378572433</v>
      </c>
      <c r="V150" s="136">
        <v>6</v>
      </c>
      <c r="W150" s="155">
        <f t="shared" si="134"/>
        <v>0</v>
      </c>
      <c r="X150" s="155">
        <f t="shared" si="135"/>
        <v>0.45571578538832341</v>
      </c>
      <c r="Y150" s="155">
        <f t="shared" si="136"/>
        <v>0.54428421461167664</v>
      </c>
      <c r="Z150" s="156">
        <f t="shared" si="137"/>
        <v>92820.052823016886</v>
      </c>
      <c r="AA150" s="69">
        <f t="shared" si="138"/>
        <v>0.33545996153304874</v>
      </c>
      <c r="AB150" s="70">
        <f t="shared" si="139"/>
        <v>0.86148570616349518</v>
      </c>
      <c r="AC150" s="70">
        <f t="shared" si="140"/>
        <v>0.1916159074858757</v>
      </c>
      <c r="AD150" s="70">
        <f t="shared" si="140"/>
        <v>0.3467183086158192</v>
      </c>
      <c r="AE150" s="70">
        <f t="shared" si="141"/>
        <v>0.48223284060319854</v>
      </c>
      <c r="AF150" s="70">
        <f t="shared" si="142"/>
        <v>0.32452944748026713</v>
      </c>
      <c r="AG150" s="70">
        <f t="shared" si="143"/>
        <v>0.11453331125462272</v>
      </c>
      <c r="AH150" s="70">
        <f t="shared" si="144"/>
        <v>0.40944968813821275</v>
      </c>
      <c r="AI150" s="70">
        <f t="shared" si="145"/>
        <v>0.79869735607440528</v>
      </c>
      <c r="AJ150" s="70">
        <f t="shared" si="146"/>
        <v>0.68631671910360437</v>
      </c>
      <c r="AK150" s="70">
        <f t="shared" si="147"/>
        <v>0.27367669764325459</v>
      </c>
      <c r="AL150" s="71">
        <f t="shared" si="175"/>
        <v>1</v>
      </c>
      <c r="AM150" s="72">
        <v>170536</v>
      </c>
      <c r="AN150" s="66">
        <v>0.33545996153304874</v>
      </c>
      <c r="AO150" s="73">
        <v>0.48223284060319854</v>
      </c>
      <c r="AP150" s="74">
        <f t="shared" si="148"/>
        <v>0.5177671593968014</v>
      </c>
      <c r="AQ150" s="75">
        <v>36234</v>
      </c>
      <c r="AR150" s="75">
        <v>11699</v>
      </c>
      <c r="AS150" s="76">
        <v>31</v>
      </c>
      <c r="AT150" s="76">
        <v>29</v>
      </c>
      <c r="AU150" s="77">
        <f t="shared" si="149"/>
        <v>0.32452944748026713</v>
      </c>
      <c r="AV150" s="77">
        <f t="shared" si="150"/>
        <v>0.67547055251973287</v>
      </c>
      <c r="AW150" s="75">
        <v>36234</v>
      </c>
      <c r="AX150" s="75">
        <v>4983</v>
      </c>
      <c r="AY150" s="75">
        <v>6255</v>
      </c>
      <c r="AZ150" s="76">
        <v>19</v>
      </c>
      <c r="BA150" s="75">
        <v>18562</v>
      </c>
      <c r="BB150" s="66">
        <f t="shared" si="151"/>
        <v>0.82295633934978196</v>
      </c>
      <c r="BC150" s="66">
        <f t="shared" si="152"/>
        <v>0.17704366065021804</v>
      </c>
      <c r="BD150" s="75">
        <v>36234</v>
      </c>
      <c r="BE150" s="75">
        <v>4044</v>
      </c>
      <c r="BF150" s="76">
        <v>106</v>
      </c>
      <c r="BG150" s="66">
        <f t="shared" si="153"/>
        <v>0.11453331125462272</v>
      </c>
      <c r="BH150" s="70">
        <v>0.86148570616349518</v>
      </c>
      <c r="BI150" s="70">
        <v>0.84051857522109485</v>
      </c>
      <c r="BJ150" s="75">
        <v>90624</v>
      </c>
      <c r="BK150" s="75">
        <v>17365</v>
      </c>
      <c r="BL150" s="75">
        <v>41838</v>
      </c>
      <c r="BM150" s="75">
        <v>17639</v>
      </c>
      <c r="BN150" s="75">
        <v>7084</v>
      </c>
      <c r="BO150" s="76">
        <v>203</v>
      </c>
      <c r="BP150" s="75">
        <v>5579</v>
      </c>
      <c r="BQ150" s="76">
        <v>146</v>
      </c>
      <c r="BR150" s="76">
        <v>60</v>
      </c>
      <c r="BS150" s="76">
        <v>710</v>
      </c>
      <c r="BT150" s="66">
        <f t="shared" si="154"/>
        <v>0.1916159074858757</v>
      </c>
      <c r="BU150" s="66">
        <f t="shared" si="121"/>
        <v>0.3467183086158192</v>
      </c>
      <c r="BV150" s="66">
        <f t="shared" si="122"/>
        <v>0.15207891949152541</v>
      </c>
      <c r="BW150" s="72">
        <v>137308</v>
      </c>
      <c r="BX150" s="75">
        <v>20424</v>
      </c>
      <c r="BY150" s="66">
        <f t="shared" si="155"/>
        <v>0.14874588516328255</v>
      </c>
      <c r="BZ150" s="74">
        <f t="shared" si="156"/>
        <v>6.7228750489620053</v>
      </c>
      <c r="CA150" s="66">
        <f t="shared" si="176"/>
        <v>9.1900890592256285E-2</v>
      </c>
      <c r="CB150" s="72">
        <v>137308</v>
      </c>
      <c r="CC150" s="75">
        <v>37578</v>
      </c>
      <c r="CD150" s="66">
        <f t="shared" si="157"/>
        <v>0.27367669764325459</v>
      </c>
      <c r="CE150" s="66">
        <f t="shared" si="158"/>
        <v>0.72632330235674547</v>
      </c>
      <c r="CF150" s="72">
        <v>36234</v>
      </c>
      <c r="CG150" s="76">
        <v>359</v>
      </c>
      <c r="CH150" s="75">
        <v>28581</v>
      </c>
      <c r="CI150" s="66">
        <f t="shared" si="159"/>
        <v>0.79869735607440528</v>
      </c>
      <c r="CJ150" s="75">
        <v>36234</v>
      </c>
      <c r="CK150" s="76">
        <v>766</v>
      </c>
      <c r="CL150" s="76">
        <v>334</v>
      </c>
      <c r="CM150" s="75">
        <v>21706</v>
      </c>
      <c r="CN150" s="75">
        <v>2062</v>
      </c>
      <c r="CO150" s="66">
        <f t="shared" si="160"/>
        <v>0.68631671910360437</v>
      </c>
      <c r="CP150" s="72">
        <v>36234</v>
      </c>
      <c r="CQ150" s="75">
        <v>14836</v>
      </c>
      <c r="CR150" s="66">
        <f t="shared" si="161"/>
        <v>0.40944968813821275</v>
      </c>
      <c r="CS150" s="78" t="b">
        <v>1</v>
      </c>
      <c r="CT150" s="76" t="b">
        <v>0</v>
      </c>
      <c r="CU150" s="76"/>
      <c r="CV150" s="76"/>
      <c r="CW150" s="76"/>
      <c r="CX150" s="76"/>
      <c r="CY150" s="76"/>
      <c r="CZ150" s="76"/>
      <c r="DA150" s="76"/>
      <c r="DB150" s="76"/>
      <c r="DC150" s="76"/>
      <c r="DD150" s="66">
        <f t="shared" si="162"/>
        <v>0</v>
      </c>
      <c r="DE150" s="66">
        <f t="shared" si="163"/>
        <v>0</v>
      </c>
      <c r="DF150" s="66">
        <f t="shared" si="164"/>
        <v>0</v>
      </c>
      <c r="DG150" s="66">
        <f t="shared" si="165"/>
        <v>0</v>
      </c>
      <c r="DH150" s="66">
        <f t="shared" si="166"/>
        <v>0</v>
      </c>
      <c r="DI150" s="66">
        <f t="shared" si="178"/>
        <v>0</v>
      </c>
      <c r="DJ150" s="66">
        <f t="shared" si="167"/>
        <v>0</v>
      </c>
      <c r="DK150" s="66">
        <f t="shared" si="168"/>
        <v>0</v>
      </c>
      <c r="DL150" s="66">
        <f t="shared" si="169"/>
        <v>0</v>
      </c>
      <c r="DM150" s="66">
        <f t="shared" si="170"/>
        <v>0</v>
      </c>
      <c r="DN150" s="66">
        <f t="shared" si="171"/>
        <v>0</v>
      </c>
      <c r="DO150" s="80">
        <f t="shared" si="172"/>
        <v>620</v>
      </c>
      <c r="DP150" s="67">
        <f t="shared" si="173"/>
        <v>1</v>
      </c>
      <c r="DQ150" s="66">
        <f t="shared" si="177"/>
        <v>2.6014568158168575E-6</v>
      </c>
    </row>
    <row r="151" spans="1:121" ht="17.149999999999999" customHeight="1" x14ac:dyDescent="0.3">
      <c r="A151" s="30"/>
      <c r="B151" s="39" t="s">
        <v>493</v>
      </c>
      <c r="C151" s="37" t="s">
        <v>494</v>
      </c>
      <c r="D151" s="36" t="s">
        <v>495</v>
      </c>
      <c r="E151" s="37" t="s">
        <v>496</v>
      </c>
      <c r="F151" s="36" t="s">
        <v>504</v>
      </c>
      <c r="G151" s="37" t="s">
        <v>505</v>
      </c>
      <c r="H151" s="36">
        <v>33</v>
      </c>
      <c r="I151" s="38">
        <v>9</v>
      </c>
      <c r="J151" s="115">
        <f t="shared" si="123"/>
        <v>0.82125050875050876</v>
      </c>
      <c r="K151" s="115">
        <f t="shared" si="124"/>
        <v>0.49483618233618237</v>
      </c>
      <c r="L151" s="115">
        <f t="shared" si="125"/>
        <v>1</v>
      </c>
      <c r="M151" s="115">
        <f t="shared" si="126"/>
        <v>0.28814239685024473</v>
      </c>
      <c r="N151" s="115">
        <f t="shared" si="127"/>
        <v>0.36499178981937602</v>
      </c>
      <c r="O151" s="115">
        <f t="shared" si="128"/>
        <v>0.47008547008547008</v>
      </c>
      <c r="P151" s="115">
        <f t="shared" si="129"/>
        <v>0.78214964454142322</v>
      </c>
      <c r="Q151" s="115">
        <f t="shared" si="130"/>
        <v>0.56188772747411431</v>
      </c>
      <c r="R151" s="116">
        <f t="shared" si="131"/>
        <v>0.9090541181724302</v>
      </c>
      <c r="S151" s="133">
        <f t="shared" si="132"/>
        <v>0.63248864866997223</v>
      </c>
      <c r="T151" s="134">
        <f t="shared" si="174"/>
        <v>0.36751135133002777</v>
      </c>
      <c r="U151" s="135">
        <f t="shared" si="133"/>
        <v>70098.012618635505</v>
      </c>
      <c r="V151" s="136">
        <v>6</v>
      </c>
      <c r="W151" s="155">
        <f t="shared" si="134"/>
        <v>0</v>
      </c>
      <c r="X151" s="155">
        <f t="shared" si="135"/>
        <v>0.52137753755886107</v>
      </c>
      <c r="Y151" s="155">
        <f t="shared" si="136"/>
        <v>0.47862246244113893</v>
      </c>
      <c r="Z151" s="156">
        <f t="shared" si="137"/>
        <v>91291.012618635519</v>
      </c>
      <c r="AA151" s="69">
        <f t="shared" si="138"/>
        <v>0.27532151601419758</v>
      </c>
      <c r="AB151" s="70">
        <f t="shared" si="139"/>
        <v>0.91752192573241276</v>
      </c>
      <c r="AC151" s="70">
        <f t="shared" si="140"/>
        <v>0.1007084212995543</v>
      </c>
      <c r="AD151" s="70">
        <f t="shared" si="140"/>
        <v>0.36499178981937602</v>
      </c>
      <c r="AE151" s="70">
        <f t="shared" si="141"/>
        <v>0.43811227252588564</v>
      </c>
      <c r="AF151" s="70">
        <f t="shared" si="142"/>
        <v>0.22886141636141635</v>
      </c>
      <c r="AG151" s="70">
        <f t="shared" si="143"/>
        <v>6.3034188034188032E-2</v>
      </c>
      <c r="AH151" s="70">
        <f t="shared" si="144"/>
        <v>0.47008547008547008</v>
      </c>
      <c r="AI151" s="70">
        <f t="shared" si="145"/>
        <v>0.91030728530728533</v>
      </c>
      <c r="AJ151" s="70">
        <f t="shared" si="146"/>
        <v>0.73219373219373218</v>
      </c>
      <c r="AK151" s="70">
        <f t="shared" si="147"/>
        <v>0.21785035545857676</v>
      </c>
      <c r="AL151" s="71">
        <f t="shared" si="175"/>
        <v>1</v>
      </c>
      <c r="AM151" s="72">
        <v>190737</v>
      </c>
      <c r="AN151" s="66">
        <v>0.27532151601419758</v>
      </c>
      <c r="AO151" s="73">
        <v>0.43811227252588564</v>
      </c>
      <c r="AP151" s="74">
        <f t="shared" si="148"/>
        <v>0.56188772747411431</v>
      </c>
      <c r="AQ151" s="75">
        <v>39312</v>
      </c>
      <c r="AR151" s="75">
        <v>8910</v>
      </c>
      <c r="AS151" s="76">
        <v>46</v>
      </c>
      <c r="AT151" s="76">
        <v>41</v>
      </c>
      <c r="AU151" s="77">
        <f t="shared" si="149"/>
        <v>0.22886141636141635</v>
      </c>
      <c r="AV151" s="77">
        <f t="shared" si="150"/>
        <v>0.77113858363858367</v>
      </c>
      <c r="AW151" s="75">
        <v>39312</v>
      </c>
      <c r="AX151" s="75">
        <v>4244</v>
      </c>
      <c r="AY151" s="75">
        <v>6135</v>
      </c>
      <c r="AZ151" s="76">
        <v>23</v>
      </c>
      <c r="BA151" s="75">
        <v>20319</v>
      </c>
      <c r="BB151" s="66">
        <f t="shared" si="151"/>
        <v>0.78146621896621893</v>
      </c>
      <c r="BC151" s="66">
        <f t="shared" si="152"/>
        <v>0.21853378103378107</v>
      </c>
      <c r="BD151" s="75">
        <v>39312</v>
      </c>
      <c r="BE151" s="75">
        <v>2402</v>
      </c>
      <c r="BF151" s="76">
        <v>76</v>
      </c>
      <c r="BG151" s="66">
        <f t="shared" si="153"/>
        <v>6.3034188034188032E-2</v>
      </c>
      <c r="BH151" s="70">
        <v>0.91752192573241276</v>
      </c>
      <c r="BI151" s="70">
        <v>0.9090541181724302</v>
      </c>
      <c r="BJ151" s="75">
        <v>106575</v>
      </c>
      <c r="BK151" s="75">
        <v>10733</v>
      </c>
      <c r="BL151" s="75">
        <v>56943</v>
      </c>
      <c r="BM151" s="75">
        <v>21825</v>
      </c>
      <c r="BN151" s="75">
        <v>8216</v>
      </c>
      <c r="BO151" s="76">
        <v>264</v>
      </c>
      <c r="BP151" s="75">
        <v>7388</v>
      </c>
      <c r="BQ151" s="76">
        <v>295</v>
      </c>
      <c r="BR151" s="76">
        <v>98</v>
      </c>
      <c r="BS151" s="76">
        <v>813</v>
      </c>
      <c r="BT151" s="66">
        <f t="shared" si="154"/>
        <v>0.1007084212995543</v>
      </c>
      <c r="BU151" s="66">
        <f t="shared" si="121"/>
        <v>0.36499178981937602</v>
      </c>
      <c r="BV151" s="66">
        <f t="shared" si="122"/>
        <v>0.16020642739854563</v>
      </c>
      <c r="BW151" s="72">
        <v>156277</v>
      </c>
      <c r="BX151" s="75">
        <v>7414</v>
      </c>
      <c r="BY151" s="66">
        <f t="shared" si="155"/>
        <v>4.7441402125712677E-2</v>
      </c>
      <c r="BZ151" s="74">
        <f t="shared" si="156"/>
        <v>21.078635014836795</v>
      </c>
      <c r="CA151" s="66">
        <f t="shared" si="176"/>
        <v>0.28814239685024473</v>
      </c>
      <c r="CB151" s="72">
        <v>156277</v>
      </c>
      <c r="CC151" s="75">
        <v>34045</v>
      </c>
      <c r="CD151" s="66">
        <f t="shared" si="157"/>
        <v>0.21785035545857676</v>
      </c>
      <c r="CE151" s="66">
        <f t="shared" si="158"/>
        <v>0.78214964454142322</v>
      </c>
      <c r="CF151" s="72">
        <v>39312</v>
      </c>
      <c r="CG151" s="76">
        <v>422</v>
      </c>
      <c r="CH151" s="75">
        <v>35364</v>
      </c>
      <c r="CI151" s="66">
        <f t="shared" si="159"/>
        <v>0.91030728530728533</v>
      </c>
      <c r="CJ151" s="75">
        <v>39312</v>
      </c>
      <c r="CK151" s="76">
        <v>305</v>
      </c>
      <c r="CL151" s="76">
        <v>248</v>
      </c>
      <c r="CM151" s="75">
        <v>24271</v>
      </c>
      <c r="CN151" s="75">
        <v>3960</v>
      </c>
      <c r="CO151" s="66">
        <f t="shared" si="160"/>
        <v>0.73219373219373218</v>
      </c>
      <c r="CP151" s="72">
        <v>39312</v>
      </c>
      <c r="CQ151" s="75">
        <v>18480</v>
      </c>
      <c r="CR151" s="66">
        <f t="shared" si="161"/>
        <v>0.47008547008547008</v>
      </c>
      <c r="CS151" s="78" t="b">
        <v>0</v>
      </c>
      <c r="CT151" s="76" t="b">
        <v>0</v>
      </c>
      <c r="CU151" s="76"/>
      <c r="CV151" s="76"/>
      <c r="CW151" s="76"/>
      <c r="CX151" s="76"/>
      <c r="CY151" s="76"/>
      <c r="CZ151" s="76"/>
      <c r="DA151" s="76"/>
      <c r="DB151" s="76"/>
      <c r="DC151" s="76"/>
      <c r="DD151" s="66">
        <f t="shared" si="162"/>
        <v>0</v>
      </c>
      <c r="DE151" s="66">
        <f t="shared" si="163"/>
        <v>0</v>
      </c>
      <c r="DF151" s="66">
        <f t="shared" si="164"/>
        <v>0</v>
      </c>
      <c r="DG151" s="66">
        <f t="shared" si="165"/>
        <v>0</v>
      </c>
      <c r="DH151" s="66">
        <f t="shared" si="166"/>
        <v>0</v>
      </c>
      <c r="DI151" s="66">
        <f t="shared" si="178"/>
        <v>0</v>
      </c>
      <c r="DJ151" s="66">
        <f t="shared" si="167"/>
        <v>0</v>
      </c>
      <c r="DK151" s="66">
        <f t="shared" si="168"/>
        <v>0</v>
      </c>
      <c r="DL151" s="66">
        <f t="shared" si="169"/>
        <v>0</v>
      </c>
      <c r="DM151" s="66">
        <f t="shared" si="170"/>
        <v>0</v>
      </c>
      <c r="DN151" s="66">
        <f t="shared" si="171"/>
        <v>0</v>
      </c>
      <c r="DO151" s="80">
        <f t="shared" si="172"/>
        <v>620</v>
      </c>
      <c r="DP151" s="67">
        <f t="shared" si="173"/>
        <v>1</v>
      </c>
      <c r="DQ151" s="66">
        <f t="shared" si="177"/>
        <v>2.6014568158168575E-6</v>
      </c>
    </row>
    <row r="152" spans="1:121" ht="17.149999999999999" customHeight="1" x14ac:dyDescent="0.3">
      <c r="A152" s="30"/>
      <c r="B152" s="39" t="s">
        <v>493</v>
      </c>
      <c r="C152" s="37" t="s">
        <v>494</v>
      </c>
      <c r="D152" s="36" t="s">
        <v>495</v>
      </c>
      <c r="E152" s="37" t="s">
        <v>496</v>
      </c>
      <c r="F152" s="36" t="s">
        <v>506</v>
      </c>
      <c r="G152" s="37" t="s">
        <v>507</v>
      </c>
      <c r="H152" s="36">
        <v>30</v>
      </c>
      <c r="I152" s="38">
        <v>14</v>
      </c>
      <c r="J152" s="115">
        <f t="shared" si="123"/>
        <v>0.74423738961233354</v>
      </c>
      <c r="K152" s="115">
        <f t="shared" si="124"/>
        <v>0.30156413710522378</v>
      </c>
      <c r="L152" s="115">
        <f t="shared" si="125"/>
        <v>1</v>
      </c>
      <c r="M152" s="115">
        <f t="shared" si="126"/>
        <v>0.28135121472824004</v>
      </c>
      <c r="N152" s="115">
        <f t="shared" si="127"/>
        <v>0.31590197054431529</v>
      </c>
      <c r="O152" s="115">
        <f t="shared" si="128"/>
        <v>3.9440203562340966E-2</v>
      </c>
      <c r="P152" s="115">
        <f t="shared" si="129"/>
        <v>0.70498888496655954</v>
      </c>
      <c r="Q152" s="115">
        <f t="shared" si="130"/>
        <v>0.48729975509506096</v>
      </c>
      <c r="R152" s="116">
        <f t="shared" si="131"/>
        <v>0.75516368417049662</v>
      </c>
      <c r="S152" s="133">
        <f t="shared" si="132"/>
        <v>0.51443858219828564</v>
      </c>
      <c r="T152" s="134">
        <f t="shared" si="174"/>
        <v>0.48556141780171436</v>
      </c>
      <c r="U152" s="135">
        <f t="shared" si="133"/>
        <v>128005.64320655915</v>
      </c>
      <c r="V152" s="136">
        <v>3</v>
      </c>
      <c r="W152" s="155">
        <f t="shared" si="134"/>
        <v>0</v>
      </c>
      <c r="X152" s="155">
        <f t="shared" si="135"/>
        <v>0.40332747108717454</v>
      </c>
      <c r="Y152" s="155">
        <f t="shared" si="136"/>
        <v>0.59667252891282541</v>
      </c>
      <c r="Z152" s="156">
        <f t="shared" si="137"/>
        <v>157297.19876211468</v>
      </c>
      <c r="AA152" s="69">
        <f t="shared" si="138"/>
        <v>0.19682578217461233</v>
      </c>
      <c r="AB152" s="70">
        <f t="shared" si="139"/>
        <v>0.79407613056644</v>
      </c>
      <c r="AC152" s="70">
        <f t="shared" si="140"/>
        <v>0.26532076245132197</v>
      </c>
      <c r="AD152" s="70">
        <f t="shared" si="140"/>
        <v>0.31590197054431529</v>
      </c>
      <c r="AE152" s="70">
        <f t="shared" si="141"/>
        <v>0.51270024490493904</v>
      </c>
      <c r="AF152" s="70">
        <f t="shared" si="142"/>
        <v>0.53790600209549466</v>
      </c>
      <c r="AG152" s="70">
        <f t="shared" si="143"/>
        <v>0.17968866936087413</v>
      </c>
      <c r="AH152" s="70">
        <f t="shared" si="144"/>
        <v>3.9440203562340966E-2</v>
      </c>
      <c r="AI152" s="70">
        <f t="shared" si="145"/>
        <v>0.73078506211644967</v>
      </c>
      <c r="AJ152" s="70">
        <f t="shared" si="146"/>
        <v>0.75768971710821731</v>
      </c>
      <c r="AK152" s="70">
        <f t="shared" si="147"/>
        <v>0.29501111503344052</v>
      </c>
      <c r="AL152" s="71">
        <f t="shared" si="175"/>
        <v>1</v>
      </c>
      <c r="AM152" s="72">
        <v>263624</v>
      </c>
      <c r="AN152" s="66">
        <v>0.19682578217461233</v>
      </c>
      <c r="AO152" s="73">
        <v>0.51270024490493904</v>
      </c>
      <c r="AP152" s="74">
        <f t="shared" si="148"/>
        <v>0.48729975509506096</v>
      </c>
      <c r="AQ152" s="75">
        <v>53448</v>
      </c>
      <c r="AR152" s="75">
        <v>28642</v>
      </c>
      <c r="AS152" s="76">
        <v>80</v>
      </c>
      <c r="AT152" s="76">
        <v>28</v>
      </c>
      <c r="AU152" s="77">
        <f t="shared" si="149"/>
        <v>0.53790600209549466</v>
      </c>
      <c r="AV152" s="77">
        <f t="shared" si="150"/>
        <v>0.46209399790450534</v>
      </c>
      <c r="AW152" s="75">
        <v>53448</v>
      </c>
      <c r="AX152" s="75">
        <v>5081</v>
      </c>
      <c r="AY152" s="75">
        <v>14783</v>
      </c>
      <c r="AZ152" s="76">
        <v>89</v>
      </c>
      <c r="BA152" s="75">
        <v>25957</v>
      </c>
      <c r="BB152" s="66">
        <f t="shared" si="151"/>
        <v>0.85896572369405777</v>
      </c>
      <c r="BC152" s="66">
        <f t="shared" si="152"/>
        <v>0.14103427630594223</v>
      </c>
      <c r="BD152" s="75">
        <v>53448</v>
      </c>
      <c r="BE152" s="75">
        <v>9354</v>
      </c>
      <c r="BF152" s="76">
        <v>250</v>
      </c>
      <c r="BG152" s="66">
        <f t="shared" si="153"/>
        <v>0.17968866936087413</v>
      </c>
      <c r="BH152" s="70">
        <v>0.79407613056644</v>
      </c>
      <c r="BI152" s="70">
        <v>0.75516368417049662</v>
      </c>
      <c r="BJ152" s="75">
        <v>136612</v>
      </c>
      <c r="BK152" s="75">
        <v>36246</v>
      </c>
      <c r="BL152" s="75">
        <v>57210</v>
      </c>
      <c r="BM152" s="75">
        <v>23796</v>
      </c>
      <c r="BN152" s="75">
        <v>9102</v>
      </c>
      <c r="BO152" s="76">
        <v>188</v>
      </c>
      <c r="BP152" s="75">
        <v>5219</v>
      </c>
      <c r="BQ152" s="76">
        <v>128</v>
      </c>
      <c r="BR152" s="76">
        <v>53</v>
      </c>
      <c r="BS152" s="76">
        <v>4670</v>
      </c>
      <c r="BT152" s="66">
        <f t="shared" si="154"/>
        <v>0.26532076245132197</v>
      </c>
      <c r="BU152" s="66">
        <f t="shared" si="121"/>
        <v>0.31590197054431529</v>
      </c>
      <c r="BV152" s="66">
        <f t="shared" si="122"/>
        <v>0.14171522267443562</v>
      </c>
      <c r="BW152" s="72">
        <v>209626</v>
      </c>
      <c r="BX152" s="75">
        <v>10185</v>
      </c>
      <c r="BY152" s="66">
        <f t="shared" si="155"/>
        <v>4.8586530296814326E-2</v>
      </c>
      <c r="BZ152" s="74">
        <f t="shared" si="156"/>
        <v>20.581836033382427</v>
      </c>
      <c r="CA152" s="66">
        <f t="shared" si="176"/>
        <v>0.28135121472824004</v>
      </c>
      <c r="CB152" s="72">
        <v>209626</v>
      </c>
      <c r="CC152" s="75">
        <v>61842</v>
      </c>
      <c r="CD152" s="66">
        <f t="shared" si="157"/>
        <v>0.29501111503344052</v>
      </c>
      <c r="CE152" s="66">
        <f t="shared" si="158"/>
        <v>0.70498888496655954</v>
      </c>
      <c r="CF152" s="72">
        <v>53448</v>
      </c>
      <c r="CG152" s="76">
        <v>860</v>
      </c>
      <c r="CH152" s="75">
        <v>38199</v>
      </c>
      <c r="CI152" s="66">
        <f t="shared" si="159"/>
        <v>0.73078506211644967</v>
      </c>
      <c r="CJ152" s="75">
        <v>53448</v>
      </c>
      <c r="CK152" s="75">
        <v>11427</v>
      </c>
      <c r="CL152" s="76">
        <v>945</v>
      </c>
      <c r="CM152" s="75">
        <v>26856</v>
      </c>
      <c r="CN152" s="75">
        <v>1269</v>
      </c>
      <c r="CO152" s="66">
        <f t="shared" si="160"/>
        <v>0.75768971710821731</v>
      </c>
      <c r="CP152" s="72">
        <v>53448</v>
      </c>
      <c r="CQ152" s="76">
        <v>2108</v>
      </c>
      <c r="CR152" s="66">
        <f t="shared" si="161"/>
        <v>3.9440203562340966E-2</v>
      </c>
      <c r="CS152" s="78" t="b">
        <v>1</v>
      </c>
      <c r="CT152" s="76" t="b">
        <v>1</v>
      </c>
      <c r="CU152" s="76">
        <v>0</v>
      </c>
      <c r="CV152" s="76"/>
      <c r="CW152" s="79">
        <v>1</v>
      </c>
      <c r="CX152" s="79"/>
      <c r="CY152" s="79">
        <v>1</v>
      </c>
      <c r="CZ152" s="79">
        <v>0</v>
      </c>
      <c r="DA152" s="76"/>
      <c r="DB152" s="76"/>
      <c r="DC152" s="76"/>
      <c r="DD152" s="66">
        <f t="shared" si="162"/>
        <v>4.1322314049586778E-3</v>
      </c>
      <c r="DE152" s="66">
        <f t="shared" si="163"/>
        <v>0</v>
      </c>
      <c r="DF152" s="66">
        <f t="shared" si="164"/>
        <v>0</v>
      </c>
      <c r="DG152" s="66">
        <f t="shared" si="165"/>
        <v>0</v>
      </c>
      <c r="DH152" s="66">
        <f t="shared" si="166"/>
        <v>0</v>
      </c>
      <c r="DI152" s="66">
        <f t="shared" si="178"/>
        <v>0</v>
      </c>
      <c r="DJ152" s="66">
        <f t="shared" si="167"/>
        <v>0</v>
      </c>
      <c r="DK152" s="66">
        <f t="shared" si="168"/>
        <v>0</v>
      </c>
      <c r="DL152" s="66">
        <f t="shared" si="169"/>
        <v>0</v>
      </c>
      <c r="DM152" s="66">
        <f t="shared" si="170"/>
        <v>0</v>
      </c>
      <c r="DN152" s="66">
        <f t="shared" si="171"/>
        <v>0</v>
      </c>
      <c r="DO152" s="80">
        <f t="shared" si="172"/>
        <v>620</v>
      </c>
      <c r="DP152" s="67">
        <f t="shared" si="173"/>
        <v>1</v>
      </c>
      <c r="DQ152" s="66">
        <f t="shared" si="177"/>
        <v>2.6014568158168575E-6</v>
      </c>
    </row>
    <row r="153" spans="1:121" ht="17.149999999999999" customHeight="1" x14ac:dyDescent="0.3">
      <c r="A153" s="30"/>
      <c r="B153" s="39" t="s">
        <v>493</v>
      </c>
      <c r="C153" s="37" t="s">
        <v>494</v>
      </c>
      <c r="D153" s="36" t="s">
        <v>508</v>
      </c>
      <c r="E153" s="37" t="s">
        <v>509</v>
      </c>
      <c r="F153" s="36" t="s">
        <v>510</v>
      </c>
      <c r="G153" s="37" t="s">
        <v>509</v>
      </c>
      <c r="H153" s="36">
        <v>46</v>
      </c>
      <c r="I153" s="38">
        <v>8</v>
      </c>
      <c r="J153" s="115">
        <f t="shared" si="123"/>
        <v>0.71646922375942346</v>
      </c>
      <c r="K153" s="115">
        <f t="shared" si="124"/>
        <v>0.38574890232789327</v>
      </c>
      <c r="L153" s="115">
        <f t="shared" si="125"/>
        <v>1</v>
      </c>
      <c r="M153" s="115">
        <f t="shared" si="126"/>
        <v>0.32428432470515894</v>
      </c>
      <c r="N153" s="115">
        <f t="shared" si="127"/>
        <v>0.32335577937012711</v>
      </c>
      <c r="O153" s="115">
        <f t="shared" si="128"/>
        <v>0.41367740866539643</v>
      </c>
      <c r="P153" s="115">
        <f t="shared" si="129"/>
        <v>0.6392273718937902</v>
      </c>
      <c r="Q153" s="115">
        <f t="shared" si="130"/>
        <v>0.45037539925058423</v>
      </c>
      <c r="R153" s="116">
        <f t="shared" si="131"/>
        <v>0.831461780929866</v>
      </c>
      <c r="S153" s="133">
        <f t="shared" si="132"/>
        <v>0.56495557676691543</v>
      </c>
      <c r="T153" s="134">
        <f t="shared" si="174"/>
        <v>0.43504442323308457</v>
      </c>
      <c r="U153" s="135">
        <f t="shared" si="133"/>
        <v>103586.68743833683</v>
      </c>
      <c r="V153" s="136">
        <v>6</v>
      </c>
      <c r="W153" s="155">
        <f t="shared" si="134"/>
        <v>0</v>
      </c>
      <c r="X153" s="155">
        <f t="shared" si="135"/>
        <v>0.45384446565580444</v>
      </c>
      <c r="Y153" s="155">
        <f t="shared" si="136"/>
        <v>0.5461555343441955</v>
      </c>
      <c r="Z153" s="156">
        <f t="shared" si="137"/>
        <v>130042.90966055902</v>
      </c>
      <c r="AA153" s="69">
        <f t="shared" si="138"/>
        <v>0.23118695034984418</v>
      </c>
      <c r="AB153" s="70">
        <f t="shared" si="139"/>
        <v>0.85796206733679692</v>
      </c>
      <c r="AC153" s="70">
        <f t="shared" si="140"/>
        <v>0.17768625920605793</v>
      </c>
      <c r="AD153" s="70">
        <f t="shared" si="140"/>
        <v>0.32335577937012711</v>
      </c>
      <c r="AE153" s="70">
        <f t="shared" si="141"/>
        <v>0.54962460074941577</v>
      </c>
      <c r="AF153" s="70">
        <f t="shared" si="142"/>
        <v>0.40278353077624057</v>
      </c>
      <c r="AG153" s="70">
        <f t="shared" si="143"/>
        <v>0.223469472288957</v>
      </c>
      <c r="AH153" s="70">
        <f t="shared" si="144"/>
        <v>0.41367740866539643</v>
      </c>
      <c r="AI153" s="70">
        <f t="shared" si="145"/>
        <v>0.74910943583795875</v>
      </c>
      <c r="AJ153" s="70">
        <f t="shared" si="146"/>
        <v>0.68382901168088805</v>
      </c>
      <c r="AK153" s="70">
        <f t="shared" si="147"/>
        <v>0.36077262810620975</v>
      </c>
      <c r="AL153" s="71">
        <f t="shared" si="175"/>
        <v>1</v>
      </c>
      <c r="AM153" s="72">
        <v>238106</v>
      </c>
      <c r="AN153" s="66">
        <v>0.23118695034984418</v>
      </c>
      <c r="AO153" s="73">
        <v>0.54962460074941577</v>
      </c>
      <c r="AP153" s="74">
        <f t="shared" si="148"/>
        <v>0.45037539925058423</v>
      </c>
      <c r="AQ153" s="75">
        <v>48284</v>
      </c>
      <c r="AR153" s="75">
        <v>19378</v>
      </c>
      <c r="AS153" s="76">
        <v>36</v>
      </c>
      <c r="AT153" s="76">
        <v>34</v>
      </c>
      <c r="AU153" s="77">
        <f t="shared" si="149"/>
        <v>0.40278353077624057</v>
      </c>
      <c r="AV153" s="77">
        <f t="shared" si="150"/>
        <v>0.59721646922375937</v>
      </c>
      <c r="AW153" s="75">
        <v>48284</v>
      </c>
      <c r="AX153" s="75">
        <v>8021</v>
      </c>
      <c r="AY153" s="75">
        <v>11661</v>
      </c>
      <c r="AZ153" s="76">
        <v>47</v>
      </c>
      <c r="BA153" s="75">
        <v>20140</v>
      </c>
      <c r="BB153" s="66">
        <f t="shared" si="151"/>
        <v>0.82571866456797283</v>
      </c>
      <c r="BC153" s="66">
        <f t="shared" si="152"/>
        <v>0.17428133543202717</v>
      </c>
      <c r="BD153" s="75">
        <v>48284</v>
      </c>
      <c r="BE153" s="75">
        <v>10584</v>
      </c>
      <c r="BF153" s="76">
        <v>206</v>
      </c>
      <c r="BG153" s="66">
        <f t="shared" si="153"/>
        <v>0.223469472288957</v>
      </c>
      <c r="BH153" s="70">
        <v>0.85796206733679692</v>
      </c>
      <c r="BI153" s="70">
        <v>0.831461780929866</v>
      </c>
      <c r="BJ153" s="75">
        <v>120437</v>
      </c>
      <c r="BK153" s="75">
        <v>21400</v>
      </c>
      <c r="BL153" s="75">
        <v>60093</v>
      </c>
      <c r="BM153" s="75">
        <v>18644</v>
      </c>
      <c r="BN153" s="75">
        <v>10727</v>
      </c>
      <c r="BO153" s="76">
        <v>377</v>
      </c>
      <c r="BP153" s="75">
        <v>7959</v>
      </c>
      <c r="BQ153" s="76">
        <v>234</v>
      </c>
      <c r="BR153" s="76">
        <v>172</v>
      </c>
      <c r="BS153" s="76">
        <v>831</v>
      </c>
      <c r="BT153" s="66">
        <f t="shared" si="154"/>
        <v>0.17768625920605793</v>
      </c>
      <c r="BU153" s="66">
        <f t="shared" si="121"/>
        <v>0.32335577937012711</v>
      </c>
      <c r="BV153" s="66">
        <f t="shared" si="122"/>
        <v>0.16855285335901757</v>
      </c>
      <c r="BW153" s="72">
        <v>187930</v>
      </c>
      <c r="BX153" s="75">
        <v>7922</v>
      </c>
      <c r="BY153" s="66">
        <f t="shared" si="155"/>
        <v>4.2153993508221146E-2</v>
      </c>
      <c r="BZ153" s="74">
        <f t="shared" si="156"/>
        <v>23.722544811916183</v>
      </c>
      <c r="CA153" s="66">
        <f t="shared" si="176"/>
        <v>0.32428432470515894</v>
      </c>
      <c r="CB153" s="72">
        <v>187930</v>
      </c>
      <c r="CC153" s="75">
        <v>67800</v>
      </c>
      <c r="CD153" s="66">
        <f t="shared" si="157"/>
        <v>0.36077262810620975</v>
      </c>
      <c r="CE153" s="66">
        <f t="shared" si="158"/>
        <v>0.6392273718937902</v>
      </c>
      <c r="CF153" s="72">
        <v>48284</v>
      </c>
      <c r="CG153" s="76">
        <v>514</v>
      </c>
      <c r="CH153" s="75">
        <v>35656</v>
      </c>
      <c r="CI153" s="66">
        <f t="shared" si="159"/>
        <v>0.74910943583795875</v>
      </c>
      <c r="CJ153" s="75">
        <v>48284</v>
      </c>
      <c r="CK153" s="75">
        <v>3460</v>
      </c>
      <c r="CL153" s="75">
        <v>1369</v>
      </c>
      <c r="CM153" s="75">
        <v>27552</v>
      </c>
      <c r="CN153" s="76">
        <v>637</v>
      </c>
      <c r="CO153" s="66">
        <f t="shared" si="160"/>
        <v>0.68382901168088805</v>
      </c>
      <c r="CP153" s="72">
        <v>48284</v>
      </c>
      <c r="CQ153" s="75">
        <v>19974</v>
      </c>
      <c r="CR153" s="66">
        <f t="shared" si="161"/>
        <v>0.41367740866539643</v>
      </c>
      <c r="CS153" s="78" t="b">
        <v>1</v>
      </c>
      <c r="CT153" s="76" t="b">
        <v>0</v>
      </c>
      <c r="CU153" s="76"/>
      <c r="CV153" s="76"/>
      <c r="CW153" s="76"/>
      <c r="CX153" s="76"/>
      <c r="CY153" s="76"/>
      <c r="CZ153" s="76"/>
      <c r="DA153" s="76"/>
      <c r="DB153" s="76"/>
      <c r="DC153" s="76"/>
      <c r="DD153" s="66">
        <f t="shared" si="162"/>
        <v>0</v>
      </c>
      <c r="DE153" s="66">
        <f t="shared" si="163"/>
        <v>0</v>
      </c>
      <c r="DF153" s="66">
        <f t="shared" si="164"/>
        <v>0</v>
      </c>
      <c r="DG153" s="66">
        <f t="shared" si="165"/>
        <v>0</v>
      </c>
      <c r="DH153" s="66">
        <f t="shared" si="166"/>
        <v>0</v>
      </c>
      <c r="DI153" s="66">
        <f t="shared" si="178"/>
        <v>0</v>
      </c>
      <c r="DJ153" s="66">
        <f t="shared" si="167"/>
        <v>0</v>
      </c>
      <c r="DK153" s="66">
        <f t="shared" si="168"/>
        <v>0</v>
      </c>
      <c r="DL153" s="66">
        <f t="shared" si="169"/>
        <v>0</v>
      </c>
      <c r="DM153" s="66">
        <f t="shared" si="170"/>
        <v>0</v>
      </c>
      <c r="DN153" s="66">
        <f t="shared" si="171"/>
        <v>0</v>
      </c>
      <c r="DO153" s="80">
        <f t="shared" si="172"/>
        <v>620</v>
      </c>
      <c r="DP153" s="67">
        <f t="shared" si="173"/>
        <v>1</v>
      </c>
      <c r="DQ153" s="66">
        <f t="shared" si="177"/>
        <v>2.6014568158168575E-6</v>
      </c>
    </row>
    <row r="154" spans="1:121" ht="17.149999999999999" customHeight="1" x14ac:dyDescent="0.3">
      <c r="A154" s="30"/>
      <c r="B154" s="39" t="s">
        <v>493</v>
      </c>
      <c r="C154" s="37" t="s">
        <v>494</v>
      </c>
      <c r="D154" s="36" t="s">
        <v>508</v>
      </c>
      <c r="E154" s="37" t="s">
        <v>509</v>
      </c>
      <c r="F154" s="36" t="s">
        <v>511</v>
      </c>
      <c r="G154" s="37" t="s">
        <v>512</v>
      </c>
      <c r="H154" s="36">
        <v>49</v>
      </c>
      <c r="I154" s="38">
        <v>8</v>
      </c>
      <c r="J154" s="115">
        <f t="shared" si="123"/>
        <v>0.69905776883318849</v>
      </c>
      <c r="K154" s="115">
        <f t="shared" si="124"/>
        <v>0.40822393998993733</v>
      </c>
      <c r="L154" s="115">
        <f t="shared" si="125"/>
        <v>1</v>
      </c>
      <c r="M154" s="115">
        <f t="shared" si="126"/>
        <v>0.31624279458432675</v>
      </c>
      <c r="N154" s="115">
        <f t="shared" si="127"/>
        <v>0.2860366162401286</v>
      </c>
      <c r="O154" s="115">
        <f t="shared" si="128"/>
        <v>0.38887618350638065</v>
      </c>
      <c r="P154" s="115">
        <f t="shared" si="129"/>
        <v>0.68804740569446454</v>
      </c>
      <c r="Q154" s="115">
        <f t="shared" si="130"/>
        <v>0.44844820514378603</v>
      </c>
      <c r="R154" s="116">
        <f t="shared" si="131"/>
        <v>0.79622243078366961</v>
      </c>
      <c r="S154" s="133">
        <f t="shared" si="132"/>
        <v>0.55901726053065348</v>
      </c>
      <c r="T154" s="134">
        <f t="shared" si="174"/>
        <v>0.44098273946934652</v>
      </c>
      <c r="U154" s="135">
        <f t="shared" si="133"/>
        <v>96336.648281733971</v>
      </c>
      <c r="V154" s="136">
        <v>6</v>
      </c>
      <c r="W154" s="155">
        <f t="shared" si="134"/>
        <v>0</v>
      </c>
      <c r="X154" s="155">
        <f t="shared" si="135"/>
        <v>0.44790614941954249</v>
      </c>
      <c r="Y154" s="155">
        <f t="shared" si="136"/>
        <v>0.55209385058045757</v>
      </c>
      <c r="Z154" s="156">
        <f t="shared" si="137"/>
        <v>120609.87050395618</v>
      </c>
      <c r="AA154" s="69">
        <f t="shared" si="138"/>
        <v>0.13473466417039354</v>
      </c>
      <c r="AB154" s="70">
        <f t="shared" si="139"/>
        <v>0.82294030201079726</v>
      </c>
      <c r="AC154" s="70">
        <f t="shared" si="140"/>
        <v>0.21107192666092225</v>
      </c>
      <c r="AD154" s="70">
        <f t="shared" si="140"/>
        <v>0.2860366162401286</v>
      </c>
      <c r="AE154" s="70">
        <f t="shared" si="141"/>
        <v>0.55155179485621397</v>
      </c>
      <c r="AF154" s="70">
        <f t="shared" si="142"/>
        <v>0.33732790559392584</v>
      </c>
      <c r="AG154" s="70">
        <f t="shared" si="143"/>
        <v>0.13204958148470017</v>
      </c>
      <c r="AH154" s="70">
        <f t="shared" si="144"/>
        <v>0.38887618350638065</v>
      </c>
      <c r="AI154" s="70">
        <f t="shared" si="145"/>
        <v>0.74315052828980466</v>
      </c>
      <c r="AJ154" s="70">
        <f t="shared" si="146"/>
        <v>0.65496500937657232</v>
      </c>
      <c r="AK154" s="70">
        <f t="shared" si="147"/>
        <v>0.31195259430553546</v>
      </c>
      <c r="AL154" s="71">
        <f t="shared" si="175"/>
        <v>1</v>
      </c>
      <c r="AM154" s="72">
        <v>218459</v>
      </c>
      <c r="AN154" s="66">
        <v>0.13473466417039354</v>
      </c>
      <c r="AO154" s="73">
        <v>0.55155179485621397</v>
      </c>
      <c r="AP154" s="74">
        <f t="shared" si="148"/>
        <v>0.44844820514378603</v>
      </c>
      <c r="AQ154" s="75">
        <v>43726</v>
      </c>
      <c r="AR154" s="75">
        <v>14656</v>
      </c>
      <c r="AS154" s="76">
        <v>54</v>
      </c>
      <c r="AT154" s="76">
        <v>40</v>
      </c>
      <c r="AU154" s="77">
        <f t="shared" si="149"/>
        <v>0.33732790559392584</v>
      </c>
      <c r="AV154" s="77">
        <f t="shared" si="150"/>
        <v>0.66267209440607422</v>
      </c>
      <c r="AW154" s="75">
        <v>43726</v>
      </c>
      <c r="AX154" s="75">
        <v>7198</v>
      </c>
      <c r="AY154" s="75">
        <v>9278</v>
      </c>
      <c r="AZ154" s="76">
        <v>24</v>
      </c>
      <c r="BA154" s="75">
        <v>20502</v>
      </c>
      <c r="BB154" s="66">
        <f t="shared" si="151"/>
        <v>0.84622421442619955</v>
      </c>
      <c r="BC154" s="66">
        <f t="shared" si="152"/>
        <v>0.15377578557380045</v>
      </c>
      <c r="BD154" s="75">
        <v>43726</v>
      </c>
      <c r="BE154" s="75">
        <v>5667</v>
      </c>
      <c r="BF154" s="76">
        <v>107</v>
      </c>
      <c r="BG154" s="66">
        <f t="shared" si="153"/>
        <v>0.13204958148470017</v>
      </c>
      <c r="BH154" s="70">
        <v>0.82294030201079726</v>
      </c>
      <c r="BI154" s="70">
        <v>0.79622243078366961</v>
      </c>
      <c r="BJ154" s="75">
        <v>112573</v>
      </c>
      <c r="BK154" s="75">
        <v>23761</v>
      </c>
      <c r="BL154" s="75">
        <v>56612</v>
      </c>
      <c r="BM154" s="75">
        <v>18256</v>
      </c>
      <c r="BN154" s="75">
        <v>7736</v>
      </c>
      <c r="BO154" s="76">
        <v>193</v>
      </c>
      <c r="BP154" s="75">
        <v>5169</v>
      </c>
      <c r="BQ154" s="76">
        <v>168</v>
      </c>
      <c r="BR154" s="76">
        <v>63</v>
      </c>
      <c r="BS154" s="76">
        <v>615</v>
      </c>
      <c r="BT154" s="66">
        <f t="shared" si="154"/>
        <v>0.21107192666092225</v>
      </c>
      <c r="BU154" s="66">
        <f t="shared" si="121"/>
        <v>0.2860366162401286</v>
      </c>
      <c r="BV154" s="66">
        <f t="shared" si="122"/>
        <v>0.12386629120659483</v>
      </c>
      <c r="BW154" s="72">
        <v>172975</v>
      </c>
      <c r="BX154" s="75">
        <v>7477</v>
      </c>
      <c r="BY154" s="66">
        <f t="shared" si="155"/>
        <v>4.3225899696487935E-2</v>
      </c>
      <c r="BZ154" s="74">
        <f t="shared" si="156"/>
        <v>23.134278453925369</v>
      </c>
      <c r="CA154" s="66">
        <f t="shared" si="176"/>
        <v>0.31624279458432675</v>
      </c>
      <c r="CB154" s="72">
        <v>172975</v>
      </c>
      <c r="CC154" s="75">
        <v>53960</v>
      </c>
      <c r="CD154" s="66">
        <f t="shared" si="157"/>
        <v>0.31195259430553546</v>
      </c>
      <c r="CE154" s="66">
        <f t="shared" si="158"/>
        <v>0.68804740569446454</v>
      </c>
      <c r="CF154" s="72">
        <v>43726</v>
      </c>
      <c r="CG154" s="76">
        <v>308</v>
      </c>
      <c r="CH154" s="75">
        <v>32187</v>
      </c>
      <c r="CI154" s="66">
        <f t="shared" si="159"/>
        <v>0.74315052828980466</v>
      </c>
      <c r="CJ154" s="75">
        <v>43726</v>
      </c>
      <c r="CK154" s="75">
        <v>7128</v>
      </c>
      <c r="CL154" s="75">
        <v>4224</v>
      </c>
      <c r="CM154" s="75">
        <v>16910</v>
      </c>
      <c r="CN154" s="76">
        <v>377</v>
      </c>
      <c r="CO154" s="66">
        <f t="shared" si="160"/>
        <v>0.65496500937657232</v>
      </c>
      <c r="CP154" s="72">
        <v>43726</v>
      </c>
      <c r="CQ154" s="75">
        <v>17004</v>
      </c>
      <c r="CR154" s="66">
        <f t="shared" si="161"/>
        <v>0.38887618350638065</v>
      </c>
      <c r="CS154" s="78" t="b">
        <v>0</v>
      </c>
      <c r="CT154" s="76" t="b">
        <v>0</v>
      </c>
      <c r="CU154" s="76"/>
      <c r="CV154" s="76"/>
      <c r="CW154" s="76"/>
      <c r="CX154" s="76"/>
      <c r="CY154" s="76"/>
      <c r="CZ154" s="76"/>
      <c r="DA154" s="76"/>
      <c r="DB154" s="76"/>
      <c r="DC154" s="76"/>
      <c r="DD154" s="66">
        <f t="shared" si="162"/>
        <v>0</v>
      </c>
      <c r="DE154" s="66">
        <f t="shared" si="163"/>
        <v>0</v>
      </c>
      <c r="DF154" s="66">
        <f t="shared" si="164"/>
        <v>0</v>
      </c>
      <c r="DG154" s="66">
        <f t="shared" si="165"/>
        <v>0</v>
      </c>
      <c r="DH154" s="66">
        <f t="shared" si="166"/>
        <v>0</v>
      </c>
      <c r="DI154" s="66">
        <f t="shared" si="178"/>
        <v>0</v>
      </c>
      <c r="DJ154" s="66">
        <f t="shared" si="167"/>
        <v>0</v>
      </c>
      <c r="DK154" s="66">
        <f t="shared" si="168"/>
        <v>0</v>
      </c>
      <c r="DL154" s="66">
        <f t="shared" si="169"/>
        <v>0</v>
      </c>
      <c r="DM154" s="66">
        <f t="shared" si="170"/>
        <v>0</v>
      </c>
      <c r="DN154" s="66">
        <f t="shared" si="171"/>
        <v>0</v>
      </c>
      <c r="DO154" s="80">
        <f t="shared" si="172"/>
        <v>620</v>
      </c>
      <c r="DP154" s="67">
        <f t="shared" si="173"/>
        <v>1</v>
      </c>
      <c r="DQ154" s="66">
        <f t="shared" si="177"/>
        <v>2.6014568158168575E-6</v>
      </c>
    </row>
    <row r="155" spans="1:121" ht="17.149999999999999" customHeight="1" x14ac:dyDescent="0.3">
      <c r="A155" s="30"/>
      <c r="B155" s="39" t="s">
        <v>493</v>
      </c>
      <c r="C155" s="37" t="s">
        <v>494</v>
      </c>
      <c r="D155" s="36" t="s">
        <v>508</v>
      </c>
      <c r="E155" s="37" t="s">
        <v>509</v>
      </c>
      <c r="F155" s="36" t="s">
        <v>513</v>
      </c>
      <c r="G155" s="37" t="s">
        <v>514</v>
      </c>
      <c r="H155" s="36">
        <v>35</v>
      </c>
      <c r="I155" s="38">
        <v>6</v>
      </c>
      <c r="J155" s="115">
        <f t="shared" si="123"/>
        <v>0.70024679689140934</v>
      </c>
      <c r="K155" s="115">
        <f t="shared" si="124"/>
        <v>0.35030718336483935</v>
      </c>
      <c r="L155" s="115">
        <f t="shared" si="125"/>
        <v>1</v>
      </c>
      <c r="M155" s="115">
        <f t="shared" si="126"/>
        <v>0.28202611911013409</v>
      </c>
      <c r="N155" s="115">
        <f t="shared" si="127"/>
        <v>0.37719851294649653</v>
      </c>
      <c r="O155" s="115">
        <f t="shared" si="128"/>
        <v>0.37405482041587901</v>
      </c>
      <c r="P155" s="115">
        <f t="shared" si="129"/>
        <v>0.71949067932218225</v>
      </c>
      <c r="Q155" s="115">
        <f t="shared" si="130"/>
        <v>0.49146787019127447</v>
      </c>
      <c r="R155" s="116">
        <f t="shared" si="131"/>
        <v>0.90594448251082094</v>
      </c>
      <c r="S155" s="133">
        <f t="shared" si="132"/>
        <v>0.57785960719478191</v>
      </c>
      <c r="T155" s="134">
        <f t="shared" si="174"/>
        <v>0.42214039280521809</v>
      </c>
      <c r="U155" s="135">
        <f t="shared" si="133"/>
        <v>77898.410965132498</v>
      </c>
      <c r="V155" s="136">
        <v>6</v>
      </c>
      <c r="W155" s="155">
        <f t="shared" si="134"/>
        <v>0</v>
      </c>
      <c r="X155" s="155">
        <f t="shared" si="135"/>
        <v>0.46674849608367075</v>
      </c>
      <c r="Y155" s="155">
        <f t="shared" si="136"/>
        <v>0.53325150391632925</v>
      </c>
      <c r="Z155" s="156">
        <f t="shared" si="137"/>
        <v>98401.966520688075</v>
      </c>
      <c r="AA155" s="69">
        <f t="shared" si="138"/>
        <v>0.19088288210174928</v>
      </c>
      <c r="AB155" s="70">
        <f t="shared" si="139"/>
        <v>0.93015901617189967</v>
      </c>
      <c r="AC155" s="70">
        <f t="shared" si="140"/>
        <v>0.11821423136291498</v>
      </c>
      <c r="AD155" s="70">
        <f t="shared" si="140"/>
        <v>0.37719851294649653</v>
      </c>
      <c r="AE155" s="70">
        <f t="shared" si="141"/>
        <v>0.50853212980872553</v>
      </c>
      <c r="AF155" s="70">
        <f t="shared" si="142"/>
        <v>0.4943289224952741</v>
      </c>
      <c r="AG155" s="70">
        <f t="shared" si="143"/>
        <v>0.23787019533711407</v>
      </c>
      <c r="AH155" s="70">
        <f t="shared" si="144"/>
        <v>0.37405482041587901</v>
      </c>
      <c r="AI155" s="70">
        <f t="shared" si="145"/>
        <v>0.7843152699012812</v>
      </c>
      <c r="AJ155" s="70">
        <f t="shared" si="146"/>
        <v>0.61617832388153748</v>
      </c>
      <c r="AK155" s="70">
        <f t="shared" si="147"/>
        <v>0.28050932067781775</v>
      </c>
      <c r="AL155" s="71">
        <f t="shared" si="175"/>
        <v>1</v>
      </c>
      <c r="AM155" s="72">
        <v>184532</v>
      </c>
      <c r="AN155" s="66">
        <v>0.19088288210174928</v>
      </c>
      <c r="AO155" s="73">
        <v>0.50853212980872553</v>
      </c>
      <c r="AP155" s="74">
        <f t="shared" si="148"/>
        <v>0.49146787019127447</v>
      </c>
      <c r="AQ155" s="75">
        <v>38088</v>
      </c>
      <c r="AR155" s="75">
        <v>18734</v>
      </c>
      <c r="AS155" s="76">
        <v>57</v>
      </c>
      <c r="AT155" s="76">
        <v>37</v>
      </c>
      <c r="AU155" s="77">
        <f t="shared" si="149"/>
        <v>0.4943289224952741</v>
      </c>
      <c r="AV155" s="77">
        <f t="shared" si="150"/>
        <v>0.50567107750472595</v>
      </c>
      <c r="AW155" s="75">
        <v>38088</v>
      </c>
      <c r="AX155" s="75">
        <v>3024</v>
      </c>
      <c r="AY155" s="75">
        <v>14231</v>
      </c>
      <c r="AZ155" s="76">
        <v>43</v>
      </c>
      <c r="BA155" s="75">
        <v>13365</v>
      </c>
      <c r="BB155" s="66">
        <f t="shared" si="151"/>
        <v>0.80505671077504726</v>
      </c>
      <c r="BC155" s="66">
        <f t="shared" si="152"/>
        <v>0.19494328922495274</v>
      </c>
      <c r="BD155" s="75">
        <v>38088</v>
      </c>
      <c r="BE155" s="75">
        <v>8817</v>
      </c>
      <c r="BF155" s="76">
        <v>243</v>
      </c>
      <c r="BG155" s="66">
        <f t="shared" si="153"/>
        <v>0.23787019533711407</v>
      </c>
      <c r="BH155" s="70">
        <v>0.93015901617189967</v>
      </c>
      <c r="BI155" s="70">
        <v>0.90594448251082094</v>
      </c>
      <c r="BJ155" s="75">
        <v>91994</v>
      </c>
      <c r="BK155" s="75">
        <v>10875</v>
      </c>
      <c r="BL155" s="75">
        <v>46419</v>
      </c>
      <c r="BM155" s="75">
        <v>16413</v>
      </c>
      <c r="BN155" s="75">
        <v>9449</v>
      </c>
      <c r="BO155" s="76">
        <v>234</v>
      </c>
      <c r="BP155" s="75">
        <v>6641</v>
      </c>
      <c r="BQ155" s="76">
        <v>219</v>
      </c>
      <c r="BR155" s="76">
        <v>111</v>
      </c>
      <c r="BS155" s="76">
        <v>1633</v>
      </c>
      <c r="BT155" s="66">
        <f t="shared" si="154"/>
        <v>0.11821423136291498</v>
      </c>
      <c r="BU155" s="66">
        <f t="shared" si="121"/>
        <v>0.37719851294649653</v>
      </c>
      <c r="BV155" s="66">
        <f t="shared" si="122"/>
        <v>0.1987847033502185</v>
      </c>
      <c r="BW155" s="72">
        <v>146234</v>
      </c>
      <c r="BX155" s="75">
        <v>7088</v>
      </c>
      <c r="BY155" s="66">
        <f t="shared" si="155"/>
        <v>4.8470259994255784E-2</v>
      </c>
      <c r="BZ155" s="74">
        <f t="shared" si="156"/>
        <v>20.631207674943568</v>
      </c>
      <c r="CA155" s="66">
        <f t="shared" si="176"/>
        <v>0.28202611911013409</v>
      </c>
      <c r="CB155" s="72">
        <v>146234</v>
      </c>
      <c r="CC155" s="75">
        <v>41020</v>
      </c>
      <c r="CD155" s="66">
        <f t="shared" si="157"/>
        <v>0.28050932067781775</v>
      </c>
      <c r="CE155" s="66">
        <f t="shared" si="158"/>
        <v>0.71949067932218225</v>
      </c>
      <c r="CF155" s="72">
        <v>38088</v>
      </c>
      <c r="CG155" s="76">
        <v>389</v>
      </c>
      <c r="CH155" s="75">
        <v>29484</v>
      </c>
      <c r="CI155" s="66">
        <f t="shared" si="159"/>
        <v>0.7843152699012812</v>
      </c>
      <c r="CJ155" s="75">
        <v>38088</v>
      </c>
      <c r="CK155" s="75">
        <v>2889</v>
      </c>
      <c r="CL155" s="75">
        <v>1295</v>
      </c>
      <c r="CM155" s="75">
        <v>18530</v>
      </c>
      <c r="CN155" s="76">
        <v>755</v>
      </c>
      <c r="CO155" s="66">
        <f t="shared" si="160"/>
        <v>0.61617832388153748</v>
      </c>
      <c r="CP155" s="72">
        <v>38088</v>
      </c>
      <c r="CQ155" s="75">
        <v>14247</v>
      </c>
      <c r="CR155" s="66">
        <f t="shared" si="161"/>
        <v>0.37405482041587901</v>
      </c>
      <c r="CS155" s="78" t="b">
        <v>1</v>
      </c>
      <c r="CT155" s="76" t="b">
        <v>0</v>
      </c>
      <c r="CU155" s="76"/>
      <c r="CV155" s="76"/>
      <c r="CW155" s="76"/>
      <c r="CX155" s="76"/>
      <c r="CY155" s="76"/>
      <c r="CZ155" s="76"/>
      <c r="DA155" s="76"/>
      <c r="DB155" s="76"/>
      <c r="DC155" s="76"/>
      <c r="DD155" s="66">
        <f t="shared" si="162"/>
        <v>0</v>
      </c>
      <c r="DE155" s="66">
        <f t="shared" si="163"/>
        <v>0</v>
      </c>
      <c r="DF155" s="66">
        <f t="shared" si="164"/>
        <v>0</v>
      </c>
      <c r="DG155" s="66">
        <f t="shared" si="165"/>
        <v>0</v>
      </c>
      <c r="DH155" s="66">
        <f t="shared" si="166"/>
        <v>0</v>
      </c>
      <c r="DI155" s="66">
        <f t="shared" si="178"/>
        <v>0</v>
      </c>
      <c r="DJ155" s="66">
        <f t="shared" si="167"/>
        <v>0</v>
      </c>
      <c r="DK155" s="66">
        <f t="shared" si="168"/>
        <v>0</v>
      </c>
      <c r="DL155" s="66">
        <f t="shared" si="169"/>
        <v>0</v>
      </c>
      <c r="DM155" s="66">
        <f t="shared" si="170"/>
        <v>0</v>
      </c>
      <c r="DN155" s="66">
        <f t="shared" si="171"/>
        <v>0</v>
      </c>
      <c r="DO155" s="80">
        <f t="shared" si="172"/>
        <v>620</v>
      </c>
      <c r="DP155" s="67">
        <f t="shared" si="173"/>
        <v>1</v>
      </c>
      <c r="DQ155" s="66">
        <f t="shared" si="177"/>
        <v>2.6014568158168575E-6</v>
      </c>
    </row>
    <row r="156" spans="1:121" ht="17.149999999999999" customHeight="1" x14ac:dyDescent="0.3">
      <c r="A156" s="30"/>
      <c r="B156" s="39" t="s">
        <v>493</v>
      </c>
      <c r="C156" s="37" t="s">
        <v>494</v>
      </c>
      <c r="D156" s="36" t="s">
        <v>508</v>
      </c>
      <c r="E156" s="37" t="s">
        <v>509</v>
      </c>
      <c r="F156" s="36" t="s">
        <v>515</v>
      </c>
      <c r="G156" s="37" t="s">
        <v>516</v>
      </c>
      <c r="H156" s="36">
        <v>50</v>
      </c>
      <c r="I156" s="38">
        <v>5</v>
      </c>
      <c r="J156" s="115">
        <f t="shared" si="123"/>
        <v>0.555644770717035</v>
      </c>
      <c r="K156" s="115">
        <f t="shared" si="124"/>
        <v>0.22492416711274243</v>
      </c>
      <c r="L156" s="115">
        <f t="shared" si="125"/>
        <v>1</v>
      </c>
      <c r="M156" s="115">
        <f t="shared" si="126"/>
        <v>0.19282074461692322</v>
      </c>
      <c r="N156" s="115">
        <f t="shared" si="127"/>
        <v>0.31261265221787488</v>
      </c>
      <c r="O156" s="115">
        <f t="shared" si="128"/>
        <v>0.2208712497769621</v>
      </c>
      <c r="P156" s="115">
        <f t="shared" si="129"/>
        <v>0.68227784854221352</v>
      </c>
      <c r="Q156" s="115">
        <f t="shared" si="130"/>
        <v>0.44314653125342496</v>
      </c>
      <c r="R156" s="116">
        <f t="shared" si="131"/>
        <v>0.83466996673148941</v>
      </c>
      <c r="S156" s="133">
        <f t="shared" si="132"/>
        <v>0.49632977010762946</v>
      </c>
      <c r="T156" s="134">
        <f t="shared" si="174"/>
        <v>0.50367022989237054</v>
      </c>
      <c r="U156" s="135">
        <f t="shared" si="133"/>
        <v>91202.086877761001</v>
      </c>
      <c r="V156" s="136">
        <v>4</v>
      </c>
      <c r="W156" s="155">
        <f t="shared" si="134"/>
        <v>0</v>
      </c>
      <c r="X156" s="155">
        <f t="shared" si="135"/>
        <v>0.38521865899651836</v>
      </c>
      <c r="Y156" s="155">
        <f t="shared" si="136"/>
        <v>0.6147813410034817</v>
      </c>
      <c r="Z156" s="156">
        <f t="shared" si="137"/>
        <v>111321.53132220545</v>
      </c>
      <c r="AA156" s="69">
        <f t="shared" si="138"/>
        <v>0.10157117216622946</v>
      </c>
      <c r="AB156" s="70">
        <f t="shared" si="139"/>
        <v>0.86338888549031256</v>
      </c>
      <c r="AC156" s="70">
        <f t="shared" si="140"/>
        <v>0.179705016046072</v>
      </c>
      <c r="AD156" s="70">
        <f t="shared" si="140"/>
        <v>0.31261265221787488</v>
      </c>
      <c r="AE156" s="70">
        <f t="shared" si="141"/>
        <v>0.55685346874657504</v>
      </c>
      <c r="AF156" s="70">
        <f t="shared" si="142"/>
        <v>0.65160204939970945</v>
      </c>
      <c r="AG156" s="70">
        <f t="shared" si="143"/>
        <v>0.24562208457597309</v>
      </c>
      <c r="AH156" s="70">
        <f t="shared" si="144"/>
        <v>0.2208712497769621</v>
      </c>
      <c r="AI156" s="70">
        <f t="shared" si="145"/>
        <v>0.68659988274578776</v>
      </c>
      <c r="AJ156" s="70">
        <f t="shared" si="146"/>
        <v>0.42468965868828223</v>
      </c>
      <c r="AK156" s="70">
        <f t="shared" si="147"/>
        <v>0.31772215145778648</v>
      </c>
      <c r="AL156" s="71">
        <f t="shared" si="175"/>
        <v>1</v>
      </c>
      <c r="AM156" s="72">
        <v>181075</v>
      </c>
      <c r="AN156" s="66">
        <v>0.10157117216622946</v>
      </c>
      <c r="AO156" s="73">
        <v>0.55685346874657504</v>
      </c>
      <c r="AP156" s="74">
        <f t="shared" si="148"/>
        <v>0.44314653125342496</v>
      </c>
      <c r="AQ156" s="75">
        <v>39231</v>
      </c>
      <c r="AR156" s="75">
        <v>25502</v>
      </c>
      <c r="AS156" s="76">
        <v>49</v>
      </c>
      <c r="AT156" s="76">
        <v>12</v>
      </c>
      <c r="AU156" s="77">
        <f t="shared" si="149"/>
        <v>0.65160204939970945</v>
      </c>
      <c r="AV156" s="77">
        <f t="shared" si="150"/>
        <v>0.34839795060029055</v>
      </c>
      <c r="AW156" s="75">
        <v>39231</v>
      </c>
      <c r="AX156" s="75">
        <v>5120</v>
      </c>
      <c r="AY156" s="75">
        <v>12468</v>
      </c>
      <c r="AZ156" s="76">
        <v>39</v>
      </c>
      <c r="BA156" s="75">
        <v>17624</v>
      </c>
      <c r="BB156" s="66">
        <f t="shared" si="151"/>
        <v>0.89854961637480568</v>
      </c>
      <c r="BC156" s="66">
        <f t="shared" si="152"/>
        <v>0.10145038362519432</v>
      </c>
      <c r="BD156" s="75">
        <v>39231</v>
      </c>
      <c r="BE156" s="75">
        <v>9461</v>
      </c>
      <c r="BF156" s="76">
        <v>175</v>
      </c>
      <c r="BG156" s="66">
        <f t="shared" si="153"/>
        <v>0.24562208457597309</v>
      </c>
      <c r="BH156" s="70">
        <v>0.86338888549031256</v>
      </c>
      <c r="BI156" s="70">
        <v>0.83466996673148941</v>
      </c>
      <c r="BJ156" s="75">
        <v>90988</v>
      </c>
      <c r="BK156" s="75">
        <v>16351</v>
      </c>
      <c r="BL156" s="75">
        <v>46193</v>
      </c>
      <c r="BM156" s="75">
        <v>14321</v>
      </c>
      <c r="BN156" s="75">
        <v>7314</v>
      </c>
      <c r="BO156" s="76">
        <v>305</v>
      </c>
      <c r="BP156" s="75">
        <v>4566</v>
      </c>
      <c r="BQ156" s="76">
        <v>161</v>
      </c>
      <c r="BR156" s="76">
        <v>62</v>
      </c>
      <c r="BS156" s="76">
        <v>1715</v>
      </c>
      <c r="BT156" s="66">
        <f t="shared" si="154"/>
        <v>0.179705016046072</v>
      </c>
      <c r="BU156" s="66">
        <f t="shared" si="121"/>
        <v>0.31261265221787488</v>
      </c>
      <c r="BV156" s="66">
        <f t="shared" si="122"/>
        <v>0.15521827054117027</v>
      </c>
      <c r="BW156" s="72">
        <v>142099</v>
      </c>
      <c r="BX156" s="75">
        <v>10074</v>
      </c>
      <c r="BY156" s="66">
        <f t="shared" si="155"/>
        <v>7.0894235708907169E-2</v>
      </c>
      <c r="BZ156" s="74">
        <f t="shared" si="156"/>
        <v>14.105519158229106</v>
      </c>
      <c r="CA156" s="66">
        <f t="shared" si="176"/>
        <v>0.19282074461692322</v>
      </c>
      <c r="CB156" s="72">
        <v>142099</v>
      </c>
      <c r="CC156" s="75">
        <v>45148</v>
      </c>
      <c r="CD156" s="66">
        <f t="shared" si="157"/>
        <v>0.31772215145778648</v>
      </c>
      <c r="CE156" s="66">
        <f t="shared" si="158"/>
        <v>0.68227784854221352</v>
      </c>
      <c r="CF156" s="72">
        <v>39231</v>
      </c>
      <c r="CG156" s="76">
        <v>574</v>
      </c>
      <c r="CH156" s="75">
        <v>26362</v>
      </c>
      <c r="CI156" s="66">
        <f t="shared" si="159"/>
        <v>0.68659988274578776</v>
      </c>
      <c r="CJ156" s="75">
        <v>39231</v>
      </c>
      <c r="CK156" s="76">
        <v>594</v>
      </c>
      <c r="CL156" s="76">
        <v>968</v>
      </c>
      <c r="CM156" s="75">
        <v>14729</v>
      </c>
      <c r="CN156" s="76">
        <v>370</v>
      </c>
      <c r="CO156" s="66">
        <f t="shared" si="160"/>
        <v>0.42468965868828223</v>
      </c>
      <c r="CP156" s="72">
        <v>39231</v>
      </c>
      <c r="CQ156" s="75">
        <v>8665</v>
      </c>
      <c r="CR156" s="66">
        <f t="shared" si="161"/>
        <v>0.2208712497769621</v>
      </c>
      <c r="CS156" s="78" t="b">
        <v>1</v>
      </c>
      <c r="CT156" s="76" t="b">
        <v>0</v>
      </c>
      <c r="CU156" s="76"/>
      <c r="CV156" s="76"/>
      <c r="CW156" s="76"/>
      <c r="CX156" s="76"/>
      <c r="CY156" s="76"/>
      <c r="CZ156" s="76"/>
      <c r="DA156" s="76"/>
      <c r="DB156" s="76"/>
      <c r="DC156" s="76"/>
      <c r="DD156" s="66">
        <f t="shared" si="162"/>
        <v>0</v>
      </c>
      <c r="DE156" s="66">
        <f t="shared" si="163"/>
        <v>0</v>
      </c>
      <c r="DF156" s="66">
        <f t="shared" si="164"/>
        <v>0</v>
      </c>
      <c r="DG156" s="66">
        <f t="shared" si="165"/>
        <v>0</v>
      </c>
      <c r="DH156" s="66">
        <f t="shared" si="166"/>
        <v>0</v>
      </c>
      <c r="DI156" s="66">
        <f t="shared" si="178"/>
        <v>0</v>
      </c>
      <c r="DJ156" s="66">
        <f t="shared" si="167"/>
        <v>0</v>
      </c>
      <c r="DK156" s="66">
        <f t="shared" si="168"/>
        <v>0</v>
      </c>
      <c r="DL156" s="66">
        <f t="shared" si="169"/>
        <v>0</v>
      </c>
      <c r="DM156" s="66">
        <f t="shared" si="170"/>
        <v>0</v>
      </c>
      <c r="DN156" s="66">
        <f t="shared" si="171"/>
        <v>0</v>
      </c>
      <c r="DO156" s="80">
        <f t="shared" si="172"/>
        <v>620</v>
      </c>
      <c r="DP156" s="67">
        <f t="shared" si="173"/>
        <v>1</v>
      </c>
      <c r="DQ156" s="66">
        <f t="shared" si="177"/>
        <v>2.6014568158168575E-6</v>
      </c>
    </row>
    <row r="157" spans="1:121" ht="17.149999999999999" customHeight="1" x14ac:dyDescent="0.3">
      <c r="A157" s="30"/>
      <c r="B157" s="39" t="s">
        <v>517</v>
      </c>
      <c r="C157" s="37" t="s">
        <v>518</v>
      </c>
      <c r="D157" s="36" t="s">
        <v>519</v>
      </c>
      <c r="E157" s="37" t="s">
        <v>520</v>
      </c>
      <c r="F157" s="36" t="s">
        <v>521</v>
      </c>
      <c r="G157" s="37" t="s">
        <v>520</v>
      </c>
      <c r="H157" s="36">
        <v>27</v>
      </c>
      <c r="I157" s="38">
        <v>32</v>
      </c>
      <c r="J157" s="115">
        <f t="shared" si="123"/>
        <v>0.73267667722826835</v>
      </c>
      <c r="K157" s="115">
        <f t="shared" si="124"/>
        <v>0.38574528171924505</v>
      </c>
      <c r="L157" s="115">
        <f t="shared" si="125"/>
        <v>5.2565170812998458E-3</v>
      </c>
      <c r="M157" s="115">
        <f t="shared" si="126"/>
        <v>0.47771599894095784</v>
      </c>
      <c r="N157" s="115" t="e">
        <f t="shared" si="127"/>
        <v>#REF!</v>
      </c>
      <c r="O157" s="115">
        <f t="shared" si="128"/>
        <v>0.47489323598291777</v>
      </c>
      <c r="P157" s="115">
        <f t="shared" si="129"/>
        <v>0.68473567839195981</v>
      </c>
      <c r="Q157" s="115">
        <f t="shared" si="130"/>
        <v>0.60175028472097347</v>
      </c>
      <c r="R157" s="116">
        <f t="shared" si="131"/>
        <v>0.85091598231206556</v>
      </c>
      <c r="S157" s="133" t="e">
        <f t="shared" si="132"/>
        <v>#REF!</v>
      </c>
      <c r="T157" s="134" t="e">
        <f t="shared" si="174"/>
        <v>#REF!</v>
      </c>
      <c r="U157" s="135" t="e">
        <f t="shared" si="133"/>
        <v>#REF!</v>
      </c>
      <c r="V157" s="136">
        <v>3</v>
      </c>
      <c r="W157" s="155">
        <f t="shared" si="134"/>
        <v>-0.99474348291870018</v>
      </c>
      <c r="X157" s="155" t="e">
        <f t="shared" si="135"/>
        <v>#REF!</v>
      </c>
      <c r="Y157" s="155" t="e">
        <f t="shared" si="136"/>
        <v>#REF!</v>
      </c>
      <c r="Z157" s="156" t="e">
        <f t="shared" si="137"/>
        <v>#REF!</v>
      </c>
      <c r="AA157" s="69">
        <f t="shared" si="138"/>
        <v>0.68119459901689661</v>
      </c>
      <c r="AB157" s="70">
        <f t="shared" si="139"/>
        <v>0.88985817925586286</v>
      </c>
      <c r="AC157" s="70">
        <f t="shared" si="140"/>
        <v>0.12891020449483701</v>
      </c>
      <c r="AD157" s="70" t="e">
        <f t="shared" si="140"/>
        <v>#REF!</v>
      </c>
      <c r="AE157" s="70">
        <f t="shared" si="141"/>
        <v>0.39824971527902653</v>
      </c>
      <c r="AF157" s="70">
        <f t="shared" si="142"/>
        <v>0.43153326904532302</v>
      </c>
      <c r="AG157" s="70">
        <f t="shared" si="143"/>
        <v>0.38999862239977956</v>
      </c>
      <c r="AH157" s="70">
        <f t="shared" si="144"/>
        <v>0.47489323598291777</v>
      </c>
      <c r="AI157" s="70">
        <f t="shared" si="145"/>
        <v>0.69944207191073149</v>
      </c>
      <c r="AJ157" s="70">
        <f t="shared" si="146"/>
        <v>0.76591128254580521</v>
      </c>
      <c r="AK157" s="70">
        <f t="shared" si="147"/>
        <v>0.31526432160804019</v>
      </c>
      <c r="AL157" s="71">
        <f t="shared" si="175"/>
        <v>5.2565170812998458E-3</v>
      </c>
      <c r="AM157" s="72">
        <v>298983</v>
      </c>
      <c r="AN157" s="66">
        <v>0.68119459901689661</v>
      </c>
      <c r="AO157" s="73">
        <v>0.39824971527902653</v>
      </c>
      <c r="AP157" s="74">
        <f t="shared" si="148"/>
        <v>0.60175028472097347</v>
      </c>
      <c r="AQ157" s="75">
        <v>29036</v>
      </c>
      <c r="AR157" s="75">
        <v>12270</v>
      </c>
      <c r="AS157" s="76">
        <v>212</v>
      </c>
      <c r="AT157" s="76">
        <v>48</v>
      </c>
      <c r="AU157" s="77">
        <f t="shared" si="149"/>
        <v>0.43153326904532302</v>
      </c>
      <c r="AV157" s="77">
        <f t="shared" si="150"/>
        <v>0.56846673095467692</v>
      </c>
      <c r="AW157" s="75">
        <v>29036</v>
      </c>
      <c r="AX157" s="76">
        <v>672</v>
      </c>
      <c r="AY157" s="75">
        <v>18781</v>
      </c>
      <c r="AZ157" s="76">
        <v>34</v>
      </c>
      <c r="BA157" s="75">
        <v>3654</v>
      </c>
      <c r="BB157" s="66">
        <f t="shared" si="151"/>
        <v>0.79697616751618683</v>
      </c>
      <c r="BC157" s="66">
        <f t="shared" si="152"/>
        <v>0.20302383248381317</v>
      </c>
      <c r="BD157" s="75">
        <v>29036</v>
      </c>
      <c r="BE157" s="75">
        <v>10981</v>
      </c>
      <c r="BF157" s="76">
        <v>343</v>
      </c>
      <c r="BG157" s="66">
        <f t="shared" si="153"/>
        <v>0.38999862239977956</v>
      </c>
      <c r="BH157" s="70">
        <v>0.88985817925586286</v>
      </c>
      <c r="BI157" s="70">
        <v>0.85091598231206556</v>
      </c>
      <c r="BJ157" s="84">
        <v>144082.18976731642</v>
      </c>
      <c r="BK157" s="85">
        <v>18573.66454696867</v>
      </c>
      <c r="BL157" s="75">
        <v>28270</v>
      </c>
      <c r="BM157" s="75">
        <v>18047</v>
      </c>
      <c r="BN157" s="75">
        <v>10535</v>
      </c>
      <c r="BO157" s="76">
        <v>246</v>
      </c>
      <c r="BP157" s="75">
        <v>10708</v>
      </c>
      <c r="BQ157" s="76">
        <v>817</v>
      </c>
      <c r="BR157" s="76">
        <v>95</v>
      </c>
      <c r="BS157" s="76">
        <v>119</v>
      </c>
      <c r="BT157" s="66">
        <f t="shared" si="154"/>
        <v>0.12891020449483701</v>
      </c>
      <c r="BU157" s="66" t="e">
        <f>#REF!/BJ157</f>
        <v>#REF!</v>
      </c>
      <c r="BV157" s="66" t="e">
        <f>#REF!/BJ157</f>
        <v>#REF!</v>
      </c>
      <c r="BW157" s="72">
        <v>124375</v>
      </c>
      <c r="BX157" s="75">
        <v>3559</v>
      </c>
      <c r="BY157" s="66">
        <f t="shared" si="155"/>
        <v>2.8615075376884423E-2</v>
      </c>
      <c r="BZ157" s="74">
        <f t="shared" si="156"/>
        <v>34.946614217476821</v>
      </c>
      <c r="CA157" s="66">
        <f t="shared" si="176"/>
        <v>0.47771599894095784</v>
      </c>
      <c r="CB157" s="72">
        <v>228458.35580844135</v>
      </c>
      <c r="CC157" s="75">
        <v>72024.768559636534</v>
      </c>
      <c r="CD157" s="66">
        <f t="shared" si="157"/>
        <v>0.31526432160804019</v>
      </c>
      <c r="CE157" s="66">
        <f t="shared" si="158"/>
        <v>0.68473567839195981</v>
      </c>
      <c r="CF157" s="72">
        <v>29036</v>
      </c>
      <c r="CG157" s="76">
        <v>389</v>
      </c>
      <c r="CH157" s="75">
        <v>19920</v>
      </c>
      <c r="CI157" s="66">
        <f t="shared" si="159"/>
        <v>0.69944207191073149</v>
      </c>
      <c r="CJ157" s="75">
        <v>29036</v>
      </c>
      <c r="CK157" s="75">
        <v>8277</v>
      </c>
      <c r="CL157" s="75">
        <v>5366</v>
      </c>
      <c r="CM157" s="75">
        <v>7045</v>
      </c>
      <c r="CN157" s="75">
        <v>1551</v>
      </c>
      <c r="CO157" s="66">
        <f t="shared" si="160"/>
        <v>0.76591128254580521</v>
      </c>
      <c r="CP157" s="72">
        <v>29036</v>
      </c>
      <c r="CQ157" s="75">
        <v>13789</v>
      </c>
      <c r="CR157" s="66">
        <f t="shared" si="161"/>
        <v>0.47489323598291777</v>
      </c>
      <c r="CS157" s="78" t="b">
        <v>0</v>
      </c>
      <c r="CT157" s="76" t="b">
        <v>1</v>
      </c>
      <c r="CU157" s="76">
        <v>1</v>
      </c>
      <c r="CV157" s="76">
        <v>2</v>
      </c>
      <c r="CW157" s="79">
        <v>8</v>
      </c>
      <c r="CX157" s="79">
        <v>1</v>
      </c>
      <c r="CY157" s="79">
        <v>12</v>
      </c>
      <c r="CZ157" s="79">
        <v>3</v>
      </c>
      <c r="DA157" s="76">
        <v>15</v>
      </c>
      <c r="DB157" s="76">
        <v>17786</v>
      </c>
      <c r="DC157" s="76">
        <v>98847</v>
      </c>
      <c r="DD157" s="66">
        <f t="shared" si="162"/>
        <v>3.3057851239669422E-2</v>
      </c>
      <c r="DE157" s="66">
        <f t="shared" si="163"/>
        <v>2.4875621890547263E-3</v>
      </c>
      <c r="DF157" s="66">
        <f t="shared" si="164"/>
        <v>3.0303030303030304E-2</v>
      </c>
      <c r="DG157" s="66">
        <f t="shared" si="165"/>
        <v>2.7397260273972603E-3</v>
      </c>
      <c r="DH157" s="66">
        <f t="shared" si="166"/>
        <v>0.40253377965646153</v>
      </c>
      <c r="DI157" s="66">
        <f t="shared" si="178"/>
        <v>1</v>
      </c>
      <c r="DJ157" s="66">
        <f t="shared" si="167"/>
        <v>0.2</v>
      </c>
      <c r="DK157" s="66">
        <f t="shared" si="168"/>
        <v>2.0833333333333332E-2</v>
      </c>
      <c r="DL157" s="66">
        <f t="shared" si="169"/>
        <v>6.5217391304347823E-3</v>
      </c>
      <c r="DM157" s="66">
        <f t="shared" si="170"/>
        <v>0.10951602454398596</v>
      </c>
      <c r="DN157" s="66">
        <f t="shared" si="171"/>
        <v>0.30683876811594202</v>
      </c>
      <c r="DO157" s="80">
        <f t="shared" si="172"/>
        <v>3.2590405904059043</v>
      </c>
      <c r="DP157" s="67">
        <f t="shared" si="173"/>
        <v>5.2565170812998458E-3</v>
      </c>
      <c r="DQ157" s="66">
        <f t="shared" si="177"/>
        <v>4.9490123889668071E-4</v>
      </c>
    </row>
    <row r="158" spans="1:121" ht="17.149999999999999" customHeight="1" x14ac:dyDescent="0.3">
      <c r="A158" s="30"/>
      <c r="B158" s="39" t="s">
        <v>517</v>
      </c>
      <c r="C158" s="37" t="s">
        <v>518</v>
      </c>
      <c r="D158" s="36" t="s">
        <v>519</v>
      </c>
      <c r="E158" s="37" t="s">
        <v>520</v>
      </c>
      <c r="F158" s="36" t="s">
        <v>522</v>
      </c>
      <c r="G158" s="37" t="s">
        <v>523</v>
      </c>
      <c r="H158" s="36">
        <v>92</v>
      </c>
      <c r="I158" s="38">
        <v>4</v>
      </c>
      <c r="J158" s="115">
        <f t="shared" si="123"/>
        <v>0.10497335701598579</v>
      </c>
      <c r="K158" s="115">
        <f t="shared" si="124"/>
        <v>0.17704756266035132</v>
      </c>
      <c r="L158" s="115">
        <f t="shared" si="125"/>
        <v>0.15154426904598492</v>
      </c>
      <c r="M158" s="115">
        <f t="shared" si="126"/>
        <v>0.24037037666660407</v>
      </c>
      <c r="N158" s="115" t="e">
        <f t="shared" si="127"/>
        <v>#REF!</v>
      </c>
      <c r="O158" s="115">
        <f t="shared" si="128"/>
        <v>5.0167752121570951E-2</v>
      </c>
      <c r="P158" s="115">
        <f t="shared" si="129"/>
        <v>0.59381287726358156</v>
      </c>
      <c r="Q158" s="115">
        <f t="shared" si="130"/>
        <v>0.44956468766657365</v>
      </c>
      <c r="R158" s="116">
        <f t="shared" si="131"/>
        <v>0.78193016771401214</v>
      </c>
      <c r="S158" s="133" t="e">
        <f t="shared" si="132"/>
        <v>#REF!</v>
      </c>
      <c r="T158" s="134" t="e">
        <f t="shared" si="174"/>
        <v>#REF!</v>
      </c>
      <c r="U158" s="135" t="e">
        <f t="shared" si="133"/>
        <v>#REF!</v>
      </c>
      <c r="V158" s="136">
        <v>1</v>
      </c>
      <c r="W158" s="155">
        <f t="shared" si="134"/>
        <v>-0.84845573095401505</v>
      </c>
      <c r="X158" s="155" t="e">
        <f t="shared" si="135"/>
        <v>#REF!</v>
      </c>
      <c r="Y158" s="155" t="e">
        <f t="shared" si="136"/>
        <v>#REF!</v>
      </c>
      <c r="Z158" s="156" t="e">
        <f t="shared" si="137"/>
        <v>#REF!</v>
      </c>
      <c r="AA158" s="69">
        <f t="shared" si="138"/>
        <v>9.7808913859409805E-2</v>
      </c>
      <c r="AB158" s="70">
        <f t="shared" si="139"/>
        <v>0.85084370286576172</v>
      </c>
      <c r="AC158" s="70">
        <f t="shared" si="140"/>
        <v>0.18823003765877322</v>
      </c>
      <c r="AD158" s="70" t="e">
        <f t="shared" si="140"/>
        <v>#REF!</v>
      </c>
      <c r="AE158" s="70">
        <f t="shared" si="141"/>
        <v>0.55043531233342635</v>
      </c>
      <c r="AF158" s="70">
        <f t="shared" si="142"/>
        <v>0.67144266824551013</v>
      </c>
      <c r="AG158" s="70">
        <f t="shared" si="143"/>
        <v>0.50183540556542328</v>
      </c>
      <c r="AH158" s="70">
        <f t="shared" si="144"/>
        <v>5.0167752121570951E-2</v>
      </c>
      <c r="AI158" s="70">
        <f t="shared" si="145"/>
        <v>0.1361357805407539</v>
      </c>
      <c r="AJ158" s="70">
        <f t="shared" si="146"/>
        <v>7.3810933491217687E-2</v>
      </c>
      <c r="AK158" s="70">
        <f t="shared" si="147"/>
        <v>0.40618712273641849</v>
      </c>
      <c r="AL158" s="71">
        <f t="shared" si="175"/>
        <v>0.15154426904598492</v>
      </c>
      <c r="AM158" s="72">
        <v>150038</v>
      </c>
      <c r="AN158" s="66">
        <v>9.7808913859409805E-2</v>
      </c>
      <c r="AO158" s="73">
        <v>0.55043531233342635</v>
      </c>
      <c r="AP158" s="74">
        <f t="shared" si="148"/>
        <v>0.44956468766657365</v>
      </c>
      <c r="AQ158" s="75">
        <v>25335</v>
      </c>
      <c r="AR158" s="75">
        <v>16919</v>
      </c>
      <c r="AS158" s="76">
        <v>82</v>
      </c>
      <c r="AT158" s="76">
        <v>10</v>
      </c>
      <c r="AU158" s="77">
        <f t="shared" si="149"/>
        <v>0.67144266824551013</v>
      </c>
      <c r="AV158" s="77">
        <f t="shared" si="150"/>
        <v>0.32855733175448987</v>
      </c>
      <c r="AW158" s="75">
        <v>25335</v>
      </c>
      <c r="AX158" s="75">
        <v>1999</v>
      </c>
      <c r="AY158" s="75">
        <v>17776</v>
      </c>
      <c r="AZ158" s="76">
        <v>37</v>
      </c>
      <c r="BA158" s="75">
        <v>4876</v>
      </c>
      <c r="BB158" s="66">
        <f t="shared" si="151"/>
        <v>0.97446220643378723</v>
      </c>
      <c r="BC158" s="66">
        <f t="shared" si="152"/>
        <v>2.5537793566212774E-2</v>
      </c>
      <c r="BD158" s="75">
        <v>25335</v>
      </c>
      <c r="BE158" s="75">
        <v>12514</v>
      </c>
      <c r="BF158" s="76">
        <v>200</v>
      </c>
      <c r="BG158" s="66">
        <f t="shared" si="153"/>
        <v>0.50183540556542328</v>
      </c>
      <c r="BH158" s="70">
        <v>0.85084370286576172</v>
      </c>
      <c r="BI158" s="70">
        <v>0.78193016771401214</v>
      </c>
      <c r="BJ158" s="84">
        <v>72304.477563151187</v>
      </c>
      <c r="BK158" s="85">
        <v>13609.874534609871</v>
      </c>
      <c r="BL158" s="75">
        <v>38773</v>
      </c>
      <c r="BM158" s="75">
        <v>7465</v>
      </c>
      <c r="BN158" s="76">
        <v>1962</v>
      </c>
      <c r="BO158" s="76">
        <v>128</v>
      </c>
      <c r="BP158" s="76">
        <v>2021</v>
      </c>
      <c r="BQ158" s="76">
        <v>72</v>
      </c>
      <c r="BR158" s="76">
        <v>36</v>
      </c>
      <c r="BS158" s="76">
        <v>415</v>
      </c>
      <c r="BT158" s="66">
        <f t="shared" si="154"/>
        <v>0.18823003765877322</v>
      </c>
      <c r="BU158" s="66" t="e">
        <f>#REF!/BJ158</f>
        <v>#REF!</v>
      </c>
      <c r="BV158" s="66" t="e">
        <f>#REF!/BJ158</f>
        <v>#REF!</v>
      </c>
      <c r="BW158" s="72">
        <v>103376</v>
      </c>
      <c r="BX158" s="75">
        <v>5879</v>
      </c>
      <c r="BY158" s="66">
        <f t="shared" si="155"/>
        <v>5.6870066553165143E-2</v>
      </c>
      <c r="BZ158" s="74">
        <f t="shared" si="156"/>
        <v>17.583942847423032</v>
      </c>
      <c r="CA158" s="66">
        <f t="shared" si="176"/>
        <v>0.24037037666660407</v>
      </c>
      <c r="CB158" s="72">
        <v>114646.80047091377</v>
      </c>
      <c r="CC158" s="75">
        <v>46568.054014216737</v>
      </c>
      <c r="CD158" s="66">
        <f t="shared" si="157"/>
        <v>0.40618712273641849</v>
      </c>
      <c r="CE158" s="66">
        <f t="shared" si="158"/>
        <v>0.59381287726358156</v>
      </c>
      <c r="CF158" s="72">
        <v>25335</v>
      </c>
      <c r="CG158" s="76">
        <v>85</v>
      </c>
      <c r="CH158" s="75">
        <v>3364</v>
      </c>
      <c r="CI158" s="66">
        <f t="shared" si="159"/>
        <v>0.1361357805407539</v>
      </c>
      <c r="CJ158" s="75">
        <v>25335</v>
      </c>
      <c r="CK158" s="76">
        <v>308</v>
      </c>
      <c r="CL158" s="76">
        <v>20</v>
      </c>
      <c r="CM158" s="75">
        <v>1536</v>
      </c>
      <c r="CN158" s="76">
        <v>6</v>
      </c>
      <c r="CO158" s="66">
        <f t="shared" si="160"/>
        <v>7.3810933491217687E-2</v>
      </c>
      <c r="CP158" s="72">
        <v>25335</v>
      </c>
      <c r="CQ158" s="75">
        <v>1271</v>
      </c>
      <c r="CR158" s="66">
        <f t="shared" si="161"/>
        <v>5.0167752121570951E-2</v>
      </c>
      <c r="CS158" s="78" t="b">
        <v>0</v>
      </c>
      <c r="CT158" s="76" t="b">
        <v>1</v>
      </c>
      <c r="CU158" s="76">
        <v>1</v>
      </c>
      <c r="CV158" s="76"/>
      <c r="CW158" s="79"/>
      <c r="CX158" s="79"/>
      <c r="CY158" s="79">
        <v>1</v>
      </c>
      <c r="CZ158" s="79">
        <v>10</v>
      </c>
      <c r="DA158" s="76"/>
      <c r="DB158" s="76"/>
      <c r="DC158" s="76"/>
      <c r="DD158" s="66">
        <f t="shared" si="162"/>
        <v>0</v>
      </c>
      <c r="DE158" s="66">
        <f t="shared" si="163"/>
        <v>2.4875621890547263E-3</v>
      </c>
      <c r="DF158" s="66">
        <f t="shared" si="164"/>
        <v>0</v>
      </c>
      <c r="DG158" s="66">
        <f t="shared" si="165"/>
        <v>9.1324200913242004E-3</v>
      </c>
      <c r="DH158" s="66">
        <f t="shared" si="166"/>
        <v>0</v>
      </c>
      <c r="DI158" s="66">
        <f t="shared" si="178"/>
        <v>0</v>
      </c>
      <c r="DJ158" s="66">
        <f t="shared" si="167"/>
        <v>0</v>
      </c>
      <c r="DK158" s="66">
        <f t="shared" si="168"/>
        <v>2.0833333333333332E-2</v>
      </c>
      <c r="DL158" s="66">
        <f t="shared" si="169"/>
        <v>2.1739130434782608E-2</v>
      </c>
      <c r="DM158" s="66">
        <f t="shared" si="170"/>
        <v>2.9049955700947315E-3</v>
      </c>
      <c r="DN158" s="66">
        <f t="shared" si="171"/>
        <v>1.0643115942028984E-2</v>
      </c>
      <c r="DO158" s="80">
        <f t="shared" si="172"/>
        <v>93.957446808510653</v>
      </c>
      <c r="DP158" s="67">
        <f t="shared" si="173"/>
        <v>0.15154426904598492</v>
      </c>
      <c r="DQ158" s="66">
        <f t="shared" si="177"/>
        <v>1.7166316035530619E-5</v>
      </c>
    </row>
    <row r="159" spans="1:121" ht="17.149999999999999" customHeight="1" x14ac:dyDescent="0.3">
      <c r="A159" s="30"/>
      <c r="B159" s="39" t="s">
        <v>517</v>
      </c>
      <c r="C159" s="37" t="s">
        <v>518</v>
      </c>
      <c r="D159" s="36" t="s">
        <v>524</v>
      </c>
      <c r="E159" s="37" t="s">
        <v>525</v>
      </c>
      <c r="F159" s="36" t="s">
        <v>526</v>
      </c>
      <c r="G159" s="37" t="s">
        <v>525</v>
      </c>
      <c r="H159" s="36">
        <v>94</v>
      </c>
      <c r="I159" s="38">
        <v>7</v>
      </c>
      <c r="J159" s="115">
        <f t="shared" si="123"/>
        <v>0.16783865141481036</v>
      </c>
      <c r="K159" s="115">
        <f t="shared" si="124"/>
        <v>0.12326309452137263</v>
      </c>
      <c r="L159" s="115">
        <f t="shared" si="125"/>
        <v>1</v>
      </c>
      <c r="M159" s="115">
        <f t="shared" si="126"/>
        <v>0.20082009200229792</v>
      </c>
      <c r="N159" s="115" t="e">
        <f t="shared" si="127"/>
        <v>#REF!</v>
      </c>
      <c r="O159" s="115">
        <f t="shared" si="128"/>
        <v>7.8386514148103548E-2</v>
      </c>
      <c r="P159" s="115">
        <f t="shared" si="129"/>
        <v>0.6006758937805915</v>
      </c>
      <c r="Q159" s="115">
        <f t="shared" si="130"/>
        <v>0.47170923882854632</v>
      </c>
      <c r="R159" s="116">
        <f t="shared" si="131"/>
        <v>0.80924077604575528</v>
      </c>
      <c r="S159" s="133" t="e">
        <f t="shared" si="132"/>
        <v>#REF!</v>
      </c>
      <c r="T159" s="134" t="e">
        <f t="shared" si="174"/>
        <v>#REF!</v>
      </c>
      <c r="U159" s="135" t="e">
        <f t="shared" si="133"/>
        <v>#REF!</v>
      </c>
      <c r="V159" s="136">
        <v>4</v>
      </c>
      <c r="W159" s="155">
        <f t="shared" si="134"/>
        <v>0</v>
      </c>
      <c r="X159" s="155" t="e">
        <f t="shared" si="135"/>
        <v>#REF!</v>
      </c>
      <c r="Y159" s="155" t="e">
        <f t="shared" si="136"/>
        <v>#REF!</v>
      </c>
      <c r="Z159" s="156" t="e">
        <f t="shared" si="137"/>
        <v>#REF!</v>
      </c>
      <c r="AA159" s="69">
        <f t="shared" si="138"/>
        <v>0.19057638559299689</v>
      </c>
      <c r="AB159" s="70">
        <f t="shared" si="139"/>
        <v>0.86243301862720079</v>
      </c>
      <c r="AC159" s="70">
        <f t="shared" si="140"/>
        <v>0.18901443547001204</v>
      </c>
      <c r="AD159" s="70" t="e">
        <f t="shared" si="140"/>
        <v>#REF!</v>
      </c>
      <c r="AE159" s="70">
        <f t="shared" si="141"/>
        <v>0.52829076117145368</v>
      </c>
      <c r="AF159" s="70">
        <f t="shared" si="142"/>
        <v>0.77692956050571949</v>
      </c>
      <c r="AG159" s="70">
        <f t="shared" si="143"/>
        <v>0.71506321493076463</v>
      </c>
      <c r="AH159" s="70">
        <f t="shared" si="144"/>
        <v>7.8386514148103548E-2</v>
      </c>
      <c r="AI159" s="70">
        <f t="shared" si="145"/>
        <v>0.20231186032510537</v>
      </c>
      <c r="AJ159" s="70">
        <f t="shared" si="146"/>
        <v>0.13336544250451535</v>
      </c>
      <c r="AK159" s="70">
        <f t="shared" si="147"/>
        <v>0.3993241062194085</v>
      </c>
      <c r="AL159" s="71">
        <f t="shared" si="175"/>
        <v>1</v>
      </c>
      <c r="AM159" s="72">
        <v>217051</v>
      </c>
      <c r="AN159" s="66">
        <v>0.19057638559299689</v>
      </c>
      <c r="AO159" s="73">
        <v>0.52829076117145368</v>
      </c>
      <c r="AP159" s="74">
        <f t="shared" si="148"/>
        <v>0.47170923882854632</v>
      </c>
      <c r="AQ159" s="75">
        <v>41525</v>
      </c>
      <c r="AR159" s="75">
        <v>31952</v>
      </c>
      <c r="AS159" s="76">
        <v>265</v>
      </c>
      <c r="AT159" s="76">
        <v>45</v>
      </c>
      <c r="AU159" s="77">
        <f t="shared" si="149"/>
        <v>0.77692956050571949</v>
      </c>
      <c r="AV159" s="77">
        <f t="shared" si="150"/>
        <v>0.22307043949428051</v>
      </c>
      <c r="AW159" s="75">
        <v>41525</v>
      </c>
      <c r="AX159" s="75">
        <v>2039</v>
      </c>
      <c r="AY159" s="75">
        <v>34986</v>
      </c>
      <c r="AZ159" s="76">
        <v>41</v>
      </c>
      <c r="BA159" s="75">
        <v>3485</v>
      </c>
      <c r="BB159" s="66">
        <f t="shared" si="151"/>
        <v>0.97654425045153526</v>
      </c>
      <c r="BC159" s="66">
        <f t="shared" si="152"/>
        <v>2.3455749548464744E-2</v>
      </c>
      <c r="BD159" s="75">
        <v>41525</v>
      </c>
      <c r="BE159" s="75">
        <v>29410</v>
      </c>
      <c r="BF159" s="76">
        <v>283</v>
      </c>
      <c r="BG159" s="66">
        <f t="shared" si="153"/>
        <v>0.71506321493076463</v>
      </c>
      <c r="BH159" s="70">
        <v>0.86243301862720079</v>
      </c>
      <c r="BI159" s="70">
        <v>0.80924077604575528</v>
      </c>
      <c r="BJ159" s="84">
        <v>104598.51601269461</v>
      </c>
      <c r="BK159" s="85">
        <v>19770.629455140486</v>
      </c>
      <c r="BL159" s="75">
        <v>53701</v>
      </c>
      <c r="BM159" s="75">
        <v>14521</v>
      </c>
      <c r="BN159" s="75">
        <v>3943</v>
      </c>
      <c r="BO159" s="76">
        <v>190</v>
      </c>
      <c r="BP159" s="75">
        <v>2837</v>
      </c>
      <c r="BQ159" s="76">
        <v>85</v>
      </c>
      <c r="BR159" s="76">
        <v>59</v>
      </c>
      <c r="BS159" s="76">
        <v>170</v>
      </c>
      <c r="BT159" s="66">
        <f t="shared" si="154"/>
        <v>0.18901443547001204</v>
      </c>
      <c r="BU159" s="66" t="e">
        <f>#REF!/BJ159</f>
        <v>#REF!</v>
      </c>
      <c r="BV159" s="66" t="e">
        <f>#REF!/BJ159</f>
        <v>#REF!</v>
      </c>
      <c r="BW159" s="72">
        <v>151799</v>
      </c>
      <c r="BX159" s="75">
        <v>10333</v>
      </c>
      <c r="BY159" s="66">
        <f t="shared" si="155"/>
        <v>6.8070277142800673E-2</v>
      </c>
      <c r="BZ159" s="74">
        <f t="shared" si="156"/>
        <v>14.690699699990324</v>
      </c>
      <c r="CA159" s="66">
        <f t="shared" si="176"/>
        <v>0.20082009200229792</v>
      </c>
      <c r="CB159" s="72">
        <v>165852.59445913692</v>
      </c>
      <c r="CC159" s="75">
        <v>66228.939046564876</v>
      </c>
      <c r="CD159" s="66">
        <f t="shared" si="157"/>
        <v>0.3993241062194085</v>
      </c>
      <c r="CE159" s="66">
        <f t="shared" si="158"/>
        <v>0.6006758937805915</v>
      </c>
      <c r="CF159" s="72">
        <v>41525</v>
      </c>
      <c r="CG159" s="76">
        <v>209</v>
      </c>
      <c r="CH159" s="75">
        <v>8192</v>
      </c>
      <c r="CI159" s="66">
        <f t="shared" si="159"/>
        <v>0.20231186032510537</v>
      </c>
      <c r="CJ159" s="75">
        <v>41525</v>
      </c>
      <c r="CK159" s="75">
        <v>1717</v>
      </c>
      <c r="CL159" s="76">
        <v>525</v>
      </c>
      <c r="CM159" s="75">
        <v>3285</v>
      </c>
      <c r="CN159" s="76">
        <v>11</v>
      </c>
      <c r="CO159" s="66">
        <f t="shared" si="160"/>
        <v>0.13336544250451535</v>
      </c>
      <c r="CP159" s="72">
        <v>41525</v>
      </c>
      <c r="CQ159" s="75">
        <v>3255</v>
      </c>
      <c r="CR159" s="66">
        <f t="shared" si="161"/>
        <v>7.8386514148103548E-2</v>
      </c>
      <c r="CS159" s="78" t="b">
        <v>0</v>
      </c>
      <c r="CT159" s="76" t="b">
        <v>1</v>
      </c>
      <c r="CU159" s="76">
        <v>0</v>
      </c>
      <c r="CV159" s="76"/>
      <c r="CW159" s="79">
        <v>1</v>
      </c>
      <c r="CX159" s="79"/>
      <c r="CY159" s="79">
        <v>2</v>
      </c>
      <c r="CZ159" s="79">
        <v>0</v>
      </c>
      <c r="DA159" s="76"/>
      <c r="DB159" s="76"/>
      <c r="DC159" s="76"/>
      <c r="DD159" s="66">
        <f t="shared" si="162"/>
        <v>4.1322314049586778E-3</v>
      </c>
      <c r="DE159" s="66">
        <f t="shared" si="163"/>
        <v>0</v>
      </c>
      <c r="DF159" s="66">
        <f t="shared" si="164"/>
        <v>0</v>
      </c>
      <c r="DG159" s="66">
        <f t="shared" si="165"/>
        <v>0</v>
      </c>
      <c r="DH159" s="66">
        <f t="shared" si="166"/>
        <v>0</v>
      </c>
      <c r="DI159" s="66">
        <f t="shared" si="178"/>
        <v>0</v>
      </c>
      <c r="DJ159" s="66">
        <f t="shared" si="167"/>
        <v>0</v>
      </c>
      <c r="DK159" s="66">
        <f t="shared" si="168"/>
        <v>0</v>
      </c>
      <c r="DL159" s="66">
        <f t="shared" si="169"/>
        <v>0</v>
      </c>
      <c r="DM159" s="66">
        <f t="shared" si="170"/>
        <v>0</v>
      </c>
      <c r="DN159" s="66">
        <f t="shared" si="171"/>
        <v>0</v>
      </c>
      <c r="DO159" s="80">
        <f t="shared" si="172"/>
        <v>620</v>
      </c>
      <c r="DP159" s="67">
        <f t="shared" si="173"/>
        <v>1</v>
      </c>
      <c r="DQ159" s="66">
        <f t="shared" si="177"/>
        <v>2.6014568158168575E-6</v>
      </c>
    </row>
    <row r="160" spans="1:121" ht="17.149999999999999" customHeight="1" x14ac:dyDescent="0.3">
      <c r="A160" s="30"/>
      <c r="B160" s="39" t="s">
        <v>517</v>
      </c>
      <c r="C160" s="37" t="s">
        <v>518</v>
      </c>
      <c r="D160" s="36" t="s">
        <v>524</v>
      </c>
      <c r="E160" s="37" t="s">
        <v>525</v>
      </c>
      <c r="F160" s="36" t="s">
        <v>527</v>
      </c>
      <c r="G160" s="37" t="s">
        <v>528</v>
      </c>
      <c r="H160" s="36">
        <v>79</v>
      </c>
      <c r="I160" s="38">
        <v>5</v>
      </c>
      <c r="J160" s="115">
        <f t="shared" si="123"/>
        <v>0.1436772160569941</v>
      </c>
      <c r="K160" s="115">
        <f t="shared" si="124"/>
        <v>0.24929442389368406</v>
      </c>
      <c r="L160" s="115">
        <f t="shared" si="125"/>
        <v>7.253889451680564E-3</v>
      </c>
      <c r="M160" s="115">
        <f t="shared" si="126"/>
        <v>0.12279812369564101</v>
      </c>
      <c r="N160" s="115" t="e">
        <f t="shared" si="127"/>
        <v>#REF!</v>
      </c>
      <c r="O160" s="115">
        <f t="shared" si="128"/>
        <v>0.10341142622277025</v>
      </c>
      <c r="P160" s="115">
        <f t="shared" si="129"/>
        <v>0.59604597368801504</v>
      </c>
      <c r="Q160" s="115">
        <f t="shared" si="130"/>
        <v>0.46980720776830964</v>
      </c>
      <c r="R160" s="116">
        <f t="shared" si="131"/>
        <v>0.79134575198519319</v>
      </c>
      <c r="S160" s="133" t="e">
        <f t="shared" si="132"/>
        <v>#REF!</v>
      </c>
      <c r="T160" s="134" t="e">
        <f t="shared" si="174"/>
        <v>#REF!</v>
      </c>
      <c r="U160" s="135" t="e">
        <f t="shared" si="133"/>
        <v>#REF!</v>
      </c>
      <c r="V160" s="136">
        <v>1</v>
      </c>
      <c r="W160" s="155">
        <f t="shared" si="134"/>
        <v>-0.9927461105483194</v>
      </c>
      <c r="X160" s="155" t="e">
        <f t="shared" si="135"/>
        <v>#REF!</v>
      </c>
      <c r="Y160" s="155" t="e">
        <f t="shared" si="136"/>
        <v>#REF!</v>
      </c>
      <c r="Z160" s="156" t="e">
        <f t="shared" si="137"/>
        <v>#REF!</v>
      </c>
      <c r="AA160" s="69">
        <f t="shared" si="138"/>
        <v>0.1126054303870595</v>
      </c>
      <c r="AB160" s="70">
        <f t="shared" si="139"/>
        <v>0.84745261950486184</v>
      </c>
      <c r="AC160" s="70">
        <f t="shared" si="140"/>
        <v>0.19589802348897162</v>
      </c>
      <c r="AD160" s="70" t="e">
        <f t="shared" si="140"/>
        <v>#REF!</v>
      </c>
      <c r="AE160" s="70">
        <f t="shared" si="141"/>
        <v>0.53019279223169036</v>
      </c>
      <c r="AF160" s="70">
        <f t="shared" si="142"/>
        <v>0.53925195232223588</v>
      </c>
      <c r="AG160" s="70">
        <f t="shared" si="143"/>
        <v>0.63279901356350188</v>
      </c>
      <c r="AH160" s="70">
        <f t="shared" si="144"/>
        <v>0.10341142622277025</v>
      </c>
      <c r="AI160" s="70">
        <f t="shared" si="145"/>
        <v>0.2167146184408823</v>
      </c>
      <c r="AJ160" s="70">
        <f t="shared" si="146"/>
        <v>7.06398136731059E-2</v>
      </c>
      <c r="AK160" s="70">
        <f t="shared" si="147"/>
        <v>0.40395402631198496</v>
      </c>
      <c r="AL160" s="71">
        <f t="shared" si="175"/>
        <v>7.253889451680564E-3</v>
      </c>
      <c r="AM160" s="72">
        <v>211034</v>
      </c>
      <c r="AN160" s="66">
        <v>0.1126054303870595</v>
      </c>
      <c r="AO160" s="73">
        <v>0.53019279223169036</v>
      </c>
      <c r="AP160" s="74">
        <f t="shared" si="148"/>
        <v>0.46980720776830964</v>
      </c>
      <c r="AQ160" s="75">
        <v>36495</v>
      </c>
      <c r="AR160" s="75">
        <v>19379</v>
      </c>
      <c r="AS160" s="76">
        <v>261</v>
      </c>
      <c r="AT160" s="76">
        <v>40</v>
      </c>
      <c r="AU160" s="77">
        <f t="shared" si="149"/>
        <v>0.53925195232223588</v>
      </c>
      <c r="AV160" s="77">
        <f t="shared" si="150"/>
        <v>0.46074804767776412</v>
      </c>
      <c r="AW160" s="75">
        <v>36495</v>
      </c>
      <c r="AX160" s="76">
        <v>378</v>
      </c>
      <c r="AY160" s="75">
        <v>28990</v>
      </c>
      <c r="AZ160" s="76">
        <v>68</v>
      </c>
      <c r="BA160" s="75">
        <v>5678</v>
      </c>
      <c r="BB160" s="66">
        <f t="shared" si="151"/>
        <v>0.962159199890396</v>
      </c>
      <c r="BC160" s="66">
        <f t="shared" si="152"/>
        <v>3.7840800109604E-2</v>
      </c>
      <c r="BD160" s="75">
        <v>36495</v>
      </c>
      <c r="BE160" s="75">
        <v>22874</v>
      </c>
      <c r="BF160" s="76">
        <v>220</v>
      </c>
      <c r="BG160" s="66">
        <f t="shared" si="153"/>
        <v>0.63279901356350188</v>
      </c>
      <c r="BH160" s="70">
        <v>0.84745261950486184</v>
      </c>
      <c r="BI160" s="70">
        <v>0.79134575198519319</v>
      </c>
      <c r="BJ160" s="84">
        <v>101698.93372133958</v>
      </c>
      <c r="BK160" s="85">
        <v>19922.62010694635</v>
      </c>
      <c r="BL160" s="75">
        <v>46671</v>
      </c>
      <c r="BM160" s="75">
        <v>15273</v>
      </c>
      <c r="BN160" s="75">
        <v>4604</v>
      </c>
      <c r="BO160" s="76">
        <v>170</v>
      </c>
      <c r="BP160" s="75">
        <v>2958</v>
      </c>
      <c r="BQ160" s="76">
        <v>155</v>
      </c>
      <c r="BR160" s="76">
        <v>100</v>
      </c>
      <c r="BS160" s="76">
        <v>247</v>
      </c>
      <c r="BT160" s="66">
        <f t="shared" si="154"/>
        <v>0.19589802348897162</v>
      </c>
      <c r="BU160" s="66" t="e">
        <f>#REF!/BJ160</f>
        <v>#REF!</v>
      </c>
      <c r="BV160" s="66" t="e">
        <f>#REF!/BJ160</f>
        <v>#REF!</v>
      </c>
      <c r="BW160" s="72">
        <v>138340</v>
      </c>
      <c r="BX160" s="75">
        <v>15400</v>
      </c>
      <c r="BY160" s="66">
        <f t="shared" si="155"/>
        <v>0.11131993638860778</v>
      </c>
      <c r="BZ160" s="74">
        <f t="shared" si="156"/>
        <v>8.9831168831168835</v>
      </c>
      <c r="CA160" s="66">
        <f t="shared" si="176"/>
        <v>0.12279812369564101</v>
      </c>
      <c r="CB160" s="72">
        <v>161254.98386004739</v>
      </c>
      <c r="CC160" s="75">
        <v>65139.599993140291</v>
      </c>
      <c r="CD160" s="66">
        <f t="shared" si="157"/>
        <v>0.40395402631198496</v>
      </c>
      <c r="CE160" s="66">
        <f t="shared" si="158"/>
        <v>0.59604597368801504</v>
      </c>
      <c r="CF160" s="72">
        <v>36495</v>
      </c>
      <c r="CG160" s="76">
        <v>266</v>
      </c>
      <c r="CH160" s="75">
        <v>7643</v>
      </c>
      <c r="CI160" s="66">
        <f t="shared" si="159"/>
        <v>0.2167146184408823</v>
      </c>
      <c r="CJ160" s="75">
        <v>36495</v>
      </c>
      <c r="CK160" s="76">
        <v>579</v>
      </c>
      <c r="CL160" s="76">
        <v>238</v>
      </c>
      <c r="CM160" s="75">
        <v>1737</v>
      </c>
      <c r="CN160" s="76">
        <v>24</v>
      </c>
      <c r="CO160" s="66">
        <f t="shared" si="160"/>
        <v>7.06398136731059E-2</v>
      </c>
      <c r="CP160" s="72">
        <v>36495</v>
      </c>
      <c r="CQ160" s="75">
        <v>3774</v>
      </c>
      <c r="CR160" s="66">
        <f t="shared" si="161"/>
        <v>0.10341142622277025</v>
      </c>
      <c r="CS160" s="78" t="b">
        <v>0</v>
      </c>
      <c r="CT160" s="76" t="b">
        <v>1</v>
      </c>
      <c r="CU160" s="76">
        <v>13</v>
      </c>
      <c r="CV160" s="76">
        <v>6</v>
      </c>
      <c r="CW160" s="79">
        <v>1</v>
      </c>
      <c r="CX160" s="79"/>
      <c r="CY160" s="79">
        <v>20</v>
      </c>
      <c r="CZ160" s="79">
        <v>6</v>
      </c>
      <c r="DA160" s="76">
        <v>1</v>
      </c>
      <c r="DB160" s="76">
        <v>85</v>
      </c>
      <c r="DC160" s="76">
        <v>546</v>
      </c>
      <c r="DD160" s="66">
        <f t="shared" si="162"/>
        <v>4.1322314049586778E-3</v>
      </c>
      <c r="DE160" s="66">
        <f t="shared" si="163"/>
        <v>3.2338308457711441E-2</v>
      </c>
      <c r="DF160" s="66">
        <f t="shared" si="164"/>
        <v>9.0909090909090912E-2</v>
      </c>
      <c r="DG160" s="66">
        <f t="shared" si="165"/>
        <v>5.4794520547945206E-3</v>
      </c>
      <c r="DH160" s="66">
        <f t="shared" si="166"/>
        <v>2.2234710582256212E-3</v>
      </c>
      <c r="DI160" s="66">
        <f t="shared" si="178"/>
        <v>5.523688124070533E-3</v>
      </c>
      <c r="DJ160" s="66">
        <f t="shared" si="167"/>
        <v>0.6</v>
      </c>
      <c r="DK160" s="66">
        <f t="shared" si="168"/>
        <v>0.27083333333333331</v>
      </c>
      <c r="DL160" s="66">
        <f t="shared" si="169"/>
        <v>1.3043478260869565E-2</v>
      </c>
      <c r="DM160" s="66">
        <f t="shared" si="170"/>
        <v>3.2737580619955624E-2</v>
      </c>
      <c r="DN160" s="66">
        <f t="shared" si="171"/>
        <v>0.22235012492956838</v>
      </c>
      <c r="DO160" s="80">
        <f t="shared" si="172"/>
        <v>4.4974114600419499</v>
      </c>
      <c r="DP160" s="67">
        <f t="shared" si="173"/>
        <v>7.253889451680564E-3</v>
      </c>
      <c r="DQ160" s="66">
        <f t="shared" si="177"/>
        <v>3.5862923375736829E-4</v>
      </c>
    </row>
    <row r="161" spans="1:121" ht="17.149999999999999" customHeight="1" x14ac:dyDescent="0.3">
      <c r="A161" s="30"/>
      <c r="B161" s="39" t="s">
        <v>517</v>
      </c>
      <c r="C161" s="37" t="s">
        <v>518</v>
      </c>
      <c r="D161" s="36" t="s">
        <v>524</v>
      </c>
      <c r="E161" s="37" t="s">
        <v>525</v>
      </c>
      <c r="F161" s="36" t="s">
        <v>529</v>
      </c>
      <c r="G161" s="37" t="s">
        <v>530</v>
      </c>
      <c r="H161" s="36">
        <v>62</v>
      </c>
      <c r="I161" s="38">
        <v>3</v>
      </c>
      <c r="J161" s="115">
        <f t="shared" si="123"/>
        <v>0.11828382658075789</v>
      </c>
      <c r="K161" s="115">
        <f t="shared" si="124"/>
        <v>0.10456481380364746</v>
      </c>
      <c r="L161" s="115">
        <f t="shared" si="125"/>
        <v>1</v>
      </c>
      <c r="M161" s="115">
        <f t="shared" si="126"/>
        <v>0.16917472880279724</v>
      </c>
      <c r="N161" s="115" t="e">
        <f t="shared" si="127"/>
        <v>#REF!</v>
      </c>
      <c r="O161" s="115">
        <f t="shared" si="128"/>
        <v>4.4719886425685265E-2</v>
      </c>
      <c r="P161" s="115">
        <f t="shared" si="129"/>
        <v>0.55403604898350256</v>
      </c>
      <c r="Q161" s="115">
        <f t="shared" si="130"/>
        <v>0.42987912562301323</v>
      </c>
      <c r="R161" s="116">
        <f t="shared" si="131"/>
        <v>0.75037690089145259</v>
      </c>
      <c r="S161" s="133" t="e">
        <f t="shared" si="132"/>
        <v>#REF!</v>
      </c>
      <c r="T161" s="134" t="e">
        <f t="shared" si="174"/>
        <v>#REF!</v>
      </c>
      <c r="U161" s="135" t="e">
        <f t="shared" si="133"/>
        <v>#REF!</v>
      </c>
      <c r="V161" s="136">
        <v>1</v>
      </c>
      <c r="W161" s="155">
        <f t="shared" si="134"/>
        <v>0</v>
      </c>
      <c r="X161" s="155" t="e">
        <f t="shared" si="135"/>
        <v>#REF!</v>
      </c>
      <c r="Y161" s="155" t="e">
        <f t="shared" si="136"/>
        <v>#REF!</v>
      </c>
      <c r="Z161" s="156" t="e">
        <f t="shared" si="137"/>
        <v>#REF!</v>
      </c>
      <c r="AA161" s="69">
        <f t="shared" si="138"/>
        <v>0.13559642570091249</v>
      </c>
      <c r="AB161" s="70">
        <f t="shared" si="139"/>
        <v>0.81634253450439143</v>
      </c>
      <c r="AC161" s="70">
        <f t="shared" si="140"/>
        <v>0.2452704206543512</v>
      </c>
      <c r="AD161" s="70" t="e">
        <f t="shared" si="140"/>
        <v>#REF!</v>
      </c>
      <c r="AE161" s="70">
        <f t="shared" si="141"/>
        <v>0.57012087437698677</v>
      </c>
      <c r="AF161" s="70">
        <f t="shared" si="142"/>
        <v>0.81819919187506829</v>
      </c>
      <c r="AG161" s="70">
        <f t="shared" si="143"/>
        <v>0.46393469476902915</v>
      </c>
      <c r="AH161" s="70">
        <f t="shared" si="144"/>
        <v>4.4719886425685265E-2</v>
      </c>
      <c r="AI161" s="70">
        <f t="shared" si="145"/>
        <v>0.16225292126242219</v>
      </c>
      <c r="AJ161" s="70">
        <f t="shared" si="146"/>
        <v>7.4314731899093586E-2</v>
      </c>
      <c r="AK161" s="70">
        <f t="shared" si="147"/>
        <v>0.44596395101649744</v>
      </c>
      <c r="AL161" s="71">
        <f t="shared" si="175"/>
        <v>1</v>
      </c>
      <c r="AM161" s="72">
        <v>195583</v>
      </c>
      <c r="AN161" s="66">
        <v>0.13559642570091249</v>
      </c>
      <c r="AO161" s="73">
        <v>0.57012087437698677</v>
      </c>
      <c r="AP161" s="74">
        <f t="shared" si="148"/>
        <v>0.42987912562301323</v>
      </c>
      <c r="AQ161" s="75">
        <v>36628</v>
      </c>
      <c r="AR161" s="75">
        <v>29424</v>
      </c>
      <c r="AS161" s="76">
        <v>528</v>
      </c>
      <c r="AT161" s="76">
        <v>17</v>
      </c>
      <c r="AU161" s="77">
        <f t="shared" si="149"/>
        <v>0.81819919187506829</v>
      </c>
      <c r="AV161" s="77">
        <f t="shared" si="150"/>
        <v>0.18180080812493171</v>
      </c>
      <c r="AW161" s="75">
        <v>36628</v>
      </c>
      <c r="AX161" s="75">
        <v>3745</v>
      </c>
      <c r="AY161" s="75">
        <v>28465</v>
      </c>
      <c r="AZ161" s="76">
        <v>33</v>
      </c>
      <c r="BA161" s="75">
        <v>3384</v>
      </c>
      <c r="BB161" s="66">
        <f t="shared" si="151"/>
        <v>0.97267118051763679</v>
      </c>
      <c r="BC161" s="66">
        <f t="shared" si="152"/>
        <v>2.7328819482363209E-2</v>
      </c>
      <c r="BD161" s="75">
        <v>36628</v>
      </c>
      <c r="BE161" s="75">
        <v>16701</v>
      </c>
      <c r="BF161" s="76">
        <v>292</v>
      </c>
      <c r="BG161" s="66">
        <f t="shared" si="153"/>
        <v>0.46393469476902915</v>
      </c>
      <c r="BH161" s="70">
        <v>0.81634253450439143</v>
      </c>
      <c r="BI161" s="70">
        <v>0.75037690089145259</v>
      </c>
      <c r="BJ161" s="84">
        <v>94253.034187565354</v>
      </c>
      <c r="BK161" s="85">
        <v>23117.481343133099</v>
      </c>
      <c r="BL161" s="75">
        <v>44496</v>
      </c>
      <c r="BM161" s="75">
        <v>10321</v>
      </c>
      <c r="BN161" s="75">
        <v>3184</v>
      </c>
      <c r="BO161" s="76">
        <v>107</v>
      </c>
      <c r="BP161" s="75">
        <v>2334</v>
      </c>
      <c r="BQ161" s="76">
        <v>80</v>
      </c>
      <c r="BR161" s="76">
        <v>51</v>
      </c>
      <c r="BS161" s="76">
        <v>465</v>
      </c>
      <c r="BT161" s="66">
        <f t="shared" si="154"/>
        <v>0.2452704206543512</v>
      </c>
      <c r="BU161" s="66" t="e">
        <f>#REF!/BJ161</f>
        <v>#REF!</v>
      </c>
      <c r="BV161" s="66" t="e">
        <f>#REF!/BJ161</f>
        <v>#REF!</v>
      </c>
      <c r="BW161" s="72">
        <v>133596</v>
      </c>
      <c r="BX161" s="75">
        <v>10795</v>
      </c>
      <c r="BY161" s="66">
        <f t="shared" si="155"/>
        <v>8.0803317464594751E-2</v>
      </c>
      <c r="BZ161" s="74">
        <f t="shared" si="156"/>
        <v>12.375729504400185</v>
      </c>
      <c r="CA161" s="66">
        <f t="shared" si="176"/>
        <v>0.16917472880279724</v>
      </c>
      <c r="CB161" s="72">
        <v>149448.68102867014</v>
      </c>
      <c r="CC161" s="75">
        <v>66648.724265750003</v>
      </c>
      <c r="CD161" s="66">
        <f t="shared" si="157"/>
        <v>0.44596395101649744</v>
      </c>
      <c r="CE161" s="66">
        <f t="shared" si="158"/>
        <v>0.55403604898350256</v>
      </c>
      <c r="CF161" s="72">
        <v>36628</v>
      </c>
      <c r="CG161" s="76">
        <v>65</v>
      </c>
      <c r="CH161" s="75">
        <v>5878</v>
      </c>
      <c r="CI161" s="66">
        <f t="shared" si="159"/>
        <v>0.16225292126242219</v>
      </c>
      <c r="CJ161" s="75">
        <v>36628</v>
      </c>
      <c r="CK161" s="76">
        <v>377</v>
      </c>
      <c r="CL161" s="76">
        <v>104</v>
      </c>
      <c r="CM161" s="75">
        <v>2233</v>
      </c>
      <c r="CN161" s="76">
        <v>8</v>
      </c>
      <c r="CO161" s="66">
        <f t="shared" si="160"/>
        <v>7.4314731899093586E-2</v>
      </c>
      <c r="CP161" s="72">
        <v>36628</v>
      </c>
      <c r="CQ161" s="75">
        <v>1638</v>
      </c>
      <c r="CR161" s="66">
        <f t="shared" si="161"/>
        <v>4.4719886425685265E-2</v>
      </c>
      <c r="CS161" s="78" t="b">
        <v>0</v>
      </c>
      <c r="CT161" s="76" t="b">
        <v>1</v>
      </c>
      <c r="CU161" s="76">
        <v>0</v>
      </c>
      <c r="CV161" s="76"/>
      <c r="CW161" s="79">
        <v>1</v>
      </c>
      <c r="CX161" s="79"/>
      <c r="CY161" s="79">
        <v>1</v>
      </c>
      <c r="CZ161" s="79">
        <v>0</v>
      </c>
      <c r="DA161" s="76"/>
      <c r="DB161" s="76"/>
      <c r="DC161" s="76"/>
      <c r="DD161" s="66">
        <f t="shared" si="162"/>
        <v>4.1322314049586778E-3</v>
      </c>
      <c r="DE161" s="66">
        <f t="shared" si="163"/>
        <v>0</v>
      </c>
      <c r="DF161" s="66">
        <f t="shared" si="164"/>
        <v>0</v>
      </c>
      <c r="DG161" s="66">
        <f t="shared" si="165"/>
        <v>0</v>
      </c>
      <c r="DH161" s="66">
        <f t="shared" si="166"/>
        <v>0</v>
      </c>
      <c r="DI161" s="66">
        <f t="shared" si="178"/>
        <v>0</v>
      </c>
      <c r="DJ161" s="66">
        <f t="shared" si="167"/>
        <v>0</v>
      </c>
      <c r="DK161" s="66">
        <f t="shared" si="168"/>
        <v>0</v>
      </c>
      <c r="DL161" s="66">
        <f t="shared" si="169"/>
        <v>0</v>
      </c>
      <c r="DM161" s="66">
        <f t="shared" si="170"/>
        <v>0</v>
      </c>
      <c r="DN161" s="66">
        <f t="shared" si="171"/>
        <v>0</v>
      </c>
      <c r="DO161" s="80">
        <f t="shared" si="172"/>
        <v>620</v>
      </c>
      <c r="DP161" s="67">
        <f t="shared" si="173"/>
        <v>1</v>
      </c>
      <c r="DQ161" s="66">
        <f t="shared" si="177"/>
        <v>2.6014568158168575E-6</v>
      </c>
    </row>
    <row r="162" spans="1:121" ht="17.149999999999999" customHeight="1" x14ac:dyDescent="0.3">
      <c r="A162" s="30"/>
      <c r="B162" s="39" t="s">
        <v>517</v>
      </c>
      <c r="C162" s="37" t="s">
        <v>518</v>
      </c>
      <c r="D162" s="36" t="s">
        <v>524</v>
      </c>
      <c r="E162" s="37" t="s">
        <v>525</v>
      </c>
      <c r="F162" s="36" t="s">
        <v>531</v>
      </c>
      <c r="G162" s="37" t="s">
        <v>532</v>
      </c>
      <c r="H162" s="36">
        <v>51</v>
      </c>
      <c r="I162" s="38">
        <v>14</v>
      </c>
      <c r="J162" s="115">
        <f t="shared" si="123"/>
        <v>0.28427837518746607</v>
      </c>
      <c r="K162" s="115">
        <f t="shared" si="124"/>
        <v>9.9045917227735369E-2</v>
      </c>
      <c r="L162" s="115">
        <f t="shared" si="125"/>
        <v>0.23249091529171026</v>
      </c>
      <c r="M162" s="115">
        <f t="shared" si="126"/>
        <v>0.14871137810256113</v>
      </c>
      <c r="N162" s="115" t="e">
        <f t="shared" si="127"/>
        <v>#REF!</v>
      </c>
      <c r="O162" s="115">
        <f t="shared" si="128"/>
        <v>7.5018347745620467E-2</v>
      </c>
      <c r="P162" s="115">
        <f t="shared" si="129"/>
        <v>0.53353664275898427</v>
      </c>
      <c r="Q162" s="115">
        <f t="shared" si="130"/>
        <v>0.41028283943800237</v>
      </c>
      <c r="R162" s="116">
        <f t="shared" si="131"/>
        <v>0.66169970955928781</v>
      </c>
      <c r="S162" s="133" t="e">
        <f t="shared" si="132"/>
        <v>#REF!</v>
      </c>
      <c r="T162" s="134" t="e">
        <f t="shared" si="174"/>
        <v>#REF!</v>
      </c>
      <c r="U162" s="135" t="e">
        <f t="shared" si="133"/>
        <v>#REF!</v>
      </c>
      <c r="V162" s="136">
        <v>1</v>
      </c>
      <c r="W162" s="155">
        <f t="shared" si="134"/>
        <v>-0.76750908470828971</v>
      </c>
      <c r="X162" s="155" t="e">
        <f t="shared" si="135"/>
        <v>#REF!</v>
      </c>
      <c r="Y162" s="155" t="e">
        <f t="shared" si="136"/>
        <v>#REF!</v>
      </c>
      <c r="Z162" s="156" t="e">
        <f t="shared" si="137"/>
        <v>#REF!</v>
      </c>
      <c r="AA162" s="69">
        <f t="shared" si="138"/>
        <v>8.4304592799924194E-2</v>
      </c>
      <c r="AB162" s="70">
        <f t="shared" si="139"/>
        <v>0.77432142204350218</v>
      </c>
      <c r="AC162" s="70">
        <f t="shared" si="140"/>
        <v>0.32766876633283487</v>
      </c>
      <c r="AD162" s="70" t="e">
        <f t="shared" si="140"/>
        <v>#REF!</v>
      </c>
      <c r="AE162" s="70">
        <f t="shared" si="141"/>
        <v>0.58971716056199763</v>
      </c>
      <c r="AF162" s="70">
        <f t="shared" si="142"/>
        <v>0.83834838380292931</v>
      </c>
      <c r="AG162" s="70">
        <f t="shared" si="143"/>
        <v>0.29464884010338555</v>
      </c>
      <c r="AH162" s="70">
        <f t="shared" si="144"/>
        <v>7.5018347745620467E-2</v>
      </c>
      <c r="AI162" s="70">
        <f t="shared" si="145"/>
        <v>0.16318325409234499</v>
      </c>
      <c r="AJ162" s="70">
        <f t="shared" si="146"/>
        <v>0.40537349628258718</v>
      </c>
      <c r="AK162" s="70">
        <f t="shared" si="147"/>
        <v>0.46646335724101579</v>
      </c>
      <c r="AL162" s="71">
        <f t="shared" si="175"/>
        <v>0.23249091529171026</v>
      </c>
      <c r="AM162" s="72">
        <v>139580</v>
      </c>
      <c r="AN162" s="66">
        <v>8.4304592799924194E-2</v>
      </c>
      <c r="AO162" s="73">
        <v>0.58971716056199763</v>
      </c>
      <c r="AP162" s="74">
        <f t="shared" si="148"/>
        <v>0.41028283943800237</v>
      </c>
      <c r="AQ162" s="75">
        <v>31339</v>
      </c>
      <c r="AR162" s="75">
        <v>26225</v>
      </c>
      <c r="AS162" s="76">
        <v>41</v>
      </c>
      <c r="AT162" s="76">
        <v>7</v>
      </c>
      <c r="AU162" s="77">
        <f t="shared" si="149"/>
        <v>0.83834838380292931</v>
      </c>
      <c r="AV162" s="77">
        <f t="shared" si="150"/>
        <v>0.16165161619707069</v>
      </c>
      <c r="AW162" s="75">
        <v>31339</v>
      </c>
      <c r="AX162" s="75">
        <v>4135</v>
      </c>
      <c r="AY162" s="75">
        <v>20626</v>
      </c>
      <c r="AZ162" s="76">
        <v>27</v>
      </c>
      <c r="BA162" s="75">
        <v>5409</v>
      </c>
      <c r="BB162" s="66">
        <f t="shared" si="151"/>
        <v>0.96355978174159995</v>
      </c>
      <c r="BC162" s="66">
        <f t="shared" si="152"/>
        <v>3.6440218258400048E-2</v>
      </c>
      <c r="BD162" s="75">
        <v>31339</v>
      </c>
      <c r="BE162" s="75">
        <v>9007</v>
      </c>
      <c r="BF162" s="76">
        <v>227</v>
      </c>
      <c r="BG162" s="66">
        <f t="shared" si="153"/>
        <v>0.29464884010338555</v>
      </c>
      <c r="BH162" s="70">
        <v>0.77432142204350218</v>
      </c>
      <c r="BI162" s="70">
        <v>0.66169970955928781</v>
      </c>
      <c r="BJ162" s="84">
        <v>67264.614398799211</v>
      </c>
      <c r="BK162" s="85">
        <v>22040.513217908378</v>
      </c>
      <c r="BL162" s="75">
        <v>31396</v>
      </c>
      <c r="BM162" s="75">
        <v>8324</v>
      </c>
      <c r="BN162" s="76">
        <v>2242</v>
      </c>
      <c r="BO162" s="76">
        <v>156</v>
      </c>
      <c r="BP162" s="76">
        <v>1856</v>
      </c>
      <c r="BQ162" s="76">
        <v>50</v>
      </c>
      <c r="BR162" s="76">
        <v>55</v>
      </c>
      <c r="BS162" s="76">
        <v>430</v>
      </c>
      <c r="BT162" s="66">
        <f t="shared" si="154"/>
        <v>0.32766876633283487</v>
      </c>
      <c r="BU162" s="66" t="e">
        <f>#REF!/BJ162</f>
        <v>#REF!</v>
      </c>
      <c r="BV162" s="66" t="e">
        <f>#REF!/BJ162</f>
        <v>#REF!</v>
      </c>
      <c r="BW162" s="72">
        <v>106242</v>
      </c>
      <c r="BX162" s="75">
        <v>9766</v>
      </c>
      <c r="BY162" s="66">
        <f t="shared" si="155"/>
        <v>9.1922215319741721E-2</v>
      </c>
      <c r="BZ162" s="74">
        <f t="shared" si="156"/>
        <v>10.87876305549867</v>
      </c>
      <c r="CA162" s="66">
        <f t="shared" si="176"/>
        <v>0.14871137810256113</v>
      </c>
      <c r="CB162" s="72">
        <v>106655.53622175976</v>
      </c>
      <c r="CC162" s="75">
        <v>49750.899494342819</v>
      </c>
      <c r="CD162" s="66">
        <f t="shared" si="157"/>
        <v>0.46646335724101579</v>
      </c>
      <c r="CE162" s="66">
        <f t="shared" si="158"/>
        <v>0.53353664275898427</v>
      </c>
      <c r="CF162" s="72">
        <v>31339</v>
      </c>
      <c r="CG162" s="76">
        <v>182</v>
      </c>
      <c r="CH162" s="75">
        <v>4932</v>
      </c>
      <c r="CI162" s="66">
        <f t="shared" si="159"/>
        <v>0.16318325409234499</v>
      </c>
      <c r="CJ162" s="75">
        <v>31339</v>
      </c>
      <c r="CK162" s="75">
        <v>2436</v>
      </c>
      <c r="CL162" s="76">
        <v>18</v>
      </c>
      <c r="CM162" s="75">
        <v>10144</v>
      </c>
      <c r="CN162" s="76">
        <v>106</v>
      </c>
      <c r="CO162" s="66">
        <f t="shared" si="160"/>
        <v>0.40537349628258718</v>
      </c>
      <c r="CP162" s="72">
        <v>31339</v>
      </c>
      <c r="CQ162" s="75">
        <v>2351</v>
      </c>
      <c r="CR162" s="66">
        <f t="shared" si="161"/>
        <v>7.5018347745620467E-2</v>
      </c>
      <c r="CS162" s="78" t="b">
        <v>0</v>
      </c>
      <c r="CT162" s="76" t="b">
        <v>0</v>
      </c>
      <c r="CU162" s="76"/>
      <c r="CV162" s="76"/>
      <c r="CW162" s="76"/>
      <c r="CX162" s="76"/>
      <c r="CY162" s="76"/>
      <c r="CZ162" s="76"/>
      <c r="DA162" s="76">
        <v>1</v>
      </c>
      <c r="DB162" s="76">
        <v>691</v>
      </c>
      <c r="DC162" s="76">
        <v>2743</v>
      </c>
      <c r="DD162" s="66">
        <f t="shared" si="162"/>
        <v>0</v>
      </c>
      <c r="DE162" s="66">
        <f t="shared" si="163"/>
        <v>0</v>
      </c>
      <c r="DF162" s="66">
        <f t="shared" si="164"/>
        <v>0</v>
      </c>
      <c r="DG162" s="66">
        <f t="shared" si="165"/>
        <v>0</v>
      </c>
      <c r="DH162" s="66">
        <f t="shared" si="166"/>
        <v>1.1170295078228715E-2</v>
      </c>
      <c r="DI162" s="66">
        <f t="shared" si="178"/>
        <v>2.7749957004259109E-2</v>
      </c>
      <c r="DJ162" s="66">
        <f t="shared" si="167"/>
        <v>0</v>
      </c>
      <c r="DK162" s="66">
        <f t="shared" si="168"/>
        <v>0</v>
      </c>
      <c r="DL162" s="66">
        <f t="shared" si="169"/>
        <v>0</v>
      </c>
      <c r="DM162" s="66">
        <f t="shared" si="170"/>
        <v>2.7925737695571788E-3</v>
      </c>
      <c r="DN162" s="66">
        <f t="shared" si="171"/>
        <v>6.9374892510647773E-3</v>
      </c>
      <c r="DO162" s="80">
        <f t="shared" si="172"/>
        <v>144.14436748086035</v>
      </c>
      <c r="DP162" s="67">
        <f t="shared" si="173"/>
        <v>0.23249091529171026</v>
      </c>
      <c r="DQ162" s="66">
        <f t="shared" si="177"/>
        <v>1.1189498792039965E-5</v>
      </c>
    </row>
    <row r="163" spans="1:121" ht="17.149999999999999" customHeight="1" x14ac:dyDescent="0.3">
      <c r="A163" s="30"/>
      <c r="B163" s="39" t="s">
        <v>517</v>
      </c>
      <c r="C163" s="37" t="s">
        <v>518</v>
      </c>
      <c r="D163" s="36" t="s">
        <v>519</v>
      </c>
      <c r="E163" s="37" t="s">
        <v>520</v>
      </c>
      <c r="F163" s="36" t="s">
        <v>533</v>
      </c>
      <c r="G163" s="37" t="s">
        <v>534</v>
      </c>
      <c r="H163" s="36">
        <v>53</v>
      </c>
      <c r="I163" s="38">
        <v>5</v>
      </c>
      <c r="J163" s="115">
        <f t="shared" si="123"/>
        <v>8.8888161341016236E-2</v>
      </c>
      <c r="K163" s="115">
        <f t="shared" si="124"/>
        <v>0.13843962807752752</v>
      </c>
      <c r="L163" s="115">
        <f t="shared" si="125"/>
        <v>4.0482611607005725E-2</v>
      </c>
      <c r="M163" s="115">
        <f t="shared" si="126"/>
        <v>0.20717648814371567</v>
      </c>
      <c r="N163" s="115" t="e">
        <f t="shared" si="127"/>
        <v>#REF!</v>
      </c>
      <c r="O163" s="115">
        <f t="shared" si="128"/>
        <v>6.060110005238345E-2</v>
      </c>
      <c r="P163" s="115">
        <f t="shared" si="129"/>
        <v>0.48783611863570664</v>
      </c>
      <c r="Q163" s="115">
        <f t="shared" si="130"/>
        <v>0.4078387278130271</v>
      </c>
      <c r="R163" s="116">
        <f t="shared" si="131"/>
        <v>0.77656974618507901</v>
      </c>
      <c r="S163" s="133" t="e">
        <f t="shared" si="132"/>
        <v>#REF!</v>
      </c>
      <c r="T163" s="134" t="e">
        <f t="shared" si="174"/>
        <v>#REF!</v>
      </c>
      <c r="U163" s="135" t="e">
        <f t="shared" si="133"/>
        <v>#REF!</v>
      </c>
      <c r="V163" s="136">
        <v>1</v>
      </c>
      <c r="W163" s="155">
        <f t="shared" si="134"/>
        <v>-0.95951738839299427</v>
      </c>
      <c r="X163" s="155" t="e">
        <f t="shared" si="135"/>
        <v>#REF!</v>
      </c>
      <c r="Y163" s="155" t="e">
        <f t="shared" si="136"/>
        <v>#REF!</v>
      </c>
      <c r="Z163" s="156" t="e">
        <f t="shared" si="137"/>
        <v>#REF!</v>
      </c>
      <c r="AA163" s="69">
        <f t="shared" si="138"/>
        <v>8.7107846831601082E-2</v>
      </c>
      <c r="AB163" s="70">
        <f t="shared" si="139"/>
        <v>0.84792820358120191</v>
      </c>
      <c r="AC163" s="70">
        <f t="shared" si="140"/>
        <v>0.22128575271227471</v>
      </c>
      <c r="AD163" s="70" t="e">
        <f t="shared" si="140"/>
        <v>#REF!</v>
      </c>
      <c r="AE163" s="70">
        <f t="shared" si="141"/>
        <v>0.5921612721869729</v>
      </c>
      <c r="AF163" s="70">
        <f t="shared" si="142"/>
        <v>0.7491160293347302</v>
      </c>
      <c r="AG163" s="70">
        <f t="shared" si="143"/>
        <v>0.47757333682556313</v>
      </c>
      <c r="AH163" s="70">
        <f t="shared" si="144"/>
        <v>6.060110005238345E-2</v>
      </c>
      <c r="AI163" s="70">
        <f t="shared" si="145"/>
        <v>0.1123297537977999</v>
      </c>
      <c r="AJ163" s="70">
        <f t="shared" si="146"/>
        <v>6.5446568884232587E-2</v>
      </c>
      <c r="AK163" s="70">
        <f t="shared" si="147"/>
        <v>0.51216388136429336</v>
      </c>
      <c r="AL163" s="71">
        <f t="shared" si="175"/>
        <v>4.0482611607005725E-2</v>
      </c>
      <c r="AM163" s="72">
        <v>177985</v>
      </c>
      <c r="AN163" s="66">
        <v>8.7107846831601082E-2</v>
      </c>
      <c r="AO163" s="73">
        <v>0.5921612721869729</v>
      </c>
      <c r="AP163" s="74">
        <f t="shared" si="148"/>
        <v>0.4078387278130271</v>
      </c>
      <c r="AQ163" s="75">
        <v>30544</v>
      </c>
      <c r="AR163" s="75">
        <v>22723</v>
      </c>
      <c r="AS163" s="76">
        <v>123</v>
      </c>
      <c r="AT163" s="76">
        <v>35</v>
      </c>
      <c r="AU163" s="77">
        <f t="shared" si="149"/>
        <v>0.7491160293347302</v>
      </c>
      <c r="AV163" s="77">
        <f t="shared" si="150"/>
        <v>0.2508839706652698</v>
      </c>
      <c r="AW163" s="75">
        <v>30544</v>
      </c>
      <c r="AX163" s="75">
        <v>4886</v>
      </c>
      <c r="AY163" s="75">
        <v>20285</v>
      </c>
      <c r="AZ163" s="76">
        <v>39</v>
      </c>
      <c r="BA163" s="75">
        <v>4540</v>
      </c>
      <c r="BB163" s="66">
        <f t="shared" si="151"/>
        <v>0.97400471451021475</v>
      </c>
      <c r="BC163" s="66">
        <f t="shared" si="152"/>
        <v>2.5995285489785247E-2</v>
      </c>
      <c r="BD163" s="75">
        <v>30544</v>
      </c>
      <c r="BE163" s="75">
        <v>14359</v>
      </c>
      <c r="BF163" s="76">
        <v>228</v>
      </c>
      <c r="BG163" s="66">
        <f t="shared" si="153"/>
        <v>0.47757333682556313</v>
      </c>
      <c r="BH163" s="70">
        <v>0.84792820358120191</v>
      </c>
      <c r="BI163" s="70">
        <v>0.77656974618507901</v>
      </c>
      <c r="BJ163" s="84">
        <v>85772.586471278191</v>
      </c>
      <c r="BK163" s="85">
        <v>18980.251359375467</v>
      </c>
      <c r="BL163" s="75">
        <v>42371</v>
      </c>
      <c r="BM163" s="75">
        <v>6092</v>
      </c>
      <c r="BN163" s="76">
        <v>1497</v>
      </c>
      <c r="BO163" s="76">
        <v>112</v>
      </c>
      <c r="BP163" s="76">
        <v>1502</v>
      </c>
      <c r="BQ163" s="76">
        <v>44</v>
      </c>
      <c r="BR163" s="76">
        <v>38</v>
      </c>
      <c r="BS163" s="76">
        <v>454</v>
      </c>
      <c r="BT163" s="66">
        <f t="shared" si="154"/>
        <v>0.22128575271227471</v>
      </c>
      <c r="BU163" s="66" t="e">
        <f>#REF!/BJ163</f>
        <v>#REF!</v>
      </c>
      <c r="BV163" s="66" t="e">
        <f>#REF!/BJ163</f>
        <v>#REF!</v>
      </c>
      <c r="BW163" s="72">
        <v>115547</v>
      </c>
      <c r="BX163" s="75">
        <v>7624</v>
      </c>
      <c r="BY163" s="66">
        <f t="shared" si="155"/>
        <v>6.5981808268496797E-2</v>
      </c>
      <c r="BZ163" s="74">
        <f t="shared" si="156"/>
        <v>15.155692549842604</v>
      </c>
      <c r="CA163" s="66">
        <f t="shared" si="176"/>
        <v>0.20717648814371567</v>
      </c>
      <c r="CB163" s="72">
        <v>136001.98685424624</v>
      </c>
      <c r="CC163" s="75">
        <v>69655.305460526361</v>
      </c>
      <c r="CD163" s="66">
        <f t="shared" si="157"/>
        <v>0.51216388136429336</v>
      </c>
      <c r="CE163" s="66">
        <f t="shared" si="158"/>
        <v>0.48783611863570664</v>
      </c>
      <c r="CF163" s="72">
        <v>30544</v>
      </c>
      <c r="CG163" s="76">
        <v>100</v>
      </c>
      <c r="CH163" s="75">
        <v>3331</v>
      </c>
      <c r="CI163" s="66">
        <f t="shared" si="159"/>
        <v>0.1123297537977999</v>
      </c>
      <c r="CJ163" s="75">
        <v>30544</v>
      </c>
      <c r="CK163" s="76">
        <v>266</v>
      </c>
      <c r="CL163" s="76">
        <v>126</v>
      </c>
      <c r="CM163" s="75">
        <v>1602</v>
      </c>
      <c r="CN163" s="76">
        <v>5</v>
      </c>
      <c r="CO163" s="66">
        <f t="shared" si="160"/>
        <v>6.5446568884232587E-2</v>
      </c>
      <c r="CP163" s="72">
        <v>30544</v>
      </c>
      <c r="CQ163" s="75">
        <v>1851</v>
      </c>
      <c r="CR163" s="66">
        <f t="shared" si="161"/>
        <v>6.060110005238345E-2</v>
      </c>
      <c r="CS163" s="78" t="b">
        <v>0</v>
      </c>
      <c r="CT163" s="76" t="b">
        <v>0</v>
      </c>
      <c r="CU163" s="76"/>
      <c r="CV163" s="76"/>
      <c r="CW163" s="76"/>
      <c r="CX163" s="76"/>
      <c r="CY163" s="76"/>
      <c r="CZ163" s="76"/>
      <c r="DA163" s="76">
        <v>4</v>
      </c>
      <c r="DB163" s="76">
        <v>3640</v>
      </c>
      <c r="DC163" s="76">
        <v>15753</v>
      </c>
      <c r="DD163" s="66">
        <f t="shared" si="162"/>
        <v>0</v>
      </c>
      <c r="DE163" s="66">
        <f t="shared" si="163"/>
        <v>0</v>
      </c>
      <c r="DF163" s="66">
        <f t="shared" si="164"/>
        <v>0</v>
      </c>
      <c r="DG163" s="66">
        <f t="shared" si="165"/>
        <v>0</v>
      </c>
      <c r="DH163" s="66">
        <f t="shared" si="166"/>
        <v>6.4150805091993057E-2</v>
      </c>
      <c r="DI163" s="66">
        <f t="shared" si="178"/>
        <v>0.15936750735985919</v>
      </c>
      <c r="DJ163" s="66">
        <f t="shared" si="167"/>
        <v>0</v>
      </c>
      <c r="DK163" s="66">
        <f t="shared" si="168"/>
        <v>0</v>
      </c>
      <c r="DL163" s="66">
        <f t="shared" si="169"/>
        <v>0</v>
      </c>
      <c r="DM163" s="66">
        <f t="shared" si="170"/>
        <v>1.6037701272998264E-2</v>
      </c>
      <c r="DN163" s="66">
        <f t="shared" si="171"/>
        <v>3.9841876839964797E-2</v>
      </c>
      <c r="DO163" s="80">
        <f t="shared" si="172"/>
        <v>25.099219196343551</v>
      </c>
      <c r="DP163" s="67">
        <f t="shared" si="173"/>
        <v>4.0482611607005725E-2</v>
      </c>
      <c r="DQ163" s="66">
        <f t="shared" si="177"/>
        <v>6.4261091677362574E-5</v>
      </c>
    </row>
    <row r="164" spans="1:121" ht="17.149999999999999" customHeight="1" x14ac:dyDescent="0.3">
      <c r="A164" s="30"/>
      <c r="B164" s="39" t="s">
        <v>517</v>
      </c>
      <c r="C164" s="37" t="s">
        <v>518</v>
      </c>
      <c r="D164" s="36" t="s">
        <v>519</v>
      </c>
      <c r="E164" s="37" t="s">
        <v>520</v>
      </c>
      <c r="F164" s="36" t="s">
        <v>535</v>
      </c>
      <c r="G164" s="37" t="s">
        <v>536</v>
      </c>
      <c r="H164" s="36">
        <v>88</v>
      </c>
      <c r="I164" s="38">
        <v>4</v>
      </c>
      <c r="J164" s="115">
        <f t="shared" si="123"/>
        <v>0.16266792654369172</v>
      </c>
      <c r="K164" s="115">
        <f t="shared" si="124"/>
        <v>0.1620516823466579</v>
      </c>
      <c r="L164" s="115">
        <f t="shared" si="125"/>
        <v>5.0008340269214205E-2</v>
      </c>
      <c r="M164" s="115">
        <f t="shared" si="126"/>
        <v>0.15378527429336761</v>
      </c>
      <c r="N164" s="115" t="e">
        <f t="shared" si="127"/>
        <v>#REF!</v>
      </c>
      <c r="O164" s="115">
        <f t="shared" si="128"/>
        <v>9.0834394642783783E-2</v>
      </c>
      <c r="P164" s="115">
        <f t="shared" si="129"/>
        <v>0.58673319636043442</v>
      </c>
      <c r="Q164" s="115">
        <f t="shared" si="130"/>
        <v>0.41053544793156982</v>
      </c>
      <c r="R164" s="116">
        <f t="shared" si="131"/>
        <v>0.76916598432565209</v>
      </c>
      <c r="S164" s="133" t="e">
        <f t="shared" si="132"/>
        <v>#REF!</v>
      </c>
      <c r="T164" s="134" t="e">
        <f t="shared" si="174"/>
        <v>#REF!</v>
      </c>
      <c r="U164" s="135" t="e">
        <f t="shared" si="133"/>
        <v>#REF!</v>
      </c>
      <c r="V164" s="136">
        <v>1</v>
      </c>
      <c r="W164" s="155">
        <f t="shared" si="134"/>
        <v>-0.94999165973078581</v>
      </c>
      <c r="X164" s="155" t="e">
        <f t="shared" si="135"/>
        <v>#REF!</v>
      </c>
      <c r="Y164" s="155" t="e">
        <f t="shared" si="136"/>
        <v>#REF!</v>
      </c>
      <c r="Z164" s="156" t="e">
        <f t="shared" si="137"/>
        <v>#REF!</v>
      </c>
      <c r="AA164" s="69">
        <f t="shared" si="138"/>
        <v>6.7078071695214958E-2</v>
      </c>
      <c r="AB164" s="70">
        <f t="shared" si="139"/>
        <v>0.8339468473744388</v>
      </c>
      <c r="AC164" s="70">
        <f t="shared" si="140"/>
        <v>0.2215791801828369</v>
      </c>
      <c r="AD164" s="70" t="e">
        <f t="shared" si="140"/>
        <v>#REF!</v>
      </c>
      <c r="AE164" s="70">
        <f t="shared" si="141"/>
        <v>0.58946455206843018</v>
      </c>
      <c r="AF164" s="70">
        <f t="shared" si="142"/>
        <v>0.71028306150117082</v>
      </c>
      <c r="AG164" s="70">
        <f t="shared" si="143"/>
        <v>0.57269627377675525</v>
      </c>
      <c r="AH164" s="70">
        <f t="shared" si="144"/>
        <v>9.0834394642783783E-2</v>
      </c>
      <c r="AI164" s="70">
        <f t="shared" si="145"/>
        <v>0.15492379113430016</v>
      </c>
      <c r="AJ164" s="70">
        <f t="shared" si="146"/>
        <v>0.17041206195308328</v>
      </c>
      <c r="AK164" s="70">
        <f t="shared" si="147"/>
        <v>0.41326680363956558</v>
      </c>
      <c r="AL164" s="71">
        <f t="shared" si="175"/>
        <v>5.0008340269214205E-2</v>
      </c>
      <c r="AM164" s="72">
        <v>164179</v>
      </c>
      <c r="AN164" s="66">
        <v>6.7078071695214958E-2</v>
      </c>
      <c r="AO164" s="73">
        <v>0.58946455206843018</v>
      </c>
      <c r="AP164" s="74">
        <f t="shared" si="148"/>
        <v>0.41053544793156982</v>
      </c>
      <c r="AQ164" s="75">
        <v>24341</v>
      </c>
      <c r="AR164" s="75">
        <v>17124</v>
      </c>
      <c r="AS164" s="76">
        <v>147</v>
      </c>
      <c r="AT164" s="76">
        <v>18</v>
      </c>
      <c r="AU164" s="77">
        <f t="shared" si="149"/>
        <v>0.71028306150117082</v>
      </c>
      <c r="AV164" s="77">
        <f t="shared" si="150"/>
        <v>0.28971693849882918</v>
      </c>
      <c r="AW164" s="75">
        <v>24341</v>
      </c>
      <c r="AX164" s="75">
        <v>1598</v>
      </c>
      <c r="AY164" s="75">
        <v>18557</v>
      </c>
      <c r="AZ164" s="76">
        <v>29</v>
      </c>
      <c r="BA164" s="75">
        <v>3320</v>
      </c>
      <c r="BB164" s="66">
        <f t="shared" si="151"/>
        <v>0.96561357380551338</v>
      </c>
      <c r="BC164" s="66">
        <f t="shared" si="152"/>
        <v>3.4386426194486619E-2</v>
      </c>
      <c r="BD164" s="75">
        <v>24341</v>
      </c>
      <c r="BE164" s="75">
        <v>13560</v>
      </c>
      <c r="BF164" s="76">
        <v>380</v>
      </c>
      <c r="BG164" s="66">
        <f t="shared" si="153"/>
        <v>0.57269627377675525</v>
      </c>
      <c r="BH164" s="70">
        <v>0.8339468473744388</v>
      </c>
      <c r="BI164" s="70">
        <v>0.76916598432565209</v>
      </c>
      <c r="BJ164" s="84">
        <v>79119.207792915229</v>
      </c>
      <c r="BK164" s="85">
        <v>17531.169199469678</v>
      </c>
      <c r="BL164" s="75">
        <v>31536</v>
      </c>
      <c r="BM164" s="75">
        <v>6473</v>
      </c>
      <c r="BN164" s="76">
        <v>1875</v>
      </c>
      <c r="BO164" s="76">
        <v>108</v>
      </c>
      <c r="BP164" s="76">
        <v>1763</v>
      </c>
      <c r="BQ164" s="76">
        <v>160</v>
      </c>
      <c r="BR164" s="76">
        <v>54</v>
      </c>
      <c r="BS164" s="76">
        <v>265</v>
      </c>
      <c r="BT164" s="66">
        <f t="shared" si="154"/>
        <v>0.2215791801828369</v>
      </c>
      <c r="BU164" s="66" t="e">
        <f>#REF!/BJ164</f>
        <v>#REF!</v>
      </c>
      <c r="BV164" s="66" t="e">
        <f>#REF!/BJ164</f>
        <v>#REF!</v>
      </c>
      <c r="BW164" s="72">
        <v>88582</v>
      </c>
      <c r="BX164" s="75">
        <v>7874</v>
      </c>
      <c r="BY164" s="66">
        <f t="shared" si="155"/>
        <v>8.8889390621119418E-2</v>
      </c>
      <c r="BZ164" s="74">
        <f t="shared" si="156"/>
        <v>11.249936499873</v>
      </c>
      <c r="CA164" s="66">
        <f t="shared" si="176"/>
        <v>0.15378527429336761</v>
      </c>
      <c r="CB164" s="72">
        <v>125452.31408841388</v>
      </c>
      <c r="CC164" s="75">
        <v>51845.276852505645</v>
      </c>
      <c r="CD164" s="66">
        <f t="shared" si="157"/>
        <v>0.41326680363956558</v>
      </c>
      <c r="CE164" s="66">
        <f t="shared" si="158"/>
        <v>0.58673319636043442</v>
      </c>
      <c r="CF164" s="72">
        <v>24341</v>
      </c>
      <c r="CG164" s="76">
        <v>151</v>
      </c>
      <c r="CH164" s="75">
        <v>3620</v>
      </c>
      <c r="CI164" s="66">
        <f t="shared" si="159"/>
        <v>0.15492379113430016</v>
      </c>
      <c r="CJ164" s="75">
        <v>24341</v>
      </c>
      <c r="CK164" s="76">
        <v>273</v>
      </c>
      <c r="CL164" s="76">
        <v>42</v>
      </c>
      <c r="CM164" s="75">
        <v>3830</v>
      </c>
      <c r="CN164" s="76">
        <v>3</v>
      </c>
      <c r="CO164" s="66">
        <f t="shared" si="160"/>
        <v>0.17041206195308328</v>
      </c>
      <c r="CP164" s="72">
        <v>24341</v>
      </c>
      <c r="CQ164" s="75">
        <v>2211</v>
      </c>
      <c r="CR164" s="66">
        <f t="shared" si="161"/>
        <v>9.0834394642783783E-2</v>
      </c>
      <c r="CS164" s="78" t="b">
        <v>0</v>
      </c>
      <c r="CT164" s="76" t="b">
        <v>1</v>
      </c>
      <c r="CU164" s="76">
        <v>3</v>
      </c>
      <c r="CV164" s="76"/>
      <c r="CW164" s="79"/>
      <c r="CX164" s="79"/>
      <c r="CY164" s="79">
        <v>3</v>
      </c>
      <c r="CZ164" s="79">
        <v>14</v>
      </c>
      <c r="DA164" s="76">
        <v>3</v>
      </c>
      <c r="DB164" s="76">
        <v>661</v>
      </c>
      <c r="DC164" s="76">
        <v>3566</v>
      </c>
      <c r="DD164" s="66">
        <f t="shared" si="162"/>
        <v>0</v>
      </c>
      <c r="DE164" s="66">
        <f t="shared" si="163"/>
        <v>7.462686567164179E-3</v>
      </c>
      <c r="DF164" s="66">
        <f t="shared" si="164"/>
        <v>0</v>
      </c>
      <c r="DG164" s="66">
        <f t="shared" si="165"/>
        <v>1.2785388127853882E-2</v>
      </c>
      <c r="DH164" s="66">
        <f t="shared" si="166"/>
        <v>1.4521790830828874E-2</v>
      </c>
      <c r="DI164" s="66">
        <f t="shared" si="178"/>
        <v>3.607595577002843E-2</v>
      </c>
      <c r="DJ164" s="66">
        <f t="shared" si="167"/>
        <v>0</v>
      </c>
      <c r="DK164" s="66">
        <f t="shared" si="168"/>
        <v>6.25E-2</v>
      </c>
      <c r="DL164" s="66">
        <f t="shared" si="169"/>
        <v>3.0434782608695653E-2</v>
      </c>
      <c r="DM164" s="66">
        <f t="shared" si="170"/>
        <v>8.6924663814617331E-3</v>
      </c>
      <c r="DN164" s="66">
        <f t="shared" si="171"/>
        <v>3.2252684594681023E-2</v>
      </c>
      <c r="DO164" s="80">
        <f t="shared" si="172"/>
        <v>31.005170966912807</v>
      </c>
      <c r="DP164" s="67">
        <f t="shared" si="173"/>
        <v>5.0008340269214205E-2</v>
      </c>
      <c r="DQ164" s="66">
        <f t="shared" si="177"/>
        <v>5.2020459023679073E-5</v>
      </c>
    </row>
    <row r="165" spans="1:121" ht="17.149999999999999" customHeight="1" x14ac:dyDescent="0.3">
      <c r="A165" s="30"/>
      <c r="B165" s="39" t="s">
        <v>517</v>
      </c>
      <c r="C165" s="37" t="s">
        <v>518</v>
      </c>
      <c r="D165" s="36" t="s">
        <v>537</v>
      </c>
      <c r="E165" s="37" t="s">
        <v>538</v>
      </c>
      <c r="F165" s="36" t="s">
        <v>539</v>
      </c>
      <c r="G165" s="37" t="s">
        <v>538</v>
      </c>
      <c r="H165" s="36">
        <v>98</v>
      </c>
      <c r="I165" s="38">
        <v>11</v>
      </c>
      <c r="J165" s="115">
        <f t="shared" si="123"/>
        <v>0.62670972644376899</v>
      </c>
      <c r="K165" s="115">
        <f t="shared" si="124"/>
        <v>0.28432117527862211</v>
      </c>
      <c r="L165" s="115">
        <f t="shared" si="125"/>
        <v>3.8927973484018806E-3</v>
      </c>
      <c r="M165" s="115">
        <f t="shared" si="126"/>
        <v>0.13436870011874841</v>
      </c>
      <c r="N165" s="115" t="e">
        <f t="shared" si="127"/>
        <v>#REF!</v>
      </c>
      <c r="O165" s="115">
        <f t="shared" si="128"/>
        <v>0.38867781155015196</v>
      </c>
      <c r="P165" s="115">
        <f t="shared" si="129"/>
        <v>0.73360412435556943</v>
      </c>
      <c r="Q165" s="115">
        <f t="shared" si="130"/>
        <v>0.49117748817898743</v>
      </c>
      <c r="R165" s="116">
        <f t="shared" si="131"/>
        <v>0.59135468930914703</v>
      </c>
      <c r="S165" s="133" t="e">
        <f t="shared" si="132"/>
        <v>#REF!</v>
      </c>
      <c r="T165" s="134" t="e">
        <f t="shared" si="174"/>
        <v>#REF!</v>
      </c>
      <c r="U165" s="135" t="e">
        <f t="shared" si="133"/>
        <v>#REF!</v>
      </c>
      <c r="V165" s="136">
        <v>2</v>
      </c>
      <c r="W165" s="155">
        <f t="shared" si="134"/>
        <v>-0.99610720265159813</v>
      </c>
      <c r="X165" s="155" t="e">
        <f t="shared" si="135"/>
        <v>#REF!</v>
      </c>
      <c r="Y165" s="155" t="e">
        <f t="shared" si="136"/>
        <v>#REF!</v>
      </c>
      <c r="Z165" s="156" t="e">
        <f t="shared" si="137"/>
        <v>#REF!</v>
      </c>
      <c r="AA165" s="69">
        <f t="shared" si="138"/>
        <v>0.3057251440480569</v>
      </c>
      <c r="AB165" s="70">
        <f t="shared" si="139"/>
        <v>0.649911924951866</v>
      </c>
      <c r="AC165" s="70">
        <f t="shared" si="140"/>
        <v>0.35671588412609206</v>
      </c>
      <c r="AD165" s="70" t="e">
        <f t="shared" si="140"/>
        <v>#REF!</v>
      </c>
      <c r="AE165" s="70">
        <f t="shared" si="141"/>
        <v>0.50882251182101257</v>
      </c>
      <c r="AF165" s="70">
        <f t="shared" si="142"/>
        <v>0.55699088145896658</v>
      </c>
      <c r="AG165" s="70">
        <f t="shared" si="143"/>
        <v>0.39665653495440728</v>
      </c>
      <c r="AH165" s="70">
        <f t="shared" si="144"/>
        <v>0.38867781155015196</v>
      </c>
      <c r="AI165" s="70">
        <f t="shared" si="145"/>
        <v>0.63335866261398177</v>
      </c>
      <c r="AJ165" s="70">
        <f t="shared" si="146"/>
        <v>0.62006079027355621</v>
      </c>
      <c r="AK165" s="70">
        <f t="shared" si="147"/>
        <v>0.26639587564443057</v>
      </c>
      <c r="AL165" s="71">
        <f t="shared" si="175"/>
        <v>3.8927973484018806E-3</v>
      </c>
      <c r="AM165" s="72">
        <v>531799</v>
      </c>
      <c r="AN165" s="66">
        <v>0.3057251440480569</v>
      </c>
      <c r="AO165" s="73">
        <v>0.50882251182101257</v>
      </c>
      <c r="AP165" s="74">
        <f t="shared" si="148"/>
        <v>0.49117748817898743</v>
      </c>
      <c r="AQ165" s="75">
        <v>7896</v>
      </c>
      <c r="AR165" s="75">
        <v>4247</v>
      </c>
      <c r="AS165" s="76">
        <v>142</v>
      </c>
      <c r="AT165" s="76">
        <v>9</v>
      </c>
      <c r="AU165" s="77">
        <f t="shared" si="149"/>
        <v>0.55699088145896658</v>
      </c>
      <c r="AV165" s="77">
        <f t="shared" si="150"/>
        <v>0.44300911854103342</v>
      </c>
      <c r="AW165" s="75">
        <v>7896</v>
      </c>
      <c r="AX165" s="76">
        <v>117</v>
      </c>
      <c r="AY165" s="75">
        <v>6303</v>
      </c>
      <c r="AZ165" s="76">
        <v>32</v>
      </c>
      <c r="BA165" s="76">
        <v>452</v>
      </c>
      <c r="BB165" s="66">
        <f t="shared" si="151"/>
        <v>0.87436676798378921</v>
      </c>
      <c r="BC165" s="66">
        <f t="shared" si="152"/>
        <v>0.12563323201621079</v>
      </c>
      <c r="BD165" s="75">
        <v>7896</v>
      </c>
      <c r="BE165" s="75">
        <v>2450</v>
      </c>
      <c r="BF165" s="76">
        <v>682</v>
      </c>
      <c r="BG165" s="66">
        <f t="shared" si="153"/>
        <v>0.39665653495440728</v>
      </c>
      <c r="BH165" s="70">
        <v>0.649911924951866</v>
      </c>
      <c r="BI165" s="70">
        <v>0.59135468930914703</v>
      </c>
      <c r="BJ165" s="84">
        <v>256278.4655974569</v>
      </c>
      <c r="BK165" s="85">
        <v>91418.599438075107</v>
      </c>
      <c r="BL165" s="75">
        <v>4427</v>
      </c>
      <c r="BM165" s="75">
        <v>3354</v>
      </c>
      <c r="BN165" s="76">
        <v>2093</v>
      </c>
      <c r="BO165" s="76">
        <v>129</v>
      </c>
      <c r="BP165" s="76">
        <v>2369</v>
      </c>
      <c r="BQ165" s="76">
        <v>65</v>
      </c>
      <c r="BR165" s="76">
        <v>25</v>
      </c>
      <c r="BS165" s="76">
        <v>129</v>
      </c>
      <c r="BT165" s="66">
        <f t="shared" si="154"/>
        <v>0.35671588412609206</v>
      </c>
      <c r="BU165" s="66" t="e">
        <f>#REF!/BJ165</f>
        <v>#REF!</v>
      </c>
      <c r="BV165" s="66" t="e">
        <f>#REF!/BJ165</f>
        <v>#REF!</v>
      </c>
      <c r="BW165" s="72">
        <v>32005</v>
      </c>
      <c r="BX165" s="75">
        <v>3256</v>
      </c>
      <c r="BY165" s="66">
        <f t="shared" si="155"/>
        <v>0.10173410404624278</v>
      </c>
      <c r="BZ165" s="74">
        <f t="shared" si="156"/>
        <v>9.8295454545454533</v>
      </c>
      <c r="CA165" s="66">
        <f t="shared" si="176"/>
        <v>0.13436870011874841</v>
      </c>
      <c r="CB165" s="72">
        <v>406358.04448876058</v>
      </c>
      <c r="CC165" s="75">
        <v>108252.10708674185</v>
      </c>
      <c r="CD165" s="66">
        <f t="shared" si="157"/>
        <v>0.26639587564443057</v>
      </c>
      <c r="CE165" s="66">
        <f t="shared" si="158"/>
        <v>0.73360412435556943</v>
      </c>
      <c r="CF165" s="72">
        <v>7896</v>
      </c>
      <c r="CG165" s="76">
        <v>101</v>
      </c>
      <c r="CH165" s="75">
        <v>4900</v>
      </c>
      <c r="CI165" s="66">
        <f t="shared" si="159"/>
        <v>0.63335866261398177</v>
      </c>
      <c r="CJ165" s="75">
        <v>7896</v>
      </c>
      <c r="CK165" s="76">
        <v>355</v>
      </c>
      <c r="CL165" s="75">
        <v>2565</v>
      </c>
      <c r="CM165" s="75">
        <v>1849</v>
      </c>
      <c r="CN165" s="76">
        <v>127</v>
      </c>
      <c r="CO165" s="66">
        <f t="shared" si="160"/>
        <v>0.62006079027355621</v>
      </c>
      <c r="CP165" s="72">
        <v>7896</v>
      </c>
      <c r="CQ165" s="75">
        <v>3069</v>
      </c>
      <c r="CR165" s="66">
        <f t="shared" si="161"/>
        <v>0.38867781155015196</v>
      </c>
      <c r="CS165" s="78" t="b">
        <v>1</v>
      </c>
      <c r="CT165" s="76" t="b">
        <v>1</v>
      </c>
      <c r="CU165" s="76">
        <v>16</v>
      </c>
      <c r="CV165" s="76">
        <v>8</v>
      </c>
      <c r="CW165" s="79">
        <v>2</v>
      </c>
      <c r="CX165" s="79"/>
      <c r="CY165" s="79">
        <v>28</v>
      </c>
      <c r="CZ165" s="86">
        <v>134</v>
      </c>
      <c r="DA165" s="76"/>
      <c r="DB165" s="76"/>
      <c r="DC165" s="87">
        <v>23000</v>
      </c>
      <c r="DD165" s="66">
        <f t="shared" si="162"/>
        <v>8.2644628099173556E-3</v>
      </c>
      <c r="DE165" s="66">
        <f t="shared" si="163"/>
        <v>3.9800995024875621E-2</v>
      </c>
      <c r="DF165" s="66">
        <f t="shared" si="164"/>
        <v>0.12121212121212122</v>
      </c>
      <c r="DG165" s="66">
        <f t="shared" si="165"/>
        <v>0.12237442922374429</v>
      </c>
      <c r="DH165" s="66">
        <f t="shared" si="166"/>
        <v>9.3662700254925429E-2</v>
      </c>
      <c r="DI165" s="66">
        <f t="shared" si="178"/>
        <v>0.23268283306524223</v>
      </c>
      <c r="DJ165" s="66">
        <f t="shared" si="167"/>
        <v>0.8</v>
      </c>
      <c r="DK165" s="66">
        <f t="shared" si="168"/>
        <v>0.33333333333333331</v>
      </c>
      <c r="DL165" s="66">
        <f t="shared" si="169"/>
        <v>0.29130434782608694</v>
      </c>
      <c r="DM165" s="66">
        <f t="shared" si="170"/>
        <v>9.4262561428916647E-2</v>
      </c>
      <c r="DN165" s="66">
        <f t="shared" si="171"/>
        <v>0.41433012855616558</v>
      </c>
      <c r="DO165" s="80">
        <f t="shared" si="172"/>
        <v>2.413534356009166</v>
      </c>
      <c r="DP165" s="67">
        <f t="shared" si="173"/>
        <v>3.8927973484018806E-3</v>
      </c>
      <c r="DQ165" s="66">
        <f t="shared" si="177"/>
        <v>6.6827440089704121E-4</v>
      </c>
    </row>
    <row r="166" spans="1:121" ht="17.149999999999999" customHeight="1" x14ac:dyDescent="0.3">
      <c r="A166" s="30"/>
      <c r="B166" s="39" t="s">
        <v>517</v>
      </c>
      <c r="C166" s="37" t="s">
        <v>518</v>
      </c>
      <c r="D166" s="36" t="s">
        <v>537</v>
      </c>
      <c r="E166" s="37" t="s">
        <v>538</v>
      </c>
      <c r="F166" s="36" t="s">
        <v>540</v>
      </c>
      <c r="G166" s="37" t="s">
        <v>541</v>
      </c>
      <c r="H166" s="36">
        <v>78</v>
      </c>
      <c r="I166" s="38">
        <v>7</v>
      </c>
      <c r="J166" s="115">
        <f t="shared" si="123"/>
        <v>0.36931818181818182</v>
      </c>
      <c r="K166" s="115">
        <f t="shared" si="124"/>
        <v>0.23788174715909088</v>
      </c>
      <c r="L166" s="115">
        <f t="shared" si="125"/>
        <v>9.8924731182795697E-2</v>
      </c>
      <c r="M166" s="115">
        <f t="shared" si="126"/>
        <v>0.12346932059067776</v>
      </c>
      <c r="N166" s="115" t="e">
        <f t="shared" si="127"/>
        <v>#REF!</v>
      </c>
      <c r="O166" s="115">
        <f t="shared" si="128"/>
        <v>0.25337357954545453</v>
      </c>
      <c r="P166" s="115">
        <f t="shared" si="129"/>
        <v>0.65664195458572294</v>
      </c>
      <c r="Q166" s="115">
        <f t="shared" si="130"/>
        <v>0.44133263317579785</v>
      </c>
      <c r="R166" s="116">
        <f t="shared" si="131"/>
        <v>0.6331202535103535</v>
      </c>
      <c r="S166" s="133" t="e">
        <f t="shared" si="132"/>
        <v>#REF!</v>
      </c>
      <c r="T166" s="134" t="e">
        <f t="shared" si="174"/>
        <v>#REF!</v>
      </c>
      <c r="U166" s="135" t="e">
        <f t="shared" si="133"/>
        <v>#REF!</v>
      </c>
      <c r="V166" s="136">
        <v>2</v>
      </c>
      <c r="W166" s="155">
        <f t="shared" si="134"/>
        <v>-0.90107526881720434</v>
      </c>
      <c r="X166" s="155" t="e">
        <f t="shared" si="135"/>
        <v>#REF!</v>
      </c>
      <c r="Y166" s="155" t="e">
        <f t="shared" si="136"/>
        <v>#REF!</v>
      </c>
      <c r="Z166" s="156" t="e">
        <f t="shared" si="137"/>
        <v>#REF!</v>
      </c>
      <c r="AA166" s="69">
        <f t="shared" si="138"/>
        <v>0.17484922135205688</v>
      </c>
      <c r="AB166" s="70">
        <f t="shared" si="139"/>
        <v>0.6951341518872215</v>
      </c>
      <c r="AC166" s="70">
        <f t="shared" si="140"/>
        <v>0.34074328711661128</v>
      </c>
      <c r="AD166" s="70" t="e">
        <f t="shared" si="140"/>
        <v>#REF!</v>
      </c>
      <c r="AE166" s="70">
        <f t="shared" si="141"/>
        <v>0.55866736682420215</v>
      </c>
      <c r="AF166" s="70">
        <f t="shared" si="142"/>
        <v>0.69211647727272729</v>
      </c>
      <c r="AG166" s="70">
        <f t="shared" si="143"/>
        <v>0.49698153409090912</v>
      </c>
      <c r="AH166" s="70">
        <f t="shared" si="144"/>
        <v>0.25337357954545453</v>
      </c>
      <c r="AI166" s="70">
        <f t="shared" si="145"/>
        <v>0.38805042613636365</v>
      </c>
      <c r="AJ166" s="70">
        <f t="shared" si="146"/>
        <v>0.3505859375</v>
      </c>
      <c r="AK166" s="70">
        <f t="shared" si="147"/>
        <v>0.34335804541427706</v>
      </c>
      <c r="AL166" s="71">
        <f t="shared" si="175"/>
        <v>9.8924731182795697E-2</v>
      </c>
      <c r="AM166" s="72">
        <v>304812</v>
      </c>
      <c r="AN166" s="66">
        <v>0.17484922135205688</v>
      </c>
      <c r="AO166" s="73">
        <v>0.55866736682420215</v>
      </c>
      <c r="AP166" s="74">
        <f t="shared" si="148"/>
        <v>0.44133263317579785</v>
      </c>
      <c r="AQ166" s="75">
        <v>11264</v>
      </c>
      <c r="AR166" s="75">
        <v>7327</v>
      </c>
      <c r="AS166" s="76">
        <v>457</v>
      </c>
      <c r="AT166" s="76">
        <v>12</v>
      </c>
      <c r="AU166" s="77">
        <f t="shared" si="149"/>
        <v>0.69211647727272729</v>
      </c>
      <c r="AV166" s="77">
        <f t="shared" si="150"/>
        <v>0.30788352272727271</v>
      </c>
      <c r="AW166" s="75">
        <v>11264</v>
      </c>
      <c r="AX166" s="76">
        <v>185</v>
      </c>
      <c r="AY166" s="75">
        <v>8688</v>
      </c>
      <c r="AZ166" s="76">
        <v>7</v>
      </c>
      <c r="BA166" s="76">
        <v>493</v>
      </c>
      <c r="BB166" s="66">
        <f t="shared" si="151"/>
        <v>0.83212002840909094</v>
      </c>
      <c r="BC166" s="66">
        <f t="shared" si="152"/>
        <v>0.16787997159090906</v>
      </c>
      <c r="BD166" s="75">
        <v>11264</v>
      </c>
      <c r="BE166" s="75">
        <v>5428</v>
      </c>
      <c r="BF166" s="76">
        <v>170</v>
      </c>
      <c r="BG166" s="66">
        <f t="shared" si="153"/>
        <v>0.49698153409090912</v>
      </c>
      <c r="BH166" s="70">
        <v>0.6951341518872215</v>
      </c>
      <c r="BI166" s="70">
        <v>0.6331202535103535</v>
      </c>
      <c r="BJ166" s="84">
        <v>146891.60501524142</v>
      </c>
      <c r="BK166" s="85">
        <v>50052.328342728266</v>
      </c>
      <c r="BL166" s="75">
        <v>9321</v>
      </c>
      <c r="BM166" s="75">
        <v>4117</v>
      </c>
      <c r="BN166" s="76">
        <v>1911</v>
      </c>
      <c r="BO166" s="76">
        <v>81</v>
      </c>
      <c r="BP166" s="76">
        <v>1613</v>
      </c>
      <c r="BQ166" s="76">
        <v>97</v>
      </c>
      <c r="BR166" s="76">
        <v>18</v>
      </c>
      <c r="BS166" s="76">
        <v>102</v>
      </c>
      <c r="BT166" s="66">
        <f t="shared" si="154"/>
        <v>0.34074328711661128</v>
      </c>
      <c r="BU166" s="66" t="e">
        <f>#REF!/BJ166</f>
        <v>#REF!</v>
      </c>
      <c r="BV166" s="66" t="e">
        <f>#REF!/BJ166</f>
        <v>#REF!</v>
      </c>
      <c r="BW166" s="72">
        <v>42894</v>
      </c>
      <c r="BX166" s="75">
        <v>4749</v>
      </c>
      <c r="BY166" s="66">
        <f t="shared" si="155"/>
        <v>0.1107147852846552</v>
      </c>
      <c r="BZ166" s="74">
        <f t="shared" si="156"/>
        <v>9.0322173089071374</v>
      </c>
      <c r="CA166" s="66">
        <f t="shared" si="176"/>
        <v>0.12346932059067776</v>
      </c>
      <c r="CB166" s="72">
        <v>232912.99651983415</v>
      </c>
      <c r="CC166" s="75">
        <v>79972.551236632571</v>
      </c>
      <c r="CD166" s="66">
        <f t="shared" si="157"/>
        <v>0.34335804541427706</v>
      </c>
      <c r="CE166" s="66">
        <f t="shared" si="158"/>
        <v>0.65664195458572294</v>
      </c>
      <c r="CF166" s="72">
        <v>11264</v>
      </c>
      <c r="CG166" s="76">
        <v>65</v>
      </c>
      <c r="CH166" s="75">
        <v>4306</v>
      </c>
      <c r="CI166" s="66">
        <f t="shared" si="159"/>
        <v>0.38805042613636365</v>
      </c>
      <c r="CJ166" s="75">
        <v>11264</v>
      </c>
      <c r="CK166" s="76">
        <v>154</v>
      </c>
      <c r="CL166" s="75">
        <v>1277</v>
      </c>
      <c r="CM166" s="75">
        <v>2073</v>
      </c>
      <c r="CN166" s="76">
        <v>445</v>
      </c>
      <c r="CO166" s="66">
        <f t="shared" si="160"/>
        <v>0.3505859375</v>
      </c>
      <c r="CP166" s="72">
        <v>11264</v>
      </c>
      <c r="CQ166" s="75">
        <v>2854</v>
      </c>
      <c r="CR166" s="66">
        <f t="shared" si="161"/>
        <v>0.25337357954545453</v>
      </c>
      <c r="CS166" s="78" t="b">
        <v>0</v>
      </c>
      <c r="CT166" s="76" t="b">
        <v>1</v>
      </c>
      <c r="CU166" s="76">
        <v>0</v>
      </c>
      <c r="CV166" s="76"/>
      <c r="CW166" s="79">
        <v>2</v>
      </c>
      <c r="CX166" s="79">
        <v>1</v>
      </c>
      <c r="CY166" s="79">
        <v>4</v>
      </c>
      <c r="CZ166" s="79">
        <v>30</v>
      </c>
      <c r="DA166" s="76"/>
      <c r="DB166" s="76"/>
      <c r="DC166" s="76"/>
      <c r="DD166" s="66">
        <f t="shared" si="162"/>
        <v>8.2644628099173556E-3</v>
      </c>
      <c r="DE166" s="66">
        <f t="shared" si="163"/>
        <v>0</v>
      </c>
      <c r="DF166" s="66">
        <f t="shared" si="164"/>
        <v>0</v>
      </c>
      <c r="DG166" s="66">
        <f t="shared" si="165"/>
        <v>2.7397260273972601E-2</v>
      </c>
      <c r="DH166" s="66">
        <f t="shared" si="166"/>
        <v>0</v>
      </c>
      <c r="DI166" s="66">
        <f t="shared" si="178"/>
        <v>0</v>
      </c>
      <c r="DJ166" s="66">
        <f t="shared" si="167"/>
        <v>0</v>
      </c>
      <c r="DK166" s="66">
        <f t="shared" si="168"/>
        <v>0</v>
      </c>
      <c r="DL166" s="66">
        <f t="shared" si="169"/>
        <v>6.5217391304347824E-2</v>
      </c>
      <c r="DM166" s="66">
        <f t="shared" si="170"/>
        <v>6.8493150684931503E-3</v>
      </c>
      <c r="DN166" s="66">
        <f t="shared" si="171"/>
        <v>1.6304347826086956E-2</v>
      </c>
      <c r="DO166" s="80">
        <f t="shared" si="172"/>
        <v>61.333333333333336</v>
      </c>
      <c r="DP166" s="67">
        <f t="shared" si="173"/>
        <v>9.8924731182795697E-2</v>
      </c>
      <c r="DQ166" s="66">
        <f t="shared" si="177"/>
        <v>2.6297335203366057E-5</v>
      </c>
    </row>
    <row r="167" spans="1:121" ht="17.149999999999999" customHeight="1" x14ac:dyDescent="0.3">
      <c r="A167" s="30"/>
      <c r="B167" s="39" t="s">
        <v>517</v>
      </c>
      <c r="C167" s="37" t="s">
        <v>518</v>
      </c>
      <c r="D167" s="36" t="s">
        <v>542</v>
      </c>
      <c r="E167" s="37" t="s">
        <v>543</v>
      </c>
      <c r="F167" s="36" t="s">
        <v>544</v>
      </c>
      <c r="G167" s="37" t="s">
        <v>543</v>
      </c>
      <c r="H167" s="36">
        <v>54</v>
      </c>
      <c r="I167" s="38">
        <v>10</v>
      </c>
      <c r="J167" s="115">
        <f t="shared" si="123"/>
        <v>0.32053724774581366</v>
      </c>
      <c r="K167" s="115">
        <f t="shared" si="124"/>
        <v>0.15211732503220265</v>
      </c>
      <c r="L167" s="115">
        <f t="shared" si="125"/>
        <v>0.39832765811690274</v>
      </c>
      <c r="M167" s="115">
        <f t="shared" si="126"/>
        <v>0.222496301903118</v>
      </c>
      <c r="N167" s="115" t="e">
        <f t="shared" si="127"/>
        <v>#REF!</v>
      </c>
      <c r="O167" s="115">
        <f t="shared" si="128"/>
        <v>0.20547981966509232</v>
      </c>
      <c r="P167" s="115">
        <f t="shared" si="129"/>
        <v>0.6181046993521746</v>
      </c>
      <c r="Q167" s="115">
        <f t="shared" si="130"/>
        <v>0.51078468740532246</v>
      </c>
      <c r="R167" s="116">
        <f t="shared" si="131"/>
        <v>0.66201682640038806</v>
      </c>
      <c r="S167" s="133" t="e">
        <f t="shared" si="132"/>
        <v>#REF!</v>
      </c>
      <c r="T167" s="134" t="e">
        <f t="shared" si="174"/>
        <v>#REF!</v>
      </c>
      <c r="U167" s="135" t="e">
        <f t="shared" si="133"/>
        <v>#REF!</v>
      </c>
      <c r="V167" s="136">
        <v>1</v>
      </c>
      <c r="W167" s="155">
        <f t="shared" si="134"/>
        <v>-0.60167234188309726</v>
      </c>
      <c r="X167" s="155" t="e">
        <f t="shared" si="135"/>
        <v>#REF!</v>
      </c>
      <c r="Y167" s="155" t="e">
        <f t="shared" si="136"/>
        <v>#REF!</v>
      </c>
      <c r="Z167" s="156" t="e">
        <f t="shared" si="137"/>
        <v>#REF!</v>
      </c>
      <c r="AA167" s="69">
        <f t="shared" si="138"/>
        <v>0.12619139774541585</v>
      </c>
      <c r="AB167" s="70">
        <f t="shared" si="139"/>
        <v>0.76842655514898051</v>
      </c>
      <c r="AC167" s="70">
        <f t="shared" si="140"/>
        <v>0.3104192286193404</v>
      </c>
      <c r="AD167" s="70" t="e">
        <f t="shared" si="140"/>
        <v>#REF!</v>
      </c>
      <c r="AE167" s="70">
        <f t="shared" si="141"/>
        <v>0.48921531259467754</v>
      </c>
      <c r="AF167" s="70">
        <f t="shared" si="142"/>
        <v>0.75703091455560323</v>
      </c>
      <c r="AG167" s="70">
        <f t="shared" si="143"/>
        <v>0.12521468441391154</v>
      </c>
      <c r="AH167" s="70">
        <f t="shared" si="144"/>
        <v>0.20547981966509232</v>
      </c>
      <c r="AI167" s="70">
        <f t="shared" si="145"/>
        <v>0.27941176470588236</v>
      </c>
      <c r="AJ167" s="70">
        <f t="shared" si="146"/>
        <v>0.36166273078574496</v>
      </c>
      <c r="AK167" s="70">
        <f t="shared" si="147"/>
        <v>0.3818953006478254</v>
      </c>
      <c r="AL167" s="71">
        <f t="shared" si="175"/>
        <v>0.39832765811690274</v>
      </c>
      <c r="AM167" s="72">
        <v>165352</v>
      </c>
      <c r="AN167" s="66">
        <v>0.12619139774541585</v>
      </c>
      <c r="AO167" s="73">
        <v>0.48921531259467754</v>
      </c>
      <c r="AP167" s="74">
        <f t="shared" si="148"/>
        <v>0.51078468740532246</v>
      </c>
      <c r="AQ167" s="75">
        <v>37264</v>
      </c>
      <c r="AR167" s="75">
        <v>28103</v>
      </c>
      <c r="AS167" s="76">
        <v>68</v>
      </c>
      <c r="AT167" s="76">
        <v>39</v>
      </c>
      <c r="AU167" s="77">
        <f t="shared" si="149"/>
        <v>0.75703091455560323</v>
      </c>
      <c r="AV167" s="77">
        <f t="shared" si="150"/>
        <v>0.24296908544439677</v>
      </c>
      <c r="AW167" s="75">
        <v>37264</v>
      </c>
      <c r="AX167" s="75">
        <v>3509</v>
      </c>
      <c r="AY167" s="75">
        <v>21987</v>
      </c>
      <c r="AZ167" s="76">
        <v>62</v>
      </c>
      <c r="BA167" s="75">
        <v>9423</v>
      </c>
      <c r="BB167" s="66">
        <f t="shared" si="151"/>
        <v>0.93873443537999146</v>
      </c>
      <c r="BC167" s="66">
        <f t="shared" si="152"/>
        <v>6.1265564620008539E-2</v>
      </c>
      <c r="BD167" s="75">
        <v>37264</v>
      </c>
      <c r="BE167" s="75">
        <v>4443</v>
      </c>
      <c r="BF167" s="76">
        <v>223</v>
      </c>
      <c r="BG167" s="66">
        <f t="shared" si="153"/>
        <v>0.12521468441391154</v>
      </c>
      <c r="BH167" s="70">
        <v>0.76842655514898051</v>
      </c>
      <c r="BI167" s="70">
        <v>0.66201682640038806</v>
      </c>
      <c r="BJ167" s="75">
        <v>89450</v>
      </c>
      <c r="BK167" s="85">
        <v>27767</v>
      </c>
      <c r="BL167" s="75">
        <v>38958</v>
      </c>
      <c r="BM167" s="75">
        <v>12049</v>
      </c>
      <c r="BN167" s="75">
        <v>5484</v>
      </c>
      <c r="BO167" s="76">
        <v>238</v>
      </c>
      <c r="BP167" s="75">
        <v>4461</v>
      </c>
      <c r="BQ167" s="76">
        <v>121</v>
      </c>
      <c r="BR167" s="76">
        <v>62</v>
      </c>
      <c r="BS167" s="76">
        <v>310</v>
      </c>
      <c r="BT167" s="66">
        <f t="shared" si="154"/>
        <v>0.3104192286193404</v>
      </c>
      <c r="BU167" s="66" t="e">
        <f>#REF!/BJ167</f>
        <v>#REF!</v>
      </c>
      <c r="BV167" s="66" t="e">
        <f>#REF!/BJ167</f>
        <v>#REF!</v>
      </c>
      <c r="BW167" s="72">
        <v>133678</v>
      </c>
      <c r="BX167" s="75">
        <v>8213</v>
      </c>
      <c r="BY167" s="66">
        <f t="shared" si="155"/>
        <v>6.1438681009590213E-2</v>
      </c>
      <c r="BZ167" s="74">
        <f t="shared" si="156"/>
        <v>16.27639108730062</v>
      </c>
      <c r="CA167" s="66">
        <f t="shared" si="176"/>
        <v>0.222496301903118</v>
      </c>
      <c r="CB167" s="72">
        <v>133678</v>
      </c>
      <c r="CC167" s="75">
        <v>51051</v>
      </c>
      <c r="CD167" s="66">
        <f t="shared" si="157"/>
        <v>0.3818953006478254</v>
      </c>
      <c r="CE167" s="66">
        <f t="shared" si="158"/>
        <v>0.6181046993521746</v>
      </c>
      <c r="CF167" s="72">
        <v>37264</v>
      </c>
      <c r="CG167" s="76">
        <v>208</v>
      </c>
      <c r="CH167" s="75">
        <v>10204</v>
      </c>
      <c r="CI167" s="66">
        <f t="shared" si="159"/>
        <v>0.27941176470588236</v>
      </c>
      <c r="CJ167" s="75">
        <v>37264</v>
      </c>
      <c r="CK167" s="76">
        <v>744</v>
      </c>
      <c r="CL167" s="75">
        <v>1123</v>
      </c>
      <c r="CM167" s="75">
        <v>10816</v>
      </c>
      <c r="CN167" s="76">
        <v>794</v>
      </c>
      <c r="CO167" s="66">
        <f t="shared" si="160"/>
        <v>0.36166273078574496</v>
      </c>
      <c r="CP167" s="72">
        <v>37264</v>
      </c>
      <c r="CQ167" s="75">
        <v>7657</v>
      </c>
      <c r="CR167" s="66">
        <f t="shared" si="161"/>
        <v>0.20547981966509232</v>
      </c>
      <c r="CS167" s="78" t="b">
        <v>0</v>
      </c>
      <c r="CT167" s="76" t="b">
        <v>1</v>
      </c>
      <c r="CU167" s="76">
        <v>0</v>
      </c>
      <c r="CV167" s="76"/>
      <c r="CW167" s="79">
        <v>3</v>
      </c>
      <c r="CX167" s="79"/>
      <c r="CY167" s="79">
        <v>3</v>
      </c>
      <c r="CZ167" s="79">
        <v>0</v>
      </c>
      <c r="DA167" s="76">
        <v>2</v>
      </c>
      <c r="DB167" s="76">
        <v>492</v>
      </c>
      <c r="DC167" s="76">
        <v>1601</v>
      </c>
      <c r="DD167" s="66">
        <f t="shared" si="162"/>
        <v>1.2396694214876033E-2</v>
      </c>
      <c r="DE167" s="66">
        <f t="shared" si="163"/>
        <v>0</v>
      </c>
      <c r="DF167" s="66">
        <f t="shared" si="164"/>
        <v>0</v>
      </c>
      <c r="DG167" s="66">
        <f t="shared" si="165"/>
        <v>0</v>
      </c>
      <c r="DH167" s="66">
        <f t="shared" si="166"/>
        <v>6.5197383960058971E-3</v>
      </c>
      <c r="DI167" s="66">
        <f t="shared" si="178"/>
        <v>1.6196748510324037E-2</v>
      </c>
      <c r="DJ167" s="66">
        <f t="shared" si="167"/>
        <v>0</v>
      </c>
      <c r="DK167" s="66">
        <f t="shared" si="168"/>
        <v>0</v>
      </c>
      <c r="DL167" s="66">
        <f t="shared" si="169"/>
        <v>0</v>
      </c>
      <c r="DM167" s="66">
        <f t="shared" si="170"/>
        <v>1.6299345990014743E-3</v>
      </c>
      <c r="DN167" s="66">
        <f t="shared" si="171"/>
        <v>4.0491871275810092E-3</v>
      </c>
      <c r="DO167" s="80">
        <f t="shared" si="172"/>
        <v>246.96314803247969</v>
      </c>
      <c r="DP167" s="67">
        <f t="shared" si="173"/>
        <v>0.39832765811690274</v>
      </c>
      <c r="DQ167" s="66">
        <f t="shared" si="177"/>
        <v>6.5309469799693698E-6</v>
      </c>
    </row>
    <row r="168" spans="1:121" ht="17.149999999999999" customHeight="1" x14ac:dyDescent="0.3">
      <c r="A168" s="30"/>
      <c r="B168" s="39" t="s">
        <v>517</v>
      </c>
      <c r="C168" s="37" t="s">
        <v>518</v>
      </c>
      <c r="D168" s="36" t="s">
        <v>542</v>
      </c>
      <c r="E168" s="37" t="s">
        <v>543</v>
      </c>
      <c r="F168" s="36" t="s">
        <v>545</v>
      </c>
      <c r="G168" s="37" t="s">
        <v>546</v>
      </c>
      <c r="H168" s="36">
        <v>36</v>
      </c>
      <c r="I168" s="38">
        <v>5</v>
      </c>
      <c r="J168" s="115">
        <f t="shared" si="123"/>
        <v>0.49793009840515778</v>
      </c>
      <c r="K168" s="115">
        <f t="shared" si="124"/>
        <v>0.19321343739395996</v>
      </c>
      <c r="L168" s="115">
        <f t="shared" si="125"/>
        <v>1</v>
      </c>
      <c r="M168" s="115">
        <f t="shared" si="126"/>
        <v>0.14846315575479566</v>
      </c>
      <c r="N168" s="115" t="e">
        <f t="shared" si="127"/>
        <v>#REF!</v>
      </c>
      <c r="O168" s="115">
        <f t="shared" si="128"/>
        <v>6.766202918221921E-2</v>
      </c>
      <c r="P168" s="115">
        <f t="shared" si="129"/>
        <v>0.83402591553908823</v>
      </c>
      <c r="Q168" s="115">
        <f t="shared" si="130"/>
        <v>0.64202886460332032</v>
      </c>
      <c r="R168" s="116">
        <f t="shared" si="131"/>
        <v>0.91878949640852536</v>
      </c>
      <c r="S168" s="133" t="e">
        <f t="shared" si="132"/>
        <v>#REF!</v>
      </c>
      <c r="T168" s="134" t="e">
        <f t="shared" si="174"/>
        <v>#REF!</v>
      </c>
      <c r="U168" s="135" t="e">
        <f t="shared" si="133"/>
        <v>#REF!</v>
      </c>
      <c r="V168" s="136">
        <v>5</v>
      </c>
      <c r="W168" s="155">
        <f t="shared" si="134"/>
        <v>0</v>
      </c>
      <c r="X168" s="155" t="e">
        <f t="shared" si="135"/>
        <v>#REF!</v>
      </c>
      <c r="Y168" s="155" t="e">
        <f t="shared" si="136"/>
        <v>#REF!</v>
      </c>
      <c r="Z168" s="156" t="e">
        <f t="shared" si="137"/>
        <v>#REF!</v>
      </c>
      <c r="AA168" s="69">
        <f t="shared" si="138"/>
        <v>9.2090018607590488E-2</v>
      </c>
      <c r="AB168" s="70">
        <f t="shared" si="139"/>
        <v>0.93817341040462443</v>
      </c>
      <c r="AC168" s="70">
        <f t="shared" si="140"/>
        <v>8.7947882736156349E-2</v>
      </c>
      <c r="AD168" s="70" t="e">
        <f t="shared" si="140"/>
        <v>#REF!</v>
      </c>
      <c r="AE168" s="70">
        <f t="shared" si="141"/>
        <v>0.35797113539667974</v>
      </c>
      <c r="AF168" s="70">
        <f t="shared" si="142"/>
        <v>0.65184933831014591</v>
      </c>
      <c r="AG168" s="70">
        <f t="shared" si="143"/>
        <v>9.9626739056667801E-2</v>
      </c>
      <c r="AH168" s="70">
        <f t="shared" si="144"/>
        <v>6.766202918221921E-2</v>
      </c>
      <c r="AI168" s="70">
        <f t="shared" si="145"/>
        <v>0.28788598574821855</v>
      </c>
      <c r="AJ168" s="70">
        <f t="shared" si="146"/>
        <v>0.70797421106209701</v>
      </c>
      <c r="AK168" s="70">
        <f t="shared" si="147"/>
        <v>0.16597408446091175</v>
      </c>
      <c r="AL168" s="71">
        <f t="shared" si="175"/>
        <v>1</v>
      </c>
      <c r="AM168" s="72">
        <v>56966</v>
      </c>
      <c r="AN168" s="66">
        <v>9.2090018607590488E-2</v>
      </c>
      <c r="AO168" s="73">
        <v>0.35797113539667974</v>
      </c>
      <c r="AP168" s="74">
        <f t="shared" si="148"/>
        <v>0.64202886460332032</v>
      </c>
      <c r="AQ168" s="75">
        <v>14735</v>
      </c>
      <c r="AR168" s="75">
        <v>9568</v>
      </c>
      <c r="AS168" s="76">
        <v>31</v>
      </c>
      <c r="AT168" s="76">
        <v>6</v>
      </c>
      <c r="AU168" s="77">
        <f t="shared" si="149"/>
        <v>0.65184933831014591</v>
      </c>
      <c r="AV168" s="77">
        <f t="shared" si="150"/>
        <v>0.34815066168985409</v>
      </c>
      <c r="AW168" s="75">
        <v>14735</v>
      </c>
      <c r="AX168" s="76">
        <v>646</v>
      </c>
      <c r="AY168" s="75">
        <v>3038</v>
      </c>
      <c r="AZ168" s="76">
        <v>16</v>
      </c>
      <c r="BA168" s="75">
        <v>10471</v>
      </c>
      <c r="BB168" s="66">
        <f t="shared" si="151"/>
        <v>0.96172378690193416</v>
      </c>
      <c r="BC168" s="66">
        <f t="shared" si="152"/>
        <v>3.8276213098065837E-2</v>
      </c>
      <c r="BD168" s="75">
        <v>14735</v>
      </c>
      <c r="BE168" s="75">
        <v>1429</v>
      </c>
      <c r="BF168" s="76">
        <v>39</v>
      </c>
      <c r="BG168" s="66">
        <f t="shared" si="153"/>
        <v>9.9626739056667801E-2</v>
      </c>
      <c r="BH168" s="70">
        <v>0.93817341040462443</v>
      </c>
      <c r="BI168" s="70">
        <v>0.91878949640852536</v>
      </c>
      <c r="BJ168" s="75">
        <v>38068</v>
      </c>
      <c r="BK168" s="85">
        <v>3348</v>
      </c>
      <c r="BL168" s="75">
        <v>23274</v>
      </c>
      <c r="BM168" s="75">
        <v>6885</v>
      </c>
      <c r="BN168" s="75">
        <v>2609</v>
      </c>
      <c r="BO168" s="76">
        <v>107</v>
      </c>
      <c r="BP168" s="75">
        <v>1730</v>
      </c>
      <c r="BQ168" s="76">
        <v>35</v>
      </c>
      <c r="BR168" s="76">
        <v>64</v>
      </c>
      <c r="BS168" s="76">
        <v>16</v>
      </c>
      <c r="BT168" s="66">
        <f t="shared" si="154"/>
        <v>8.7947882736156349E-2</v>
      </c>
      <c r="BU168" s="66" t="e">
        <f>#REF!/BJ168</f>
        <v>#REF!</v>
      </c>
      <c r="BV168" s="66" t="e">
        <f>#REF!/BJ168</f>
        <v>#REF!</v>
      </c>
      <c r="BW168" s="72">
        <v>48851</v>
      </c>
      <c r="BX168" s="75">
        <v>4498</v>
      </c>
      <c r="BY168" s="66">
        <f t="shared" si="155"/>
        <v>9.2075904280362733E-2</v>
      </c>
      <c r="BZ168" s="74">
        <f t="shared" si="156"/>
        <v>10.86060471320587</v>
      </c>
      <c r="CA168" s="66">
        <f t="shared" si="176"/>
        <v>0.14846315575479566</v>
      </c>
      <c r="CB168" s="72">
        <v>48851</v>
      </c>
      <c r="CC168" s="75">
        <v>8108</v>
      </c>
      <c r="CD168" s="66">
        <f t="shared" si="157"/>
        <v>0.16597408446091175</v>
      </c>
      <c r="CE168" s="66">
        <f t="shared" si="158"/>
        <v>0.83402591553908823</v>
      </c>
      <c r="CF168" s="72">
        <v>14735</v>
      </c>
      <c r="CG168" s="76">
        <v>73</v>
      </c>
      <c r="CH168" s="75">
        <v>4169</v>
      </c>
      <c r="CI168" s="66">
        <f t="shared" si="159"/>
        <v>0.28788598574821855</v>
      </c>
      <c r="CJ168" s="75">
        <v>14735</v>
      </c>
      <c r="CK168" s="76">
        <v>6</v>
      </c>
      <c r="CL168" s="76">
        <v>29</v>
      </c>
      <c r="CM168" s="75">
        <v>10388</v>
      </c>
      <c r="CN168" s="76">
        <v>9</v>
      </c>
      <c r="CO168" s="66">
        <f t="shared" si="160"/>
        <v>0.70797421106209701</v>
      </c>
      <c r="CP168" s="72">
        <v>14735</v>
      </c>
      <c r="CQ168" s="76">
        <v>997</v>
      </c>
      <c r="CR168" s="66">
        <f t="shared" si="161"/>
        <v>6.766202918221921E-2</v>
      </c>
      <c r="CS168" s="78" t="b">
        <v>0</v>
      </c>
      <c r="CT168" s="76" t="b">
        <v>0</v>
      </c>
      <c r="CU168" s="76"/>
      <c r="CV168" s="76"/>
      <c r="CW168" s="76"/>
      <c r="CX168" s="76"/>
      <c r="CY168" s="76"/>
      <c r="CZ168" s="76"/>
      <c r="DA168" s="76"/>
      <c r="DB168" s="76"/>
      <c r="DC168" s="76"/>
      <c r="DD168" s="66">
        <f t="shared" si="162"/>
        <v>0</v>
      </c>
      <c r="DE168" s="66">
        <f t="shared" si="163"/>
        <v>0</v>
      </c>
      <c r="DF168" s="66">
        <f t="shared" si="164"/>
        <v>0</v>
      </c>
      <c r="DG168" s="66">
        <f t="shared" si="165"/>
        <v>0</v>
      </c>
      <c r="DH168" s="66">
        <f t="shared" si="166"/>
        <v>0</v>
      </c>
      <c r="DI168" s="66">
        <f t="shared" si="178"/>
        <v>0</v>
      </c>
      <c r="DJ168" s="66">
        <f t="shared" si="167"/>
        <v>0</v>
      </c>
      <c r="DK168" s="66">
        <f t="shared" si="168"/>
        <v>0</v>
      </c>
      <c r="DL168" s="66">
        <f t="shared" si="169"/>
        <v>0</v>
      </c>
      <c r="DM168" s="66">
        <f t="shared" si="170"/>
        <v>0</v>
      </c>
      <c r="DN168" s="66">
        <f t="shared" si="171"/>
        <v>0</v>
      </c>
      <c r="DO168" s="80">
        <f t="shared" si="172"/>
        <v>620</v>
      </c>
      <c r="DP168" s="67">
        <f t="shared" si="173"/>
        <v>1</v>
      </c>
      <c r="DQ168" s="66">
        <f t="shared" si="177"/>
        <v>2.6014568158168575E-6</v>
      </c>
    </row>
    <row r="169" spans="1:121" ht="17.149999999999999" customHeight="1" x14ac:dyDescent="0.3">
      <c r="A169" s="30"/>
      <c r="B169" s="39" t="s">
        <v>517</v>
      </c>
      <c r="C169" s="37" t="s">
        <v>518</v>
      </c>
      <c r="D169" s="36" t="s">
        <v>542</v>
      </c>
      <c r="E169" s="37" t="s">
        <v>543</v>
      </c>
      <c r="F169" s="36" t="s">
        <v>547</v>
      </c>
      <c r="G169" s="37" t="s">
        <v>548</v>
      </c>
      <c r="H169" s="36">
        <v>51</v>
      </c>
      <c r="I169" s="38">
        <v>6</v>
      </c>
      <c r="J169" s="115">
        <f t="shared" si="123"/>
        <v>0.33838879471852973</v>
      </c>
      <c r="K169" s="115">
        <f t="shared" si="124"/>
        <v>0.11736104915692747</v>
      </c>
      <c r="L169" s="115">
        <f t="shared" si="125"/>
        <v>0.42721544211263457</v>
      </c>
      <c r="M169" s="115">
        <f t="shared" si="126"/>
        <v>0.11691563058796133</v>
      </c>
      <c r="N169" s="115" t="e">
        <f t="shared" si="127"/>
        <v>#REF!</v>
      </c>
      <c r="O169" s="115">
        <f t="shared" si="128"/>
        <v>2.3061825318940136E-2</v>
      </c>
      <c r="P169" s="115">
        <f t="shared" si="129"/>
        <v>0.68241505854157825</v>
      </c>
      <c r="Q169" s="115">
        <f t="shared" si="130"/>
        <v>0.53961875664187031</v>
      </c>
      <c r="R169" s="116">
        <f t="shared" si="131"/>
        <v>0.83855843787835849</v>
      </c>
      <c r="S169" s="133" t="e">
        <f t="shared" si="132"/>
        <v>#REF!</v>
      </c>
      <c r="T169" s="134" t="e">
        <f t="shared" si="174"/>
        <v>#REF!</v>
      </c>
      <c r="U169" s="135" t="e">
        <f t="shared" si="133"/>
        <v>#REF!</v>
      </c>
      <c r="V169" s="136">
        <v>4</v>
      </c>
      <c r="W169" s="155">
        <f t="shared" si="134"/>
        <v>-0.57278455788736538</v>
      </c>
      <c r="X169" s="155" t="e">
        <f t="shared" si="135"/>
        <v>#REF!</v>
      </c>
      <c r="Y169" s="155" t="e">
        <f t="shared" si="136"/>
        <v>#REF!</v>
      </c>
      <c r="Z169" s="156" t="e">
        <f t="shared" si="137"/>
        <v>#REF!</v>
      </c>
      <c r="AA169" s="69">
        <f t="shared" si="138"/>
        <v>0.100867291170792</v>
      </c>
      <c r="AB169" s="70">
        <f t="shared" si="139"/>
        <v>0.88243757065049844</v>
      </c>
      <c r="AC169" s="70">
        <f t="shared" si="140"/>
        <v>0.15614109198437004</v>
      </c>
      <c r="AD169" s="70" t="e">
        <f t="shared" si="140"/>
        <v>#REF!</v>
      </c>
      <c r="AE169" s="70">
        <f t="shared" si="141"/>
        <v>0.46038124335812969</v>
      </c>
      <c r="AF169" s="70">
        <f t="shared" si="142"/>
        <v>0.77794629315728436</v>
      </c>
      <c r="AG169" s="70">
        <f t="shared" si="143"/>
        <v>5.7409224730127578E-2</v>
      </c>
      <c r="AH169" s="70">
        <f t="shared" si="144"/>
        <v>2.3061825318940136E-2</v>
      </c>
      <c r="AI169" s="70">
        <f t="shared" si="145"/>
        <v>0.21099116781157998</v>
      </c>
      <c r="AJ169" s="70">
        <f t="shared" si="146"/>
        <v>0.46578642162547951</v>
      </c>
      <c r="AK169" s="70">
        <f t="shared" si="147"/>
        <v>0.31758494145842175</v>
      </c>
      <c r="AL169" s="71">
        <f t="shared" si="175"/>
        <v>0.42721544211263457</v>
      </c>
      <c r="AM169" s="72">
        <v>97891</v>
      </c>
      <c r="AN169" s="66">
        <v>0.100867291170792</v>
      </c>
      <c r="AO169" s="73">
        <v>0.46038124335812969</v>
      </c>
      <c r="AP169" s="74">
        <f t="shared" si="148"/>
        <v>0.53961875664187031</v>
      </c>
      <c r="AQ169" s="75">
        <v>22418</v>
      </c>
      <c r="AR169" s="75">
        <v>17373</v>
      </c>
      <c r="AS169" s="76">
        <v>58</v>
      </c>
      <c r="AT169" s="76">
        <v>9</v>
      </c>
      <c r="AU169" s="77">
        <f t="shared" si="149"/>
        <v>0.77794629315728436</v>
      </c>
      <c r="AV169" s="77">
        <f t="shared" si="150"/>
        <v>0.22205370684271564</v>
      </c>
      <c r="AW169" s="75">
        <v>22418</v>
      </c>
      <c r="AX169" s="75">
        <v>2201</v>
      </c>
      <c r="AY169" s="75">
        <v>2642</v>
      </c>
      <c r="AZ169" s="76">
        <v>39</v>
      </c>
      <c r="BA169" s="75">
        <v>17252</v>
      </c>
      <c r="BB169" s="66">
        <f t="shared" si="151"/>
        <v>0.9873316085288607</v>
      </c>
      <c r="BC169" s="66">
        <f t="shared" si="152"/>
        <v>1.2668391471139295E-2</v>
      </c>
      <c r="BD169" s="75">
        <v>22418</v>
      </c>
      <c r="BE169" s="75">
        <v>1240</v>
      </c>
      <c r="BF169" s="76">
        <v>47</v>
      </c>
      <c r="BG169" s="66">
        <f t="shared" si="153"/>
        <v>5.7409224730127578E-2</v>
      </c>
      <c r="BH169" s="70">
        <v>0.88243757065049844</v>
      </c>
      <c r="BI169" s="70">
        <v>0.83855843787835849</v>
      </c>
      <c r="BJ169" s="75">
        <v>56814</v>
      </c>
      <c r="BK169" s="85">
        <v>8871</v>
      </c>
      <c r="BL169" s="75">
        <v>31757</v>
      </c>
      <c r="BM169" s="75">
        <v>10237</v>
      </c>
      <c r="BN169" s="75">
        <v>3138</v>
      </c>
      <c r="BO169" s="76">
        <v>193</v>
      </c>
      <c r="BP169" s="75">
        <v>2320</v>
      </c>
      <c r="BQ169" s="76">
        <v>89</v>
      </c>
      <c r="BR169" s="76">
        <v>115</v>
      </c>
      <c r="BS169" s="76">
        <v>94</v>
      </c>
      <c r="BT169" s="66">
        <f t="shared" si="154"/>
        <v>0.15614109198437004</v>
      </c>
      <c r="BU169" s="66" t="e">
        <f>#REF!/BJ169</f>
        <v>#REF!</v>
      </c>
      <c r="BV169" s="66" t="e">
        <f>#REF!/BJ169</f>
        <v>#REF!</v>
      </c>
      <c r="BW169" s="72">
        <v>80114</v>
      </c>
      <c r="BX169" s="75">
        <v>9367</v>
      </c>
      <c r="BY169" s="66">
        <f t="shared" si="155"/>
        <v>0.11692088773497766</v>
      </c>
      <c r="BZ169" s="74">
        <f t="shared" si="156"/>
        <v>8.5527917155973086</v>
      </c>
      <c r="CA169" s="66">
        <f t="shared" si="176"/>
        <v>0.11691563058796133</v>
      </c>
      <c r="CB169" s="72">
        <v>80114</v>
      </c>
      <c r="CC169" s="75">
        <v>25443</v>
      </c>
      <c r="CD169" s="66">
        <f t="shared" si="157"/>
        <v>0.31758494145842175</v>
      </c>
      <c r="CE169" s="66">
        <f t="shared" si="158"/>
        <v>0.68241505854157825</v>
      </c>
      <c r="CF169" s="72">
        <v>22418</v>
      </c>
      <c r="CG169" s="76">
        <v>223</v>
      </c>
      <c r="CH169" s="75">
        <v>4507</v>
      </c>
      <c r="CI169" s="66">
        <f t="shared" si="159"/>
        <v>0.21099116781157998</v>
      </c>
      <c r="CJ169" s="75">
        <v>22418</v>
      </c>
      <c r="CK169" s="75">
        <v>1098</v>
      </c>
      <c r="CL169" s="76">
        <v>40</v>
      </c>
      <c r="CM169" s="75">
        <v>9300</v>
      </c>
      <c r="CN169" s="76">
        <v>4</v>
      </c>
      <c r="CO169" s="66">
        <f t="shared" si="160"/>
        <v>0.46578642162547951</v>
      </c>
      <c r="CP169" s="72">
        <v>22418</v>
      </c>
      <c r="CQ169" s="76">
        <v>517</v>
      </c>
      <c r="CR169" s="66">
        <f t="shared" si="161"/>
        <v>2.3061825318940136E-2</v>
      </c>
      <c r="CS169" s="78" t="b">
        <v>0</v>
      </c>
      <c r="CT169" s="76" t="b">
        <v>0</v>
      </c>
      <c r="CU169" s="76"/>
      <c r="CV169" s="76"/>
      <c r="CW169" s="76"/>
      <c r="CX169" s="76"/>
      <c r="CY169" s="76"/>
      <c r="CZ169" s="76"/>
      <c r="DA169" s="76">
        <v>2</v>
      </c>
      <c r="DB169" s="76">
        <v>75</v>
      </c>
      <c r="DC169" s="76">
        <v>264</v>
      </c>
      <c r="DD169" s="66">
        <f t="shared" si="162"/>
        <v>0</v>
      </c>
      <c r="DE169" s="66">
        <f t="shared" si="163"/>
        <v>0</v>
      </c>
      <c r="DF169" s="66">
        <f t="shared" si="164"/>
        <v>0</v>
      </c>
      <c r="DG169" s="66">
        <f t="shared" si="165"/>
        <v>0</v>
      </c>
      <c r="DH169" s="66">
        <f t="shared" si="166"/>
        <v>1.0750849072739268E-3</v>
      </c>
      <c r="DI169" s="66">
        <v>1.5101544249715699E-2</v>
      </c>
      <c r="DJ169" s="66">
        <f t="shared" si="167"/>
        <v>0</v>
      </c>
      <c r="DK169" s="66">
        <f t="shared" si="168"/>
        <v>0</v>
      </c>
      <c r="DL169" s="66">
        <f t="shared" si="169"/>
        <v>0</v>
      </c>
      <c r="DM169" s="66">
        <f t="shared" si="170"/>
        <v>2.687712268184817E-4</v>
      </c>
      <c r="DN169" s="66">
        <f t="shared" si="171"/>
        <v>3.7753860624289248E-3</v>
      </c>
      <c r="DO169" s="80">
        <f t="shared" si="172"/>
        <v>264.87357410983344</v>
      </c>
      <c r="DP169" s="67">
        <f t="shared" si="173"/>
        <v>0.42721544211263457</v>
      </c>
      <c r="DQ169" s="66">
        <f t="shared" si="177"/>
        <v>6.0893323587563294E-6</v>
      </c>
    </row>
    <row r="170" spans="1:121" ht="17.149999999999999" customHeight="1" x14ac:dyDescent="0.3">
      <c r="A170" s="30"/>
      <c r="B170" s="39" t="s">
        <v>517</v>
      </c>
      <c r="C170" s="37" t="s">
        <v>518</v>
      </c>
      <c r="D170" s="36" t="s">
        <v>542</v>
      </c>
      <c r="E170" s="37" t="s">
        <v>543</v>
      </c>
      <c r="F170" s="36" t="s">
        <v>549</v>
      </c>
      <c r="G170" s="37" t="s">
        <v>550</v>
      </c>
      <c r="H170" s="36">
        <v>29</v>
      </c>
      <c r="I170" s="38">
        <v>4</v>
      </c>
      <c r="J170" s="115">
        <f t="shared" si="123"/>
        <v>0.39575642384590082</v>
      </c>
      <c r="K170" s="115">
        <f t="shared" si="124"/>
        <v>0.12712452940531455</v>
      </c>
      <c r="L170" s="115">
        <f t="shared" si="125"/>
        <v>1</v>
      </c>
      <c r="M170" s="115">
        <f t="shared" si="126"/>
        <v>0.2139050223872406</v>
      </c>
      <c r="N170" s="115" t="e">
        <f t="shared" si="127"/>
        <v>#REF!</v>
      </c>
      <c r="O170" s="115">
        <f t="shared" si="128"/>
        <v>4.5250191892978547E-2</v>
      </c>
      <c r="P170" s="115">
        <f t="shared" si="129"/>
        <v>0.59647672621092407</v>
      </c>
      <c r="Q170" s="115">
        <f t="shared" si="130"/>
        <v>0.45919396152378877</v>
      </c>
      <c r="R170" s="116">
        <f t="shared" si="131"/>
        <v>0.71068734180325843</v>
      </c>
      <c r="S170" s="133" t="e">
        <f t="shared" si="132"/>
        <v>#REF!</v>
      </c>
      <c r="T170" s="134" t="e">
        <f t="shared" si="174"/>
        <v>#REF!</v>
      </c>
      <c r="U170" s="135" t="e">
        <f t="shared" si="133"/>
        <v>#REF!</v>
      </c>
      <c r="V170" s="136">
        <v>1</v>
      </c>
      <c r="W170" s="155">
        <f t="shared" si="134"/>
        <v>0</v>
      </c>
      <c r="X170" s="155" t="e">
        <f t="shared" si="135"/>
        <v>#REF!</v>
      </c>
      <c r="Y170" s="155" t="e">
        <f t="shared" si="136"/>
        <v>#REF!</v>
      </c>
      <c r="Z170" s="156" t="e">
        <f t="shared" si="137"/>
        <v>#REF!</v>
      </c>
      <c r="AA170" s="69">
        <f t="shared" si="138"/>
        <v>7.1119501478523819E-2</v>
      </c>
      <c r="AB170" s="70">
        <f t="shared" si="139"/>
        <v>0.78956195867237966</v>
      </c>
      <c r="AC170" s="70">
        <f t="shared" si="140"/>
        <v>0.27116057655625403</v>
      </c>
      <c r="AD170" s="70" t="e">
        <f t="shared" si="140"/>
        <v>#REF!</v>
      </c>
      <c r="AE170" s="70">
        <f t="shared" si="141"/>
        <v>0.54080603847621123</v>
      </c>
      <c r="AF170" s="70">
        <f t="shared" si="142"/>
        <v>0.8011623231843269</v>
      </c>
      <c r="AG170" s="70">
        <f t="shared" si="143"/>
        <v>0.286194670857853</v>
      </c>
      <c r="AH170" s="70">
        <f t="shared" si="144"/>
        <v>4.5250191892978547E-2</v>
      </c>
      <c r="AI170" s="70">
        <f t="shared" si="145"/>
        <v>0.37947293395226434</v>
      </c>
      <c r="AJ170" s="70">
        <f t="shared" si="146"/>
        <v>0.41203991373953724</v>
      </c>
      <c r="AK170" s="70">
        <f t="shared" si="147"/>
        <v>0.40352327378907593</v>
      </c>
      <c r="AL170" s="71">
        <f t="shared" si="175"/>
        <v>1</v>
      </c>
      <c r="AM170" s="72">
        <v>119714</v>
      </c>
      <c r="AN170" s="66">
        <v>7.1119501478523819E-2</v>
      </c>
      <c r="AO170" s="73">
        <v>0.54080603847621123</v>
      </c>
      <c r="AP170" s="74">
        <f t="shared" si="148"/>
        <v>0.45919396152378877</v>
      </c>
      <c r="AQ170" s="75">
        <v>27359</v>
      </c>
      <c r="AR170" s="75">
        <v>21575</v>
      </c>
      <c r="AS170" s="76">
        <v>340</v>
      </c>
      <c r="AT170" s="76">
        <v>4</v>
      </c>
      <c r="AU170" s="77">
        <f t="shared" si="149"/>
        <v>0.8011623231843269</v>
      </c>
      <c r="AV170" s="77">
        <f t="shared" si="150"/>
        <v>0.1988376768156731</v>
      </c>
      <c r="AW170" s="75">
        <v>27359</v>
      </c>
      <c r="AX170" s="76">
        <v>335</v>
      </c>
      <c r="AY170" s="75">
        <v>19379</v>
      </c>
      <c r="AZ170" s="76">
        <v>35</v>
      </c>
      <c r="BA170" s="75">
        <v>6094</v>
      </c>
      <c r="BB170" s="66">
        <f t="shared" si="151"/>
        <v>0.94458861800504401</v>
      </c>
      <c r="BC170" s="66">
        <f t="shared" si="152"/>
        <v>5.5411381994955988E-2</v>
      </c>
      <c r="BD170" s="75">
        <v>27359</v>
      </c>
      <c r="BE170" s="75">
        <v>7597</v>
      </c>
      <c r="BF170" s="76">
        <v>233</v>
      </c>
      <c r="BG170" s="66">
        <f t="shared" si="153"/>
        <v>0.286194670857853</v>
      </c>
      <c r="BH170" s="70">
        <v>0.78956195867237966</v>
      </c>
      <c r="BI170" s="70">
        <v>0.71068734180325843</v>
      </c>
      <c r="BJ170" s="75">
        <v>60289</v>
      </c>
      <c r="BK170" s="85">
        <v>16348</v>
      </c>
      <c r="BL170" s="75">
        <v>29810</v>
      </c>
      <c r="BM170" s="75">
        <v>7724</v>
      </c>
      <c r="BN170" s="75">
        <v>3434</v>
      </c>
      <c r="BO170" s="76">
        <v>135</v>
      </c>
      <c r="BP170" s="75">
        <v>2418</v>
      </c>
      <c r="BQ170" s="76">
        <v>118</v>
      </c>
      <c r="BR170" s="76">
        <v>100</v>
      </c>
      <c r="BS170" s="76">
        <v>202</v>
      </c>
      <c r="BT170" s="66">
        <f t="shared" si="154"/>
        <v>0.27116057655625403</v>
      </c>
      <c r="BU170" s="66" t="e">
        <f>#REF!/BJ170</f>
        <v>#REF!</v>
      </c>
      <c r="BV170" s="66" t="e">
        <f>#REF!/BJ170</f>
        <v>#REF!</v>
      </c>
      <c r="BW170" s="72">
        <v>93152</v>
      </c>
      <c r="BX170" s="75">
        <v>5953</v>
      </c>
      <c r="BY170" s="66">
        <f t="shared" si="155"/>
        <v>6.3906303675712817E-2</v>
      </c>
      <c r="BZ170" s="74">
        <f t="shared" si="156"/>
        <v>15.647908617503779</v>
      </c>
      <c r="CA170" s="66">
        <f t="shared" si="176"/>
        <v>0.2139050223872406</v>
      </c>
      <c r="CB170" s="72">
        <v>93152</v>
      </c>
      <c r="CC170" s="75">
        <v>37589</v>
      </c>
      <c r="CD170" s="66">
        <f t="shared" si="157"/>
        <v>0.40352327378907593</v>
      </c>
      <c r="CE170" s="66">
        <f t="shared" si="158"/>
        <v>0.59647672621092407</v>
      </c>
      <c r="CF170" s="72">
        <v>27359</v>
      </c>
      <c r="CG170" s="76">
        <v>148</v>
      </c>
      <c r="CH170" s="75">
        <v>10234</v>
      </c>
      <c r="CI170" s="66">
        <f t="shared" si="159"/>
        <v>0.37947293395226434</v>
      </c>
      <c r="CJ170" s="75">
        <v>27359</v>
      </c>
      <c r="CK170" s="75">
        <v>1332</v>
      </c>
      <c r="CL170" s="76">
        <v>229</v>
      </c>
      <c r="CM170" s="75">
        <v>9634</v>
      </c>
      <c r="CN170" s="76">
        <v>78</v>
      </c>
      <c r="CO170" s="66">
        <f t="shared" si="160"/>
        <v>0.41203991373953724</v>
      </c>
      <c r="CP170" s="72">
        <v>27359</v>
      </c>
      <c r="CQ170" s="75">
        <v>1238</v>
      </c>
      <c r="CR170" s="66">
        <f t="shared" si="161"/>
        <v>4.5250191892978547E-2</v>
      </c>
      <c r="CS170" s="78" t="b">
        <v>0</v>
      </c>
      <c r="CT170" s="76" t="b">
        <v>0</v>
      </c>
      <c r="CU170" s="76"/>
      <c r="CV170" s="76"/>
      <c r="CW170" s="76"/>
      <c r="CX170" s="76"/>
      <c r="CY170" s="76"/>
      <c r="CZ170" s="76"/>
      <c r="DA170" s="76"/>
      <c r="DB170" s="76"/>
      <c r="DC170" s="76"/>
      <c r="DD170" s="66">
        <f t="shared" si="162"/>
        <v>0</v>
      </c>
      <c r="DE170" s="66">
        <f t="shared" si="163"/>
        <v>0</v>
      </c>
      <c r="DF170" s="66">
        <f t="shared" si="164"/>
        <v>0</v>
      </c>
      <c r="DG170" s="66">
        <f t="shared" si="165"/>
        <v>0</v>
      </c>
      <c r="DH170" s="66">
        <f t="shared" si="166"/>
        <v>0</v>
      </c>
      <c r="DI170" s="66">
        <f t="shared" ref="DI170:DI233" si="179">DC170/MAX($DC$6:$DC$335)</f>
        <v>0</v>
      </c>
      <c r="DJ170" s="66">
        <f t="shared" si="167"/>
        <v>0</v>
      </c>
      <c r="DK170" s="66">
        <f t="shared" si="168"/>
        <v>0</v>
      </c>
      <c r="DL170" s="66">
        <f t="shared" si="169"/>
        <v>0</v>
      </c>
      <c r="DM170" s="66">
        <f t="shared" si="170"/>
        <v>0</v>
      </c>
      <c r="DN170" s="66">
        <f t="shared" si="171"/>
        <v>0</v>
      </c>
      <c r="DO170" s="80">
        <f t="shared" si="172"/>
        <v>620</v>
      </c>
      <c r="DP170" s="67">
        <f t="shared" si="173"/>
        <v>1</v>
      </c>
      <c r="DQ170" s="66">
        <f t="shared" si="177"/>
        <v>2.6014568158168575E-6</v>
      </c>
    </row>
    <row r="171" spans="1:121" ht="17.149999999999999" customHeight="1" x14ac:dyDescent="0.3">
      <c r="A171" s="30"/>
      <c r="B171" s="39" t="s">
        <v>517</v>
      </c>
      <c r="C171" s="37" t="s">
        <v>518</v>
      </c>
      <c r="D171" s="36" t="s">
        <v>551</v>
      </c>
      <c r="E171" s="37" t="s">
        <v>552</v>
      </c>
      <c r="F171" s="36" t="s">
        <v>553</v>
      </c>
      <c r="G171" s="37" t="s">
        <v>552</v>
      </c>
      <c r="H171" s="36">
        <v>59</v>
      </c>
      <c r="I171" s="38">
        <v>12</v>
      </c>
      <c r="J171" s="115">
        <f t="shared" si="123"/>
        <v>0.78909090909090907</v>
      </c>
      <c r="K171" s="115">
        <f t="shared" si="124"/>
        <v>0.12249396621078035</v>
      </c>
      <c r="L171" s="115">
        <f t="shared" si="125"/>
        <v>1</v>
      </c>
      <c r="M171" s="115">
        <f t="shared" si="126"/>
        <v>0.24217317569712352</v>
      </c>
      <c r="N171" s="115" t="e">
        <f t="shared" si="127"/>
        <v>#REF!</v>
      </c>
      <c r="O171" s="115">
        <f t="shared" si="128"/>
        <v>0.20141592920353982</v>
      </c>
      <c r="P171" s="115">
        <f t="shared" si="129"/>
        <v>0.73352536490402831</v>
      </c>
      <c r="Q171" s="115">
        <f t="shared" si="130"/>
        <v>0.65498277232971103</v>
      </c>
      <c r="R171" s="116">
        <f t="shared" si="131"/>
        <v>0.91453970762544445</v>
      </c>
      <c r="S171" s="133" t="e">
        <f t="shared" si="132"/>
        <v>#REF!</v>
      </c>
      <c r="T171" s="134" t="e">
        <f t="shared" si="174"/>
        <v>#REF!</v>
      </c>
      <c r="U171" s="135" t="e">
        <f t="shared" si="133"/>
        <v>#REF!</v>
      </c>
      <c r="V171" s="136">
        <v>5</v>
      </c>
      <c r="W171" s="155">
        <f t="shared" si="134"/>
        <v>0</v>
      </c>
      <c r="X171" s="155" t="e">
        <f t="shared" si="135"/>
        <v>#REF!</v>
      </c>
      <c r="Y171" s="155" t="e">
        <f t="shared" si="136"/>
        <v>#REF!</v>
      </c>
      <c r="Z171" s="156" t="e">
        <f t="shared" si="137"/>
        <v>#REF!</v>
      </c>
      <c r="AA171" s="69">
        <f t="shared" si="138"/>
        <v>0.10733121572622936</v>
      </c>
      <c r="AB171" s="70">
        <f t="shared" si="139"/>
        <v>0.93574004935771693</v>
      </c>
      <c r="AC171" s="70">
        <f t="shared" si="140"/>
        <v>9.3437234553310933E-2</v>
      </c>
      <c r="AD171" s="70" t="e">
        <f t="shared" si="140"/>
        <v>#REF!</v>
      </c>
      <c r="AE171" s="70">
        <f t="shared" si="141"/>
        <v>0.34501722767028897</v>
      </c>
      <c r="AF171" s="70">
        <f t="shared" si="142"/>
        <v>0.80540627514078844</v>
      </c>
      <c r="AG171" s="70">
        <f t="shared" si="143"/>
        <v>7.4368463395012074E-2</v>
      </c>
      <c r="AH171" s="70">
        <f t="shared" si="144"/>
        <v>0.20141592920353982</v>
      </c>
      <c r="AI171" s="70">
        <f t="shared" si="145"/>
        <v>0.69975864843121482</v>
      </c>
      <c r="AJ171" s="70">
        <f t="shared" si="146"/>
        <v>0.87842316975060342</v>
      </c>
      <c r="AK171" s="70">
        <f t="shared" si="147"/>
        <v>0.26647463509597175</v>
      </c>
      <c r="AL171" s="71">
        <f t="shared" si="175"/>
        <v>1</v>
      </c>
      <c r="AM171" s="72">
        <v>133484</v>
      </c>
      <c r="AN171" s="66">
        <v>0.10733121572622936</v>
      </c>
      <c r="AO171" s="73">
        <v>0.34501722767028897</v>
      </c>
      <c r="AP171" s="74">
        <f t="shared" si="148"/>
        <v>0.65498277232971103</v>
      </c>
      <c r="AQ171" s="75">
        <v>31075</v>
      </c>
      <c r="AR171" s="75">
        <v>24975</v>
      </c>
      <c r="AS171" s="76">
        <v>41</v>
      </c>
      <c r="AT171" s="76">
        <v>12</v>
      </c>
      <c r="AU171" s="77">
        <f t="shared" si="149"/>
        <v>0.80540627514078844</v>
      </c>
      <c r="AV171" s="77">
        <f t="shared" si="150"/>
        <v>0.19459372485921156</v>
      </c>
      <c r="AW171" s="75">
        <v>31075</v>
      </c>
      <c r="AX171" s="75">
        <v>1999</v>
      </c>
      <c r="AY171" s="75">
        <v>10288</v>
      </c>
      <c r="AZ171" s="76">
        <v>49</v>
      </c>
      <c r="BA171" s="75">
        <v>17173</v>
      </c>
      <c r="BB171" s="66">
        <f t="shared" si="151"/>
        <v>0.94960579243765086</v>
      </c>
      <c r="BC171" s="66">
        <f t="shared" si="152"/>
        <v>5.0394207562349136E-2</v>
      </c>
      <c r="BD171" s="75">
        <v>31075</v>
      </c>
      <c r="BE171" s="75">
        <v>2137</v>
      </c>
      <c r="BF171" s="76">
        <v>174</v>
      </c>
      <c r="BG171" s="66">
        <f t="shared" si="153"/>
        <v>7.4368463395012074E-2</v>
      </c>
      <c r="BH171" s="70">
        <v>0.93574004935771693</v>
      </c>
      <c r="BI171" s="70">
        <v>0.91453970762544445</v>
      </c>
      <c r="BJ171" s="75">
        <v>81231</v>
      </c>
      <c r="BK171" s="85">
        <v>7590</v>
      </c>
      <c r="BL171" s="75">
        <v>38706</v>
      </c>
      <c r="BM171" s="75">
        <v>19006</v>
      </c>
      <c r="BN171" s="75">
        <v>9379</v>
      </c>
      <c r="BO171" s="76">
        <v>370</v>
      </c>
      <c r="BP171" s="75">
        <v>5590</v>
      </c>
      <c r="BQ171" s="76">
        <v>267</v>
      </c>
      <c r="BR171" s="76">
        <v>124</v>
      </c>
      <c r="BS171" s="76">
        <v>199</v>
      </c>
      <c r="BT171" s="66">
        <f t="shared" si="154"/>
        <v>9.3437234553310933E-2</v>
      </c>
      <c r="BU171" s="66" t="e">
        <f>#REF!/BJ171</f>
        <v>#REF!</v>
      </c>
      <c r="BV171" s="66" t="e">
        <f>#REF!/BJ171</f>
        <v>#REF!</v>
      </c>
      <c r="BW171" s="72">
        <v>113523</v>
      </c>
      <c r="BX171" s="75">
        <v>6408</v>
      </c>
      <c r="BY171" s="66">
        <f t="shared" si="155"/>
        <v>5.6446711239132155E-2</v>
      </c>
      <c r="BZ171" s="74">
        <f t="shared" si="156"/>
        <v>17.715823970037455</v>
      </c>
      <c r="CA171" s="66">
        <f t="shared" si="176"/>
        <v>0.24217317569712352</v>
      </c>
      <c r="CB171" s="72">
        <v>113523</v>
      </c>
      <c r="CC171" s="75">
        <v>30251</v>
      </c>
      <c r="CD171" s="66">
        <f t="shared" si="157"/>
        <v>0.26647463509597175</v>
      </c>
      <c r="CE171" s="66">
        <f t="shared" si="158"/>
        <v>0.73352536490402831</v>
      </c>
      <c r="CF171" s="72">
        <v>31075</v>
      </c>
      <c r="CG171" s="76">
        <v>197</v>
      </c>
      <c r="CH171" s="75">
        <v>21548</v>
      </c>
      <c r="CI171" s="66">
        <f t="shared" si="159"/>
        <v>0.69975864843121482</v>
      </c>
      <c r="CJ171" s="75">
        <v>31075</v>
      </c>
      <c r="CK171" s="75">
        <v>3860</v>
      </c>
      <c r="CL171" s="75">
        <v>1679</v>
      </c>
      <c r="CM171" s="75">
        <v>21588</v>
      </c>
      <c r="CN171" s="76">
        <v>170</v>
      </c>
      <c r="CO171" s="66">
        <f t="shared" si="160"/>
        <v>0.87842316975060342</v>
      </c>
      <c r="CP171" s="72">
        <v>31075</v>
      </c>
      <c r="CQ171" s="75">
        <v>6259</v>
      </c>
      <c r="CR171" s="66">
        <f t="shared" si="161"/>
        <v>0.20141592920353982</v>
      </c>
      <c r="CS171" s="78" t="b">
        <v>0</v>
      </c>
      <c r="CT171" s="76" t="b">
        <v>1</v>
      </c>
      <c r="CU171" s="76">
        <v>0</v>
      </c>
      <c r="CV171" s="76"/>
      <c r="CW171" s="79">
        <v>1</v>
      </c>
      <c r="CX171" s="79"/>
      <c r="CY171" s="79">
        <v>1</v>
      </c>
      <c r="CZ171" s="79">
        <v>0</v>
      </c>
      <c r="DA171" s="76"/>
      <c r="DB171" s="76"/>
      <c r="DC171" s="76"/>
      <c r="DD171" s="66">
        <f t="shared" si="162"/>
        <v>4.1322314049586778E-3</v>
      </c>
      <c r="DE171" s="66">
        <f t="shared" si="163"/>
        <v>0</v>
      </c>
      <c r="DF171" s="66">
        <f t="shared" si="164"/>
        <v>0</v>
      </c>
      <c r="DG171" s="66">
        <f t="shared" si="165"/>
        <v>0</v>
      </c>
      <c r="DH171" s="66">
        <f t="shared" si="166"/>
        <v>0</v>
      </c>
      <c r="DI171" s="66">
        <f t="shared" si="179"/>
        <v>0</v>
      </c>
      <c r="DJ171" s="66">
        <f t="shared" si="167"/>
        <v>0</v>
      </c>
      <c r="DK171" s="66">
        <f t="shared" si="168"/>
        <v>0</v>
      </c>
      <c r="DL171" s="66">
        <f t="shared" si="169"/>
        <v>0</v>
      </c>
      <c r="DM171" s="66">
        <f t="shared" si="170"/>
        <v>0</v>
      </c>
      <c r="DN171" s="66">
        <f t="shared" si="171"/>
        <v>0</v>
      </c>
      <c r="DO171" s="80">
        <f t="shared" si="172"/>
        <v>620</v>
      </c>
      <c r="DP171" s="67">
        <f t="shared" si="173"/>
        <v>1</v>
      </c>
      <c r="DQ171" s="66">
        <f t="shared" si="177"/>
        <v>2.6014568158168575E-6</v>
      </c>
    </row>
    <row r="172" spans="1:121" ht="17.149999999999999" customHeight="1" x14ac:dyDescent="0.3">
      <c r="A172" s="30"/>
      <c r="B172" s="39" t="s">
        <v>517</v>
      </c>
      <c r="C172" s="37" t="s">
        <v>518</v>
      </c>
      <c r="D172" s="36" t="s">
        <v>551</v>
      </c>
      <c r="E172" s="37" t="s">
        <v>552</v>
      </c>
      <c r="F172" s="36" t="s">
        <v>554</v>
      </c>
      <c r="G172" s="37" t="s">
        <v>555</v>
      </c>
      <c r="H172" s="36">
        <v>52</v>
      </c>
      <c r="I172" s="38">
        <v>8</v>
      </c>
      <c r="J172" s="115">
        <f t="shared" si="123"/>
        <v>0.59080188679245282</v>
      </c>
      <c r="K172" s="115">
        <f t="shared" si="124"/>
        <v>0.14902534666969769</v>
      </c>
      <c r="L172" s="115">
        <f t="shared" si="125"/>
        <v>1</v>
      </c>
      <c r="M172" s="115">
        <f t="shared" si="126"/>
        <v>0.17625480023591575</v>
      </c>
      <c r="N172" s="115" t="e">
        <f t="shared" si="127"/>
        <v>#REF!</v>
      </c>
      <c r="O172" s="115">
        <f t="shared" si="128"/>
        <v>0.11965787679017958</v>
      </c>
      <c r="P172" s="115">
        <f t="shared" si="129"/>
        <v>0.65176401152451291</v>
      </c>
      <c r="Q172" s="115">
        <f t="shared" si="130"/>
        <v>0.54530495722767958</v>
      </c>
      <c r="R172" s="116">
        <f t="shared" si="131"/>
        <v>0.86560937769350099</v>
      </c>
      <c r="S172" s="133" t="e">
        <f t="shared" si="132"/>
        <v>#REF!</v>
      </c>
      <c r="T172" s="134" t="e">
        <f t="shared" si="174"/>
        <v>#REF!</v>
      </c>
      <c r="U172" s="135" t="e">
        <f t="shared" si="133"/>
        <v>#REF!</v>
      </c>
      <c r="V172" s="136">
        <v>4</v>
      </c>
      <c r="W172" s="155">
        <f t="shared" si="134"/>
        <v>0</v>
      </c>
      <c r="X172" s="155" t="e">
        <f t="shared" si="135"/>
        <v>#REF!</v>
      </c>
      <c r="Y172" s="155" t="e">
        <f t="shared" si="136"/>
        <v>#REF!</v>
      </c>
      <c r="Z172" s="156" t="e">
        <f t="shared" si="137"/>
        <v>#REF!</v>
      </c>
      <c r="AA172" s="69">
        <f t="shared" si="138"/>
        <v>0.21527589190418148</v>
      </c>
      <c r="AB172" s="70">
        <f t="shared" si="139"/>
        <v>0.9038836918090748</v>
      </c>
      <c r="AC172" s="70">
        <f t="shared" si="140"/>
        <v>0.14230857668429525</v>
      </c>
      <c r="AD172" s="70" t="e">
        <f t="shared" si="140"/>
        <v>#REF!</v>
      </c>
      <c r="AE172" s="70">
        <f t="shared" si="141"/>
        <v>0.45469504277232042</v>
      </c>
      <c r="AF172" s="70">
        <f t="shared" si="142"/>
        <v>0.74488520118208679</v>
      </c>
      <c r="AG172" s="70">
        <f t="shared" si="143"/>
        <v>7.8625824050920667E-2</v>
      </c>
      <c r="AH172" s="70">
        <f t="shared" si="144"/>
        <v>0.11965787679017958</v>
      </c>
      <c r="AI172" s="70">
        <f t="shared" si="145"/>
        <v>0.47147078881563992</v>
      </c>
      <c r="AJ172" s="70">
        <f t="shared" si="146"/>
        <v>0.71013298476926578</v>
      </c>
      <c r="AK172" s="70">
        <f t="shared" si="147"/>
        <v>0.34823598847548709</v>
      </c>
      <c r="AL172" s="71">
        <f t="shared" si="175"/>
        <v>1</v>
      </c>
      <c r="AM172" s="72">
        <v>158341</v>
      </c>
      <c r="AN172" s="66">
        <v>0.21527589190418148</v>
      </c>
      <c r="AO172" s="73">
        <v>0.45469504277232042</v>
      </c>
      <c r="AP172" s="74">
        <f t="shared" si="148"/>
        <v>0.54530495722767958</v>
      </c>
      <c r="AQ172" s="75">
        <v>35192</v>
      </c>
      <c r="AR172" s="75">
        <v>26104</v>
      </c>
      <c r="AS172" s="76">
        <v>103</v>
      </c>
      <c r="AT172" s="76">
        <v>7</v>
      </c>
      <c r="AU172" s="77">
        <f t="shared" si="149"/>
        <v>0.74488520118208679</v>
      </c>
      <c r="AV172" s="77">
        <f t="shared" si="150"/>
        <v>0.25511479881791321</v>
      </c>
      <c r="AW172" s="75">
        <v>35192</v>
      </c>
      <c r="AX172" s="75">
        <v>5524</v>
      </c>
      <c r="AY172" s="75">
        <v>6692</v>
      </c>
      <c r="AZ172" s="76">
        <v>31</v>
      </c>
      <c r="BA172" s="75">
        <v>21434</v>
      </c>
      <c r="BB172" s="66">
        <f t="shared" si="151"/>
        <v>0.95706410547851783</v>
      </c>
      <c r="BC172" s="66">
        <f t="shared" si="152"/>
        <v>4.2935894521482165E-2</v>
      </c>
      <c r="BD172" s="75">
        <v>35192</v>
      </c>
      <c r="BE172" s="75">
        <v>2661</v>
      </c>
      <c r="BF172" s="76">
        <v>106</v>
      </c>
      <c r="BG172" s="66">
        <f t="shared" si="153"/>
        <v>7.8625824050920667E-2</v>
      </c>
      <c r="BH172" s="70">
        <v>0.9038836918090748</v>
      </c>
      <c r="BI172" s="70">
        <v>0.86560937769350099</v>
      </c>
      <c r="BJ172" s="75">
        <v>86980</v>
      </c>
      <c r="BK172" s="85">
        <v>12378.000000000002</v>
      </c>
      <c r="BL172" s="75">
        <v>45395</v>
      </c>
      <c r="BM172" s="75">
        <v>16789</v>
      </c>
      <c r="BN172" s="75">
        <v>7262</v>
      </c>
      <c r="BO172" s="76">
        <v>254</v>
      </c>
      <c r="BP172" s="75">
        <v>4387</v>
      </c>
      <c r="BQ172" s="76">
        <v>160</v>
      </c>
      <c r="BR172" s="76">
        <v>64</v>
      </c>
      <c r="BS172" s="76">
        <v>291</v>
      </c>
      <c r="BT172" s="66">
        <f t="shared" si="154"/>
        <v>0.14230857668429525</v>
      </c>
      <c r="BU172" s="66" t="e">
        <f>#REF!/BJ172</f>
        <v>#REF!</v>
      </c>
      <c r="BV172" s="66" t="e">
        <f>#REF!/BJ172</f>
        <v>#REF!</v>
      </c>
      <c r="BW172" s="72">
        <v>128769</v>
      </c>
      <c r="BX172" s="75">
        <v>9987</v>
      </c>
      <c r="BY172" s="66">
        <f t="shared" si="155"/>
        <v>7.7557486662162473E-2</v>
      </c>
      <c r="BZ172" s="74">
        <f t="shared" si="156"/>
        <v>12.893661760288376</v>
      </c>
      <c r="CA172" s="66">
        <f t="shared" si="176"/>
        <v>0.17625480023591575</v>
      </c>
      <c r="CB172" s="72">
        <v>128769</v>
      </c>
      <c r="CC172" s="75">
        <v>44842</v>
      </c>
      <c r="CD172" s="66">
        <f t="shared" si="157"/>
        <v>0.34823598847548709</v>
      </c>
      <c r="CE172" s="66">
        <f t="shared" si="158"/>
        <v>0.65176401152451291</v>
      </c>
      <c r="CF172" s="72">
        <v>35192</v>
      </c>
      <c r="CG172" s="76">
        <v>310</v>
      </c>
      <c r="CH172" s="75">
        <v>16282</v>
      </c>
      <c r="CI172" s="66">
        <f t="shared" si="159"/>
        <v>0.47147078881563992</v>
      </c>
      <c r="CJ172" s="75">
        <v>35192</v>
      </c>
      <c r="CK172" s="76">
        <v>783</v>
      </c>
      <c r="CL172" s="75">
        <v>2294</v>
      </c>
      <c r="CM172" s="75">
        <v>21718</v>
      </c>
      <c r="CN172" s="76">
        <v>196</v>
      </c>
      <c r="CO172" s="66">
        <f t="shared" si="160"/>
        <v>0.71013298476926578</v>
      </c>
      <c r="CP172" s="72">
        <v>35192</v>
      </c>
      <c r="CQ172" s="75">
        <v>4211</v>
      </c>
      <c r="CR172" s="66">
        <f t="shared" si="161"/>
        <v>0.11965787679017958</v>
      </c>
      <c r="CS172" s="78" t="b">
        <v>0</v>
      </c>
      <c r="CT172" s="76" t="b">
        <v>0</v>
      </c>
      <c r="CU172" s="76"/>
      <c r="CV172" s="76"/>
      <c r="CW172" s="76"/>
      <c r="CX172" s="76"/>
      <c r="CY172" s="76"/>
      <c r="CZ172" s="76"/>
      <c r="DA172" s="76"/>
      <c r="DB172" s="76"/>
      <c r="DC172" s="76"/>
      <c r="DD172" s="66">
        <f t="shared" si="162"/>
        <v>0</v>
      </c>
      <c r="DE172" s="66">
        <f t="shared" si="163"/>
        <v>0</v>
      </c>
      <c r="DF172" s="66">
        <f t="shared" si="164"/>
        <v>0</v>
      </c>
      <c r="DG172" s="66">
        <f t="shared" si="165"/>
        <v>0</v>
      </c>
      <c r="DH172" s="66">
        <f t="shared" si="166"/>
        <v>0</v>
      </c>
      <c r="DI172" s="66">
        <f t="shared" si="179"/>
        <v>0</v>
      </c>
      <c r="DJ172" s="66">
        <f t="shared" si="167"/>
        <v>0</v>
      </c>
      <c r="DK172" s="66">
        <f t="shared" si="168"/>
        <v>0</v>
      </c>
      <c r="DL172" s="66">
        <f t="shared" si="169"/>
        <v>0</v>
      </c>
      <c r="DM172" s="66">
        <f t="shared" si="170"/>
        <v>0</v>
      </c>
      <c r="DN172" s="66">
        <f t="shared" si="171"/>
        <v>0</v>
      </c>
      <c r="DO172" s="80">
        <f t="shared" si="172"/>
        <v>620</v>
      </c>
      <c r="DP172" s="67">
        <f t="shared" si="173"/>
        <v>1</v>
      </c>
      <c r="DQ172" s="66">
        <f t="shared" si="177"/>
        <v>2.6014568158168575E-6</v>
      </c>
    </row>
    <row r="173" spans="1:121" ht="17.149999999999999" customHeight="1" x14ac:dyDescent="0.3">
      <c r="A173" s="30"/>
      <c r="B173" s="39" t="s">
        <v>517</v>
      </c>
      <c r="C173" s="37" t="s">
        <v>518</v>
      </c>
      <c r="D173" s="36" t="s">
        <v>551</v>
      </c>
      <c r="E173" s="37" t="s">
        <v>552</v>
      </c>
      <c r="F173" s="36" t="s">
        <v>556</v>
      </c>
      <c r="G173" s="37" t="s">
        <v>557</v>
      </c>
      <c r="H173" s="36">
        <v>33</v>
      </c>
      <c r="I173" s="38">
        <v>6</v>
      </c>
      <c r="J173" s="115">
        <f t="shared" si="123"/>
        <v>0.67929701027357725</v>
      </c>
      <c r="K173" s="115">
        <f t="shared" si="124"/>
        <v>8.1178575551194732E-2</v>
      </c>
      <c r="L173" s="115">
        <f t="shared" si="125"/>
        <v>1</v>
      </c>
      <c r="M173" s="115">
        <f t="shared" si="126"/>
        <v>0.21392141969092524</v>
      </c>
      <c r="N173" s="115" t="e">
        <f t="shared" si="127"/>
        <v>#REF!</v>
      </c>
      <c r="O173" s="115">
        <f t="shared" si="128"/>
        <v>0.12103197506637424</v>
      </c>
      <c r="P173" s="115">
        <f t="shared" si="129"/>
        <v>0.75310335001513828</v>
      </c>
      <c r="Q173" s="115">
        <f t="shared" si="130"/>
        <v>0.64047330790140955</v>
      </c>
      <c r="R173" s="116">
        <f t="shared" si="131"/>
        <v>0.94406145361433913</v>
      </c>
      <c r="S173" s="133" t="e">
        <f t="shared" si="132"/>
        <v>#REF!</v>
      </c>
      <c r="T173" s="134" t="e">
        <f t="shared" si="174"/>
        <v>#REF!</v>
      </c>
      <c r="U173" s="135" t="e">
        <f t="shared" si="133"/>
        <v>#REF!</v>
      </c>
      <c r="V173" s="136">
        <v>5</v>
      </c>
      <c r="W173" s="155">
        <f t="shared" si="134"/>
        <v>0</v>
      </c>
      <c r="X173" s="155" t="e">
        <f t="shared" si="135"/>
        <v>#REF!</v>
      </c>
      <c r="Y173" s="155" t="e">
        <f t="shared" si="136"/>
        <v>#REF!</v>
      </c>
      <c r="Z173" s="156" t="e">
        <f t="shared" si="137"/>
        <v>#REF!</v>
      </c>
      <c r="AA173" s="69">
        <f t="shared" si="138"/>
        <v>0.23309853821101265</v>
      </c>
      <c r="AB173" s="70">
        <f t="shared" si="139"/>
        <v>0.9575772387527749</v>
      </c>
      <c r="AC173" s="70">
        <f t="shared" si="140"/>
        <v>6.3236555188043608E-2</v>
      </c>
      <c r="AD173" s="70" t="e">
        <f t="shared" si="140"/>
        <v>#REF!</v>
      </c>
      <c r="AE173" s="70">
        <f t="shared" si="141"/>
        <v>0.35952669209859051</v>
      </c>
      <c r="AF173" s="70">
        <f t="shared" si="142"/>
        <v>0.8763130555234907</v>
      </c>
      <c r="AG173" s="70">
        <f t="shared" si="143"/>
        <v>0.12103197506637424</v>
      </c>
      <c r="AH173" s="70">
        <f t="shared" si="144"/>
        <v>0.12103197506637424</v>
      </c>
      <c r="AI173" s="70">
        <f t="shared" si="145"/>
        <v>0.61104698141521407</v>
      </c>
      <c r="AJ173" s="70">
        <f t="shared" si="146"/>
        <v>0.74754703913194043</v>
      </c>
      <c r="AK173" s="70">
        <f t="shared" si="147"/>
        <v>0.24689664998486172</v>
      </c>
      <c r="AL173" s="71">
        <f t="shared" si="175"/>
        <v>1</v>
      </c>
      <c r="AM173" s="72">
        <v>66015</v>
      </c>
      <c r="AN173" s="66">
        <v>0.23309853821101265</v>
      </c>
      <c r="AO173" s="73">
        <v>0.35952669209859051</v>
      </c>
      <c r="AP173" s="74">
        <f t="shared" si="148"/>
        <v>0.64047330790140955</v>
      </c>
      <c r="AQ173" s="75">
        <v>17326</v>
      </c>
      <c r="AR173" s="75">
        <v>15159</v>
      </c>
      <c r="AS173" s="76">
        <v>22</v>
      </c>
      <c r="AT173" s="76">
        <v>2</v>
      </c>
      <c r="AU173" s="77">
        <f t="shared" si="149"/>
        <v>0.8763130555234907</v>
      </c>
      <c r="AV173" s="77">
        <f t="shared" si="150"/>
        <v>0.1236869444765093</v>
      </c>
      <c r="AW173" s="75">
        <v>17326</v>
      </c>
      <c r="AX173" s="75">
        <v>2327</v>
      </c>
      <c r="AY173" s="75">
        <v>5653</v>
      </c>
      <c r="AZ173" s="76">
        <v>15</v>
      </c>
      <c r="BA173" s="75">
        <v>8661</v>
      </c>
      <c r="BB173" s="66">
        <f t="shared" si="151"/>
        <v>0.96132979337411983</v>
      </c>
      <c r="BC173" s="66">
        <f t="shared" si="152"/>
        <v>3.8670206625880166E-2</v>
      </c>
      <c r="BD173" s="75">
        <v>17326</v>
      </c>
      <c r="BE173" s="75">
        <v>2045</v>
      </c>
      <c r="BF173" s="76">
        <v>52</v>
      </c>
      <c r="BG173" s="66">
        <f t="shared" si="153"/>
        <v>0.12103197506637424</v>
      </c>
      <c r="BH173" s="70">
        <v>0.9575772387527749</v>
      </c>
      <c r="BI173" s="70">
        <v>0.94406145361433913</v>
      </c>
      <c r="BJ173" s="75">
        <v>40815</v>
      </c>
      <c r="BK173" s="85">
        <v>2581</v>
      </c>
      <c r="BL173" s="75">
        <v>19737</v>
      </c>
      <c r="BM173" s="75">
        <v>11009</v>
      </c>
      <c r="BN173" s="75">
        <v>4672</v>
      </c>
      <c r="BO173" s="76">
        <v>158</v>
      </c>
      <c r="BP173" s="76">
        <v>1966</v>
      </c>
      <c r="BQ173" s="76">
        <v>53</v>
      </c>
      <c r="BR173" s="76">
        <v>38</v>
      </c>
      <c r="BS173" s="76">
        <v>601</v>
      </c>
      <c r="BT173" s="66">
        <f t="shared" si="154"/>
        <v>6.3236555188043608E-2</v>
      </c>
      <c r="BU173" s="66" t="e">
        <f>#REF!/BJ173</f>
        <v>#REF!</v>
      </c>
      <c r="BV173" s="66" t="e">
        <f>#REF!/BJ173</f>
        <v>#REF!</v>
      </c>
      <c r="BW173" s="72">
        <v>56149</v>
      </c>
      <c r="BX173" s="76">
        <v>3588</v>
      </c>
      <c r="BY173" s="66">
        <f t="shared" si="155"/>
        <v>6.390140518976295E-2</v>
      </c>
      <c r="BZ173" s="74">
        <f t="shared" si="156"/>
        <v>15.649108138238574</v>
      </c>
      <c r="CA173" s="66">
        <f t="shared" si="176"/>
        <v>0.21392141969092524</v>
      </c>
      <c r="CB173" s="72">
        <v>56149</v>
      </c>
      <c r="CC173" s="75">
        <v>13863</v>
      </c>
      <c r="CD173" s="66">
        <f t="shared" si="157"/>
        <v>0.24689664998486172</v>
      </c>
      <c r="CE173" s="66">
        <f t="shared" si="158"/>
        <v>0.75310335001513828</v>
      </c>
      <c r="CF173" s="72">
        <v>17326</v>
      </c>
      <c r="CG173" s="76">
        <v>143</v>
      </c>
      <c r="CH173" s="75">
        <v>10444</v>
      </c>
      <c r="CI173" s="66">
        <f t="shared" si="159"/>
        <v>0.61104698141521407</v>
      </c>
      <c r="CJ173" s="75">
        <v>17326</v>
      </c>
      <c r="CK173" s="76">
        <v>184</v>
      </c>
      <c r="CL173" s="76">
        <v>157</v>
      </c>
      <c r="CM173" s="75">
        <v>12603</v>
      </c>
      <c r="CN173" s="76">
        <v>8</v>
      </c>
      <c r="CO173" s="66">
        <f t="shared" si="160"/>
        <v>0.74754703913194043</v>
      </c>
      <c r="CP173" s="72">
        <v>17326</v>
      </c>
      <c r="CQ173" s="75">
        <v>2097</v>
      </c>
      <c r="CR173" s="66">
        <f t="shared" si="161"/>
        <v>0.12103197506637424</v>
      </c>
      <c r="CS173" s="78" t="b">
        <v>0</v>
      </c>
      <c r="CT173" s="76" t="b">
        <v>0</v>
      </c>
      <c r="CU173" s="76"/>
      <c r="CV173" s="76"/>
      <c r="CW173" s="76"/>
      <c r="CX173" s="76"/>
      <c r="CY173" s="76"/>
      <c r="CZ173" s="76"/>
      <c r="DA173" s="76"/>
      <c r="DB173" s="76"/>
      <c r="DC173" s="76"/>
      <c r="DD173" s="66">
        <f t="shared" si="162"/>
        <v>0</v>
      </c>
      <c r="DE173" s="66">
        <f t="shared" si="163"/>
        <v>0</v>
      </c>
      <c r="DF173" s="66">
        <f t="shared" si="164"/>
        <v>0</v>
      </c>
      <c r="DG173" s="66">
        <f t="shared" si="165"/>
        <v>0</v>
      </c>
      <c r="DH173" s="66">
        <f t="shared" si="166"/>
        <v>0</v>
      </c>
      <c r="DI173" s="66">
        <f t="shared" si="179"/>
        <v>0</v>
      </c>
      <c r="DJ173" s="66">
        <f t="shared" si="167"/>
        <v>0</v>
      </c>
      <c r="DK173" s="66">
        <f t="shared" si="168"/>
        <v>0</v>
      </c>
      <c r="DL173" s="66">
        <f t="shared" si="169"/>
        <v>0</v>
      </c>
      <c r="DM173" s="66">
        <f t="shared" si="170"/>
        <v>0</v>
      </c>
      <c r="DN173" s="66">
        <f t="shared" si="171"/>
        <v>0</v>
      </c>
      <c r="DO173" s="80">
        <f t="shared" si="172"/>
        <v>620</v>
      </c>
      <c r="DP173" s="67">
        <f t="shared" si="173"/>
        <v>1</v>
      </c>
      <c r="DQ173" s="66">
        <f t="shared" si="177"/>
        <v>2.6014568158168575E-6</v>
      </c>
    </row>
    <row r="174" spans="1:121" ht="17.149999999999999" customHeight="1" x14ac:dyDescent="0.3">
      <c r="A174" s="30"/>
      <c r="B174" s="39" t="s">
        <v>558</v>
      </c>
      <c r="C174" s="37" t="s">
        <v>559</v>
      </c>
      <c r="D174" s="36" t="s">
        <v>560</v>
      </c>
      <c r="E174" s="37" t="s">
        <v>561</v>
      </c>
      <c r="F174" s="36" t="s">
        <v>562</v>
      </c>
      <c r="G174" s="37" t="s">
        <v>563</v>
      </c>
      <c r="H174" s="36"/>
      <c r="I174" s="38">
        <v>21</v>
      </c>
      <c r="J174" s="115">
        <f t="shared" si="123"/>
        <v>0.96450807445359632</v>
      </c>
      <c r="K174" s="115">
        <f t="shared" si="124"/>
        <v>0.66093780400804203</v>
      </c>
      <c r="L174" s="115">
        <f t="shared" si="125"/>
        <v>1</v>
      </c>
      <c r="M174" s="115">
        <f t="shared" si="126"/>
        <v>0.69780063268891668</v>
      </c>
      <c r="N174" s="115">
        <f t="shared" si="127"/>
        <v>0.73785919093320362</v>
      </c>
      <c r="O174" s="115">
        <f t="shared" si="128"/>
        <v>0.89838835203320577</v>
      </c>
      <c r="P174" s="115">
        <f t="shared" si="129"/>
        <v>0.81855822495069519</v>
      </c>
      <c r="Q174" s="115">
        <f t="shared" si="130"/>
        <v>0.70724688510290057</v>
      </c>
      <c r="R174" s="116">
        <f t="shared" si="131"/>
        <v>0.96853067119365543</v>
      </c>
      <c r="S174" s="133">
        <f t="shared" si="132"/>
        <v>0.8282033150404684</v>
      </c>
      <c r="T174" s="134">
        <f t="shared" si="174"/>
        <v>0.1717966849595316</v>
      </c>
      <c r="U174" s="135">
        <f t="shared" si="133"/>
        <v>52446.607374500687</v>
      </c>
      <c r="V174" s="136">
        <v>8</v>
      </c>
      <c r="W174" s="155">
        <f t="shared" si="134"/>
        <v>0</v>
      </c>
      <c r="X174" s="155">
        <f t="shared" si="135"/>
        <v>0.71709220392935735</v>
      </c>
      <c r="Y174" s="155">
        <f t="shared" si="136"/>
        <v>0.28290779607064265</v>
      </c>
      <c r="Z174" s="156">
        <f t="shared" si="137"/>
        <v>86366.940707834001</v>
      </c>
      <c r="AA174" s="69">
        <f t="shared" si="138"/>
        <v>1</v>
      </c>
      <c r="AB174" s="70">
        <f t="shared" si="139"/>
        <v>0.97727357124289815</v>
      </c>
      <c r="AC174" s="70">
        <f t="shared" si="140"/>
        <v>3.6336181788362239E-2</v>
      </c>
      <c r="AD174" s="70">
        <f t="shared" si="140"/>
        <v>0.73785919093320362</v>
      </c>
      <c r="AE174" s="70">
        <f t="shared" si="141"/>
        <v>0.29275311489709938</v>
      </c>
      <c r="AF174" s="70">
        <f t="shared" si="142"/>
        <v>7.6788377975225378E-2</v>
      </c>
      <c r="AG174" s="70">
        <f t="shared" si="143"/>
        <v>8.030676438160711E-2</v>
      </c>
      <c r="AH174" s="70">
        <f t="shared" si="144"/>
        <v>0.89838835203320577</v>
      </c>
      <c r="AI174" s="70">
        <f t="shared" si="145"/>
        <v>0.93942538426616518</v>
      </c>
      <c r="AJ174" s="70">
        <f t="shared" si="146"/>
        <v>0.98959076464102735</v>
      </c>
      <c r="AK174" s="70">
        <f t="shared" si="147"/>
        <v>0.18144177504930484</v>
      </c>
      <c r="AL174" s="71">
        <f t="shared" si="175"/>
        <v>1</v>
      </c>
      <c r="AM174" s="72">
        <v>305283</v>
      </c>
      <c r="AN174" s="66">
        <v>1</v>
      </c>
      <c r="AO174" s="73">
        <v>0.29275311489709938</v>
      </c>
      <c r="AP174" s="74">
        <f t="shared" si="148"/>
        <v>0.70724688510290057</v>
      </c>
      <c r="AQ174" s="75">
        <v>61676</v>
      </c>
      <c r="AR174" s="75">
        <v>4534</v>
      </c>
      <c r="AS174" s="76">
        <v>89</v>
      </c>
      <c r="AT174" s="76">
        <v>113</v>
      </c>
      <c r="AU174" s="77">
        <f t="shared" si="149"/>
        <v>7.6788377975225378E-2</v>
      </c>
      <c r="AV174" s="77">
        <f t="shared" si="150"/>
        <v>0.92321162202477458</v>
      </c>
      <c r="AW174" s="75">
        <v>61676</v>
      </c>
      <c r="AX174" s="75">
        <v>1431</v>
      </c>
      <c r="AY174" s="75">
        <v>17445</v>
      </c>
      <c r="AZ174" s="76">
        <v>41</v>
      </c>
      <c r="BA174" s="75">
        <v>18171</v>
      </c>
      <c r="BB174" s="66">
        <f t="shared" si="151"/>
        <v>0.60133601400869052</v>
      </c>
      <c r="BC174" s="66">
        <f t="shared" si="152"/>
        <v>0.39866398599130948</v>
      </c>
      <c r="BD174" s="75">
        <v>61676</v>
      </c>
      <c r="BE174" s="75">
        <v>4654</v>
      </c>
      <c r="BF174" s="76">
        <v>299</v>
      </c>
      <c r="BG174" s="66">
        <f t="shared" si="153"/>
        <v>8.030676438160711E-2</v>
      </c>
      <c r="BH174" s="70">
        <v>0.97727357124289815</v>
      </c>
      <c r="BI174" s="70">
        <v>0.96853067119365543</v>
      </c>
      <c r="BJ174" s="75">
        <v>176821</v>
      </c>
      <c r="BK174" s="75">
        <v>6425</v>
      </c>
      <c r="BL174" s="75">
        <v>39927</v>
      </c>
      <c r="BM174" s="75">
        <v>46800</v>
      </c>
      <c r="BN174" s="75">
        <v>40974</v>
      </c>
      <c r="BO174" s="76">
        <v>1095</v>
      </c>
      <c r="BP174" s="75">
        <v>36780</v>
      </c>
      <c r="BQ174" s="75">
        <v>2435</v>
      </c>
      <c r="BR174" s="76">
        <v>826</v>
      </c>
      <c r="BS174" s="76">
        <v>1559</v>
      </c>
      <c r="BT174" s="66">
        <f t="shared" si="154"/>
        <v>3.6336181788362239E-2</v>
      </c>
      <c r="BU174" s="66">
        <f t="shared" ref="BU174:BU205" si="180">(BS174+BM174+BN174+BO174+BP174+BQ174+BR174)/BJ174</f>
        <v>0.73785919093320362</v>
      </c>
      <c r="BV174" s="66">
        <f t="shared" ref="BV174:BV205" si="181">(BS174+BR174+BQ174+BP174+BO174+BN174)/BJ174</f>
        <v>0.47318474615571682</v>
      </c>
      <c r="BW174" s="72">
        <v>265187</v>
      </c>
      <c r="BX174" s="75">
        <v>5195</v>
      </c>
      <c r="BY174" s="66">
        <f t="shared" si="155"/>
        <v>1.9589949733584227E-2</v>
      </c>
      <c r="BZ174" s="74">
        <f t="shared" si="156"/>
        <v>51.046583253128006</v>
      </c>
      <c r="CA174" s="66">
        <f t="shared" si="176"/>
        <v>0.69780063268891668</v>
      </c>
      <c r="CB174" s="88">
        <v>265187</v>
      </c>
      <c r="CC174" s="89">
        <v>48116</v>
      </c>
      <c r="CD174" s="66">
        <f t="shared" si="157"/>
        <v>0.18144177504930484</v>
      </c>
      <c r="CE174" s="66">
        <f t="shared" si="158"/>
        <v>0.81855822495069519</v>
      </c>
      <c r="CF174" s="72">
        <v>61676</v>
      </c>
      <c r="CG174" s="75">
        <v>3350</v>
      </c>
      <c r="CH174" s="75">
        <v>54590</v>
      </c>
      <c r="CI174" s="66">
        <f t="shared" si="159"/>
        <v>0.93942538426616518</v>
      </c>
      <c r="CJ174" s="75">
        <v>61676</v>
      </c>
      <c r="CK174" s="75">
        <v>12238</v>
      </c>
      <c r="CL174" s="75">
        <v>31876</v>
      </c>
      <c r="CM174" s="76">
        <v>623</v>
      </c>
      <c r="CN174" s="75">
        <v>16297</v>
      </c>
      <c r="CO174" s="66">
        <f t="shared" si="160"/>
        <v>0.98959076464102735</v>
      </c>
      <c r="CP174" s="72">
        <v>61676</v>
      </c>
      <c r="CQ174" s="75">
        <v>55409</v>
      </c>
      <c r="CR174" s="66">
        <f t="shared" si="161"/>
        <v>0.89838835203320577</v>
      </c>
      <c r="CS174" s="78" t="b">
        <v>0</v>
      </c>
      <c r="CT174" s="76" t="b">
        <v>1</v>
      </c>
      <c r="CU174" s="76">
        <v>0</v>
      </c>
      <c r="CV174" s="76"/>
      <c r="CW174" s="79">
        <v>2</v>
      </c>
      <c r="CX174" s="79"/>
      <c r="CY174" s="79">
        <v>2</v>
      </c>
      <c r="CZ174" s="79">
        <v>0</v>
      </c>
      <c r="DA174" s="76"/>
      <c r="DB174" s="76"/>
      <c r="DC174" s="76"/>
      <c r="DD174" s="66">
        <f t="shared" si="162"/>
        <v>8.2644628099173556E-3</v>
      </c>
      <c r="DE174" s="66">
        <f t="shared" si="163"/>
        <v>0</v>
      </c>
      <c r="DF174" s="66">
        <f t="shared" si="164"/>
        <v>0</v>
      </c>
      <c r="DG174" s="66">
        <f t="shared" si="165"/>
        <v>0</v>
      </c>
      <c r="DH174" s="66">
        <f t="shared" si="166"/>
        <v>0</v>
      </c>
      <c r="DI174" s="66">
        <f t="shared" si="179"/>
        <v>0</v>
      </c>
      <c r="DJ174" s="66">
        <f t="shared" si="167"/>
        <v>0</v>
      </c>
      <c r="DK174" s="66">
        <f t="shared" si="168"/>
        <v>0</v>
      </c>
      <c r="DL174" s="66">
        <f t="shared" si="169"/>
        <v>0</v>
      </c>
      <c r="DM174" s="66">
        <f t="shared" si="170"/>
        <v>0</v>
      </c>
      <c r="DN174" s="66">
        <f t="shared" si="171"/>
        <v>0</v>
      </c>
      <c r="DO174" s="80">
        <f t="shared" si="172"/>
        <v>620</v>
      </c>
      <c r="DP174" s="67">
        <f t="shared" si="173"/>
        <v>1</v>
      </c>
      <c r="DQ174" s="66">
        <f t="shared" si="177"/>
        <v>2.6014568158168575E-6</v>
      </c>
    </row>
    <row r="175" spans="1:121" ht="17.149999999999999" customHeight="1" x14ac:dyDescent="0.3">
      <c r="A175" s="30"/>
      <c r="B175" s="39" t="s">
        <v>558</v>
      </c>
      <c r="C175" s="37" t="s">
        <v>559</v>
      </c>
      <c r="D175" s="36" t="s">
        <v>560</v>
      </c>
      <c r="E175" s="37" t="s">
        <v>561</v>
      </c>
      <c r="F175" s="36" t="s">
        <v>564</v>
      </c>
      <c r="G175" s="37" t="s">
        <v>565</v>
      </c>
      <c r="H175" s="36">
        <v>5</v>
      </c>
      <c r="I175" s="38">
        <v>27</v>
      </c>
      <c r="J175" s="115">
        <f t="shared" si="123"/>
        <v>0.94823009516914769</v>
      </c>
      <c r="K175" s="115">
        <f t="shared" si="124"/>
        <v>0.64874138425108963</v>
      </c>
      <c r="L175" s="115">
        <f t="shared" si="125"/>
        <v>1</v>
      </c>
      <c r="M175" s="115">
        <f t="shared" si="126"/>
        <v>0.73026407765550372</v>
      </c>
      <c r="N175" s="115">
        <f t="shared" si="127"/>
        <v>0.70516808721181334</v>
      </c>
      <c r="O175" s="115">
        <f t="shared" si="128"/>
        <v>0.89406210880352321</v>
      </c>
      <c r="P175" s="115">
        <f t="shared" si="129"/>
        <v>0.79623717418469175</v>
      </c>
      <c r="Q175" s="115">
        <f t="shared" si="130"/>
        <v>0.6783594126395609</v>
      </c>
      <c r="R175" s="116">
        <f t="shared" si="131"/>
        <v>0.97070739576371179</v>
      </c>
      <c r="S175" s="133">
        <f t="shared" si="132"/>
        <v>0.81908552618656028</v>
      </c>
      <c r="T175" s="134">
        <f t="shared" si="174"/>
        <v>0.18091447381343972</v>
      </c>
      <c r="U175" s="135">
        <f t="shared" si="133"/>
        <v>59988.706713903222</v>
      </c>
      <c r="V175" s="136">
        <v>8</v>
      </c>
      <c r="W175" s="155">
        <f t="shared" si="134"/>
        <v>0</v>
      </c>
      <c r="X175" s="155">
        <f t="shared" si="135"/>
        <v>0.70797441507544923</v>
      </c>
      <c r="Y175" s="155">
        <f t="shared" si="136"/>
        <v>0.29202558492455077</v>
      </c>
      <c r="Z175" s="156">
        <f t="shared" si="137"/>
        <v>96831.595602792091</v>
      </c>
      <c r="AA175" s="69">
        <f t="shared" si="138"/>
        <v>0.59832441659177404</v>
      </c>
      <c r="AB175" s="70">
        <f t="shared" si="139"/>
        <v>0.97924285766013686</v>
      </c>
      <c r="AC175" s="70">
        <f t="shared" si="140"/>
        <v>3.7510045869302559E-2</v>
      </c>
      <c r="AD175" s="70">
        <f t="shared" si="140"/>
        <v>0.70516808721181334</v>
      </c>
      <c r="AE175" s="70">
        <f t="shared" si="141"/>
        <v>0.32164058736043905</v>
      </c>
      <c r="AF175" s="70">
        <f t="shared" si="142"/>
        <v>8.750735260847925E-2</v>
      </c>
      <c r="AG175" s="70">
        <f t="shared" si="143"/>
        <v>0.11587710963304827</v>
      </c>
      <c r="AH175" s="70">
        <f t="shared" si="144"/>
        <v>0.89406210880352321</v>
      </c>
      <c r="AI175" s="70">
        <f t="shared" si="145"/>
        <v>0.97924679124624825</v>
      </c>
      <c r="AJ175" s="70">
        <f t="shared" si="146"/>
        <v>0.91721339909204713</v>
      </c>
      <c r="AK175" s="70">
        <f t="shared" si="147"/>
        <v>0.20376282581530825</v>
      </c>
      <c r="AL175" s="71">
        <f t="shared" si="175"/>
        <v>1</v>
      </c>
      <c r="AM175" s="72">
        <v>331586</v>
      </c>
      <c r="AN175" s="66">
        <v>0.59832441659177404</v>
      </c>
      <c r="AO175" s="73">
        <v>0.32164058736043905</v>
      </c>
      <c r="AP175" s="74">
        <f t="shared" si="148"/>
        <v>0.6783594126395609</v>
      </c>
      <c r="AQ175" s="75">
        <v>66303</v>
      </c>
      <c r="AR175" s="75">
        <v>5518</v>
      </c>
      <c r="AS175" s="76">
        <v>177</v>
      </c>
      <c r="AT175" s="76">
        <v>107</v>
      </c>
      <c r="AU175" s="77">
        <f t="shared" si="149"/>
        <v>8.750735260847925E-2</v>
      </c>
      <c r="AV175" s="77">
        <f t="shared" si="150"/>
        <v>0.91249264739152069</v>
      </c>
      <c r="AW175" s="75">
        <v>66303</v>
      </c>
      <c r="AX175" s="75">
        <v>1768</v>
      </c>
      <c r="AY175" s="75">
        <v>24991</v>
      </c>
      <c r="AZ175" s="76">
        <v>50</v>
      </c>
      <c r="BA175" s="75">
        <v>13968</v>
      </c>
      <c r="BB175" s="66">
        <f t="shared" si="151"/>
        <v>0.61500987888934133</v>
      </c>
      <c r="BC175" s="66">
        <f t="shared" si="152"/>
        <v>0.38499012111065867</v>
      </c>
      <c r="BD175" s="75">
        <v>66303</v>
      </c>
      <c r="BE175" s="75">
        <v>6836</v>
      </c>
      <c r="BF175" s="76">
        <v>847</v>
      </c>
      <c r="BG175" s="66">
        <f t="shared" si="153"/>
        <v>0.11587710963304827</v>
      </c>
      <c r="BH175" s="70">
        <v>0.97924285766013686</v>
      </c>
      <c r="BI175" s="70">
        <v>0.97070739576371179</v>
      </c>
      <c r="BJ175" s="75">
        <v>182911</v>
      </c>
      <c r="BK175" s="75">
        <v>6861</v>
      </c>
      <c r="BL175" s="75">
        <v>47067</v>
      </c>
      <c r="BM175" s="75">
        <v>51778</v>
      </c>
      <c r="BN175" s="75">
        <v>42239</v>
      </c>
      <c r="BO175" s="76">
        <v>778</v>
      </c>
      <c r="BP175" s="75">
        <v>30796</v>
      </c>
      <c r="BQ175" s="76">
        <v>1834</v>
      </c>
      <c r="BR175" s="76">
        <v>358</v>
      </c>
      <c r="BS175" s="76">
        <v>1200</v>
      </c>
      <c r="BT175" s="66">
        <f t="shared" si="154"/>
        <v>3.7510045869302559E-2</v>
      </c>
      <c r="BU175" s="66">
        <f t="shared" si="180"/>
        <v>0.70516808721181334</v>
      </c>
      <c r="BV175" s="66">
        <f t="shared" si="181"/>
        <v>0.42209052490008803</v>
      </c>
      <c r="BW175" s="72">
        <v>284095</v>
      </c>
      <c r="BX175" s="75">
        <v>5318</v>
      </c>
      <c r="BY175" s="66">
        <f t="shared" si="155"/>
        <v>1.8719090445097591E-2</v>
      </c>
      <c r="BZ175" s="74">
        <f t="shared" si="156"/>
        <v>53.421399022188787</v>
      </c>
      <c r="CA175" s="66">
        <f t="shared" si="176"/>
        <v>0.73026407765550372</v>
      </c>
      <c r="CB175" s="72">
        <v>284095</v>
      </c>
      <c r="CC175" s="75">
        <v>57888</v>
      </c>
      <c r="CD175" s="66">
        <f t="shared" si="157"/>
        <v>0.20376282581530825</v>
      </c>
      <c r="CE175" s="66">
        <f t="shared" si="158"/>
        <v>0.79623717418469175</v>
      </c>
      <c r="CF175" s="72">
        <v>66303</v>
      </c>
      <c r="CG175" s="75">
        <v>2395</v>
      </c>
      <c r="CH175" s="75">
        <v>62532</v>
      </c>
      <c r="CI175" s="66">
        <f t="shared" si="159"/>
        <v>0.97924679124624825</v>
      </c>
      <c r="CJ175" s="75">
        <v>66303</v>
      </c>
      <c r="CK175" s="75">
        <v>15140</v>
      </c>
      <c r="CL175" s="75">
        <v>20353</v>
      </c>
      <c r="CM175" s="75">
        <v>16437</v>
      </c>
      <c r="CN175" s="75">
        <v>8884</v>
      </c>
      <c r="CO175" s="66">
        <f t="shared" si="160"/>
        <v>0.91721339909204713</v>
      </c>
      <c r="CP175" s="72">
        <v>66303</v>
      </c>
      <c r="CQ175" s="75">
        <v>59279</v>
      </c>
      <c r="CR175" s="66">
        <f t="shared" si="161"/>
        <v>0.89406210880352321</v>
      </c>
      <c r="CS175" s="78" t="b">
        <v>0</v>
      </c>
      <c r="CT175" s="76" t="b">
        <v>0</v>
      </c>
      <c r="CU175" s="76"/>
      <c r="CV175" s="76"/>
      <c r="CW175" s="76"/>
      <c r="CX175" s="76"/>
      <c r="CY175" s="76"/>
      <c r="CZ175" s="76"/>
      <c r="DA175" s="76"/>
      <c r="DB175" s="76"/>
      <c r="DC175" s="76"/>
      <c r="DD175" s="66">
        <f t="shared" si="162"/>
        <v>0</v>
      </c>
      <c r="DE175" s="66">
        <f t="shared" si="163"/>
        <v>0</v>
      </c>
      <c r="DF175" s="66">
        <f t="shared" si="164"/>
        <v>0</v>
      </c>
      <c r="DG175" s="66">
        <f t="shared" si="165"/>
        <v>0</v>
      </c>
      <c r="DH175" s="66">
        <f t="shared" si="166"/>
        <v>0</v>
      </c>
      <c r="DI175" s="66">
        <f t="shared" si="179"/>
        <v>0</v>
      </c>
      <c r="DJ175" s="66">
        <f t="shared" si="167"/>
        <v>0</v>
      </c>
      <c r="DK175" s="66">
        <f t="shared" si="168"/>
        <v>0</v>
      </c>
      <c r="DL175" s="66">
        <f t="shared" si="169"/>
        <v>0</v>
      </c>
      <c r="DM175" s="66">
        <f t="shared" si="170"/>
        <v>0</v>
      </c>
      <c r="DN175" s="66">
        <f t="shared" si="171"/>
        <v>0</v>
      </c>
      <c r="DO175" s="80">
        <f t="shared" si="172"/>
        <v>620</v>
      </c>
      <c r="DP175" s="67">
        <f t="shared" si="173"/>
        <v>1</v>
      </c>
      <c r="DQ175" s="66">
        <f t="shared" si="177"/>
        <v>2.6014568158168575E-6</v>
      </c>
    </row>
    <row r="176" spans="1:121" ht="17.149999999999999" customHeight="1" x14ac:dyDescent="0.3">
      <c r="A176" s="30"/>
      <c r="B176" s="39" t="s">
        <v>558</v>
      </c>
      <c r="C176" s="37" t="s">
        <v>559</v>
      </c>
      <c r="D176" s="36" t="s">
        <v>560</v>
      </c>
      <c r="E176" s="37" t="s">
        <v>561</v>
      </c>
      <c r="F176" s="36" t="s">
        <v>566</v>
      </c>
      <c r="G176" s="37" t="s">
        <v>567</v>
      </c>
      <c r="H176" s="36">
        <v>39</v>
      </c>
      <c r="I176" s="38">
        <v>4</v>
      </c>
      <c r="J176" s="115">
        <f t="shared" si="123"/>
        <v>0.90918025819476167</v>
      </c>
      <c r="K176" s="115">
        <f t="shared" si="124"/>
        <v>0.51879792452496054</v>
      </c>
      <c r="L176" s="115">
        <f t="shared" si="125"/>
        <v>1</v>
      </c>
      <c r="M176" s="115">
        <f t="shared" si="126"/>
        <v>0.32423609951807225</v>
      </c>
      <c r="N176" s="115">
        <f t="shared" si="127"/>
        <v>0.5279710951375497</v>
      </c>
      <c r="O176" s="115">
        <f t="shared" si="128"/>
        <v>0.56533673342896107</v>
      </c>
      <c r="P176" s="115">
        <f t="shared" si="129"/>
        <v>0.71162281242753322</v>
      </c>
      <c r="Q176" s="115">
        <f t="shared" si="130"/>
        <v>0.59976493279488885</v>
      </c>
      <c r="R176" s="116">
        <f t="shared" si="131"/>
        <v>0.93480958397256553</v>
      </c>
      <c r="S176" s="133">
        <f t="shared" si="132"/>
        <v>0.67685771555547702</v>
      </c>
      <c r="T176" s="134">
        <f t="shared" si="174"/>
        <v>0.32314228444452298</v>
      </c>
      <c r="U176" s="135">
        <f t="shared" si="133"/>
        <v>79042.864771121429</v>
      </c>
      <c r="V176" s="136">
        <v>7</v>
      </c>
      <c r="W176" s="155">
        <f t="shared" si="134"/>
        <v>0</v>
      </c>
      <c r="X176" s="155">
        <f t="shared" si="135"/>
        <v>0.56574660444436597</v>
      </c>
      <c r="Y176" s="155">
        <f t="shared" si="136"/>
        <v>0.43425339555563403</v>
      </c>
      <c r="Z176" s="156">
        <f t="shared" si="137"/>
        <v>106221.42032667698</v>
      </c>
      <c r="AA176" s="69">
        <f t="shared" si="138"/>
        <v>0.1061294239330845</v>
      </c>
      <c r="AB176" s="70">
        <f t="shared" si="139"/>
        <v>0.95185591548704662</v>
      </c>
      <c r="AC176" s="70">
        <f t="shared" si="140"/>
        <v>6.8565199826204945E-2</v>
      </c>
      <c r="AD176" s="70">
        <f t="shared" si="140"/>
        <v>0.5279710951375497</v>
      </c>
      <c r="AE176" s="70">
        <f t="shared" si="141"/>
        <v>0.40023506720511121</v>
      </c>
      <c r="AF176" s="70">
        <f t="shared" si="142"/>
        <v>0.21997910357895484</v>
      </c>
      <c r="AG176" s="70">
        <f t="shared" si="143"/>
        <v>0.29614478740547912</v>
      </c>
      <c r="AH176" s="70">
        <f t="shared" si="144"/>
        <v>0.56533673342896107</v>
      </c>
      <c r="AI176" s="70">
        <f t="shared" si="145"/>
        <v>0.9199383732667481</v>
      </c>
      <c r="AJ176" s="70">
        <f t="shared" si="146"/>
        <v>0.89842214312277535</v>
      </c>
      <c r="AK176" s="70">
        <f t="shared" si="147"/>
        <v>0.28837718757246683</v>
      </c>
      <c r="AL176" s="71">
        <f t="shared" si="175"/>
        <v>1</v>
      </c>
      <c r="AM176" s="72">
        <v>244607</v>
      </c>
      <c r="AN176" s="66">
        <v>0.1061294239330845</v>
      </c>
      <c r="AO176" s="73">
        <v>0.40023506720511121</v>
      </c>
      <c r="AP176" s="74">
        <f t="shared" si="148"/>
        <v>0.59976493279488885</v>
      </c>
      <c r="AQ176" s="75">
        <v>56469</v>
      </c>
      <c r="AR176" s="75">
        <v>12220</v>
      </c>
      <c r="AS176" s="76">
        <v>143</v>
      </c>
      <c r="AT176" s="76">
        <v>59</v>
      </c>
      <c r="AU176" s="77">
        <f t="shared" si="149"/>
        <v>0.21997910357895484</v>
      </c>
      <c r="AV176" s="77">
        <f t="shared" si="150"/>
        <v>0.78002089642104511</v>
      </c>
      <c r="AW176" s="75">
        <v>56469</v>
      </c>
      <c r="AX176" s="75">
        <v>3056</v>
      </c>
      <c r="AY176" s="75">
        <v>28948</v>
      </c>
      <c r="AZ176" s="76">
        <v>36</v>
      </c>
      <c r="BA176" s="75">
        <v>9884</v>
      </c>
      <c r="BB176" s="66">
        <f t="shared" si="151"/>
        <v>0.74242504737112403</v>
      </c>
      <c r="BC176" s="66">
        <f t="shared" si="152"/>
        <v>0.25757495262887597</v>
      </c>
      <c r="BD176" s="75">
        <v>56469</v>
      </c>
      <c r="BE176" s="75">
        <v>15975</v>
      </c>
      <c r="BF176" s="76">
        <v>748</v>
      </c>
      <c r="BG176" s="66">
        <f t="shared" si="153"/>
        <v>0.29614478740547912</v>
      </c>
      <c r="BH176" s="70">
        <v>0.95185591548704662</v>
      </c>
      <c r="BI176" s="70">
        <v>0.93480958397256553</v>
      </c>
      <c r="BJ176" s="75">
        <v>131189</v>
      </c>
      <c r="BK176" s="75">
        <v>8995</v>
      </c>
      <c r="BL176" s="75">
        <v>52930</v>
      </c>
      <c r="BM176" s="75">
        <v>31818</v>
      </c>
      <c r="BN176" s="75">
        <v>20647</v>
      </c>
      <c r="BO176" s="76">
        <v>423</v>
      </c>
      <c r="BP176" s="75">
        <v>13310</v>
      </c>
      <c r="BQ176" s="76">
        <v>713</v>
      </c>
      <c r="BR176" s="76">
        <v>229</v>
      </c>
      <c r="BS176" s="75">
        <v>2124</v>
      </c>
      <c r="BT176" s="66">
        <f t="shared" si="154"/>
        <v>6.8565199826204945E-2</v>
      </c>
      <c r="BU176" s="66">
        <f t="shared" si="180"/>
        <v>0.5279710951375497</v>
      </c>
      <c r="BV176" s="66">
        <f t="shared" si="181"/>
        <v>0.28543551669728406</v>
      </c>
      <c r="BW176" s="72">
        <v>202679</v>
      </c>
      <c r="BX176" s="75">
        <v>8545</v>
      </c>
      <c r="BY176" s="66">
        <f t="shared" si="155"/>
        <v>4.2160263273452112E-2</v>
      </c>
      <c r="BZ176" s="74">
        <f t="shared" si="156"/>
        <v>23.71901696898771</v>
      </c>
      <c r="CA176" s="66">
        <f t="shared" si="176"/>
        <v>0.32423609951807225</v>
      </c>
      <c r="CB176" s="72">
        <v>202679</v>
      </c>
      <c r="CC176" s="75">
        <v>58448</v>
      </c>
      <c r="CD176" s="66">
        <f t="shared" si="157"/>
        <v>0.28837718757246683</v>
      </c>
      <c r="CE176" s="66">
        <f t="shared" si="158"/>
        <v>0.71162281242753322</v>
      </c>
      <c r="CF176" s="72">
        <v>56469</v>
      </c>
      <c r="CG176" s="76">
        <v>930</v>
      </c>
      <c r="CH176" s="75">
        <v>51018</v>
      </c>
      <c r="CI176" s="66">
        <f t="shared" si="159"/>
        <v>0.9199383732667481</v>
      </c>
      <c r="CJ176" s="75">
        <v>56469</v>
      </c>
      <c r="CK176" s="75">
        <v>2875</v>
      </c>
      <c r="CL176" s="75">
        <v>40280</v>
      </c>
      <c r="CM176" s="75">
        <v>6196</v>
      </c>
      <c r="CN176" s="75">
        <v>1382</v>
      </c>
      <c r="CO176" s="66">
        <f t="shared" si="160"/>
        <v>0.89842214312277535</v>
      </c>
      <c r="CP176" s="72">
        <v>56469</v>
      </c>
      <c r="CQ176" s="75">
        <v>31924</v>
      </c>
      <c r="CR176" s="66">
        <f t="shared" si="161"/>
        <v>0.56533673342896107</v>
      </c>
      <c r="CS176" s="78" t="b">
        <v>0</v>
      </c>
      <c r="CT176" s="76" t="b">
        <v>1</v>
      </c>
      <c r="CU176" s="76">
        <v>0</v>
      </c>
      <c r="CV176" s="76"/>
      <c r="CW176" s="79">
        <v>1</v>
      </c>
      <c r="CX176" s="79"/>
      <c r="CY176" s="79">
        <v>1</v>
      </c>
      <c r="CZ176" s="79">
        <v>0</v>
      </c>
      <c r="DA176" s="76"/>
      <c r="DB176" s="76"/>
      <c r="DC176" s="76"/>
      <c r="DD176" s="66">
        <f t="shared" si="162"/>
        <v>4.1322314049586778E-3</v>
      </c>
      <c r="DE176" s="66">
        <f t="shared" si="163"/>
        <v>0</v>
      </c>
      <c r="DF176" s="66">
        <f t="shared" si="164"/>
        <v>0</v>
      </c>
      <c r="DG176" s="66">
        <f t="shared" si="165"/>
        <v>0</v>
      </c>
      <c r="DH176" s="66">
        <f t="shared" si="166"/>
        <v>0</v>
      </c>
      <c r="DI176" s="66">
        <f t="shared" si="179"/>
        <v>0</v>
      </c>
      <c r="DJ176" s="66">
        <f t="shared" si="167"/>
        <v>0</v>
      </c>
      <c r="DK176" s="66">
        <f t="shared" si="168"/>
        <v>0</v>
      </c>
      <c r="DL176" s="66">
        <f t="shared" si="169"/>
        <v>0</v>
      </c>
      <c r="DM176" s="66">
        <f t="shared" si="170"/>
        <v>0</v>
      </c>
      <c r="DN176" s="66">
        <f t="shared" si="171"/>
        <v>0</v>
      </c>
      <c r="DO176" s="80">
        <f t="shared" si="172"/>
        <v>620</v>
      </c>
      <c r="DP176" s="67">
        <f t="shared" si="173"/>
        <v>1</v>
      </c>
      <c r="DQ176" s="66">
        <f t="shared" si="177"/>
        <v>2.6014568158168575E-6</v>
      </c>
    </row>
    <row r="177" spans="1:121" ht="17.149999999999999" customHeight="1" x14ac:dyDescent="0.3">
      <c r="A177" s="30"/>
      <c r="B177" s="39" t="s">
        <v>558</v>
      </c>
      <c r="C177" s="37" t="s">
        <v>559</v>
      </c>
      <c r="D177" s="36" t="s">
        <v>560</v>
      </c>
      <c r="E177" s="37" t="s">
        <v>561</v>
      </c>
      <c r="F177" s="36" t="s">
        <v>568</v>
      </c>
      <c r="G177" s="37" t="s">
        <v>569</v>
      </c>
      <c r="H177" s="36">
        <v>52</v>
      </c>
      <c r="I177" s="38">
        <v>5</v>
      </c>
      <c r="J177" s="115">
        <f t="shared" si="123"/>
        <v>0.74467021698292057</v>
      </c>
      <c r="K177" s="115">
        <f t="shared" si="124"/>
        <v>0.46675456284576805</v>
      </c>
      <c r="L177" s="115">
        <f t="shared" si="125"/>
        <v>1</v>
      </c>
      <c r="M177" s="115">
        <f t="shared" si="126"/>
        <v>0.44933501276561505</v>
      </c>
      <c r="N177" s="115">
        <f t="shared" si="127"/>
        <v>0.47572306362109412</v>
      </c>
      <c r="O177" s="115">
        <f t="shared" si="128"/>
        <v>0.55319442290126331</v>
      </c>
      <c r="P177" s="115">
        <f t="shared" si="129"/>
        <v>0.68899668760294674</v>
      </c>
      <c r="Q177" s="115">
        <f t="shared" si="130"/>
        <v>0.56503707497383604</v>
      </c>
      <c r="R177" s="116">
        <f t="shared" si="131"/>
        <v>0.91970944518687758</v>
      </c>
      <c r="S177" s="133">
        <f t="shared" si="132"/>
        <v>0.65149116520892458</v>
      </c>
      <c r="T177" s="134">
        <f t="shared" si="174"/>
        <v>0.34850883479107542</v>
      </c>
      <c r="U177" s="135">
        <f t="shared" si="133"/>
        <v>94355.630440170557</v>
      </c>
      <c r="V177" s="136">
        <v>6</v>
      </c>
      <c r="W177" s="155">
        <f t="shared" si="134"/>
        <v>0</v>
      </c>
      <c r="X177" s="155">
        <f t="shared" si="135"/>
        <v>0.54038005409781353</v>
      </c>
      <c r="Y177" s="155">
        <f t="shared" si="136"/>
        <v>0.45961994590218647</v>
      </c>
      <c r="Z177" s="156">
        <f t="shared" si="137"/>
        <v>124437.96377350387</v>
      </c>
      <c r="AA177" s="69">
        <f t="shared" si="138"/>
        <v>0.14803077479953167</v>
      </c>
      <c r="AB177" s="70">
        <f t="shared" si="139"/>
        <v>0.93894054647182201</v>
      </c>
      <c r="AC177" s="70">
        <f t="shared" si="140"/>
        <v>8.5832134428529924E-2</v>
      </c>
      <c r="AD177" s="70">
        <f t="shared" si="140"/>
        <v>0.47572306362109412</v>
      </c>
      <c r="AE177" s="70">
        <f t="shared" si="141"/>
        <v>0.43496292502616396</v>
      </c>
      <c r="AF177" s="70">
        <f t="shared" si="142"/>
        <v>0.27142684797407923</v>
      </c>
      <c r="AG177" s="70">
        <f t="shared" si="143"/>
        <v>0.2554504248315323</v>
      </c>
      <c r="AH177" s="70">
        <f t="shared" si="144"/>
        <v>0.55319442290126331</v>
      </c>
      <c r="AI177" s="70">
        <f t="shared" si="145"/>
        <v>0.88480430174241254</v>
      </c>
      <c r="AJ177" s="70">
        <f t="shared" si="146"/>
        <v>0.60453613222342861</v>
      </c>
      <c r="AK177" s="70">
        <f t="shared" si="147"/>
        <v>0.31100331239705326</v>
      </c>
      <c r="AL177" s="71">
        <f t="shared" si="175"/>
        <v>1</v>
      </c>
      <c r="AM177" s="72">
        <v>270741</v>
      </c>
      <c r="AN177" s="66">
        <v>0.14803077479953167</v>
      </c>
      <c r="AO177" s="73">
        <v>0.43496292502616396</v>
      </c>
      <c r="AP177" s="74">
        <f t="shared" si="148"/>
        <v>0.56503707497383604</v>
      </c>
      <c r="AQ177" s="75">
        <v>58023</v>
      </c>
      <c r="AR177" s="75">
        <v>15488</v>
      </c>
      <c r="AS177" s="76">
        <v>166</v>
      </c>
      <c r="AT177" s="76">
        <v>95</v>
      </c>
      <c r="AU177" s="77">
        <f t="shared" si="149"/>
        <v>0.27142684797407923</v>
      </c>
      <c r="AV177" s="77">
        <f t="shared" si="150"/>
        <v>0.72857315202592077</v>
      </c>
      <c r="AW177" s="75">
        <v>58023</v>
      </c>
      <c r="AX177" s="75">
        <v>8091</v>
      </c>
      <c r="AY177" s="75">
        <v>26073</v>
      </c>
      <c r="AZ177" s="76">
        <v>20</v>
      </c>
      <c r="BA177" s="75">
        <v>11948</v>
      </c>
      <c r="BB177" s="66">
        <f t="shared" si="151"/>
        <v>0.79506402633438467</v>
      </c>
      <c r="BC177" s="66">
        <f t="shared" si="152"/>
        <v>0.20493597366561533</v>
      </c>
      <c r="BD177" s="75">
        <v>58023</v>
      </c>
      <c r="BE177" s="75">
        <v>14441</v>
      </c>
      <c r="BF177" s="76">
        <v>381</v>
      </c>
      <c r="BG177" s="66">
        <f t="shared" si="153"/>
        <v>0.2554504248315323</v>
      </c>
      <c r="BH177" s="70">
        <v>0.93894054647182201</v>
      </c>
      <c r="BI177" s="70">
        <v>0.91970944518687758</v>
      </c>
      <c r="BJ177" s="75">
        <v>141101</v>
      </c>
      <c r="BK177" s="75">
        <v>12111</v>
      </c>
      <c r="BL177" s="75">
        <v>61865</v>
      </c>
      <c r="BM177" s="75">
        <v>31964</v>
      </c>
      <c r="BN177" s="75">
        <v>16867</v>
      </c>
      <c r="BO177" s="76">
        <v>415</v>
      </c>
      <c r="BP177" s="75">
        <v>12278</v>
      </c>
      <c r="BQ177" s="76">
        <v>638</v>
      </c>
      <c r="BR177" s="76">
        <v>249</v>
      </c>
      <c r="BS177" s="75">
        <v>4714</v>
      </c>
      <c r="BT177" s="66">
        <f t="shared" si="154"/>
        <v>8.5832134428529924E-2</v>
      </c>
      <c r="BU177" s="66">
        <f t="shared" si="180"/>
        <v>0.47572306362109412</v>
      </c>
      <c r="BV177" s="66">
        <f t="shared" si="181"/>
        <v>0.24919029631257042</v>
      </c>
      <c r="BW177" s="72">
        <v>220988</v>
      </c>
      <c r="BX177" s="75">
        <v>6723</v>
      </c>
      <c r="BY177" s="66">
        <f t="shared" si="155"/>
        <v>3.0422466378264883E-2</v>
      </c>
      <c r="BZ177" s="74">
        <f t="shared" si="156"/>
        <v>32.870444741930683</v>
      </c>
      <c r="CA177" s="66">
        <f t="shared" si="176"/>
        <v>0.44933501276561505</v>
      </c>
      <c r="CB177" s="72">
        <v>220988</v>
      </c>
      <c r="CC177" s="75">
        <v>68728</v>
      </c>
      <c r="CD177" s="66">
        <f t="shared" si="157"/>
        <v>0.31100331239705326</v>
      </c>
      <c r="CE177" s="66">
        <f t="shared" si="158"/>
        <v>0.68899668760294674</v>
      </c>
      <c r="CF177" s="72">
        <v>58023</v>
      </c>
      <c r="CG177" s="76">
        <v>622</v>
      </c>
      <c r="CH177" s="75">
        <v>50717</v>
      </c>
      <c r="CI177" s="66">
        <f t="shared" si="159"/>
        <v>0.88480430174241254</v>
      </c>
      <c r="CJ177" s="75">
        <v>58023</v>
      </c>
      <c r="CK177" s="75">
        <v>1929</v>
      </c>
      <c r="CL177" s="75">
        <v>24505</v>
      </c>
      <c r="CM177" s="75">
        <v>3893</v>
      </c>
      <c r="CN177" s="75">
        <v>4750</v>
      </c>
      <c r="CO177" s="66">
        <f t="shared" si="160"/>
        <v>0.60453613222342861</v>
      </c>
      <c r="CP177" s="72">
        <v>58023</v>
      </c>
      <c r="CQ177" s="75">
        <v>32098</v>
      </c>
      <c r="CR177" s="66">
        <f t="shared" si="161"/>
        <v>0.55319442290126331</v>
      </c>
      <c r="CS177" s="78" t="b">
        <v>0</v>
      </c>
      <c r="CT177" s="76" t="b">
        <v>0</v>
      </c>
      <c r="CU177" s="76"/>
      <c r="CV177" s="76"/>
      <c r="CW177" s="76"/>
      <c r="CX177" s="76"/>
      <c r="CY177" s="76"/>
      <c r="CZ177" s="76"/>
      <c r="DA177" s="76"/>
      <c r="DB177" s="76"/>
      <c r="DC177" s="76"/>
      <c r="DD177" s="66">
        <f t="shared" si="162"/>
        <v>0</v>
      </c>
      <c r="DE177" s="66">
        <f t="shared" si="163"/>
        <v>0</v>
      </c>
      <c r="DF177" s="66">
        <f t="shared" si="164"/>
        <v>0</v>
      </c>
      <c r="DG177" s="66">
        <f t="shared" si="165"/>
        <v>0</v>
      </c>
      <c r="DH177" s="66">
        <f t="shared" si="166"/>
        <v>0</v>
      </c>
      <c r="DI177" s="66">
        <f t="shared" si="179"/>
        <v>0</v>
      </c>
      <c r="DJ177" s="66">
        <f t="shared" si="167"/>
        <v>0</v>
      </c>
      <c r="DK177" s="66">
        <f t="shared" si="168"/>
        <v>0</v>
      </c>
      <c r="DL177" s="66">
        <f t="shared" si="169"/>
        <v>0</v>
      </c>
      <c r="DM177" s="66">
        <f t="shared" si="170"/>
        <v>0</v>
      </c>
      <c r="DN177" s="66">
        <f t="shared" si="171"/>
        <v>0</v>
      </c>
      <c r="DO177" s="80">
        <f t="shared" si="172"/>
        <v>620</v>
      </c>
      <c r="DP177" s="67">
        <f t="shared" si="173"/>
        <v>1</v>
      </c>
      <c r="DQ177" s="66">
        <f t="shared" si="177"/>
        <v>2.6014568158168575E-6</v>
      </c>
    </row>
    <row r="178" spans="1:121" ht="17.149999999999999" customHeight="1" x14ac:dyDescent="0.3">
      <c r="A178" s="30"/>
      <c r="B178" s="39" t="s">
        <v>558</v>
      </c>
      <c r="C178" s="37" t="s">
        <v>559</v>
      </c>
      <c r="D178" s="36" t="s">
        <v>560</v>
      </c>
      <c r="E178" s="37" t="s">
        <v>561</v>
      </c>
      <c r="F178" s="36" t="s">
        <v>570</v>
      </c>
      <c r="G178" s="37" t="s">
        <v>571</v>
      </c>
      <c r="H178" s="36">
        <v>74</v>
      </c>
      <c r="I178" s="38">
        <v>20</v>
      </c>
      <c r="J178" s="115">
        <f t="shared" si="123"/>
        <v>0.83697517873401095</v>
      </c>
      <c r="K178" s="115">
        <f t="shared" si="124"/>
        <v>0.34799773130942252</v>
      </c>
      <c r="L178" s="115">
        <f t="shared" si="125"/>
        <v>1</v>
      </c>
      <c r="M178" s="115">
        <f t="shared" si="126"/>
        <v>0.23004259610656433</v>
      </c>
      <c r="N178" s="115">
        <f t="shared" si="127"/>
        <v>0.37656909317693266</v>
      </c>
      <c r="O178" s="115">
        <f t="shared" si="128"/>
        <v>0.33046761891968535</v>
      </c>
      <c r="P178" s="115">
        <f t="shared" si="129"/>
        <v>0.65048106430233532</v>
      </c>
      <c r="Q178" s="115">
        <f t="shared" si="130"/>
        <v>0.56387037108396587</v>
      </c>
      <c r="R178" s="116">
        <f t="shared" si="131"/>
        <v>0.91862500972686956</v>
      </c>
      <c r="S178" s="133">
        <f t="shared" si="132"/>
        <v>0.58389207370664298</v>
      </c>
      <c r="T178" s="134">
        <f t="shared" si="174"/>
        <v>0.41610792629335702</v>
      </c>
      <c r="U178" s="135">
        <f t="shared" si="133"/>
        <v>115373.41250750651</v>
      </c>
      <c r="V178" s="136">
        <v>6</v>
      </c>
      <c r="W178" s="155">
        <f t="shared" si="134"/>
        <v>0</v>
      </c>
      <c r="X178" s="155">
        <f t="shared" si="135"/>
        <v>0.47278096259553187</v>
      </c>
      <c r="Y178" s="155">
        <f t="shared" si="136"/>
        <v>0.52721903740446807</v>
      </c>
      <c r="Z178" s="156">
        <f t="shared" si="137"/>
        <v>146180.96806306206</v>
      </c>
      <c r="AA178" s="69">
        <f t="shared" si="138"/>
        <v>0.31738246029112627</v>
      </c>
      <c r="AB178" s="70">
        <f t="shared" si="139"/>
        <v>0.94082076122414049</v>
      </c>
      <c r="AC178" s="70">
        <f t="shared" si="140"/>
        <v>0.12083012658899711</v>
      </c>
      <c r="AD178" s="70">
        <f t="shared" si="140"/>
        <v>0.37656909317693266</v>
      </c>
      <c r="AE178" s="70">
        <f t="shared" si="141"/>
        <v>0.43612962891603407</v>
      </c>
      <c r="AF178" s="70">
        <f t="shared" si="142"/>
        <v>0.42173763787519214</v>
      </c>
      <c r="AG178" s="70">
        <f t="shared" si="143"/>
        <v>0.31170614486783382</v>
      </c>
      <c r="AH178" s="70">
        <f t="shared" si="144"/>
        <v>0.33046761891968535</v>
      </c>
      <c r="AI178" s="70">
        <f t="shared" si="145"/>
        <v>0.83743040940909563</v>
      </c>
      <c r="AJ178" s="70">
        <f t="shared" si="146"/>
        <v>0.83651994805892627</v>
      </c>
      <c r="AK178" s="70">
        <f t="shared" si="147"/>
        <v>0.34951893569766468</v>
      </c>
      <c r="AL178" s="71">
        <f t="shared" si="175"/>
        <v>1</v>
      </c>
      <c r="AM178" s="72">
        <v>277268</v>
      </c>
      <c r="AN178" s="66">
        <v>0.31738246029112627</v>
      </c>
      <c r="AO178" s="73">
        <v>0.43612962891603407</v>
      </c>
      <c r="AP178" s="74">
        <f t="shared" si="148"/>
        <v>0.56387037108396587</v>
      </c>
      <c r="AQ178" s="75">
        <v>66999</v>
      </c>
      <c r="AR178" s="75">
        <v>27954</v>
      </c>
      <c r="AS178" s="76">
        <v>222</v>
      </c>
      <c r="AT178" s="76">
        <v>80</v>
      </c>
      <c r="AU178" s="77">
        <f t="shared" si="149"/>
        <v>0.42173763787519214</v>
      </c>
      <c r="AV178" s="77">
        <f t="shared" si="150"/>
        <v>0.57826236212480786</v>
      </c>
      <c r="AW178" s="75">
        <v>66999</v>
      </c>
      <c r="AX178" s="75">
        <v>3579</v>
      </c>
      <c r="AY178" s="75">
        <v>44671</v>
      </c>
      <c r="AZ178" s="76">
        <v>45</v>
      </c>
      <c r="BA178" s="75">
        <v>10816</v>
      </c>
      <c r="BB178" s="66">
        <f t="shared" si="151"/>
        <v>0.88226689950596282</v>
      </c>
      <c r="BC178" s="66">
        <f t="shared" si="152"/>
        <v>0.11773310049403718</v>
      </c>
      <c r="BD178" s="75">
        <v>66999</v>
      </c>
      <c r="BE178" s="75">
        <v>20393</v>
      </c>
      <c r="BF178" s="76">
        <v>491</v>
      </c>
      <c r="BG178" s="66">
        <f t="shared" si="153"/>
        <v>0.31170614486783382</v>
      </c>
      <c r="BH178" s="70">
        <v>0.94082076122414049</v>
      </c>
      <c r="BI178" s="70">
        <v>0.91862500972686956</v>
      </c>
      <c r="BJ178" s="75">
        <v>150724</v>
      </c>
      <c r="BK178" s="75">
        <v>18212</v>
      </c>
      <c r="BL178" s="75">
        <v>75754</v>
      </c>
      <c r="BM178" s="75">
        <v>29017</v>
      </c>
      <c r="BN178" s="75">
        <v>13759</v>
      </c>
      <c r="BO178" s="76">
        <v>242</v>
      </c>
      <c r="BP178" s="75">
        <v>9032</v>
      </c>
      <c r="BQ178" s="76">
        <v>291</v>
      </c>
      <c r="BR178" s="76">
        <v>128</v>
      </c>
      <c r="BS178" s="75">
        <v>4289</v>
      </c>
      <c r="BT178" s="66">
        <f t="shared" si="154"/>
        <v>0.12083012658899711</v>
      </c>
      <c r="BU178" s="66">
        <f t="shared" si="180"/>
        <v>0.37656909317693266</v>
      </c>
      <c r="BV178" s="66">
        <f t="shared" si="181"/>
        <v>0.18405164406464797</v>
      </c>
      <c r="BW178" s="72">
        <v>226477</v>
      </c>
      <c r="BX178" s="75">
        <v>13458</v>
      </c>
      <c r="BY178" s="66">
        <f t="shared" si="155"/>
        <v>5.9423252692326373E-2</v>
      </c>
      <c r="BZ178" s="74">
        <f t="shared" si="156"/>
        <v>16.82842918710061</v>
      </c>
      <c r="CA178" s="66">
        <f t="shared" si="176"/>
        <v>0.23004259610656433</v>
      </c>
      <c r="CB178" s="72">
        <v>226477</v>
      </c>
      <c r="CC178" s="75">
        <v>79158</v>
      </c>
      <c r="CD178" s="66">
        <f t="shared" si="157"/>
        <v>0.34951893569766468</v>
      </c>
      <c r="CE178" s="66">
        <f t="shared" si="158"/>
        <v>0.65048106430233532</v>
      </c>
      <c r="CF178" s="72">
        <v>66999</v>
      </c>
      <c r="CG178" s="76">
        <v>520</v>
      </c>
      <c r="CH178" s="75">
        <v>55587</v>
      </c>
      <c r="CI178" s="66">
        <f t="shared" si="159"/>
        <v>0.83743040940909563</v>
      </c>
      <c r="CJ178" s="75">
        <v>66999</v>
      </c>
      <c r="CK178" s="75">
        <v>1961</v>
      </c>
      <c r="CL178" s="75">
        <v>50965</v>
      </c>
      <c r="CM178" s="75">
        <v>2568</v>
      </c>
      <c r="CN178" s="76">
        <v>552</v>
      </c>
      <c r="CO178" s="66">
        <f t="shared" si="160"/>
        <v>0.83651994805892627</v>
      </c>
      <c r="CP178" s="72">
        <v>66999</v>
      </c>
      <c r="CQ178" s="75">
        <v>22141</v>
      </c>
      <c r="CR178" s="66">
        <f t="shared" si="161"/>
        <v>0.33046761891968535</v>
      </c>
      <c r="CS178" s="78" t="b">
        <v>0</v>
      </c>
      <c r="CT178" s="76" t="b">
        <v>0</v>
      </c>
      <c r="CU178" s="76"/>
      <c r="CV178" s="76"/>
      <c r="CW178" s="76"/>
      <c r="CX178" s="76"/>
      <c r="CY178" s="76"/>
      <c r="CZ178" s="76"/>
      <c r="DA178" s="76"/>
      <c r="DB178" s="76"/>
      <c r="DC178" s="76"/>
      <c r="DD178" s="66">
        <f t="shared" si="162"/>
        <v>0</v>
      </c>
      <c r="DE178" s="66">
        <f t="shared" si="163"/>
        <v>0</v>
      </c>
      <c r="DF178" s="66">
        <f t="shared" si="164"/>
        <v>0</v>
      </c>
      <c r="DG178" s="66">
        <f t="shared" si="165"/>
        <v>0</v>
      </c>
      <c r="DH178" s="66">
        <f t="shared" si="166"/>
        <v>0</v>
      </c>
      <c r="DI178" s="66">
        <f t="shared" si="179"/>
        <v>0</v>
      </c>
      <c r="DJ178" s="66">
        <f t="shared" si="167"/>
        <v>0</v>
      </c>
      <c r="DK178" s="66">
        <f t="shared" si="168"/>
        <v>0</v>
      </c>
      <c r="DL178" s="66">
        <f t="shared" si="169"/>
        <v>0</v>
      </c>
      <c r="DM178" s="66">
        <f t="shared" si="170"/>
        <v>0</v>
      </c>
      <c r="DN178" s="66">
        <f t="shared" si="171"/>
        <v>0</v>
      </c>
      <c r="DO178" s="80">
        <f t="shared" si="172"/>
        <v>620</v>
      </c>
      <c r="DP178" s="67">
        <f t="shared" si="173"/>
        <v>1</v>
      </c>
      <c r="DQ178" s="66">
        <f t="shared" si="177"/>
        <v>2.6014568158168575E-6</v>
      </c>
    </row>
    <row r="179" spans="1:121" ht="17.149999999999999" customHeight="1" x14ac:dyDescent="0.3">
      <c r="A179" s="30"/>
      <c r="B179" s="39" t="s">
        <v>558</v>
      </c>
      <c r="C179" s="37" t="s">
        <v>559</v>
      </c>
      <c r="D179" s="36" t="s">
        <v>560</v>
      </c>
      <c r="E179" s="37" t="s">
        <v>561</v>
      </c>
      <c r="F179" s="36" t="s">
        <v>572</v>
      </c>
      <c r="G179" s="37" t="s">
        <v>573</v>
      </c>
      <c r="H179" s="36">
        <v>54</v>
      </c>
      <c r="I179" s="38">
        <v>5</v>
      </c>
      <c r="J179" s="115">
        <f t="shared" si="123"/>
        <v>0.56367834906901293</v>
      </c>
      <c r="K179" s="115">
        <f t="shared" si="124"/>
        <v>0.41653269416269623</v>
      </c>
      <c r="L179" s="115">
        <f t="shared" si="125"/>
        <v>1</v>
      </c>
      <c r="M179" s="115">
        <f t="shared" si="126"/>
        <v>0.20498552383293972</v>
      </c>
      <c r="N179" s="115">
        <f t="shared" si="127"/>
        <v>0.3266003523225473</v>
      </c>
      <c r="O179" s="115">
        <f t="shared" si="128"/>
        <v>0.20063722194615766</v>
      </c>
      <c r="P179" s="115">
        <f t="shared" si="129"/>
        <v>0.66434837252354384</v>
      </c>
      <c r="Q179" s="115">
        <f t="shared" si="130"/>
        <v>0.54803157839703043</v>
      </c>
      <c r="R179" s="116">
        <f t="shared" si="131"/>
        <v>0.93818209425474974</v>
      </c>
      <c r="S179" s="133">
        <f t="shared" si="132"/>
        <v>0.54033290961207536</v>
      </c>
      <c r="T179" s="134">
        <f t="shared" si="174"/>
        <v>0.45966709038792464</v>
      </c>
      <c r="U179" s="135">
        <f t="shared" si="133"/>
        <v>67015.784441836309</v>
      </c>
      <c r="V179" s="136">
        <v>5</v>
      </c>
      <c r="W179" s="155">
        <f t="shared" si="134"/>
        <v>0</v>
      </c>
      <c r="X179" s="155">
        <f t="shared" si="135"/>
        <v>0.42922179850096426</v>
      </c>
      <c r="Y179" s="155">
        <f t="shared" si="136"/>
        <v>0.57077820149903569</v>
      </c>
      <c r="Z179" s="156">
        <f t="shared" si="137"/>
        <v>83214.895552947404</v>
      </c>
      <c r="AA179" s="69">
        <f t="shared" si="138"/>
        <v>6.1862104916593504E-2</v>
      </c>
      <c r="AB179" s="70">
        <f t="shared" si="139"/>
        <v>0.95612208472156113</v>
      </c>
      <c r="AC179" s="70">
        <f t="shared" si="140"/>
        <v>8.9232969973112225E-2</v>
      </c>
      <c r="AD179" s="70">
        <f t="shared" si="140"/>
        <v>0.3266003523225473</v>
      </c>
      <c r="AE179" s="70">
        <f t="shared" si="141"/>
        <v>0.45196842160296957</v>
      </c>
      <c r="AF179" s="70">
        <f t="shared" si="142"/>
        <v>0.29060828388530002</v>
      </c>
      <c r="AG179" s="70">
        <f t="shared" si="143"/>
        <v>0.29885124667504603</v>
      </c>
      <c r="AH179" s="70">
        <f t="shared" si="144"/>
        <v>0.20063722194615766</v>
      </c>
      <c r="AI179" s="70">
        <f t="shared" si="145"/>
        <v>0.77852152816345621</v>
      </c>
      <c r="AJ179" s="70">
        <f t="shared" si="146"/>
        <v>0.34883516997456959</v>
      </c>
      <c r="AK179" s="70">
        <f t="shared" si="147"/>
        <v>0.33565162747645616</v>
      </c>
      <c r="AL179" s="71">
        <f t="shared" si="175"/>
        <v>1</v>
      </c>
      <c r="AM179" s="72">
        <v>145792</v>
      </c>
      <c r="AN179" s="66">
        <v>6.1862104916593504E-2</v>
      </c>
      <c r="AO179" s="73">
        <v>0.45196842160296957</v>
      </c>
      <c r="AP179" s="74">
        <f t="shared" si="148"/>
        <v>0.54803157839703043</v>
      </c>
      <c r="AQ179" s="75">
        <v>34211</v>
      </c>
      <c r="AR179" s="75">
        <v>9878</v>
      </c>
      <c r="AS179" s="76">
        <v>34</v>
      </c>
      <c r="AT179" s="76">
        <v>30</v>
      </c>
      <c r="AU179" s="77">
        <f t="shared" si="149"/>
        <v>0.29060828388530002</v>
      </c>
      <c r="AV179" s="77">
        <f t="shared" si="150"/>
        <v>0.70939171611469998</v>
      </c>
      <c r="AW179" s="75">
        <v>34211</v>
      </c>
      <c r="AX179" s="75">
        <v>11039</v>
      </c>
      <c r="AY179" s="75">
        <v>10874</v>
      </c>
      <c r="AZ179" s="76">
        <v>15</v>
      </c>
      <c r="BA179" s="75">
        <v>8052</v>
      </c>
      <c r="BB179" s="66">
        <f t="shared" si="151"/>
        <v>0.87632632778930752</v>
      </c>
      <c r="BC179" s="66">
        <f t="shared" si="152"/>
        <v>0.12367367221069248</v>
      </c>
      <c r="BD179" s="75">
        <v>34211</v>
      </c>
      <c r="BE179" s="75">
        <v>10093</v>
      </c>
      <c r="BF179" s="76">
        <v>131</v>
      </c>
      <c r="BG179" s="66">
        <f t="shared" si="153"/>
        <v>0.29885124667504603</v>
      </c>
      <c r="BH179" s="70">
        <v>0.95612208472156113</v>
      </c>
      <c r="BI179" s="70">
        <v>0.93818209425474974</v>
      </c>
      <c r="BJ179" s="75">
        <v>75499</v>
      </c>
      <c r="BK179" s="75">
        <v>6737</v>
      </c>
      <c r="BL179" s="75">
        <v>44104</v>
      </c>
      <c r="BM179" s="75">
        <v>12929</v>
      </c>
      <c r="BN179" s="75">
        <v>4924</v>
      </c>
      <c r="BO179" s="76">
        <v>104</v>
      </c>
      <c r="BP179" s="75">
        <v>2895</v>
      </c>
      <c r="BQ179" s="76">
        <v>200</v>
      </c>
      <c r="BR179" s="76">
        <v>68</v>
      </c>
      <c r="BS179" s="75">
        <v>3538</v>
      </c>
      <c r="BT179" s="66">
        <f t="shared" si="154"/>
        <v>8.9232969973112225E-2</v>
      </c>
      <c r="BU179" s="66">
        <f t="shared" si="180"/>
        <v>0.3266003523225473</v>
      </c>
      <c r="BV179" s="66">
        <f t="shared" si="181"/>
        <v>0.15535305103378852</v>
      </c>
      <c r="BW179" s="72">
        <v>117759</v>
      </c>
      <c r="BX179" s="75">
        <v>7853</v>
      </c>
      <c r="BY179" s="66">
        <f t="shared" si="155"/>
        <v>6.6687047274518296E-2</v>
      </c>
      <c r="BZ179" s="74">
        <f t="shared" si="156"/>
        <v>14.99541576467592</v>
      </c>
      <c r="CA179" s="66">
        <f t="shared" si="176"/>
        <v>0.20498552383293972</v>
      </c>
      <c r="CB179" s="72">
        <v>117759</v>
      </c>
      <c r="CC179" s="75">
        <v>39526</v>
      </c>
      <c r="CD179" s="66">
        <f t="shared" si="157"/>
        <v>0.33565162747645616</v>
      </c>
      <c r="CE179" s="66">
        <f t="shared" si="158"/>
        <v>0.66434837252354384</v>
      </c>
      <c r="CF179" s="72">
        <v>34211</v>
      </c>
      <c r="CG179" s="76">
        <v>226</v>
      </c>
      <c r="CH179" s="75">
        <v>26408</v>
      </c>
      <c r="CI179" s="66">
        <f t="shared" si="159"/>
        <v>0.77852152816345621</v>
      </c>
      <c r="CJ179" s="75">
        <v>34211</v>
      </c>
      <c r="CK179" s="76">
        <v>167</v>
      </c>
      <c r="CL179" s="75">
        <v>10541</v>
      </c>
      <c r="CM179" s="76">
        <v>827</v>
      </c>
      <c r="CN179" s="76">
        <v>399</v>
      </c>
      <c r="CO179" s="66">
        <f t="shared" si="160"/>
        <v>0.34883516997456959</v>
      </c>
      <c r="CP179" s="72">
        <v>34211</v>
      </c>
      <c r="CQ179" s="75">
        <v>6864</v>
      </c>
      <c r="CR179" s="66">
        <f t="shared" si="161"/>
        <v>0.20063722194615766</v>
      </c>
      <c r="CS179" s="78" t="b">
        <v>0</v>
      </c>
      <c r="CT179" s="76" t="b">
        <v>0</v>
      </c>
      <c r="CU179" s="76"/>
      <c r="CV179" s="76"/>
      <c r="CW179" s="76"/>
      <c r="CX179" s="76"/>
      <c r="CY179" s="76"/>
      <c r="CZ179" s="76"/>
      <c r="DA179" s="76"/>
      <c r="DB179" s="76"/>
      <c r="DC179" s="76"/>
      <c r="DD179" s="66">
        <f t="shared" si="162"/>
        <v>0</v>
      </c>
      <c r="DE179" s="66">
        <f t="shared" si="163"/>
        <v>0</v>
      </c>
      <c r="DF179" s="66">
        <f t="shared" si="164"/>
        <v>0</v>
      </c>
      <c r="DG179" s="66">
        <f t="shared" si="165"/>
        <v>0</v>
      </c>
      <c r="DH179" s="66">
        <f t="shared" si="166"/>
        <v>0</v>
      </c>
      <c r="DI179" s="66">
        <f t="shared" si="179"/>
        <v>0</v>
      </c>
      <c r="DJ179" s="66">
        <f t="shared" si="167"/>
        <v>0</v>
      </c>
      <c r="DK179" s="66">
        <f t="shared" si="168"/>
        <v>0</v>
      </c>
      <c r="DL179" s="66">
        <f t="shared" si="169"/>
        <v>0</v>
      </c>
      <c r="DM179" s="66">
        <f t="shared" si="170"/>
        <v>0</v>
      </c>
      <c r="DN179" s="66">
        <f t="shared" si="171"/>
        <v>0</v>
      </c>
      <c r="DO179" s="80">
        <f t="shared" si="172"/>
        <v>620</v>
      </c>
      <c r="DP179" s="67">
        <f t="shared" si="173"/>
        <v>1</v>
      </c>
      <c r="DQ179" s="66">
        <f t="shared" si="177"/>
        <v>2.6014568158168575E-6</v>
      </c>
    </row>
    <row r="180" spans="1:121" ht="17.149999999999999" customHeight="1" x14ac:dyDescent="0.3">
      <c r="A180" s="30"/>
      <c r="B180" s="39" t="s">
        <v>558</v>
      </c>
      <c r="C180" s="37" t="s">
        <v>559</v>
      </c>
      <c r="D180" s="36" t="s">
        <v>560</v>
      </c>
      <c r="E180" s="37" t="s">
        <v>561</v>
      </c>
      <c r="F180" s="36" t="s">
        <v>574</v>
      </c>
      <c r="G180" s="37" t="s">
        <v>575</v>
      </c>
      <c r="H180" s="36">
        <v>4</v>
      </c>
      <c r="I180" s="38">
        <v>23</v>
      </c>
      <c r="J180" s="115">
        <f t="shared" si="123"/>
        <v>0.94115892917655031</v>
      </c>
      <c r="K180" s="115">
        <f t="shared" si="124"/>
        <v>0.54191121653676722</v>
      </c>
      <c r="L180" s="115">
        <f t="shared" si="125"/>
        <v>1</v>
      </c>
      <c r="M180" s="115">
        <f t="shared" si="126"/>
        <v>0.73264822498111948</v>
      </c>
      <c r="N180" s="115">
        <f t="shared" si="127"/>
        <v>0.64215310539895709</v>
      </c>
      <c r="O180" s="115">
        <f t="shared" si="128"/>
        <v>0.73417824466282611</v>
      </c>
      <c r="P180" s="115">
        <f t="shared" si="129"/>
        <v>0.74689463028016689</v>
      </c>
      <c r="Q180" s="115">
        <f t="shared" si="130"/>
        <v>0.64548037810566083</v>
      </c>
      <c r="R180" s="116">
        <f t="shared" si="131"/>
        <v>0.95708404595056829</v>
      </c>
      <c r="S180" s="133">
        <f t="shared" si="132"/>
        <v>0.77127875278806846</v>
      </c>
      <c r="T180" s="134">
        <f t="shared" si="174"/>
        <v>0.22872124721193154</v>
      </c>
      <c r="U180" s="135">
        <f t="shared" si="133"/>
        <v>78571.695169725994</v>
      </c>
      <c r="V180" s="136">
        <v>8</v>
      </c>
      <c r="W180" s="155">
        <f t="shared" si="134"/>
        <v>0</v>
      </c>
      <c r="X180" s="155">
        <f t="shared" si="135"/>
        <v>0.66016764167695741</v>
      </c>
      <c r="Y180" s="155">
        <f t="shared" si="136"/>
        <v>0.33983235832304259</v>
      </c>
      <c r="Z180" s="156">
        <f t="shared" si="137"/>
        <v>116741.25072528153</v>
      </c>
      <c r="AA180" s="69">
        <f t="shared" si="138"/>
        <v>0.81447983558740811</v>
      </c>
      <c r="AB180" s="70">
        <f t="shared" si="139"/>
        <v>0.96905232688505205</v>
      </c>
      <c r="AC180" s="70">
        <f t="shared" si="140"/>
        <v>5.0772436278055472E-2</v>
      </c>
      <c r="AD180" s="70">
        <f t="shared" si="140"/>
        <v>0.64215310539895709</v>
      </c>
      <c r="AE180" s="70">
        <f t="shared" si="141"/>
        <v>0.35451962189433917</v>
      </c>
      <c r="AF180" s="70">
        <f t="shared" si="142"/>
        <v>0.14247373771602848</v>
      </c>
      <c r="AG180" s="70">
        <f t="shared" si="143"/>
        <v>0.19207048458149781</v>
      </c>
      <c r="AH180" s="70">
        <f t="shared" si="144"/>
        <v>0.73417824466282611</v>
      </c>
      <c r="AI180" s="70">
        <f t="shared" si="145"/>
        <v>0.9358048119281599</v>
      </c>
      <c r="AJ180" s="70">
        <f t="shared" si="146"/>
        <v>0.94651304642494072</v>
      </c>
      <c r="AK180" s="70">
        <f t="shared" si="147"/>
        <v>0.25310536971983316</v>
      </c>
      <c r="AL180" s="71">
        <f t="shared" si="175"/>
        <v>1</v>
      </c>
      <c r="AM180" s="72">
        <v>343526</v>
      </c>
      <c r="AN180" s="66">
        <v>0.81447983558740811</v>
      </c>
      <c r="AO180" s="73">
        <v>0.35451962189433917</v>
      </c>
      <c r="AP180" s="74">
        <f t="shared" si="148"/>
        <v>0.64548037810566083</v>
      </c>
      <c r="AQ180" s="75">
        <v>73775</v>
      </c>
      <c r="AR180" s="75">
        <v>10208</v>
      </c>
      <c r="AS180" s="76">
        <v>181</v>
      </c>
      <c r="AT180" s="76">
        <v>122</v>
      </c>
      <c r="AU180" s="77">
        <f t="shared" si="149"/>
        <v>0.14247373771602848</v>
      </c>
      <c r="AV180" s="77">
        <f t="shared" si="150"/>
        <v>0.85752626228397155</v>
      </c>
      <c r="AW180" s="75">
        <v>73775</v>
      </c>
      <c r="AX180" s="75">
        <v>4293</v>
      </c>
      <c r="AY180" s="75">
        <v>32208</v>
      </c>
      <c r="AZ180" s="76">
        <v>52</v>
      </c>
      <c r="BA180" s="75">
        <v>20527</v>
      </c>
      <c r="BB180" s="66">
        <f t="shared" si="151"/>
        <v>0.77370382921043712</v>
      </c>
      <c r="BC180" s="66">
        <f t="shared" si="152"/>
        <v>0.22629617078956288</v>
      </c>
      <c r="BD180" s="75">
        <v>73775</v>
      </c>
      <c r="BE180" s="75">
        <v>13627</v>
      </c>
      <c r="BF180" s="76">
        <v>543</v>
      </c>
      <c r="BG180" s="66">
        <f t="shared" si="153"/>
        <v>0.19207048458149781</v>
      </c>
      <c r="BH180" s="70">
        <v>0.96905232688505205</v>
      </c>
      <c r="BI180" s="70">
        <v>0.95708404595056829</v>
      </c>
      <c r="BJ180" s="75">
        <v>185258</v>
      </c>
      <c r="BK180" s="75">
        <v>9406</v>
      </c>
      <c r="BL180" s="75">
        <v>56888</v>
      </c>
      <c r="BM180" s="75">
        <v>56478</v>
      </c>
      <c r="BN180" s="75">
        <v>37919</v>
      </c>
      <c r="BO180" s="76">
        <v>542</v>
      </c>
      <c r="BP180" s="75">
        <v>21620</v>
      </c>
      <c r="BQ180" s="76">
        <v>688</v>
      </c>
      <c r="BR180" s="76">
        <v>342</v>
      </c>
      <c r="BS180" s="76">
        <v>1375</v>
      </c>
      <c r="BT180" s="66">
        <f t="shared" si="154"/>
        <v>5.0772436278055472E-2</v>
      </c>
      <c r="BU180" s="66">
        <f t="shared" si="180"/>
        <v>0.64215310539895709</v>
      </c>
      <c r="BV180" s="66">
        <f t="shared" si="181"/>
        <v>0.33729177687333339</v>
      </c>
      <c r="BW180" s="72">
        <v>288935</v>
      </c>
      <c r="BX180" s="75">
        <v>5391</v>
      </c>
      <c r="BY180" s="66">
        <f t="shared" si="155"/>
        <v>1.8658175714260993E-2</v>
      </c>
      <c r="BZ180" s="74">
        <f t="shared" si="156"/>
        <v>53.59580782786125</v>
      </c>
      <c r="CA180" s="66">
        <f t="shared" si="176"/>
        <v>0.73264822498111948</v>
      </c>
      <c r="CB180" s="72">
        <v>288935</v>
      </c>
      <c r="CC180" s="75">
        <v>73131</v>
      </c>
      <c r="CD180" s="66">
        <f t="shared" si="157"/>
        <v>0.25310536971983316</v>
      </c>
      <c r="CE180" s="66">
        <f t="shared" si="158"/>
        <v>0.74689463028016689</v>
      </c>
      <c r="CF180" s="72">
        <v>73775</v>
      </c>
      <c r="CG180" s="75">
        <v>1370</v>
      </c>
      <c r="CH180" s="75">
        <v>67669</v>
      </c>
      <c r="CI180" s="66">
        <f t="shared" si="159"/>
        <v>0.9358048119281599</v>
      </c>
      <c r="CJ180" s="75">
        <v>73775</v>
      </c>
      <c r="CK180" s="75">
        <v>5268</v>
      </c>
      <c r="CL180" s="75">
        <v>30417</v>
      </c>
      <c r="CM180" s="76">
        <v>281</v>
      </c>
      <c r="CN180" s="75">
        <v>33863</v>
      </c>
      <c r="CO180" s="66">
        <f t="shared" si="160"/>
        <v>0.94651304642494072</v>
      </c>
      <c r="CP180" s="72">
        <v>73775</v>
      </c>
      <c r="CQ180" s="75">
        <v>54164</v>
      </c>
      <c r="CR180" s="66">
        <f t="shared" si="161"/>
        <v>0.73417824466282611</v>
      </c>
      <c r="CS180" s="78" t="b">
        <v>0</v>
      </c>
      <c r="CT180" s="76" t="b">
        <v>1</v>
      </c>
      <c r="CU180" s="76">
        <v>0</v>
      </c>
      <c r="CV180" s="76"/>
      <c r="CW180" s="79">
        <v>25</v>
      </c>
      <c r="CX180" s="79"/>
      <c r="CY180" s="79">
        <v>25</v>
      </c>
      <c r="CZ180" s="79">
        <v>0</v>
      </c>
      <c r="DA180" s="76"/>
      <c r="DB180" s="76"/>
      <c r="DC180" s="76"/>
      <c r="DD180" s="66">
        <f t="shared" si="162"/>
        <v>0.10330578512396695</v>
      </c>
      <c r="DE180" s="66">
        <f t="shared" si="163"/>
        <v>0</v>
      </c>
      <c r="DF180" s="66">
        <f t="shared" si="164"/>
        <v>0</v>
      </c>
      <c r="DG180" s="66">
        <f t="shared" si="165"/>
        <v>0</v>
      </c>
      <c r="DH180" s="66">
        <f t="shared" si="166"/>
        <v>0</v>
      </c>
      <c r="DI180" s="66">
        <f t="shared" si="179"/>
        <v>0</v>
      </c>
      <c r="DJ180" s="66">
        <f t="shared" si="167"/>
        <v>0</v>
      </c>
      <c r="DK180" s="66">
        <f t="shared" si="168"/>
        <v>0</v>
      </c>
      <c r="DL180" s="66">
        <f t="shared" si="169"/>
        <v>0</v>
      </c>
      <c r="DM180" s="66">
        <f t="shared" si="170"/>
        <v>0</v>
      </c>
      <c r="DN180" s="66">
        <f t="shared" si="171"/>
        <v>0</v>
      </c>
      <c r="DO180" s="80">
        <f t="shared" si="172"/>
        <v>620</v>
      </c>
      <c r="DP180" s="67">
        <f t="shared" si="173"/>
        <v>1</v>
      </c>
      <c r="DQ180" s="66">
        <f t="shared" si="177"/>
        <v>2.6014568158168575E-6</v>
      </c>
    </row>
    <row r="181" spans="1:121" ht="17.149999999999999" customHeight="1" x14ac:dyDescent="0.3">
      <c r="A181" s="30"/>
      <c r="B181" s="39" t="s">
        <v>558</v>
      </c>
      <c r="C181" s="37" t="s">
        <v>559</v>
      </c>
      <c r="D181" s="36" t="s">
        <v>560</v>
      </c>
      <c r="E181" s="37" t="s">
        <v>561</v>
      </c>
      <c r="F181" s="36" t="s">
        <v>576</v>
      </c>
      <c r="G181" s="37" t="s">
        <v>577</v>
      </c>
      <c r="H181" s="36">
        <v>9</v>
      </c>
      <c r="I181" s="38">
        <v>20</v>
      </c>
      <c r="J181" s="115">
        <f t="shared" si="123"/>
        <v>0.92769532852310865</v>
      </c>
      <c r="K181" s="115">
        <f t="shared" si="124"/>
        <v>0.56027798885085844</v>
      </c>
      <c r="L181" s="115">
        <f t="shared" si="125"/>
        <v>1</v>
      </c>
      <c r="M181" s="115">
        <f t="shared" si="126"/>
        <v>1</v>
      </c>
      <c r="N181" s="115">
        <f t="shared" si="127"/>
        <v>0.58299980297784904</v>
      </c>
      <c r="O181" s="115">
        <f t="shared" si="128"/>
        <v>0.76324548957373695</v>
      </c>
      <c r="P181" s="115">
        <f t="shared" si="129"/>
        <v>0.73900541271989173</v>
      </c>
      <c r="Q181" s="115">
        <f t="shared" si="130"/>
        <v>0.67100971997684766</v>
      </c>
      <c r="R181" s="116">
        <f t="shared" si="131"/>
        <v>0.95588958992853312</v>
      </c>
      <c r="S181" s="133">
        <f t="shared" si="132"/>
        <v>0.80001370361675839</v>
      </c>
      <c r="T181" s="134">
        <f t="shared" si="174"/>
        <v>0.19998629638324161</v>
      </c>
      <c r="U181" s="135">
        <f t="shared" si="133"/>
        <v>137563.97373425125</v>
      </c>
      <c r="V181" s="136">
        <v>8</v>
      </c>
      <c r="W181" s="155">
        <f t="shared" si="134"/>
        <v>0</v>
      </c>
      <c r="X181" s="155">
        <f t="shared" si="135"/>
        <v>0.68890259250564734</v>
      </c>
      <c r="Y181" s="155">
        <f t="shared" si="136"/>
        <v>0.31109740749435266</v>
      </c>
      <c r="Z181" s="156">
        <f t="shared" si="137"/>
        <v>213993.64040091788</v>
      </c>
      <c r="AA181" s="69">
        <f t="shared" si="138"/>
        <v>0.70090293617806931</v>
      </c>
      <c r="AB181" s="70">
        <f t="shared" si="139"/>
        <v>0.96777355251469688</v>
      </c>
      <c r="AC181" s="70">
        <f t="shared" si="140"/>
        <v>5.5515212924653098E-2</v>
      </c>
      <c r="AD181" s="70">
        <f t="shared" si="140"/>
        <v>0.58299980297784904</v>
      </c>
      <c r="AE181" s="70">
        <f t="shared" si="141"/>
        <v>0.32899028002315228</v>
      </c>
      <c r="AF181" s="70">
        <f t="shared" si="142"/>
        <v>0.16090941490542057</v>
      </c>
      <c r="AG181" s="70">
        <f t="shared" si="143"/>
        <v>0.17542078259173835</v>
      </c>
      <c r="AH181" s="70">
        <f t="shared" si="144"/>
        <v>0.76324548957373695</v>
      </c>
      <c r="AI181" s="70">
        <f t="shared" si="145"/>
        <v>0.94263369891938054</v>
      </c>
      <c r="AJ181" s="70">
        <f t="shared" si="146"/>
        <v>0.91275695812683666</v>
      </c>
      <c r="AK181" s="70">
        <f t="shared" si="147"/>
        <v>0.26099458728010827</v>
      </c>
      <c r="AL181" s="71">
        <f t="shared" si="175"/>
        <v>1</v>
      </c>
      <c r="AM181" s="72">
        <v>687867</v>
      </c>
      <c r="AN181" s="66">
        <v>0.70090293617806931</v>
      </c>
      <c r="AO181" s="73">
        <v>0.32899028002315228</v>
      </c>
      <c r="AP181" s="74">
        <f t="shared" si="148"/>
        <v>0.67100971997684766</v>
      </c>
      <c r="AQ181" s="75">
        <v>148711</v>
      </c>
      <c r="AR181" s="75">
        <v>23325</v>
      </c>
      <c r="AS181" s="76">
        <v>386</v>
      </c>
      <c r="AT181" s="76">
        <v>218</v>
      </c>
      <c r="AU181" s="77">
        <f t="shared" si="149"/>
        <v>0.16090941490542057</v>
      </c>
      <c r="AV181" s="77">
        <f t="shared" si="150"/>
        <v>0.83909058509457946</v>
      </c>
      <c r="AW181" s="75">
        <v>148711</v>
      </c>
      <c r="AX181" s="75">
        <v>15023</v>
      </c>
      <c r="AY181" s="75">
        <v>58101</v>
      </c>
      <c r="AZ181" s="76">
        <v>82</v>
      </c>
      <c r="BA181" s="75">
        <v>33648</v>
      </c>
      <c r="BB181" s="66">
        <f t="shared" si="151"/>
        <v>0.71853460739286268</v>
      </c>
      <c r="BC181" s="66">
        <f t="shared" si="152"/>
        <v>0.28146539260713732</v>
      </c>
      <c r="BD181" s="75">
        <v>148711</v>
      </c>
      <c r="BE181" s="75">
        <v>25347</v>
      </c>
      <c r="BF181" s="76">
        <v>740</v>
      </c>
      <c r="BG181" s="66">
        <f t="shared" si="153"/>
        <v>0.17542078259173835</v>
      </c>
      <c r="BH181" s="70">
        <v>0.96777355251469688</v>
      </c>
      <c r="BI181" s="70">
        <v>0.95588958992853312</v>
      </c>
      <c r="BJ181" s="75">
        <v>355290</v>
      </c>
      <c r="BK181" s="75">
        <v>19724</v>
      </c>
      <c r="BL181" s="75">
        <v>128432</v>
      </c>
      <c r="BM181" s="75">
        <v>107919</v>
      </c>
      <c r="BN181" s="75">
        <v>59606</v>
      </c>
      <c r="BO181" s="76">
        <v>824</v>
      </c>
      <c r="BP181" s="75">
        <v>34536</v>
      </c>
      <c r="BQ181" s="76">
        <v>931</v>
      </c>
      <c r="BR181" s="76">
        <v>348</v>
      </c>
      <c r="BS181" s="75">
        <v>2970</v>
      </c>
      <c r="BT181" s="66">
        <f t="shared" si="154"/>
        <v>5.5515212924653098E-2</v>
      </c>
      <c r="BU181" s="66">
        <f t="shared" si="180"/>
        <v>0.58299980297784904</v>
      </c>
      <c r="BV181" s="66">
        <f t="shared" si="181"/>
        <v>0.2792507529060767</v>
      </c>
      <c r="BW181" s="72">
        <v>579376</v>
      </c>
      <c r="BX181" s="75">
        <v>7920</v>
      </c>
      <c r="BY181" s="66">
        <f t="shared" si="155"/>
        <v>1.3669879318439148E-2</v>
      </c>
      <c r="BZ181" s="74">
        <f t="shared" si="156"/>
        <v>73.153535353535361</v>
      </c>
      <c r="CA181" s="66">
        <f t="shared" si="176"/>
        <v>1</v>
      </c>
      <c r="CB181" s="72">
        <v>579376</v>
      </c>
      <c r="CC181" s="75">
        <v>151214</v>
      </c>
      <c r="CD181" s="66">
        <f t="shared" si="157"/>
        <v>0.26099458728010827</v>
      </c>
      <c r="CE181" s="66">
        <f t="shared" si="158"/>
        <v>0.73900541271989173</v>
      </c>
      <c r="CF181" s="72">
        <v>148711</v>
      </c>
      <c r="CG181" s="75">
        <v>2525</v>
      </c>
      <c r="CH181" s="75">
        <v>137655</v>
      </c>
      <c r="CI181" s="66">
        <f t="shared" si="159"/>
        <v>0.94263369891938054</v>
      </c>
      <c r="CJ181" s="75">
        <v>148711</v>
      </c>
      <c r="CK181" s="75">
        <v>12757</v>
      </c>
      <c r="CL181" s="75">
        <v>23669</v>
      </c>
      <c r="CM181" s="76">
        <v>187</v>
      </c>
      <c r="CN181" s="75">
        <v>99124</v>
      </c>
      <c r="CO181" s="66">
        <f t="shared" si="160"/>
        <v>0.91275695812683666</v>
      </c>
      <c r="CP181" s="72">
        <v>148711</v>
      </c>
      <c r="CQ181" s="75">
        <v>113503</v>
      </c>
      <c r="CR181" s="66">
        <f t="shared" si="161"/>
        <v>0.76324548957373695</v>
      </c>
      <c r="CS181" s="78" t="b">
        <v>0</v>
      </c>
      <c r="CT181" s="76" t="b">
        <v>1</v>
      </c>
      <c r="CU181" s="76">
        <v>0</v>
      </c>
      <c r="CV181" s="76"/>
      <c r="CW181" s="79">
        <v>1</v>
      </c>
      <c r="CX181" s="79"/>
      <c r="CY181" s="79">
        <v>1</v>
      </c>
      <c r="CZ181" s="79">
        <v>0</v>
      </c>
      <c r="DA181" s="76"/>
      <c r="DB181" s="76"/>
      <c r="DC181" s="76"/>
      <c r="DD181" s="66">
        <f t="shared" si="162"/>
        <v>4.1322314049586778E-3</v>
      </c>
      <c r="DE181" s="66">
        <f t="shared" si="163"/>
        <v>0</v>
      </c>
      <c r="DF181" s="66">
        <f t="shared" si="164"/>
        <v>0</v>
      </c>
      <c r="DG181" s="66">
        <f t="shared" si="165"/>
        <v>0</v>
      </c>
      <c r="DH181" s="66">
        <f t="shared" si="166"/>
        <v>0</v>
      </c>
      <c r="DI181" s="66">
        <f t="shared" si="179"/>
        <v>0</v>
      </c>
      <c r="DJ181" s="66">
        <f t="shared" si="167"/>
        <v>0</v>
      </c>
      <c r="DK181" s="66">
        <f t="shared" si="168"/>
        <v>0</v>
      </c>
      <c r="DL181" s="66">
        <f t="shared" si="169"/>
        <v>0</v>
      </c>
      <c r="DM181" s="66">
        <f t="shared" si="170"/>
        <v>0</v>
      </c>
      <c r="DN181" s="66">
        <f t="shared" si="171"/>
        <v>0</v>
      </c>
      <c r="DO181" s="80">
        <f t="shared" si="172"/>
        <v>620</v>
      </c>
      <c r="DP181" s="67">
        <f t="shared" si="173"/>
        <v>1</v>
      </c>
      <c r="DQ181" s="66">
        <f t="shared" si="177"/>
        <v>2.6014568158168575E-6</v>
      </c>
    </row>
    <row r="182" spans="1:121" ht="17.149999999999999" customHeight="1" x14ac:dyDescent="0.3">
      <c r="A182" s="30"/>
      <c r="B182" s="39" t="s">
        <v>558</v>
      </c>
      <c r="C182" s="37" t="s">
        <v>559</v>
      </c>
      <c r="D182" s="36" t="s">
        <v>578</v>
      </c>
      <c r="E182" s="37" t="s">
        <v>579</v>
      </c>
      <c r="F182" s="36" t="s">
        <v>580</v>
      </c>
      <c r="G182" s="37" t="s">
        <v>581</v>
      </c>
      <c r="H182" s="36"/>
      <c r="I182" s="38">
        <v>39</v>
      </c>
      <c r="J182" s="115">
        <f t="shared" si="123"/>
        <v>0.98506463527239152</v>
      </c>
      <c r="K182" s="115">
        <f t="shared" si="124"/>
        <v>0.80061172668513381</v>
      </c>
      <c r="L182" s="115">
        <f t="shared" si="125"/>
        <v>1</v>
      </c>
      <c r="M182" s="115">
        <f t="shared" si="126"/>
        <v>0.84568387298976033</v>
      </c>
      <c r="N182" s="115">
        <f t="shared" si="127"/>
        <v>0.76331450877501716</v>
      </c>
      <c r="O182" s="115">
        <f t="shared" si="128"/>
        <v>0.9726915974145891</v>
      </c>
      <c r="P182" s="115">
        <f t="shared" si="129"/>
        <v>0.83431602814105243</v>
      </c>
      <c r="Q182" s="115">
        <f t="shared" si="130"/>
        <v>0.72529824033295598</v>
      </c>
      <c r="R182" s="116">
        <f t="shared" si="131"/>
        <v>0.95849634291546182</v>
      </c>
      <c r="S182" s="133">
        <f t="shared" si="132"/>
        <v>0.87616410583626236</v>
      </c>
      <c r="T182" s="134">
        <f t="shared" si="174"/>
        <v>0.12383589416373764</v>
      </c>
      <c r="U182" s="135">
        <f t="shared" si="133"/>
        <v>25941.886124784742</v>
      </c>
      <c r="V182" s="136">
        <v>8</v>
      </c>
      <c r="W182" s="155">
        <f t="shared" si="134"/>
        <v>0</v>
      </c>
      <c r="X182" s="155">
        <f t="shared" si="135"/>
        <v>0.76505299472515131</v>
      </c>
      <c r="Y182" s="155">
        <f t="shared" si="136"/>
        <v>0.23494700527484869</v>
      </c>
      <c r="Z182" s="156">
        <f t="shared" si="137"/>
        <v>49218.10834700695</v>
      </c>
      <c r="AA182" s="69">
        <f t="shared" si="138"/>
        <v>1</v>
      </c>
      <c r="AB182" s="70">
        <f t="shared" si="139"/>
        <v>0.96934629525768057</v>
      </c>
      <c r="AC182" s="70">
        <f t="shared" si="140"/>
        <v>4.169133057097605E-2</v>
      </c>
      <c r="AD182" s="70">
        <f t="shared" si="140"/>
        <v>0.76331450877501716</v>
      </c>
      <c r="AE182" s="70">
        <f t="shared" si="141"/>
        <v>0.27470175966704402</v>
      </c>
      <c r="AF182" s="70">
        <f t="shared" si="142"/>
        <v>2.4907663896583564E-2</v>
      </c>
      <c r="AG182" s="70">
        <f t="shared" si="143"/>
        <v>1.4750692520775623E-2</v>
      </c>
      <c r="AH182" s="70">
        <f t="shared" si="144"/>
        <v>0.9726915974145891</v>
      </c>
      <c r="AI182" s="70">
        <f t="shared" si="145"/>
        <v>0.97689289012003688</v>
      </c>
      <c r="AJ182" s="70">
        <f t="shared" si="146"/>
        <v>0.99323638042474605</v>
      </c>
      <c r="AK182" s="70">
        <f t="shared" si="147"/>
        <v>0.16568397185894759</v>
      </c>
      <c r="AL182" s="71">
        <f t="shared" si="175"/>
        <v>1</v>
      </c>
      <c r="AM182" s="72">
        <v>209486</v>
      </c>
      <c r="AN182" s="66">
        <v>1</v>
      </c>
      <c r="AO182" s="73">
        <v>0.27470175966704402</v>
      </c>
      <c r="AP182" s="74">
        <f t="shared" si="148"/>
        <v>0.72529824033295598</v>
      </c>
      <c r="AQ182" s="75">
        <v>43320</v>
      </c>
      <c r="AR182" s="76">
        <v>987</v>
      </c>
      <c r="AS182" s="76">
        <v>36</v>
      </c>
      <c r="AT182" s="76">
        <v>56</v>
      </c>
      <c r="AU182" s="77">
        <f t="shared" si="149"/>
        <v>2.4907663896583564E-2</v>
      </c>
      <c r="AV182" s="77">
        <f t="shared" si="150"/>
        <v>0.97509233610341639</v>
      </c>
      <c r="AW182" s="75">
        <v>43320</v>
      </c>
      <c r="AX182" s="76">
        <v>776</v>
      </c>
      <c r="AY182" s="75">
        <v>5491</v>
      </c>
      <c r="AZ182" s="76">
        <v>15</v>
      </c>
      <c r="BA182" s="75">
        <v>9914</v>
      </c>
      <c r="BB182" s="66">
        <f t="shared" si="151"/>
        <v>0.37386888273314867</v>
      </c>
      <c r="BC182" s="66">
        <f t="shared" si="152"/>
        <v>0.62613111726685133</v>
      </c>
      <c r="BD182" s="75">
        <v>43320</v>
      </c>
      <c r="BE182" s="76">
        <v>492</v>
      </c>
      <c r="BF182" s="76">
        <v>147</v>
      </c>
      <c r="BG182" s="66">
        <f t="shared" si="153"/>
        <v>1.4750692520775623E-2</v>
      </c>
      <c r="BH182" s="70">
        <v>0.96934629525768057</v>
      </c>
      <c r="BI182" s="70">
        <v>0.95849634291546182</v>
      </c>
      <c r="BJ182" s="75">
        <v>125014</v>
      </c>
      <c r="BK182" s="75">
        <v>5212</v>
      </c>
      <c r="BL182" s="75">
        <v>24377</v>
      </c>
      <c r="BM182" s="75">
        <v>29709</v>
      </c>
      <c r="BN182" s="75">
        <v>30392</v>
      </c>
      <c r="BO182" s="76">
        <v>1088</v>
      </c>
      <c r="BP182" s="75">
        <v>31607</v>
      </c>
      <c r="BQ182" s="75">
        <v>1970</v>
      </c>
      <c r="BR182" s="76">
        <v>409</v>
      </c>
      <c r="BS182" s="76">
        <v>250</v>
      </c>
      <c r="BT182" s="66">
        <f t="shared" si="154"/>
        <v>4.169133057097605E-2</v>
      </c>
      <c r="BU182" s="66">
        <f t="shared" si="180"/>
        <v>0.76331450877501716</v>
      </c>
      <c r="BV182" s="66">
        <f t="shared" si="181"/>
        <v>0.52566912505799346</v>
      </c>
      <c r="BW182" s="72">
        <v>184357</v>
      </c>
      <c r="BX182" s="75">
        <v>2980</v>
      </c>
      <c r="BY182" s="66">
        <f t="shared" si="155"/>
        <v>1.61642899374583E-2</v>
      </c>
      <c r="BZ182" s="74">
        <f t="shared" si="156"/>
        <v>61.864765100671143</v>
      </c>
      <c r="CA182" s="66">
        <f t="shared" si="176"/>
        <v>0.84568387298976033</v>
      </c>
      <c r="CB182" s="78">
        <v>184357</v>
      </c>
      <c r="CC182" s="76">
        <v>30545</v>
      </c>
      <c r="CD182" s="66">
        <f t="shared" si="157"/>
        <v>0.16568397185894759</v>
      </c>
      <c r="CE182" s="66">
        <f t="shared" si="158"/>
        <v>0.83431602814105243</v>
      </c>
      <c r="CF182" s="72">
        <v>43320</v>
      </c>
      <c r="CG182" s="75">
        <v>5796</v>
      </c>
      <c r="CH182" s="75">
        <v>36523</v>
      </c>
      <c r="CI182" s="66">
        <f t="shared" si="159"/>
        <v>0.97689289012003688</v>
      </c>
      <c r="CJ182" s="75">
        <v>43320</v>
      </c>
      <c r="CK182" s="75">
        <v>8204</v>
      </c>
      <c r="CL182" s="75">
        <v>6331</v>
      </c>
      <c r="CM182" s="76">
        <v>241</v>
      </c>
      <c r="CN182" s="75">
        <v>28251</v>
      </c>
      <c r="CO182" s="66">
        <f t="shared" si="160"/>
        <v>0.99323638042474605</v>
      </c>
      <c r="CP182" s="72">
        <v>43320</v>
      </c>
      <c r="CQ182" s="75">
        <v>42137</v>
      </c>
      <c r="CR182" s="66">
        <f t="shared" si="161"/>
        <v>0.9726915974145891</v>
      </c>
      <c r="CS182" s="78" t="b">
        <v>0</v>
      </c>
      <c r="CT182" s="76" t="b">
        <v>0</v>
      </c>
      <c r="CU182" s="76"/>
      <c r="CV182" s="76"/>
      <c r="CW182" s="76"/>
      <c r="CX182" s="76"/>
      <c r="CY182" s="76"/>
      <c r="CZ182" s="76"/>
      <c r="DA182" s="76"/>
      <c r="DB182" s="76"/>
      <c r="DC182" s="76"/>
      <c r="DD182" s="66">
        <f t="shared" si="162"/>
        <v>0</v>
      </c>
      <c r="DE182" s="66">
        <f t="shared" si="163"/>
        <v>0</v>
      </c>
      <c r="DF182" s="66">
        <f t="shared" si="164"/>
        <v>0</v>
      </c>
      <c r="DG182" s="66">
        <f t="shared" si="165"/>
        <v>0</v>
      </c>
      <c r="DH182" s="66">
        <f t="shared" si="166"/>
        <v>0</v>
      </c>
      <c r="DI182" s="66">
        <f t="shared" si="179"/>
        <v>0</v>
      </c>
      <c r="DJ182" s="66">
        <f t="shared" si="167"/>
        <v>0</v>
      </c>
      <c r="DK182" s="66">
        <f t="shared" si="168"/>
        <v>0</v>
      </c>
      <c r="DL182" s="66">
        <f t="shared" si="169"/>
        <v>0</v>
      </c>
      <c r="DM182" s="66">
        <f t="shared" si="170"/>
        <v>0</v>
      </c>
      <c r="DN182" s="66">
        <f t="shared" si="171"/>
        <v>0</v>
      </c>
      <c r="DO182" s="80">
        <f t="shared" si="172"/>
        <v>620</v>
      </c>
      <c r="DP182" s="67">
        <f t="shared" si="173"/>
        <v>1</v>
      </c>
      <c r="DQ182" s="66">
        <f t="shared" si="177"/>
        <v>2.6014568158168575E-6</v>
      </c>
    </row>
    <row r="183" spans="1:121" ht="17.149999999999999" customHeight="1" x14ac:dyDescent="0.3">
      <c r="A183" s="30"/>
      <c r="B183" s="39" t="s">
        <v>558</v>
      </c>
      <c r="C183" s="37" t="s">
        <v>559</v>
      </c>
      <c r="D183" s="36" t="s">
        <v>578</v>
      </c>
      <c r="E183" s="37" t="s">
        <v>579</v>
      </c>
      <c r="F183" s="36" t="s">
        <v>582</v>
      </c>
      <c r="G183" s="37" t="s">
        <v>583</v>
      </c>
      <c r="H183" s="36"/>
      <c r="I183" s="38">
        <v>15</v>
      </c>
      <c r="J183" s="115">
        <f t="shared" si="123"/>
        <v>0.99111839857894379</v>
      </c>
      <c r="K183" s="115">
        <f t="shared" si="124"/>
        <v>0.83743253398920547</v>
      </c>
      <c r="L183" s="115">
        <f t="shared" si="125"/>
        <v>1</v>
      </c>
      <c r="M183" s="115">
        <f t="shared" si="126"/>
        <v>0.80904772690083027</v>
      </c>
      <c r="N183" s="115">
        <f t="shared" si="127"/>
        <v>0.81982063798388016</v>
      </c>
      <c r="O183" s="115">
        <f t="shared" si="128"/>
        <v>0.98968367834938853</v>
      </c>
      <c r="P183" s="115">
        <f t="shared" si="129"/>
        <v>0.8834284273240236</v>
      </c>
      <c r="Q183" s="115">
        <f t="shared" si="130"/>
        <v>0.75820008004726602</v>
      </c>
      <c r="R183" s="116">
        <f t="shared" si="131"/>
        <v>0.96747050099941978</v>
      </c>
      <c r="S183" s="133">
        <f t="shared" si="132"/>
        <v>0.89513355379699533</v>
      </c>
      <c r="T183" s="134">
        <f t="shared" si="174"/>
        <v>0.10486644620300467</v>
      </c>
      <c r="U183" s="135">
        <f t="shared" si="133"/>
        <v>7439.8548923183698</v>
      </c>
      <c r="V183" s="136">
        <v>8</v>
      </c>
      <c r="W183" s="155">
        <f t="shared" si="134"/>
        <v>0</v>
      </c>
      <c r="X183" s="155">
        <f t="shared" si="135"/>
        <v>0.78402244268588417</v>
      </c>
      <c r="Y183" s="155">
        <f t="shared" si="136"/>
        <v>0.21597755731411583</v>
      </c>
      <c r="Z183" s="156">
        <f t="shared" si="137"/>
        <v>15322.743781207262</v>
      </c>
      <c r="AA183" s="69">
        <f t="shared" si="138"/>
        <v>1</v>
      </c>
      <c r="AB183" s="70">
        <f t="shared" si="139"/>
        <v>0.97610277273810164</v>
      </c>
      <c r="AC183" s="70">
        <f t="shared" si="140"/>
        <v>3.3942558746736295E-2</v>
      </c>
      <c r="AD183" s="70">
        <f t="shared" si="140"/>
        <v>0.81982063798388016</v>
      </c>
      <c r="AE183" s="70">
        <f t="shared" si="141"/>
        <v>0.241799919952734</v>
      </c>
      <c r="AF183" s="70">
        <f t="shared" si="142"/>
        <v>2.2067363530778164E-2</v>
      </c>
      <c r="AG183" s="70">
        <f t="shared" si="143"/>
        <v>1.0657921705267474E-2</v>
      </c>
      <c r="AH183" s="70">
        <f t="shared" si="144"/>
        <v>0.98968367834938853</v>
      </c>
      <c r="AI183" s="70">
        <f t="shared" si="145"/>
        <v>0.99043519846963179</v>
      </c>
      <c r="AJ183" s="70">
        <f t="shared" si="146"/>
        <v>0.99180159868825579</v>
      </c>
      <c r="AK183" s="70">
        <f t="shared" si="147"/>
        <v>0.11657157267597643</v>
      </c>
      <c r="AL183" s="71">
        <f t="shared" si="175"/>
        <v>1</v>
      </c>
      <c r="AM183" s="72">
        <v>70946</v>
      </c>
      <c r="AN183" s="66">
        <v>1</v>
      </c>
      <c r="AO183" s="73">
        <v>0.241799919952734</v>
      </c>
      <c r="AP183" s="74">
        <f t="shared" si="148"/>
        <v>0.75820008004726602</v>
      </c>
      <c r="AQ183" s="75">
        <v>14637</v>
      </c>
      <c r="AR183" s="76">
        <v>301</v>
      </c>
      <c r="AS183" s="76">
        <v>3</v>
      </c>
      <c r="AT183" s="76">
        <v>19</v>
      </c>
      <c r="AU183" s="77">
        <f t="shared" si="149"/>
        <v>2.2067363530778164E-2</v>
      </c>
      <c r="AV183" s="77">
        <f t="shared" si="150"/>
        <v>0.97793263646922179</v>
      </c>
      <c r="AW183" s="75">
        <v>14637</v>
      </c>
      <c r="AX183" s="76">
        <v>67</v>
      </c>
      <c r="AY183" s="75">
        <v>1030</v>
      </c>
      <c r="AZ183" s="76">
        <v>4</v>
      </c>
      <c r="BA183" s="75">
        <v>3335</v>
      </c>
      <c r="BB183" s="66">
        <f t="shared" si="151"/>
        <v>0.30306756849081096</v>
      </c>
      <c r="BC183" s="66">
        <f t="shared" si="152"/>
        <v>0.69693243150918904</v>
      </c>
      <c r="BD183" s="75">
        <v>14637</v>
      </c>
      <c r="BE183" s="76">
        <v>94</v>
      </c>
      <c r="BF183" s="76">
        <v>62</v>
      </c>
      <c r="BG183" s="66">
        <f t="shared" si="153"/>
        <v>1.0657921705267474E-2</v>
      </c>
      <c r="BH183" s="70">
        <v>0.97610277273810164</v>
      </c>
      <c r="BI183" s="70">
        <v>0.96747050099941978</v>
      </c>
      <c r="BJ183" s="75">
        <v>44045</v>
      </c>
      <c r="BK183" s="75">
        <v>1495</v>
      </c>
      <c r="BL183" s="75">
        <v>6441</v>
      </c>
      <c r="BM183" s="75">
        <v>8324</v>
      </c>
      <c r="BN183" s="75">
        <v>10269</v>
      </c>
      <c r="BO183" s="76">
        <v>346</v>
      </c>
      <c r="BP183" s="75">
        <v>15238</v>
      </c>
      <c r="BQ183" s="76">
        <v>1450</v>
      </c>
      <c r="BR183" s="76">
        <v>151</v>
      </c>
      <c r="BS183" s="76">
        <v>331</v>
      </c>
      <c r="BT183" s="66">
        <f t="shared" si="154"/>
        <v>3.3942558746736295E-2</v>
      </c>
      <c r="BU183" s="66">
        <f t="shared" si="180"/>
        <v>0.81982063798388016</v>
      </c>
      <c r="BV183" s="66">
        <f t="shared" si="181"/>
        <v>0.63083210353048014</v>
      </c>
      <c r="BW183" s="72">
        <v>63446</v>
      </c>
      <c r="BX183" s="76">
        <v>1072</v>
      </c>
      <c r="BY183" s="66">
        <f t="shared" si="155"/>
        <v>1.6896258235349747E-2</v>
      </c>
      <c r="BZ183" s="74">
        <f t="shared" si="156"/>
        <v>59.184701492537307</v>
      </c>
      <c r="CA183" s="66">
        <f t="shared" si="176"/>
        <v>0.80904772690083027</v>
      </c>
      <c r="CB183" s="78">
        <v>63446</v>
      </c>
      <c r="CC183" s="76">
        <v>7396</v>
      </c>
      <c r="CD183" s="66">
        <f t="shared" si="157"/>
        <v>0.11657157267597643</v>
      </c>
      <c r="CE183" s="66">
        <f t="shared" si="158"/>
        <v>0.8834284273240236</v>
      </c>
      <c r="CF183" s="72">
        <v>14637</v>
      </c>
      <c r="CG183" s="75">
        <v>5069</v>
      </c>
      <c r="CH183" s="75">
        <v>9428</v>
      </c>
      <c r="CI183" s="66">
        <f t="shared" si="159"/>
        <v>0.99043519846963179</v>
      </c>
      <c r="CJ183" s="75">
        <v>14637</v>
      </c>
      <c r="CK183" s="75">
        <v>6690</v>
      </c>
      <c r="CL183" s="76">
        <v>257</v>
      </c>
      <c r="CM183" s="76">
        <v>252</v>
      </c>
      <c r="CN183" s="75">
        <v>7318</v>
      </c>
      <c r="CO183" s="66">
        <f t="shared" si="160"/>
        <v>0.99180159868825579</v>
      </c>
      <c r="CP183" s="72">
        <v>14637</v>
      </c>
      <c r="CQ183" s="75">
        <v>14486</v>
      </c>
      <c r="CR183" s="66">
        <f t="shared" si="161"/>
        <v>0.98968367834938853</v>
      </c>
      <c r="CS183" s="78" t="b">
        <v>0</v>
      </c>
      <c r="CT183" s="76" t="b">
        <v>0</v>
      </c>
      <c r="CU183" s="76"/>
      <c r="CV183" s="76"/>
      <c r="CW183" s="76"/>
      <c r="CX183" s="76"/>
      <c r="CY183" s="76"/>
      <c r="CZ183" s="76"/>
      <c r="DA183" s="76"/>
      <c r="DB183" s="76"/>
      <c r="DC183" s="76"/>
      <c r="DD183" s="66">
        <f t="shared" si="162"/>
        <v>0</v>
      </c>
      <c r="DE183" s="66">
        <f t="shared" si="163"/>
        <v>0</v>
      </c>
      <c r="DF183" s="66">
        <f t="shared" si="164"/>
        <v>0</v>
      </c>
      <c r="DG183" s="66">
        <f t="shared" si="165"/>
        <v>0</v>
      </c>
      <c r="DH183" s="66">
        <f t="shared" si="166"/>
        <v>0</v>
      </c>
      <c r="DI183" s="66">
        <f t="shared" si="179"/>
        <v>0</v>
      </c>
      <c r="DJ183" s="66">
        <f t="shared" si="167"/>
        <v>0</v>
      </c>
      <c r="DK183" s="66">
        <f t="shared" si="168"/>
        <v>0</v>
      </c>
      <c r="DL183" s="66">
        <f t="shared" si="169"/>
        <v>0</v>
      </c>
      <c r="DM183" s="66">
        <f t="shared" si="170"/>
        <v>0</v>
      </c>
      <c r="DN183" s="66">
        <f t="shared" si="171"/>
        <v>0</v>
      </c>
      <c r="DO183" s="80">
        <f t="shared" si="172"/>
        <v>620</v>
      </c>
      <c r="DP183" s="67">
        <f t="shared" si="173"/>
        <v>1</v>
      </c>
      <c r="DQ183" s="66">
        <f t="shared" si="177"/>
        <v>2.6014568158168575E-6</v>
      </c>
    </row>
    <row r="184" spans="1:121" ht="17.149999999999999" customHeight="1" x14ac:dyDescent="0.3">
      <c r="A184" s="30"/>
      <c r="B184" s="39" t="s">
        <v>558</v>
      </c>
      <c r="C184" s="37" t="s">
        <v>559</v>
      </c>
      <c r="D184" s="36" t="s">
        <v>578</v>
      </c>
      <c r="E184" s="37" t="s">
        <v>579</v>
      </c>
      <c r="F184" s="36" t="s">
        <v>584</v>
      </c>
      <c r="G184" s="37" t="s">
        <v>585</v>
      </c>
      <c r="H184" s="36"/>
      <c r="I184" s="38">
        <v>13</v>
      </c>
      <c r="J184" s="115">
        <f t="shared" si="123"/>
        <v>0.98656990068754769</v>
      </c>
      <c r="K184" s="115">
        <f t="shared" si="124"/>
        <v>0.71801375095492737</v>
      </c>
      <c r="L184" s="115">
        <f t="shared" si="125"/>
        <v>1</v>
      </c>
      <c r="M184" s="115">
        <f t="shared" si="126"/>
        <v>0.81530258308879311</v>
      </c>
      <c r="N184" s="115">
        <f t="shared" si="127"/>
        <v>0.79598993977895571</v>
      </c>
      <c r="O184" s="115">
        <f t="shared" si="128"/>
        <v>0.98181818181818181</v>
      </c>
      <c r="P184" s="115">
        <f t="shared" si="129"/>
        <v>0.85921020698263006</v>
      </c>
      <c r="Q184" s="115">
        <f t="shared" si="130"/>
        <v>0.7574734731389422</v>
      </c>
      <c r="R184" s="116">
        <f t="shared" si="131"/>
        <v>0.97608171004999134</v>
      </c>
      <c r="S184" s="133">
        <f t="shared" si="132"/>
        <v>0.87671774961110771</v>
      </c>
      <c r="T184" s="134">
        <f t="shared" si="174"/>
        <v>0.12328225038889229</v>
      </c>
      <c r="U184" s="135">
        <f t="shared" si="133"/>
        <v>19863.975876160657</v>
      </c>
      <c r="V184" s="136">
        <v>8</v>
      </c>
      <c r="W184" s="155">
        <f t="shared" si="134"/>
        <v>0</v>
      </c>
      <c r="X184" s="155">
        <f t="shared" si="135"/>
        <v>0.76560663849999655</v>
      </c>
      <c r="Y184" s="155">
        <f t="shared" si="136"/>
        <v>0.23439336150000345</v>
      </c>
      <c r="Z184" s="156">
        <f t="shared" si="137"/>
        <v>37766.864765049555</v>
      </c>
      <c r="AA184" s="69">
        <f t="shared" si="138"/>
        <v>1</v>
      </c>
      <c r="AB184" s="70">
        <f t="shared" si="139"/>
        <v>0.98330942132950738</v>
      </c>
      <c r="AC184" s="70">
        <f t="shared" si="140"/>
        <v>2.3737712802733495E-2</v>
      </c>
      <c r="AD184" s="70">
        <f t="shared" si="140"/>
        <v>0.79598993977895571</v>
      </c>
      <c r="AE184" s="70">
        <f t="shared" si="141"/>
        <v>0.24252652686105777</v>
      </c>
      <c r="AF184" s="70">
        <f t="shared" si="142"/>
        <v>2.478227654698243E-2</v>
      </c>
      <c r="AG184" s="70">
        <f t="shared" si="143"/>
        <v>2.9365928189457602E-2</v>
      </c>
      <c r="AH184" s="70">
        <f t="shared" si="144"/>
        <v>0.98181818181818181</v>
      </c>
      <c r="AI184" s="70">
        <f t="shared" si="145"/>
        <v>0.97607333842627964</v>
      </c>
      <c r="AJ184" s="70">
        <f t="shared" si="146"/>
        <v>0.99706646294881585</v>
      </c>
      <c r="AK184" s="70">
        <f t="shared" si="147"/>
        <v>0.14078979301736991</v>
      </c>
      <c r="AL184" s="71">
        <f t="shared" si="175"/>
        <v>1</v>
      </c>
      <c r="AM184" s="72">
        <v>161126</v>
      </c>
      <c r="AN184" s="66">
        <v>1</v>
      </c>
      <c r="AO184" s="73">
        <v>0.24252652686105777</v>
      </c>
      <c r="AP184" s="74">
        <f t="shared" si="148"/>
        <v>0.7574734731389422</v>
      </c>
      <c r="AQ184" s="75">
        <v>32725</v>
      </c>
      <c r="AR184" s="76">
        <v>728</v>
      </c>
      <c r="AS184" s="76">
        <v>26</v>
      </c>
      <c r="AT184" s="76">
        <v>57</v>
      </c>
      <c r="AU184" s="77">
        <f t="shared" si="149"/>
        <v>2.478227654698243E-2</v>
      </c>
      <c r="AV184" s="77">
        <f t="shared" si="150"/>
        <v>0.9752177234530176</v>
      </c>
      <c r="AW184" s="75">
        <v>32725</v>
      </c>
      <c r="AX184" s="76">
        <v>381</v>
      </c>
      <c r="AY184" s="75">
        <v>4388</v>
      </c>
      <c r="AZ184" s="76">
        <v>12</v>
      </c>
      <c r="BA184" s="75">
        <v>12864</v>
      </c>
      <c r="BB184" s="66">
        <f t="shared" si="151"/>
        <v>0.53919022154316276</v>
      </c>
      <c r="BC184" s="66">
        <f t="shared" si="152"/>
        <v>0.46080977845683724</v>
      </c>
      <c r="BD184" s="75">
        <v>32725</v>
      </c>
      <c r="BE184" s="76">
        <v>851</v>
      </c>
      <c r="BF184" s="76">
        <v>110</v>
      </c>
      <c r="BG184" s="66">
        <f t="shared" si="153"/>
        <v>2.9365928189457602E-2</v>
      </c>
      <c r="BH184" s="70">
        <v>0.98330942132950738</v>
      </c>
      <c r="BI184" s="70">
        <v>0.97608171004999134</v>
      </c>
      <c r="BJ184" s="75">
        <v>99799</v>
      </c>
      <c r="BK184" s="75">
        <v>2369</v>
      </c>
      <c r="BL184" s="75">
        <v>17991</v>
      </c>
      <c r="BM184" s="75">
        <v>24111</v>
      </c>
      <c r="BN184" s="75">
        <v>25584</v>
      </c>
      <c r="BO184" s="76">
        <v>593</v>
      </c>
      <c r="BP184" s="75">
        <v>26787</v>
      </c>
      <c r="BQ184" s="75">
        <v>1719</v>
      </c>
      <c r="BR184" s="76">
        <v>347</v>
      </c>
      <c r="BS184" s="76">
        <v>298</v>
      </c>
      <c r="BT184" s="66">
        <f t="shared" si="154"/>
        <v>2.3737712802733495E-2</v>
      </c>
      <c r="BU184" s="66">
        <f t="shared" si="180"/>
        <v>0.79598993977895571</v>
      </c>
      <c r="BV184" s="66">
        <f t="shared" si="181"/>
        <v>0.55439433260854321</v>
      </c>
      <c r="BW184" s="72">
        <v>144215</v>
      </c>
      <c r="BX184" s="75">
        <v>2418</v>
      </c>
      <c r="BY184" s="66">
        <f t="shared" si="155"/>
        <v>1.6766633151891273E-2</v>
      </c>
      <c r="BZ184" s="74">
        <f t="shared" si="156"/>
        <v>59.642266335814725</v>
      </c>
      <c r="CA184" s="66">
        <f t="shared" si="176"/>
        <v>0.81530258308879311</v>
      </c>
      <c r="CB184" s="78">
        <v>144215</v>
      </c>
      <c r="CC184" s="76">
        <v>20304</v>
      </c>
      <c r="CD184" s="66">
        <f t="shared" si="157"/>
        <v>0.14078979301736991</v>
      </c>
      <c r="CE184" s="66">
        <f t="shared" si="158"/>
        <v>0.85921020698263006</v>
      </c>
      <c r="CF184" s="72">
        <v>32725</v>
      </c>
      <c r="CG184" s="75">
        <v>3279</v>
      </c>
      <c r="CH184" s="75">
        <v>28663</v>
      </c>
      <c r="CI184" s="66">
        <f t="shared" si="159"/>
        <v>0.97607333842627964</v>
      </c>
      <c r="CJ184" s="75">
        <v>32725</v>
      </c>
      <c r="CK184" s="75">
        <v>9865</v>
      </c>
      <c r="CL184" s="75">
        <v>4758</v>
      </c>
      <c r="CM184" s="76">
        <v>24</v>
      </c>
      <c r="CN184" s="75">
        <v>17982</v>
      </c>
      <c r="CO184" s="66">
        <f t="shared" si="160"/>
        <v>0.99706646294881585</v>
      </c>
      <c r="CP184" s="72">
        <v>32725</v>
      </c>
      <c r="CQ184" s="75">
        <v>32130</v>
      </c>
      <c r="CR184" s="66">
        <f t="shared" si="161"/>
        <v>0.98181818181818181</v>
      </c>
      <c r="CS184" s="78" t="b">
        <v>0</v>
      </c>
      <c r="CT184" s="76" t="b">
        <v>0</v>
      </c>
      <c r="CU184" s="76"/>
      <c r="CV184" s="76"/>
      <c r="CW184" s="76"/>
      <c r="CX184" s="76"/>
      <c r="CY184" s="76"/>
      <c r="CZ184" s="76"/>
      <c r="DA184" s="76"/>
      <c r="DB184" s="76"/>
      <c r="DC184" s="76"/>
      <c r="DD184" s="66">
        <f t="shared" si="162"/>
        <v>0</v>
      </c>
      <c r="DE184" s="66">
        <f t="shared" si="163"/>
        <v>0</v>
      </c>
      <c r="DF184" s="66">
        <f t="shared" si="164"/>
        <v>0</v>
      </c>
      <c r="DG184" s="66">
        <f t="shared" si="165"/>
        <v>0</v>
      </c>
      <c r="DH184" s="66">
        <f t="shared" si="166"/>
        <v>0</v>
      </c>
      <c r="DI184" s="66">
        <f t="shared" si="179"/>
        <v>0</v>
      </c>
      <c r="DJ184" s="66">
        <f t="shared" si="167"/>
        <v>0</v>
      </c>
      <c r="DK184" s="66">
        <f t="shared" si="168"/>
        <v>0</v>
      </c>
      <c r="DL184" s="66">
        <f t="shared" si="169"/>
        <v>0</v>
      </c>
      <c r="DM184" s="66">
        <f t="shared" si="170"/>
        <v>0</v>
      </c>
      <c r="DN184" s="66">
        <f t="shared" si="171"/>
        <v>0</v>
      </c>
      <c r="DO184" s="80">
        <f t="shared" si="172"/>
        <v>620</v>
      </c>
      <c r="DP184" s="67">
        <f t="shared" si="173"/>
        <v>1</v>
      </c>
      <c r="DQ184" s="66">
        <f t="shared" si="177"/>
        <v>2.6014568158168575E-6</v>
      </c>
    </row>
    <row r="185" spans="1:121" ht="17.149999999999999" customHeight="1" x14ac:dyDescent="0.3">
      <c r="A185" s="30"/>
      <c r="B185" s="39" t="s">
        <v>558</v>
      </c>
      <c r="C185" s="37" t="s">
        <v>559</v>
      </c>
      <c r="D185" s="36" t="s">
        <v>578</v>
      </c>
      <c r="E185" s="37" t="s">
        <v>579</v>
      </c>
      <c r="F185" s="36" t="s">
        <v>586</v>
      </c>
      <c r="G185" s="37" t="s">
        <v>587</v>
      </c>
      <c r="H185" s="36"/>
      <c r="I185" s="38">
        <v>19</v>
      </c>
      <c r="J185" s="115">
        <f t="shared" si="123"/>
        <v>0.9744039162394218</v>
      </c>
      <c r="K185" s="115">
        <f t="shared" si="124"/>
        <v>0.65028723207115946</v>
      </c>
      <c r="L185" s="115">
        <f t="shared" si="125"/>
        <v>1</v>
      </c>
      <c r="M185" s="115">
        <f t="shared" si="126"/>
        <v>0.75455504348648139</v>
      </c>
      <c r="N185" s="115">
        <f t="shared" si="127"/>
        <v>0.73801659716774703</v>
      </c>
      <c r="O185" s="115">
        <f t="shared" si="128"/>
        <v>0.91674902711717832</v>
      </c>
      <c r="P185" s="115">
        <f t="shared" si="129"/>
        <v>0.80688927750540262</v>
      </c>
      <c r="Q185" s="115">
        <f t="shared" si="130"/>
        <v>0.7121706729976589</v>
      </c>
      <c r="R185" s="116">
        <f t="shared" si="131"/>
        <v>0.96874016102190441</v>
      </c>
      <c r="S185" s="133">
        <f t="shared" si="132"/>
        <v>0.83575688084521704</v>
      </c>
      <c r="T185" s="134">
        <f t="shared" si="174"/>
        <v>0.16424311915478296</v>
      </c>
      <c r="U185" s="135">
        <f t="shared" si="133"/>
        <v>54741.081912455076</v>
      </c>
      <c r="V185" s="136">
        <v>8</v>
      </c>
      <c r="W185" s="155">
        <f t="shared" si="134"/>
        <v>0</v>
      </c>
      <c r="X185" s="155">
        <f t="shared" si="135"/>
        <v>0.72464576973410599</v>
      </c>
      <c r="Y185" s="155">
        <f t="shared" si="136"/>
        <v>0.27535423026589401</v>
      </c>
      <c r="Z185" s="156">
        <f t="shared" si="137"/>
        <v>91773.637468010609</v>
      </c>
      <c r="AA185" s="69">
        <f t="shared" si="138"/>
        <v>1</v>
      </c>
      <c r="AB185" s="70">
        <f t="shared" si="139"/>
        <v>0.9778759980446472</v>
      </c>
      <c r="AC185" s="70">
        <f t="shared" si="140"/>
        <v>4.0311093679038852E-2</v>
      </c>
      <c r="AD185" s="70">
        <f t="shared" si="140"/>
        <v>0.73801659716774703</v>
      </c>
      <c r="AE185" s="70">
        <f t="shared" si="141"/>
        <v>0.28782932700234115</v>
      </c>
      <c r="AF185" s="70">
        <f t="shared" si="142"/>
        <v>4.5818148125270249E-2</v>
      </c>
      <c r="AG185" s="70">
        <f t="shared" si="143"/>
        <v>5.8434739638025819E-2</v>
      </c>
      <c r="AH185" s="70">
        <f t="shared" si="144"/>
        <v>0.91674902711717832</v>
      </c>
      <c r="AI185" s="70">
        <f t="shared" si="145"/>
        <v>0.95733213910680093</v>
      </c>
      <c r="AJ185" s="70">
        <f t="shared" si="146"/>
        <v>0.99147569337204278</v>
      </c>
      <c r="AK185" s="70">
        <f t="shared" si="147"/>
        <v>0.19311072249459735</v>
      </c>
      <c r="AL185" s="71">
        <f t="shared" si="175"/>
        <v>1</v>
      </c>
      <c r="AM185" s="72">
        <v>333293</v>
      </c>
      <c r="AN185" s="66">
        <v>1</v>
      </c>
      <c r="AO185" s="73">
        <v>0.28782932700234115</v>
      </c>
      <c r="AP185" s="74">
        <f t="shared" si="148"/>
        <v>0.7121706729976589</v>
      </c>
      <c r="AQ185" s="75">
        <v>64756</v>
      </c>
      <c r="AR185" s="75">
        <v>2704</v>
      </c>
      <c r="AS185" s="76">
        <v>160</v>
      </c>
      <c r="AT185" s="76">
        <v>103</v>
      </c>
      <c r="AU185" s="77">
        <f t="shared" si="149"/>
        <v>4.5818148125270249E-2</v>
      </c>
      <c r="AV185" s="77">
        <f t="shared" si="150"/>
        <v>0.9541818518747297</v>
      </c>
      <c r="AW185" s="75">
        <v>64756</v>
      </c>
      <c r="AX185" s="75">
        <v>1847</v>
      </c>
      <c r="AY185" s="75">
        <v>18928</v>
      </c>
      <c r="AZ185" s="76">
        <v>34</v>
      </c>
      <c r="BA185" s="75">
        <v>21516</v>
      </c>
      <c r="BB185" s="66">
        <f t="shared" si="151"/>
        <v>0.65360738773241089</v>
      </c>
      <c r="BC185" s="66">
        <f t="shared" si="152"/>
        <v>0.34639261226758911</v>
      </c>
      <c r="BD185" s="75">
        <v>64756</v>
      </c>
      <c r="BE185" s="75">
        <v>3476</v>
      </c>
      <c r="BF185" s="76">
        <v>308</v>
      </c>
      <c r="BG185" s="66">
        <f t="shared" si="153"/>
        <v>5.8434739638025819E-2</v>
      </c>
      <c r="BH185" s="70">
        <v>0.9778759980446472</v>
      </c>
      <c r="BI185" s="70">
        <v>0.96874016102190441</v>
      </c>
      <c r="BJ185" s="75">
        <v>193768</v>
      </c>
      <c r="BK185" s="75">
        <v>7811</v>
      </c>
      <c r="BL185" s="75">
        <v>42953</v>
      </c>
      <c r="BM185" s="75">
        <v>54868</v>
      </c>
      <c r="BN185" s="75">
        <v>47593</v>
      </c>
      <c r="BO185" s="76">
        <v>660</v>
      </c>
      <c r="BP185" s="75">
        <v>37427</v>
      </c>
      <c r="BQ185" s="75">
        <v>1507</v>
      </c>
      <c r="BR185" s="76">
        <v>456</v>
      </c>
      <c r="BS185" s="76">
        <v>493</v>
      </c>
      <c r="BT185" s="66">
        <f t="shared" si="154"/>
        <v>4.0311093679038852E-2</v>
      </c>
      <c r="BU185" s="66">
        <f t="shared" si="180"/>
        <v>0.73801659716774703</v>
      </c>
      <c r="BV185" s="66">
        <f t="shared" si="181"/>
        <v>0.45485322653895383</v>
      </c>
      <c r="BW185" s="72">
        <v>291061</v>
      </c>
      <c r="BX185" s="75">
        <v>5273</v>
      </c>
      <c r="BY185" s="66">
        <f t="shared" si="155"/>
        <v>1.8116477302008858E-2</v>
      </c>
      <c r="BZ185" s="74">
        <f t="shared" si="156"/>
        <v>55.198369049876732</v>
      </c>
      <c r="CA185" s="66">
        <f t="shared" si="176"/>
        <v>0.75455504348648139</v>
      </c>
      <c r="CB185" s="78">
        <v>291061</v>
      </c>
      <c r="CC185" s="76">
        <v>56207</v>
      </c>
      <c r="CD185" s="66">
        <f t="shared" si="157"/>
        <v>0.19311072249459735</v>
      </c>
      <c r="CE185" s="66">
        <f t="shared" si="158"/>
        <v>0.80688927750540262</v>
      </c>
      <c r="CF185" s="72">
        <v>64756</v>
      </c>
      <c r="CG185" s="75">
        <v>2789</v>
      </c>
      <c r="CH185" s="75">
        <v>59204</v>
      </c>
      <c r="CI185" s="66">
        <f t="shared" si="159"/>
        <v>0.95733213910680093</v>
      </c>
      <c r="CJ185" s="75">
        <v>64756</v>
      </c>
      <c r="CK185" s="75">
        <v>40429</v>
      </c>
      <c r="CL185" s="75">
        <v>4360</v>
      </c>
      <c r="CM185" s="76">
        <v>201</v>
      </c>
      <c r="CN185" s="75">
        <v>19214</v>
      </c>
      <c r="CO185" s="66">
        <f t="shared" si="160"/>
        <v>0.99147569337204278</v>
      </c>
      <c r="CP185" s="72">
        <v>64756</v>
      </c>
      <c r="CQ185" s="75">
        <v>59365</v>
      </c>
      <c r="CR185" s="66">
        <f t="shared" si="161"/>
        <v>0.91674902711717832</v>
      </c>
      <c r="CS185" s="78" t="b">
        <v>0</v>
      </c>
      <c r="CT185" s="76" t="b">
        <v>0</v>
      </c>
      <c r="CU185" s="76"/>
      <c r="CV185" s="76"/>
      <c r="CW185" s="76"/>
      <c r="CX185" s="76"/>
      <c r="CY185" s="76"/>
      <c r="CZ185" s="76"/>
      <c r="DA185" s="76"/>
      <c r="DB185" s="76"/>
      <c r="DC185" s="76"/>
      <c r="DD185" s="66">
        <f t="shared" si="162"/>
        <v>0</v>
      </c>
      <c r="DE185" s="66">
        <f t="shared" si="163"/>
        <v>0</v>
      </c>
      <c r="DF185" s="66">
        <f t="shared" si="164"/>
        <v>0</v>
      </c>
      <c r="DG185" s="66">
        <f t="shared" si="165"/>
        <v>0</v>
      </c>
      <c r="DH185" s="66">
        <f t="shared" si="166"/>
        <v>0</v>
      </c>
      <c r="DI185" s="66">
        <f t="shared" si="179"/>
        <v>0</v>
      </c>
      <c r="DJ185" s="66">
        <f t="shared" si="167"/>
        <v>0</v>
      </c>
      <c r="DK185" s="66">
        <f t="shared" si="168"/>
        <v>0</v>
      </c>
      <c r="DL185" s="66">
        <f t="shared" si="169"/>
        <v>0</v>
      </c>
      <c r="DM185" s="66">
        <f t="shared" si="170"/>
        <v>0</v>
      </c>
      <c r="DN185" s="66">
        <f t="shared" si="171"/>
        <v>0</v>
      </c>
      <c r="DO185" s="80">
        <f t="shared" si="172"/>
        <v>620</v>
      </c>
      <c r="DP185" s="67">
        <f t="shared" si="173"/>
        <v>1</v>
      </c>
      <c r="DQ185" s="66">
        <f t="shared" si="177"/>
        <v>2.6014568158168575E-6</v>
      </c>
    </row>
    <row r="186" spans="1:121" ht="17.149999999999999" customHeight="1" x14ac:dyDescent="0.3">
      <c r="A186" s="30"/>
      <c r="B186" s="39" t="s">
        <v>558</v>
      </c>
      <c r="C186" s="37" t="s">
        <v>559</v>
      </c>
      <c r="D186" s="36" t="s">
        <v>578</v>
      </c>
      <c r="E186" s="37" t="s">
        <v>579</v>
      </c>
      <c r="F186" s="36" t="s">
        <v>588</v>
      </c>
      <c r="G186" s="37" t="s">
        <v>589</v>
      </c>
      <c r="H186" s="36"/>
      <c r="I186" s="38">
        <v>19</v>
      </c>
      <c r="J186" s="115">
        <f t="shared" si="123"/>
        <v>0.93598204857444567</v>
      </c>
      <c r="K186" s="115">
        <f t="shared" si="124"/>
        <v>0.65661298838437165</v>
      </c>
      <c r="L186" s="115">
        <f t="shared" si="125"/>
        <v>6.4516129032258063E-2</v>
      </c>
      <c r="M186" s="115">
        <f t="shared" si="126"/>
        <v>0.67351112784462397</v>
      </c>
      <c r="N186" s="115">
        <f t="shared" si="127"/>
        <v>0.73586473444682454</v>
      </c>
      <c r="O186" s="115">
        <f t="shared" si="128"/>
        <v>0.95558342133051744</v>
      </c>
      <c r="P186" s="115">
        <f t="shared" si="129"/>
        <v>0.83135361256003715</v>
      </c>
      <c r="Q186" s="115">
        <f t="shared" si="130"/>
        <v>0.72473478158846993</v>
      </c>
      <c r="R186" s="116">
        <f t="shared" si="131"/>
        <v>0.96191446253999535</v>
      </c>
      <c r="S186" s="133">
        <f t="shared" si="132"/>
        <v>0.72667481181128268</v>
      </c>
      <c r="T186" s="134">
        <f t="shared" si="174"/>
        <v>0.27332518818871732</v>
      </c>
      <c r="U186" s="135">
        <f t="shared" si="133"/>
        <v>60283.510206150735</v>
      </c>
      <c r="V186" s="136">
        <v>8</v>
      </c>
      <c r="W186" s="155">
        <f t="shared" si="134"/>
        <v>-0.93548387096774199</v>
      </c>
      <c r="X186" s="155">
        <f t="shared" si="135"/>
        <v>0.61556370070017152</v>
      </c>
      <c r="Y186" s="155">
        <f t="shared" si="136"/>
        <v>0.38443629929982848</v>
      </c>
      <c r="Z186" s="156">
        <f t="shared" si="137"/>
        <v>84789.732428372969</v>
      </c>
      <c r="AA186" s="69">
        <f t="shared" si="138"/>
        <v>1</v>
      </c>
      <c r="AB186" s="70">
        <f t="shared" si="139"/>
        <v>0.97387533618473265</v>
      </c>
      <c r="AC186" s="70">
        <f t="shared" si="140"/>
        <v>4.4565059956242999E-2</v>
      </c>
      <c r="AD186" s="70">
        <f t="shared" si="140"/>
        <v>0.73586473444682454</v>
      </c>
      <c r="AE186" s="70">
        <f t="shared" si="141"/>
        <v>0.27526521841153007</v>
      </c>
      <c r="AF186" s="70">
        <f t="shared" si="142"/>
        <v>3.9466737064413941E-2</v>
      </c>
      <c r="AG186" s="70">
        <f t="shared" si="143"/>
        <v>3.5396867300246389E-2</v>
      </c>
      <c r="AH186" s="70">
        <f t="shared" si="144"/>
        <v>0.95558342133051744</v>
      </c>
      <c r="AI186" s="70">
        <f t="shared" si="145"/>
        <v>0.94935762055614226</v>
      </c>
      <c r="AJ186" s="70">
        <f t="shared" si="146"/>
        <v>0.92260647659274908</v>
      </c>
      <c r="AK186" s="70">
        <f t="shared" si="147"/>
        <v>0.16864638743996282</v>
      </c>
      <c r="AL186" s="71">
        <f t="shared" si="175"/>
        <v>6.4516129032258063E-2</v>
      </c>
      <c r="AM186" s="72">
        <v>220556</v>
      </c>
      <c r="AN186" s="66">
        <v>1</v>
      </c>
      <c r="AO186" s="73">
        <v>0.27526521841153007</v>
      </c>
      <c r="AP186" s="74">
        <f t="shared" si="148"/>
        <v>0.72473478158846993</v>
      </c>
      <c r="AQ186" s="75">
        <v>45456</v>
      </c>
      <c r="AR186" s="75">
        <v>1694</v>
      </c>
      <c r="AS186" s="76">
        <v>41</v>
      </c>
      <c r="AT186" s="76">
        <v>59</v>
      </c>
      <c r="AU186" s="77">
        <f t="shared" si="149"/>
        <v>3.9466737064413941E-2</v>
      </c>
      <c r="AV186" s="77">
        <f t="shared" si="150"/>
        <v>0.96053326293558605</v>
      </c>
      <c r="AW186" s="75">
        <v>45456</v>
      </c>
      <c r="AX186" s="76">
        <v>423</v>
      </c>
      <c r="AY186" s="75">
        <v>7746</v>
      </c>
      <c r="AZ186" s="76">
        <v>27</v>
      </c>
      <c r="BA186" s="75">
        <v>21228</v>
      </c>
      <c r="BB186" s="66">
        <f t="shared" si="151"/>
        <v>0.64730728616684263</v>
      </c>
      <c r="BC186" s="66">
        <f t="shared" si="152"/>
        <v>0.35269271383315737</v>
      </c>
      <c r="BD186" s="75">
        <v>45456</v>
      </c>
      <c r="BE186" s="75">
        <v>1465</v>
      </c>
      <c r="BF186" s="76">
        <v>144</v>
      </c>
      <c r="BG186" s="66">
        <f t="shared" si="153"/>
        <v>3.5396867300246389E-2</v>
      </c>
      <c r="BH186" s="70">
        <v>0.97387533618473265</v>
      </c>
      <c r="BI186" s="70">
        <v>0.96191446253999535</v>
      </c>
      <c r="BJ186" s="75">
        <v>131179</v>
      </c>
      <c r="BK186" s="75">
        <v>5846</v>
      </c>
      <c r="BL186" s="75">
        <v>28803</v>
      </c>
      <c r="BM186" s="75">
        <v>36826</v>
      </c>
      <c r="BN186" s="75">
        <v>31171</v>
      </c>
      <c r="BO186" s="76">
        <v>530</v>
      </c>
      <c r="BP186" s="75">
        <v>26132</v>
      </c>
      <c r="BQ186" s="76">
        <v>1049</v>
      </c>
      <c r="BR186" s="76">
        <v>371</v>
      </c>
      <c r="BS186" s="76">
        <v>451</v>
      </c>
      <c r="BT186" s="66">
        <f t="shared" si="154"/>
        <v>4.4565059956242999E-2</v>
      </c>
      <c r="BU186" s="66">
        <f t="shared" si="180"/>
        <v>0.73586473444682454</v>
      </c>
      <c r="BV186" s="66">
        <f t="shared" si="181"/>
        <v>0.45513382477378239</v>
      </c>
      <c r="BW186" s="72">
        <v>193630</v>
      </c>
      <c r="BX186" s="75">
        <v>3930</v>
      </c>
      <c r="BY186" s="66">
        <f t="shared" si="155"/>
        <v>2.0296441667097039E-2</v>
      </c>
      <c r="BZ186" s="74">
        <f t="shared" si="156"/>
        <v>49.269720101781175</v>
      </c>
      <c r="CA186" s="66">
        <f t="shared" si="176"/>
        <v>0.67351112784462397</v>
      </c>
      <c r="CB186" s="78">
        <v>193630</v>
      </c>
      <c r="CC186" s="76">
        <v>32655</v>
      </c>
      <c r="CD186" s="66">
        <f t="shared" si="157"/>
        <v>0.16864638743996282</v>
      </c>
      <c r="CE186" s="66">
        <f t="shared" si="158"/>
        <v>0.83135361256003715</v>
      </c>
      <c r="CF186" s="72">
        <v>45456</v>
      </c>
      <c r="CG186" s="75">
        <v>1810</v>
      </c>
      <c r="CH186" s="75">
        <v>41344</v>
      </c>
      <c r="CI186" s="66">
        <f t="shared" si="159"/>
        <v>0.94935762055614226</v>
      </c>
      <c r="CJ186" s="75">
        <v>45456</v>
      </c>
      <c r="CK186" s="75">
        <v>5132</v>
      </c>
      <c r="CL186" s="75">
        <v>5429</v>
      </c>
      <c r="CM186" s="76">
        <v>48</v>
      </c>
      <c r="CN186" s="75">
        <v>31329</v>
      </c>
      <c r="CO186" s="66">
        <f t="shared" si="160"/>
        <v>0.92260647659274908</v>
      </c>
      <c r="CP186" s="72">
        <v>45456</v>
      </c>
      <c r="CQ186" s="75">
        <v>43437</v>
      </c>
      <c r="CR186" s="66">
        <f t="shared" si="161"/>
        <v>0.95558342133051744</v>
      </c>
      <c r="CS186" s="78" t="b">
        <v>0</v>
      </c>
      <c r="CT186" s="76" t="b">
        <v>1</v>
      </c>
      <c r="CU186" s="76">
        <v>0</v>
      </c>
      <c r="CV186" s="76">
        <v>1</v>
      </c>
      <c r="CW186" s="79"/>
      <c r="CX186" s="79">
        <v>1</v>
      </c>
      <c r="CY186" s="79">
        <v>2</v>
      </c>
      <c r="CZ186" s="79">
        <v>0</v>
      </c>
      <c r="DA186" s="76"/>
      <c r="DB186" s="76"/>
      <c r="DC186" s="76"/>
      <c r="DD186" s="66">
        <f t="shared" si="162"/>
        <v>0</v>
      </c>
      <c r="DE186" s="66">
        <f t="shared" si="163"/>
        <v>0</v>
      </c>
      <c r="DF186" s="66">
        <f t="shared" si="164"/>
        <v>1.5151515151515152E-2</v>
      </c>
      <c r="DG186" s="66">
        <f t="shared" si="165"/>
        <v>0</v>
      </c>
      <c r="DH186" s="66">
        <f t="shared" si="166"/>
        <v>0</v>
      </c>
      <c r="DI186" s="66">
        <f t="shared" si="179"/>
        <v>0</v>
      </c>
      <c r="DJ186" s="66">
        <f t="shared" si="167"/>
        <v>0.1</v>
      </c>
      <c r="DK186" s="66">
        <f t="shared" si="168"/>
        <v>0</v>
      </c>
      <c r="DL186" s="66">
        <f t="shared" si="169"/>
        <v>0</v>
      </c>
      <c r="DM186" s="66">
        <f t="shared" si="170"/>
        <v>3.787878787878788E-3</v>
      </c>
      <c r="DN186" s="66">
        <f t="shared" si="171"/>
        <v>2.5000000000000001E-2</v>
      </c>
      <c r="DO186" s="80">
        <f t="shared" si="172"/>
        <v>40</v>
      </c>
      <c r="DP186" s="67">
        <f t="shared" si="173"/>
        <v>6.4516129032258063E-2</v>
      </c>
      <c r="DQ186" s="66">
        <f t="shared" si="177"/>
        <v>4.032258064516129E-5</v>
      </c>
    </row>
    <row r="187" spans="1:121" ht="17.149999999999999" customHeight="1" x14ac:dyDescent="0.3">
      <c r="A187" s="30"/>
      <c r="B187" s="39" t="s">
        <v>558</v>
      </c>
      <c r="C187" s="37" t="s">
        <v>559</v>
      </c>
      <c r="D187" s="36" t="s">
        <v>578</v>
      </c>
      <c r="E187" s="37" t="s">
        <v>579</v>
      </c>
      <c r="F187" s="36" t="s">
        <v>590</v>
      </c>
      <c r="G187" s="37" t="s">
        <v>591</v>
      </c>
      <c r="H187" s="36"/>
      <c r="I187" s="38">
        <v>14</v>
      </c>
      <c r="J187" s="115">
        <f t="shared" si="123"/>
        <v>0.97858977028246241</v>
      </c>
      <c r="K187" s="115">
        <f t="shared" si="124"/>
        <v>0.70570476785342495</v>
      </c>
      <c r="L187" s="115">
        <f t="shared" si="125"/>
        <v>1</v>
      </c>
      <c r="M187" s="115">
        <f t="shared" si="126"/>
        <v>0.81247895116532398</v>
      </c>
      <c r="N187" s="115">
        <f t="shared" si="127"/>
        <v>0.59206319353018622</v>
      </c>
      <c r="O187" s="115">
        <f t="shared" si="128"/>
        <v>0.96800610729405234</v>
      </c>
      <c r="P187" s="115">
        <f t="shared" si="129"/>
        <v>0.79407003891050587</v>
      </c>
      <c r="Q187" s="115">
        <f t="shared" si="130"/>
        <v>0.67285499247365776</v>
      </c>
      <c r="R187" s="116">
        <f t="shared" si="131"/>
        <v>0.94145317946461804</v>
      </c>
      <c r="S187" s="133">
        <f t="shared" si="132"/>
        <v>0.82946900010824798</v>
      </c>
      <c r="T187" s="134">
        <f t="shared" si="174"/>
        <v>0.17053099989175202</v>
      </c>
      <c r="U187" s="135">
        <f t="shared" si="133"/>
        <v>12845.247566846221</v>
      </c>
      <c r="V187" s="136">
        <v>8</v>
      </c>
      <c r="W187" s="155">
        <f t="shared" si="134"/>
        <v>0</v>
      </c>
      <c r="X187" s="155">
        <f t="shared" si="135"/>
        <v>0.71835788899713693</v>
      </c>
      <c r="Y187" s="155">
        <f t="shared" si="136"/>
        <v>0.28164211100286307</v>
      </c>
      <c r="Z187" s="156">
        <f t="shared" si="137"/>
        <v>21214.692011290659</v>
      </c>
      <c r="AA187" s="69">
        <f t="shared" si="138"/>
        <v>1</v>
      </c>
      <c r="AB187" s="70">
        <f t="shared" si="139"/>
        <v>0.95718831356667633</v>
      </c>
      <c r="AC187" s="70">
        <f t="shared" si="140"/>
        <v>6.2370697761895806E-2</v>
      </c>
      <c r="AD187" s="70">
        <f t="shared" si="140"/>
        <v>0.59206319353018622</v>
      </c>
      <c r="AE187" s="70">
        <f t="shared" si="141"/>
        <v>0.32714500752634218</v>
      </c>
      <c r="AF187" s="70">
        <f t="shared" si="142"/>
        <v>3.4492331181900204E-2</v>
      </c>
      <c r="AG187" s="70">
        <f t="shared" si="143"/>
        <v>2.5678395447289889E-2</v>
      </c>
      <c r="AH187" s="70">
        <f t="shared" si="144"/>
        <v>0.96800610729405234</v>
      </c>
      <c r="AI187" s="70">
        <f t="shared" si="145"/>
        <v>0.9689777222569228</v>
      </c>
      <c r="AJ187" s="70">
        <f t="shared" si="146"/>
        <v>0.98820181830800191</v>
      </c>
      <c r="AK187" s="70">
        <f t="shared" si="147"/>
        <v>0.20592996108949416</v>
      </c>
      <c r="AL187" s="71">
        <f t="shared" si="175"/>
        <v>1</v>
      </c>
      <c r="AM187" s="72">
        <v>75325</v>
      </c>
      <c r="AN187" s="66">
        <v>1</v>
      </c>
      <c r="AO187" s="73">
        <v>0.32714500752634218</v>
      </c>
      <c r="AP187" s="74">
        <f t="shared" si="148"/>
        <v>0.67285499247365776</v>
      </c>
      <c r="AQ187" s="75">
        <v>14409</v>
      </c>
      <c r="AR187" s="76">
        <v>459</v>
      </c>
      <c r="AS187" s="76">
        <v>8</v>
      </c>
      <c r="AT187" s="76">
        <v>30</v>
      </c>
      <c r="AU187" s="77">
        <f t="shared" si="149"/>
        <v>3.4492331181900204E-2</v>
      </c>
      <c r="AV187" s="77">
        <f t="shared" si="150"/>
        <v>0.9655076688180998</v>
      </c>
      <c r="AW187" s="75">
        <v>14409</v>
      </c>
      <c r="AX187" s="76">
        <v>218</v>
      </c>
      <c r="AY187" s="75">
        <v>2015</v>
      </c>
      <c r="AZ187" s="76">
        <v>8</v>
      </c>
      <c r="BA187" s="75">
        <v>5743</v>
      </c>
      <c r="BB187" s="66">
        <f t="shared" si="151"/>
        <v>0.55409813311124989</v>
      </c>
      <c r="BC187" s="66">
        <f t="shared" si="152"/>
        <v>0.44590186688875011</v>
      </c>
      <c r="BD187" s="75">
        <v>14409</v>
      </c>
      <c r="BE187" s="76">
        <v>333</v>
      </c>
      <c r="BF187" s="76">
        <v>37</v>
      </c>
      <c r="BG187" s="66">
        <f t="shared" si="153"/>
        <v>2.5678395447289889E-2</v>
      </c>
      <c r="BH187" s="70">
        <v>0.95718831356667633</v>
      </c>
      <c r="BI187" s="70">
        <v>0.94145317946461804</v>
      </c>
      <c r="BJ187" s="75">
        <v>42536</v>
      </c>
      <c r="BK187" s="75">
        <v>2653</v>
      </c>
      <c r="BL187" s="75">
        <v>14699</v>
      </c>
      <c r="BM187" s="75">
        <v>11775</v>
      </c>
      <c r="BN187" s="75">
        <v>6803</v>
      </c>
      <c r="BO187" s="76">
        <v>183</v>
      </c>
      <c r="BP187" s="75">
        <v>6035</v>
      </c>
      <c r="BQ187" s="76">
        <v>274</v>
      </c>
      <c r="BR187" s="76">
        <v>59</v>
      </c>
      <c r="BS187" s="76">
        <v>55</v>
      </c>
      <c r="BT187" s="66">
        <f t="shared" si="154"/>
        <v>6.2370697761895806E-2</v>
      </c>
      <c r="BU187" s="66">
        <f t="shared" si="180"/>
        <v>0.59206319353018622</v>
      </c>
      <c r="BV187" s="66">
        <f t="shared" si="181"/>
        <v>0.31523885649802519</v>
      </c>
      <c r="BW187" s="72">
        <v>64250</v>
      </c>
      <c r="BX187" s="76">
        <v>1081</v>
      </c>
      <c r="BY187" s="66">
        <f t="shared" si="155"/>
        <v>1.6824902723735408E-2</v>
      </c>
      <c r="BZ187" s="74">
        <f t="shared" si="156"/>
        <v>59.435707678075858</v>
      </c>
      <c r="CA187" s="66">
        <f t="shared" si="176"/>
        <v>0.81247895116532398</v>
      </c>
      <c r="CB187" s="78">
        <v>64250</v>
      </c>
      <c r="CC187" s="76">
        <v>13231</v>
      </c>
      <c r="CD187" s="66">
        <f t="shared" si="157"/>
        <v>0.20592996108949416</v>
      </c>
      <c r="CE187" s="66">
        <f t="shared" si="158"/>
        <v>0.79407003891050587</v>
      </c>
      <c r="CF187" s="72">
        <v>14409</v>
      </c>
      <c r="CG187" s="76">
        <v>307</v>
      </c>
      <c r="CH187" s="75">
        <v>13655</v>
      </c>
      <c r="CI187" s="66">
        <f t="shared" si="159"/>
        <v>0.9689777222569228</v>
      </c>
      <c r="CJ187" s="75">
        <v>14409</v>
      </c>
      <c r="CK187" s="75">
        <v>2375</v>
      </c>
      <c r="CL187" s="75">
        <v>5263</v>
      </c>
      <c r="CM187" s="76">
        <v>34</v>
      </c>
      <c r="CN187" s="75">
        <v>6567</v>
      </c>
      <c r="CO187" s="66">
        <f t="shared" si="160"/>
        <v>0.98820181830800191</v>
      </c>
      <c r="CP187" s="72">
        <v>14409</v>
      </c>
      <c r="CQ187" s="75">
        <v>13948</v>
      </c>
      <c r="CR187" s="66">
        <f t="shared" si="161"/>
        <v>0.96800610729405234</v>
      </c>
      <c r="CS187" s="78" t="b">
        <v>0</v>
      </c>
      <c r="CT187" s="76" t="b">
        <v>0</v>
      </c>
      <c r="CU187" s="76"/>
      <c r="CV187" s="76"/>
      <c r="CW187" s="76"/>
      <c r="CX187" s="76"/>
      <c r="CY187" s="76"/>
      <c r="CZ187" s="76"/>
      <c r="DA187" s="76"/>
      <c r="DB187" s="76"/>
      <c r="DC187" s="76"/>
      <c r="DD187" s="66">
        <f t="shared" si="162"/>
        <v>0</v>
      </c>
      <c r="DE187" s="66">
        <f t="shared" si="163"/>
        <v>0</v>
      </c>
      <c r="DF187" s="66">
        <f t="shared" si="164"/>
        <v>0</v>
      </c>
      <c r="DG187" s="66">
        <f t="shared" si="165"/>
        <v>0</v>
      </c>
      <c r="DH187" s="66">
        <f t="shared" si="166"/>
        <v>0</v>
      </c>
      <c r="DI187" s="66">
        <f t="shared" si="179"/>
        <v>0</v>
      </c>
      <c r="DJ187" s="66">
        <f t="shared" si="167"/>
        <v>0</v>
      </c>
      <c r="DK187" s="66">
        <f t="shared" si="168"/>
        <v>0</v>
      </c>
      <c r="DL187" s="66">
        <f t="shared" si="169"/>
        <v>0</v>
      </c>
      <c r="DM187" s="66">
        <f t="shared" si="170"/>
        <v>0</v>
      </c>
      <c r="DN187" s="66">
        <f t="shared" si="171"/>
        <v>0</v>
      </c>
      <c r="DO187" s="80">
        <f t="shared" si="172"/>
        <v>620</v>
      </c>
      <c r="DP187" s="67">
        <f t="shared" si="173"/>
        <v>1</v>
      </c>
      <c r="DQ187" s="66">
        <f t="shared" si="177"/>
        <v>2.6014568158168575E-6</v>
      </c>
    </row>
    <row r="188" spans="1:121" ht="17.149999999999999" customHeight="1" x14ac:dyDescent="0.3">
      <c r="A188" s="30"/>
      <c r="B188" s="39" t="s">
        <v>558</v>
      </c>
      <c r="C188" s="37" t="s">
        <v>559</v>
      </c>
      <c r="D188" s="36" t="s">
        <v>578</v>
      </c>
      <c r="E188" s="37" t="s">
        <v>579</v>
      </c>
      <c r="F188" s="36" t="s">
        <v>592</v>
      </c>
      <c r="G188" s="37" t="s">
        <v>593</v>
      </c>
      <c r="H188" s="36"/>
      <c r="I188" s="38">
        <v>20</v>
      </c>
      <c r="J188" s="115">
        <f t="shared" si="123"/>
        <v>0.99714366515837105</v>
      </c>
      <c r="K188" s="115">
        <f t="shared" si="124"/>
        <v>0.95690045248868782</v>
      </c>
      <c r="L188" s="115">
        <f t="shared" si="125"/>
        <v>1</v>
      </c>
      <c r="M188" s="115">
        <f t="shared" si="126"/>
        <v>0.43721160591683</v>
      </c>
      <c r="N188" s="115">
        <f t="shared" si="127"/>
        <v>0.82927664403529711</v>
      </c>
      <c r="O188" s="115">
        <f t="shared" si="128"/>
        <v>0.99700226244343892</v>
      </c>
      <c r="P188" s="115">
        <f t="shared" si="129"/>
        <v>0.88803146201043326</v>
      </c>
      <c r="Q188" s="115">
        <f t="shared" si="130"/>
        <v>0.7670344193992924</v>
      </c>
      <c r="R188" s="116">
        <f t="shared" si="131"/>
        <v>0.97832986011795309</v>
      </c>
      <c r="S188" s="133">
        <f t="shared" si="132"/>
        <v>0.87232559684114497</v>
      </c>
      <c r="T188" s="134">
        <f t="shared" si="174"/>
        <v>0.12767440315885503</v>
      </c>
      <c r="U188" s="135">
        <f t="shared" si="133"/>
        <v>21106.238609399803</v>
      </c>
      <c r="V188" s="136">
        <v>8</v>
      </c>
      <c r="W188" s="155">
        <f t="shared" si="134"/>
        <v>0</v>
      </c>
      <c r="X188" s="155">
        <f t="shared" si="135"/>
        <v>0.76121448573003381</v>
      </c>
      <c r="Y188" s="155">
        <f t="shared" si="136"/>
        <v>0.23878551426996619</v>
      </c>
      <c r="Z188" s="156">
        <f t="shared" si="137"/>
        <v>39474.349720510923</v>
      </c>
      <c r="AA188" s="69">
        <f t="shared" si="138"/>
        <v>1</v>
      </c>
      <c r="AB188" s="70">
        <f t="shared" si="139"/>
        <v>0.98413713501372602</v>
      </c>
      <c r="AC188" s="70">
        <f t="shared" si="140"/>
        <v>2.3987947328259211E-2</v>
      </c>
      <c r="AD188" s="70">
        <f t="shared" si="140"/>
        <v>0.82927664403529711</v>
      </c>
      <c r="AE188" s="70">
        <f t="shared" si="141"/>
        <v>0.23296558060070757</v>
      </c>
      <c r="AF188" s="70">
        <f t="shared" si="142"/>
        <v>1.1255656108597285E-2</v>
      </c>
      <c r="AG188" s="70">
        <f t="shared" si="143"/>
        <v>5.2319004524886874E-3</v>
      </c>
      <c r="AH188" s="70">
        <f t="shared" si="144"/>
        <v>0.99700226244343892</v>
      </c>
      <c r="AI188" s="70">
        <f t="shared" si="145"/>
        <v>0.99736990950226245</v>
      </c>
      <c r="AJ188" s="70">
        <f t="shared" si="146"/>
        <v>0.99691742081447965</v>
      </c>
      <c r="AK188" s="70">
        <f t="shared" si="147"/>
        <v>0.11196853798956673</v>
      </c>
      <c r="AL188" s="71">
        <f t="shared" si="175"/>
        <v>1</v>
      </c>
      <c r="AM188" s="72">
        <v>165313</v>
      </c>
      <c r="AN188" s="66">
        <v>1</v>
      </c>
      <c r="AO188" s="73">
        <v>0.23296558060070757</v>
      </c>
      <c r="AP188" s="74">
        <f t="shared" si="148"/>
        <v>0.7670344193992924</v>
      </c>
      <c r="AQ188" s="75">
        <v>35360</v>
      </c>
      <c r="AR188" s="76">
        <v>200</v>
      </c>
      <c r="AS188" s="76">
        <v>4</v>
      </c>
      <c r="AT188" s="76">
        <v>194</v>
      </c>
      <c r="AU188" s="77">
        <f t="shared" si="149"/>
        <v>1.1255656108597285E-2</v>
      </c>
      <c r="AV188" s="77">
        <f t="shared" si="150"/>
        <v>0.98874434389140275</v>
      </c>
      <c r="AW188" s="75">
        <v>35360</v>
      </c>
      <c r="AX188" s="76">
        <v>62</v>
      </c>
      <c r="AY188" s="76">
        <v>543</v>
      </c>
      <c r="AZ188" s="76">
        <v>5</v>
      </c>
      <c r="BA188" s="75">
        <v>2040</v>
      </c>
      <c r="BB188" s="66">
        <f t="shared" si="151"/>
        <v>7.4943438914027147E-2</v>
      </c>
      <c r="BC188" s="66">
        <f t="shared" si="152"/>
        <v>0.92505656108597289</v>
      </c>
      <c r="BD188" s="75">
        <v>35360</v>
      </c>
      <c r="BE188" s="76">
        <v>133</v>
      </c>
      <c r="BF188" s="76">
        <v>52</v>
      </c>
      <c r="BG188" s="66">
        <f t="shared" si="153"/>
        <v>5.2319004524886874E-3</v>
      </c>
      <c r="BH188" s="70">
        <v>0.98413713501372602</v>
      </c>
      <c r="BI188" s="70">
        <v>0.97832986011795309</v>
      </c>
      <c r="BJ188" s="75">
        <v>102218</v>
      </c>
      <c r="BK188" s="75">
        <v>2452</v>
      </c>
      <c r="BL188" s="75">
        <v>14999</v>
      </c>
      <c r="BM188" s="75">
        <v>23368</v>
      </c>
      <c r="BN188" s="75">
        <v>19539</v>
      </c>
      <c r="BO188" s="76">
        <v>701</v>
      </c>
      <c r="BP188" s="75">
        <v>37845</v>
      </c>
      <c r="BQ188" s="75">
        <v>2367</v>
      </c>
      <c r="BR188" s="76">
        <v>396</v>
      </c>
      <c r="BS188" s="76">
        <v>551</v>
      </c>
      <c r="BT188" s="66">
        <f t="shared" si="154"/>
        <v>2.3987947328259211E-2</v>
      </c>
      <c r="BU188" s="66">
        <f t="shared" si="180"/>
        <v>0.82927664403529711</v>
      </c>
      <c r="BV188" s="66">
        <f t="shared" si="181"/>
        <v>0.6006672014713651</v>
      </c>
      <c r="BW188" s="72">
        <v>147988</v>
      </c>
      <c r="BX188" s="75">
        <v>4627</v>
      </c>
      <c r="BY188" s="66">
        <f t="shared" si="155"/>
        <v>3.1266048598535018E-2</v>
      </c>
      <c r="BZ188" s="74">
        <f t="shared" si="156"/>
        <v>31.983574670412793</v>
      </c>
      <c r="CA188" s="66">
        <f t="shared" si="176"/>
        <v>0.43721160591683</v>
      </c>
      <c r="CB188" s="78">
        <v>147988</v>
      </c>
      <c r="CC188" s="76">
        <v>16570</v>
      </c>
      <c r="CD188" s="66">
        <f t="shared" si="157"/>
        <v>0.11196853798956673</v>
      </c>
      <c r="CE188" s="66">
        <f t="shared" si="158"/>
        <v>0.88803146201043326</v>
      </c>
      <c r="CF188" s="72">
        <v>35360</v>
      </c>
      <c r="CG188" s="75">
        <v>6140</v>
      </c>
      <c r="CH188" s="75">
        <v>29127</v>
      </c>
      <c r="CI188" s="66">
        <f t="shared" si="159"/>
        <v>0.99736990950226245</v>
      </c>
      <c r="CJ188" s="75">
        <v>35360</v>
      </c>
      <c r="CK188" s="75">
        <v>11823</v>
      </c>
      <c r="CL188" s="76">
        <v>758</v>
      </c>
      <c r="CM188" s="76">
        <v>105</v>
      </c>
      <c r="CN188" s="75">
        <v>22565</v>
      </c>
      <c r="CO188" s="66">
        <f t="shared" si="160"/>
        <v>0.99691742081447965</v>
      </c>
      <c r="CP188" s="72">
        <v>35360</v>
      </c>
      <c r="CQ188" s="75">
        <v>35254</v>
      </c>
      <c r="CR188" s="66">
        <f t="shared" si="161"/>
        <v>0.99700226244343892</v>
      </c>
      <c r="CS188" s="78" t="b">
        <v>0</v>
      </c>
      <c r="CT188" s="76" t="b">
        <v>0</v>
      </c>
      <c r="CU188" s="76"/>
      <c r="CV188" s="76"/>
      <c r="CW188" s="76"/>
      <c r="CX188" s="76"/>
      <c r="CY188" s="76"/>
      <c r="CZ188" s="76"/>
      <c r="DA188" s="76"/>
      <c r="DB188" s="76"/>
      <c r="DC188" s="76"/>
      <c r="DD188" s="66">
        <f t="shared" si="162"/>
        <v>0</v>
      </c>
      <c r="DE188" s="66">
        <f t="shared" si="163"/>
        <v>0</v>
      </c>
      <c r="DF188" s="66">
        <f t="shared" si="164"/>
        <v>0</v>
      </c>
      <c r="DG188" s="66">
        <f t="shared" si="165"/>
        <v>0</v>
      </c>
      <c r="DH188" s="66">
        <f t="shared" si="166"/>
        <v>0</v>
      </c>
      <c r="DI188" s="66">
        <f t="shared" si="179"/>
        <v>0</v>
      </c>
      <c r="DJ188" s="66">
        <f t="shared" si="167"/>
        <v>0</v>
      </c>
      <c r="DK188" s="66">
        <f t="shared" si="168"/>
        <v>0</v>
      </c>
      <c r="DL188" s="66">
        <f t="shared" si="169"/>
        <v>0</v>
      </c>
      <c r="DM188" s="66">
        <f t="shared" si="170"/>
        <v>0</v>
      </c>
      <c r="DN188" s="66">
        <f t="shared" si="171"/>
        <v>0</v>
      </c>
      <c r="DO188" s="80">
        <f t="shared" si="172"/>
        <v>620</v>
      </c>
      <c r="DP188" s="67">
        <f t="shared" si="173"/>
        <v>1</v>
      </c>
      <c r="DQ188" s="66">
        <f t="shared" si="177"/>
        <v>2.6014568158168575E-6</v>
      </c>
    </row>
    <row r="189" spans="1:121" ht="17.149999999999999" customHeight="1" x14ac:dyDescent="0.3">
      <c r="A189" s="30"/>
      <c r="B189" s="39" t="s">
        <v>558</v>
      </c>
      <c r="C189" s="37" t="s">
        <v>559</v>
      </c>
      <c r="D189" s="36" t="s">
        <v>578</v>
      </c>
      <c r="E189" s="37" t="s">
        <v>579</v>
      </c>
      <c r="F189" s="36" t="s">
        <v>594</v>
      </c>
      <c r="G189" s="37" t="s">
        <v>595</v>
      </c>
      <c r="H189" s="36"/>
      <c r="I189" s="38">
        <v>10</v>
      </c>
      <c r="J189" s="115">
        <f t="shared" si="123"/>
        <v>0.99539103434892295</v>
      </c>
      <c r="K189" s="115">
        <f t="shared" si="124"/>
        <v>0.96341936735882006</v>
      </c>
      <c r="L189" s="115">
        <f t="shared" si="125"/>
        <v>1</v>
      </c>
      <c r="M189" s="115">
        <f t="shared" si="126"/>
        <v>0.40776363564217799</v>
      </c>
      <c r="N189" s="115">
        <f t="shared" si="127"/>
        <v>0.83937688179081027</v>
      </c>
      <c r="O189" s="115">
        <f t="shared" si="128"/>
        <v>0.99359596351639823</v>
      </c>
      <c r="P189" s="115">
        <f t="shared" si="129"/>
        <v>0.90006864988558355</v>
      </c>
      <c r="Q189" s="115">
        <f t="shared" si="130"/>
        <v>0.77473829201101929</v>
      </c>
      <c r="R189" s="116">
        <f t="shared" si="131"/>
        <v>0.96976776786131491</v>
      </c>
      <c r="S189" s="133">
        <f t="shared" si="132"/>
        <v>0.87156906582389415</v>
      </c>
      <c r="T189" s="134">
        <f t="shared" si="174"/>
        <v>0.12843093417610585</v>
      </c>
      <c r="U189" s="135">
        <f t="shared" si="133"/>
        <v>6223.1209155032093</v>
      </c>
      <c r="V189" s="136">
        <v>8</v>
      </c>
      <c r="W189" s="155">
        <f t="shared" si="134"/>
        <v>0</v>
      </c>
      <c r="X189" s="155">
        <f t="shared" si="135"/>
        <v>0.76045795471278299</v>
      </c>
      <c r="Y189" s="155">
        <f t="shared" si="136"/>
        <v>0.23954204528721701</v>
      </c>
      <c r="Z189" s="156">
        <f t="shared" si="137"/>
        <v>11607.009804392101</v>
      </c>
      <c r="AA189" s="69">
        <f t="shared" si="138"/>
        <v>1</v>
      </c>
      <c r="AB189" s="70">
        <f t="shared" si="139"/>
        <v>0.97820790833400262</v>
      </c>
      <c r="AC189" s="70">
        <f t="shared" si="140"/>
        <v>2.9715931404634115E-2</v>
      </c>
      <c r="AD189" s="70">
        <f t="shared" si="140"/>
        <v>0.83937688179081027</v>
      </c>
      <c r="AE189" s="70">
        <f t="shared" si="141"/>
        <v>0.22526170798898071</v>
      </c>
      <c r="AF189" s="70">
        <f t="shared" si="142"/>
        <v>1.5136813506695129E-2</v>
      </c>
      <c r="AG189" s="70">
        <f t="shared" si="143"/>
        <v>1.1643702697457792E-3</v>
      </c>
      <c r="AH189" s="70">
        <f t="shared" si="144"/>
        <v>0.99359596351639823</v>
      </c>
      <c r="AI189" s="70">
        <f t="shared" si="145"/>
        <v>0.99660392004657483</v>
      </c>
      <c r="AJ189" s="70">
        <f t="shared" si="146"/>
        <v>0.99417814865127108</v>
      </c>
      <c r="AK189" s="70">
        <f t="shared" si="147"/>
        <v>9.9931350114416478E-2</v>
      </c>
      <c r="AL189" s="71">
        <f t="shared" si="175"/>
        <v>1</v>
      </c>
      <c r="AM189" s="72">
        <v>48455</v>
      </c>
      <c r="AN189" s="66">
        <v>1</v>
      </c>
      <c r="AO189" s="73">
        <v>0.22526170798898071</v>
      </c>
      <c r="AP189" s="74">
        <f t="shared" si="148"/>
        <v>0.77473829201101929</v>
      </c>
      <c r="AQ189" s="75">
        <v>10306</v>
      </c>
      <c r="AR189" s="76">
        <v>113</v>
      </c>
      <c r="AS189" s="76">
        <v>3</v>
      </c>
      <c r="AT189" s="76">
        <v>40</v>
      </c>
      <c r="AU189" s="77">
        <f t="shared" si="149"/>
        <v>1.5136813506695129E-2</v>
      </c>
      <c r="AV189" s="77">
        <f t="shared" si="150"/>
        <v>0.98486318649330484</v>
      </c>
      <c r="AW189" s="75">
        <v>10306</v>
      </c>
      <c r="AX189" s="76">
        <v>102</v>
      </c>
      <c r="AY189" s="76">
        <v>31</v>
      </c>
      <c r="AZ189" s="76">
        <v>2</v>
      </c>
      <c r="BA189" s="76">
        <v>463</v>
      </c>
      <c r="BB189" s="66">
        <f t="shared" si="151"/>
        <v>5.8024451775664662E-2</v>
      </c>
      <c r="BC189" s="66">
        <f t="shared" si="152"/>
        <v>0.94197554822433538</v>
      </c>
      <c r="BD189" s="75">
        <v>10306</v>
      </c>
      <c r="BE189" s="76">
        <v>3</v>
      </c>
      <c r="BF189" s="76">
        <v>9</v>
      </c>
      <c r="BG189" s="66">
        <f t="shared" si="153"/>
        <v>1.1643702697457792E-3</v>
      </c>
      <c r="BH189" s="70">
        <v>0.97820790833400262</v>
      </c>
      <c r="BI189" s="70">
        <v>0.96976776786131491</v>
      </c>
      <c r="BJ189" s="75">
        <v>30556</v>
      </c>
      <c r="BK189" s="76">
        <v>908</v>
      </c>
      <c r="BL189" s="75">
        <v>4000</v>
      </c>
      <c r="BM189" s="75">
        <v>5588</v>
      </c>
      <c r="BN189" s="75">
        <v>6660</v>
      </c>
      <c r="BO189" s="76">
        <v>238</v>
      </c>
      <c r="BP189" s="75">
        <v>12042</v>
      </c>
      <c r="BQ189" s="76">
        <v>898</v>
      </c>
      <c r="BR189" s="76">
        <v>94</v>
      </c>
      <c r="BS189" s="76">
        <v>128</v>
      </c>
      <c r="BT189" s="66">
        <f t="shared" si="154"/>
        <v>2.9715931404634115E-2</v>
      </c>
      <c r="BU189" s="66">
        <f t="shared" si="180"/>
        <v>0.83937688179081027</v>
      </c>
      <c r="BV189" s="66">
        <f t="shared" si="181"/>
        <v>0.65649954182484616</v>
      </c>
      <c r="BW189" s="72">
        <v>43700</v>
      </c>
      <c r="BX189" s="76">
        <v>1465</v>
      </c>
      <c r="BY189" s="66">
        <f t="shared" si="155"/>
        <v>3.3524027459954232E-2</v>
      </c>
      <c r="BZ189" s="74">
        <f t="shared" si="156"/>
        <v>29.829351535836178</v>
      </c>
      <c r="CA189" s="66">
        <f t="shared" si="176"/>
        <v>0.40776363564217799</v>
      </c>
      <c r="CB189" s="78">
        <v>43700</v>
      </c>
      <c r="CC189" s="76">
        <v>4367</v>
      </c>
      <c r="CD189" s="66">
        <f t="shared" si="157"/>
        <v>9.9931350114416478E-2</v>
      </c>
      <c r="CE189" s="66">
        <f t="shared" si="158"/>
        <v>0.90006864988558355</v>
      </c>
      <c r="CF189" s="72">
        <v>10306</v>
      </c>
      <c r="CG189" s="75">
        <v>3011</v>
      </c>
      <c r="CH189" s="75">
        <v>7260</v>
      </c>
      <c r="CI189" s="66">
        <f t="shared" si="159"/>
        <v>0.99660392004657483</v>
      </c>
      <c r="CJ189" s="75">
        <v>10306</v>
      </c>
      <c r="CK189" s="75">
        <v>3079</v>
      </c>
      <c r="CL189" s="76">
        <v>4</v>
      </c>
      <c r="CM189" s="76">
        <v>1</v>
      </c>
      <c r="CN189" s="75">
        <v>7162</v>
      </c>
      <c r="CO189" s="66">
        <f t="shared" si="160"/>
        <v>0.99417814865127108</v>
      </c>
      <c r="CP189" s="72">
        <v>10306</v>
      </c>
      <c r="CQ189" s="75">
        <v>10240</v>
      </c>
      <c r="CR189" s="66">
        <f t="shared" si="161"/>
        <v>0.99359596351639823</v>
      </c>
      <c r="CS189" s="78" t="b">
        <v>0</v>
      </c>
      <c r="CT189" s="76" t="b">
        <v>0</v>
      </c>
      <c r="CU189" s="76"/>
      <c r="CV189" s="76"/>
      <c r="CW189" s="76"/>
      <c r="CX189" s="76"/>
      <c r="CY189" s="76"/>
      <c r="CZ189" s="76"/>
      <c r="DA189" s="76"/>
      <c r="DB189" s="76"/>
      <c r="DC189" s="76"/>
      <c r="DD189" s="66">
        <f t="shared" si="162"/>
        <v>0</v>
      </c>
      <c r="DE189" s="66">
        <f t="shared" si="163"/>
        <v>0</v>
      </c>
      <c r="DF189" s="66">
        <f t="shared" si="164"/>
        <v>0</v>
      </c>
      <c r="DG189" s="66">
        <f t="shared" si="165"/>
        <v>0</v>
      </c>
      <c r="DH189" s="66">
        <f t="shared" si="166"/>
        <v>0</v>
      </c>
      <c r="DI189" s="66">
        <f t="shared" si="179"/>
        <v>0</v>
      </c>
      <c r="DJ189" s="66">
        <f t="shared" si="167"/>
        <v>0</v>
      </c>
      <c r="DK189" s="66">
        <f t="shared" si="168"/>
        <v>0</v>
      </c>
      <c r="DL189" s="66">
        <f t="shared" si="169"/>
        <v>0</v>
      </c>
      <c r="DM189" s="66">
        <f t="shared" si="170"/>
        <v>0</v>
      </c>
      <c r="DN189" s="66">
        <f t="shared" si="171"/>
        <v>0</v>
      </c>
      <c r="DO189" s="80">
        <f t="shared" si="172"/>
        <v>620</v>
      </c>
      <c r="DP189" s="67">
        <f t="shared" si="173"/>
        <v>1</v>
      </c>
      <c r="DQ189" s="66">
        <f t="shared" si="177"/>
        <v>2.6014568158168575E-6</v>
      </c>
    </row>
    <row r="190" spans="1:121" ht="17.149999999999999" customHeight="1" x14ac:dyDescent="0.3">
      <c r="A190" s="30"/>
      <c r="B190" s="39" t="s">
        <v>558</v>
      </c>
      <c r="C190" s="37" t="s">
        <v>559</v>
      </c>
      <c r="D190" s="36" t="s">
        <v>578</v>
      </c>
      <c r="E190" s="37" t="s">
        <v>579</v>
      </c>
      <c r="F190" s="36" t="s">
        <v>596</v>
      </c>
      <c r="G190" s="37" t="s">
        <v>597</v>
      </c>
      <c r="H190" s="36"/>
      <c r="I190" s="38">
        <v>10</v>
      </c>
      <c r="J190" s="115">
        <f t="shared" si="123"/>
        <v>0.99595093485768738</v>
      </c>
      <c r="K190" s="115">
        <f t="shared" si="124"/>
        <v>0.94498035012504467</v>
      </c>
      <c r="L190" s="115">
        <f t="shared" si="125"/>
        <v>1</v>
      </c>
      <c r="M190" s="115">
        <f t="shared" si="126"/>
        <v>0.53629110325061158</v>
      </c>
      <c r="N190" s="115">
        <f t="shared" si="127"/>
        <v>0.85749356563056822</v>
      </c>
      <c r="O190" s="115">
        <f t="shared" si="128"/>
        <v>0.992497320471597</v>
      </c>
      <c r="P190" s="115">
        <f t="shared" si="129"/>
        <v>0.8974156692056583</v>
      </c>
      <c r="Q190" s="115">
        <f t="shared" si="130"/>
        <v>0.77025803531009507</v>
      </c>
      <c r="R190" s="116">
        <f t="shared" si="131"/>
        <v>0.97630699450942937</v>
      </c>
      <c r="S190" s="133">
        <f t="shared" si="132"/>
        <v>0.88568821926229913</v>
      </c>
      <c r="T190" s="134">
        <f t="shared" si="174"/>
        <v>0.11431178073770087</v>
      </c>
      <c r="U190" s="135">
        <f t="shared" si="133"/>
        <v>4686.2114513420474</v>
      </c>
      <c r="V190" s="136">
        <v>8</v>
      </c>
      <c r="W190" s="155">
        <f t="shared" si="134"/>
        <v>0</v>
      </c>
      <c r="X190" s="155">
        <f t="shared" si="135"/>
        <v>0.77457710815118797</v>
      </c>
      <c r="Y190" s="155">
        <f t="shared" si="136"/>
        <v>0.22542289184881203</v>
      </c>
      <c r="Z190" s="156">
        <f t="shared" si="137"/>
        <v>9241.2114513420493</v>
      </c>
      <c r="AA190" s="69">
        <f t="shared" si="138"/>
        <v>1</v>
      </c>
      <c r="AB190" s="70">
        <f t="shared" si="139"/>
        <v>0.98299741775378113</v>
      </c>
      <c r="AC190" s="70">
        <f t="shared" si="140"/>
        <v>2.5579093248861613E-2</v>
      </c>
      <c r="AD190" s="70">
        <f t="shared" si="140"/>
        <v>0.85749356563056822</v>
      </c>
      <c r="AE190" s="70">
        <f t="shared" si="141"/>
        <v>0.22974196468990493</v>
      </c>
      <c r="AF190" s="70">
        <f t="shared" si="142"/>
        <v>1.941169465285221E-2</v>
      </c>
      <c r="AG190" s="70">
        <f t="shared" si="143"/>
        <v>1.8458973442896272E-2</v>
      </c>
      <c r="AH190" s="70">
        <f t="shared" si="144"/>
        <v>0.992497320471597</v>
      </c>
      <c r="AI190" s="70">
        <f t="shared" si="145"/>
        <v>0.99547457425270935</v>
      </c>
      <c r="AJ190" s="70">
        <f t="shared" si="146"/>
        <v>0.99642729546266529</v>
      </c>
      <c r="AK190" s="70">
        <f t="shared" si="147"/>
        <v>0.10258433079434168</v>
      </c>
      <c r="AL190" s="71">
        <f t="shared" si="175"/>
        <v>1</v>
      </c>
      <c r="AM190" s="72">
        <v>40995</v>
      </c>
      <c r="AN190" s="66">
        <v>1</v>
      </c>
      <c r="AO190" s="73">
        <v>0.22974196468990493</v>
      </c>
      <c r="AP190" s="74">
        <f t="shared" si="148"/>
        <v>0.77025803531009507</v>
      </c>
      <c r="AQ190" s="75">
        <v>8397</v>
      </c>
      <c r="AR190" s="76">
        <v>152</v>
      </c>
      <c r="AS190" s="76">
        <v>1</v>
      </c>
      <c r="AT190" s="76">
        <v>10</v>
      </c>
      <c r="AU190" s="77">
        <f t="shared" si="149"/>
        <v>1.941169465285221E-2</v>
      </c>
      <c r="AV190" s="77">
        <f t="shared" si="150"/>
        <v>0.9805883053471478</v>
      </c>
      <c r="AW190" s="75">
        <v>8397</v>
      </c>
      <c r="AX190" s="76">
        <v>7</v>
      </c>
      <c r="AY190" s="76">
        <v>228</v>
      </c>
      <c r="AZ190" s="76">
        <v>2</v>
      </c>
      <c r="BA190" s="76">
        <v>524</v>
      </c>
      <c r="BB190" s="66">
        <f t="shared" si="151"/>
        <v>9.0627605097058472E-2</v>
      </c>
      <c r="BC190" s="66">
        <f t="shared" si="152"/>
        <v>0.90937239490294153</v>
      </c>
      <c r="BD190" s="75">
        <v>8397</v>
      </c>
      <c r="BE190" s="76">
        <v>146</v>
      </c>
      <c r="BF190" s="76">
        <v>9</v>
      </c>
      <c r="BG190" s="66">
        <f t="shared" si="153"/>
        <v>1.8458973442896272E-2</v>
      </c>
      <c r="BH190" s="70">
        <v>0.98299741775378113</v>
      </c>
      <c r="BI190" s="70">
        <v>0.97630699450942937</v>
      </c>
      <c r="BJ190" s="75">
        <v>25255</v>
      </c>
      <c r="BK190" s="76">
        <v>646</v>
      </c>
      <c r="BL190" s="75">
        <v>2953</v>
      </c>
      <c r="BM190" s="75">
        <v>4772</v>
      </c>
      <c r="BN190" s="75">
        <v>6394</v>
      </c>
      <c r="BO190" s="76">
        <v>172</v>
      </c>
      <c r="BP190" s="75">
        <v>9413</v>
      </c>
      <c r="BQ190" s="76">
        <v>683</v>
      </c>
      <c r="BR190" s="76">
        <v>92</v>
      </c>
      <c r="BS190" s="76">
        <v>130</v>
      </c>
      <c r="BT190" s="66">
        <f t="shared" si="154"/>
        <v>2.5579093248861613E-2</v>
      </c>
      <c r="BU190" s="66">
        <f t="shared" si="180"/>
        <v>0.85749356563056822</v>
      </c>
      <c r="BV190" s="66">
        <f t="shared" si="181"/>
        <v>0.66854088299346659</v>
      </c>
      <c r="BW190" s="72">
        <v>36760</v>
      </c>
      <c r="BX190" s="76">
        <v>937</v>
      </c>
      <c r="BY190" s="66">
        <f t="shared" si="155"/>
        <v>2.5489662676822632E-2</v>
      </c>
      <c r="BZ190" s="74">
        <f t="shared" si="156"/>
        <v>39.2315901814301</v>
      </c>
      <c r="CA190" s="66">
        <f t="shared" si="176"/>
        <v>0.53629110325061158</v>
      </c>
      <c r="CB190" s="78">
        <v>36760</v>
      </c>
      <c r="CC190" s="76">
        <v>3771</v>
      </c>
      <c r="CD190" s="66">
        <f t="shared" si="157"/>
        <v>0.10258433079434168</v>
      </c>
      <c r="CE190" s="66">
        <f t="shared" si="158"/>
        <v>0.8974156692056583</v>
      </c>
      <c r="CF190" s="72">
        <v>8397</v>
      </c>
      <c r="CG190" s="75">
        <v>2427</v>
      </c>
      <c r="CH190" s="75">
        <v>5932</v>
      </c>
      <c r="CI190" s="66">
        <f t="shared" si="159"/>
        <v>0.99547457425270935</v>
      </c>
      <c r="CJ190" s="75">
        <v>8397</v>
      </c>
      <c r="CK190" s="75">
        <v>1980</v>
      </c>
      <c r="CL190" s="76">
        <v>11</v>
      </c>
      <c r="CM190" s="76">
        <v>33</v>
      </c>
      <c r="CN190" s="75">
        <v>6343</v>
      </c>
      <c r="CO190" s="66">
        <f t="shared" si="160"/>
        <v>0.99642729546266529</v>
      </c>
      <c r="CP190" s="72">
        <v>8397</v>
      </c>
      <c r="CQ190" s="75">
        <v>8334</v>
      </c>
      <c r="CR190" s="66">
        <f t="shared" si="161"/>
        <v>0.992497320471597</v>
      </c>
      <c r="CS190" s="78" t="b">
        <v>0</v>
      </c>
      <c r="CT190" s="76" t="b">
        <v>1</v>
      </c>
      <c r="CU190" s="76">
        <v>0</v>
      </c>
      <c r="CV190" s="76"/>
      <c r="CW190" s="79">
        <v>1</v>
      </c>
      <c r="CX190" s="79"/>
      <c r="CY190" s="79">
        <v>1</v>
      </c>
      <c r="CZ190" s="79">
        <v>0</v>
      </c>
      <c r="DA190" s="76"/>
      <c r="DB190" s="76"/>
      <c r="DC190" s="76"/>
      <c r="DD190" s="66">
        <f t="shared" si="162"/>
        <v>4.1322314049586778E-3</v>
      </c>
      <c r="DE190" s="66">
        <f t="shared" si="163"/>
        <v>0</v>
      </c>
      <c r="DF190" s="66">
        <f t="shared" si="164"/>
        <v>0</v>
      </c>
      <c r="DG190" s="66">
        <f t="shared" si="165"/>
        <v>0</v>
      </c>
      <c r="DH190" s="66">
        <f t="shared" si="166"/>
        <v>0</v>
      </c>
      <c r="DI190" s="66">
        <f t="shared" si="179"/>
        <v>0</v>
      </c>
      <c r="DJ190" s="66">
        <f t="shared" si="167"/>
        <v>0</v>
      </c>
      <c r="DK190" s="66">
        <f t="shared" si="168"/>
        <v>0</v>
      </c>
      <c r="DL190" s="66">
        <f t="shared" si="169"/>
        <v>0</v>
      </c>
      <c r="DM190" s="66">
        <f t="shared" si="170"/>
        <v>0</v>
      </c>
      <c r="DN190" s="66">
        <f t="shared" si="171"/>
        <v>0</v>
      </c>
      <c r="DO190" s="80">
        <f t="shared" si="172"/>
        <v>620</v>
      </c>
      <c r="DP190" s="67">
        <f t="shared" si="173"/>
        <v>1</v>
      </c>
      <c r="DQ190" s="66">
        <f t="shared" si="177"/>
        <v>2.6014568158168575E-6</v>
      </c>
    </row>
    <row r="191" spans="1:121" ht="17.149999999999999" customHeight="1" x14ac:dyDescent="0.3">
      <c r="A191" s="30"/>
      <c r="B191" s="39" t="s">
        <v>558</v>
      </c>
      <c r="C191" s="37" t="s">
        <v>559</v>
      </c>
      <c r="D191" s="36" t="s">
        <v>578</v>
      </c>
      <c r="E191" s="37" t="s">
        <v>579</v>
      </c>
      <c r="F191" s="36" t="s">
        <v>598</v>
      </c>
      <c r="G191" s="37" t="s">
        <v>599</v>
      </c>
      <c r="H191" s="36"/>
      <c r="I191" s="38">
        <v>44</v>
      </c>
      <c r="J191" s="115">
        <f t="shared" si="123"/>
        <v>0.91911306245453606</v>
      </c>
      <c r="K191" s="115">
        <f t="shared" si="124"/>
        <v>0.57457393744154639</v>
      </c>
      <c r="L191" s="115">
        <f t="shared" si="125"/>
        <v>1</v>
      </c>
      <c r="M191" s="115">
        <f t="shared" si="126"/>
        <v>0.71621008580501577</v>
      </c>
      <c r="N191" s="115">
        <f t="shared" si="127"/>
        <v>0.6382742817720396</v>
      </c>
      <c r="O191" s="115">
        <f t="shared" si="128"/>
        <v>0.84183726488621013</v>
      </c>
      <c r="P191" s="115">
        <f t="shared" si="129"/>
        <v>0.75723173523280951</v>
      </c>
      <c r="Q191" s="115">
        <f t="shared" si="130"/>
        <v>0.6459473946169455</v>
      </c>
      <c r="R191" s="116">
        <f t="shared" si="131"/>
        <v>0.9385971121177803</v>
      </c>
      <c r="S191" s="133">
        <f t="shared" si="132"/>
        <v>0.78130943048076484</v>
      </c>
      <c r="T191" s="134">
        <f t="shared" si="174"/>
        <v>0.21869056951923516</v>
      </c>
      <c r="U191" s="135">
        <f t="shared" si="133"/>
        <v>81275.47539954567</v>
      </c>
      <c r="V191" s="136">
        <v>8</v>
      </c>
      <c r="W191" s="155">
        <f t="shared" si="134"/>
        <v>0</v>
      </c>
      <c r="X191" s="155">
        <f t="shared" si="135"/>
        <v>0.67019831936965379</v>
      </c>
      <c r="Y191" s="155">
        <f t="shared" si="136"/>
        <v>0.32980168063034621</v>
      </c>
      <c r="Z191" s="156">
        <f t="shared" si="137"/>
        <v>122569.47539954564</v>
      </c>
      <c r="AA191" s="69">
        <f t="shared" si="138"/>
        <v>1</v>
      </c>
      <c r="AB191" s="70">
        <f t="shared" si="139"/>
        <v>0.95571926696903764</v>
      </c>
      <c r="AC191" s="70">
        <f t="shared" si="140"/>
        <v>6.5549696939831467E-2</v>
      </c>
      <c r="AD191" s="70">
        <f t="shared" si="140"/>
        <v>0.6382742817720396</v>
      </c>
      <c r="AE191" s="70">
        <f t="shared" si="141"/>
        <v>0.3540526053830545</v>
      </c>
      <c r="AF191" s="70">
        <f t="shared" si="142"/>
        <v>8.540735737296061E-2</v>
      </c>
      <c r="AG191" s="70">
        <f t="shared" si="143"/>
        <v>0.10967213966538501</v>
      </c>
      <c r="AH191" s="70">
        <f t="shared" si="144"/>
        <v>0.84183726488621013</v>
      </c>
      <c r="AI191" s="70">
        <f t="shared" si="145"/>
        <v>0.95838096227787595</v>
      </c>
      <c r="AJ191" s="70">
        <f t="shared" si="146"/>
        <v>0.87984516263119605</v>
      </c>
      <c r="AK191" s="70">
        <f t="shared" si="147"/>
        <v>0.24276826476719054</v>
      </c>
      <c r="AL191" s="71">
        <f t="shared" si="175"/>
        <v>1</v>
      </c>
      <c r="AM191" s="72">
        <v>371646</v>
      </c>
      <c r="AN191" s="66">
        <v>1</v>
      </c>
      <c r="AO191" s="73">
        <v>0.3540526053830545</v>
      </c>
      <c r="AP191" s="74">
        <f t="shared" si="148"/>
        <v>0.6459473946169455</v>
      </c>
      <c r="AQ191" s="75">
        <v>76984</v>
      </c>
      <c r="AR191" s="75">
        <v>6269</v>
      </c>
      <c r="AS191" s="76">
        <v>188</v>
      </c>
      <c r="AT191" s="76">
        <v>118</v>
      </c>
      <c r="AU191" s="77">
        <f t="shared" si="149"/>
        <v>8.540735737296061E-2</v>
      </c>
      <c r="AV191" s="77">
        <f t="shared" si="150"/>
        <v>0.91459264262703943</v>
      </c>
      <c r="AW191" s="75">
        <v>76984</v>
      </c>
      <c r="AX191" s="75">
        <v>3013</v>
      </c>
      <c r="AY191" s="75">
        <v>30928</v>
      </c>
      <c r="AZ191" s="76">
        <v>60</v>
      </c>
      <c r="BA191" s="75">
        <v>24926</v>
      </c>
      <c r="BB191" s="66">
        <f t="shared" si="151"/>
        <v>0.76544476774394676</v>
      </c>
      <c r="BC191" s="66">
        <f t="shared" si="152"/>
        <v>0.23455523225605324</v>
      </c>
      <c r="BD191" s="75">
        <v>76984</v>
      </c>
      <c r="BE191" s="75">
        <v>8028</v>
      </c>
      <c r="BF191" s="76">
        <v>415</v>
      </c>
      <c r="BG191" s="66">
        <f t="shared" si="153"/>
        <v>0.10967213966538501</v>
      </c>
      <c r="BH191" s="70">
        <v>0.95571926696903764</v>
      </c>
      <c r="BI191" s="70">
        <v>0.9385971121177803</v>
      </c>
      <c r="BJ191" s="75">
        <v>202930</v>
      </c>
      <c r="BK191" s="75">
        <v>13302</v>
      </c>
      <c r="BL191" s="75">
        <v>60103</v>
      </c>
      <c r="BM191" s="75">
        <v>59761</v>
      </c>
      <c r="BN191" s="75">
        <v>42352</v>
      </c>
      <c r="BO191" s="76">
        <v>584</v>
      </c>
      <c r="BP191" s="75">
        <v>24955</v>
      </c>
      <c r="BQ191" s="76">
        <v>919</v>
      </c>
      <c r="BR191" s="76">
        <v>524</v>
      </c>
      <c r="BS191" s="76">
        <v>430</v>
      </c>
      <c r="BT191" s="66">
        <f t="shared" si="154"/>
        <v>6.5549696939831467E-2</v>
      </c>
      <c r="BU191" s="66">
        <f t="shared" si="180"/>
        <v>0.6382742817720396</v>
      </c>
      <c r="BV191" s="66">
        <f t="shared" si="181"/>
        <v>0.3437835706894003</v>
      </c>
      <c r="BW191" s="72">
        <v>312788</v>
      </c>
      <c r="BX191" s="75">
        <v>5970</v>
      </c>
      <c r="BY191" s="66">
        <f t="shared" si="155"/>
        <v>1.9086409964576646E-2</v>
      </c>
      <c r="BZ191" s="74">
        <f t="shared" si="156"/>
        <v>52.393299832495813</v>
      </c>
      <c r="CA191" s="66">
        <f t="shared" si="176"/>
        <v>0.71621008580501577</v>
      </c>
      <c r="CB191" s="78">
        <v>312788</v>
      </c>
      <c r="CC191" s="76">
        <v>75935</v>
      </c>
      <c r="CD191" s="66">
        <f t="shared" si="157"/>
        <v>0.24276826476719054</v>
      </c>
      <c r="CE191" s="66">
        <f t="shared" si="158"/>
        <v>0.75723173523280951</v>
      </c>
      <c r="CF191" s="72">
        <v>76984</v>
      </c>
      <c r="CG191" s="75">
        <v>1172</v>
      </c>
      <c r="CH191" s="75">
        <v>72608</v>
      </c>
      <c r="CI191" s="66">
        <f t="shared" si="159"/>
        <v>0.95838096227787595</v>
      </c>
      <c r="CJ191" s="75">
        <v>76984</v>
      </c>
      <c r="CK191" s="75">
        <v>9646</v>
      </c>
      <c r="CL191" s="75">
        <v>21566</v>
      </c>
      <c r="CM191" s="76">
        <v>115</v>
      </c>
      <c r="CN191" s="75">
        <v>36407</v>
      </c>
      <c r="CO191" s="66">
        <f t="shared" si="160"/>
        <v>0.87984516263119605</v>
      </c>
      <c r="CP191" s="72">
        <v>76984</v>
      </c>
      <c r="CQ191" s="75">
        <v>64808</v>
      </c>
      <c r="CR191" s="66">
        <f t="shared" si="161"/>
        <v>0.84183726488621013</v>
      </c>
      <c r="CS191" s="78" t="b">
        <v>0</v>
      </c>
      <c r="CT191" s="76" t="b">
        <v>0</v>
      </c>
      <c r="CU191" s="76"/>
      <c r="CV191" s="76"/>
      <c r="CW191" s="76"/>
      <c r="CX191" s="76"/>
      <c r="CY191" s="76"/>
      <c r="CZ191" s="76"/>
      <c r="DA191" s="76"/>
      <c r="DB191" s="76"/>
      <c r="DC191" s="76"/>
      <c r="DD191" s="66">
        <f t="shared" si="162"/>
        <v>0</v>
      </c>
      <c r="DE191" s="66">
        <f t="shared" si="163"/>
        <v>0</v>
      </c>
      <c r="DF191" s="66">
        <f t="shared" si="164"/>
        <v>0</v>
      </c>
      <c r="DG191" s="66">
        <f t="shared" si="165"/>
        <v>0</v>
      </c>
      <c r="DH191" s="66">
        <f t="shared" si="166"/>
        <v>0</v>
      </c>
      <c r="DI191" s="66">
        <f t="shared" si="179"/>
        <v>0</v>
      </c>
      <c r="DJ191" s="66">
        <f t="shared" si="167"/>
        <v>0</v>
      </c>
      <c r="DK191" s="66">
        <f t="shared" si="168"/>
        <v>0</v>
      </c>
      <c r="DL191" s="66">
        <f t="shared" si="169"/>
        <v>0</v>
      </c>
      <c r="DM191" s="66">
        <f t="shared" si="170"/>
        <v>0</v>
      </c>
      <c r="DN191" s="66">
        <f t="shared" si="171"/>
        <v>0</v>
      </c>
      <c r="DO191" s="80">
        <f t="shared" si="172"/>
        <v>620</v>
      </c>
      <c r="DP191" s="67">
        <f t="shared" si="173"/>
        <v>1</v>
      </c>
      <c r="DQ191" s="66">
        <f t="shared" si="177"/>
        <v>2.6014568158168575E-6</v>
      </c>
    </row>
    <row r="192" spans="1:121" ht="17.149999999999999" customHeight="1" x14ac:dyDescent="0.3">
      <c r="A192" s="30"/>
      <c r="B192" s="39" t="s">
        <v>558</v>
      </c>
      <c r="C192" s="37" t="s">
        <v>559</v>
      </c>
      <c r="D192" s="36" t="s">
        <v>578</v>
      </c>
      <c r="E192" s="37" t="s">
        <v>579</v>
      </c>
      <c r="F192" s="36" t="s">
        <v>600</v>
      </c>
      <c r="G192" s="37" t="s">
        <v>601</v>
      </c>
      <c r="H192" s="36"/>
      <c r="I192" s="38">
        <v>27</v>
      </c>
      <c r="J192" s="115">
        <f t="shared" si="123"/>
        <v>0.97552922442862489</v>
      </c>
      <c r="K192" s="115">
        <f t="shared" si="124"/>
        <v>0.69128184713375795</v>
      </c>
      <c r="L192" s="115">
        <f t="shared" si="125"/>
        <v>1</v>
      </c>
      <c r="M192" s="115">
        <f t="shared" si="126"/>
        <v>0.6604336666661963</v>
      </c>
      <c r="N192" s="115">
        <f t="shared" si="127"/>
        <v>0.79899840838571723</v>
      </c>
      <c r="O192" s="115">
        <f t="shared" si="128"/>
        <v>0.93590764331210186</v>
      </c>
      <c r="P192" s="115">
        <f t="shared" si="129"/>
        <v>0.83859884729449941</v>
      </c>
      <c r="Q192" s="115">
        <f t="shared" si="130"/>
        <v>0.70888969168137161</v>
      </c>
      <c r="R192" s="116">
        <f t="shared" si="131"/>
        <v>0.9758770402358895</v>
      </c>
      <c r="S192" s="133">
        <f t="shared" si="132"/>
        <v>0.84283515212646209</v>
      </c>
      <c r="T192" s="134">
        <f t="shared" si="174"/>
        <v>0.15716484787353791</v>
      </c>
      <c r="U192" s="135">
        <f t="shared" si="133"/>
        <v>32053.456394112309</v>
      </c>
      <c r="V192" s="136">
        <v>8</v>
      </c>
      <c r="W192" s="155">
        <f t="shared" si="134"/>
        <v>0</v>
      </c>
      <c r="X192" s="155">
        <f t="shared" si="135"/>
        <v>0.73172404101535105</v>
      </c>
      <c r="Y192" s="155">
        <f t="shared" si="136"/>
        <v>0.26827595898464895</v>
      </c>
      <c r="Z192" s="156">
        <f t="shared" si="137"/>
        <v>54714.345283001188</v>
      </c>
      <c r="AA192" s="69">
        <f t="shared" si="138"/>
        <v>1</v>
      </c>
      <c r="AB192" s="70">
        <f t="shared" si="139"/>
        <v>0.9825709017473</v>
      </c>
      <c r="AC192" s="70">
        <f t="shared" si="140"/>
        <v>2.8223018922525361E-2</v>
      </c>
      <c r="AD192" s="70">
        <f t="shared" si="140"/>
        <v>0.79899840838571723</v>
      </c>
      <c r="AE192" s="70">
        <f t="shared" si="141"/>
        <v>0.29111030831862833</v>
      </c>
      <c r="AF192" s="70">
        <f t="shared" si="142"/>
        <v>4.7232109404271264E-2</v>
      </c>
      <c r="AG192" s="70">
        <f t="shared" si="143"/>
        <v>6.3787935556388162E-2</v>
      </c>
      <c r="AH192" s="70">
        <f t="shared" si="144"/>
        <v>0.93590764331210186</v>
      </c>
      <c r="AI192" s="70">
        <f t="shared" si="145"/>
        <v>0.96925346571749715</v>
      </c>
      <c r="AJ192" s="70">
        <f t="shared" si="146"/>
        <v>0.98180498313975273</v>
      </c>
      <c r="AK192" s="70">
        <f t="shared" si="147"/>
        <v>0.16140115270550054</v>
      </c>
      <c r="AL192" s="71">
        <f t="shared" si="175"/>
        <v>1</v>
      </c>
      <c r="AM192" s="72">
        <v>203948</v>
      </c>
      <c r="AN192" s="66">
        <v>1</v>
      </c>
      <c r="AO192" s="73">
        <v>0.29111030831862833</v>
      </c>
      <c r="AP192" s="74">
        <f t="shared" si="148"/>
        <v>0.70888969168137161</v>
      </c>
      <c r="AQ192" s="75">
        <v>42704</v>
      </c>
      <c r="AR192" s="75">
        <v>1870</v>
      </c>
      <c r="AS192" s="76">
        <v>66</v>
      </c>
      <c r="AT192" s="76">
        <v>81</v>
      </c>
      <c r="AU192" s="77">
        <f t="shared" si="149"/>
        <v>4.7232109404271264E-2</v>
      </c>
      <c r="AV192" s="77">
        <f t="shared" si="150"/>
        <v>0.95276789059572875</v>
      </c>
      <c r="AW192" s="75">
        <v>42704</v>
      </c>
      <c r="AX192" s="76">
        <v>642</v>
      </c>
      <c r="AY192" s="75">
        <v>7653</v>
      </c>
      <c r="AZ192" s="76">
        <v>18</v>
      </c>
      <c r="BA192" s="75">
        <v>16037</v>
      </c>
      <c r="BB192" s="66">
        <f t="shared" si="151"/>
        <v>0.57020419632821284</v>
      </c>
      <c r="BC192" s="66">
        <f t="shared" si="152"/>
        <v>0.42979580367178716</v>
      </c>
      <c r="BD192" s="75">
        <v>42704</v>
      </c>
      <c r="BE192" s="75">
        <v>2524</v>
      </c>
      <c r="BF192" s="76">
        <v>200</v>
      </c>
      <c r="BG192" s="66">
        <f t="shared" si="153"/>
        <v>6.3787935556388162E-2</v>
      </c>
      <c r="BH192" s="70">
        <v>0.9825709017473</v>
      </c>
      <c r="BI192" s="70">
        <v>0.9758770402358895</v>
      </c>
      <c r="BJ192" s="75">
        <v>124402</v>
      </c>
      <c r="BK192" s="75">
        <v>3511</v>
      </c>
      <c r="BL192" s="75">
        <v>21494</v>
      </c>
      <c r="BM192" s="75">
        <v>26225</v>
      </c>
      <c r="BN192" s="75">
        <v>32991</v>
      </c>
      <c r="BO192" s="76">
        <v>1081</v>
      </c>
      <c r="BP192" s="75">
        <v>35867</v>
      </c>
      <c r="BQ192" s="75">
        <v>2164</v>
      </c>
      <c r="BR192" s="76">
        <v>595</v>
      </c>
      <c r="BS192" s="76">
        <v>474</v>
      </c>
      <c r="BT192" s="66">
        <f t="shared" si="154"/>
        <v>2.8223018922525361E-2</v>
      </c>
      <c r="BU192" s="66">
        <f t="shared" si="180"/>
        <v>0.79899840838571723</v>
      </c>
      <c r="BV192" s="66">
        <f t="shared" si="181"/>
        <v>0.58818990048391506</v>
      </c>
      <c r="BW192" s="72">
        <v>178710</v>
      </c>
      <c r="BX192" s="75">
        <v>3699</v>
      </c>
      <c r="BY192" s="66">
        <f t="shared" si="155"/>
        <v>2.0698338089642436E-2</v>
      </c>
      <c r="BZ192" s="74">
        <f t="shared" si="156"/>
        <v>48.313057583130579</v>
      </c>
      <c r="CA192" s="66">
        <f t="shared" si="176"/>
        <v>0.6604336666661963</v>
      </c>
      <c r="CB192" s="78">
        <v>178710</v>
      </c>
      <c r="CC192" s="76">
        <v>28844</v>
      </c>
      <c r="CD192" s="66">
        <f t="shared" si="157"/>
        <v>0.16140115270550054</v>
      </c>
      <c r="CE192" s="66">
        <f t="shared" si="158"/>
        <v>0.83859884729449941</v>
      </c>
      <c r="CF192" s="72">
        <v>42704</v>
      </c>
      <c r="CG192" s="75">
        <v>4807</v>
      </c>
      <c r="CH192" s="75">
        <v>36584</v>
      </c>
      <c r="CI192" s="66">
        <f t="shared" si="159"/>
        <v>0.96925346571749715</v>
      </c>
      <c r="CJ192" s="75">
        <v>42704</v>
      </c>
      <c r="CK192" s="75">
        <v>7847</v>
      </c>
      <c r="CL192" s="75">
        <v>11043</v>
      </c>
      <c r="CM192" s="76">
        <v>56</v>
      </c>
      <c r="CN192" s="75">
        <v>22981</v>
      </c>
      <c r="CO192" s="66">
        <f t="shared" si="160"/>
        <v>0.98180498313975273</v>
      </c>
      <c r="CP192" s="72">
        <v>42704</v>
      </c>
      <c r="CQ192" s="75">
        <v>39967</v>
      </c>
      <c r="CR192" s="66">
        <f t="shared" si="161"/>
        <v>0.93590764331210186</v>
      </c>
      <c r="CS192" s="78" t="b">
        <v>0</v>
      </c>
      <c r="CT192" s="76" t="b">
        <v>0</v>
      </c>
      <c r="CU192" s="76"/>
      <c r="CV192" s="76"/>
      <c r="CW192" s="76"/>
      <c r="CX192" s="76"/>
      <c r="CY192" s="76"/>
      <c r="CZ192" s="76"/>
      <c r="DA192" s="76"/>
      <c r="DB192" s="76"/>
      <c r="DC192" s="76"/>
      <c r="DD192" s="66">
        <f t="shared" si="162"/>
        <v>0</v>
      </c>
      <c r="DE192" s="66">
        <f t="shared" si="163"/>
        <v>0</v>
      </c>
      <c r="DF192" s="66">
        <f t="shared" si="164"/>
        <v>0</v>
      </c>
      <c r="DG192" s="66">
        <f t="shared" si="165"/>
        <v>0</v>
      </c>
      <c r="DH192" s="66">
        <f t="shared" si="166"/>
        <v>0</v>
      </c>
      <c r="DI192" s="66">
        <f t="shared" si="179"/>
        <v>0</v>
      </c>
      <c r="DJ192" s="66">
        <f t="shared" si="167"/>
        <v>0</v>
      </c>
      <c r="DK192" s="66">
        <f t="shared" si="168"/>
        <v>0</v>
      </c>
      <c r="DL192" s="66">
        <f t="shared" si="169"/>
        <v>0</v>
      </c>
      <c r="DM192" s="66">
        <f t="shared" si="170"/>
        <v>0</v>
      </c>
      <c r="DN192" s="66">
        <f t="shared" si="171"/>
        <v>0</v>
      </c>
      <c r="DO192" s="80">
        <f t="shared" si="172"/>
        <v>620</v>
      </c>
      <c r="DP192" s="67">
        <f t="shared" si="173"/>
        <v>1</v>
      </c>
      <c r="DQ192" s="66">
        <f t="shared" si="177"/>
        <v>2.6014568158168575E-6</v>
      </c>
    </row>
    <row r="193" spans="1:121" ht="17.149999999999999" customHeight="1" x14ac:dyDescent="0.3">
      <c r="A193" s="30"/>
      <c r="B193" s="39" t="s">
        <v>558</v>
      </c>
      <c r="C193" s="37" t="s">
        <v>559</v>
      </c>
      <c r="D193" s="36" t="s">
        <v>578</v>
      </c>
      <c r="E193" s="37" t="s">
        <v>579</v>
      </c>
      <c r="F193" s="36" t="s">
        <v>602</v>
      </c>
      <c r="G193" s="37" t="s">
        <v>603</v>
      </c>
      <c r="H193" s="36">
        <v>3</v>
      </c>
      <c r="I193" s="38">
        <v>63</v>
      </c>
      <c r="J193" s="115">
        <f t="shared" si="123"/>
        <v>0.90798513844248518</v>
      </c>
      <c r="K193" s="115">
        <f t="shared" si="124"/>
        <v>0.54906672957273028</v>
      </c>
      <c r="L193" s="115">
        <f t="shared" si="125"/>
        <v>1</v>
      </c>
      <c r="M193" s="115">
        <f t="shared" si="126"/>
        <v>0.56011741116132385</v>
      </c>
      <c r="N193" s="115">
        <f t="shared" si="127"/>
        <v>0.64349167450714395</v>
      </c>
      <c r="O193" s="115">
        <f t="shared" si="128"/>
        <v>0.7042432105682187</v>
      </c>
      <c r="P193" s="115">
        <f t="shared" si="129"/>
        <v>0.72016208426669714</v>
      </c>
      <c r="Q193" s="115">
        <f t="shared" si="130"/>
        <v>0.64856246552675123</v>
      </c>
      <c r="R193" s="116">
        <f t="shared" si="131"/>
        <v>0.94792244671475667</v>
      </c>
      <c r="S193" s="133">
        <f t="shared" si="132"/>
        <v>0.74239457341778969</v>
      </c>
      <c r="T193" s="134">
        <f t="shared" si="174"/>
        <v>0.25760542658221031</v>
      </c>
      <c r="U193" s="135">
        <f t="shared" si="133"/>
        <v>42666.67159395833</v>
      </c>
      <c r="V193" s="136">
        <v>7</v>
      </c>
      <c r="W193" s="155">
        <f t="shared" si="134"/>
        <v>0</v>
      </c>
      <c r="X193" s="155">
        <f t="shared" si="135"/>
        <v>0.63128346230667864</v>
      </c>
      <c r="Y193" s="155">
        <f t="shared" si="136"/>
        <v>0.36871653769332136</v>
      </c>
      <c r="Z193" s="156">
        <f t="shared" si="137"/>
        <v>61069.782705069432</v>
      </c>
      <c r="AA193" s="69">
        <f t="shared" si="138"/>
        <v>0.94334291303402806</v>
      </c>
      <c r="AB193" s="70">
        <f t="shared" si="139"/>
        <v>0.96224034839111061</v>
      </c>
      <c r="AC193" s="70">
        <f t="shared" si="140"/>
        <v>7.8277137168238406E-2</v>
      </c>
      <c r="AD193" s="70">
        <f t="shared" si="140"/>
        <v>0.64349167450714395</v>
      </c>
      <c r="AE193" s="70">
        <f t="shared" si="141"/>
        <v>0.35143753447324877</v>
      </c>
      <c r="AF193" s="70">
        <f t="shared" si="142"/>
        <v>0.13814761300976028</v>
      </c>
      <c r="AG193" s="70">
        <f t="shared" si="143"/>
        <v>0.17733612478990357</v>
      </c>
      <c r="AH193" s="70">
        <f t="shared" si="144"/>
        <v>0.7042432105682187</v>
      </c>
      <c r="AI193" s="70">
        <f t="shared" si="145"/>
        <v>0.94394479992923064</v>
      </c>
      <c r="AJ193" s="70">
        <f t="shared" si="146"/>
        <v>0.87202547695573973</v>
      </c>
      <c r="AK193" s="70">
        <f t="shared" si="147"/>
        <v>0.27983791573330291</v>
      </c>
      <c r="AL193" s="71">
        <f t="shared" si="175"/>
        <v>1</v>
      </c>
      <c r="AM193" s="72">
        <v>165628</v>
      </c>
      <c r="AN193" s="66">
        <v>0.94334291303402806</v>
      </c>
      <c r="AO193" s="73">
        <v>0.35143753447324877</v>
      </c>
      <c r="AP193" s="74">
        <f t="shared" si="148"/>
        <v>0.64856246552675123</v>
      </c>
      <c r="AQ193" s="75">
        <v>33913</v>
      </c>
      <c r="AR193" s="75">
        <v>4568</v>
      </c>
      <c r="AS193" s="76">
        <v>55</v>
      </c>
      <c r="AT193" s="76">
        <v>62</v>
      </c>
      <c r="AU193" s="77">
        <f t="shared" si="149"/>
        <v>0.13814761300976028</v>
      </c>
      <c r="AV193" s="77">
        <f t="shared" si="150"/>
        <v>0.86185238699023969</v>
      </c>
      <c r="AW193" s="75">
        <v>33913</v>
      </c>
      <c r="AX193" s="75">
        <v>3266</v>
      </c>
      <c r="AY193" s="75">
        <v>13092</v>
      </c>
      <c r="AZ193" s="76">
        <v>22</v>
      </c>
      <c r="BA193" s="75">
        <v>9520</v>
      </c>
      <c r="BB193" s="66">
        <f t="shared" si="151"/>
        <v>0.76371892784477924</v>
      </c>
      <c r="BC193" s="66">
        <f t="shared" si="152"/>
        <v>0.23628107215522076</v>
      </c>
      <c r="BD193" s="75">
        <v>33913</v>
      </c>
      <c r="BE193" s="75">
        <v>5746</v>
      </c>
      <c r="BF193" s="76">
        <v>268</v>
      </c>
      <c r="BG193" s="66">
        <f t="shared" si="153"/>
        <v>0.17733612478990357</v>
      </c>
      <c r="BH193" s="70">
        <v>0.96224034839111061</v>
      </c>
      <c r="BI193" s="70">
        <v>0.94792244671475667</v>
      </c>
      <c r="BJ193" s="75">
        <v>91406</v>
      </c>
      <c r="BK193" s="75">
        <v>7155</v>
      </c>
      <c r="BL193" s="75">
        <v>25432</v>
      </c>
      <c r="BM193" s="75">
        <v>23926</v>
      </c>
      <c r="BN193" s="75">
        <v>19879</v>
      </c>
      <c r="BO193" s="76">
        <v>335</v>
      </c>
      <c r="BP193" s="75">
        <v>13564</v>
      </c>
      <c r="BQ193" s="76">
        <v>626</v>
      </c>
      <c r="BR193" s="76">
        <v>218</v>
      </c>
      <c r="BS193" s="76">
        <v>271</v>
      </c>
      <c r="BT193" s="66">
        <f t="shared" si="154"/>
        <v>7.8277137168238406E-2</v>
      </c>
      <c r="BU193" s="66">
        <f t="shared" si="180"/>
        <v>0.64349167450714395</v>
      </c>
      <c r="BV193" s="66">
        <f t="shared" si="181"/>
        <v>0.38173642868083058</v>
      </c>
      <c r="BW193" s="72">
        <v>140174</v>
      </c>
      <c r="BX193" s="75">
        <v>3421</v>
      </c>
      <c r="BY193" s="66">
        <f t="shared" si="155"/>
        <v>2.4405381882517441E-2</v>
      </c>
      <c r="BZ193" s="74">
        <f t="shared" si="156"/>
        <v>40.974568839520607</v>
      </c>
      <c r="CA193" s="66">
        <f t="shared" si="176"/>
        <v>0.56011741116132385</v>
      </c>
      <c r="CB193" s="72">
        <v>140174</v>
      </c>
      <c r="CC193" s="75">
        <v>39226</v>
      </c>
      <c r="CD193" s="66">
        <f t="shared" si="157"/>
        <v>0.27983791573330291</v>
      </c>
      <c r="CE193" s="66">
        <f t="shared" si="158"/>
        <v>0.72016208426669714</v>
      </c>
      <c r="CF193" s="72">
        <v>33913</v>
      </c>
      <c r="CG193" s="76">
        <v>926</v>
      </c>
      <c r="CH193" s="75">
        <v>31086</v>
      </c>
      <c r="CI193" s="66">
        <f t="shared" si="159"/>
        <v>0.94394479992923064</v>
      </c>
      <c r="CJ193" s="75">
        <v>33913</v>
      </c>
      <c r="CK193" s="75">
        <v>3244</v>
      </c>
      <c r="CL193" s="75">
        <v>13132</v>
      </c>
      <c r="CM193" s="76">
        <v>48</v>
      </c>
      <c r="CN193" s="75">
        <v>13149</v>
      </c>
      <c r="CO193" s="66">
        <f t="shared" si="160"/>
        <v>0.87202547695573973</v>
      </c>
      <c r="CP193" s="72">
        <v>33913</v>
      </c>
      <c r="CQ193" s="75">
        <v>23883</v>
      </c>
      <c r="CR193" s="66">
        <f t="shared" si="161"/>
        <v>0.7042432105682187</v>
      </c>
      <c r="CS193" s="78" t="b">
        <v>0</v>
      </c>
      <c r="CT193" s="76" t="b">
        <v>0</v>
      </c>
      <c r="CU193" s="76"/>
      <c r="CV193" s="76"/>
      <c r="CW193" s="76"/>
      <c r="CX193" s="76"/>
      <c r="CY193" s="76"/>
      <c r="CZ193" s="76"/>
      <c r="DA193" s="76"/>
      <c r="DB193" s="76"/>
      <c r="DC193" s="76"/>
      <c r="DD193" s="66">
        <f t="shared" si="162"/>
        <v>0</v>
      </c>
      <c r="DE193" s="66">
        <f t="shared" si="163"/>
        <v>0</v>
      </c>
      <c r="DF193" s="66">
        <f t="shared" si="164"/>
        <v>0</v>
      </c>
      <c r="DG193" s="66">
        <f t="shared" si="165"/>
        <v>0</v>
      </c>
      <c r="DH193" s="66">
        <f t="shared" si="166"/>
        <v>0</v>
      </c>
      <c r="DI193" s="66">
        <f t="shared" si="179"/>
        <v>0</v>
      </c>
      <c r="DJ193" s="66">
        <f t="shared" si="167"/>
        <v>0</v>
      </c>
      <c r="DK193" s="66">
        <f t="shared" si="168"/>
        <v>0</v>
      </c>
      <c r="DL193" s="66">
        <f t="shared" si="169"/>
        <v>0</v>
      </c>
      <c r="DM193" s="66">
        <f t="shared" si="170"/>
        <v>0</v>
      </c>
      <c r="DN193" s="66">
        <f t="shared" si="171"/>
        <v>0</v>
      </c>
      <c r="DO193" s="80">
        <f t="shared" si="172"/>
        <v>620</v>
      </c>
      <c r="DP193" s="67">
        <f t="shared" si="173"/>
        <v>1</v>
      </c>
      <c r="DQ193" s="66">
        <f t="shared" si="177"/>
        <v>2.6014568158168575E-6</v>
      </c>
    </row>
    <row r="194" spans="1:121" ht="17.149999999999999" customHeight="1" x14ac:dyDescent="0.3">
      <c r="A194" s="30"/>
      <c r="B194" s="39" t="s">
        <v>558</v>
      </c>
      <c r="C194" s="37" t="s">
        <v>559</v>
      </c>
      <c r="D194" s="36" t="s">
        <v>578</v>
      </c>
      <c r="E194" s="37" t="s">
        <v>579</v>
      </c>
      <c r="F194" s="36" t="s">
        <v>604</v>
      </c>
      <c r="G194" s="37" t="s">
        <v>605</v>
      </c>
      <c r="H194" s="36">
        <v>4</v>
      </c>
      <c r="I194" s="38">
        <v>35</v>
      </c>
      <c r="J194" s="115">
        <f t="shared" si="123"/>
        <v>0.89018599129402454</v>
      </c>
      <c r="K194" s="115">
        <f t="shared" si="124"/>
        <v>0.5479224376731302</v>
      </c>
      <c r="L194" s="115">
        <f t="shared" si="125"/>
        <v>1</v>
      </c>
      <c r="M194" s="115">
        <f t="shared" si="126"/>
        <v>0.64614947424187985</v>
      </c>
      <c r="N194" s="115">
        <f t="shared" si="127"/>
        <v>0.59546749282220635</v>
      </c>
      <c r="O194" s="115">
        <f t="shared" si="128"/>
        <v>0.56934441366574329</v>
      </c>
      <c r="P194" s="115">
        <f t="shared" si="129"/>
        <v>0.72279209046868365</v>
      </c>
      <c r="Q194" s="115">
        <f t="shared" si="130"/>
        <v>0.62912373328791626</v>
      </c>
      <c r="R194" s="116">
        <f t="shared" si="131"/>
        <v>0.93146453467243717</v>
      </c>
      <c r="S194" s="133">
        <f t="shared" si="132"/>
        <v>0.72582779645844686</v>
      </c>
      <c r="T194" s="134">
        <f t="shared" si="174"/>
        <v>0.27417220354155314</v>
      </c>
      <c r="U194" s="135">
        <f t="shared" si="133"/>
        <v>45909.58713862599</v>
      </c>
      <c r="V194" s="136">
        <v>7</v>
      </c>
      <c r="W194" s="155">
        <f t="shared" si="134"/>
        <v>0</v>
      </c>
      <c r="X194" s="155">
        <f t="shared" si="135"/>
        <v>0.6147166853473357</v>
      </c>
      <c r="Y194" s="155">
        <f t="shared" si="136"/>
        <v>0.3852833146526643</v>
      </c>
      <c r="Z194" s="156">
        <f t="shared" si="137"/>
        <v>64514.920471959333</v>
      </c>
      <c r="AA194" s="69">
        <f t="shared" si="138"/>
        <v>0.89625435956237165</v>
      </c>
      <c r="AB194" s="70">
        <f t="shared" si="139"/>
        <v>0.94922710751755024</v>
      </c>
      <c r="AC194" s="70">
        <f t="shared" si="140"/>
        <v>8.0697692892565731E-2</v>
      </c>
      <c r="AD194" s="70">
        <f t="shared" si="140"/>
        <v>0.59546749282220635</v>
      </c>
      <c r="AE194" s="70">
        <f t="shared" si="141"/>
        <v>0.37087626671208374</v>
      </c>
      <c r="AF194" s="70">
        <f t="shared" si="142"/>
        <v>0.22978498878775888</v>
      </c>
      <c r="AG194" s="70">
        <f t="shared" si="143"/>
        <v>0.27059754649782353</v>
      </c>
      <c r="AH194" s="70">
        <f t="shared" si="144"/>
        <v>0.56934441366574329</v>
      </c>
      <c r="AI194" s="70">
        <f t="shared" si="145"/>
        <v>0.92681704260651632</v>
      </c>
      <c r="AJ194" s="70">
        <f t="shared" si="146"/>
        <v>0.85355493998153276</v>
      </c>
      <c r="AK194" s="70">
        <f t="shared" si="147"/>
        <v>0.27720790953131635</v>
      </c>
      <c r="AL194" s="71">
        <f t="shared" si="175"/>
        <v>1</v>
      </c>
      <c r="AM194" s="72">
        <v>167448</v>
      </c>
      <c r="AN194" s="66">
        <v>0.89625435956237165</v>
      </c>
      <c r="AO194" s="73">
        <v>0.37087626671208374</v>
      </c>
      <c r="AP194" s="74">
        <f t="shared" si="148"/>
        <v>0.62912373328791626</v>
      </c>
      <c r="AQ194" s="75">
        <v>37905</v>
      </c>
      <c r="AR194" s="75">
        <v>8590</v>
      </c>
      <c r="AS194" s="76">
        <v>75</v>
      </c>
      <c r="AT194" s="76">
        <v>45</v>
      </c>
      <c r="AU194" s="77">
        <f t="shared" si="149"/>
        <v>0.22978498878775888</v>
      </c>
      <c r="AV194" s="77">
        <f t="shared" si="150"/>
        <v>0.77021501121224112</v>
      </c>
      <c r="AW194" s="75">
        <v>37905</v>
      </c>
      <c r="AX194" s="75">
        <v>4204</v>
      </c>
      <c r="AY194" s="75">
        <v>16043</v>
      </c>
      <c r="AZ194" s="76">
        <v>14</v>
      </c>
      <c r="BA194" s="75">
        <v>5301</v>
      </c>
      <c r="BB194" s="66">
        <f t="shared" si="151"/>
        <v>0.67437013586598071</v>
      </c>
      <c r="BC194" s="66">
        <f t="shared" si="152"/>
        <v>0.32562986413401929</v>
      </c>
      <c r="BD194" s="75">
        <v>37905</v>
      </c>
      <c r="BE194" s="75">
        <v>10026</v>
      </c>
      <c r="BF194" s="76">
        <v>231</v>
      </c>
      <c r="BG194" s="66">
        <f t="shared" si="153"/>
        <v>0.27059754649782353</v>
      </c>
      <c r="BH194" s="70">
        <v>0.94922710751755024</v>
      </c>
      <c r="BI194" s="70">
        <v>0.93146453467243717</v>
      </c>
      <c r="BJ194" s="75">
        <v>88119</v>
      </c>
      <c r="BK194" s="75">
        <v>7111</v>
      </c>
      <c r="BL194" s="75">
        <v>28536</v>
      </c>
      <c r="BM194" s="75">
        <v>23131</v>
      </c>
      <c r="BN194" s="75">
        <v>16900</v>
      </c>
      <c r="BO194" s="76">
        <v>273</v>
      </c>
      <c r="BP194" s="75">
        <v>11194</v>
      </c>
      <c r="BQ194" s="76">
        <v>380</v>
      </c>
      <c r="BR194" s="76">
        <v>159</v>
      </c>
      <c r="BS194" s="76">
        <v>435</v>
      </c>
      <c r="BT194" s="66">
        <f t="shared" si="154"/>
        <v>8.0697692892565731E-2</v>
      </c>
      <c r="BU194" s="66">
        <f t="shared" si="180"/>
        <v>0.59546749282220635</v>
      </c>
      <c r="BV194" s="66">
        <f t="shared" si="181"/>
        <v>0.33297018804117162</v>
      </c>
      <c r="BW194" s="72">
        <v>138921</v>
      </c>
      <c r="BX194" s="75">
        <v>2939</v>
      </c>
      <c r="BY194" s="66">
        <f t="shared" si="155"/>
        <v>2.1155908753896099E-2</v>
      </c>
      <c r="BZ194" s="74">
        <f t="shared" si="156"/>
        <v>47.268118407621643</v>
      </c>
      <c r="CA194" s="66">
        <f t="shared" si="176"/>
        <v>0.64614947424187985</v>
      </c>
      <c r="CB194" s="72">
        <v>138921</v>
      </c>
      <c r="CC194" s="75">
        <v>38510</v>
      </c>
      <c r="CD194" s="66">
        <f t="shared" si="157"/>
        <v>0.27720790953131635</v>
      </c>
      <c r="CE194" s="66">
        <f t="shared" si="158"/>
        <v>0.72279209046868365</v>
      </c>
      <c r="CF194" s="72">
        <v>37905</v>
      </c>
      <c r="CG194" s="76">
        <v>489</v>
      </c>
      <c r="CH194" s="75">
        <v>34642</v>
      </c>
      <c r="CI194" s="66">
        <f t="shared" si="159"/>
        <v>0.92681704260651632</v>
      </c>
      <c r="CJ194" s="75">
        <v>37905</v>
      </c>
      <c r="CK194" s="76">
        <v>382</v>
      </c>
      <c r="CL194" s="75">
        <v>7874</v>
      </c>
      <c r="CM194" s="76">
        <v>154</v>
      </c>
      <c r="CN194" s="75">
        <v>23944</v>
      </c>
      <c r="CO194" s="66">
        <f t="shared" si="160"/>
        <v>0.85355493998153276</v>
      </c>
      <c r="CP194" s="72">
        <v>37905</v>
      </c>
      <c r="CQ194" s="75">
        <v>21581</v>
      </c>
      <c r="CR194" s="66">
        <f t="shared" si="161"/>
        <v>0.56934441366574329</v>
      </c>
      <c r="CS194" s="78" t="b">
        <v>0</v>
      </c>
      <c r="CT194" s="76" t="b">
        <v>1</v>
      </c>
      <c r="CU194" s="76">
        <v>0</v>
      </c>
      <c r="CV194" s="76"/>
      <c r="CW194" s="79"/>
      <c r="CX194" s="79">
        <v>1</v>
      </c>
      <c r="CY194" s="79">
        <v>1</v>
      </c>
      <c r="CZ194" s="79">
        <v>0</v>
      </c>
      <c r="DA194" s="76"/>
      <c r="DB194" s="76"/>
      <c r="DC194" s="76"/>
      <c r="DD194" s="66">
        <f t="shared" si="162"/>
        <v>0</v>
      </c>
      <c r="DE194" s="66">
        <f t="shared" si="163"/>
        <v>0</v>
      </c>
      <c r="DF194" s="66">
        <f t="shared" si="164"/>
        <v>0</v>
      </c>
      <c r="DG194" s="66">
        <f t="shared" si="165"/>
        <v>0</v>
      </c>
      <c r="DH194" s="66">
        <f t="shared" si="166"/>
        <v>0</v>
      </c>
      <c r="DI194" s="66">
        <f t="shared" si="179"/>
        <v>0</v>
      </c>
      <c r="DJ194" s="66">
        <f t="shared" si="167"/>
        <v>0</v>
      </c>
      <c r="DK194" s="66">
        <f t="shared" si="168"/>
        <v>0</v>
      </c>
      <c r="DL194" s="66">
        <f t="shared" si="169"/>
        <v>0</v>
      </c>
      <c r="DM194" s="66">
        <f t="shared" si="170"/>
        <v>0</v>
      </c>
      <c r="DN194" s="66">
        <f t="shared" si="171"/>
        <v>0</v>
      </c>
      <c r="DO194" s="80">
        <f t="shared" si="172"/>
        <v>620</v>
      </c>
      <c r="DP194" s="67">
        <f t="shared" si="173"/>
        <v>1</v>
      </c>
      <c r="DQ194" s="66">
        <f t="shared" si="177"/>
        <v>2.6014568158168575E-6</v>
      </c>
    </row>
    <row r="195" spans="1:121" ht="17.149999999999999" customHeight="1" x14ac:dyDescent="0.3">
      <c r="A195" s="30"/>
      <c r="B195" s="39" t="s">
        <v>558</v>
      </c>
      <c r="C195" s="37" t="s">
        <v>559</v>
      </c>
      <c r="D195" s="36" t="s">
        <v>578</v>
      </c>
      <c r="E195" s="37" t="s">
        <v>579</v>
      </c>
      <c r="F195" s="36" t="s">
        <v>606</v>
      </c>
      <c r="G195" s="37" t="s">
        <v>607</v>
      </c>
      <c r="H195" s="36"/>
      <c r="I195" s="38">
        <v>20</v>
      </c>
      <c r="J195" s="115">
        <f t="shared" si="123"/>
        <v>0.98730611929932866</v>
      </c>
      <c r="K195" s="115">
        <f t="shared" si="124"/>
        <v>0.89846824600663622</v>
      </c>
      <c r="L195" s="115">
        <f t="shared" si="125"/>
        <v>1</v>
      </c>
      <c r="M195" s="115">
        <f t="shared" si="126"/>
        <v>0.45021205326531843</v>
      </c>
      <c r="N195" s="115">
        <f t="shared" si="127"/>
        <v>0.8053696322478755</v>
      </c>
      <c r="O195" s="115">
        <f t="shared" si="128"/>
        <v>0.98726753607531448</v>
      </c>
      <c r="P195" s="115">
        <f t="shared" si="129"/>
        <v>0.86196268701815582</v>
      </c>
      <c r="Q195" s="115">
        <f t="shared" si="130"/>
        <v>0.72533234631874399</v>
      </c>
      <c r="R195" s="116">
        <f t="shared" si="131"/>
        <v>0.96733585950593892</v>
      </c>
      <c r="S195" s="133">
        <f t="shared" si="132"/>
        <v>0.85369494219303477</v>
      </c>
      <c r="T195" s="134">
        <f t="shared" si="174"/>
        <v>0.14630505780696523</v>
      </c>
      <c r="U195" s="135">
        <f t="shared" si="133"/>
        <v>19384.542329076052</v>
      </c>
      <c r="V195" s="136">
        <v>8</v>
      </c>
      <c r="W195" s="155">
        <f t="shared" si="134"/>
        <v>0</v>
      </c>
      <c r="X195" s="155">
        <f t="shared" si="135"/>
        <v>0.74258383108192361</v>
      </c>
      <c r="Y195" s="155">
        <f t="shared" si="136"/>
        <v>0.25741616891807639</v>
      </c>
      <c r="Z195" s="156">
        <f t="shared" si="137"/>
        <v>34106.097884631614</v>
      </c>
      <c r="AA195" s="69">
        <f t="shared" si="138"/>
        <v>1</v>
      </c>
      <c r="AB195" s="70">
        <f t="shared" si="139"/>
        <v>0.97646423103479341</v>
      </c>
      <c r="AC195" s="70">
        <f t="shared" si="140"/>
        <v>3.1723947757639565E-2</v>
      </c>
      <c r="AD195" s="70">
        <f t="shared" si="140"/>
        <v>0.8053696322478755</v>
      </c>
      <c r="AE195" s="70">
        <f t="shared" si="141"/>
        <v>0.27466765368125595</v>
      </c>
      <c r="AF195" s="70">
        <f t="shared" si="142"/>
        <v>1.7593950150474574E-2</v>
      </c>
      <c r="AG195" s="70">
        <f t="shared" si="143"/>
        <v>1.2771047148699746E-2</v>
      </c>
      <c r="AH195" s="70">
        <f t="shared" si="144"/>
        <v>0.98726753607531448</v>
      </c>
      <c r="AI195" s="70">
        <f t="shared" si="145"/>
        <v>0.97951230804846057</v>
      </c>
      <c r="AJ195" s="70">
        <f t="shared" si="146"/>
        <v>0.99509993055019674</v>
      </c>
      <c r="AK195" s="70">
        <f t="shared" si="147"/>
        <v>0.13803731298184424</v>
      </c>
      <c r="AL195" s="71">
        <f t="shared" si="175"/>
        <v>1</v>
      </c>
      <c r="AM195" s="72">
        <v>132494</v>
      </c>
      <c r="AN195" s="66">
        <v>1</v>
      </c>
      <c r="AO195" s="73">
        <v>0.27466765368125595</v>
      </c>
      <c r="AP195" s="74">
        <f t="shared" si="148"/>
        <v>0.72533234631874399</v>
      </c>
      <c r="AQ195" s="75">
        <v>25918</v>
      </c>
      <c r="AR195" s="76">
        <v>309</v>
      </c>
      <c r="AS195" s="76">
        <v>11</v>
      </c>
      <c r="AT195" s="76">
        <v>136</v>
      </c>
      <c r="AU195" s="77">
        <f t="shared" si="149"/>
        <v>1.7593950150474574E-2</v>
      </c>
      <c r="AV195" s="77">
        <f t="shared" si="150"/>
        <v>0.9824060498495254</v>
      </c>
      <c r="AW195" s="75">
        <v>25918</v>
      </c>
      <c r="AX195" s="76">
        <v>46</v>
      </c>
      <c r="AY195" s="76">
        <v>895</v>
      </c>
      <c r="AZ195" s="76">
        <v>5</v>
      </c>
      <c r="BA195" s="75">
        <v>3861</v>
      </c>
      <c r="BB195" s="66">
        <f t="shared" si="151"/>
        <v>0.1854695578362528</v>
      </c>
      <c r="BC195" s="66">
        <f t="shared" si="152"/>
        <v>0.81453044216374715</v>
      </c>
      <c r="BD195" s="75">
        <v>25918</v>
      </c>
      <c r="BE195" s="76">
        <v>276</v>
      </c>
      <c r="BF195" s="76">
        <v>55</v>
      </c>
      <c r="BG195" s="66">
        <f t="shared" si="153"/>
        <v>1.2771047148699746E-2</v>
      </c>
      <c r="BH195" s="70">
        <v>0.97646423103479341</v>
      </c>
      <c r="BI195" s="70">
        <v>0.96733585950593892</v>
      </c>
      <c r="BJ195" s="75">
        <v>79782</v>
      </c>
      <c r="BK195" s="75">
        <v>2531</v>
      </c>
      <c r="BL195" s="75">
        <v>12997</v>
      </c>
      <c r="BM195" s="75">
        <v>19163</v>
      </c>
      <c r="BN195" s="75">
        <v>20764</v>
      </c>
      <c r="BO195" s="76">
        <v>467</v>
      </c>
      <c r="BP195" s="75">
        <v>22192</v>
      </c>
      <c r="BQ195" s="76">
        <v>1307</v>
      </c>
      <c r="BR195" s="76">
        <v>255</v>
      </c>
      <c r="BS195" s="76">
        <v>106</v>
      </c>
      <c r="BT195" s="66">
        <f t="shared" si="154"/>
        <v>3.1723947757639565E-2</v>
      </c>
      <c r="BU195" s="66">
        <f t="shared" si="180"/>
        <v>0.8053696322478755</v>
      </c>
      <c r="BV195" s="66">
        <f t="shared" si="181"/>
        <v>0.56517760898448266</v>
      </c>
      <c r="BW195" s="72">
        <v>115831</v>
      </c>
      <c r="BX195" s="75">
        <v>3517</v>
      </c>
      <c r="BY195" s="66">
        <f t="shared" si="155"/>
        <v>3.036320156089475E-2</v>
      </c>
      <c r="BZ195" s="74">
        <f t="shared" si="156"/>
        <v>32.934603355132218</v>
      </c>
      <c r="CA195" s="66">
        <f t="shared" si="176"/>
        <v>0.45021205326531843</v>
      </c>
      <c r="CB195" s="78">
        <v>115831</v>
      </c>
      <c r="CC195" s="76">
        <v>15989</v>
      </c>
      <c r="CD195" s="66">
        <f t="shared" si="157"/>
        <v>0.13803731298184424</v>
      </c>
      <c r="CE195" s="66">
        <f t="shared" si="158"/>
        <v>0.86196268701815582</v>
      </c>
      <c r="CF195" s="72">
        <v>25918</v>
      </c>
      <c r="CG195" s="75">
        <v>3402</v>
      </c>
      <c r="CH195" s="75">
        <v>21985</v>
      </c>
      <c r="CI195" s="66">
        <f t="shared" si="159"/>
        <v>0.97951230804846057</v>
      </c>
      <c r="CJ195" s="75">
        <v>25918</v>
      </c>
      <c r="CK195" s="75">
        <v>10090</v>
      </c>
      <c r="CL195" s="76">
        <v>280</v>
      </c>
      <c r="CM195" s="76">
        <v>22</v>
      </c>
      <c r="CN195" s="75">
        <v>15399</v>
      </c>
      <c r="CO195" s="66">
        <f t="shared" si="160"/>
        <v>0.99509993055019674</v>
      </c>
      <c r="CP195" s="72">
        <v>25918</v>
      </c>
      <c r="CQ195" s="75">
        <v>25588</v>
      </c>
      <c r="CR195" s="66">
        <f t="shared" si="161"/>
        <v>0.98726753607531448</v>
      </c>
      <c r="CS195" s="78" t="b">
        <v>0</v>
      </c>
      <c r="CT195" s="76" t="b">
        <v>0</v>
      </c>
      <c r="CU195" s="76"/>
      <c r="CV195" s="76"/>
      <c r="CW195" s="76"/>
      <c r="CX195" s="76"/>
      <c r="CY195" s="76"/>
      <c r="CZ195" s="76"/>
      <c r="DA195" s="76"/>
      <c r="DB195" s="76"/>
      <c r="DC195" s="76"/>
      <c r="DD195" s="66">
        <f t="shared" si="162"/>
        <v>0</v>
      </c>
      <c r="DE195" s="66">
        <f t="shared" si="163"/>
        <v>0</v>
      </c>
      <c r="DF195" s="66">
        <f t="shared" si="164"/>
        <v>0</v>
      </c>
      <c r="DG195" s="66">
        <f t="shared" si="165"/>
        <v>0</v>
      </c>
      <c r="DH195" s="66">
        <f t="shared" si="166"/>
        <v>0</v>
      </c>
      <c r="DI195" s="66">
        <f t="shared" si="179"/>
        <v>0</v>
      </c>
      <c r="DJ195" s="66">
        <f t="shared" si="167"/>
        <v>0</v>
      </c>
      <c r="DK195" s="66">
        <f t="shared" si="168"/>
        <v>0</v>
      </c>
      <c r="DL195" s="66">
        <f t="shared" si="169"/>
        <v>0</v>
      </c>
      <c r="DM195" s="66">
        <f t="shared" si="170"/>
        <v>0</v>
      </c>
      <c r="DN195" s="66">
        <f t="shared" si="171"/>
        <v>0</v>
      </c>
      <c r="DO195" s="80">
        <f t="shared" si="172"/>
        <v>620</v>
      </c>
      <c r="DP195" s="67">
        <f t="shared" si="173"/>
        <v>1</v>
      </c>
      <c r="DQ195" s="66">
        <f t="shared" si="177"/>
        <v>2.6014568158168575E-6</v>
      </c>
    </row>
    <row r="196" spans="1:121" ht="17.149999999999999" customHeight="1" x14ac:dyDescent="0.3">
      <c r="A196" s="30"/>
      <c r="B196" s="39" t="s">
        <v>558</v>
      </c>
      <c r="C196" s="37" t="s">
        <v>559</v>
      </c>
      <c r="D196" s="36" t="s">
        <v>608</v>
      </c>
      <c r="E196" s="37" t="s">
        <v>609</v>
      </c>
      <c r="F196" s="36" t="s">
        <v>610</v>
      </c>
      <c r="G196" s="37" t="s">
        <v>611</v>
      </c>
      <c r="H196" s="36">
        <v>28</v>
      </c>
      <c r="I196" s="38">
        <v>17</v>
      </c>
      <c r="J196" s="115">
        <f t="shared" si="123"/>
        <v>0.80805071675568618</v>
      </c>
      <c r="K196" s="115">
        <f t="shared" si="124"/>
        <v>0.47356202412455151</v>
      </c>
      <c r="L196" s="115">
        <f t="shared" si="125"/>
        <v>1</v>
      </c>
      <c r="M196" s="115">
        <f t="shared" si="126"/>
        <v>0.30763609847758105</v>
      </c>
      <c r="N196" s="115">
        <f t="shared" si="127"/>
        <v>0.50724073078989795</v>
      </c>
      <c r="O196" s="115">
        <f t="shared" si="128"/>
        <v>0.47403282627400684</v>
      </c>
      <c r="P196" s="115">
        <f t="shared" si="129"/>
        <v>0.72016648153848206</v>
      </c>
      <c r="Q196" s="115">
        <f t="shared" si="130"/>
        <v>0.62565042893151157</v>
      </c>
      <c r="R196" s="116">
        <f t="shared" si="131"/>
        <v>0.96594994642123921</v>
      </c>
      <c r="S196" s="133">
        <f t="shared" si="132"/>
        <v>0.65358769481255075</v>
      </c>
      <c r="T196" s="134">
        <f t="shared" si="174"/>
        <v>0.34641230518744925</v>
      </c>
      <c r="U196" s="135">
        <f t="shared" si="133"/>
        <v>92860.321765463203</v>
      </c>
      <c r="V196" s="136">
        <v>7</v>
      </c>
      <c r="W196" s="155">
        <f t="shared" si="134"/>
        <v>0</v>
      </c>
      <c r="X196" s="155">
        <f t="shared" si="135"/>
        <v>0.54247658370143947</v>
      </c>
      <c r="Y196" s="155">
        <f t="shared" si="136"/>
        <v>0.45752341629856053</v>
      </c>
      <c r="Z196" s="156">
        <f t="shared" si="137"/>
        <v>122645.09954324103</v>
      </c>
      <c r="AA196" s="69">
        <f t="shared" si="138"/>
        <v>0.32106258603388016</v>
      </c>
      <c r="AB196" s="70">
        <f t="shared" si="139"/>
        <v>0.974024172247272</v>
      </c>
      <c r="AC196" s="70">
        <f t="shared" si="140"/>
        <v>5.3344975819451905E-2</v>
      </c>
      <c r="AD196" s="70">
        <f t="shared" si="140"/>
        <v>0.50724073078989795</v>
      </c>
      <c r="AE196" s="70">
        <f t="shared" si="141"/>
        <v>0.37434957106848843</v>
      </c>
      <c r="AF196" s="70">
        <f t="shared" si="142"/>
        <v>0.27856876146565579</v>
      </c>
      <c r="AG196" s="70">
        <f t="shared" si="143"/>
        <v>0.25343766741886781</v>
      </c>
      <c r="AH196" s="70">
        <f t="shared" si="144"/>
        <v>0.47403282627400684</v>
      </c>
      <c r="AI196" s="70">
        <f t="shared" si="145"/>
        <v>0.92936344302482266</v>
      </c>
      <c r="AJ196" s="70">
        <f t="shared" si="146"/>
        <v>0.68673799048654971</v>
      </c>
      <c r="AK196" s="70">
        <f t="shared" si="147"/>
        <v>0.27983351846151788</v>
      </c>
      <c r="AL196" s="71">
        <f t="shared" si="175"/>
        <v>1</v>
      </c>
      <c r="AM196" s="72">
        <v>268063</v>
      </c>
      <c r="AN196" s="66">
        <v>0.32106258603388016</v>
      </c>
      <c r="AO196" s="73">
        <v>0.37434957106848843</v>
      </c>
      <c r="AP196" s="74">
        <f t="shared" si="148"/>
        <v>0.62565042893151157</v>
      </c>
      <c r="AQ196" s="75">
        <v>61597</v>
      </c>
      <c r="AR196" s="75">
        <v>16839</v>
      </c>
      <c r="AS196" s="76">
        <v>236</v>
      </c>
      <c r="AT196" s="76">
        <v>84</v>
      </c>
      <c r="AU196" s="77">
        <f t="shared" si="149"/>
        <v>0.27856876146565579</v>
      </c>
      <c r="AV196" s="77">
        <f t="shared" si="150"/>
        <v>0.72143123853434421</v>
      </c>
      <c r="AW196" s="75">
        <v>61597</v>
      </c>
      <c r="AX196" s="75">
        <v>4382</v>
      </c>
      <c r="AY196" s="75">
        <v>28132</v>
      </c>
      <c r="AZ196" s="76">
        <v>43</v>
      </c>
      <c r="BA196" s="75">
        <v>15138</v>
      </c>
      <c r="BB196" s="66">
        <f t="shared" si="151"/>
        <v>0.7743071902852412</v>
      </c>
      <c r="BC196" s="66">
        <f t="shared" si="152"/>
        <v>0.2256928097147588</v>
      </c>
      <c r="BD196" s="75">
        <v>61597</v>
      </c>
      <c r="BE196" s="75">
        <v>15152</v>
      </c>
      <c r="BF196" s="76">
        <v>459</v>
      </c>
      <c r="BG196" s="66">
        <f t="shared" si="153"/>
        <v>0.25343766741886781</v>
      </c>
      <c r="BH196" s="70">
        <v>0.974024172247272</v>
      </c>
      <c r="BI196" s="70">
        <v>0.96594994642123921</v>
      </c>
      <c r="BJ196" s="75">
        <v>148880</v>
      </c>
      <c r="BK196" s="75">
        <v>7942</v>
      </c>
      <c r="BL196" s="75">
        <v>65420</v>
      </c>
      <c r="BM196" s="75">
        <v>37290</v>
      </c>
      <c r="BN196" s="75">
        <v>18504</v>
      </c>
      <c r="BO196" s="76">
        <v>730</v>
      </c>
      <c r="BP196" s="75">
        <v>17138</v>
      </c>
      <c r="BQ196" s="76">
        <v>736</v>
      </c>
      <c r="BR196" s="76">
        <v>280</v>
      </c>
      <c r="BS196" s="76">
        <v>840</v>
      </c>
      <c r="BT196" s="66">
        <f t="shared" si="154"/>
        <v>5.3344975819451905E-2</v>
      </c>
      <c r="BU196" s="66">
        <f t="shared" si="180"/>
        <v>0.50724073078989795</v>
      </c>
      <c r="BV196" s="66">
        <f t="shared" si="181"/>
        <v>0.25677055346587857</v>
      </c>
      <c r="BW196" s="72">
        <v>224169</v>
      </c>
      <c r="BX196" s="75">
        <v>9961</v>
      </c>
      <c r="BY196" s="66">
        <f t="shared" si="155"/>
        <v>4.4435225209551725E-2</v>
      </c>
      <c r="BZ196" s="74">
        <f t="shared" si="156"/>
        <v>22.504668206003412</v>
      </c>
      <c r="CA196" s="66">
        <f t="shared" si="176"/>
        <v>0.30763609847758105</v>
      </c>
      <c r="CB196" s="72">
        <v>224169</v>
      </c>
      <c r="CC196" s="75">
        <v>62730</v>
      </c>
      <c r="CD196" s="66">
        <f t="shared" si="157"/>
        <v>0.27983351846151788</v>
      </c>
      <c r="CE196" s="66">
        <f t="shared" si="158"/>
        <v>0.72016648153848206</v>
      </c>
      <c r="CF196" s="72">
        <v>61597</v>
      </c>
      <c r="CG196" s="75">
        <v>1534</v>
      </c>
      <c r="CH196" s="75">
        <v>55712</v>
      </c>
      <c r="CI196" s="66">
        <f t="shared" si="159"/>
        <v>0.92936344302482266</v>
      </c>
      <c r="CJ196" s="75">
        <v>61597</v>
      </c>
      <c r="CK196" s="75">
        <v>1392</v>
      </c>
      <c r="CL196" s="75">
        <v>24925</v>
      </c>
      <c r="CM196" s="75">
        <v>10389</v>
      </c>
      <c r="CN196" s="75">
        <v>5595</v>
      </c>
      <c r="CO196" s="66">
        <f t="shared" si="160"/>
        <v>0.68673799048654971</v>
      </c>
      <c r="CP196" s="72">
        <v>61597</v>
      </c>
      <c r="CQ196" s="75">
        <v>29199</v>
      </c>
      <c r="CR196" s="66">
        <f t="shared" si="161"/>
        <v>0.47403282627400684</v>
      </c>
      <c r="CS196" s="78" t="b">
        <v>0</v>
      </c>
      <c r="CT196" s="76" t="b">
        <v>0</v>
      </c>
      <c r="CU196" s="76"/>
      <c r="CV196" s="76"/>
      <c r="CW196" s="76"/>
      <c r="CX196" s="76"/>
      <c r="CY196" s="76"/>
      <c r="CZ196" s="76"/>
      <c r="DA196" s="76"/>
      <c r="DB196" s="76"/>
      <c r="DC196" s="76"/>
      <c r="DD196" s="66">
        <f t="shared" si="162"/>
        <v>0</v>
      </c>
      <c r="DE196" s="66">
        <f t="shared" si="163"/>
        <v>0</v>
      </c>
      <c r="DF196" s="66">
        <f t="shared" si="164"/>
        <v>0</v>
      </c>
      <c r="DG196" s="66">
        <f t="shared" si="165"/>
        <v>0</v>
      </c>
      <c r="DH196" s="66">
        <f t="shared" si="166"/>
        <v>0</v>
      </c>
      <c r="DI196" s="66">
        <f t="shared" si="179"/>
        <v>0</v>
      </c>
      <c r="DJ196" s="66">
        <f t="shared" si="167"/>
        <v>0</v>
      </c>
      <c r="DK196" s="66">
        <f t="shared" si="168"/>
        <v>0</v>
      </c>
      <c r="DL196" s="66">
        <f t="shared" si="169"/>
        <v>0</v>
      </c>
      <c r="DM196" s="66">
        <f t="shared" si="170"/>
        <v>0</v>
      </c>
      <c r="DN196" s="66">
        <f t="shared" si="171"/>
        <v>0</v>
      </c>
      <c r="DO196" s="80">
        <f t="shared" si="172"/>
        <v>620</v>
      </c>
      <c r="DP196" s="67">
        <f t="shared" si="173"/>
        <v>1</v>
      </c>
      <c r="DQ196" s="66">
        <f t="shared" si="177"/>
        <v>2.6014568158168575E-6</v>
      </c>
    </row>
    <row r="197" spans="1:121" ht="17.149999999999999" customHeight="1" x14ac:dyDescent="0.3">
      <c r="A197" s="30"/>
      <c r="B197" s="39" t="s">
        <v>558</v>
      </c>
      <c r="C197" s="37" t="s">
        <v>559</v>
      </c>
      <c r="D197" s="36" t="s">
        <v>608</v>
      </c>
      <c r="E197" s="37" t="s">
        <v>609</v>
      </c>
      <c r="F197" s="36" t="s">
        <v>612</v>
      </c>
      <c r="G197" s="37" t="s">
        <v>613</v>
      </c>
      <c r="H197" s="36">
        <v>44</v>
      </c>
      <c r="I197" s="38">
        <v>13</v>
      </c>
      <c r="J197" s="115">
        <f t="shared" si="123"/>
        <v>0.42724104641032279</v>
      </c>
      <c r="K197" s="115">
        <f t="shared" si="124"/>
        <v>0.30258541524406041</v>
      </c>
      <c r="L197" s="115">
        <f t="shared" si="125"/>
        <v>1</v>
      </c>
      <c r="M197" s="115">
        <f t="shared" si="126"/>
        <v>0.24436539961422538</v>
      </c>
      <c r="N197" s="115">
        <f t="shared" si="127"/>
        <v>0.30624065376271614</v>
      </c>
      <c r="O197" s="115">
        <f t="shared" si="128"/>
        <v>0.29108290753255317</v>
      </c>
      <c r="P197" s="115">
        <f t="shared" si="129"/>
        <v>0.69920776715614741</v>
      </c>
      <c r="Q197" s="115">
        <f t="shared" si="130"/>
        <v>0.62835371932349138</v>
      </c>
      <c r="R197" s="116">
        <f t="shared" si="131"/>
        <v>0.93702257148683199</v>
      </c>
      <c r="S197" s="133">
        <f t="shared" si="132"/>
        <v>0.53734438672559426</v>
      </c>
      <c r="T197" s="134">
        <f t="shared" si="174"/>
        <v>0.46265561327440574</v>
      </c>
      <c r="U197" s="135">
        <f t="shared" si="133"/>
        <v>77470.757131572696</v>
      </c>
      <c r="V197" s="136">
        <v>6</v>
      </c>
      <c r="W197" s="155">
        <f t="shared" si="134"/>
        <v>0</v>
      </c>
      <c r="X197" s="155">
        <f t="shared" si="135"/>
        <v>0.42623327561448321</v>
      </c>
      <c r="Y197" s="155">
        <f t="shared" si="136"/>
        <v>0.57376672438551679</v>
      </c>
      <c r="Z197" s="156">
        <f t="shared" si="137"/>
        <v>96076.09046490601</v>
      </c>
      <c r="AA197" s="69">
        <f t="shared" si="138"/>
        <v>0.30822703167550525</v>
      </c>
      <c r="AB197" s="70">
        <f t="shared" si="139"/>
        <v>0.95060844667143884</v>
      </c>
      <c r="AC197" s="70">
        <f t="shared" si="140"/>
        <v>0.10159228290402073</v>
      </c>
      <c r="AD197" s="70">
        <f t="shared" si="140"/>
        <v>0.30624065376271614</v>
      </c>
      <c r="AE197" s="70">
        <f t="shared" si="141"/>
        <v>0.37164628067650862</v>
      </c>
      <c r="AF197" s="70">
        <f t="shared" si="142"/>
        <v>0.49414867314982691</v>
      </c>
      <c r="AG197" s="70">
        <f t="shared" si="143"/>
        <v>0.28976429866490855</v>
      </c>
      <c r="AH197" s="70">
        <f t="shared" si="144"/>
        <v>0.29108290753255317</v>
      </c>
      <c r="AI197" s="70">
        <f t="shared" si="145"/>
        <v>0.64661282347123783</v>
      </c>
      <c r="AJ197" s="70">
        <f t="shared" si="146"/>
        <v>0.2078692693494078</v>
      </c>
      <c r="AK197" s="70">
        <f t="shared" si="147"/>
        <v>0.30079223284385254</v>
      </c>
      <c r="AL197" s="71">
        <f t="shared" si="175"/>
        <v>1</v>
      </c>
      <c r="AM197" s="72">
        <v>167448</v>
      </c>
      <c r="AN197" s="66">
        <v>0.30822703167550525</v>
      </c>
      <c r="AO197" s="73">
        <v>0.37164628067650862</v>
      </c>
      <c r="AP197" s="74">
        <f t="shared" si="148"/>
        <v>0.62835371932349138</v>
      </c>
      <c r="AQ197" s="75">
        <v>42469</v>
      </c>
      <c r="AR197" s="75">
        <v>20897</v>
      </c>
      <c r="AS197" s="76">
        <v>54</v>
      </c>
      <c r="AT197" s="76">
        <v>35</v>
      </c>
      <c r="AU197" s="77">
        <f t="shared" si="149"/>
        <v>0.49414867314982691</v>
      </c>
      <c r="AV197" s="77">
        <f t="shared" si="150"/>
        <v>0.50585132685017309</v>
      </c>
      <c r="AW197" s="75">
        <v>42469</v>
      </c>
      <c r="AX197" s="75">
        <v>9521</v>
      </c>
      <c r="AY197" s="75">
        <v>17882</v>
      </c>
      <c r="AZ197" s="76">
        <v>14</v>
      </c>
      <c r="BA197" s="75">
        <v>10834</v>
      </c>
      <c r="BB197" s="66">
        <f t="shared" si="151"/>
        <v>0.90068049636205227</v>
      </c>
      <c r="BC197" s="66">
        <f t="shared" si="152"/>
        <v>9.9319503637947726E-2</v>
      </c>
      <c r="BD197" s="75">
        <v>42469</v>
      </c>
      <c r="BE197" s="75">
        <v>12129</v>
      </c>
      <c r="BF197" s="76">
        <v>177</v>
      </c>
      <c r="BG197" s="66">
        <f t="shared" si="153"/>
        <v>0.28976429866490855</v>
      </c>
      <c r="BH197" s="70">
        <v>0.95060844667143884</v>
      </c>
      <c r="BI197" s="70">
        <v>0.93702257148683199</v>
      </c>
      <c r="BJ197" s="75">
        <v>94958</v>
      </c>
      <c r="BK197" s="75">
        <v>9647</v>
      </c>
      <c r="BL197" s="75">
        <v>56231</v>
      </c>
      <c r="BM197" s="75">
        <v>14529</v>
      </c>
      <c r="BN197" s="75">
        <v>7166</v>
      </c>
      <c r="BO197" s="76">
        <v>121</v>
      </c>
      <c r="BP197" s="75">
        <v>6339</v>
      </c>
      <c r="BQ197" s="76">
        <v>193</v>
      </c>
      <c r="BR197" s="76">
        <v>113</v>
      </c>
      <c r="BS197" s="76">
        <v>619</v>
      </c>
      <c r="BT197" s="66">
        <f t="shared" si="154"/>
        <v>0.10159228290402073</v>
      </c>
      <c r="BU197" s="66">
        <f t="shared" si="180"/>
        <v>0.30624065376271614</v>
      </c>
      <c r="BV197" s="66">
        <f t="shared" si="181"/>
        <v>0.15323616756881989</v>
      </c>
      <c r="BW197" s="72">
        <v>140489</v>
      </c>
      <c r="BX197" s="75">
        <v>7859</v>
      </c>
      <c r="BY197" s="66">
        <f t="shared" si="155"/>
        <v>5.5940322729893445E-2</v>
      </c>
      <c r="BZ197" s="74">
        <f t="shared" si="156"/>
        <v>17.876192899860033</v>
      </c>
      <c r="CA197" s="66">
        <f t="shared" si="176"/>
        <v>0.24436539961422538</v>
      </c>
      <c r="CB197" s="72">
        <v>140489</v>
      </c>
      <c r="CC197" s="75">
        <v>42258</v>
      </c>
      <c r="CD197" s="66">
        <f t="shared" si="157"/>
        <v>0.30079223284385254</v>
      </c>
      <c r="CE197" s="66">
        <f t="shared" si="158"/>
        <v>0.69920776715614741</v>
      </c>
      <c r="CF197" s="72">
        <v>42469</v>
      </c>
      <c r="CG197" s="76">
        <v>247</v>
      </c>
      <c r="CH197" s="75">
        <v>27214</v>
      </c>
      <c r="CI197" s="66">
        <f t="shared" si="159"/>
        <v>0.64661282347123783</v>
      </c>
      <c r="CJ197" s="75">
        <v>42469</v>
      </c>
      <c r="CK197" s="75">
        <v>1808</v>
      </c>
      <c r="CL197" s="75">
        <v>2188</v>
      </c>
      <c r="CM197" s="75">
        <v>3964</v>
      </c>
      <c r="CN197" s="76">
        <v>868</v>
      </c>
      <c r="CO197" s="66">
        <f t="shared" si="160"/>
        <v>0.2078692693494078</v>
      </c>
      <c r="CP197" s="72">
        <v>42469</v>
      </c>
      <c r="CQ197" s="75">
        <v>12362</v>
      </c>
      <c r="CR197" s="66">
        <f t="shared" si="161"/>
        <v>0.29108290753255317</v>
      </c>
      <c r="CS197" s="78" t="b">
        <v>0</v>
      </c>
      <c r="CT197" s="76" t="b">
        <v>0</v>
      </c>
      <c r="CU197" s="76"/>
      <c r="CV197" s="76"/>
      <c r="CW197" s="76"/>
      <c r="CX197" s="76"/>
      <c r="CY197" s="76"/>
      <c r="CZ197" s="76"/>
      <c r="DA197" s="76"/>
      <c r="DB197" s="76"/>
      <c r="DC197" s="76"/>
      <c r="DD197" s="66">
        <f t="shared" si="162"/>
        <v>0</v>
      </c>
      <c r="DE197" s="66">
        <f t="shared" si="163"/>
        <v>0</v>
      </c>
      <c r="DF197" s="66">
        <f t="shared" si="164"/>
        <v>0</v>
      </c>
      <c r="DG197" s="66">
        <f t="shared" si="165"/>
        <v>0</v>
      </c>
      <c r="DH197" s="66">
        <f t="shared" si="166"/>
        <v>0</v>
      </c>
      <c r="DI197" s="66">
        <f t="shared" si="179"/>
        <v>0</v>
      </c>
      <c r="DJ197" s="66">
        <f t="shared" si="167"/>
        <v>0</v>
      </c>
      <c r="DK197" s="66">
        <f t="shared" si="168"/>
        <v>0</v>
      </c>
      <c r="DL197" s="66">
        <f t="shared" si="169"/>
        <v>0</v>
      </c>
      <c r="DM197" s="66">
        <f t="shared" si="170"/>
        <v>0</v>
      </c>
      <c r="DN197" s="66">
        <f t="shared" si="171"/>
        <v>0</v>
      </c>
      <c r="DO197" s="80">
        <f t="shared" si="172"/>
        <v>620</v>
      </c>
      <c r="DP197" s="67">
        <f t="shared" si="173"/>
        <v>1</v>
      </c>
      <c r="DQ197" s="66">
        <f t="shared" si="177"/>
        <v>2.6014568158168575E-6</v>
      </c>
    </row>
    <row r="198" spans="1:121" ht="17.149999999999999" customHeight="1" x14ac:dyDescent="0.3">
      <c r="A198" s="30"/>
      <c r="B198" s="39" t="s">
        <v>558</v>
      </c>
      <c r="C198" s="37" t="s">
        <v>559</v>
      </c>
      <c r="D198" s="36" t="s">
        <v>608</v>
      </c>
      <c r="E198" s="37" t="s">
        <v>609</v>
      </c>
      <c r="F198" s="36" t="s">
        <v>614</v>
      </c>
      <c r="G198" s="37" t="s">
        <v>615</v>
      </c>
      <c r="H198" s="36">
        <v>64</v>
      </c>
      <c r="I198" s="38">
        <v>12</v>
      </c>
      <c r="J198" s="115">
        <f t="shared" ref="J198:J261" si="182">(CI198+CO198)/2</f>
        <v>0.36051587796542517</v>
      </c>
      <c r="K198" s="115">
        <f t="shared" ref="K198:K261" si="183">(AV198+BC198)/2</f>
        <v>0.3200289370618904</v>
      </c>
      <c r="L198" s="115">
        <f t="shared" ref="L198:L261" si="184">DP198</f>
        <v>1</v>
      </c>
      <c r="M198" s="115">
        <f t="shared" ref="M198:M261" si="185">CA198</f>
        <v>0.12214853192070678</v>
      </c>
      <c r="N198" s="115">
        <f t="shared" ref="N198:N261" si="186">BU198</f>
        <v>0.31536684386425318</v>
      </c>
      <c r="O198" s="115">
        <f t="shared" ref="O198:O261" si="187">CR198</f>
        <v>0.17599221692818121</v>
      </c>
      <c r="P198" s="115">
        <f t="shared" ref="P198:P261" si="188">CE198</f>
        <v>0.71929325251530729</v>
      </c>
      <c r="Q198" s="115">
        <f t="shared" ref="Q198:Q261" si="189">AP198</f>
        <v>0.58524563594588663</v>
      </c>
      <c r="R198" s="116">
        <f t="shared" ref="R198:R261" si="190">BI198</f>
        <v>0.91505218552655454</v>
      </c>
      <c r="S198" s="133">
        <f t="shared" ref="S198:S261" si="191">AVERAGE(J198:L198,M198:R198)</f>
        <v>0.50151594241424502</v>
      </c>
      <c r="T198" s="134">
        <f t="shared" si="174"/>
        <v>0.49848405758575498</v>
      </c>
      <c r="U198" s="135">
        <f t="shared" ref="U198:U261" si="192">T198*AM198</f>
        <v>78698.669075408659</v>
      </c>
      <c r="V198" s="136">
        <v>5</v>
      </c>
      <c r="W198" s="155">
        <f t="shared" ref="W198:W261" si="193">L198-1</f>
        <v>0</v>
      </c>
      <c r="X198" s="155">
        <f t="shared" ref="X198:X261" si="194">AVERAGE(J198:K198,W198,M198:R198)</f>
        <v>0.39040483130313386</v>
      </c>
      <c r="Y198" s="155">
        <f t="shared" ref="Y198:Y261" si="195">1-X198</f>
        <v>0.60959516869686614</v>
      </c>
      <c r="Z198" s="156">
        <f t="shared" ref="Z198:Z261" si="196">Y198*AM198</f>
        <v>96240.44685318644</v>
      </c>
      <c r="AA198" s="69">
        <f t="shared" ref="AA198:AA261" si="197">AN198</f>
        <v>0.17746839291595937</v>
      </c>
      <c r="AB198" s="70">
        <f t="shared" ref="AB198:AB261" si="198">BH198</f>
        <v>0.93283847453106938</v>
      </c>
      <c r="AC198" s="70">
        <f t="shared" ref="AC198:AD261" si="199">BT198</f>
        <v>0.16788910571293991</v>
      </c>
      <c r="AD198" s="70">
        <f t="shared" si="199"/>
        <v>0.31536684386425318</v>
      </c>
      <c r="AE198" s="70">
        <f t="shared" ref="AE198:AE261" si="200">AO198</f>
        <v>0.41475436405411331</v>
      </c>
      <c r="AF198" s="70">
        <f t="shared" ref="AF198:AF261" si="201">AU198</f>
        <v>0.43782273555017837</v>
      </c>
      <c r="AG198" s="70">
        <f t="shared" ref="AG198:AG261" si="202">BG198</f>
        <v>0.2364606979818894</v>
      </c>
      <c r="AH198" s="70">
        <f t="shared" ref="AH198:AH261" si="203">CR198</f>
        <v>0.17599221692818121</v>
      </c>
      <c r="AI198" s="70">
        <f t="shared" ref="AI198:AI261" si="204">CI198</f>
        <v>0.6867563050365455</v>
      </c>
      <c r="AJ198" s="70">
        <f t="shared" ref="AJ198:AJ261" si="205">CO198</f>
        <v>3.4275450894304886E-2</v>
      </c>
      <c r="AK198" s="70">
        <f t="shared" ref="AK198:AK261" si="206">CD198</f>
        <v>0.28070674748469276</v>
      </c>
      <c r="AL198" s="71">
        <f t="shared" si="175"/>
        <v>1</v>
      </c>
      <c r="AM198" s="72">
        <v>157876</v>
      </c>
      <c r="AN198" s="66">
        <v>0.17746839291595937</v>
      </c>
      <c r="AO198" s="73">
        <v>0.41475436405411331</v>
      </c>
      <c r="AP198" s="74">
        <f t="shared" ref="AP198:AP261" si="207">1-AO198</f>
        <v>0.58524563594588663</v>
      </c>
      <c r="AQ198" s="75">
        <v>40087</v>
      </c>
      <c r="AR198" s="75">
        <v>17433</v>
      </c>
      <c r="AS198" s="76">
        <v>69</v>
      </c>
      <c r="AT198" s="76">
        <v>49</v>
      </c>
      <c r="AU198" s="77">
        <f t="shared" ref="AU198:AU261" si="208">(AR198+AS198+AT198)/AQ198</f>
        <v>0.43782273555017837</v>
      </c>
      <c r="AV198" s="77">
        <f t="shared" ref="AV198:AV261" si="209">1-AU198</f>
        <v>0.56217726444982163</v>
      </c>
      <c r="AW198" s="75">
        <v>40087</v>
      </c>
      <c r="AX198" s="75">
        <v>4635</v>
      </c>
      <c r="AY198" s="75">
        <v>19684</v>
      </c>
      <c r="AZ198" s="76">
        <v>16</v>
      </c>
      <c r="BA198" s="75">
        <v>12630</v>
      </c>
      <c r="BB198" s="66">
        <f t="shared" ref="BB198:BB261" si="210">(AX198+AY198+BA198+AZ198)/AW198</f>
        <v>0.92211939032604084</v>
      </c>
      <c r="BC198" s="66">
        <f t="shared" ref="BC198:BC261" si="211">1-BB198</f>
        <v>7.7880609673959156E-2</v>
      </c>
      <c r="BD198" s="75">
        <v>40087</v>
      </c>
      <c r="BE198" s="75">
        <v>9385</v>
      </c>
      <c r="BF198" s="76">
        <v>94</v>
      </c>
      <c r="BG198" s="66">
        <f t="shared" ref="BG198:BG261" si="212">(BE198+BF198)/BD198</f>
        <v>0.2364606979818894</v>
      </c>
      <c r="BH198" s="70">
        <v>0.93283847453106938</v>
      </c>
      <c r="BI198" s="70">
        <v>0.91505218552655454</v>
      </c>
      <c r="BJ198" s="75">
        <v>89166</v>
      </c>
      <c r="BK198" s="75">
        <v>14970</v>
      </c>
      <c r="BL198" s="75">
        <v>46076</v>
      </c>
      <c r="BM198" s="75">
        <v>13571</v>
      </c>
      <c r="BN198" s="75">
        <v>5067</v>
      </c>
      <c r="BO198" s="76">
        <v>113</v>
      </c>
      <c r="BP198" s="75">
        <v>4583</v>
      </c>
      <c r="BQ198" s="76">
        <v>132</v>
      </c>
      <c r="BR198" s="76">
        <v>74</v>
      </c>
      <c r="BS198" s="75">
        <v>4580</v>
      </c>
      <c r="BT198" s="66">
        <f t="shared" ref="BT198:BT261" si="213">BK198/BJ198</f>
        <v>0.16788910571293991</v>
      </c>
      <c r="BU198" s="66">
        <f t="shared" si="180"/>
        <v>0.31536684386425318</v>
      </c>
      <c r="BV198" s="66">
        <f t="shared" si="181"/>
        <v>0.16316757508467353</v>
      </c>
      <c r="BW198" s="72">
        <v>130004</v>
      </c>
      <c r="BX198" s="75">
        <v>14549</v>
      </c>
      <c r="BY198" s="66">
        <f t="shared" ref="BY198:BY261" si="214">BX198/BW198</f>
        <v>0.11191194117104089</v>
      </c>
      <c r="BZ198" s="74">
        <f t="shared" ref="BZ198:BZ261" si="215">1/BY198</f>
        <v>8.935596948243866</v>
      </c>
      <c r="CA198" s="66">
        <f t="shared" si="176"/>
        <v>0.12214853192070678</v>
      </c>
      <c r="CB198" s="72">
        <v>130004</v>
      </c>
      <c r="CC198" s="75">
        <v>36493</v>
      </c>
      <c r="CD198" s="66">
        <f t="shared" ref="CD198:CD261" si="216">CC198/CB198</f>
        <v>0.28070674748469276</v>
      </c>
      <c r="CE198" s="66">
        <f t="shared" ref="CE198:CE261" si="217">1-CD198</f>
        <v>0.71929325251530729</v>
      </c>
      <c r="CF198" s="72">
        <v>40087</v>
      </c>
      <c r="CG198" s="76">
        <v>239</v>
      </c>
      <c r="CH198" s="75">
        <v>27291</v>
      </c>
      <c r="CI198" s="66">
        <f t="shared" ref="CI198:CI261" si="218">(CG198+CH198)/CF198</f>
        <v>0.6867563050365455</v>
      </c>
      <c r="CJ198" s="75">
        <v>40087</v>
      </c>
      <c r="CK198" s="75">
        <v>1256</v>
      </c>
      <c r="CL198" s="76">
        <v>47</v>
      </c>
      <c r="CM198" s="76">
        <v>3</v>
      </c>
      <c r="CN198" s="76">
        <v>68</v>
      </c>
      <c r="CO198" s="66">
        <f t="shared" ref="CO198:CO261" si="219">(CK198+CL198+CM198+CN198)/CJ198</f>
        <v>3.4275450894304886E-2</v>
      </c>
      <c r="CP198" s="72">
        <v>40087</v>
      </c>
      <c r="CQ198" s="75">
        <v>7055</v>
      </c>
      <c r="CR198" s="66">
        <f t="shared" ref="CR198:CR261" si="220">CQ198/CP198</f>
        <v>0.17599221692818121</v>
      </c>
      <c r="CS198" s="78" t="b">
        <v>0</v>
      </c>
      <c r="CT198" s="76" t="b">
        <v>0</v>
      </c>
      <c r="CU198" s="76"/>
      <c r="CV198" s="76"/>
      <c r="CW198" s="76"/>
      <c r="CX198" s="76"/>
      <c r="CY198" s="76"/>
      <c r="CZ198" s="76"/>
      <c r="DA198" s="76"/>
      <c r="DB198" s="76"/>
      <c r="DC198" s="76"/>
      <c r="DD198" s="66">
        <f t="shared" ref="DD198:DD261" si="221">CW198/(SUM($CW$6:$CW$335))</f>
        <v>0</v>
      </c>
      <c r="DE198" s="66">
        <f t="shared" ref="DE198:DE261" si="222">CU198/(SUM($CU$6:$CU$335))</f>
        <v>0</v>
      </c>
      <c r="DF198" s="66">
        <f t="shared" ref="DF198:DF261" si="223">CV198/(SUM($CV$6:$CV$335))</f>
        <v>0</v>
      </c>
      <c r="DG198" s="66">
        <f t="shared" ref="DG198:DG261" si="224">CZ198/(SUM($CZ$6:$CZ$335))</f>
        <v>0</v>
      </c>
      <c r="DH198" s="66">
        <f t="shared" ref="DH198:DH261" si="225">DC198/(SUM($DC$6:$DC$335))</f>
        <v>0</v>
      </c>
      <c r="DI198" s="66">
        <f t="shared" si="179"/>
        <v>0</v>
      </c>
      <c r="DJ198" s="66">
        <f t="shared" ref="DJ198:DJ261" si="226">CV198/(MAX($CV$6:$CV$335))</f>
        <v>0</v>
      </c>
      <c r="DK198" s="66">
        <f t="shared" ref="DK198:DK261" si="227">CU198/(MAX($CU$6:$CU$335))</f>
        <v>0</v>
      </c>
      <c r="DL198" s="66">
        <f t="shared" ref="DL198:DL261" si="228">CZ198/(MAX($CZ$6:$CZ$335))</f>
        <v>0</v>
      </c>
      <c r="DM198" s="66">
        <f t="shared" ref="DM198:DM261" si="229">(DE198+DF198+DG198+DH198)/4</f>
        <v>0</v>
      </c>
      <c r="DN198" s="66">
        <f t="shared" ref="DN198:DN261" si="230">(DJ198+DK198+DL198+DI198)/4</f>
        <v>0</v>
      </c>
      <c r="DO198" s="80">
        <f t="shared" ref="DO198:DO261" si="231">IF(DN198=0,620,1/DN198)</f>
        <v>620</v>
      </c>
      <c r="DP198" s="67">
        <f t="shared" ref="DP198:DP261" si="232">DO198/(MAX($DO$6:$DO$335))</f>
        <v>1</v>
      </c>
      <c r="DQ198" s="66">
        <f t="shared" si="177"/>
        <v>2.6014568158168575E-6</v>
      </c>
    </row>
    <row r="199" spans="1:121" ht="17.149999999999999" customHeight="1" x14ac:dyDescent="0.3">
      <c r="A199" s="30"/>
      <c r="B199" s="39" t="s">
        <v>558</v>
      </c>
      <c r="C199" s="37" t="s">
        <v>559</v>
      </c>
      <c r="D199" s="36" t="s">
        <v>608</v>
      </c>
      <c r="E199" s="37" t="s">
        <v>609</v>
      </c>
      <c r="F199" s="36" t="s">
        <v>616</v>
      </c>
      <c r="G199" s="37" t="s">
        <v>617</v>
      </c>
      <c r="H199" s="36">
        <v>53</v>
      </c>
      <c r="I199" s="38">
        <v>12</v>
      </c>
      <c r="J199" s="115">
        <f t="shared" si="182"/>
        <v>0.4785445388411253</v>
      </c>
      <c r="K199" s="115">
        <f t="shared" si="183"/>
        <v>0.36008800936053315</v>
      </c>
      <c r="L199" s="115">
        <f t="shared" si="184"/>
        <v>1</v>
      </c>
      <c r="M199" s="115">
        <f t="shared" si="185"/>
        <v>0.18726880027202833</v>
      </c>
      <c r="N199" s="115">
        <f t="shared" si="186"/>
        <v>0.31730747159416961</v>
      </c>
      <c r="O199" s="115">
        <f t="shared" si="187"/>
        <v>0.16388563870376965</v>
      </c>
      <c r="P199" s="115">
        <f t="shared" si="188"/>
        <v>0.65961742251374911</v>
      </c>
      <c r="Q199" s="115">
        <f t="shared" si="189"/>
        <v>0.56633891193162589</v>
      </c>
      <c r="R199" s="116">
        <f t="shared" si="190"/>
        <v>0.95487373611595361</v>
      </c>
      <c r="S199" s="133">
        <f t="shared" si="191"/>
        <v>0.52088050325921709</v>
      </c>
      <c r="T199" s="134">
        <f t="shared" ref="T199:T262" si="233">1-S199</f>
        <v>0.47911949674078291</v>
      </c>
      <c r="U199" s="135">
        <f t="shared" si="192"/>
        <v>75709.983755481779</v>
      </c>
      <c r="V199" s="136">
        <v>5</v>
      </c>
      <c r="W199" s="155">
        <f t="shared" si="193"/>
        <v>0</v>
      </c>
      <c r="X199" s="155">
        <f t="shared" si="194"/>
        <v>0.40976939214810604</v>
      </c>
      <c r="Y199" s="155">
        <f t="shared" si="195"/>
        <v>0.59023060785189396</v>
      </c>
      <c r="Z199" s="156">
        <f t="shared" si="196"/>
        <v>93267.650422148436</v>
      </c>
      <c r="AA199" s="69">
        <f t="shared" si="197"/>
        <v>0.20869009422917498</v>
      </c>
      <c r="AB199" s="70">
        <f t="shared" si="198"/>
        <v>0.96718432159723278</v>
      </c>
      <c r="AC199" s="70">
        <f t="shared" si="199"/>
        <v>0.12803856306668196</v>
      </c>
      <c r="AD199" s="70">
        <f t="shared" si="199"/>
        <v>0.31730747159416961</v>
      </c>
      <c r="AE199" s="70">
        <f t="shared" si="200"/>
        <v>0.43366108806837411</v>
      </c>
      <c r="AF199" s="70">
        <f t="shared" si="201"/>
        <v>0.3439487205575622</v>
      </c>
      <c r="AG199" s="70">
        <f t="shared" si="202"/>
        <v>0.22124434043852062</v>
      </c>
      <c r="AH199" s="70">
        <f t="shared" si="203"/>
        <v>0.16388563870376965</v>
      </c>
      <c r="AI199" s="70">
        <f t="shared" si="204"/>
        <v>0.95116243577351578</v>
      </c>
      <c r="AJ199" s="70">
        <f t="shared" si="205"/>
        <v>5.9266419087348017E-3</v>
      </c>
      <c r="AK199" s="70">
        <f t="shared" si="206"/>
        <v>0.34038257748625089</v>
      </c>
      <c r="AL199" s="71">
        <f t="shared" ref="AL199:AL262" si="234">DP199</f>
        <v>1</v>
      </c>
      <c r="AM199" s="72">
        <v>158019</v>
      </c>
      <c r="AN199" s="66">
        <v>0.20869009422917498</v>
      </c>
      <c r="AO199" s="73">
        <v>0.43366108806837411</v>
      </c>
      <c r="AP199" s="74">
        <f t="shared" si="207"/>
        <v>0.56633891193162589</v>
      </c>
      <c r="AQ199" s="75">
        <v>39314</v>
      </c>
      <c r="AR199" s="75">
        <v>13431</v>
      </c>
      <c r="AS199" s="76">
        <v>69</v>
      </c>
      <c r="AT199" s="76">
        <v>22</v>
      </c>
      <c r="AU199" s="77">
        <f t="shared" si="208"/>
        <v>0.3439487205575622</v>
      </c>
      <c r="AV199" s="77">
        <f t="shared" si="209"/>
        <v>0.6560512794424378</v>
      </c>
      <c r="AW199" s="75">
        <v>39314</v>
      </c>
      <c r="AX199" s="75">
        <v>1168</v>
      </c>
      <c r="AY199" s="75">
        <v>23634</v>
      </c>
      <c r="AZ199" s="76">
        <v>21</v>
      </c>
      <c r="BA199" s="75">
        <v>11970</v>
      </c>
      <c r="BB199" s="66">
        <f t="shared" si="210"/>
        <v>0.9358752607213715</v>
      </c>
      <c r="BC199" s="66">
        <f t="shared" si="211"/>
        <v>6.4124739278628495E-2</v>
      </c>
      <c r="BD199" s="75">
        <v>39314</v>
      </c>
      <c r="BE199" s="75">
        <v>8604</v>
      </c>
      <c r="BF199" s="76">
        <v>94</v>
      </c>
      <c r="BG199" s="66">
        <f t="shared" si="212"/>
        <v>0.22124434043852062</v>
      </c>
      <c r="BH199" s="70">
        <v>0.96718432159723278</v>
      </c>
      <c r="BI199" s="70">
        <v>0.95487373611595361</v>
      </c>
      <c r="BJ199" s="75">
        <v>87130</v>
      </c>
      <c r="BK199" s="75">
        <v>11156</v>
      </c>
      <c r="BL199" s="75">
        <v>48327</v>
      </c>
      <c r="BM199" s="75">
        <v>13593</v>
      </c>
      <c r="BN199" s="75">
        <v>5340</v>
      </c>
      <c r="BO199" s="76">
        <v>117</v>
      </c>
      <c r="BP199" s="75">
        <v>4819</v>
      </c>
      <c r="BQ199" s="76">
        <v>123</v>
      </c>
      <c r="BR199" s="76">
        <v>54</v>
      </c>
      <c r="BS199" s="75">
        <v>3601</v>
      </c>
      <c r="BT199" s="66">
        <f t="shared" si="213"/>
        <v>0.12803856306668196</v>
      </c>
      <c r="BU199" s="66">
        <f t="shared" si="180"/>
        <v>0.31730747159416961</v>
      </c>
      <c r="BV199" s="66">
        <f t="shared" si="181"/>
        <v>0.16129920807988063</v>
      </c>
      <c r="BW199" s="72">
        <v>129281</v>
      </c>
      <c r="BX199" s="75">
        <v>9437</v>
      </c>
      <c r="BY199" s="66">
        <f t="shared" si="214"/>
        <v>7.2996031899505723E-2</v>
      </c>
      <c r="BZ199" s="74">
        <f t="shared" si="215"/>
        <v>13.699374801313978</v>
      </c>
      <c r="CA199" s="66">
        <f t="shared" ref="CA199:CA262" si="235">BZ199/(MAX($BZ$6:$BZ$335))</f>
        <v>0.18726880027202833</v>
      </c>
      <c r="CB199" s="72">
        <v>129281</v>
      </c>
      <c r="CC199" s="75">
        <v>44005</v>
      </c>
      <c r="CD199" s="66">
        <f t="shared" si="216"/>
        <v>0.34038257748625089</v>
      </c>
      <c r="CE199" s="66">
        <f t="shared" si="217"/>
        <v>0.65961742251374911</v>
      </c>
      <c r="CF199" s="72">
        <v>39314</v>
      </c>
      <c r="CG199" s="76">
        <v>181</v>
      </c>
      <c r="CH199" s="75">
        <v>37213</v>
      </c>
      <c r="CI199" s="66">
        <f t="shared" si="218"/>
        <v>0.95116243577351578</v>
      </c>
      <c r="CJ199" s="75">
        <v>39314</v>
      </c>
      <c r="CK199" s="76">
        <v>62</v>
      </c>
      <c r="CL199" s="76">
        <v>59</v>
      </c>
      <c r="CM199" s="76">
        <v>2</v>
      </c>
      <c r="CN199" s="76">
        <v>110</v>
      </c>
      <c r="CO199" s="66">
        <f t="shared" si="219"/>
        <v>5.9266419087348017E-3</v>
      </c>
      <c r="CP199" s="72">
        <v>39314</v>
      </c>
      <c r="CQ199" s="75">
        <v>6443</v>
      </c>
      <c r="CR199" s="66">
        <f t="shared" si="220"/>
        <v>0.16388563870376965</v>
      </c>
      <c r="CS199" s="78" t="b">
        <v>0</v>
      </c>
      <c r="CT199" s="76" t="b">
        <v>0</v>
      </c>
      <c r="CU199" s="76"/>
      <c r="CV199" s="76"/>
      <c r="CW199" s="76"/>
      <c r="CX199" s="76"/>
      <c r="CY199" s="76"/>
      <c r="CZ199" s="76"/>
      <c r="DA199" s="76"/>
      <c r="DB199" s="76"/>
      <c r="DC199" s="76"/>
      <c r="DD199" s="66">
        <f t="shared" si="221"/>
        <v>0</v>
      </c>
      <c r="DE199" s="66">
        <f t="shared" si="222"/>
        <v>0</v>
      </c>
      <c r="DF199" s="66">
        <f t="shared" si="223"/>
        <v>0</v>
      </c>
      <c r="DG199" s="66">
        <f t="shared" si="224"/>
        <v>0</v>
      </c>
      <c r="DH199" s="66">
        <f t="shared" si="225"/>
        <v>0</v>
      </c>
      <c r="DI199" s="66">
        <f t="shared" si="179"/>
        <v>0</v>
      </c>
      <c r="DJ199" s="66">
        <f t="shared" si="226"/>
        <v>0</v>
      </c>
      <c r="DK199" s="66">
        <f t="shared" si="227"/>
        <v>0</v>
      </c>
      <c r="DL199" s="66">
        <f t="shared" si="228"/>
        <v>0</v>
      </c>
      <c r="DM199" s="66">
        <f t="shared" si="229"/>
        <v>0</v>
      </c>
      <c r="DN199" s="66">
        <f t="shared" si="230"/>
        <v>0</v>
      </c>
      <c r="DO199" s="80">
        <f t="shared" si="231"/>
        <v>620</v>
      </c>
      <c r="DP199" s="67">
        <f t="shared" si="232"/>
        <v>1</v>
      </c>
      <c r="DQ199" s="66">
        <f t="shared" ref="DQ199:DQ262" si="236">1/DO199/(MAX($DO$6:$DO$335))</f>
        <v>2.6014568158168575E-6</v>
      </c>
    </row>
    <row r="200" spans="1:121" ht="17.149999999999999" customHeight="1" x14ac:dyDescent="0.3">
      <c r="A200" s="30"/>
      <c r="B200" s="39" t="s">
        <v>558</v>
      </c>
      <c r="C200" s="37" t="s">
        <v>559</v>
      </c>
      <c r="D200" s="36" t="s">
        <v>608</v>
      </c>
      <c r="E200" s="37" t="s">
        <v>609</v>
      </c>
      <c r="F200" s="36" t="s">
        <v>618</v>
      </c>
      <c r="G200" s="37" t="s">
        <v>619</v>
      </c>
      <c r="H200" s="36">
        <v>65</v>
      </c>
      <c r="I200" s="38">
        <v>8</v>
      </c>
      <c r="J200" s="115">
        <f t="shared" si="182"/>
        <v>0.5637184605247858</v>
      </c>
      <c r="K200" s="115">
        <f t="shared" si="183"/>
        <v>0.30340878260532539</v>
      </c>
      <c r="L200" s="115">
        <f t="shared" si="184"/>
        <v>1</v>
      </c>
      <c r="M200" s="115">
        <f t="shared" si="185"/>
        <v>0.15693619514788323</v>
      </c>
      <c r="N200" s="115">
        <f t="shared" si="186"/>
        <v>0.30629341013044215</v>
      </c>
      <c r="O200" s="115">
        <f t="shared" si="187"/>
        <v>0.163675826518352</v>
      </c>
      <c r="P200" s="115">
        <f t="shared" si="188"/>
        <v>0.6981931219955686</v>
      </c>
      <c r="Q200" s="115">
        <f t="shared" si="189"/>
        <v>0.54272677643506562</v>
      </c>
      <c r="R200" s="116">
        <f t="shared" si="190"/>
        <v>0.93027509330433278</v>
      </c>
      <c r="S200" s="133">
        <f t="shared" si="191"/>
        <v>0.51835862962908397</v>
      </c>
      <c r="T200" s="134">
        <f t="shared" si="233"/>
        <v>0.48164137037091603</v>
      </c>
      <c r="U200" s="135">
        <f t="shared" si="192"/>
        <v>109253.6018894571</v>
      </c>
      <c r="V200" s="136">
        <v>4</v>
      </c>
      <c r="W200" s="155">
        <f t="shared" si="193"/>
        <v>0</v>
      </c>
      <c r="X200" s="155">
        <f t="shared" si="194"/>
        <v>0.40724751851797281</v>
      </c>
      <c r="Y200" s="155">
        <f t="shared" si="195"/>
        <v>0.59275248148202719</v>
      </c>
      <c r="Z200" s="156">
        <f t="shared" si="196"/>
        <v>134457.60188945712</v>
      </c>
      <c r="AA200" s="69">
        <f t="shared" si="197"/>
        <v>0.18996984605618156</v>
      </c>
      <c r="AB200" s="70">
        <f t="shared" si="198"/>
        <v>0.94538940124949877</v>
      </c>
      <c r="AC200" s="70">
        <f t="shared" si="199"/>
        <v>0.10138912417414873</v>
      </c>
      <c r="AD200" s="70">
        <f t="shared" si="199"/>
        <v>0.30629341013044215</v>
      </c>
      <c r="AE200" s="70">
        <f t="shared" si="200"/>
        <v>0.45727322356493433</v>
      </c>
      <c r="AF200" s="70">
        <f t="shared" si="201"/>
        <v>0.47829541490639899</v>
      </c>
      <c r="AG200" s="70">
        <f t="shared" si="202"/>
        <v>0.39614743614588582</v>
      </c>
      <c r="AH200" s="70">
        <f t="shared" si="203"/>
        <v>0.163675826518352</v>
      </c>
      <c r="AI200" s="70">
        <f t="shared" si="204"/>
        <v>0.73030115111817373</v>
      </c>
      <c r="AJ200" s="70">
        <f t="shared" si="205"/>
        <v>0.39713576993139799</v>
      </c>
      <c r="AK200" s="70">
        <f t="shared" si="206"/>
        <v>0.30180687800443146</v>
      </c>
      <c r="AL200" s="71">
        <f t="shared" si="234"/>
        <v>1</v>
      </c>
      <c r="AM200" s="72">
        <v>226836</v>
      </c>
      <c r="AN200" s="66">
        <v>0.18996984605618156</v>
      </c>
      <c r="AO200" s="73">
        <v>0.45727322356493433</v>
      </c>
      <c r="AP200" s="74">
        <f t="shared" si="207"/>
        <v>0.54272677643506562</v>
      </c>
      <c r="AQ200" s="75">
        <v>51602</v>
      </c>
      <c r="AR200" s="75">
        <v>24583</v>
      </c>
      <c r="AS200" s="76">
        <v>57</v>
      </c>
      <c r="AT200" s="76">
        <v>41</v>
      </c>
      <c r="AU200" s="77">
        <f t="shared" si="208"/>
        <v>0.47829541490639899</v>
      </c>
      <c r="AV200" s="77">
        <f t="shared" si="209"/>
        <v>0.52170458509360107</v>
      </c>
      <c r="AW200" s="75">
        <v>51602</v>
      </c>
      <c r="AX200" s="75">
        <v>18779</v>
      </c>
      <c r="AY200" s="75">
        <v>18391</v>
      </c>
      <c r="AZ200" s="76">
        <v>17</v>
      </c>
      <c r="BA200" s="75">
        <v>10023</v>
      </c>
      <c r="BB200" s="66">
        <f t="shared" si="210"/>
        <v>0.91488701988295029</v>
      </c>
      <c r="BC200" s="66">
        <f t="shared" si="211"/>
        <v>8.5112980117049708E-2</v>
      </c>
      <c r="BD200" s="75">
        <v>51602</v>
      </c>
      <c r="BE200" s="75">
        <v>20138</v>
      </c>
      <c r="BF200" s="76">
        <v>304</v>
      </c>
      <c r="BG200" s="66">
        <f t="shared" si="212"/>
        <v>0.39614743614588582</v>
      </c>
      <c r="BH200" s="70">
        <v>0.94538940124949877</v>
      </c>
      <c r="BI200" s="70">
        <v>0.93027509330433278</v>
      </c>
      <c r="BJ200" s="75">
        <v>118060</v>
      </c>
      <c r="BK200" s="75">
        <v>11970</v>
      </c>
      <c r="BL200" s="75">
        <v>69929</v>
      </c>
      <c r="BM200" s="75">
        <v>18888</v>
      </c>
      <c r="BN200" s="75">
        <v>10336</v>
      </c>
      <c r="BO200" s="76">
        <v>234</v>
      </c>
      <c r="BP200" s="75">
        <v>5984</v>
      </c>
      <c r="BQ200" s="76">
        <v>249</v>
      </c>
      <c r="BR200" s="76">
        <v>111</v>
      </c>
      <c r="BS200" s="76">
        <v>359</v>
      </c>
      <c r="BT200" s="66">
        <f t="shared" si="213"/>
        <v>0.10138912417414873</v>
      </c>
      <c r="BU200" s="66">
        <f t="shared" si="180"/>
        <v>0.30629341013044215</v>
      </c>
      <c r="BV200" s="66">
        <f t="shared" si="181"/>
        <v>0.14630696256140946</v>
      </c>
      <c r="BW200" s="72">
        <v>183687</v>
      </c>
      <c r="BX200" s="75">
        <v>16000</v>
      </c>
      <c r="BY200" s="66">
        <f t="shared" si="214"/>
        <v>8.7104694398623742E-2</v>
      </c>
      <c r="BZ200" s="74">
        <f t="shared" si="215"/>
        <v>11.480437500000001</v>
      </c>
      <c r="CA200" s="66">
        <f t="shared" si="235"/>
        <v>0.15693619514788323</v>
      </c>
      <c r="CB200" s="72">
        <v>183687</v>
      </c>
      <c r="CC200" s="75">
        <v>55438</v>
      </c>
      <c r="CD200" s="66">
        <f t="shared" si="216"/>
        <v>0.30180687800443146</v>
      </c>
      <c r="CE200" s="66">
        <f t="shared" si="217"/>
        <v>0.6981931219955686</v>
      </c>
      <c r="CF200" s="72">
        <v>51602</v>
      </c>
      <c r="CG200" s="76">
        <v>388</v>
      </c>
      <c r="CH200" s="75">
        <v>37297</v>
      </c>
      <c r="CI200" s="66">
        <f t="shared" si="218"/>
        <v>0.73030115111817373</v>
      </c>
      <c r="CJ200" s="75">
        <v>51602</v>
      </c>
      <c r="CK200" s="76">
        <v>41</v>
      </c>
      <c r="CL200" s="75">
        <v>15204</v>
      </c>
      <c r="CM200" s="75">
        <v>4928</v>
      </c>
      <c r="CN200" s="76">
        <v>320</v>
      </c>
      <c r="CO200" s="66">
        <f t="shared" si="219"/>
        <v>0.39713576993139799</v>
      </c>
      <c r="CP200" s="72">
        <v>51602</v>
      </c>
      <c r="CQ200" s="75">
        <v>8446</v>
      </c>
      <c r="CR200" s="66">
        <f t="shared" si="220"/>
        <v>0.163675826518352</v>
      </c>
      <c r="CS200" s="78" t="b">
        <v>0</v>
      </c>
      <c r="CT200" s="76" t="b">
        <v>0</v>
      </c>
      <c r="CU200" s="76"/>
      <c r="CV200" s="76"/>
      <c r="CW200" s="76"/>
      <c r="CX200" s="76"/>
      <c r="CY200" s="76"/>
      <c r="CZ200" s="76"/>
      <c r="DA200" s="76"/>
      <c r="DB200" s="76"/>
      <c r="DC200" s="76"/>
      <c r="DD200" s="66">
        <f t="shared" si="221"/>
        <v>0</v>
      </c>
      <c r="DE200" s="66">
        <f t="shared" si="222"/>
        <v>0</v>
      </c>
      <c r="DF200" s="66">
        <f t="shared" si="223"/>
        <v>0</v>
      </c>
      <c r="DG200" s="66">
        <f t="shared" si="224"/>
        <v>0</v>
      </c>
      <c r="DH200" s="66">
        <f t="shared" si="225"/>
        <v>0</v>
      </c>
      <c r="DI200" s="66">
        <f t="shared" si="179"/>
        <v>0</v>
      </c>
      <c r="DJ200" s="66">
        <f t="shared" si="226"/>
        <v>0</v>
      </c>
      <c r="DK200" s="66">
        <f t="shared" si="227"/>
        <v>0</v>
      </c>
      <c r="DL200" s="66">
        <f t="shared" si="228"/>
        <v>0</v>
      </c>
      <c r="DM200" s="66">
        <f t="shared" si="229"/>
        <v>0</v>
      </c>
      <c r="DN200" s="66">
        <f t="shared" si="230"/>
        <v>0</v>
      </c>
      <c r="DO200" s="80">
        <f t="shared" si="231"/>
        <v>620</v>
      </c>
      <c r="DP200" s="67">
        <f t="shared" si="232"/>
        <v>1</v>
      </c>
      <c r="DQ200" s="66">
        <f t="shared" si="236"/>
        <v>2.6014568158168575E-6</v>
      </c>
    </row>
    <row r="201" spans="1:121" ht="17.149999999999999" customHeight="1" x14ac:dyDescent="0.3">
      <c r="A201" s="30"/>
      <c r="B201" s="39" t="s">
        <v>558</v>
      </c>
      <c r="C201" s="37" t="s">
        <v>559</v>
      </c>
      <c r="D201" s="36" t="s">
        <v>608</v>
      </c>
      <c r="E201" s="37" t="s">
        <v>609</v>
      </c>
      <c r="F201" s="36" t="s">
        <v>620</v>
      </c>
      <c r="G201" s="37" t="s">
        <v>621</v>
      </c>
      <c r="H201" s="36">
        <v>55</v>
      </c>
      <c r="I201" s="38">
        <v>7</v>
      </c>
      <c r="J201" s="115">
        <f t="shared" si="182"/>
        <v>0.55536721267454348</v>
      </c>
      <c r="K201" s="115">
        <f t="shared" si="183"/>
        <v>0.23959452201933407</v>
      </c>
      <c r="L201" s="115">
        <f t="shared" si="184"/>
        <v>1</v>
      </c>
      <c r="M201" s="115">
        <f t="shared" si="185"/>
        <v>7.9611387132724726E-2</v>
      </c>
      <c r="N201" s="115">
        <f t="shared" si="186"/>
        <v>0.26494383061347143</v>
      </c>
      <c r="O201" s="115">
        <f t="shared" si="187"/>
        <v>0.19676423200859292</v>
      </c>
      <c r="P201" s="115">
        <f t="shared" si="188"/>
        <v>0.72945046559351567</v>
      </c>
      <c r="Q201" s="115">
        <f t="shared" si="189"/>
        <v>0.55000642756138318</v>
      </c>
      <c r="R201" s="116">
        <f t="shared" si="190"/>
        <v>0.93347768001105635</v>
      </c>
      <c r="S201" s="133">
        <f t="shared" si="191"/>
        <v>0.50546841751273563</v>
      </c>
      <c r="T201" s="134">
        <f t="shared" si="233"/>
        <v>0.49453158248726437</v>
      </c>
      <c r="U201" s="135">
        <f t="shared" si="192"/>
        <v>58873.984895108821</v>
      </c>
      <c r="V201" s="136">
        <v>5</v>
      </c>
      <c r="W201" s="155">
        <f t="shared" si="193"/>
        <v>0</v>
      </c>
      <c r="X201" s="155">
        <f t="shared" si="194"/>
        <v>0.39435730640162464</v>
      </c>
      <c r="Y201" s="155">
        <f t="shared" si="195"/>
        <v>0.60564269359837541</v>
      </c>
      <c r="Z201" s="156">
        <f t="shared" si="196"/>
        <v>72101.762672886587</v>
      </c>
      <c r="AA201" s="69">
        <f t="shared" si="197"/>
        <v>7.2238555228895426E-2</v>
      </c>
      <c r="AB201" s="70">
        <f t="shared" si="198"/>
        <v>0.94733762434172031</v>
      </c>
      <c r="AC201" s="70">
        <f t="shared" si="199"/>
        <v>0.12176968240025889</v>
      </c>
      <c r="AD201" s="70">
        <f t="shared" si="199"/>
        <v>0.26494383061347143</v>
      </c>
      <c r="AE201" s="70">
        <f t="shared" si="200"/>
        <v>0.44999357243861676</v>
      </c>
      <c r="AF201" s="70">
        <f t="shared" si="201"/>
        <v>0.57847744360902253</v>
      </c>
      <c r="AG201" s="70">
        <f t="shared" si="202"/>
        <v>0.39144736842105265</v>
      </c>
      <c r="AH201" s="70">
        <f t="shared" si="203"/>
        <v>0.19676423200859292</v>
      </c>
      <c r="AI201" s="70">
        <f t="shared" si="204"/>
        <v>0.6969656283566058</v>
      </c>
      <c r="AJ201" s="70">
        <f t="shared" si="205"/>
        <v>0.4137687969924812</v>
      </c>
      <c r="AK201" s="70">
        <f t="shared" si="206"/>
        <v>0.27054953440648427</v>
      </c>
      <c r="AL201" s="71">
        <f t="shared" si="234"/>
        <v>1</v>
      </c>
      <c r="AM201" s="72">
        <v>119050</v>
      </c>
      <c r="AN201" s="66">
        <v>7.2238555228895426E-2</v>
      </c>
      <c r="AO201" s="73">
        <v>0.44999357243861676</v>
      </c>
      <c r="AP201" s="74">
        <f t="shared" si="207"/>
        <v>0.55000642756138318</v>
      </c>
      <c r="AQ201" s="75">
        <v>29792</v>
      </c>
      <c r="AR201" s="75">
        <v>17196</v>
      </c>
      <c r="AS201" s="76">
        <v>14</v>
      </c>
      <c r="AT201" s="76">
        <v>24</v>
      </c>
      <c r="AU201" s="77">
        <f t="shared" si="208"/>
        <v>0.57847744360902253</v>
      </c>
      <c r="AV201" s="77">
        <f t="shared" si="209"/>
        <v>0.42152255639097747</v>
      </c>
      <c r="AW201" s="75">
        <v>29792</v>
      </c>
      <c r="AX201" s="75">
        <v>15889</v>
      </c>
      <c r="AY201" s="75">
        <v>7417</v>
      </c>
      <c r="AZ201" s="76">
        <v>8</v>
      </c>
      <c r="BA201" s="75">
        <v>4760</v>
      </c>
      <c r="BB201" s="66">
        <f t="shared" si="210"/>
        <v>0.94233351235230933</v>
      </c>
      <c r="BC201" s="66">
        <f t="shared" si="211"/>
        <v>5.7666487647690667E-2</v>
      </c>
      <c r="BD201" s="75">
        <v>29792</v>
      </c>
      <c r="BE201" s="75">
        <v>11559</v>
      </c>
      <c r="BF201" s="76">
        <v>103</v>
      </c>
      <c r="BG201" s="66">
        <f t="shared" si="212"/>
        <v>0.39144736842105265</v>
      </c>
      <c r="BH201" s="70">
        <v>0.94733762434172031</v>
      </c>
      <c r="BI201" s="70">
        <v>0.93347768001105635</v>
      </c>
      <c r="BJ201" s="75">
        <v>64893</v>
      </c>
      <c r="BK201" s="75">
        <v>7902</v>
      </c>
      <c r="BL201" s="75">
        <v>39798</v>
      </c>
      <c r="BM201" s="75">
        <v>8948</v>
      </c>
      <c r="BN201" s="75">
        <v>4145</v>
      </c>
      <c r="BO201" s="76">
        <v>148</v>
      </c>
      <c r="BP201" s="75">
        <v>3374</v>
      </c>
      <c r="BQ201" s="76">
        <v>75</v>
      </c>
      <c r="BR201" s="76">
        <v>161</v>
      </c>
      <c r="BS201" s="76">
        <v>342</v>
      </c>
      <c r="BT201" s="66">
        <f t="shared" si="213"/>
        <v>0.12176968240025889</v>
      </c>
      <c r="BU201" s="66">
        <f t="shared" si="180"/>
        <v>0.26494383061347143</v>
      </c>
      <c r="BV201" s="66">
        <f t="shared" si="181"/>
        <v>0.12705530642750373</v>
      </c>
      <c r="BW201" s="72">
        <v>96973</v>
      </c>
      <c r="BX201" s="75">
        <v>16651</v>
      </c>
      <c r="BY201" s="66">
        <f t="shared" si="214"/>
        <v>0.17170758871025957</v>
      </c>
      <c r="BZ201" s="74">
        <f t="shared" si="215"/>
        <v>5.8238544231577682</v>
      </c>
      <c r="CA201" s="66">
        <f t="shared" si="235"/>
        <v>7.9611387132724726E-2</v>
      </c>
      <c r="CB201" s="72">
        <v>96973</v>
      </c>
      <c r="CC201" s="75">
        <v>26236</v>
      </c>
      <c r="CD201" s="66">
        <f t="shared" si="216"/>
        <v>0.27054953440648427</v>
      </c>
      <c r="CE201" s="66">
        <f t="shared" si="217"/>
        <v>0.72945046559351567</v>
      </c>
      <c r="CF201" s="72">
        <v>29792</v>
      </c>
      <c r="CG201" s="76">
        <v>117</v>
      </c>
      <c r="CH201" s="75">
        <v>20647</v>
      </c>
      <c r="CI201" s="66">
        <f t="shared" si="218"/>
        <v>0.6969656283566058</v>
      </c>
      <c r="CJ201" s="75">
        <v>29792</v>
      </c>
      <c r="CK201" s="76">
        <v>15</v>
      </c>
      <c r="CL201" s="75">
        <v>5172</v>
      </c>
      <c r="CM201" s="75">
        <v>7093</v>
      </c>
      <c r="CN201" s="76">
        <v>47</v>
      </c>
      <c r="CO201" s="66">
        <f t="shared" si="219"/>
        <v>0.4137687969924812</v>
      </c>
      <c r="CP201" s="72">
        <v>29792</v>
      </c>
      <c r="CQ201" s="75">
        <v>5862</v>
      </c>
      <c r="CR201" s="66">
        <f t="shared" si="220"/>
        <v>0.19676423200859292</v>
      </c>
      <c r="CS201" s="78" t="b">
        <v>0</v>
      </c>
      <c r="CT201" s="76" t="b">
        <v>0</v>
      </c>
      <c r="CU201" s="76"/>
      <c r="CV201" s="76"/>
      <c r="CW201" s="76"/>
      <c r="CX201" s="76"/>
      <c r="CY201" s="76"/>
      <c r="CZ201" s="76"/>
      <c r="DA201" s="76"/>
      <c r="DB201" s="76"/>
      <c r="DC201" s="76"/>
      <c r="DD201" s="66">
        <f t="shared" si="221"/>
        <v>0</v>
      </c>
      <c r="DE201" s="66">
        <f t="shared" si="222"/>
        <v>0</v>
      </c>
      <c r="DF201" s="66">
        <f t="shared" si="223"/>
        <v>0</v>
      </c>
      <c r="DG201" s="66">
        <f t="shared" si="224"/>
        <v>0</v>
      </c>
      <c r="DH201" s="66">
        <f t="shared" si="225"/>
        <v>0</v>
      </c>
      <c r="DI201" s="66">
        <f t="shared" si="179"/>
        <v>0</v>
      </c>
      <c r="DJ201" s="66">
        <f t="shared" si="226"/>
        <v>0</v>
      </c>
      <c r="DK201" s="66">
        <f t="shared" si="227"/>
        <v>0</v>
      </c>
      <c r="DL201" s="66">
        <f t="shared" si="228"/>
        <v>0</v>
      </c>
      <c r="DM201" s="66">
        <f t="shared" si="229"/>
        <v>0</v>
      </c>
      <c r="DN201" s="66">
        <f t="shared" si="230"/>
        <v>0</v>
      </c>
      <c r="DO201" s="80">
        <f t="shared" si="231"/>
        <v>620</v>
      </c>
      <c r="DP201" s="67">
        <f t="shared" si="232"/>
        <v>1</v>
      </c>
      <c r="DQ201" s="66">
        <f t="shared" si="236"/>
        <v>2.6014568158168575E-6</v>
      </c>
    </row>
    <row r="202" spans="1:121" ht="17.149999999999999" customHeight="1" x14ac:dyDescent="0.3">
      <c r="A202" s="30"/>
      <c r="B202" s="39" t="s">
        <v>558</v>
      </c>
      <c r="C202" s="37" t="s">
        <v>559</v>
      </c>
      <c r="D202" s="36" t="s">
        <v>608</v>
      </c>
      <c r="E202" s="37" t="s">
        <v>609</v>
      </c>
      <c r="F202" s="36" t="s">
        <v>622</v>
      </c>
      <c r="G202" s="37" t="s">
        <v>623</v>
      </c>
      <c r="H202" s="36">
        <v>43</v>
      </c>
      <c r="I202" s="38">
        <v>7</v>
      </c>
      <c r="J202" s="115">
        <f t="shared" si="182"/>
        <v>0.58708380361173818</v>
      </c>
      <c r="K202" s="115">
        <f t="shared" si="183"/>
        <v>0.25058196952595935</v>
      </c>
      <c r="L202" s="115">
        <f t="shared" si="184"/>
        <v>1</v>
      </c>
      <c r="M202" s="115">
        <f t="shared" si="185"/>
        <v>0.26431913903869286</v>
      </c>
      <c r="N202" s="115">
        <f t="shared" si="186"/>
        <v>0.31704254599893755</v>
      </c>
      <c r="O202" s="115">
        <f t="shared" si="187"/>
        <v>0.23973617381489842</v>
      </c>
      <c r="P202" s="115">
        <f t="shared" si="188"/>
        <v>0.67701086360144846</v>
      </c>
      <c r="Q202" s="115">
        <f t="shared" si="189"/>
        <v>0.55614900027389758</v>
      </c>
      <c r="R202" s="116">
        <f t="shared" si="190"/>
        <v>0.9842450978015852</v>
      </c>
      <c r="S202" s="133">
        <f t="shared" si="191"/>
        <v>0.54179651040746191</v>
      </c>
      <c r="T202" s="134">
        <f t="shared" si="233"/>
        <v>0.45820348959253809</v>
      </c>
      <c r="U202" s="135">
        <f t="shared" si="192"/>
        <v>51150.171950194213</v>
      </c>
      <c r="V202" s="136">
        <v>5</v>
      </c>
      <c r="W202" s="155">
        <f t="shared" si="193"/>
        <v>0</v>
      </c>
      <c r="X202" s="155">
        <f t="shared" si="194"/>
        <v>0.4306853992963508</v>
      </c>
      <c r="Y202" s="155">
        <f t="shared" si="195"/>
        <v>0.56931460070364914</v>
      </c>
      <c r="Z202" s="156">
        <f t="shared" si="196"/>
        <v>63553.727505749761</v>
      </c>
      <c r="AA202" s="69">
        <f t="shared" si="197"/>
        <v>0.14894474702594238</v>
      </c>
      <c r="AB202" s="70">
        <f t="shared" si="198"/>
        <v>0.98800422169022051</v>
      </c>
      <c r="AC202" s="70">
        <f t="shared" si="199"/>
        <v>2.6963506704657039E-2</v>
      </c>
      <c r="AD202" s="70">
        <f t="shared" si="199"/>
        <v>0.31704254599893755</v>
      </c>
      <c r="AE202" s="70">
        <f t="shared" si="200"/>
        <v>0.44385099972610242</v>
      </c>
      <c r="AF202" s="70">
        <f t="shared" si="201"/>
        <v>0.56719102708803615</v>
      </c>
      <c r="AG202" s="70">
        <f t="shared" si="202"/>
        <v>0.23292889390519186</v>
      </c>
      <c r="AH202" s="70">
        <f t="shared" si="203"/>
        <v>0.23973617381489842</v>
      </c>
      <c r="AI202" s="70">
        <f t="shared" si="204"/>
        <v>0.84219808126410833</v>
      </c>
      <c r="AJ202" s="70">
        <f t="shared" si="205"/>
        <v>0.33196952595936796</v>
      </c>
      <c r="AK202" s="70">
        <f t="shared" si="206"/>
        <v>0.32298913639855154</v>
      </c>
      <c r="AL202" s="71">
        <f t="shared" si="234"/>
        <v>1</v>
      </c>
      <c r="AM202" s="72">
        <v>111632</v>
      </c>
      <c r="AN202" s="66">
        <v>0.14894474702594238</v>
      </c>
      <c r="AO202" s="73">
        <v>0.44385099972610242</v>
      </c>
      <c r="AP202" s="74">
        <f t="shared" si="207"/>
        <v>0.55614900027389758</v>
      </c>
      <c r="AQ202" s="75">
        <v>28352</v>
      </c>
      <c r="AR202" s="75">
        <v>16048</v>
      </c>
      <c r="AS202" s="76">
        <v>15</v>
      </c>
      <c r="AT202" s="76">
        <v>18</v>
      </c>
      <c r="AU202" s="77">
        <f t="shared" si="208"/>
        <v>0.56719102708803615</v>
      </c>
      <c r="AV202" s="77">
        <f t="shared" si="209"/>
        <v>0.43280897291196385</v>
      </c>
      <c r="AW202" s="75">
        <v>28352</v>
      </c>
      <c r="AX202" s="75">
        <v>11602</v>
      </c>
      <c r="AY202" s="75">
        <v>9329</v>
      </c>
      <c r="AZ202" s="76">
        <v>6</v>
      </c>
      <c r="BA202" s="75">
        <v>5477</v>
      </c>
      <c r="BB202" s="66">
        <f t="shared" si="210"/>
        <v>0.93164503386004516</v>
      </c>
      <c r="BC202" s="66">
        <f t="shared" si="211"/>
        <v>6.8354966139954842E-2</v>
      </c>
      <c r="BD202" s="75">
        <v>28352</v>
      </c>
      <c r="BE202" s="75">
        <v>6519</v>
      </c>
      <c r="BF202" s="76">
        <v>85</v>
      </c>
      <c r="BG202" s="66">
        <f t="shared" si="212"/>
        <v>0.23292889390519186</v>
      </c>
      <c r="BH202" s="70">
        <v>0.98800422169022051</v>
      </c>
      <c r="BI202" s="70">
        <v>0.9842450978015852</v>
      </c>
      <c r="BJ202" s="75">
        <v>62121</v>
      </c>
      <c r="BK202" s="75">
        <v>1675</v>
      </c>
      <c r="BL202" s="75">
        <v>40751</v>
      </c>
      <c r="BM202" s="75">
        <v>9231</v>
      </c>
      <c r="BN202" s="75">
        <v>3611</v>
      </c>
      <c r="BO202" s="76">
        <v>174</v>
      </c>
      <c r="BP202" s="75">
        <v>3518</v>
      </c>
      <c r="BQ202" s="76">
        <v>108</v>
      </c>
      <c r="BR202" s="76">
        <v>53</v>
      </c>
      <c r="BS202" s="75">
        <v>3000</v>
      </c>
      <c r="BT202" s="66">
        <f t="shared" si="213"/>
        <v>2.6963506704657039E-2</v>
      </c>
      <c r="BU202" s="66">
        <f t="shared" si="180"/>
        <v>0.31704254599893755</v>
      </c>
      <c r="BV202" s="66">
        <f t="shared" si="181"/>
        <v>0.16844545322837687</v>
      </c>
      <c r="BW202" s="72">
        <v>91130</v>
      </c>
      <c r="BX202" s="75">
        <v>4713</v>
      </c>
      <c r="BY202" s="66">
        <f t="shared" si="214"/>
        <v>5.1717326895643588E-2</v>
      </c>
      <c r="BZ202" s="74">
        <f t="shared" si="215"/>
        <v>19.335879482283048</v>
      </c>
      <c r="CA202" s="66">
        <f t="shared" si="235"/>
        <v>0.26431913903869286</v>
      </c>
      <c r="CB202" s="72">
        <v>91130</v>
      </c>
      <c r="CC202" s="75">
        <v>29434</v>
      </c>
      <c r="CD202" s="66">
        <f t="shared" si="216"/>
        <v>0.32298913639855154</v>
      </c>
      <c r="CE202" s="66">
        <f t="shared" si="217"/>
        <v>0.67701086360144846</v>
      </c>
      <c r="CF202" s="72">
        <v>28352</v>
      </c>
      <c r="CG202" s="76">
        <v>145</v>
      </c>
      <c r="CH202" s="75">
        <v>23733</v>
      </c>
      <c r="CI202" s="66">
        <f t="shared" si="218"/>
        <v>0.84219808126410833</v>
      </c>
      <c r="CJ202" s="75">
        <v>28352</v>
      </c>
      <c r="CK202" s="76">
        <v>263</v>
      </c>
      <c r="CL202" s="75">
        <v>2879</v>
      </c>
      <c r="CM202" s="75">
        <v>6201</v>
      </c>
      <c r="CN202" s="76">
        <v>69</v>
      </c>
      <c r="CO202" s="66">
        <f t="shared" si="219"/>
        <v>0.33196952595936796</v>
      </c>
      <c r="CP202" s="72">
        <v>28352</v>
      </c>
      <c r="CQ202" s="75">
        <v>6797</v>
      </c>
      <c r="CR202" s="66">
        <f t="shared" si="220"/>
        <v>0.23973617381489842</v>
      </c>
      <c r="CS202" s="78" t="b">
        <v>0</v>
      </c>
      <c r="CT202" s="76" t="b">
        <v>0</v>
      </c>
      <c r="CU202" s="76"/>
      <c r="CV202" s="76"/>
      <c r="CW202" s="76"/>
      <c r="CX202" s="76"/>
      <c r="CY202" s="76"/>
      <c r="CZ202" s="76"/>
      <c r="DA202" s="76"/>
      <c r="DB202" s="76"/>
      <c r="DC202" s="76"/>
      <c r="DD202" s="66">
        <f t="shared" si="221"/>
        <v>0</v>
      </c>
      <c r="DE202" s="66">
        <f t="shared" si="222"/>
        <v>0</v>
      </c>
      <c r="DF202" s="66">
        <f t="shared" si="223"/>
        <v>0</v>
      </c>
      <c r="DG202" s="66">
        <f t="shared" si="224"/>
        <v>0</v>
      </c>
      <c r="DH202" s="66">
        <f t="shared" si="225"/>
        <v>0</v>
      </c>
      <c r="DI202" s="66">
        <f t="shared" si="179"/>
        <v>0</v>
      </c>
      <c r="DJ202" s="66">
        <f t="shared" si="226"/>
        <v>0</v>
      </c>
      <c r="DK202" s="66">
        <f t="shared" si="227"/>
        <v>0</v>
      </c>
      <c r="DL202" s="66">
        <f t="shared" si="228"/>
        <v>0</v>
      </c>
      <c r="DM202" s="66">
        <f t="shared" si="229"/>
        <v>0</v>
      </c>
      <c r="DN202" s="66">
        <f t="shared" si="230"/>
        <v>0</v>
      </c>
      <c r="DO202" s="80">
        <f t="shared" si="231"/>
        <v>620</v>
      </c>
      <c r="DP202" s="67">
        <f t="shared" si="232"/>
        <v>1</v>
      </c>
      <c r="DQ202" s="66">
        <f t="shared" si="236"/>
        <v>2.6014568158168575E-6</v>
      </c>
    </row>
    <row r="203" spans="1:121" ht="17.149999999999999" customHeight="1" x14ac:dyDescent="0.3">
      <c r="A203" s="30"/>
      <c r="B203" s="39" t="s">
        <v>558</v>
      </c>
      <c r="C203" s="37" t="s">
        <v>559</v>
      </c>
      <c r="D203" s="36" t="s">
        <v>608</v>
      </c>
      <c r="E203" s="37" t="s">
        <v>609</v>
      </c>
      <c r="F203" s="36" t="s">
        <v>624</v>
      </c>
      <c r="G203" s="37" t="s">
        <v>625</v>
      </c>
      <c r="H203" s="36">
        <v>23</v>
      </c>
      <c r="I203" s="38">
        <v>23</v>
      </c>
      <c r="J203" s="115">
        <f t="shared" si="182"/>
        <v>0.46344165435745938</v>
      </c>
      <c r="K203" s="115">
        <f t="shared" si="183"/>
        <v>0.38565625659421821</v>
      </c>
      <c r="L203" s="115">
        <f t="shared" si="184"/>
        <v>1</v>
      </c>
      <c r="M203" s="115">
        <f t="shared" si="185"/>
        <v>0.62571392606930332</v>
      </c>
      <c r="N203" s="115">
        <f t="shared" si="186"/>
        <v>0.41608476598753702</v>
      </c>
      <c r="O203" s="115">
        <f t="shared" si="187"/>
        <v>0.48190546528803546</v>
      </c>
      <c r="P203" s="115">
        <f t="shared" si="188"/>
        <v>0.66059533203944243</v>
      </c>
      <c r="Q203" s="115">
        <f t="shared" si="189"/>
        <v>0.56672298029023183</v>
      </c>
      <c r="R203" s="116">
        <f t="shared" si="190"/>
        <v>0.90823866769604056</v>
      </c>
      <c r="S203" s="133">
        <f t="shared" si="191"/>
        <v>0.61203989425802985</v>
      </c>
      <c r="T203" s="134">
        <f t="shared" si="233"/>
        <v>0.38796010574197015</v>
      </c>
      <c r="U203" s="135">
        <f t="shared" si="192"/>
        <v>67061.619998239737</v>
      </c>
      <c r="V203" s="136">
        <v>7</v>
      </c>
      <c r="W203" s="155">
        <f t="shared" si="193"/>
        <v>0</v>
      </c>
      <c r="X203" s="155">
        <f t="shared" si="194"/>
        <v>0.50092878314691869</v>
      </c>
      <c r="Y203" s="155">
        <f t="shared" si="195"/>
        <v>0.49907121685308131</v>
      </c>
      <c r="Z203" s="156">
        <f t="shared" si="196"/>
        <v>86267.953331573081</v>
      </c>
      <c r="AA203" s="69">
        <f t="shared" si="197"/>
        <v>0.69054767813857698</v>
      </c>
      <c r="AB203" s="70">
        <f t="shared" si="198"/>
        <v>0.93105904373824966</v>
      </c>
      <c r="AC203" s="70">
        <f t="shared" si="199"/>
        <v>0.11101781058028019</v>
      </c>
      <c r="AD203" s="70">
        <f t="shared" si="199"/>
        <v>0.41608476598753702</v>
      </c>
      <c r="AE203" s="70">
        <f t="shared" si="200"/>
        <v>0.43327701970976823</v>
      </c>
      <c r="AF203" s="70">
        <f t="shared" si="201"/>
        <v>0.32398712808609409</v>
      </c>
      <c r="AG203" s="70">
        <f t="shared" si="202"/>
        <v>0.32942076387423508</v>
      </c>
      <c r="AH203" s="70">
        <f t="shared" si="203"/>
        <v>0.48190546528803546</v>
      </c>
      <c r="AI203" s="70">
        <f t="shared" si="204"/>
        <v>0.84864950411479212</v>
      </c>
      <c r="AJ203" s="70">
        <f t="shared" si="205"/>
        <v>7.8233804600126605E-2</v>
      </c>
      <c r="AK203" s="70">
        <f t="shared" si="206"/>
        <v>0.33940466796055763</v>
      </c>
      <c r="AL203" s="71">
        <f t="shared" si="234"/>
        <v>1</v>
      </c>
      <c r="AM203" s="72">
        <v>172857</v>
      </c>
      <c r="AN203" s="66">
        <v>0.69054767813857698</v>
      </c>
      <c r="AO203" s="73">
        <v>0.43327701970976823</v>
      </c>
      <c r="AP203" s="74">
        <f t="shared" si="207"/>
        <v>0.56672298029023183</v>
      </c>
      <c r="AQ203" s="75">
        <v>37912</v>
      </c>
      <c r="AR203" s="75">
        <v>12177</v>
      </c>
      <c r="AS203" s="76">
        <v>57</v>
      </c>
      <c r="AT203" s="76">
        <v>49</v>
      </c>
      <c r="AU203" s="77">
        <f t="shared" si="208"/>
        <v>0.32398712808609409</v>
      </c>
      <c r="AV203" s="77">
        <f t="shared" si="209"/>
        <v>0.67601287191390591</v>
      </c>
      <c r="AW203" s="75">
        <v>37912</v>
      </c>
      <c r="AX203" s="75">
        <v>8493</v>
      </c>
      <c r="AY203" s="75">
        <v>14095</v>
      </c>
      <c r="AZ203" s="76">
        <v>23</v>
      </c>
      <c r="BA203" s="75">
        <v>11688</v>
      </c>
      <c r="BB203" s="66">
        <f t="shared" si="210"/>
        <v>0.9047003587254695</v>
      </c>
      <c r="BC203" s="66">
        <f t="shared" si="211"/>
        <v>9.52996412745305E-2</v>
      </c>
      <c r="BD203" s="75">
        <v>37912</v>
      </c>
      <c r="BE203" s="75">
        <v>12339</v>
      </c>
      <c r="BF203" s="76">
        <v>150</v>
      </c>
      <c r="BG203" s="66">
        <f t="shared" si="212"/>
        <v>0.32942076387423508</v>
      </c>
      <c r="BH203" s="70">
        <v>0.93105904373824966</v>
      </c>
      <c r="BI203" s="70">
        <v>0.90823866769604056</v>
      </c>
      <c r="BJ203" s="75">
        <v>90508</v>
      </c>
      <c r="BK203" s="75">
        <v>10048</v>
      </c>
      <c r="BL203" s="75">
        <v>42801</v>
      </c>
      <c r="BM203" s="75">
        <v>20560</v>
      </c>
      <c r="BN203" s="75">
        <v>9743</v>
      </c>
      <c r="BO203" s="76">
        <v>144</v>
      </c>
      <c r="BP203" s="75">
        <v>6407</v>
      </c>
      <c r="BQ203" s="76">
        <v>187</v>
      </c>
      <c r="BR203" s="76">
        <v>62</v>
      </c>
      <c r="BS203" s="76">
        <v>556</v>
      </c>
      <c r="BT203" s="66">
        <f t="shared" si="213"/>
        <v>0.11101781058028019</v>
      </c>
      <c r="BU203" s="66">
        <f t="shared" si="180"/>
        <v>0.41608476598753702</v>
      </c>
      <c r="BV203" s="66">
        <f t="shared" si="181"/>
        <v>0.18892252618553057</v>
      </c>
      <c r="BW203" s="72">
        <v>140661</v>
      </c>
      <c r="BX203" s="75">
        <v>3073</v>
      </c>
      <c r="BY203" s="66">
        <f t="shared" si="214"/>
        <v>2.1846851650421936E-2</v>
      </c>
      <c r="BZ203" s="74">
        <f t="shared" si="215"/>
        <v>45.773185811910189</v>
      </c>
      <c r="CA203" s="66">
        <f t="shared" si="235"/>
        <v>0.62571392606930332</v>
      </c>
      <c r="CB203" s="72">
        <v>140661</v>
      </c>
      <c r="CC203" s="75">
        <v>47741</v>
      </c>
      <c r="CD203" s="66">
        <f t="shared" si="216"/>
        <v>0.33940466796055763</v>
      </c>
      <c r="CE203" s="66">
        <f t="shared" si="217"/>
        <v>0.66059533203944243</v>
      </c>
      <c r="CF203" s="72">
        <v>37912</v>
      </c>
      <c r="CG203" s="76">
        <v>222</v>
      </c>
      <c r="CH203" s="75">
        <v>31952</v>
      </c>
      <c r="CI203" s="66">
        <f t="shared" si="218"/>
        <v>0.84864950411479212</v>
      </c>
      <c r="CJ203" s="75">
        <v>37912</v>
      </c>
      <c r="CK203" s="76">
        <v>642</v>
      </c>
      <c r="CL203" s="76">
        <v>87</v>
      </c>
      <c r="CM203" s="76">
        <v>41</v>
      </c>
      <c r="CN203" s="75">
        <v>2196</v>
      </c>
      <c r="CO203" s="66">
        <f t="shared" si="219"/>
        <v>7.8233804600126605E-2</v>
      </c>
      <c r="CP203" s="72">
        <v>37912</v>
      </c>
      <c r="CQ203" s="75">
        <v>18270</v>
      </c>
      <c r="CR203" s="66">
        <f t="shared" si="220"/>
        <v>0.48190546528803546</v>
      </c>
      <c r="CS203" s="78" t="b">
        <v>0</v>
      </c>
      <c r="CT203" s="76" t="b">
        <v>0</v>
      </c>
      <c r="CU203" s="76"/>
      <c r="CV203" s="76"/>
      <c r="CW203" s="76"/>
      <c r="CX203" s="76"/>
      <c r="CY203" s="76"/>
      <c r="CZ203" s="76"/>
      <c r="DA203" s="76"/>
      <c r="DB203" s="76"/>
      <c r="DC203" s="76"/>
      <c r="DD203" s="66">
        <f t="shared" si="221"/>
        <v>0</v>
      </c>
      <c r="DE203" s="66">
        <f t="shared" si="222"/>
        <v>0</v>
      </c>
      <c r="DF203" s="66">
        <f t="shared" si="223"/>
        <v>0</v>
      </c>
      <c r="DG203" s="66">
        <f t="shared" si="224"/>
        <v>0</v>
      </c>
      <c r="DH203" s="66">
        <f t="shared" si="225"/>
        <v>0</v>
      </c>
      <c r="DI203" s="66">
        <f t="shared" si="179"/>
        <v>0</v>
      </c>
      <c r="DJ203" s="66">
        <f t="shared" si="226"/>
        <v>0</v>
      </c>
      <c r="DK203" s="66">
        <f t="shared" si="227"/>
        <v>0</v>
      </c>
      <c r="DL203" s="66">
        <f t="shared" si="228"/>
        <v>0</v>
      </c>
      <c r="DM203" s="66">
        <f t="shared" si="229"/>
        <v>0</v>
      </c>
      <c r="DN203" s="66">
        <f t="shared" si="230"/>
        <v>0</v>
      </c>
      <c r="DO203" s="80">
        <f t="shared" si="231"/>
        <v>620</v>
      </c>
      <c r="DP203" s="67">
        <f t="shared" si="232"/>
        <v>1</v>
      </c>
      <c r="DQ203" s="66">
        <f t="shared" si="236"/>
        <v>2.6014568158168575E-6</v>
      </c>
    </row>
    <row r="204" spans="1:121" ht="17.149999999999999" customHeight="1" x14ac:dyDescent="0.3">
      <c r="A204" s="30"/>
      <c r="B204" s="39" t="s">
        <v>558</v>
      </c>
      <c r="C204" s="37" t="s">
        <v>559</v>
      </c>
      <c r="D204" s="36" t="s">
        <v>608</v>
      </c>
      <c r="E204" s="37" t="s">
        <v>609</v>
      </c>
      <c r="F204" s="36" t="s">
        <v>626</v>
      </c>
      <c r="G204" s="37" t="s">
        <v>627</v>
      </c>
      <c r="H204" s="36"/>
      <c r="I204" s="38">
        <v>9</v>
      </c>
      <c r="J204" s="115">
        <f t="shared" si="182"/>
        <v>0.44798809677836715</v>
      </c>
      <c r="K204" s="115">
        <f t="shared" si="183"/>
        <v>0.46099107258377536</v>
      </c>
      <c r="L204" s="115">
        <f t="shared" si="184"/>
        <v>1</v>
      </c>
      <c r="M204" s="115">
        <f t="shared" si="185"/>
        <v>0.98079594858581198</v>
      </c>
      <c r="N204" s="115">
        <f t="shared" si="186"/>
        <v>0.49879029989309626</v>
      </c>
      <c r="O204" s="115">
        <f t="shared" si="187"/>
        <v>0.76400569284512876</v>
      </c>
      <c r="P204" s="115">
        <f t="shared" si="188"/>
        <v>0.72803561004086403</v>
      </c>
      <c r="Q204" s="115">
        <f t="shared" si="189"/>
        <v>0.54572640035706321</v>
      </c>
      <c r="R204" s="116">
        <f t="shared" si="190"/>
        <v>0.95608899297423888</v>
      </c>
      <c r="S204" s="133">
        <f t="shared" si="191"/>
        <v>0.7091580126731496</v>
      </c>
      <c r="T204" s="134">
        <f t="shared" si="233"/>
        <v>0.2908419873268504</v>
      </c>
      <c r="U204" s="135">
        <f t="shared" si="192"/>
        <v>9889.5000950748945</v>
      </c>
      <c r="V204" s="136">
        <v>7</v>
      </c>
      <c r="W204" s="155">
        <f t="shared" si="193"/>
        <v>0</v>
      </c>
      <c r="X204" s="155">
        <f t="shared" si="194"/>
        <v>0.59804690156203844</v>
      </c>
      <c r="Y204" s="155">
        <f t="shared" si="195"/>
        <v>0.40195309843796156</v>
      </c>
      <c r="Z204" s="156">
        <f t="shared" si="196"/>
        <v>13667.611206186008</v>
      </c>
      <c r="AA204" s="69">
        <f t="shared" si="197"/>
        <v>1</v>
      </c>
      <c r="AB204" s="70">
        <f t="shared" si="198"/>
        <v>0.97011245674740498</v>
      </c>
      <c r="AC204" s="70">
        <f t="shared" si="199"/>
        <v>4.5293422607325717E-2</v>
      </c>
      <c r="AD204" s="70">
        <f t="shared" si="199"/>
        <v>0.49879029989309626</v>
      </c>
      <c r="AE204" s="70">
        <f t="shared" si="200"/>
        <v>0.45427359964293684</v>
      </c>
      <c r="AF204" s="70">
        <f t="shared" si="201"/>
        <v>0.19303920300168198</v>
      </c>
      <c r="AG204" s="70">
        <f t="shared" si="202"/>
        <v>0.23754690128089015</v>
      </c>
      <c r="AH204" s="70">
        <f t="shared" si="203"/>
        <v>0.76400569284512876</v>
      </c>
      <c r="AI204" s="70">
        <f t="shared" si="204"/>
        <v>0.86324233406650275</v>
      </c>
      <c r="AJ204" s="70">
        <f t="shared" si="205"/>
        <v>3.2733859490231595E-2</v>
      </c>
      <c r="AK204" s="70">
        <f t="shared" si="206"/>
        <v>0.27196438995913602</v>
      </c>
      <c r="AL204" s="71">
        <f t="shared" si="234"/>
        <v>1</v>
      </c>
      <c r="AM204" s="72">
        <v>34003</v>
      </c>
      <c r="AN204" s="66">
        <v>1</v>
      </c>
      <c r="AO204" s="73">
        <v>0.45427359964293684</v>
      </c>
      <c r="AP204" s="74">
        <f t="shared" si="207"/>
        <v>0.54572640035706321</v>
      </c>
      <c r="AQ204" s="75">
        <v>7729</v>
      </c>
      <c r="AR204" s="75">
        <v>1467</v>
      </c>
      <c r="AS204" s="76">
        <v>6</v>
      </c>
      <c r="AT204" s="76">
        <v>19</v>
      </c>
      <c r="AU204" s="77">
        <f t="shared" si="208"/>
        <v>0.19303920300168198</v>
      </c>
      <c r="AV204" s="77">
        <f t="shared" si="209"/>
        <v>0.80696079699831802</v>
      </c>
      <c r="AW204" s="75">
        <v>7729</v>
      </c>
      <c r="AX204" s="75">
        <v>1488</v>
      </c>
      <c r="AY204" s="75">
        <v>3349</v>
      </c>
      <c r="AZ204" s="76">
        <v>4</v>
      </c>
      <c r="BA204" s="75">
        <v>1999</v>
      </c>
      <c r="BB204" s="66">
        <f t="shared" si="210"/>
        <v>0.88497865183076729</v>
      </c>
      <c r="BC204" s="66">
        <f t="shared" si="211"/>
        <v>0.11502134816923271</v>
      </c>
      <c r="BD204" s="75">
        <v>7729</v>
      </c>
      <c r="BE204" s="75">
        <v>1818</v>
      </c>
      <c r="BF204" s="76">
        <v>18</v>
      </c>
      <c r="BG204" s="66">
        <f t="shared" si="212"/>
        <v>0.23754690128089015</v>
      </c>
      <c r="BH204" s="70">
        <v>0.97011245674740498</v>
      </c>
      <c r="BI204" s="70">
        <v>0.95608899297423888</v>
      </c>
      <c r="BJ204" s="75">
        <v>17773</v>
      </c>
      <c r="BK204" s="76">
        <v>805</v>
      </c>
      <c r="BL204" s="75">
        <v>8103</v>
      </c>
      <c r="BM204" s="75">
        <v>4832</v>
      </c>
      <c r="BN204" s="76">
        <v>2270</v>
      </c>
      <c r="BO204" s="76">
        <v>19</v>
      </c>
      <c r="BP204" s="76">
        <v>1292</v>
      </c>
      <c r="BQ204" s="76">
        <v>73</v>
      </c>
      <c r="BR204" s="76">
        <v>8</v>
      </c>
      <c r="BS204" s="76">
        <v>371</v>
      </c>
      <c r="BT204" s="66">
        <f t="shared" si="213"/>
        <v>4.5293422607325717E-2</v>
      </c>
      <c r="BU204" s="66">
        <f t="shared" si="180"/>
        <v>0.49879029989309626</v>
      </c>
      <c r="BV204" s="66">
        <f t="shared" si="181"/>
        <v>0.2269172340066393</v>
      </c>
      <c r="BW204" s="72">
        <v>27408</v>
      </c>
      <c r="BX204" s="76">
        <v>382</v>
      </c>
      <c r="BY204" s="66">
        <f t="shared" si="214"/>
        <v>1.3937536485697606E-2</v>
      </c>
      <c r="BZ204" s="74">
        <f t="shared" si="215"/>
        <v>71.748691099476446</v>
      </c>
      <c r="CA204" s="66">
        <f t="shared" si="235"/>
        <v>0.98079594858581198</v>
      </c>
      <c r="CB204" s="78">
        <v>27408</v>
      </c>
      <c r="CC204" s="76">
        <v>7454</v>
      </c>
      <c r="CD204" s="66">
        <f t="shared" si="216"/>
        <v>0.27196438995913602</v>
      </c>
      <c r="CE204" s="66">
        <f t="shared" si="217"/>
        <v>0.72803561004086403</v>
      </c>
      <c r="CF204" s="72">
        <v>7729</v>
      </c>
      <c r="CG204" s="76">
        <v>14</v>
      </c>
      <c r="CH204" s="75">
        <v>6658</v>
      </c>
      <c r="CI204" s="66">
        <f t="shared" si="218"/>
        <v>0.86324233406650275</v>
      </c>
      <c r="CJ204" s="75">
        <v>7729</v>
      </c>
      <c r="CK204" s="76">
        <v>2</v>
      </c>
      <c r="CL204" s="76">
        <v>4</v>
      </c>
      <c r="CM204" s="76">
        <v>1</v>
      </c>
      <c r="CN204" s="76">
        <v>246</v>
      </c>
      <c r="CO204" s="66">
        <f t="shared" si="219"/>
        <v>3.2733859490231595E-2</v>
      </c>
      <c r="CP204" s="72">
        <v>7729</v>
      </c>
      <c r="CQ204" s="75">
        <v>5905</v>
      </c>
      <c r="CR204" s="66">
        <f t="shared" si="220"/>
        <v>0.76400569284512876</v>
      </c>
      <c r="CS204" s="78" t="b">
        <v>0</v>
      </c>
      <c r="CT204" s="76" t="b">
        <v>0</v>
      </c>
      <c r="CU204" s="76"/>
      <c r="CV204" s="76"/>
      <c r="CW204" s="76"/>
      <c r="CX204" s="76"/>
      <c r="CY204" s="76"/>
      <c r="CZ204" s="76"/>
      <c r="DA204" s="76"/>
      <c r="DB204" s="76"/>
      <c r="DC204" s="76"/>
      <c r="DD204" s="66">
        <f t="shared" si="221"/>
        <v>0</v>
      </c>
      <c r="DE204" s="66">
        <f t="shared" si="222"/>
        <v>0</v>
      </c>
      <c r="DF204" s="66">
        <f t="shared" si="223"/>
        <v>0</v>
      </c>
      <c r="DG204" s="66">
        <f t="shared" si="224"/>
        <v>0</v>
      </c>
      <c r="DH204" s="66">
        <f t="shared" si="225"/>
        <v>0</v>
      </c>
      <c r="DI204" s="66">
        <f t="shared" si="179"/>
        <v>0</v>
      </c>
      <c r="DJ204" s="66">
        <f t="shared" si="226"/>
        <v>0</v>
      </c>
      <c r="DK204" s="66">
        <f t="shared" si="227"/>
        <v>0</v>
      </c>
      <c r="DL204" s="66">
        <f t="shared" si="228"/>
        <v>0</v>
      </c>
      <c r="DM204" s="66">
        <f t="shared" si="229"/>
        <v>0</v>
      </c>
      <c r="DN204" s="66">
        <f t="shared" si="230"/>
        <v>0</v>
      </c>
      <c r="DO204" s="80">
        <f t="shared" si="231"/>
        <v>620</v>
      </c>
      <c r="DP204" s="67">
        <f t="shared" si="232"/>
        <v>1</v>
      </c>
      <c r="DQ204" s="66">
        <f t="shared" si="236"/>
        <v>2.6014568158168575E-6</v>
      </c>
    </row>
    <row r="205" spans="1:121" ht="17.149999999999999" customHeight="1" x14ac:dyDescent="0.3">
      <c r="A205" s="30"/>
      <c r="B205" s="39" t="s">
        <v>558</v>
      </c>
      <c r="C205" s="37" t="s">
        <v>559</v>
      </c>
      <c r="D205" s="36" t="s">
        <v>608</v>
      </c>
      <c r="E205" s="37" t="s">
        <v>609</v>
      </c>
      <c r="F205" s="36" t="s">
        <v>628</v>
      </c>
      <c r="G205" s="37" t="s">
        <v>629</v>
      </c>
      <c r="H205" s="36"/>
      <c r="I205" s="38">
        <v>2</v>
      </c>
      <c r="J205" s="115">
        <f t="shared" si="182"/>
        <v>0.65099715099715105</v>
      </c>
      <c r="K205" s="115">
        <f t="shared" si="183"/>
        <v>0.79487179487179482</v>
      </c>
      <c r="L205" s="115">
        <f t="shared" si="184"/>
        <v>1</v>
      </c>
      <c r="M205" s="115">
        <f t="shared" si="185"/>
        <v>0.31274467143401996</v>
      </c>
      <c r="N205" s="115">
        <f t="shared" si="186"/>
        <v>0.57586206896551728</v>
      </c>
      <c r="O205" s="115">
        <f t="shared" si="187"/>
        <v>0.92877492877492873</v>
      </c>
      <c r="P205" s="115">
        <f t="shared" si="188"/>
        <v>0.84406379208505611</v>
      </c>
      <c r="Q205" s="115">
        <f t="shared" si="189"/>
        <v>0.76619170984455964</v>
      </c>
      <c r="R205" s="116">
        <f t="shared" si="190"/>
        <v>0.91025641025641024</v>
      </c>
      <c r="S205" s="133">
        <f t="shared" si="191"/>
        <v>0.75375139191438201</v>
      </c>
      <c r="T205" s="134">
        <f t="shared" si="233"/>
        <v>0.24624860808561799</v>
      </c>
      <c r="U205" s="135">
        <f t="shared" si="192"/>
        <v>477.72229968609889</v>
      </c>
      <c r="V205" s="136">
        <v>6</v>
      </c>
      <c r="W205" s="155">
        <f t="shared" si="193"/>
        <v>0</v>
      </c>
      <c r="X205" s="155">
        <f t="shared" si="194"/>
        <v>0.64264028080327096</v>
      </c>
      <c r="Y205" s="155">
        <f t="shared" si="195"/>
        <v>0.35735971919672904</v>
      </c>
      <c r="Z205" s="156">
        <f t="shared" si="196"/>
        <v>693.27785524165438</v>
      </c>
      <c r="AA205" s="69">
        <f t="shared" si="197"/>
        <v>1</v>
      </c>
      <c r="AB205" s="70">
        <f t="shared" si="198"/>
        <v>0.93382352941176483</v>
      </c>
      <c r="AC205" s="70">
        <f t="shared" si="199"/>
        <v>8.1034482758620685E-2</v>
      </c>
      <c r="AD205" s="70">
        <f t="shared" si="199"/>
        <v>0.57586206896551728</v>
      </c>
      <c r="AE205" s="70">
        <f t="shared" si="200"/>
        <v>0.23380829015544041</v>
      </c>
      <c r="AF205" s="70">
        <f t="shared" si="201"/>
        <v>9.1168091168091173E-2</v>
      </c>
      <c r="AG205" s="70">
        <f t="shared" si="202"/>
        <v>0.21367521367521367</v>
      </c>
      <c r="AH205" s="70">
        <f t="shared" si="203"/>
        <v>0.92877492877492873</v>
      </c>
      <c r="AI205" s="70">
        <f t="shared" si="204"/>
        <v>0.92592592592592593</v>
      </c>
      <c r="AJ205" s="70">
        <f t="shared" si="205"/>
        <v>0.37606837606837606</v>
      </c>
      <c r="AK205" s="70">
        <f t="shared" si="206"/>
        <v>0.15593620791494389</v>
      </c>
      <c r="AL205" s="71">
        <f t="shared" si="234"/>
        <v>1</v>
      </c>
      <c r="AM205" s="72">
        <v>1940</v>
      </c>
      <c r="AN205" s="66">
        <v>1</v>
      </c>
      <c r="AO205" s="73">
        <v>0.23380829015544041</v>
      </c>
      <c r="AP205" s="74">
        <f t="shared" si="207"/>
        <v>0.76619170984455964</v>
      </c>
      <c r="AQ205" s="76">
        <v>351</v>
      </c>
      <c r="AR205" s="76">
        <v>31</v>
      </c>
      <c r="AS205" s="76">
        <v>1</v>
      </c>
      <c r="AT205" s="76">
        <v>0</v>
      </c>
      <c r="AU205" s="77">
        <f t="shared" si="208"/>
        <v>9.1168091168091173E-2</v>
      </c>
      <c r="AV205" s="77">
        <f t="shared" si="209"/>
        <v>0.90883190883190879</v>
      </c>
      <c r="AW205" s="76">
        <v>351</v>
      </c>
      <c r="AX205" s="76">
        <v>7</v>
      </c>
      <c r="AY205" s="76">
        <v>27</v>
      </c>
      <c r="AZ205" s="76">
        <v>0</v>
      </c>
      <c r="BA205" s="76">
        <v>78</v>
      </c>
      <c r="BB205" s="66">
        <f t="shared" si="210"/>
        <v>0.31908831908831908</v>
      </c>
      <c r="BC205" s="66">
        <f t="shared" si="211"/>
        <v>0.68091168091168086</v>
      </c>
      <c r="BD205" s="76">
        <v>351</v>
      </c>
      <c r="BE205" s="76">
        <v>73</v>
      </c>
      <c r="BF205" s="76">
        <v>2</v>
      </c>
      <c r="BG205" s="66">
        <f t="shared" si="212"/>
        <v>0.21367521367521367</v>
      </c>
      <c r="BH205" s="70">
        <v>0.93382352941176483</v>
      </c>
      <c r="BI205" s="70">
        <v>0.91025641025641024</v>
      </c>
      <c r="BJ205" s="76">
        <v>1160</v>
      </c>
      <c r="BK205" s="76">
        <v>94</v>
      </c>
      <c r="BL205" s="76">
        <v>398</v>
      </c>
      <c r="BM205" s="76">
        <v>355</v>
      </c>
      <c r="BN205" s="76">
        <v>164</v>
      </c>
      <c r="BO205" s="76">
        <v>7</v>
      </c>
      <c r="BP205" s="76">
        <v>129</v>
      </c>
      <c r="BQ205" s="76">
        <v>5</v>
      </c>
      <c r="BR205" s="76">
        <v>8</v>
      </c>
      <c r="BS205" s="76">
        <v>0</v>
      </c>
      <c r="BT205" s="66">
        <f t="shared" si="213"/>
        <v>8.1034482758620685E-2</v>
      </c>
      <c r="BU205" s="66">
        <f t="shared" si="180"/>
        <v>0.57586206896551728</v>
      </c>
      <c r="BV205" s="66">
        <f t="shared" si="181"/>
        <v>0.26982758620689656</v>
      </c>
      <c r="BW205" s="78">
        <v>1693</v>
      </c>
      <c r="BX205" s="76">
        <v>74</v>
      </c>
      <c r="BY205" s="66">
        <f t="shared" si="214"/>
        <v>4.3709391612522151E-2</v>
      </c>
      <c r="BZ205" s="74">
        <f t="shared" si="215"/>
        <v>22.878378378378379</v>
      </c>
      <c r="CA205" s="66">
        <f t="shared" si="235"/>
        <v>0.31274467143401996</v>
      </c>
      <c r="CB205" s="78">
        <v>1693</v>
      </c>
      <c r="CC205" s="76">
        <v>264</v>
      </c>
      <c r="CD205" s="66">
        <f t="shared" si="216"/>
        <v>0.15593620791494389</v>
      </c>
      <c r="CE205" s="66">
        <f t="shared" si="217"/>
        <v>0.84406379208505611</v>
      </c>
      <c r="CF205" s="78">
        <v>351</v>
      </c>
      <c r="CG205" s="76">
        <v>3</v>
      </c>
      <c r="CH205" s="76">
        <v>322</v>
      </c>
      <c r="CI205" s="66">
        <f t="shared" si="218"/>
        <v>0.92592592592592593</v>
      </c>
      <c r="CJ205" s="76">
        <v>351</v>
      </c>
      <c r="CK205" s="76">
        <v>90</v>
      </c>
      <c r="CL205" s="76">
        <v>1</v>
      </c>
      <c r="CM205" s="76">
        <v>20</v>
      </c>
      <c r="CN205" s="76">
        <v>21</v>
      </c>
      <c r="CO205" s="66">
        <f t="shared" si="219"/>
        <v>0.37606837606837606</v>
      </c>
      <c r="CP205" s="78">
        <v>351</v>
      </c>
      <c r="CQ205" s="76">
        <v>326</v>
      </c>
      <c r="CR205" s="66">
        <f t="shared" si="220"/>
        <v>0.92877492877492873</v>
      </c>
      <c r="CS205" s="78" t="b">
        <v>0</v>
      </c>
      <c r="CT205" s="76" t="b">
        <v>0</v>
      </c>
      <c r="CU205" s="76"/>
      <c r="CV205" s="76"/>
      <c r="CW205" s="76"/>
      <c r="CX205" s="76"/>
      <c r="CY205" s="76"/>
      <c r="CZ205" s="76"/>
      <c r="DA205" s="76"/>
      <c r="DB205" s="76"/>
      <c r="DC205" s="76"/>
      <c r="DD205" s="66">
        <f t="shared" si="221"/>
        <v>0</v>
      </c>
      <c r="DE205" s="66">
        <f t="shared" si="222"/>
        <v>0</v>
      </c>
      <c r="DF205" s="66">
        <f t="shared" si="223"/>
        <v>0</v>
      </c>
      <c r="DG205" s="66">
        <f t="shared" si="224"/>
        <v>0</v>
      </c>
      <c r="DH205" s="66">
        <f t="shared" si="225"/>
        <v>0</v>
      </c>
      <c r="DI205" s="66">
        <f t="shared" si="179"/>
        <v>0</v>
      </c>
      <c r="DJ205" s="66">
        <f t="shared" si="226"/>
        <v>0</v>
      </c>
      <c r="DK205" s="66">
        <f t="shared" si="227"/>
        <v>0</v>
      </c>
      <c r="DL205" s="66">
        <f t="shared" si="228"/>
        <v>0</v>
      </c>
      <c r="DM205" s="66">
        <f t="shared" si="229"/>
        <v>0</v>
      </c>
      <c r="DN205" s="66">
        <f t="shared" si="230"/>
        <v>0</v>
      </c>
      <c r="DO205" s="80">
        <f t="shared" si="231"/>
        <v>620</v>
      </c>
      <c r="DP205" s="67">
        <f t="shared" si="232"/>
        <v>1</v>
      </c>
      <c r="DQ205" s="66">
        <f t="shared" si="236"/>
        <v>2.6014568158168575E-6</v>
      </c>
    </row>
    <row r="206" spans="1:121" ht="17.149999999999999" customHeight="1" x14ac:dyDescent="0.3">
      <c r="A206" s="30"/>
      <c r="B206" s="39" t="s">
        <v>558</v>
      </c>
      <c r="C206" s="37" t="s">
        <v>559</v>
      </c>
      <c r="D206" s="36" t="s">
        <v>630</v>
      </c>
      <c r="E206" s="37" t="s">
        <v>631</v>
      </c>
      <c r="F206" s="36" t="s">
        <v>632</v>
      </c>
      <c r="G206" s="37" t="s">
        <v>633</v>
      </c>
      <c r="H206" s="36"/>
      <c r="I206" s="38">
        <v>9</v>
      </c>
      <c r="J206" s="115">
        <f t="shared" si="182"/>
        <v>0.99125816993464055</v>
      </c>
      <c r="K206" s="115">
        <f t="shared" si="183"/>
        <v>0.99133986928104578</v>
      </c>
      <c r="L206" s="115">
        <f t="shared" si="184"/>
        <v>1</v>
      </c>
      <c r="M206" s="115">
        <f t="shared" si="185"/>
        <v>0.38425044277996062</v>
      </c>
      <c r="N206" s="115">
        <f t="shared" si="186"/>
        <v>0.865046102263202</v>
      </c>
      <c r="O206" s="115">
        <f t="shared" si="187"/>
        <v>0.99934640522875817</v>
      </c>
      <c r="P206" s="115">
        <f t="shared" si="188"/>
        <v>0.91843321352600304</v>
      </c>
      <c r="Q206" s="115">
        <f t="shared" si="189"/>
        <v>0.8115107281041154</v>
      </c>
      <c r="R206" s="116">
        <f t="shared" si="190"/>
        <v>0.97077662129703768</v>
      </c>
      <c r="S206" s="133">
        <f t="shared" si="191"/>
        <v>0.88132906137941824</v>
      </c>
      <c r="T206" s="134">
        <f t="shared" si="233"/>
        <v>0.11867093862058176</v>
      </c>
      <c r="U206" s="135">
        <f t="shared" si="192"/>
        <v>3542.6835306402272</v>
      </c>
      <c r="V206" s="136">
        <v>8</v>
      </c>
      <c r="W206" s="155">
        <f t="shared" si="193"/>
        <v>0</v>
      </c>
      <c r="X206" s="155">
        <f t="shared" si="194"/>
        <v>0.77021795026830708</v>
      </c>
      <c r="Y206" s="155">
        <f t="shared" si="195"/>
        <v>0.22978204973169292</v>
      </c>
      <c r="Z206" s="156">
        <f t="shared" si="196"/>
        <v>6859.683530640229</v>
      </c>
      <c r="AA206" s="69">
        <f t="shared" si="197"/>
        <v>1</v>
      </c>
      <c r="AB206" s="70">
        <f t="shared" si="198"/>
        <v>0.97944416278748203</v>
      </c>
      <c r="AC206" s="70">
        <f t="shared" si="199"/>
        <v>2.6299245599329422E-2</v>
      </c>
      <c r="AD206" s="70">
        <f t="shared" si="199"/>
        <v>0.865046102263202</v>
      </c>
      <c r="AE206" s="70">
        <f t="shared" si="200"/>
        <v>0.18848927189588463</v>
      </c>
      <c r="AF206" s="70">
        <f t="shared" si="201"/>
        <v>3.2679738562091504E-3</v>
      </c>
      <c r="AG206" s="70">
        <f t="shared" si="202"/>
        <v>1.1437908496732027E-3</v>
      </c>
      <c r="AH206" s="70">
        <f t="shared" si="203"/>
        <v>0.99934640522875817</v>
      </c>
      <c r="AI206" s="70">
        <f t="shared" si="204"/>
        <v>0.99820261437908497</v>
      </c>
      <c r="AJ206" s="70">
        <f t="shared" si="205"/>
        <v>0.98431372549019602</v>
      </c>
      <c r="AK206" s="70">
        <f t="shared" si="206"/>
        <v>8.1566786473996913E-2</v>
      </c>
      <c r="AL206" s="71">
        <f t="shared" si="234"/>
        <v>1</v>
      </c>
      <c r="AM206" s="72">
        <v>29853</v>
      </c>
      <c r="AN206" s="66">
        <v>1</v>
      </c>
      <c r="AO206" s="73">
        <v>0.18848927189588463</v>
      </c>
      <c r="AP206" s="74">
        <f t="shared" si="207"/>
        <v>0.8115107281041154</v>
      </c>
      <c r="AQ206" s="75">
        <v>6120</v>
      </c>
      <c r="AR206" s="76">
        <v>0</v>
      </c>
      <c r="AS206" s="76">
        <v>1</v>
      </c>
      <c r="AT206" s="76">
        <v>19</v>
      </c>
      <c r="AU206" s="77">
        <f t="shared" si="208"/>
        <v>3.2679738562091504E-3</v>
      </c>
      <c r="AV206" s="77">
        <f t="shared" si="209"/>
        <v>0.99673202614379086</v>
      </c>
      <c r="AW206" s="75">
        <v>6120</v>
      </c>
      <c r="AX206" s="76">
        <v>0</v>
      </c>
      <c r="AY206" s="76">
        <v>2</v>
      </c>
      <c r="AZ206" s="76">
        <v>0</v>
      </c>
      <c r="BA206" s="76">
        <v>84</v>
      </c>
      <c r="BB206" s="66">
        <f t="shared" si="210"/>
        <v>1.4052287581699347E-2</v>
      </c>
      <c r="BC206" s="66">
        <f t="shared" si="211"/>
        <v>0.9859477124183007</v>
      </c>
      <c r="BD206" s="75">
        <v>6120</v>
      </c>
      <c r="BE206" s="76">
        <v>0</v>
      </c>
      <c r="BF206" s="76">
        <v>7</v>
      </c>
      <c r="BG206" s="66">
        <f t="shared" si="212"/>
        <v>1.1437908496732027E-3</v>
      </c>
      <c r="BH206" s="70">
        <v>0.97944416278748203</v>
      </c>
      <c r="BI206" s="70">
        <v>0.97077662129703768</v>
      </c>
      <c r="BJ206" s="75">
        <v>19088</v>
      </c>
      <c r="BK206" s="76">
        <v>502</v>
      </c>
      <c r="BL206" s="75">
        <v>2074</v>
      </c>
      <c r="BM206" s="75">
        <v>3318</v>
      </c>
      <c r="BN206" s="75">
        <v>4359</v>
      </c>
      <c r="BO206" s="76">
        <v>89</v>
      </c>
      <c r="BP206" s="75">
        <v>7992</v>
      </c>
      <c r="BQ206" s="76">
        <v>606</v>
      </c>
      <c r="BR206" s="76">
        <v>76</v>
      </c>
      <c r="BS206" s="76">
        <v>72</v>
      </c>
      <c r="BT206" s="66">
        <f t="shared" si="213"/>
        <v>2.6299245599329422E-2</v>
      </c>
      <c r="BU206" s="66">
        <f t="shared" ref="BU206:BU237" si="237">(BS206+BM206+BN206+BO206+BP206+BQ206+BR206)/BJ206</f>
        <v>0.865046102263202</v>
      </c>
      <c r="BV206" s="66">
        <f t="shared" ref="BV206:BV237" si="238">(BS206+BR206+BQ206+BP206+BO206+BN206)/BJ206</f>
        <v>0.69121961441743507</v>
      </c>
      <c r="BW206" s="72">
        <v>27266</v>
      </c>
      <c r="BX206" s="76">
        <v>970</v>
      </c>
      <c r="BY206" s="66">
        <f t="shared" si="214"/>
        <v>3.5575441942345777E-2</v>
      </c>
      <c r="BZ206" s="74">
        <f t="shared" si="215"/>
        <v>28.109278350515464</v>
      </c>
      <c r="CA206" s="66">
        <f t="shared" si="235"/>
        <v>0.38425044277996062</v>
      </c>
      <c r="CB206" s="78">
        <v>27266</v>
      </c>
      <c r="CC206" s="76">
        <v>2224</v>
      </c>
      <c r="CD206" s="66">
        <f t="shared" si="216"/>
        <v>8.1566786473996913E-2</v>
      </c>
      <c r="CE206" s="66">
        <f t="shared" si="217"/>
        <v>0.91843321352600304</v>
      </c>
      <c r="CF206" s="72">
        <v>6120</v>
      </c>
      <c r="CG206" s="75">
        <v>1979</v>
      </c>
      <c r="CH206" s="75">
        <v>4130</v>
      </c>
      <c r="CI206" s="66">
        <f t="shared" si="218"/>
        <v>0.99820261437908497</v>
      </c>
      <c r="CJ206" s="75">
        <v>6120</v>
      </c>
      <c r="CK206" s="75">
        <v>1810</v>
      </c>
      <c r="CL206" s="76">
        <v>72</v>
      </c>
      <c r="CM206" s="76">
        <v>0</v>
      </c>
      <c r="CN206" s="75">
        <v>4142</v>
      </c>
      <c r="CO206" s="66">
        <f t="shared" si="219"/>
        <v>0.98431372549019602</v>
      </c>
      <c r="CP206" s="72">
        <v>6120</v>
      </c>
      <c r="CQ206" s="75">
        <v>6116</v>
      </c>
      <c r="CR206" s="66">
        <f t="shared" si="220"/>
        <v>0.99934640522875817</v>
      </c>
      <c r="CS206" s="78" t="b">
        <v>0</v>
      </c>
      <c r="CT206" s="76" t="b">
        <v>1</v>
      </c>
      <c r="CU206" s="76">
        <v>0</v>
      </c>
      <c r="CV206" s="76"/>
      <c r="CW206" s="79">
        <v>19</v>
      </c>
      <c r="CX206" s="79"/>
      <c r="CY206" s="79">
        <v>22</v>
      </c>
      <c r="CZ206" s="79">
        <v>0</v>
      </c>
      <c r="DA206" s="76"/>
      <c r="DB206" s="76"/>
      <c r="DC206" s="76"/>
      <c r="DD206" s="66">
        <f t="shared" si="221"/>
        <v>7.8512396694214878E-2</v>
      </c>
      <c r="DE206" s="66">
        <f t="shared" si="222"/>
        <v>0</v>
      </c>
      <c r="DF206" s="66">
        <f t="shared" si="223"/>
        <v>0</v>
      </c>
      <c r="DG206" s="66">
        <f t="shared" si="224"/>
        <v>0</v>
      </c>
      <c r="DH206" s="66">
        <f t="shared" si="225"/>
        <v>0</v>
      </c>
      <c r="DI206" s="66">
        <f t="shared" si="179"/>
        <v>0</v>
      </c>
      <c r="DJ206" s="66">
        <f t="shared" si="226"/>
        <v>0</v>
      </c>
      <c r="DK206" s="66">
        <f t="shared" si="227"/>
        <v>0</v>
      </c>
      <c r="DL206" s="66">
        <f t="shared" si="228"/>
        <v>0</v>
      </c>
      <c r="DM206" s="66">
        <f t="shared" si="229"/>
        <v>0</v>
      </c>
      <c r="DN206" s="66">
        <f t="shared" si="230"/>
        <v>0</v>
      </c>
      <c r="DO206" s="80">
        <f t="shared" si="231"/>
        <v>620</v>
      </c>
      <c r="DP206" s="67">
        <f t="shared" si="232"/>
        <v>1</v>
      </c>
      <c r="DQ206" s="66">
        <f t="shared" si="236"/>
        <v>2.6014568158168575E-6</v>
      </c>
    </row>
    <row r="207" spans="1:121" ht="17.149999999999999" customHeight="1" x14ac:dyDescent="0.3">
      <c r="A207" s="30"/>
      <c r="B207" s="39" t="s">
        <v>558</v>
      </c>
      <c r="C207" s="37" t="s">
        <v>559</v>
      </c>
      <c r="D207" s="36" t="s">
        <v>630</v>
      </c>
      <c r="E207" s="37" t="s">
        <v>631</v>
      </c>
      <c r="F207" s="36" t="s">
        <v>634</v>
      </c>
      <c r="G207" s="37" t="s">
        <v>635</v>
      </c>
      <c r="H207" s="36"/>
      <c r="I207" s="38">
        <v>11</v>
      </c>
      <c r="J207" s="115">
        <f t="shared" si="182"/>
        <v>0.99725735182081365</v>
      </c>
      <c r="K207" s="115">
        <f t="shared" si="183"/>
        <v>0.99268627152216982</v>
      </c>
      <c r="L207" s="115">
        <f t="shared" si="184"/>
        <v>1</v>
      </c>
      <c r="M207" s="115">
        <f t="shared" si="185"/>
        <v>0.27292051675498502</v>
      </c>
      <c r="N207" s="115">
        <f t="shared" si="186"/>
        <v>0.80539128720678099</v>
      </c>
      <c r="O207" s="115">
        <f t="shared" si="187"/>
        <v>0.99969526131342379</v>
      </c>
      <c r="P207" s="115">
        <f t="shared" si="188"/>
        <v>0.89885034288019361</v>
      </c>
      <c r="Q207" s="115">
        <f t="shared" si="189"/>
        <v>0.75810717337347922</v>
      </c>
      <c r="R207" s="116">
        <f t="shared" si="190"/>
        <v>0.96634313246281689</v>
      </c>
      <c r="S207" s="133">
        <f t="shared" si="191"/>
        <v>0.8545834819260737</v>
      </c>
      <c r="T207" s="134">
        <f t="shared" si="233"/>
        <v>0.1454165180739263</v>
      </c>
      <c r="U207" s="135">
        <f t="shared" si="192"/>
        <v>4847.6050465124072</v>
      </c>
      <c r="V207" s="136">
        <v>8</v>
      </c>
      <c r="W207" s="155">
        <f t="shared" si="193"/>
        <v>0</v>
      </c>
      <c r="X207" s="155">
        <f t="shared" si="194"/>
        <v>0.74347237081496265</v>
      </c>
      <c r="Y207" s="155">
        <f t="shared" si="195"/>
        <v>0.25652762918503735</v>
      </c>
      <c r="Z207" s="156">
        <f t="shared" si="196"/>
        <v>8551.6050465124044</v>
      </c>
      <c r="AA207" s="69">
        <f t="shared" si="197"/>
        <v>1</v>
      </c>
      <c r="AB207" s="70">
        <f t="shared" si="198"/>
        <v>0.97593204341670603</v>
      </c>
      <c r="AC207" s="70">
        <f t="shared" si="199"/>
        <v>3.5826926867731125E-2</v>
      </c>
      <c r="AD207" s="70">
        <f t="shared" si="199"/>
        <v>0.80539128720678099</v>
      </c>
      <c r="AE207" s="70">
        <f t="shared" si="200"/>
        <v>0.24189282662652073</v>
      </c>
      <c r="AF207" s="70">
        <f t="shared" si="201"/>
        <v>1.5236934328813044E-3</v>
      </c>
      <c r="AG207" s="70">
        <f t="shared" si="202"/>
        <v>1.5236934328813042E-4</v>
      </c>
      <c r="AH207" s="70">
        <f t="shared" si="203"/>
        <v>0.99969526131342379</v>
      </c>
      <c r="AI207" s="70">
        <f t="shared" si="204"/>
        <v>0.99832393722383062</v>
      </c>
      <c r="AJ207" s="70">
        <f t="shared" si="205"/>
        <v>0.99619076641779669</v>
      </c>
      <c r="AK207" s="70">
        <f t="shared" si="206"/>
        <v>0.10114965711980638</v>
      </c>
      <c r="AL207" s="71">
        <f t="shared" si="234"/>
        <v>1</v>
      </c>
      <c r="AM207" s="72">
        <v>33336</v>
      </c>
      <c r="AN207" s="66">
        <v>1</v>
      </c>
      <c r="AO207" s="73">
        <v>0.24189282662652073</v>
      </c>
      <c r="AP207" s="74">
        <f t="shared" si="207"/>
        <v>0.75810717337347922</v>
      </c>
      <c r="AQ207" s="75">
        <v>6563</v>
      </c>
      <c r="AR207" s="76">
        <v>2</v>
      </c>
      <c r="AS207" s="76">
        <v>0</v>
      </c>
      <c r="AT207" s="76">
        <v>8</v>
      </c>
      <c r="AU207" s="77">
        <f t="shared" si="208"/>
        <v>1.5236934328813044E-3</v>
      </c>
      <c r="AV207" s="77">
        <f t="shared" si="209"/>
        <v>0.99847630656711872</v>
      </c>
      <c r="AW207" s="75">
        <v>6563</v>
      </c>
      <c r="AX207" s="76">
        <v>0</v>
      </c>
      <c r="AY207" s="76">
        <v>1</v>
      </c>
      <c r="AZ207" s="76">
        <v>0</v>
      </c>
      <c r="BA207" s="76">
        <v>85</v>
      </c>
      <c r="BB207" s="66">
        <f t="shared" si="210"/>
        <v>1.3103763522779217E-2</v>
      </c>
      <c r="BC207" s="66">
        <f t="shared" si="211"/>
        <v>0.9868962364772208</v>
      </c>
      <c r="BD207" s="75">
        <v>6563</v>
      </c>
      <c r="BE207" s="76">
        <v>0</v>
      </c>
      <c r="BF207" s="76">
        <v>1</v>
      </c>
      <c r="BG207" s="66">
        <f t="shared" si="212"/>
        <v>1.5236934328813042E-4</v>
      </c>
      <c r="BH207" s="70">
        <v>0.97593204341670603</v>
      </c>
      <c r="BI207" s="70">
        <v>0.96634313246281689</v>
      </c>
      <c r="BJ207" s="75">
        <v>20292</v>
      </c>
      <c r="BK207" s="76">
        <v>727</v>
      </c>
      <c r="BL207" s="75">
        <v>3222</v>
      </c>
      <c r="BM207" s="75">
        <v>4759</v>
      </c>
      <c r="BN207" s="75">
        <v>4579</v>
      </c>
      <c r="BO207" s="76">
        <v>89</v>
      </c>
      <c r="BP207" s="75">
        <v>6426</v>
      </c>
      <c r="BQ207" s="76">
        <v>369</v>
      </c>
      <c r="BR207" s="76">
        <v>53</v>
      </c>
      <c r="BS207" s="76">
        <v>68</v>
      </c>
      <c r="BT207" s="66">
        <f t="shared" si="213"/>
        <v>3.5826926867731125E-2</v>
      </c>
      <c r="BU207" s="66">
        <f t="shared" si="237"/>
        <v>0.80539128720678099</v>
      </c>
      <c r="BV207" s="66">
        <f t="shared" si="238"/>
        <v>0.57086536566134438</v>
      </c>
      <c r="BW207" s="72">
        <v>29748</v>
      </c>
      <c r="BX207" s="76">
        <v>1490</v>
      </c>
      <c r="BY207" s="66">
        <f t="shared" si="214"/>
        <v>5.0087400833669492E-2</v>
      </c>
      <c r="BZ207" s="74">
        <f t="shared" si="215"/>
        <v>19.965100671140938</v>
      </c>
      <c r="CA207" s="66">
        <f t="shared" si="235"/>
        <v>0.27292051675498502</v>
      </c>
      <c r="CB207" s="78">
        <v>29748</v>
      </c>
      <c r="CC207" s="76">
        <v>3009</v>
      </c>
      <c r="CD207" s="66">
        <f t="shared" si="216"/>
        <v>0.10114965711980638</v>
      </c>
      <c r="CE207" s="66">
        <f t="shared" si="217"/>
        <v>0.89885034288019361</v>
      </c>
      <c r="CF207" s="72">
        <v>6563</v>
      </c>
      <c r="CG207" s="75">
        <v>1848</v>
      </c>
      <c r="CH207" s="75">
        <v>4704</v>
      </c>
      <c r="CI207" s="66">
        <f t="shared" si="218"/>
        <v>0.99832393722383062</v>
      </c>
      <c r="CJ207" s="75">
        <v>6563</v>
      </c>
      <c r="CK207" s="75">
        <v>2133</v>
      </c>
      <c r="CL207" s="76">
        <v>125</v>
      </c>
      <c r="CM207" s="76">
        <v>0</v>
      </c>
      <c r="CN207" s="75">
        <v>4280</v>
      </c>
      <c r="CO207" s="66">
        <f t="shared" si="219"/>
        <v>0.99619076641779669</v>
      </c>
      <c r="CP207" s="72">
        <v>6563</v>
      </c>
      <c r="CQ207" s="75">
        <v>6561</v>
      </c>
      <c r="CR207" s="66">
        <f t="shared" si="220"/>
        <v>0.99969526131342379</v>
      </c>
      <c r="CS207" s="78" t="b">
        <v>0</v>
      </c>
      <c r="CT207" s="76" t="b">
        <v>0</v>
      </c>
      <c r="CU207" s="76"/>
      <c r="CV207" s="76"/>
      <c r="CW207" s="76"/>
      <c r="CX207" s="76"/>
      <c r="CY207" s="76"/>
      <c r="CZ207" s="76"/>
      <c r="DA207" s="76"/>
      <c r="DB207" s="76"/>
      <c r="DC207" s="76"/>
      <c r="DD207" s="66">
        <f t="shared" si="221"/>
        <v>0</v>
      </c>
      <c r="DE207" s="66">
        <f t="shared" si="222"/>
        <v>0</v>
      </c>
      <c r="DF207" s="66">
        <f t="shared" si="223"/>
        <v>0</v>
      </c>
      <c r="DG207" s="66">
        <f t="shared" si="224"/>
        <v>0</v>
      </c>
      <c r="DH207" s="66">
        <f t="shared" si="225"/>
        <v>0</v>
      </c>
      <c r="DI207" s="66">
        <f t="shared" si="179"/>
        <v>0</v>
      </c>
      <c r="DJ207" s="66">
        <f t="shared" si="226"/>
        <v>0</v>
      </c>
      <c r="DK207" s="66">
        <f t="shared" si="227"/>
        <v>0</v>
      </c>
      <c r="DL207" s="66">
        <f t="shared" si="228"/>
        <v>0</v>
      </c>
      <c r="DM207" s="66">
        <f t="shared" si="229"/>
        <v>0</v>
      </c>
      <c r="DN207" s="66">
        <f t="shared" si="230"/>
        <v>0</v>
      </c>
      <c r="DO207" s="80">
        <f t="shared" si="231"/>
        <v>620</v>
      </c>
      <c r="DP207" s="67">
        <f t="shared" si="232"/>
        <v>1</v>
      </c>
      <c r="DQ207" s="66">
        <f t="shared" si="236"/>
        <v>2.6014568158168575E-6</v>
      </c>
    </row>
    <row r="208" spans="1:121" ht="17.149999999999999" customHeight="1" x14ac:dyDescent="0.3">
      <c r="A208" s="30"/>
      <c r="B208" s="39" t="s">
        <v>558</v>
      </c>
      <c r="C208" s="37" t="s">
        <v>559</v>
      </c>
      <c r="D208" s="36" t="s">
        <v>630</v>
      </c>
      <c r="E208" s="37" t="s">
        <v>631</v>
      </c>
      <c r="F208" s="36" t="s">
        <v>636</v>
      </c>
      <c r="G208" s="37" t="s">
        <v>637</v>
      </c>
      <c r="H208" s="36"/>
      <c r="I208" s="38">
        <v>12</v>
      </c>
      <c r="J208" s="115">
        <f t="shared" si="182"/>
        <v>0.99592975927433414</v>
      </c>
      <c r="K208" s="115">
        <f t="shared" si="183"/>
        <v>0.98203279451098968</v>
      </c>
      <c r="L208" s="115">
        <f t="shared" si="184"/>
        <v>1</v>
      </c>
      <c r="M208" s="115">
        <f t="shared" si="185"/>
        <v>0.41852392651162962</v>
      </c>
      <c r="N208" s="115">
        <f t="shared" si="186"/>
        <v>0.85577740739480934</v>
      </c>
      <c r="O208" s="115">
        <f t="shared" si="187"/>
        <v>0.9986044888940574</v>
      </c>
      <c r="P208" s="115">
        <f t="shared" si="188"/>
        <v>0.93209359215384269</v>
      </c>
      <c r="Q208" s="115">
        <f t="shared" si="189"/>
        <v>0.85308482272499275</v>
      </c>
      <c r="R208" s="116">
        <f t="shared" si="190"/>
        <v>0.98240800516462234</v>
      </c>
      <c r="S208" s="133">
        <f t="shared" si="191"/>
        <v>0.89093942184769759</v>
      </c>
      <c r="T208" s="134">
        <f t="shared" si="233"/>
        <v>0.10906057815230241</v>
      </c>
      <c r="U208" s="135">
        <f t="shared" si="192"/>
        <v>5143.2968656625817</v>
      </c>
      <c r="V208" s="136">
        <v>8</v>
      </c>
      <c r="W208" s="155">
        <f t="shared" si="193"/>
        <v>0</v>
      </c>
      <c r="X208" s="155">
        <f t="shared" si="194"/>
        <v>0.77982831073658643</v>
      </c>
      <c r="Y208" s="155">
        <f t="shared" si="195"/>
        <v>0.22017168926341357</v>
      </c>
      <c r="Z208" s="156">
        <f t="shared" si="196"/>
        <v>10383.296865662584</v>
      </c>
      <c r="AA208" s="69">
        <f t="shared" si="197"/>
        <v>1</v>
      </c>
      <c r="AB208" s="70">
        <f t="shared" si="198"/>
        <v>0.98657054451497639</v>
      </c>
      <c r="AC208" s="70">
        <f t="shared" si="199"/>
        <v>2.3266097486309058E-2</v>
      </c>
      <c r="AD208" s="70">
        <f t="shared" si="199"/>
        <v>0.85577740739480934</v>
      </c>
      <c r="AE208" s="70">
        <f t="shared" si="200"/>
        <v>0.14691517727500725</v>
      </c>
      <c r="AF208" s="70">
        <f t="shared" si="201"/>
        <v>6.163507384579602E-3</v>
      </c>
      <c r="AG208" s="70">
        <f t="shared" si="202"/>
        <v>3.3724851726944995E-3</v>
      </c>
      <c r="AH208" s="70">
        <f t="shared" si="203"/>
        <v>0.9986044888940574</v>
      </c>
      <c r="AI208" s="70">
        <f t="shared" si="204"/>
        <v>0.99546458890568668</v>
      </c>
      <c r="AJ208" s="70">
        <f t="shared" si="205"/>
        <v>0.99639492964298171</v>
      </c>
      <c r="AK208" s="70">
        <f t="shared" si="206"/>
        <v>6.7906407846157327E-2</v>
      </c>
      <c r="AL208" s="71">
        <f t="shared" si="234"/>
        <v>1</v>
      </c>
      <c r="AM208" s="72">
        <v>47160</v>
      </c>
      <c r="AN208" s="66">
        <v>1</v>
      </c>
      <c r="AO208" s="73">
        <v>0.14691517727500725</v>
      </c>
      <c r="AP208" s="74">
        <f t="shared" si="207"/>
        <v>0.85308482272499275</v>
      </c>
      <c r="AQ208" s="75">
        <v>8599</v>
      </c>
      <c r="AR208" s="76">
        <v>34</v>
      </c>
      <c r="AS208" s="76">
        <v>0</v>
      </c>
      <c r="AT208" s="76">
        <v>19</v>
      </c>
      <c r="AU208" s="77">
        <f t="shared" si="208"/>
        <v>6.163507384579602E-3</v>
      </c>
      <c r="AV208" s="77">
        <f t="shared" si="209"/>
        <v>0.9938364926154204</v>
      </c>
      <c r="AW208" s="75">
        <v>8599</v>
      </c>
      <c r="AX208" s="76">
        <v>2</v>
      </c>
      <c r="AY208" s="76">
        <v>29</v>
      </c>
      <c r="AZ208" s="76">
        <v>1</v>
      </c>
      <c r="BA208" s="76">
        <v>224</v>
      </c>
      <c r="BB208" s="66">
        <f t="shared" si="210"/>
        <v>2.9770903593441096E-2</v>
      </c>
      <c r="BC208" s="66">
        <f t="shared" si="211"/>
        <v>0.97022909640655886</v>
      </c>
      <c r="BD208" s="75">
        <v>8599</v>
      </c>
      <c r="BE208" s="76">
        <v>26</v>
      </c>
      <c r="BF208" s="76">
        <v>3</v>
      </c>
      <c r="BG208" s="66">
        <f t="shared" si="212"/>
        <v>3.3724851726944995E-3</v>
      </c>
      <c r="BH208" s="70">
        <v>0.98657054451497639</v>
      </c>
      <c r="BI208" s="70">
        <v>0.98240800516462234</v>
      </c>
      <c r="BJ208" s="75">
        <v>29399</v>
      </c>
      <c r="BK208" s="76">
        <v>684</v>
      </c>
      <c r="BL208" s="75">
        <v>3556</v>
      </c>
      <c r="BM208" s="75">
        <v>4601</v>
      </c>
      <c r="BN208" s="75">
        <v>5905</v>
      </c>
      <c r="BO208" s="76">
        <v>206</v>
      </c>
      <c r="BP208" s="75">
        <v>13452</v>
      </c>
      <c r="BQ208" s="76">
        <v>759</v>
      </c>
      <c r="BR208" s="76">
        <v>94</v>
      </c>
      <c r="BS208" s="76">
        <v>142</v>
      </c>
      <c r="BT208" s="66">
        <f t="shared" si="213"/>
        <v>2.3266097486309058E-2</v>
      </c>
      <c r="BU208" s="66">
        <f t="shared" si="237"/>
        <v>0.85577740739480934</v>
      </c>
      <c r="BV208" s="66">
        <f t="shared" si="238"/>
        <v>0.69927548556073338</v>
      </c>
      <c r="BW208" s="72">
        <v>44149</v>
      </c>
      <c r="BX208" s="76">
        <v>1442</v>
      </c>
      <c r="BY208" s="66">
        <f t="shared" si="214"/>
        <v>3.2662121452354524E-2</v>
      </c>
      <c r="BZ208" s="74">
        <f t="shared" si="215"/>
        <v>30.616504854368934</v>
      </c>
      <c r="CA208" s="66">
        <f t="shared" si="235"/>
        <v>0.41852392651162962</v>
      </c>
      <c r="CB208" s="78">
        <v>44149</v>
      </c>
      <c r="CC208" s="76">
        <v>2998</v>
      </c>
      <c r="CD208" s="66">
        <f t="shared" si="216"/>
        <v>6.7906407846157327E-2</v>
      </c>
      <c r="CE208" s="66">
        <f t="shared" si="217"/>
        <v>0.93209359215384269</v>
      </c>
      <c r="CF208" s="72">
        <v>8599</v>
      </c>
      <c r="CG208" s="75">
        <v>2940</v>
      </c>
      <c r="CH208" s="75">
        <v>5620</v>
      </c>
      <c r="CI208" s="66">
        <f t="shared" si="218"/>
        <v>0.99546458890568668</v>
      </c>
      <c r="CJ208" s="75">
        <v>8599</v>
      </c>
      <c r="CK208" s="75">
        <v>1201</v>
      </c>
      <c r="CL208" s="76">
        <v>716</v>
      </c>
      <c r="CM208" s="76">
        <v>2</v>
      </c>
      <c r="CN208" s="75">
        <v>6649</v>
      </c>
      <c r="CO208" s="66">
        <f t="shared" si="219"/>
        <v>0.99639492964298171</v>
      </c>
      <c r="CP208" s="72">
        <v>8599</v>
      </c>
      <c r="CQ208" s="75">
        <v>8587</v>
      </c>
      <c r="CR208" s="66">
        <f t="shared" si="220"/>
        <v>0.9986044888940574</v>
      </c>
      <c r="CS208" s="78" t="b">
        <v>0</v>
      </c>
      <c r="CT208" s="76" t="b">
        <v>0</v>
      </c>
      <c r="CU208" s="76"/>
      <c r="CV208" s="76"/>
      <c r="CW208" s="76"/>
      <c r="CX208" s="76"/>
      <c r="CY208" s="76"/>
      <c r="CZ208" s="76"/>
      <c r="DA208" s="76"/>
      <c r="DB208" s="76"/>
      <c r="DC208" s="76"/>
      <c r="DD208" s="66">
        <f t="shared" si="221"/>
        <v>0</v>
      </c>
      <c r="DE208" s="66">
        <f t="shared" si="222"/>
        <v>0</v>
      </c>
      <c r="DF208" s="66">
        <f t="shared" si="223"/>
        <v>0</v>
      </c>
      <c r="DG208" s="66">
        <f t="shared" si="224"/>
        <v>0</v>
      </c>
      <c r="DH208" s="66">
        <f t="shared" si="225"/>
        <v>0</v>
      </c>
      <c r="DI208" s="66">
        <f t="shared" si="179"/>
        <v>0</v>
      </c>
      <c r="DJ208" s="66">
        <f t="shared" si="226"/>
        <v>0</v>
      </c>
      <c r="DK208" s="66">
        <f t="shared" si="227"/>
        <v>0</v>
      </c>
      <c r="DL208" s="66">
        <f t="shared" si="228"/>
        <v>0</v>
      </c>
      <c r="DM208" s="66">
        <f t="shared" si="229"/>
        <v>0</v>
      </c>
      <c r="DN208" s="66">
        <f t="shared" si="230"/>
        <v>0</v>
      </c>
      <c r="DO208" s="80">
        <f t="shared" si="231"/>
        <v>620</v>
      </c>
      <c r="DP208" s="67">
        <f t="shared" si="232"/>
        <v>1</v>
      </c>
      <c r="DQ208" s="66">
        <f t="shared" si="236"/>
        <v>2.6014568158168575E-6</v>
      </c>
    </row>
    <row r="209" spans="1:121" ht="17.149999999999999" customHeight="1" x14ac:dyDescent="0.3">
      <c r="A209" s="30"/>
      <c r="B209" s="39" t="s">
        <v>558</v>
      </c>
      <c r="C209" s="37" t="s">
        <v>559</v>
      </c>
      <c r="D209" s="36" t="s">
        <v>630</v>
      </c>
      <c r="E209" s="37" t="s">
        <v>631</v>
      </c>
      <c r="F209" s="36" t="s">
        <v>638</v>
      </c>
      <c r="G209" s="37" t="s">
        <v>639</v>
      </c>
      <c r="H209" s="36"/>
      <c r="I209" s="38">
        <v>10</v>
      </c>
      <c r="J209" s="115">
        <f t="shared" si="182"/>
        <v>0.99742901855577903</v>
      </c>
      <c r="K209" s="115">
        <f t="shared" si="183"/>
        <v>0.98736865638274085</v>
      </c>
      <c r="L209" s="115">
        <f t="shared" si="184"/>
        <v>1</v>
      </c>
      <c r="M209" s="115">
        <f t="shared" si="185"/>
        <v>0.34640149611236987</v>
      </c>
      <c r="N209" s="115">
        <f t="shared" si="186"/>
        <v>0.82270742358078608</v>
      </c>
      <c r="O209" s="115">
        <f t="shared" si="187"/>
        <v>0.99955287279230942</v>
      </c>
      <c r="P209" s="115">
        <f t="shared" si="188"/>
        <v>0.92955239064089523</v>
      </c>
      <c r="Q209" s="115">
        <f t="shared" si="189"/>
        <v>0.86315420794556186</v>
      </c>
      <c r="R209" s="116">
        <f t="shared" si="190"/>
        <v>0.96759209247056277</v>
      </c>
      <c r="S209" s="133">
        <f t="shared" si="191"/>
        <v>0.87930646205344487</v>
      </c>
      <c r="T209" s="134">
        <f t="shared" si="233"/>
        <v>0.12069353794655513</v>
      </c>
      <c r="U209" s="135">
        <f t="shared" si="192"/>
        <v>3024.2179803268318</v>
      </c>
      <c r="V209" s="136">
        <v>8</v>
      </c>
      <c r="W209" s="155">
        <f t="shared" si="193"/>
        <v>0</v>
      </c>
      <c r="X209" s="155">
        <f t="shared" si="194"/>
        <v>0.76819535094233382</v>
      </c>
      <c r="Y209" s="155">
        <f t="shared" si="195"/>
        <v>0.23180464905766618</v>
      </c>
      <c r="Z209" s="156">
        <f t="shared" si="196"/>
        <v>5808.3290914379413</v>
      </c>
      <c r="AA209" s="69">
        <f t="shared" si="197"/>
        <v>1</v>
      </c>
      <c r="AB209" s="70">
        <f t="shared" si="198"/>
        <v>0.97685834502103785</v>
      </c>
      <c r="AC209" s="70">
        <f t="shared" si="199"/>
        <v>3.6182158452900813E-2</v>
      </c>
      <c r="AD209" s="70">
        <f t="shared" si="199"/>
        <v>0.82270742358078608</v>
      </c>
      <c r="AE209" s="70">
        <f t="shared" si="200"/>
        <v>0.13684579205443811</v>
      </c>
      <c r="AF209" s="70">
        <f t="shared" si="201"/>
        <v>5.8126536999776436E-3</v>
      </c>
      <c r="AG209" s="70">
        <f t="shared" si="202"/>
        <v>0</v>
      </c>
      <c r="AH209" s="70">
        <f t="shared" si="203"/>
        <v>0.99955287279230942</v>
      </c>
      <c r="AI209" s="70">
        <f t="shared" si="204"/>
        <v>0.99977643639615466</v>
      </c>
      <c r="AJ209" s="70">
        <f t="shared" si="205"/>
        <v>0.99508160071540352</v>
      </c>
      <c r="AK209" s="70">
        <f t="shared" si="206"/>
        <v>7.0447609359104782E-2</v>
      </c>
      <c r="AL209" s="71">
        <f t="shared" si="234"/>
        <v>1</v>
      </c>
      <c r="AM209" s="72">
        <v>25057</v>
      </c>
      <c r="AN209" s="66">
        <v>1</v>
      </c>
      <c r="AO209" s="73">
        <v>0.13684579205443811</v>
      </c>
      <c r="AP209" s="74">
        <f t="shared" si="207"/>
        <v>0.86315420794556186</v>
      </c>
      <c r="AQ209" s="75">
        <v>4473</v>
      </c>
      <c r="AR209" s="76">
        <v>2</v>
      </c>
      <c r="AS209" s="76">
        <v>0</v>
      </c>
      <c r="AT209" s="76">
        <v>24</v>
      </c>
      <c r="AU209" s="77">
        <f t="shared" si="208"/>
        <v>5.8126536999776436E-3</v>
      </c>
      <c r="AV209" s="77">
        <f t="shared" si="209"/>
        <v>0.99418734630002237</v>
      </c>
      <c r="AW209" s="75">
        <v>4473</v>
      </c>
      <c r="AX209" s="76">
        <v>1</v>
      </c>
      <c r="AY209" s="76">
        <v>0</v>
      </c>
      <c r="AZ209" s="76">
        <v>0</v>
      </c>
      <c r="BA209" s="76">
        <v>86</v>
      </c>
      <c r="BB209" s="66">
        <f t="shared" si="210"/>
        <v>1.9450033534540577E-2</v>
      </c>
      <c r="BC209" s="66">
        <f t="shared" si="211"/>
        <v>0.98054996646545944</v>
      </c>
      <c r="BD209" s="75">
        <v>4473</v>
      </c>
      <c r="BE209" s="76">
        <v>0</v>
      </c>
      <c r="BF209" s="76">
        <v>0</v>
      </c>
      <c r="BG209" s="66">
        <f t="shared" si="212"/>
        <v>0</v>
      </c>
      <c r="BH209" s="70">
        <v>0.97685834502103785</v>
      </c>
      <c r="BI209" s="70">
        <v>0.96759209247056277</v>
      </c>
      <c r="BJ209" s="75">
        <v>16030</v>
      </c>
      <c r="BK209" s="76">
        <v>580</v>
      </c>
      <c r="BL209" s="75">
        <v>2262</v>
      </c>
      <c r="BM209" s="75">
        <v>3122</v>
      </c>
      <c r="BN209" s="75">
        <v>3198</v>
      </c>
      <c r="BO209" s="76">
        <v>39</v>
      </c>
      <c r="BP209" s="75">
        <v>6496</v>
      </c>
      <c r="BQ209" s="76">
        <v>247</v>
      </c>
      <c r="BR209" s="76">
        <v>30</v>
      </c>
      <c r="BS209" s="76">
        <v>56</v>
      </c>
      <c r="BT209" s="66">
        <f t="shared" si="213"/>
        <v>3.6182158452900813E-2</v>
      </c>
      <c r="BU209" s="66">
        <f t="shared" si="237"/>
        <v>0.82270742358078608</v>
      </c>
      <c r="BV209" s="66">
        <f t="shared" si="238"/>
        <v>0.62794759825327506</v>
      </c>
      <c r="BW209" s="72">
        <v>23592</v>
      </c>
      <c r="BX209" s="76">
        <v>931</v>
      </c>
      <c r="BY209" s="66">
        <f t="shared" si="214"/>
        <v>3.9462529671074942E-2</v>
      </c>
      <c r="BZ209" s="74">
        <f t="shared" si="215"/>
        <v>25.340494092373792</v>
      </c>
      <c r="CA209" s="66">
        <f t="shared" si="235"/>
        <v>0.34640149611236987</v>
      </c>
      <c r="CB209" s="78">
        <v>23592</v>
      </c>
      <c r="CC209" s="76">
        <v>1662</v>
      </c>
      <c r="CD209" s="66">
        <f t="shared" si="216"/>
        <v>7.0447609359104782E-2</v>
      </c>
      <c r="CE209" s="66">
        <f t="shared" si="217"/>
        <v>0.92955239064089523</v>
      </c>
      <c r="CF209" s="72">
        <v>4473</v>
      </c>
      <c r="CG209" s="75">
        <v>1651</v>
      </c>
      <c r="CH209" s="75">
        <v>2821</v>
      </c>
      <c r="CI209" s="66">
        <f t="shared" si="218"/>
        <v>0.99977643639615466</v>
      </c>
      <c r="CJ209" s="75">
        <v>4473</v>
      </c>
      <c r="CK209" s="75">
        <v>1118</v>
      </c>
      <c r="CL209" s="76">
        <v>100</v>
      </c>
      <c r="CM209" s="76">
        <v>0</v>
      </c>
      <c r="CN209" s="75">
        <v>3233</v>
      </c>
      <c r="CO209" s="66">
        <f t="shared" si="219"/>
        <v>0.99508160071540352</v>
      </c>
      <c r="CP209" s="72">
        <v>4473</v>
      </c>
      <c r="CQ209" s="75">
        <v>4471</v>
      </c>
      <c r="CR209" s="66">
        <f t="shared" si="220"/>
        <v>0.99955287279230942</v>
      </c>
      <c r="CS209" s="78" t="b">
        <v>0</v>
      </c>
      <c r="CT209" s="76" t="b">
        <v>0</v>
      </c>
      <c r="CU209" s="76"/>
      <c r="CV209" s="76"/>
      <c r="CW209" s="76"/>
      <c r="CX209" s="76"/>
      <c r="CY209" s="76"/>
      <c r="CZ209" s="76"/>
      <c r="DA209" s="76"/>
      <c r="DB209" s="76"/>
      <c r="DC209" s="76"/>
      <c r="DD209" s="66">
        <f t="shared" si="221"/>
        <v>0</v>
      </c>
      <c r="DE209" s="66">
        <f t="shared" si="222"/>
        <v>0</v>
      </c>
      <c r="DF209" s="66">
        <f t="shared" si="223"/>
        <v>0</v>
      </c>
      <c r="DG209" s="66">
        <f t="shared" si="224"/>
        <v>0</v>
      </c>
      <c r="DH209" s="66">
        <f t="shared" si="225"/>
        <v>0</v>
      </c>
      <c r="DI209" s="66">
        <f t="shared" si="179"/>
        <v>0</v>
      </c>
      <c r="DJ209" s="66">
        <f t="shared" si="226"/>
        <v>0</v>
      </c>
      <c r="DK209" s="66">
        <f t="shared" si="227"/>
        <v>0</v>
      </c>
      <c r="DL209" s="66">
        <f t="shared" si="228"/>
        <v>0</v>
      </c>
      <c r="DM209" s="66">
        <f t="shared" si="229"/>
        <v>0</v>
      </c>
      <c r="DN209" s="66">
        <f t="shared" si="230"/>
        <v>0</v>
      </c>
      <c r="DO209" s="80">
        <f t="shared" si="231"/>
        <v>620</v>
      </c>
      <c r="DP209" s="67">
        <f t="shared" si="232"/>
        <v>1</v>
      </c>
      <c r="DQ209" s="66">
        <f t="shared" si="236"/>
        <v>2.6014568158168575E-6</v>
      </c>
    </row>
    <row r="210" spans="1:121" ht="17.149999999999999" customHeight="1" x14ac:dyDescent="0.3">
      <c r="A210" s="30"/>
      <c r="B210" s="39" t="s">
        <v>558</v>
      </c>
      <c r="C210" s="37" t="s">
        <v>559</v>
      </c>
      <c r="D210" s="36" t="s">
        <v>630</v>
      </c>
      <c r="E210" s="37" t="s">
        <v>631</v>
      </c>
      <c r="F210" s="36" t="s">
        <v>640</v>
      </c>
      <c r="G210" s="37" t="s">
        <v>641</v>
      </c>
      <c r="H210" s="36"/>
      <c r="I210" s="38">
        <v>11</v>
      </c>
      <c r="J210" s="115">
        <f t="shared" si="182"/>
        <v>0.98615553321758198</v>
      </c>
      <c r="K210" s="115">
        <f t="shared" si="183"/>
        <v>0.89756008407200949</v>
      </c>
      <c r="L210" s="115">
        <f t="shared" si="184"/>
        <v>1</v>
      </c>
      <c r="M210" s="115">
        <f t="shared" si="185"/>
        <v>0.55730875471743868</v>
      </c>
      <c r="N210" s="115">
        <f t="shared" si="186"/>
        <v>0.83231089847075057</v>
      </c>
      <c r="O210" s="115">
        <f t="shared" si="187"/>
        <v>0.99003929452618111</v>
      </c>
      <c r="P210" s="115">
        <f t="shared" si="188"/>
        <v>0.90509711642005342</v>
      </c>
      <c r="Q210" s="115">
        <f t="shared" si="189"/>
        <v>0.78798071268963898</v>
      </c>
      <c r="R210" s="116">
        <f t="shared" si="190"/>
        <v>0.97923197492163017</v>
      </c>
      <c r="S210" s="133">
        <f t="shared" si="191"/>
        <v>0.88174270767058727</v>
      </c>
      <c r="T210" s="134">
        <f t="shared" si="233"/>
        <v>0.11825729232941273</v>
      </c>
      <c r="U210" s="135">
        <f t="shared" si="192"/>
        <v>6561.1510930204777</v>
      </c>
      <c r="V210" s="136">
        <v>8</v>
      </c>
      <c r="W210" s="155">
        <f t="shared" si="193"/>
        <v>0</v>
      </c>
      <c r="X210" s="155">
        <f t="shared" si="194"/>
        <v>0.77063159655947611</v>
      </c>
      <c r="Y210" s="155">
        <f t="shared" si="195"/>
        <v>0.22936840344052389</v>
      </c>
      <c r="Z210" s="156">
        <f t="shared" si="196"/>
        <v>12725.817759687146</v>
      </c>
      <c r="AA210" s="69">
        <f t="shared" si="197"/>
        <v>1</v>
      </c>
      <c r="AB210" s="70">
        <f t="shared" si="198"/>
        <v>0.98485453365936426</v>
      </c>
      <c r="AC210" s="70">
        <f t="shared" si="199"/>
        <v>2.1074877454577475E-2</v>
      </c>
      <c r="AD210" s="70">
        <f t="shared" si="199"/>
        <v>0.83231089847075057</v>
      </c>
      <c r="AE210" s="70">
        <f t="shared" si="200"/>
        <v>0.21201928731036104</v>
      </c>
      <c r="AF210" s="70">
        <f t="shared" si="201"/>
        <v>2.348533308964635E-2</v>
      </c>
      <c r="AG210" s="70">
        <f t="shared" si="202"/>
        <v>2.7414785707758384E-2</v>
      </c>
      <c r="AH210" s="70">
        <f t="shared" si="203"/>
        <v>0.99003929452618111</v>
      </c>
      <c r="AI210" s="70">
        <f t="shared" si="204"/>
        <v>0.97614913643425016</v>
      </c>
      <c r="AJ210" s="70">
        <f t="shared" si="205"/>
        <v>0.9961619300009138</v>
      </c>
      <c r="AK210" s="70">
        <f t="shared" si="206"/>
        <v>9.4902883579946556E-2</v>
      </c>
      <c r="AL210" s="71">
        <f t="shared" si="234"/>
        <v>1</v>
      </c>
      <c r="AM210" s="72">
        <v>55482</v>
      </c>
      <c r="AN210" s="66">
        <v>1</v>
      </c>
      <c r="AO210" s="73">
        <v>0.21201928731036104</v>
      </c>
      <c r="AP210" s="74">
        <f t="shared" si="207"/>
        <v>0.78798071268963898</v>
      </c>
      <c r="AQ210" s="75">
        <v>10943</v>
      </c>
      <c r="AR210" s="76">
        <v>220</v>
      </c>
      <c r="AS210" s="76">
        <v>3</v>
      </c>
      <c r="AT210" s="76">
        <v>34</v>
      </c>
      <c r="AU210" s="77">
        <f t="shared" si="208"/>
        <v>2.348533308964635E-2</v>
      </c>
      <c r="AV210" s="77">
        <f t="shared" si="209"/>
        <v>0.9765146669103536</v>
      </c>
      <c r="AW210" s="75">
        <v>10943</v>
      </c>
      <c r="AX210" s="76">
        <v>42</v>
      </c>
      <c r="AY210" s="76">
        <v>496</v>
      </c>
      <c r="AZ210" s="76">
        <v>3</v>
      </c>
      <c r="BA210" s="75">
        <v>1444</v>
      </c>
      <c r="BB210" s="66">
        <f t="shared" si="210"/>
        <v>0.18139449876633465</v>
      </c>
      <c r="BC210" s="66">
        <f t="shared" si="211"/>
        <v>0.81860550123366538</v>
      </c>
      <c r="BD210" s="75">
        <v>10943</v>
      </c>
      <c r="BE210" s="76">
        <v>275</v>
      </c>
      <c r="BF210" s="76">
        <v>25</v>
      </c>
      <c r="BG210" s="66">
        <f t="shared" si="212"/>
        <v>2.7414785707758384E-2</v>
      </c>
      <c r="BH210" s="70">
        <v>0.98485453365936426</v>
      </c>
      <c r="BI210" s="70">
        <v>0.97923197492163017</v>
      </c>
      <c r="BJ210" s="75">
        <v>34069</v>
      </c>
      <c r="BK210" s="76">
        <v>718</v>
      </c>
      <c r="BL210" s="75">
        <v>4995</v>
      </c>
      <c r="BM210" s="75">
        <v>6365</v>
      </c>
      <c r="BN210" s="75">
        <v>8052</v>
      </c>
      <c r="BO210" s="76">
        <v>242</v>
      </c>
      <c r="BP210" s="75">
        <v>12420</v>
      </c>
      <c r="BQ210" s="76">
        <v>969</v>
      </c>
      <c r="BR210" s="76">
        <v>142</v>
      </c>
      <c r="BS210" s="76">
        <v>166</v>
      </c>
      <c r="BT210" s="66">
        <f t="shared" si="213"/>
        <v>2.1074877454577475E-2</v>
      </c>
      <c r="BU210" s="66">
        <f t="shared" si="237"/>
        <v>0.83231089847075057</v>
      </c>
      <c r="BV210" s="66">
        <f t="shared" si="238"/>
        <v>0.64548416448971202</v>
      </c>
      <c r="BW210" s="72">
        <v>50146</v>
      </c>
      <c r="BX210" s="76">
        <v>1230</v>
      </c>
      <c r="BY210" s="66">
        <f t="shared" si="214"/>
        <v>2.4528377138754835E-2</v>
      </c>
      <c r="BZ210" s="74">
        <f t="shared" si="215"/>
        <v>40.769105691056915</v>
      </c>
      <c r="CA210" s="66">
        <f t="shared" si="235"/>
        <v>0.55730875471743868</v>
      </c>
      <c r="CB210" s="78">
        <v>50146</v>
      </c>
      <c r="CC210" s="76">
        <v>4759</v>
      </c>
      <c r="CD210" s="66">
        <f t="shared" si="216"/>
        <v>9.4902883579946556E-2</v>
      </c>
      <c r="CE210" s="66">
        <f t="shared" si="217"/>
        <v>0.90509711642005342</v>
      </c>
      <c r="CF210" s="72">
        <v>10943</v>
      </c>
      <c r="CG210" s="75">
        <v>2802</v>
      </c>
      <c r="CH210" s="75">
        <v>7880</v>
      </c>
      <c r="CI210" s="66">
        <f t="shared" si="218"/>
        <v>0.97614913643425016</v>
      </c>
      <c r="CJ210" s="75">
        <v>10943</v>
      </c>
      <c r="CK210" s="76">
        <v>406</v>
      </c>
      <c r="CL210" s="75">
        <v>2538</v>
      </c>
      <c r="CM210" s="76">
        <v>14</v>
      </c>
      <c r="CN210" s="75">
        <v>7943</v>
      </c>
      <c r="CO210" s="66">
        <f t="shared" si="219"/>
        <v>0.9961619300009138</v>
      </c>
      <c r="CP210" s="72">
        <v>10943</v>
      </c>
      <c r="CQ210" s="75">
        <v>10834</v>
      </c>
      <c r="CR210" s="66">
        <f t="shared" si="220"/>
        <v>0.99003929452618111</v>
      </c>
      <c r="CS210" s="78" t="b">
        <v>0</v>
      </c>
      <c r="CT210" s="76" t="b">
        <v>0</v>
      </c>
      <c r="CU210" s="76"/>
      <c r="CV210" s="76"/>
      <c r="CW210" s="76"/>
      <c r="CX210" s="76"/>
      <c r="CY210" s="76"/>
      <c r="CZ210" s="76"/>
      <c r="DA210" s="76"/>
      <c r="DB210" s="76"/>
      <c r="DC210" s="76"/>
      <c r="DD210" s="66">
        <f t="shared" si="221"/>
        <v>0</v>
      </c>
      <c r="DE210" s="66">
        <f t="shared" si="222"/>
        <v>0</v>
      </c>
      <c r="DF210" s="66">
        <f t="shared" si="223"/>
        <v>0</v>
      </c>
      <c r="DG210" s="66">
        <f t="shared" si="224"/>
        <v>0</v>
      </c>
      <c r="DH210" s="66">
        <f t="shared" si="225"/>
        <v>0</v>
      </c>
      <c r="DI210" s="66">
        <f t="shared" si="179"/>
        <v>0</v>
      </c>
      <c r="DJ210" s="66">
        <f t="shared" si="226"/>
        <v>0</v>
      </c>
      <c r="DK210" s="66">
        <f t="shared" si="227"/>
        <v>0</v>
      </c>
      <c r="DL210" s="66">
        <f t="shared" si="228"/>
        <v>0</v>
      </c>
      <c r="DM210" s="66">
        <f t="shared" si="229"/>
        <v>0</v>
      </c>
      <c r="DN210" s="66">
        <f t="shared" si="230"/>
        <v>0</v>
      </c>
      <c r="DO210" s="80">
        <f t="shared" si="231"/>
        <v>620</v>
      </c>
      <c r="DP210" s="67">
        <f t="shared" si="232"/>
        <v>1</v>
      </c>
      <c r="DQ210" s="66">
        <f t="shared" si="236"/>
        <v>2.6014568158168575E-6</v>
      </c>
    </row>
    <row r="211" spans="1:121" ht="17.149999999999999" customHeight="1" x14ac:dyDescent="0.3">
      <c r="A211" s="30"/>
      <c r="B211" s="39" t="s">
        <v>558</v>
      </c>
      <c r="C211" s="37" t="s">
        <v>559</v>
      </c>
      <c r="D211" s="36" t="s">
        <v>630</v>
      </c>
      <c r="E211" s="37" t="s">
        <v>631</v>
      </c>
      <c r="F211" s="36" t="s">
        <v>642</v>
      </c>
      <c r="G211" s="37" t="s">
        <v>643</v>
      </c>
      <c r="H211" s="36"/>
      <c r="I211" s="38">
        <v>22</v>
      </c>
      <c r="J211" s="115">
        <f t="shared" si="182"/>
        <v>0.71704535599687791</v>
      </c>
      <c r="K211" s="115">
        <f t="shared" si="183"/>
        <v>0.72240048564738535</v>
      </c>
      <c r="L211" s="115">
        <f t="shared" si="184"/>
        <v>1</v>
      </c>
      <c r="M211" s="115">
        <f t="shared" si="185"/>
        <v>0.52038301305443879</v>
      </c>
      <c r="N211" s="115">
        <f t="shared" si="186"/>
        <v>0.69629618068020416</v>
      </c>
      <c r="O211" s="115">
        <f t="shared" si="187"/>
        <v>0.85287485907553551</v>
      </c>
      <c r="P211" s="115">
        <f t="shared" si="188"/>
        <v>0.82367534999113945</v>
      </c>
      <c r="Q211" s="115">
        <f t="shared" si="189"/>
        <v>0.69217816471879567</v>
      </c>
      <c r="R211" s="116">
        <f t="shared" si="190"/>
        <v>0.94849229688803049</v>
      </c>
      <c r="S211" s="133">
        <f t="shared" si="191"/>
        <v>0.77481618956137865</v>
      </c>
      <c r="T211" s="134">
        <f t="shared" si="233"/>
        <v>0.22518381043862135</v>
      </c>
      <c r="U211" s="135">
        <f t="shared" si="192"/>
        <v>25111.147437252421</v>
      </c>
      <c r="V211" s="136">
        <v>8</v>
      </c>
      <c r="W211" s="155">
        <f t="shared" si="193"/>
        <v>0</v>
      </c>
      <c r="X211" s="155">
        <f t="shared" si="194"/>
        <v>0.66370507845026749</v>
      </c>
      <c r="Y211" s="155">
        <f t="shared" si="195"/>
        <v>0.33629492154973251</v>
      </c>
      <c r="Z211" s="156">
        <f t="shared" si="196"/>
        <v>37501.59188169687</v>
      </c>
      <c r="AA211" s="69">
        <f t="shared" si="197"/>
        <v>1</v>
      </c>
      <c r="AB211" s="70">
        <f t="shared" si="198"/>
        <v>0.96183428363459911</v>
      </c>
      <c r="AC211" s="70">
        <f t="shared" si="199"/>
        <v>4.8119995629711719E-2</v>
      </c>
      <c r="AD211" s="70">
        <f t="shared" si="199"/>
        <v>0.69629618068020416</v>
      </c>
      <c r="AE211" s="70">
        <f t="shared" si="200"/>
        <v>0.30782183528120438</v>
      </c>
      <c r="AF211" s="70">
        <f t="shared" si="201"/>
        <v>9.374728991414448E-2</v>
      </c>
      <c r="AG211" s="70">
        <f t="shared" si="202"/>
        <v>0.10567166767843206</v>
      </c>
      <c r="AH211" s="70">
        <f t="shared" si="203"/>
        <v>0.85287485907553551</v>
      </c>
      <c r="AI211" s="70">
        <f t="shared" si="204"/>
        <v>0.751495967392247</v>
      </c>
      <c r="AJ211" s="70">
        <f t="shared" si="205"/>
        <v>0.68259474460150893</v>
      </c>
      <c r="AK211" s="70">
        <f t="shared" si="206"/>
        <v>0.17632465000886052</v>
      </c>
      <c r="AL211" s="71">
        <f t="shared" si="234"/>
        <v>1</v>
      </c>
      <c r="AM211" s="72">
        <v>111514</v>
      </c>
      <c r="AN211" s="66">
        <v>1</v>
      </c>
      <c r="AO211" s="73">
        <v>0.30782183528120438</v>
      </c>
      <c r="AP211" s="74">
        <f t="shared" si="207"/>
        <v>0.69217816471879567</v>
      </c>
      <c r="AQ211" s="75">
        <v>23062</v>
      </c>
      <c r="AR211" s="75">
        <v>2118</v>
      </c>
      <c r="AS211" s="76">
        <v>2</v>
      </c>
      <c r="AT211" s="76">
        <v>42</v>
      </c>
      <c r="AU211" s="77">
        <f t="shared" si="208"/>
        <v>9.374728991414448E-2</v>
      </c>
      <c r="AV211" s="77">
        <f t="shared" si="209"/>
        <v>0.90625271008585551</v>
      </c>
      <c r="AW211" s="75">
        <v>23062</v>
      </c>
      <c r="AX211" s="75">
        <v>4626</v>
      </c>
      <c r="AY211" s="75">
        <v>1218</v>
      </c>
      <c r="AZ211" s="76">
        <v>3</v>
      </c>
      <c r="BA211" s="75">
        <v>4795</v>
      </c>
      <c r="BB211" s="66">
        <f t="shared" si="210"/>
        <v>0.46145173879108492</v>
      </c>
      <c r="BC211" s="66">
        <f t="shared" si="211"/>
        <v>0.53854826120891508</v>
      </c>
      <c r="BD211" s="75">
        <v>23062</v>
      </c>
      <c r="BE211" s="75">
        <v>2392</v>
      </c>
      <c r="BF211" s="76">
        <v>45</v>
      </c>
      <c r="BG211" s="66">
        <f t="shared" si="212"/>
        <v>0.10567166767843206</v>
      </c>
      <c r="BH211" s="70">
        <v>0.96183428363459911</v>
      </c>
      <c r="BI211" s="70">
        <v>0.94849229688803049</v>
      </c>
      <c r="BJ211" s="75">
        <v>64069</v>
      </c>
      <c r="BK211" s="75">
        <v>3083</v>
      </c>
      <c r="BL211" s="75">
        <v>16375</v>
      </c>
      <c r="BM211" s="75">
        <v>13455</v>
      </c>
      <c r="BN211" s="75">
        <v>12772</v>
      </c>
      <c r="BO211" s="76">
        <v>313</v>
      </c>
      <c r="BP211" s="75">
        <v>16311</v>
      </c>
      <c r="BQ211" s="76">
        <v>1134</v>
      </c>
      <c r="BR211" s="76">
        <v>163</v>
      </c>
      <c r="BS211" s="76">
        <v>463</v>
      </c>
      <c r="BT211" s="66">
        <f t="shared" si="213"/>
        <v>4.8119995629711719E-2</v>
      </c>
      <c r="BU211" s="66">
        <f t="shared" si="237"/>
        <v>0.69629618068020416</v>
      </c>
      <c r="BV211" s="66">
        <f t="shared" si="238"/>
        <v>0.48628822051226023</v>
      </c>
      <c r="BW211" s="72">
        <v>95931</v>
      </c>
      <c r="BX211" s="75">
        <v>2520</v>
      </c>
      <c r="BY211" s="66">
        <f t="shared" si="214"/>
        <v>2.6268880758044844E-2</v>
      </c>
      <c r="BZ211" s="74">
        <f t="shared" si="215"/>
        <v>38.067857142857143</v>
      </c>
      <c r="CA211" s="66">
        <f t="shared" si="235"/>
        <v>0.52038301305443879</v>
      </c>
      <c r="CB211" s="78">
        <v>95931</v>
      </c>
      <c r="CC211" s="76">
        <v>16915</v>
      </c>
      <c r="CD211" s="66">
        <f t="shared" si="216"/>
        <v>0.17632465000886052</v>
      </c>
      <c r="CE211" s="66">
        <f t="shared" si="217"/>
        <v>0.82367534999113945</v>
      </c>
      <c r="CF211" s="72">
        <v>23062</v>
      </c>
      <c r="CG211" s="75">
        <v>2164</v>
      </c>
      <c r="CH211" s="75">
        <v>15167</v>
      </c>
      <c r="CI211" s="66">
        <f t="shared" si="218"/>
        <v>0.751495967392247</v>
      </c>
      <c r="CJ211" s="75">
        <v>23062</v>
      </c>
      <c r="CK211" s="75">
        <v>1206</v>
      </c>
      <c r="CL211" s="75">
        <v>5744</v>
      </c>
      <c r="CM211" s="76">
        <v>23</v>
      </c>
      <c r="CN211" s="75">
        <v>8769</v>
      </c>
      <c r="CO211" s="66">
        <f t="shared" si="219"/>
        <v>0.68259474460150893</v>
      </c>
      <c r="CP211" s="72">
        <v>23062</v>
      </c>
      <c r="CQ211" s="75">
        <v>19669</v>
      </c>
      <c r="CR211" s="66">
        <f t="shared" si="220"/>
        <v>0.85287485907553551</v>
      </c>
      <c r="CS211" s="78" t="b">
        <v>0</v>
      </c>
      <c r="CT211" s="76" t="b">
        <v>0</v>
      </c>
      <c r="CU211" s="76"/>
      <c r="CV211" s="76"/>
      <c r="CW211" s="76"/>
      <c r="CX211" s="76"/>
      <c r="CY211" s="76"/>
      <c r="CZ211" s="76"/>
      <c r="DA211" s="76"/>
      <c r="DB211" s="76"/>
      <c r="DC211" s="76"/>
      <c r="DD211" s="66">
        <f t="shared" si="221"/>
        <v>0</v>
      </c>
      <c r="DE211" s="66">
        <f t="shared" si="222"/>
        <v>0</v>
      </c>
      <c r="DF211" s="66">
        <f t="shared" si="223"/>
        <v>0</v>
      </c>
      <c r="DG211" s="66">
        <f t="shared" si="224"/>
        <v>0</v>
      </c>
      <c r="DH211" s="66">
        <f t="shared" si="225"/>
        <v>0</v>
      </c>
      <c r="DI211" s="66">
        <f t="shared" si="179"/>
        <v>0</v>
      </c>
      <c r="DJ211" s="66">
        <f t="shared" si="226"/>
        <v>0</v>
      </c>
      <c r="DK211" s="66">
        <f t="shared" si="227"/>
        <v>0</v>
      </c>
      <c r="DL211" s="66">
        <f t="shared" si="228"/>
        <v>0</v>
      </c>
      <c r="DM211" s="66">
        <f t="shared" si="229"/>
        <v>0</v>
      </c>
      <c r="DN211" s="66">
        <f t="shared" si="230"/>
        <v>0</v>
      </c>
      <c r="DO211" s="80">
        <f t="shared" si="231"/>
        <v>620</v>
      </c>
      <c r="DP211" s="67">
        <f t="shared" si="232"/>
        <v>1</v>
      </c>
      <c r="DQ211" s="66">
        <f t="shared" si="236"/>
        <v>2.6014568158168575E-6</v>
      </c>
    </row>
    <row r="212" spans="1:121" ht="17.149999999999999" customHeight="1" x14ac:dyDescent="0.3">
      <c r="A212" s="30"/>
      <c r="B212" s="39" t="s">
        <v>558</v>
      </c>
      <c r="C212" s="37" t="s">
        <v>559</v>
      </c>
      <c r="D212" s="36" t="s">
        <v>630</v>
      </c>
      <c r="E212" s="37" t="s">
        <v>631</v>
      </c>
      <c r="F212" s="36" t="s">
        <v>644</v>
      </c>
      <c r="G212" s="37" t="s">
        <v>645</v>
      </c>
      <c r="H212" s="36"/>
      <c r="I212" s="38">
        <v>18</v>
      </c>
      <c r="J212" s="115">
        <f t="shared" si="182"/>
        <v>0.99631693724254911</v>
      </c>
      <c r="K212" s="115">
        <f t="shared" si="183"/>
        <v>0.93120911073418944</v>
      </c>
      <c r="L212" s="115">
        <f t="shared" si="184"/>
        <v>1</v>
      </c>
      <c r="M212" s="115">
        <f t="shared" si="185"/>
        <v>0.62388343005637903</v>
      </c>
      <c r="N212" s="115">
        <f t="shared" si="186"/>
        <v>0.86427929950606197</v>
      </c>
      <c r="O212" s="115">
        <f t="shared" si="187"/>
        <v>0.9977707778047008</v>
      </c>
      <c r="P212" s="115">
        <f t="shared" si="188"/>
        <v>0.92355317467287257</v>
      </c>
      <c r="Q212" s="115">
        <f t="shared" si="189"/>
        <v>0.80519616162934915</v>
      </c>
      <c r="R212" s="116">
        <f t="shared" si="190"/>
        <v>0.98394367506273828</v>
      </c>
      <c r="S212" s="133">
        <f t="shared" si="191"/>
        <v>0.90290584074542679</v>
      </c>
      <c r="T212" s="134">
        <f t="shared" si="233"/>
        <v>9.7094159254573209E-2</v>
      </c>
      <c r="U212" s="135">
        <f t="shared" si="192"/>
        <v>9672.4230507813281</v>
      </c>
      <c r="V212" s="136">
        <v>8</v>
      </c>
      <c r="W212" s="155">
        <f t="shared" si="193"/>
        <v>0</v>
      </c>
      <c r="X212" s="155">
        <f t="shared" si="194"/>
        <v>0.79179472963431563</v>
      </c>
      <c r="Y212" s="155">
        <f t="shared" si="195"/>
        <v>0.20820527036568437</v>
      </c>
      <c r="Z212" s="156">
        <f t="shared" si="196"/>
        <v>20741.200828559111</v>
      </c>
      <c r="AA212" s="69">
        <f t="shared" si="197"/>
        <v>1</v>
      </c>
      <c r="AB212" s="70">
        <f t="shared" si="198"/>
        <v>0.9878719851069071</v>
      </c>
      <c r="AC212" s="70">
        <f t="shared" si="199"/>
        <v>1.6518057604721279E-2</v>
      </c>
      <c r="AD212" s="70">
        <f t="shared" si="199"/>
        <v>0.86427929950606197</v>
      </c>
      <c r="AE212" s="70">
        <f t="shared" si="200"/>
        <v>0.19480383837065085</v>
      </c>
      <c r="AF212" s="70">
        <f t="shared" si="201"/>
        <v>5.282287375817785E-3</v>
      </c>
      <c r="AG212" s="70">
        <f t="shared" si="202"/>
        <v>3.0046038284468135E-3</v>
      </c>
      <c r="AH212" s="70">
        <f t="shared" si="203"/>
        <v>0.9977707778047008</v>
      </c>
      <c r="AI212" s="70">
        <f t="shared" si="204"/>
        <v>0.9984976980857766</v>
      </c>
      <c r="AJ212" s="70">
        <f t="shared" si="205"/>
        <v>0.9941361763993215</v>
      </c>
      <c r="AK212" s="70">
        <f t="shared" si="206"/>
        <v>7.6446825327127432E-2</v>
      </c>
      <c r="AL212" s="71">
        <f t="shared" si="234"/>
        <v>1</v>
      </c>
      <c r="AM212" s="72">
        <v>99619</v>
      </c>
      <c r="AN212" s="66">
        <v>1</v>
      </c>
      <c r="AO212" s="73">
        <v>0.19480383837065085</v>
      </c>
      <c r="AP212" s="74">
        <f t="shared" si="207"/>
        <v>0.80519616162934915</v>
      </c>
      <c r="AQ212" s="75">
        <v>20635</v>
      </c>
      <c r="AR212" s="76">
        <v>57</v>
      </c>
      <c r="AS212" s="76">
        <v>2</v>
      </c>
      <c r="AT212" s="76">
        <v>50</v>
      </c>
      <c r="AU212" s="77">
        <f t="shared" si="208"/>
        <v>5.282287375817785E-3</v>
      </c>
      <c r="AV212" s="77">
        <f t="shared" si="209"/>
        <v>0.99471771262418218</v>
      </c>
      <c r="AW212" s="75">
        <v>20635</v>
      </c>
      <c r="AX212" s="76">
        <v>12</v>
      </c>
      <c r="AY212" s="76">
        <v>94</v>
      </c>
      <c r="AZ212" s="76">
        <v>1</v>
      </c>
      <c r="BA212" s="75">
        <v>2623</v>
      </c>
      <c r="BB212" s="66">
        <f t="shared" si="210"/>
        <v>0.13229949115580325</v>
      </c>
      <c r="BC212" s="66">
        <f t="shared" si="211"/>
        <v>0.86770050884419669</v>
      </c>
      <c r="BD212" s="75">
        <v>20635</v>
      </c>
      <c r="BE212" s="76">
        <v>36</v>
      </c>
      <c r="BF212" s="76">
        <v>26</v>
      </c>
      <c r="BG212" s="66">
        <f t="shared" si="212"/>
        <v>3.0046038284468135E-3</v>
      </c>
      <c r="BH212" s="70">
        <v>0.9878719851069071</v>
      </c>
      <c r="BI212" s="70">
        <v>0.98394367506273828</v>
      </c>
      <c r="BJ212" s="75">
        <v>62356</v>
      </c>
      <c r="BK212" s="76">
        <v>1030</v>
      </c>
      <c r="BL212" s="75">
        <v>7433</v>
      </c>
      <c r="BM212" s="75">
        <v>9954</v>
      </c>
      <c r="BN212" s="75">
        <v>14093</v>
      </c>
      <c r="BO212" s="76">
        <v>622</v>
      </c>
      <c r="BP212" s="75">
        <v>26642</v>
      </c>
      <c r="BQ212" s="75">
        <v>2301</v>
      </c>
      <c r="BR212" s="76">
        <v>193</v>
      </c>
      <c r="BS212" s="76">
        <v>88</v>
      </c>
      <c r="BT212" s="66">
        <f t="shared" si="213"/>
        <v>1.6518057604721279E-2</v>
      </c>
      <c r="BU212" s="66">
        <f t="shared" si="237"/>
        <v>0.86427929950606197</v>
      </c>
      <c r="BV212" s="66">
        <f t="shared" si="238"/>
        <v>0.70464750785810504</v>
      </c>
      <c r="BW212" s="72">
        <v>91096</v>
      </c>
      <c r="BX212" s="76">
        <v>1996</v>
      </c>
      <c r="BY212" s="66">
        <f t="shared" si="214"/>
        <v>2.1910951084570123E-2</v>
      </c>
      <c r="BZ212" s="74">
        <f t="shared" si="215"/>
        <v>45.639278557114231</v>
      </c>
      <c r="CA212" s="66">
        <f t="shared" si="235"/>
        <v>0.62388343005637903</v>
      </c>
      <c r="CB212" s="78">
        <v>91096</v>
      </c>
      <c r="CC212" s="76">
        <v>6964</v>
      </c>
      <c r="CD212" s="66">
        <f t="shared" si="216"/>
        <v>7.6446825327127432E-2</v>
      </c>
      <c r="CE212" s="66">
        <f t="shared" si="217"/>
        <v>0.92355317467287257</v>
      </c>
      <c r="CF212" s="72">
        <v>20635</v>
      </c>
      <c r="CG212" s="75">
        <v>5858</v>
      </c>
      <c r="CH212" s="75">
        <v>14746</v>
      </c>
      <c r="CI212" s="66">
        <f t="shared" si="218"/>
        <v>0.9984976980857766</v>
      </c>
      <c r="CJ212" s="75">
        <v>20635</v>
      </c>
      <c r="CK212" s="75">
        <v>1005</v>
      </c>
      <c r="CL212" s="75">
        <v>5101</v>
      </c>
      <c r="CM212" s="76">
        <v>20</v>
      </c>
      <c r="CN212" s="75">
        <v>14388</v>
      </c>
      <c r="CO212" s="66">
        <f t="shared" si="219"/>
        <v>0.9941361763993215</v>
      </c>
      <c r="CP212" s="72">
        <v>20635</v>
      </c>
      <c r="CQ212" s="75">
        <v>20589</v>
      </c>
      <c r="CR212" s="66">
        <f t="shared" si="220"/>
        <v>0.9977707778047008</v>
      </c>
      <c r="CS212" s="78" t="b">
        <v>0</v>
      </c>
      <c r="CT212" s="76" t="b">
        <v>0</v>
      </c>
      <c r="CU212" s="76"/>
      <c r="CV212" s="76"/>
      <c r="CW212" s="76"/>
      <c r="CX212" s="76"/>
      <c r="CY212" s="76"/>
      <c r="CZ212" s="76"/>
      <c r="DA212" s="76"/>
      <c r="DB212" s="76"/>
      <c r="DC212" s="76"/>
      <c r="DD212" s="66">
        <f t="shared" si="221"/>
        <v>0</v>
      </c>
      <c r="DE212" s="66">
        <f t="shared" si="222"/>
        <v>0</v>
      </c>
      <c r="DF212" s="66">
        <f t="shared" si="223"/>
        <v>0</v>
      </c>
      <c r="DG212" s="66">
        <f t="shared" si="224"/>
        <v>0</v>
      </c>
      <c r="DH212" s="66">
        <f t="shared" si="225"/>
        <v>0</v>
      </c>
      <c r="DI212" s="66">
        <f t="shared" si="179"/>
        <v>0</v>
      </c>
      <c r="DJ212" s="66">
        <f t="shared" si="226"/>
        <v>0</v>
      </c>
      <c r="DK212" s="66">
        <f t="shared" si="227"/>
        <v>0</v>
      </c>
      <c r="DL212" s="66">
        <f t="shared" si="228"/>
        <v>0</v>
      </c>
      <c r="DM212" s="66">
        <f t="shared" si="229"/>
        <v>0</v>
      </c>
      <c r="DN212" s="66">
        <f t="shared" si="230"/>
        <v>0</v>
      </c>
      <c r="DO212" s="80">
        <f t="shared" si="231"/>
        <v>620</v>
      </c>
      <c r="DP212" s="67">
        <f t="shared" si="232"/>
        <v>1</v>
      </c>
      <c r="DQ212" s="66">
        <f t="shared" si="236"/>
        <v>2.6014568158168575E-6</v>
      </c>
    </row>
    <row r="213" spans="1:121" ht="17.149999999999999" customHeight="1" x14ac:dyDescent="0.3">
      <c r="A213" s="30"/>
      <c r="B213" s="39" t="s">
        <v>558</v>
      </c>
      <c r="C213" s="37" t="s">
        <v>559</v>
      </c>
      <c r="D213" s="36" t="s">
        <v>630</v>
      </c>
      <c r="E213" s="37" t="s">
        <v>631</v>
      </c>
      <c r="F213" s="36" t="s">
        <v>646</v>
      </c>
      <c r="G213" s="37" t="s">
        <v>647</v>
      </c>
      <c r="H213" s="36"/>
      <c r="I213" s="38">
        <v>16</v>
      </c>
      <c r="J213" s="115">
        <f t="shared" si="182"/>
        <v>0.99369613545695401</v>
      </c>
      <c r="K213" s="115">
        <f t="shared" si="183"/>
        <v>0.8586046228339983</v>
      </c>
      <c r="L213" s="115">
        <f t="shared" si="184"/>
        <v>1</v>
      </c>
      <c r="M213" s="115">
        <f t="shared" si="185"/>
        <v>0.56556575329422853</v>
      </c>
      <c r="N213" s="115">
        <f t="shared" si="186"/>
        <v>0.80849109557585341</v>
      </c>
      <c r="O213" s="115">
        <f t="shared" si="187"/>
        <v>0.98900630386454302</v>
      </c>
      <c r="P213" s="115">
        <f t="shared" si="188"/>
        <v>0.88547563547563546</v>
      </c>
      <c r="Q213" s="115">
        <f t="shared" si="189"/>
        <v>0.77124645892351273</v>
      </c>
      <c r="R213" s="116">
        <f t="shared" si="190"/>
        <v>0.9749746010876712</v>
      </c>
      <c r="S213" s="133">
        <f t="shared" si="191"/>
        <v>0.8718956229458219</v>
      </c>
      <c r="T213" s="134">
        <f t="shared" si="233"/>
        <v>0.1281043770541781</v>
      </c>
      <c r="U213" s="135">
        <f t="shared" si="192"/>
        <v>20536.028372424127</v>
      </c>
      <c r="V213" s="136">
        <v>8</v>
      </c>
      <c r="W213" s="155">
        <f t="shared" si="193"/>
        <v>0</v>
      </c>
      <c r="X213" s="155">
        <f t="shared" si="194"/>
        <v>0.76078451183471074</v>
      </c>
      <c r="Y213" s="155">
        <f t="shared" si="195"/>
        <v>0.23921548816528926</v>
      </c>
      <c r="Z213" s="156">
        <f t="shared" si="196"/>
        <v>38347.917261313029</v>
      </c>
      <c r="AA213" s="69">
        <f t="shared" si="197"/>
        <v>1</v>
      </c>
      <c r="AB213" s="70">
        <f t="shared" si="198"/>
        <v>0.98193121078317458</v>
      </c>
      <c r="AC213" s="70">
        <f t="shared" si="199"/>
        <v>2.6973516354544064E-2</v>
      </c>
      <c r="AD213" s="70">
        <f t="shared" si="199"/>
        <v>0.80849109557585341</v>
      </c>
      <c r="AE213" s="70">
        <f t="shared" si="200"/>
        <v>0.22875354107648727</v>
      </c>
      <c r="AF213" s="70">
        <f t="shared" si="201"/>
        <v>1.9490209215214545E-2</v>
      </c>
      <c r="AG213" s="70">
        <f t="shared" si="202"/>
        <v>1.3094984316472272E-2</v>
      </c>
      <c r="AH213" s="70">
        <f t="shared" si="203"/>
        <v>0.98900630386454302</v>
      </c>
      <c r="AI213" s="70">
        <f t="shared" si="204"/>
        <v>0.99317842677467494</v>
      </c>
      <c r="AJ213" s="70">
        <f t="shared" si="205"/>
        <v>0.99421384413923319</v>
      </c>
      <c r="AK213" s="70">
        <f t="shared" si="206"/>
        <v>0.11452436452436453</v>
      </c>
      <c r="AL213" s="71">
        <f t="shared" si="234"/>
        <v>1</v>
      </c>
      <c r="AM213" s="72">
        <v>160307</v>
      </c>
      <c r="AN213" s="66">
        <v>1</v>
      </c>
      <c r="AO213" s="73">
        <v>0.22875354107648727</v>
      </c>
      <c r="AP213" s="74">
        <f t="shared" si="207"/>
        <v>0.77124645892351273</v>
      </c>
      <c r="AQ213" s="75">
        <v>32837</v>
      </c>
      <c r="AR213" s="76">
        <v>462</v>
      </c>
      <c r="AS213" s="76">
        <v>22</v>
      </c>
      <c r="AT213" s="76">
        <v>156</v>
      </c>
      <c r="AU213" s="77">
        <f t="shared" si="208"/>
        <v>1.9490209215214545E-2</v>
      </c>
      <c r="AV213" s="77">
        <f t="shared" si="209"/>
        <v>0.98050979078478551</v>
      </c>
      <c r="AW213" s="75">
        <v>32837</v>
      </c>
      <c r="AX213" s="76">
        <v>282</v>
      </c>
      <c r="AY213" s="75">
        <v>1441</v>
      </c>
      <c r="AZ213" s="76">
        <v>7</v>
      </c>
      <c r="BA213" s="75">
        <v>6916</v>
      </c>
      <c r="BB213" s="66">
        <f t="shared" si="210"/>
        <v>0.26330054511678896</v>
      </c>
      <c r="BC213" s="66">
        <f t="shared" si="211"/>
        <v>0.73669945488321109</v>
      </c>
      <c r="BD213" s="75">
        <v>32837</v>
      </c>
      <c r="BE213" s="76">
        <v>341</v>
      </c>
      <c r="BF213" s="76">
        <v>89</v>
      </c>
      <c r="BG213" s="66">
        <f t="shared" si="212"/>
        <v>1.3094984316472272E-2</v>
      </c>
      <c r="BH213" s="70">
        <v>0.98193121078317458</v>
      </c>
      <c r="BI213" s="70">
        <v>0.9749746010876712</v>
      </c>
      <c r="BJ213" s="75">
        <v>97985</v>
      </c>
      <c r="BK213" s="75">
        <v>2643</v>
      </c>
      <c r="BL213" s="75">
        <v>16122</v>
      </c>
      <c r="BM213" s="75">
        <v>21257</v>
      </c>
      <c r="BN213" s="75">
        <v>22267</v>
      </c>
      <c r="BO213" s="76">
        <v>934</v>
      </c>
      <c r="BP213" s="75">
        <v>31474</v>
      </c>
      <c r="BQ213" s="75">
        <v>2746</v>
      </c>
      <c r="BR213" s="76">
        <v>372</v>
      </c>
      <c r="BS213" s="76">
        <v>170</v>
      </c>
      <c r="BT213" s="66">
        <f t="shared" si="213"/>
        <v>2.6973516354544064E-2</v>
      </c>
      <c r="BU213" s="66">
        <f t="shared" si="237"/>
        <v>0.80849109557585341</v>
      </c>
      <c r="BV213" s="66">
        <f t="shared" si="238"/>
        <v>0.59154972699903041</v>
      </c>
      <c r="BW213" s="72">
        <v>144144</v>
      </c>
      <c r="BX213" s="75">
        <v>3484</v>
      </c>
      <c r="BY213" s="66">
        <f t="shared" si="214"/>
        <v>2.4170274170274172E-2</v>
      </c>
      <c r="BZ213" s="74">
        <f t="shared" si="215"/>
        <v>41.373134328358205</v>
      </c>
      <c r="CA213" s="66">
        <f t="shared" si="235"/>
        <v>0.56556575329422853</v>
      </c>
      <c r="CB213" s="78">
        <v>144144</v>
      </c>
      <c r="CC213" s="76">
        <v>16508</v>
      </c>
      <c r="CD213" s="66">
        <f t="shared" si="216"/>
        <v>0.11452436452436453</v>
      </c>
      <c r="CE213" s="66">
        <f t="shared" si="217"/>
        <v>0.88547563547563546</v>
      </c>
      <c r="CF213" s="72">
        <v>32837</v>
      </c>
      <c r="CG213" s="75">
        <v>4804</v>
      </c>
      <c r="CH213" s="75">
        <v>27809</v>
      </c>
      <c r="CI213" s="66">
        <f t="shared" si="218"/>
        <v>0.99317842677467494</v>
      </c>
      <c r="CJ213" s="75">
        <v>32837</v>
      </c>
      <c r="CK213" s="75">
        <v>3777</v>
      </c>
      <c r="CL213" s="75">
        <v>9900</v>
      </c>
      <c r="CM213" s="76">
        <v>71</v>
      </c>
      <c r="CN213" s="75">
        <v>18899</v>
      </c>
      <c r="CO213" s="66">
        <f t="shared" si="219"/>
        <v>0.99421384413923319</v>
      </c>
      <c r="CP213" s="72">
        <v>32837</v>
      </c>
      <c r="CQ213" s="75">
        <v>32476</v>
      </c>
      <c r="CR213" s="66">
        <f t="shared" si="220"/>
        <v>0.98900630386454302</v>
      </c>
      <c r="CS213" s="78" t="b">
        <v>0</v>
      </c>
      <c r="CT213" s="76" t="b">
        <v>0</v>
      </c>
      <c r="CU213" s="76"/>
      <c r="CV213" s="76"/>
      <c r="CW213" s="76"/>
      <c r="CX213" s="76"/>
      <c r="CY213" s="76"/>
      <c r="CZ213" s="76"/>
      <c r="DA213" s="76"/>
      <c r="DB213" s="76"/>
      <c r="DC213" s="76"/>
      <c r="DD213" s="66">
        <f t="shared" si="221"/>
        <v>0</v>
      </c>
      <c r="DE213" s="66">
        <f t="shared" si="222"/>
        <v>0</v>
      </c>
      <c r="DF213" s="66">
        <f t="shared" si="223"/>
        <v>0</v>
      </c>
      <c r="DG213" s="66">
        <f t="shared" si="224"/>
        <v>0</v>
      </c>
      <c r="DH213" s="66">
        <f t="shared" si="225"/>
        <v>0</v>
      </c>
      <c r="DI213" s="66">
        <f t="shared" si="179"/>
        <v>0</v>
      </c>
      <c r="DJ213" s="66">
        <f t="shared" si="226"/>
        <v>0</v>
      </c>
      <c r="DK213" s="66">
        <f t="shared" si="227"/>
        <v>0</v>
      </c>
      <c r="DL213" s="66">
        <f t="shared" si="228"/>
        <v>0</v>
      </c>
      <c r="DM213" s="66">
        <f t="shared" si="229"/>
        <v>0</v>
      </c>
      <c r="DN213" s="66">
        <f t="shared" si="230"/>
        <v>0</v>
      </c>
      <c r="DO213" s="80">
        <f t="shared" si="231"/>
        <v>620</v>
      </c>
      <c r="DP213" s="67">
        <f t="shared" si="232"/>
        <v>1</v>
      </c>
      <c r="DQ213" s="66">
        <f t="shared" si="236"/>
        <v>2.6014568158168575E-6</v>
      </c>
    </row>
    <row r="214" spans="1:121" ht="17.149999999999999" customHeight="1" x14ac:dyDescent="0.3">
      <c r="A214" s="30"/>
      <c r="B214" s="39" t="s">
        <v>558</v>
      </c>
      <c r="C214" s="37" t="s">
        <v>559</v>
      </c>
      <c r="D214" s="36" t="s">
        <v>630</v>
      </c>
      <c r="E214" s="37" t="s">
        <v>631</v>
      </c>
      <c r="F214" s="36" t="s">
        <v>648</v>
      </c>
      <c r="G214" s="37" t="s">
        <v>649</v>
      </c>
      <c r="H214" s="36"/>
      <c r="I214" s="38">
        <v>10</v>
      </c>
      <c r="J214" s="115">
        <f t="shared" si="182"/>
        <v>0.9973618013375054</v>
      </c>
      <c r="K214" s="115">
        <f t="shared" si="183"/>
        <v>0.9455488066752562</v>
      </c>
      <c r="L214" s="115">
        <f t="shared" si="184"/>
        <v>1</v>
      </c>
      <c r="M214" s="115">
        <f t="shared" si="185"/>
        <v>0.71005650734006154</v>
      </c>
      <c r="N214" s="115">
        <f t="shared" si="186"/>
        <v>0.8813240622857702</v>
      </c>
      <c r="O214" s="115">
        <f t="shared" si="187"/>
        <v>0.99748450825204005</v>
      </c>
      <c r="P214" s="115">
        <f t="shared" si="188"/>
        <v>0.92318588629193221</v>
      </c>
      <c r="Q214" s="115">
        <f t="shared" si="189"/>
        <v>0.82030700112317478</v>
      </c>
      <c r="R214" s="116">
        <f t="shared" si="190"/>
        <v>0.98724020727698236</v>
      </c>
      <c r="S214" s="133">
        <f t="shared" si="191"/>
        <v>0.91805653117585806</v>
      </c>
      <c r="T214" s="134">
        <f t="shared" si="233"/>
        <v>8.1943468824141941E-2</v>
      </c>
      <c r="U214" s="135">
        <f t="shared" si="192"/>
        <v>6929.87721498886</v>
      </c>
      <c r="V214" s="136">
        <v>8</v>
      </c>
      <c r="W214" s="155">
        <f t="shared" si="193"/>
        <v>0</v>
      </c>
      <c r="X214" s="155">
        <f t="shared" si="194"/>
        <v>0.8069454200647469</v>
      </c>
      <c r="Y214" s="155">
        <f t="shared" si="195"/>
        <v>0.1930545799352531</v>
      </c>
      <c r="Z214" s="156">
        <f t="shared" si="196"/>
        <v>16326.432770544419</v>
      </c>
      <c r="AA214" s="69">
        <f t="shared" si="197"/>
        <v>1</v>
      </c>
      <c r="AB214" s="70">
        <f t="shared" si="198"/>
        <v>0.99057540489948726</v>
      </c>
      <c r="AC214" s="70">
        <f t="shared" si="199"/>
        <v>1.6492018411516991E-2</v>
      </c>
      <c r="AD214" s="70">
        <f t="shared" si="199"/>
        <v>0.8813240622857702</v>
      </c>
      <c r="AE214" s="70">
        <f t="shared" si="200"/>
        <v>0.17969299887682516</v>
      </c>
      <c r="AF214" s="70">
        <f t="shared" si="201"/>
        <v>6.8715872139395052E-3</v>
      </c>
      <c r="AG214" s="70">
        <f t="shared" si="202"/>
        <v>8.0986563592858451E-3</v>
      </c>
      <c r="AH214" s="70">
        <f t="shared" si="203"/>
        <v>0.99748450825204005</v>
      </c>
      <c r="AI214" s="70">
        <f t="shared" si="204"/>
        <v>0.99785262899564386</v>
      </c>
      <c r="AJ214" s="70">
        <f t="shared" si="205"/>
        <v>0.99687097367936683</v>
      </c>
      <c r="AK214" s="70">
        <f t="shared" si="206"/>
        <v>7.6814113708067733E-2</v>
      </c>
      <c r="AL214" s="71">
        <f t="shared" si="234"/>
        <v>1</v>
      </c>
      <c r="AM214" s="72">
        <v>84569</v>
      </c>
      <c r="AN214" s="66">
        <v>1</v>
      </c>
      <c r="AO214" s="73">
        <v>0.17969299887682516</v>
      </c>
      <c r="AP214" s="74">
        <f t="shared" si="207"/>
        <v>0.82030700112317478</v>
      </c>
      <c r="AQ214" s="75">
        <v>16299</v>
      </c>
      <c r="AR214" s="76">
        <v>85</v>
      </c>
      <c r="AS214" s="76">
        <v>5</v>
      </c>
      <c r="AT214" s="76">
        <v>22</v>
      </c>
      <c r="AU214" s="77">
        <f t="shared" si="208"/>
        <v>6.8715872139395052E-3</v>
      </c>
      <c r="AV214" s="77">
        <f t="shared" si="209"/>
        <v>0.99312841278606045</v>
      </c>
      <c r="AW214" s="75">
        <v>16299</v>
      </c>
      <c r="AX214" s="76">
        <v>5</v>
      </c>
      <c r="AY214" s="76">
        <v>457</v>
      </c>
      <c r="AZ214" s="76">
        <v>3</v>
      </c>
      <c r="BA214" s="75">
        <v>1198</v>
      </c>
      <c r="BB214" s="66">
        <f t="shared" si="210"/>
        <v>0.10203079943554819</v>
      </c>
      <c r="BC214" s="66">
        <f t="shared" si="211"/>
        <v>0.89796920056445184</v>
      </c>
      <c r="BD214" s="75">
        <v>16299</v>
      </c>
      <c r="BE214" s="76">
        <v>119</v>
      </c>
      <c r="BF214" s="76">
        <v>13</v>
      </c>
      <c r="BG214" s="66">
        <f t="shared" si="212"/>
        <v>8.0986563592858451E-3</v>
      </c>
      <c r="BH214" s="70">
        <v>0.99057540489948726</v>
      </c>
      <c r="BI214" s="70">
        <v>0.98724020727698236</v>
      </c>
      <c r="BJ214" s="75">
        <v>51055</v>
      </c>
      <c r="BK214" s="76">
        <v>842</v>
      </c>
      <c r="BL214" s="75">
        <v>5217</v>
      </c>
      <c r="BM214" s="75">
        <v>7962</v>
      </c>
      <c r="BN214" s="75">
        <v>11077</v>
      </c>
      <c r="BO214" s="76">
        <v>401</v>
      </c>
      <c r="BP214" s="75">
        <v>22306</v>
      </c>
      <c r="BQ214" s="75">
        <v>2690</v>
      </c>
      <c r="BR214" s="76">
        <v>281</v>
      </c>
      <c r="BS214" s="76">
        <v>279</v>
      </c>
      <c r="BT214" s="66">
        <f t="shared" si="213"/>
        <v>1.6492018411516991E-2</v>
      </c>
      <c r="BU214" s="66">
        <f t="shared" si="237"/>
        <v>0.8813240622857702</v>
      </c>
      <c r="BV214" s="66">
        <f t="shared" si="238"/>
        <v>0.72537459602389576</v>
      </c>
      <c r="BW214" s="72">
        <v>77655</v>
      </c>
      <c r="BX214" s="76">
        <v>1495</v>
      </c>
      <c r="BY214" s="66">
        <f t="shared" si="214"/>
        <v>1.9251818942759642E-2</v>
      </c>
      <c r="BZ214" s="74">
        <f t="shared" si="215"/>
        <v>51.943143812709032</v>
      </c>
      <c r="CA214" s="66">
        <f t="shared" si="235"/>
        <v>0.71005650734006154</v>
      </c>
      <c r="CB214" s="78">
        <v>77655</v>
      </c>
      <c r="CC214" s="76">
        <v>5965</v>
      </c>
      <c r="CD214" s="66">
        <f t="shared" si="216"/>
        <v>7.6814113708067733E-2</v>
      </c>
      <c r="CE214" s="66">
        <f t="shared" si="217"/>
        <v>0.92318588629193221</v>
      </c>
      <c r="CF214" s="72">
        <v>16299</v>
      </c>
      <c r="CG214" s="75">
        <v>5079</v>
      </c>
      <c r="CH214" s="75">
        <v>11185</v>
      </c>
      <c r="CI214" s="66">
        <f t="shared" si="218"/>
        <v>0.99785262899564386</v>
      </c>
      <c r="CJ214" s="75">
        <v>16299</v>
      </c>
      <c r="CK214" s="76">
        <v>560</v>
      </c>
      <c r="CL214" s="75">
        <v>3949</v>
      </c>
      <c r="CM214" s="76">
        <v>15</v>
      </c>
      <c r="CN214" s="75">
        <v>11724</v>
      </c>
      <c r="CO214" s="66">
        <f t="shared" si="219"/>
        <v>0.99687097367936683</v>
      </c>
      <c r="CP214" s="72">
        <v>16299</v>
      </c>
      <c r="CQ214" s="75">
        <v>16258</v>
      </c>
      <c r="CR214" s="66">
        <f t="shared" si="220"/>
        <v>0.99748450825204005</v>
      </c>
      <c r="CS214" s="78" t="b">
        <v>0</v>
      </c>
      <c r="CT214" s="76" t="b">
        <v>1</v>
      </c>
      <c r="CU214" s="76">
        <v>0</v>
      </c>
      <c r="CV214" s="76"/>
      <c r="CW214" s="79">
        <v>4</v>
      </c>
      <c r="CX214" s="79"/>
      <c r="CY214" s="79">
        <v>4</v>
      </c>
      <c r="CZ214" s="79">
        <v>0</v>
      </c>
      <c r="DA214" s="76"/>
      <c r="DB214" s="76"/>
      <c r="DC214" s="76"/>
      <c r="DD214" s="66">
        <f t="shared" si="221"/>
        <v>1.6528925619834711E-2</v>
      </c>
      <c r="DE214" s="66">
        <f t="shared" si="222"/>
        <v>0</v>
      </c>
      <c r="DF214" s="66">
        <f t="shared" si="223"/>
        <v>0</v>
      </c>
      <c r="DG214" s="66">
        <f t="shared" si="224"/>
        <v>0</v>
      </c>
      <c r="DH214" s="66">
        <f t="shared" si="225"/>
        <v>0</v>
      </c>
      <c r="DI214" s="66">
        <f t="shared" si="179"/>
        <v>0</v>
      </c>
      <c r="DJ214" s="66">
        <f t="shared" si="226"/>
        <v>0</v>
      </c>
      <c r="DK214" s="66">
        <f t="shared" si="227"/>
        <v>0</v>
      </c>
      <c r="DL214" s="66">
        <f t="shared" si="228"/>
        <v>0</v>
      </c>
      <c r="DM214" s="66">
        <f t="shared" si="229"/>
        <v>0</v>
      </c>
      <c r="DN214" s="66">
        <f t="shared" si="230"/>
        <v>0</v>
      </c>
      <c r="DO214" s="80">
        <f t="shared" si="231"/>
        <v>620</v>
      </c>
      <c r="DP214" s="67">
        <f t="shared" si="232"/>
        <v>1</v>
      </c>
      <c r="DQ214" s="66">
        <f t="shared" si="236"/>
        <v>2.6014568158168575E-6</v>
      </c>
    </row>
    <row r="215" spans="1:121" ht="17.149999999999999" customHeight="1" x14ac:dyDescent="0.3">
      <c r="A215" s="30"/>
      <c r="B215" s="39" t="s">
        <v>558</v>
      </c>
      <c r="C215" s="37" t="s">
        <v>559</v>
      </c>
      <c r="D215" s="36" t="s">
        <v>630</v>
      </c>
      <c r="E215" s="37" t="s">
        <v>631</v>
      </c>
      <c r="F215" s="36" t="s">
        <v>650</v>
      </c>
      <c r="G215" s="37" t="s">
        <v>651</v>
      </c>
      <c r="H215" s="36"/>
      <c r="I215" s="38">
        <v>10</v>
      </c>
      <c r="J215" s="115">
        <f t="shared" si="182"/>
        <v>0.98907413610946482</v>
      </c>
      <c r="K215" s="115">
        <f t="shared" si="183"/>
        <v>0.79079805189785346</v>
      </c>
      <c r="L215" s="115">
        <f t="shared" si="184"/>
        <v>1</v>
      </c>
      <c r="M215" s="115">
        <f t="shared" si="185"/>
        <v>0.50944399866101509</v>
      </c>
      <c r="N215" s="115">
        <f t="shared" si="186"/>
        <v>0.77682517159732967</v>
      </c>
      <c r="O215" s="115">
        <f t="shared" si="187"/>
        <v>0.98041590434715387</v>
      </c>
      <c r="P215" s="115">
        <f t="shared" si="188"/>
        <v>0.8502188582892577</v>
      </c>
      <c r="Q215" s="115">
        <f t="shared" si="189"/>
        <v>0.74215829676580536</v>
      </c>
      <c r="R215" s="116">
        <f t="shared" si="190"/>
        <v>0.97412243769401885</v>
      </c>
      <c r="S215" s="133">
        <f t="shared" si="191"/>
        <v>0.84589520615132208</v>
      </c>
      <c r="T215" s="134">
        <f t="shared" si="233"/>
        <v>0.15410479384867792</v>
      </c>
      <c r="U215" s="135">
        <f t="shared" si="192"/>
        <v>30530.163023743131</v>
      </c>
      <c r="V215" s="136">
        <v>8</v>
      </c>
      <c r="W215" s="155">
        <f t="shared" si="193"/>
        <v>0</v>
      </c>
      <c r="X215" s="155">
        <f t="shared" si="194"/>
        <v>0.73478409504021103</v>
      </c>
      <c r="Y215" s="155">
        <f t="shared" si="195"/>
        <v>0.26521590495978897</v>
      </c>
      <c r="Z215" s="156">
        <f t="shared" si="196"/>
        <v>52542.718579298671</v>
      </c>
      <c r="AA215" s="69">
        <f t="shared" si="197"/>
        <v>1</v>
      </c>
      <c r="AB215" s="70">
        <f t="shared" si="198"/>
        <v>0.98162183962395344</v>
      </c>
      <c r="AC215" s="70">
        <f t="shared" si="199"/>
        <v>3.0549880758019985E-2</v>
      </c>
      <c r="AD215" s="70">
        <f t="shared" si="199"/>
        <v>0.77682517159732967</v>
      </c>
      <c r="AE215" s="70">
        <f t="shared" si="200"/>
        <v>0.2578417032341947</v>
      </c>
      <c r="AF215" s="70">
        <f t="shared" si="201"/>
        <v>2.2057876156363544E-2</v>
      </c>
      <c r="AG215" s="70">
        <f t="shared" si="202"/>
        <v>1.8295668307264153E-2</v>
      </c>
      <c r="AH215" s="70">
        <f t="shared" si="203"/>
        <v>0.98041590434715387</v>
      </c>
      <c r="AI215" s="70">
        <f t="shared" si="204"/>
        <v>0.9839977323678718</v>
      </c>
      <c r="AJ215" s="70">
        <f t="shared" si="205"/>
        <v>0.99415053985105784</v>
      </c>
      <c r="AK215" s="70">
        <f t="shared" si="206"/>
        <v>0.1497811417107423</v>
      </c>
      <c r="AL215" s="71">
        <f t="shared" si="234"/>
        <v>1</v>
      </c>
      <c r="AM215" s="72">
        <v>198113</v>
      </c>
      <c r="AN215" s="66">
        <v>1</v>
      </c>
      <c r="AO215" s="73">
        <v>0.2578417032341947</v>
      </c>
      <c r="AP215" s="74">
        <f t="shared" si="207"/>
        <v>0.74215829676580536</v>
      </c>
      <c r="AQ215" s="75">
        <v>38807</v>
      </c>
      <c r="AR215" s="76">
        <v>750</v>
      </c>
      <c r="AS215" s="76">
        <v>33</v>
      </c>
      <c r="AT215" s="76">
        <v>73</v>
      </c>
      <c r="AU215" s="77">
        <f t="shared" si="208"/>
        <v>2.2057876156363544E-2</v>
      </c>
      <c r="AV215" s="77">
        <f t="shared" si="209"/>
        <v>0.97794212384363643</v>
      </c>
      <c r="AW215" s="75">
        <v>38807</v>
      </c>
      <c r="AX215" s="76">
        <v>458</v>
      </c>
      <c r="AY215" s="75">
        <v>5456</v>
      </c>
      <c r="AZ215" s="76">
        <v>22</v>
      </c>
      <c r="BA215" s="75">
        <v>9445</v>
      </c>
      <c r="BB215" s="66">
        <f t="shared" si="210"/>
        <v>0.39634602004792951</v>
      </c>
      <c r="BC215" s="66">
        <f t="shared" si="211"/>
        <v>0.60365397995207049</v>
      </c>
      <c r="BD215" s="75">
        <v>38807</v>
      </c>
      <c r="BE215" s="76">
        <v>563</v>
      </c>
      <c r="BF215" s="76">
        <v>147</v>
      </c>
      <c r="BG215" s="66">
        <f t="shared" si="212"/>
        <v>1.8295668307264153E-2</v>
      </c>
      <c r="BH215" s="70">
        <v>0.98162183962395344</v>
      </c>
      <c r="BI215" s="70">
        <v>0.97412243769401885</v>
      </c>
      <c r="BJ215" s="75">
        <v>116989</v>
      </c>
      <c r="BK215" s="75">
        <v>3574</v>
      </c>
      <c r="BL215" s="75">
        <v>22535</v>
      </c>
      <c r="BM215" s="75">
        <v>27709</v>
      </c>
      <c r="BN215" s="75">
        <v>26393</v>
      </c>
      <c r="BO215" s="76">
        <v>938</v>
      </c>
      <c r="BP215" s="75">
        <v>32684</v>
      </c>
      <c r="BQ215" s="75">
        <v>2413</v>
      </c>
      <c r="BR215" s="76">
        <v>452</v>
      </c>
      <c r="BS215" s="76">
        <v>291</v>
      </c>
      <c r="BT215" s="66">
        <f t="shared" si="213"/>
        <v>3.0549880758019985E-2</v>
      </c>
      <c r="BU215" s="66">
        <f t="shared" si="237"/>
        <v>0.77682517159732967</v>
      </c>
      <c r="BV215" s="66">
        <f t="shared" si="238"/>
        <v>0.53997384369470636</v>
      </c>
      <c r="BW215" s="72">
        <v>175456</v>
      </c>
      <c r="BX215" s="75">
        <v>4708</v>
      </c>
      <c r="BY215" s="66">
        <f t="shared" si="214"/>
        <v>2.6832938172533283E-2</v>
      </c>
      <c r="BZ215" s="74">
        <f t="shared" si="215"/>
        <v>37.267629566694985</v>
      </c>
      <c r="CA215" s="66">
        <f t="shared" si="235"/>
        <v>0.50944399866101509</v>
      </c>
      <c r="CB215" s="78">
        <v>175456</v>
      </c>
      <c r="CC215" s="76">
        <v>26280</v>
      </c>
      <c r="CD215" s="66">
        <f t="shared" si="216"/>
        <v>0.1497811417107423</v>
      </c>
      <c r="CE215" s="66">
        <f t="shared" si="217"/>
        <v>0.8502188582892577</v>
      </c>
      <c r="CF215" s="72">
        <v>38807</v>
      </c>
      <c r="CG215" s="75">
        <v>6367</v>
      </c>
      <c r="CH215" s="75">
        <v>31819</v>
      </c>
      <c r="CI215" s="66">
        <f t="shared" si="218"/>
        <v>0.9839977323678718</v>
      </c>
      <c r="CJ215" s="75">
        <v>38807</v>
      </c>
      <c r="CK215" s="75">
        <v>11697</v>
      </c>
      <c r="CL215" s="75">
        <v>9326</v>
      </c>
      <c r="CM215" s="76">
        <v>508</v>
      </c>
      <c r="CN215" s="75">
        <v>17049</v>
      </c>
      <c r="CO215" s="66">
        <f t="shared" si="219"/>
        <v>0.99415053985105784</v>
      </c>
      <c r="CP215" s="72">
        <v>38807</v>
      </c>
      <c r="CQ215" s="75">
        <v>38047</v>
      </c>
      <c r="CR215" s="66">
        <f t="shared" si="220"/>
        <v>0.98041590434715387</v>
      </c>
      <c r="CS215" s="78" t="b">
        <v>0</v>
      </c>
      <c r="CT215" s="76" t="b">
        <v>0</v>
      </c>
      <c r="CU215" s="76"/>
      <c r="CV215" s="76"/>
      <c r="CW215" s="76"/>
      <c r="CX215" s="76"/>
      <c r="CY215" s="76"/>
      <c r="CZ215" s="76"/>
      <c r="DA215" s="76"/>
      <c r="DB215" s="76"/>
      <c r="DC215" s="76"/>
      <c r="DD215" s="66">
        <f t="shared" si="221"/>
        <v>0</v>
      </c>
      <c r="DE215" s="66">
        <f t="shared" si="222"/>
        <v>0</v>
      </c>
      <c r="DF215" s="66">
        <f t="shared" si="223"/>
        <v>0</v>
      </c>
      <c r="DG215" s="66">
        <f t="shared" si="224"/>
        <v>0</v>
      </c>
      <c r="DH215" s="66">
        <f t="shared" si="225"/>
        <v>0</v>
      </c>
      <c r="DI215" s="66">
        <f t="shared" si="179"/>
        <v>0</v>
      </c>
      <c r="DJ215" s="66">
        <f t="shared" si="226"/>
        <v>0</v>
      </c>
      <c r="DK215" s="66">
        <f t="shared" si="227"/>
        <v>0</v>
      </c>
      <c r="DL215" s="66">
        <f t="shared" si="228"/>
        <v>0</v>
      </c>
      <c r="DM215" s="66">
        <f t="shared" si="229"/>
        <v>0</v>
      </c>
      <c r="DN215" s="66">
        <f t="shared" si="230"/>
        <v>0</v>
      </c>
      <c r="DO215" s="80">
        <f t="shared" si="231"/>
        <v>620</v>
      </c>
      <c r="DP215" s="67">
        <f t="shared" si="232"/>
        <v>1</v>
      </c>
      <c r="DQ215" s="66">
        <f t="shared" si="236"/>
        <v>2.6014568158168575E-6</v>
      </c>
    </row>
    <row r="216" spans="1:121" ht="17.149999999999999" customHeight="1" x14ac:dyDescent="0.3">
      <c r="A216" s="30"/>
      <c r="B216" s="39" t="s">
        <v>558</v>
      </c>
      <c r="C216" s="37" t="s">
        <v>559</v>
      </c>
      <c r="D216" s="36" t="s">
        <v>630</v>
      </c>
      <c r="E216" s="37" t="s">
        <v>631</v>
      </c>
      <c r="F216" s="36" t="s">
        <v>652</v>
      </c>
      <c r="G216" s="37" t="s">
        <v>653</v>
      </c>
      <c r="H216" s="36"/>
      <c r="I216" s="38">
        <v>5</v>
      </c>
      <c r="J216" s="115">
        <f t="shared" si="182"/>
        <v>0.99696180555555558</v>
      </c>
      <c r="K216" s="115">
        <f t="shared" si="183"/>
        <v>0.94314236111111116</v>
      </c>
      <c r="L216" s="115">
        <f t="shared" si="184"/>
        <v>1</v>
      </c>
      <c r="M216" s="115">
        <f t="shared" si="185"/>
        <v>0.93475543351526169</v>
      </c>
      <c r="N216" s="115">
        <f t="shared" si="186"/>
        <v>0.86171761280931591</v>
      </c>
      <c r="O216" s="115">
        <f t="shared" si="187"/>
        <v>0.99565972222222221</v>
      </c>
      <c r="P216" s="115">
        <f t="shared" si="188"/>
        <v>0.92215251391711583</v>
      </c>
      <c r="Q216" s="115">
        <f t="shared" si="189"/>
        <v>0.78173544641456139</v>
      </c>
      <c r="R216" s="116">
        <f t="shared" si="190"/>
        <v>0.98327690571457882</v>
      </c>
      <c r="S216" s="133">
        <f t="shared" si="191"/>
        <v>0.93548908902885808</v>
      </c>
      <c r="T216" s="134">
        <f t="shared" si="233"/>
        <v>6.4510910971141922E-2</v>
      </c>
      <c r="U216" s="135">
        <f t="shared" si="192"/>
        <v>1618.0626689781816</v>
      </c>
      <c r="V216" s="136">
        <v>8</v>
      </c>
      <c r="W216" s="155">
        <f t="shared" si="193"/>
        <v>0</v>
      </c>
      <c r="X216" s="155">
        <f t="shared" si="194"/>
        <v>0.82437797791774692</v>
      </c>
      <c r="Y216" s="155">
        <f t="shared" si="195"/>
        <v>0.17562202208225308</v>
      </c>
      <c r="Z216" s="156">
        <f t="shared" si="196"/>
        <v>4404.9515578670716</v>
      </c>
      <c r="AA216" s="69">
        <f t="shared" si="197"/>
        <v>1</v>
      </c>
      <c r="AB216" s="70">
        <f t="shared" si="198"/>
        <v>0.98792430159206968</v>
      </c>
      <c r="AC216" s="70">
        <f t="shared" si="199"/>
        <v>2.1503242027259496E-2</v>
      </c>
      <c r="AD216" s="70">
        <f t="shared" si="199"/>
        <v>0.86171761280931591</v>
      </c>
      <c r="AE216" s="70">
        <f t="shared" si="200"/>
        <v>0.21826455358543856</v>
      </c>
      <c r="AF216" s="70">
        <f t="shared" si="201"/>
        <v>2.170138888888889E-3</v>
      </c>
      <c r="AG216" s="70">
        <f t="shared" si="202"/>
        <v>1.1067708333333334E-2</v>
      </c>
      <c r="AH216" s="70">
        <f t="shared" si="203"/>
        <v>0.99565972222222221</v>
      </c>
      <c r="AI216" s="70">
        <f t="shared" si="204"/>
        <v>0.99457465277777779</v>
      </c>
      <c r="AJ216" s="70">
        <f t="shared" si="205"/>
        <v>0.99934895833333337</v>
      </c>
      <c r="AK216" s="70">
        <f t="shared" si="206"/>
        <v>7.7847486082884151E-2</v>
      </c>
      <c r="AL216" s="71">
        <f t="shared" si="234"/>
        <v>1</v>
      </c>
      <c r="AM216" s="72">
        <v>25082</v>
      </c>
      <c r="AN216" s="66">
        <v>1</v>
      </c>
      <c r="AO216" s="73">
        <v>0.21826455358543856</v>
      </c>
      <c r="AP216" s="74">
        <f t="shared" si="207"/>
        <v>0.78173544641456139</v>
      </c>
      <c r="AQ216" s="75">
        <v>4608</v>
      </c>
      <c r="AR216" s="76">
        <v>2</v>
      </c>
      <c r="AS216" s="76">
        <v>0</v>
      </c>
      <c r="AT216" s="76">
        <v>8</v>
      </c>
      <c r="AU216" s="77">
        <f t="shared" si="208"/>
        <v>2.170138888888889E-3</v>
      </c>
      <c r="AV216" s="77">
        <f t="shared" si="209"/>
        <v>0.99782986111111116</v>
      </c>
      <c r="AW216" s="75">
        <v>4608</v>
      </c>
      <c r="AX216" s="76">
        <v>3</v>
      </c>
      <c r="AY216" s="76">
        <v>82</v>
      </c>
      <c r="AZ216" s="76">
        <v>1</v>
      </c>
      <c r="BA216" s="76">
        <v>428</v>
      </c>
      <c r="BB216" s="66">
        <f t="shared" si="210"/>
        <v>0.1115451388888889</v>
      </c>
      <c r="BC216" s="66">
        <f t="shared" si="211"/>
        <v>0.88845486111111116</v>
      </c>
      <c r="BD216" s="75">
        <v>4608</v>
      </c>
      <c r="BE216" s="76">
        <v>31</v>
      </c>
      <c r="BF216" s="76">
        <v>20</v>
      </c>
      <c r="BG216" s="66">
        <f t="shared" si="212"/>
        <v>1.1067708333333334E-2</v>
      </c>
      <c r="BH216" s="70">
        <v>0.98792430159206968</v>
      </c>
      <c r="BI216" s="70">
        <v>0.98327690571457882</v>
      </c>
      <c r="BJ216" s="75">
        <v>15114</v>
      </c>
      <c r="BK216" s="76">
        <v>325</v>
      </c>
      <c r="BL216" s="75">
        <v>1765</v>
      </c>
      <c r="BM216" s="75">
        <v>2552</v>
      </c>
      <c r="BN216" s="75">
        <v>3187</v>
      </c>
      <c r="BO216" s="76">
        <v>163</v>
      </c>
      <c r="BP216" s="75">
        <v>6236</v>
      </c>
      <c r="BQ216" s="76">
        <v>695</v>
      </c>
      <c r="BR216" s="76">
        <v>55</v>
      </c>
      <c r="BS216" s="76">
        <v>136</v>
      </c>
      <c r="BT216" s="66">
        <f t="shared" si="213"/>
        <v>2.1503242027259496E-2</v>
      </c>
      <c r="BU216" s="66">
        <f t="shared" si="237"/>
        <v>0.86171761280931591</v>
      </c>
      <c r="BV216" s="66">
        <f t="shared" si="238"/>
        <v>0.69286754002911211</v>
      </c>
      <c r="BW216" s="72">
        <v>22634</v>
      </c>
      <c r="BX216" s="76">
        <v>331</v>
      </c>
      <c r="BY216" s="66">
        <f t="shared" si="214"/>
        <v>1.4624016965626933E-2</v>
      </c>
      <c r="BZ216" s="74">
        <f t="shared" si="215"/>
        <v>68.380664652567972</v>
      </c>
      <c r="CA216" s="66">
        <f t="shared" si="235"/>
        <v>0.93475543351526169</v>
      </c>
      <c r="CB216" s="78">
        <v>22634</v>
      </c>
      <c r="CC216" s="76">
        <v>1762</v>
      </c>
      <c r="CD216" s="66">
        <f t="shared" si="216"/>
        <v>7.7847486082884151E-2</v>
      </c>
      <c r="CE216" s="66">
        <f t="shared" si="217"/>
        <v>0.92215251391711583</v>
      </c>
      <c r="CF216" s="72">
        <v>4608</v>
      </c>
      <c r="CG216" s="75">
        <v>2171</v>
      </c>
      <c r="CH216" s="75">
        <v>2412</v>
      </c>
      <c r="CI216" s="66">
        <f t="shared" si="218"/>
        <v>0.99457465277777779</v>
      </c>
      <c r="CJ216" s="75">
        <v>4608</v>
      </c>
      <c r="CK216" s="76">
        <v>666</v>
      </c>
      <c r="CL216" s="76">
        <v>953</v>
      </c>
      <c r="CM216" s="76">
        <v>0</v>
      </c>
      <c r="CN216" s="75">
        <v>2986</v>
      </c>
      <c r="CO216" s="66">
        <f t="shared" si="219"/>
        <v>0.99934895833333337</v>
      </c>
      <c r="CP216" s="72">
        <v>4608</v>
      </c>
      <c r="CQ216" s="75">
        <v>4588</v>
      </c>
      <c r="CR216" s="66">
        <f t="shared" si="220"/>
        <v>0.99565972222222221</v>
      </c>
      <c r="CS216" s="78" t="b">
        <v>0</v>
      </c>
      <c r="CT216" s="76" t="b">
        <v>1</v>
      </c>
      <c r="CU216" s="76">
        <v>0</v>
      </c>
      <c r="CV216" s="76"/>
      <c r="CW216" s="79">
        <v>4</v>
      </c>
      <c r="CX216" s="79"/>
      <c r="CY216" s="79">
        <v>4</v>
      </c>
      <c r="CZ216" s="79">
        <v>0</v>
      </c>
      <c r="DA216" s="76"/>
      <c r="DB216" s="76"/>
      <c r="DC216" s="76"/>
      <c r="DD216" s="66">
        <f t="shared" si="221"/>
        <v>1.6528925619834711E-2</v>
      </c>
      <c r="DE216" s="66">
        <f t="shared" si="222"/>
        <v>0</v>
      </c>
      <c r="DF216" s="66">
        <f t="shared" si="223"/>
        <v>0</v>
      </c>
      <c r="DG216" s="66">
        <f t="shared" si="224"/>
        <v>0</v>
      </c>
      <c r="DH216" s="66">
        <f t="shared" si="225"/>
        <v>0</v>
      </c>
      <c r="DI216" s="66">
        <f t="shared" si="179"/>
        <v>0</v>
      </c>
      <c r="DJ216" s="66">
        <f t="shared" si="226"/>
        <v>0</v>
      </c>
      <c r="DK216" s="66">
        <f t="shared" si="227"/>
        <v>0</v>
      </c>
      <c r="DL216" s="66">
        <f t="shared" si="228"/>
        <v>0</v>
      </c>
      <c r="DM216" s="66">
        <f t="shared" si="229"/>
        <v>0</v>
      </c>
      <c r="DN216" s="66">
        <f t="shared" si="230"/>
        <v>0</v>
      </c>
      <c r="DO216" s="80">
        <f t="shared" si="231"/>
        <v>620</v>
      </c>
      <c r="DP216" s="67">
        <f t="shared" si="232"/>
        <v>1</v>
      </c>
      <c r="DQ216" s="66">
        <f t="shared" si="236"/>
        <v>2.6014568158168575E-6</v>
      </c>
    </row>
    <row r="217" spans="1:121" ht="17.149999999999999" customHeight="1" x14ac:dyDescent="0.3">
      <c r="A217" s="30"/>
      <c r="B217" s="39" t="s">
        <v>558</v>
      </c>
      <c r="C217" s="37" t="s">
        <v>559</v>
      </c>
      <c r="D217" s="36" t="s">
        <v>630</v>
      </c>
      <c r="E217" s="37" t="s">
        <v>631</v>
      </c>
      <c r="F217" s="36" t="s">
        <v>654</v>
      </c>
      <c r="G217" s="37" t="s">
        <v>655</v>
      </c>
      <c r="H217" s="36"/>
      <c r="I217" s="38">
        <v>22</v>
      </c>
      <c r="J217" s="115">
        <f t="shared" si="182"/>
        <v>0.98955583610696651</v>
      </c>
      <c r="K217" s="115">
        <f t="shared" si="183"/>
        <v>0.89564443934350968</v>
      </c>
      <c r="L217" s="115">
        <f t="shared" si="184"/>
        <v>1</v>
      </c>
      <c r="M217" s="115">
        <f t="shared" si="185"/>
        <v>0.51134018764695033</v>
      </c>
      <c r="N217" s="115">
        <f t="shared" si="186"/>
        <v>0.84364392678868549</v>
      </c>
      <c r="O217" s="115">
        <f t="shared" si="187"/>
        <v>0.99517961666475385</v>
      </c>
      <c r="P217" s="115">
        <f t="shared" si="188"/>
        <v>0.90806637578278659</v>
      </c>
      <c r="Q217" s="115">
        <f t="shared" si="189"/>
        <v>0.80005923373091725</v>
      </c>
      <c r="R217" s="116">
        <f t="shared" si="190"/>
        <v>0.98100460975997461</v>
      </c>
      <c r="S217" s="133">
        <f t="shared" si="191"/>
        <v>0.88049935842494942</v>
      </c>
      <c r="T217" s="134">
        <f t="shared" si="233"/>
        <v>0.11950064157505058</v>
      </c>
      <c r="U217" s="135">
        <f t="shared" si="192"/>
        <v>11559.536060837792</v>
      </c>
      <c r="V217" s="136">
        <v>8</v>
      </c>
      <c r="W217" s="155">
        <f t="shared" si="193"/>
        <v>0</v>
      </c>
      <c r="X217" s="155">
        <f t="shared" si="194"/>
        <v>0.76938824731383837</v>
      </c>
      <c r="Y217" s="155">
        <f t="shared" si="195"/>
        <v>0.23061175268616163</v>
      </c>
      <c r="Z217" s="156">
        <f t="shared" si="196"/>
        <v>22307.536060837785</v>
      </c>
      <c r="AA217" s="69">
        <f t="shared" si="197"/>
        <v>1</v>
      </c>
      <c r="AB217" s="70">
        <f t="shared" si="198"/>
        <v>0.98666361835086103</v>
      </c>
      <c r="AC217" s="70">
        <f t="shared" si="199"/>
        <v>2.3261231281198003E-2</v>
      </c>
      <c r="AD217" s="70">
        <f t="shared" si="199"/>
        <v>0.84364392678868549</v>
      </c>
      <c r="AE217" s="70">
        <f t="shared" si="200"/>
        <v>0.19994076626908272</v>
      </c>
      <c r="AF217" s="70">
        <f t="shared" si="201"/>
        <v>7.3453460346608514E-3</v>
      </c>
      <c r="AG217" s="70">
        <f t="shared" si="202"/>
        <v>4.3039136921840925E-3</v>
      </c>
      <c r="AH217" s="70">
        <f t="shared" si="203"/>
        <v>0.99517961666475385</v>
      </c>
      <c r="AI217" s="70">
        <f t="shared" si="204"/>
        <v>0.98398944106507513</v>
      </c>
      <c r="AJ217" s="70">
        <f t="shared" si="205"/>
        <v>0.99512223114885801</v>
      </c>
      <c r="AK217" s="70">
        <f t="shared" si="206"/>
        <v>9.1933624217213392E-2</v>
      </c>
      <c r="AL217" s="71">
        <f t="shared" si="234"/>
        <v>1</v>
      </c>
      <c r="AM217" s="72">
        <v>96732</v>
      </c>
      <c r="AN217" s="66">
        <v>1</v>
      </c>
      <c r="AO217" s="73">
        <v>0.19994076626908272</v>
      </c>
      <c r="AP217" s="74">
        <f t="shared" si="207"/>
        <v>0.80005923373091725</v>
      </c>
      <c r="AQ217" s="75">
        <v>17426</v>
      </c>
      <c r="AR217" s="76">
        <v>92</v>
      </c>
      <c r="AS217" s="76">
        <v>10</v>
      </c>
      <c r="AT217" s="76">
        <v>26</v>
      </c>
      <c r="AU217" s="77">
        <f t="shared" si="208"/>
        <v>7.3453460346608514E-3</v>
      </c>
      <c r="AV217" s="77">
        <f t="shared" si="209"/>
        <v>0.99265465396533914</v>
      </c>
      <c r="AW217" s="75">
        <v>17426</v>
      </c>
      <c r="AX217" s="76">
        <v>48</v>
      </c>
      <c r="AY217" s="76">
        <v>438</v>
      </c>
      <c r="AZ217" s="76">
        <v>6</v>
      </c>
      <c r="BA217" s="75">
        <v>3017</v>
      </c>
      <c r="BB217" s="66">
        <f t="shared" si="210"/>
        <v>0.20136577527831975</v>
      </c>
      <c r="BC217" s="66">
        <f t="shared" si="211"/>
        <v>0.79863422472168022</v>
      </c>
      <c r="BD217" s="75">
        <v>17426</v>
      </c>
      <c r="BE217" s="76">
        <v>38</v>
      </c>
      <c r="BF217" s="76">
        <v>37</v>
      </c>
      <c r="BG217" s="66">
        <f t="shared" si="212"/>
        <v>4.3039136921840925E-3</v>
      </c>
      <c r="BH217" s="70">
        <v>0.98666361835086103</v>
      </c>
      <c r="BI217" s="70">
        <v>0.98100460975997461</v>
      </c>
      <c r="BJ217" s="75">
        <v>60100</v>
      </c>
      <c r="BK217" s="75">
        <v>1398</v>
      </c>
      <c r="BL217" s="75">
        <v>7999</v>
      </c>
      <c r="BM217" s="75">
        <v>10838</v>
      </c>
      <c r="BN217" s="75">
        <v>14872</v>
      </c>
      <c r="BO217" s="76">
        <v>729</v>
      </c>
      <c r="BP217" s="75">
        <v>21606</v>
      </c>
      <c r="BQ217" s="75">
        <v>2076</v>
      </c>
      <c r="BR217" s="76">
        <v>237</v>
      </c>
      <c r="BS217" s="76">
        <v>345</v>
      </c>
      <c r="BT217" s="66">
        <f t="shared" si="213"/>
        <v>2.3261231281198003E-2</v>
      </c>
      <c r="BU217" s="66">
        <f t="shared" si="237"/>
        <v>0.84364392678868549</v>
      </c>
      <c r="BV217" s="66">
        <f t="shared" si="238"/>
        <v>0.66331114808652247</v>
      </c>
      <c r="BW217" s="72">
        <v>88466</v>
      </c>
      <c r="BX217" s="75">
        <v>2365</v>
      </c>
      <c r="BY217" s="66">
        <f t="shared" si="214"/>
        <v>2.6733434313747653E-2</v>
      </c>
      <c r="BZ217" s="74">
        <f t="shared" si="215"/>
        <v>37.406342494714586</v>
      </c>
      <c r="CA217" s="66">
        <f t="shared" si="235"/>
        <v>0.51134018764695033</v>
      </c>
      <c r="CB217" s="78">
        <v>88466</v>
      </c>
      <c r="CC217" s="76">
        <v>8133</v>
      </c>
      <c r="CD217" s="66">
        <f t="shared" si="216"/>
        <v>9.1933624217213392E-2</v>
      </c>
      <c r="CE217" s="66">
        <f t="shared" si="217"/>
        <v>0.90806637578278659</v>
      </c>
      <c r="CF217" s="72">
        <v>17426</v>
      </c>
      <c r="CG217" s="75">
        <v>5200</v>
      </c>
      <c r="CH217" s="75">
        <v>11947</v>
      </c>
      <c r="CI217" s="66">
        <f t="shared" si="218"/>
        <v>0.98398944106507513</v>
      </c>
      <c r="CJ217" s="75">
        <v>17426</v>
      </c>
      <c r="CK217" s="75">
        <v>6039</v>
      </c>
      <c r="CL217" s="75">
        <v>1123</v>
      </c>
      <c r="CM217" s="76">
        <v>12</v>
      </c>
      <c r="CN217" s="75">
        <v>10167</v>
      </c>
      <c r="CO217" s="66">
        <f t="shared" si="219"/>
        <v>0.99512223114885801</v>
      </c>
      <c r="CP217" s="72">
        <v>17426</v>
      </c>
      <c r="CQ217" s="75">
        <v>17342</v>
      </c>
      <c r="CR217" s="66">
        <f t="shared" si="220"/>
        <v>0.99517961666475385</v>
      </c>
      <c r="CS217" s="78" t="b">
        <v>0</v>
      </c>
      <c r="CT217" s="76" t="b">
        <v>1</v>
      </c>
      <c r="CU217" s="76">
        <v>0</v>
      </c>
      <c r="CV217" s="76"/>
      <c r="CW217" s="79">
        <v>2</v>
      </c>
      <c r="CX217" s="79"/>
      <c r="CY217" s="79">
        <v>2</v>
      </c>
      <c r="CZ217" s="79">
        <v>0</v>
      </c>
      <c r="DA217" s="76"/>
      <c r="DB217" s="76"/>
      <c r="DC217" s="76"/>
      <c r="DD217" s="66">
        <f t="shared" si="221"/>
        <v>8.2644628099173556E-3</v>
      </c>
      <c r="DE217" s="66">
        <f t="shared" si="222"/>
        <v>0</v>
      </c>
      <c r="DF217" s="66">
        <f t="shared" si="223"/>
        <v>0</v>
      </c>
      <c r="DG217" s="66">
        <f t="shared" si="224"/>
        <v>0</v>
      </c>
      <c r="DH217" s="66">
        <f t="shared" si="225"/>
        <v>0</v>
      </c>
      <c r="DI217" s="66">
        <f t="shared" si="179"/>
        <v>0</v>
      </c>
      <c r="DJ217" s="66">
        <f t="shared" si="226"/>
        <v>0</v>
      </c>
      <c r="DK217" s="66">
        <f t="shared" si="227"/>
        <v>0</v>
      </c>
      <c r="DL217" s="66">
        <f t="shared" si="228"/>
        <v>0</v>
      </c>
      <c r="DM217" s="66">
        <f t="shared" si="229"/>
        <v>0</v>
      </c>
      <c r="DN217" s="66">
        <f t="shared" si="230"/>
        <v>0</v>
      </c>
      <c r="DO217" s="80">
        <f t="shared" si="231"/>
        <v>620</v>
      </c>
      <c r="DP217" s="67">
        <f t="shared" si="232"/>
        <v>1</v>
      </c>
      <c r="DQ217" s="66">
        <f t="shared" si="236"/>
        <v>2.6014568158168575E-6</v>
      </c>
    </row>
    <row r="218" spans="1:121" ht="17.149999999999999" customHeight="1" x14ac:dyDescent="0.3">
      <c r="A218" s="30"/>
      <c r="B218" s="39" t="s">
        <v>558</v>
      </c>
      <c r="C218" s="37" t="s">
        <v>559</v>
      </c>
      <c r="D218" s="36" t="s">
        <v>630</v>
      </c>
      <c r="E218" s="37" t="s">
        <v>631</v>
      </c>
      <c r="F218" s="36" t="s">
        <v>656</v>
      </c>
      <c r="G218" s="37" t="s">
        <v>657</v>
      </c>
      <c r="H218" s="36"/>
      <c r="I218" s="38">
        <v>3</v>
      </c>
      <c r="J218" s="115">
        <f t="shared" si="182"/>
        <v>0.9975609756097561</v>
      </c>
      <c r="K218" s="115">
        <f t="shared" si="183"/>
        <v>0.923170731707317</v>
      </c>
      <c r="L218" s="115">
        <f t="shared" si="184"/>
        <v>1</v>
      </c>
      <c r="M218" s="115">
        <f t="shared" si="185"/>
        <v>0.23960260694264174</v>
      </c>
      <c r="N218" s="115">
        <f t="shared" si="186"/>
        <v>0.74185463659147866</v>
      </c>
      <c r="O218" s="115">
        <f t="shared" si="187"/>
        <v>0.98292682926829267</v>
      </c>
      <c r="P218" s="115">
        <f t="shared" si="188"/>
        <v>0.82369255150554677</v>
      </c>
      <c r="Q218" s="115">
        <f t="shared" si="189"/>
        <v>0.75855773619351896</v>
      </c>
      <c r="R218" s="116">
        <f t="shared" si="190"/>
        <v>0.98966408268733863</v>
      </c>
      <c r="S218" s="133">
        <f t="shared" si="191"/>
        <v>0.82855890561176559</v>
      </c>
      <c r="T218" s="134">
        <f t="shared" si="233"/>
        <v>0.17144109438823441</v>
      </c>
      <c r="U218" s="135">
        <f t="shared" si="192"/>
        <v>484.49253274115046</v>
      </c>
      <c r="V218" s="136">
        <v>8</v>
      </c>
      <c r="W218" s="155">
        <f t="shared" si="193"/>
        <v>0</v>
      </c>
      <c r="X218" s="155">
        <f t="shared" si="194"/>
        <v>0.71744779450065443</v>
      </c>
      <c r="Y218" s="155">
        <f t="shared" si="195"/>
        <v>0.28255220549934557</v>
      </c>
      <c r="Z218" s="156">
        <f t="shared" si="196"/>
        <v>798.49253274115051</v>
      </c>
      <c r="AA218" s="69">
        <f t="shared" si="197"/>
        <v>1</v>
      </c>
      <c r="AB218" s="70">
        <f t="shared" si="198"/>
        <v>0.99227799227799229</v>
      </c>
      <c r="AC218" s="70">
        <f t="shared" si="199"/>
        <v>1.5037593984962405E-2</v>
      </c>
      <c r="AD218" s="70">
        <f t="shared" si="199"/>
        <v>0.74185463659147866</v>
      </c>
      <c r="AE218" s="70">
        <f t="shared" si="200"/>
        <v>0.24144226380648107</v>
      </c>
      <c r="AF218" s="70">
        <f t="shared" si="201"/>
        <v>1.7073170731707318E-2</v>
      </c>
      <c r="AG218" s="70">
        <f t="shared" si="202"/>
        <v>2.4390243902439024E-3</v>
      </c>
      <c r="AH218" s="70">
        <f t="shared" si="203"/>
        <v>0.98292682926829267</v>
      </c>
      <c r="AI218" s="70">
        <f t="shared" si="204"/>
        <v>0.9975609756097561</v>
      </c>
      <c r="AJ218" s="70">
        <f t="shared" si="205"/>
        <v>0.9975609756097561</v>
      </c>
      <c r="AK218" s="70">
        <f t="shared" si="206"/>
        <v>0.17630744849445326</v>
      </c>
      <c r="AL218" s="71">
        <f t="shared" si="234"/>
        <v>1</v>
      </c>
      <c r="AM218" s="72">
        <v>2826</v>
      </c>
      <c r="AN218" s="66">
        <v>1</v>
      </c>
      <c r="AO218" s="73">
        <v>0.24144226380648107</v>
      </c>
      <c r="AP218" s="74">
        <f t="shared" si="207"/>
        <v>0.75855773619351896</v>
      </c>
      <c r="AQ218" s="76">
        <v>410</v>
      </c>
      <c r="AR218" s="76">
        <v>6</v>
      </c>
      <c r="AS218" s="76">
        <v>1</v>
      </c>
      <c r="AT218" s="76">
        <v>0</v>
      </c>
      <c r="AU218" s="77">
        <f t="shared" si="208"/>
        <v>1.7073170731707318E-2</v>
      </c>
      <c r="AV218" s="77">
        <f t="shared" si="209"/>
        <v>0.98292682926829267</v>
      </c>
      <c r="AW218" s="76">
        <v>410</v>
      </c>
      <c r="AX218" s="76">
        <v>6</v>
      </c>
      <c r="AY218" s="76">
        <v>14</v>
      </c>
      <c r="AZ218" s="76">
        <v>0</v>
      </c>
      <c r="BA218" s="76">
        <v>36</v>
      </c>
      <c r="BB218" s="66">
        <f t="shared" si="210"/>
        <v>0.13658536585365855</v>
      </c>
      <c r="BC218" s="66">
        <f t="shared" si="211"/>
        <v>0.86341463414634145</v>
      </c>
      <c r="BD218" s="76">
        <v>410</v>
      </c>
      <c r="BE218" s="76">
        <v>1</v>
      </c>
      <c r="BF218" s="76">
        <v>0</v>
      </c>
      <c r="BG218" s="66">
        <f t="shared" si="212"/>
        <v>2.4390243902439024E-3</v>
      </c>
      <c r="BH218" s="70">
        <v>0.99227799227799229</v>
      </c>
      <c r="BI218" s="70">
        <v>0.98966408268733863</v>
      </c>
      <c r="BJ218" s="76">
        <v>1596</v>
      </c>
      <c r="BK218" s="76">
        <v>24</v>
      </c>
      <c r="BL218" s="76">
        <v>388</v>
      </c>
      <c r="BM218" s="76">
        <v>453</v>
      </c>
      <c r="BN218" s="76">
        <v>398</v>
      </c>
      <c r="BO218" s="76">
        <v>8</v>
      </c>
      <c r="BP218" s="76">
        <v>300</v>
      </c>
      <c r="BQ218" s="76">
        <v>18</v>
      </c>
      <c r="BR218" s="76">
        <v>0</v>
      </c>
      <c r="BS218" s="76">
        <v>7</v>
      </c>
      <c r="BT218" s="66">
        <f t="shared" si="213"/>
        <v>1.5037593984962405E-2</v>
      </c>
      <c r="BU218" s="66">
        <f t="shared" si="237"/>
        <v>0.74185463659147866</v>
      </c>
      <c r="BV218" s="66">
        <f t="shared" si="238"/>
        <v>0.45802005012531327</v>
      </c>
      <c r="BW218" s="78">
        <v>2524</v>
      </c>
      <c r="BX218" s="76">
        <v>144</v>
      </c>
      <c r="BY218" s="66">
        <f t="shared" si="214"/>
        <v>5.7052297939778132E-2</v>
      </c>
      <c r="BZ218" s="74">
        <f t="shared" si="215"/>
        <v>17.527777777777779</v>
      </c>
      <c r="CA218" s="66">
        <f t="shared" si="235"/>
        <v>0.23960260694264174</v>
      </c>
      <c r="CB218" s="78">
        <v>2524</v>
      </c>
      <c r="CC218" s="76">
        <v>445</v>
      </c>
      <c r="CD218" s="66">
        <f t="shared" si="216"/>
        <v>0.17630744849445326</v>
      </c>
      <c r="CE218" s="66">
        <f t="shared" si="217"/>
        <v>0.82369255150554677</v>
      </c>
      <c r="CF218" s="78">
        <v>410</v>
      </c>
      <c r="CG218" s="76">
        <v>3</v>
      </c>
      <c r="CH218" s="76">
        <v>406</v>
      </c>
      <c r="CI218" s="66">
        <f t="shared" si="218"/>
        <v>0.9975609756097561</v>
      </c>
      <c r="CJ218" s="76">
        <v>410</v>
      </c>
      <c r="CK218" s="76">
        <v>179</v>
      </c>
      <c r="CL218" s="76">
        <v>5</v>
      </c>
      <c r="CM218" s="76">
        <v>0</v>
      </c>
      <c r="CN218" s="76">
        <v>225</v>
      </c>
      <c r="CO218" s="66">
        <f t="shared" si="219"/>
        <v>0.9975609756097561</v>
      </c>
      <c r="CP218" s="78">
        <v>410</v>
      </c>
      <c r="CQ218" s="76">
        <v>403</v>
      </c>
      <c r="CR218" s="66">
        <f t="shared" si="220"/>
        <v>0.98292682926829267</v>
      </c>
      <c r="CS218" s="78" t="b">
        <v>0</v>
      </c>
      <c r="CT218" s="76" t="b">
        <v>0</v>
      </c>
      <c r="CU218" s="76"/>
      <c r="CV218" s="76"/>
      <c r="CW218" s="76"/>
      <c r="CX218" s="76"/>
      <c r="CY218" s="76"/>
      <c r="CZ218" s="76"/>
      <c r="DA218" s="76"/>
      <c r="DB218" s="76"/>
      <c r="DC218" s="76"/>
      <c r="DD218" s="66">
        <f t="shared" si="221"/>
        <v>0</v>
      </c>
      <c r="DE218" s="66">
        <f t="shared" si="222"/>
        <v>0</v>
      </c>
      <c r="DF218" s="66">
        <f t="shared" si="223"/>
        <v>0</v>
      </c>
      <c r="DG218" s="66">
        <f t="shared" si="224"/>
        <v>0</v>
      </c>
      <c r="DH218" s="66">
        <f t="shared" si="225"/>
        <v>0</v>
      </c>
      <c r="DI218" s="66">
        <f t="shared" si="179"/>
        <v>0</v>
      </c>
      <c r="DJ218" s="66">
        <f t="shared" si="226"/>
        <v>0</v>
      </c>
      <c r="DK218" s="66">
        <f t="shared" si="227"/>
        <v>0</v>
      </c>
      <c r="DL218" s="66">
        <f t="shared" si="228"/>
        <v>0</v>
      </c>
      <c r="DM218" s="66">
        <f t="shared" si="229"/>
        <v>0</v>
      </c>
      <c r="DN218" s="66">
        <f t="shared" si="230"/>
        <v>0</v>
      </c>
      <c r="DO218" s="80">
        <f t="shared" si="231"/>
        <v>620</v>
      </c>
      <c r="DP218" s="67">
        <f t="shared" si="232"/>
        <v>1</v>
      </c>
      <c r="DQ218" s="66">
        <f t="shared" si="236"/>
        <v>2.6014568158168575E-6</v>
      </c>
    </row>
    <row r="219" spans="1:121" ht="17.149999999999999" customHeight="1" x14ac:dyDescent="0.3">
      <c r="A219" s="30"/>
      <c r="B219" s="39" t="s">
        <v>658</v>
      </c>
      <c r="C219" s="37" t="s">
        <v>659</v>
      </c>
      <c r="D219" s="36" t="s">
        <v>660</v>
      </c>
      <c r="E219" s="37" t="s">
        <v>661</v>
      </c>
      <c r="F219" s="36" t="s">
        <v>662</v>
      </c>
      <c r="G219" s="37" t="s">
        <v>661</v>
      </c>
      <c r="H219" s="36">
        <v>53</v>
      </c>
      <c r="I219" s="38">
        <v>22</v>
      </c>
      <c r="J219" s="115">
        <f t="shared" si="182"/>
        <v>0.75009628064934009</v>
      </c>
      <c r="K219" s="115">
        <f t="shared" si="183"/>
        <v>0.29936863234796413</v>
      </c>
      <c r="L219" s="115">
        <f t="shared" si="184"/>
        <v>1</v>
      </c>
      <c r="M219" s="115">
        <f t="shared" si="185"/>
        <v>0.31148676986049167</v>
      </c>
      <c r="N219" s="115">
        <f t="shared" si="186"/>
        <v>0.47128940041877881</v>
      </c>
      <c r="O219" s="115">
        <f t="shared" si="187"/>
        <v>0.37419912005321693</v>
      </c>
      <c r="P219" s="115">
        <f t="shared" si="188"/>
        <v>0.79311243800471776</v>
      </c>
      <c r="Q219" s="115">
        <f t="shared" si="189"/>
        <v>0.62760123091922859</v>
      </c>
      <c r="R219" s="116">
        <f t="shared" si="190"/>
        <v>0.93734220131865598</v>
      </c>
      <c r="S219" s="133">
        <f t="shared" si="191"/>
        <v>0.6182773415080437</v>
      </c>
      <c r="T219" s="134">
        <f t="shared" si="233"/>
        <v>0.3817226584919563</v>
      </c>
      <c r="U219" s="135">
        <f t="shared" si="192"/>
        <v>145430.60704555796</v>
      </c>
      <c r="V219" s="136">
        <v>6</v>
      </c>
      <c r="W219" s="155">
        <f t="shared" si="193"/>
        <v>0</v>
      </c>
      <c r="X219" s="155">
        <f t="shared" si="194"/>
        <v>0.50716623039693265</v>
      </c>
      <c r="Y219" s="155">
        <f t="shared" si="195"/>
        <v>0.49283376960306735</v>
      </c>
      <c r="Z219" s="156">
        <f t="shared" si="196"/>
        <v>187762.27371222462</v>
      </c>
      <c r="AA219" s="69">
        <f t="shared" si="197"/>
        <v>0.49199312308883558</v>
      </c>
      <c r="AB219" s="70">
        <f t="shared" si="198"/>
        <v>0.95023316142182135</v>
      </c>
      <c r="AC219" s="70">
        <f t="shared" si="199"/>
        <v>8.1004323028638317E-2</v>
      </c>
      <c r="AD219" s="70">
        <f t="shared" si="199"/>
        <v>0.47128940041877881</v>
      </c>
      <c r="AE219" s="70">
        <f t="shared" si="200"/>
        <v>0.37239876908077141</v>
      </c>
      <c r="AF219" s="70">
        <f t="shared" si="201"/>
        <v>0.54317457724042151</v>
      </c>
      <c r="AG219" s="70">
        <f t="shared" si="202"/>
        <v>0.12272573435877088</v>
      </c>
      <c r="AH219" s="70">
        <f t="shared" si="203"/>
        <v>0.37419912005321693</v>
      </c>
      <c r="AI219" s="70">
        <f t="shared" si="204"/>
        <v>0.83710481169839068</v>
      </c>
      <c r="AJ219" s="70">
        <f t="shared" si="205"/>
        <v>0.66308774960028938</v>
      </c>
      <c r="AK219" s="70">
        <f t="shared" si="206"/>
        <v>0.20688756199528224</v>
      </c>
      <c r="AL219" s="71">
        <f t="shared" si="234"/>
        <v>1</v>
      </c>
      <c r="AM219" s="72">
        <v>380985</v>
      </c>
      <c r="AN219" s="66">
        <v>0.49199312308883558</v>
      </c>
      <c r="AO219" s="73">
        <v>0.37239876908077141</v>
      </c>
      <c r="AP219" s="74">
        <f t="shared" si="207"/>
        <v>0.62760123091922859</v>
      </c>
      <c r="AQ219" s="75">
        <v>85687</v>
      </c>
      <c r="AR219" s="75">
        <v>46361</v>
      </c>
      <c r="AS219" s="76">
        <v>82</v>
      </c>
      <c r="AT219" s="76">
        <v>100</v>
      </c>
      <c r="AU219" s="77">
        <f t="shared" si="208"/>
        <v>0.54317457724042151</v>
      </c>
      <c r="AV219" s="77">
        <f t="shared" si="209"/>
        <v>0.45682542275957849</v>
      </c>
      <c r="AW219" s="75">
        <v>85687</v>
      </c>
      <c r="AX219" s="75">
        <v>25337</v>
      </c>
      <c r="AY219" s="75">
        <v>18509</v>
      </c>
      <c r="AZ219" s="76">
        <v>90</v>
      </c>
      <c r="BA219" s="75">
        <v>29591</v>
      </c>
      <c r="BB219" s="66">
        <f t="shared" si="210"/>
        <v>0.85808815806365024</v>
      </c>
      <c r="BC219" s="66">
        <f t="shared" si="211"/>
        <v>0.14191184193634976</v>
      </c>
      <c r="BD219" s="75">
        <v>85687</v>
      </c>
      <c r="BE219" s="75">
        <v>9949</v>
      </c>
      <c r="BF219" s="76">
        <v>567</v>
      </c>
      <c r="BG219" s="66">
        <f t="shared" si="212"/>
        <v>0.12272573435877088</v>
      </c>
      <c r="BH219" s="70">
        <v>0.95023316142182135</v>
      </c>
      <c r="BI219" s="70">
        <v>0.93734220131865598</v>
      </c>
      <c r="BJ219" s="75">
        <v>214433</v>
      </c>
      <c r="BK219" s="75">
        <v>17370</v>
      </c>
      <c r="BL219" s="75">
        <v>96003</v>
      </c>
      <c r="BM219" s="75">
        <v>43433</v>
      </c>
      <c r="BN219" s="75">
        <v>25703</v>
      </c>
      <c r="BO219" s="76">
        <v>468</v>
      </c>
      <c r="BP219" s="75">
        <v>25087</v>
      </c>
      <c r="BQ219" s="75">
        <v>1745</v>
      </c>
      <c r="BR219" s="76">
        <v>292</v>
      </c>
      <c r="BS219" s="75">
        <v>4332</v>
      </c>
      <c r="BT219" s="66">
        <f t="shared" si="213"/>
        <v>8.1004323028638317E-2</v>
      </c>
      <c r="BU219" s="66">
        <f t="shared" si="237"/>
        <v>0.47128940041877881</v>
      </c>
      <c r="BV219" s="66">
        <f t="shared" si="238"/>
        <v>0.26874128515666901</v>
      </c>
      <c r="BW219" s="72">
        <v>318371</v>
      </c>
      <c r="BX219" s="75">
        <v>13972</v>
      </c>
      <c r="BY219" s="66">
        <f t="shared" si="214"/>
        <v>4.3885906693762938E-2</v>
      </c>
      <c r="BZ219" s="74">
        <f t="shared" si="215"/>
        <v>22.78635843114801</v>
      </c>
      <c r="CA219" s="66">
        <f t="shared" si="235"/>
        <v>0.31148676986049167</v>
      </c>
      <c r="CB219" s="72">
        <v>318371</v>
      </c>
      <c r="CC219" s="75">
        <v>65867</v>
      </c>
      <c r="CD219" s="66">
        <f t="shared" si="216"/>
        <v>0.20688756199528224</v>
      </c>
      <c r="CE219" s="66">
        <f t="shared" si="217"/>
        <v>0.79311243800471776</v>
      </c>
      <c r="CF219" s="72">
        <v>85687</v>
      </c>
      <c r="CG219" s="75">
        <v>1150</v>
      </c>
      <c r="CH219" s="75">
        <v>70579</v>
      </c>
      <c r="CI219" s="66">
        <f t="shared" si="218"/>
        <v>0.83710481169839068</v>
      </c>
      <c r="CJ219" s="75">
        <v>85687</v>
      </c>
      <c r="CK219" s="76">
        <v>801</v>
      </c>
      <c r="CL219" s="75">
        <v>18771</v>
      </c>
      <c r="CM219" s="75">
        <v>29133</v>
      </c>
      <c r="CN219" s="75">
        <v>8113</v>
      </c>
      <c r="CO219" s="66">
        <f t="shared" si="219"/>
        <v>0.66308774960028938</v>
      </c>
      <c r="CP219" s="72">
        <v>85687</v>
      </c>
      <c r="CQ219" s="75">
        <v>32064</v>
      </c>
      <c r="CR219" s="66">
        <f t="shared" si="220"/>
        <v>0.37419912005321693</v>
      </c>
      <c r="CS219" s="78" t="b">
        <v>0</v>
      </c>
      <c r="CT219" s="76" t="b">
        <v>0</v>
      </c>
      <c r="CU219" s="76"/>
      <c r="CV219" s="76"/>
      <c r="CW219" s="76"/>
      <c r="CX219" s="76"/>
      <c r="CY219" s="76"/>
      <c r="CZ219" s="76"/>
      <c r="DA219" s="76"/>
      <c r="DB219" s="76"/>
      <c r="DC219" s="76"/>
      <c r="DD219" s="66">
        <f t="shared" si="221"/>
        <v>0</v>
      </c>
      <c r="DE219" s="66">
        <f t="shared" si="222"/>
        <v>0</v>
      </c>
      <c r="DF219" s="66">
        <f t="shared" si="223"/>
        <v>0</v>
      </c>
      <c r="DG219" s="66">
        <f t="shared" si="224"/>
        <v>0</v>
      </c>
      <c r="DH219" s="66">
        <f t="shared" si="225"/>
        <v>0</v>
      </c>
      <c r="DI219" s="66">
        <f t="shared" si="179"/>
        <v>0</v>
      </c>
      <c r="DJ219" s="66">
        <f t="shared" si="226"/>
        <v>0</v>
      </c>
      <c r="DK219" s="66">
        <f t="shared" si="227"/>
        <v>0</v>
      </c>
      <c r="DL219" s="66">
        <f t="shared" si="228"/>
        <v>0</v>
      </c>
      <c r="DM219" s="66">
        <f t="shared" si="229"/>
        <v>0</v>
      </c>
      <c r="DN219" s="66">
        <f t="shared" si="230"/>
        <v>0</v>
      </c>
      <c r="DO219" s="80">
        <f t="shared" si="231"/>
        <v>620</v>
      </c>
      <c r="DP219" s="67">
        <f t="shared" si="232"/>
        <v>1</v>
      </c>
      <c r="DQ219" s="66">
        <f t="shared" si="236"/>
        <v>2.6014568158168575E-6</v>
      </c>
    </row>
    <row r="220" spans="1:121" ht="17.149999999999999" customHeight="1" x14ac:dyDescent="0.3">
      <c r="A220" s="30"/>
      <c r="B220" s="39" t="s">
        <v>658</v>
      </c>
      <c r="C220" s="37" t="s">
        <v>659</v>
      </c>
      <c r="D220" s="36" t="s">
        <v>660</v>
      </c>
      <c r="E220" s="37" t="s">
        <v>661</v>
      </c>
      <c r="F220" s="36" t="s">
        <v>663</v>
      </c>
      <c r="G220" s="37" t="s">
        <v>664</v>
      </c>
      <c r="H220" s="36">
        <v>73</v>
      </c>
      <c r="I220" s="38">
        <v>7</v>
      </c>
      <c r="J220" s="115">
        <f t="shared" si="182"/>
        <v>0.65231811199553136</v>
      </c>
      <c r="K220" s="115">
        <f t="shared" si="183"/>
        <v>0.16335009076944562</v>
      </c>
      <c r="L220" s="115">
        <f t="shared" si="184"/>
        <v>1</v>
      </c>
      <c r="M220" s="115">
        <f t="shared" si="185"/>
        <v>0.16721200006072293</v>
      </c>
      <c r="N220" s="115">
        <f t="shared" si="186"/>
        <v>0.2843115328498248</v>
      </c>
      <c r="O220" s="115">
        <f t="shared" si="187"/>
        <v>6.5121258669645771E-2</v>
      </c>
      <c r="P220" s="115">
        <f t="shared" si="188"/>
        <v>0.72347675506584552</v>
      </c>
      <c r="Q220" s="115">
        <f t="shared" si="189"/>
        <v>0.53975435216404044</v>
      </c>
      <c r="R220" s="116">
        <f t="shared" si="190"/>
        <v>0.91456301619149827</v>
      </c>
      <c r="S220" s="133">
        <f t="shared" si="191"/>
        <v>0.50112301308517271</v>
      </c>
      <c r="T220" s="134">
        <f t="shared" si="233"/>
        <v>0.49887698691482729</v>
      </c>
      <c r="U220" s="135">
        <f t="shared" si="192"/>
        <v>88795.114900970104</v>
      </c>
      <c r="V220" s="136">
        <v>4</v>
      </c>
      <c r="W220" s="155">
        <f t="shared" si="193"/>
        <v>0</v>
      </c>
      <c r="X220" s="155">
        <f t="shared" si="194"/>
        <v>0.3900119019740616</v>
      </c>
      <c r="Y220" s="155">
        <f t="shared" si="195"/>
        <v>0.60998809802593845</v>
      </c>
      <c r="Z220" s="156">
        <f t="shared" si="196"/>
        <v>108571.78156763679</v>
      </c>
      <c r="AA220" s="69">
        <f t="shared" si="197"/>
        <v>6.2318107758862859E-2</v>
      </c>
      <c r="AB220" s="70">
        <f t="shared" si="198"/>
        <v>0.93182633656261216</v>
      </c>
      <c r="AC220" s="70">
        <f t="shared" si="199"/>
        <v>8.5817438256813316E-2</v>
      </c>
      <c r="AD220" s="70">
        <f t="shared" si="199"/>
        <v>0.2843115328498248</v>
      </c>
      <c r="AE220" s="70">
        <f t="shared" si="200"/>
        <v>0.46024564783595956</v>
      </c>
      <c r="AF220" s="70">
        <f t="shared" si="201"/>
        <v>0.71537960247637666</v>
      </c>
      <c r="AG220" s="70">
        <f t="shared" si="202"/>
        <v>0.25294418842805938</v>
      </c>
      <c r="AH220" s="70">
        <f t="shared" si="203"/>
        <v>6.5121258669645771E-2</v>
      </c>
      <c r="AI220" s="70">
        <f t="shared" si="204"/>
        <v>0.82272029046222594</v>
      </c>
      <c r="AJ220" s="70">
        <f t="shared" si="205"/>
        <v>0.48191593352883677</v>
      </c>
      <c r="AK220" s="70">
        <f t="shared" si="206"/>
        <v>0.27652324493415448</v>
      </c>
      <c r="AL220" s="71">
        <f t="shared" si="234"/>
        <v>1</v>
      </c>
      <c r="AM220" s="72">
        <v>177990</v>
      </c>
      <c r="AN220" s="66">
        <v>6.2318107758862859E-2</v>
      </c>
      <c r="AO220" s="73">
        <v>0.46024564783595956</v>
      </c>
      <c r="AP220" s="74">
        <f t="shared" si="207"/>
        <v>0.53975435216404044</v>
      </c>
      <c r="AQ220" s="75">
        <v>42966</v>
      </c>
      <c r="AR220" s="75">
        <v>30684</v>
      </c>
      <c r="AS220" s="76">
        <v>25</v>
      </c>
      <c r="AT220" s="76">
        <v>28</v>
      </c>
      <c r="AU220" s="77">
        <f t="shared" si="208"/>
        <v>0.71537960247637666</v>
      </c>
      <c r="AV220" s="77">
        <f t="shared" si="209"/>
        <v>0.28462039752362334</v>
      </c>
      <c r="AW220" s="75">
        <v>42966</v>
      </c>
      <c r="AX220" s="75">
        <v>26430</v>
      </c>
      <c r="AY220" s="75">
        <v>6732</v>
      </c>
      <c r="AZ220" s="76">
        <v>14</v>
      </c>
      <c r="BA220" s="75">
        <v>7982</v>
      </c>
      <c r="BB220" s="66">
        <f t="shared" si="210"/>
        <v>0.95792021598473209</v>
      </c>
      <c r="BC220" s="66">
        <f t="shared" si="211"/>
        <v>4.2079784015267907E-2</v>
      </c>
      <c r="BD220" s="75">
        <v>42966</v>
      </c>
      <c r="BE220" s="75">
        <v>10712</v>
      </c>
      <c r="BF220" s="76">
        <v>156</v>
      </c>
      <c r="BG220" s="66">
        <f t="shared" si="212"/>
        <v>0.25294418842805938</v>
      </c>
      <c r="BH220" s="70">
        <v>0.93182633656261216</v>
      </c>
      <c r="BI220" s="70">
        <v>0.91456301619149827</v>
      </c>
      <c r="BJ220" s="75">
        <v>93897</v>
      </c>
      <c r="BK220" s="75">
        <v>8058</v>
      </c>
      <c r="BL220" s="75">
        <v>59143</v>
      </c>
      <c r="BM220" s="75">
        <v>14230</v>
      </c>
      <c r="BN220" s="75">
        <v>6012</v>
      </c>
      <c r="BO220" s="76">
        <v>138</v>
      </c>
      <c r="BP220" s="75">
        <v>3668</v>
      </c>
      <c r="BQ220" s="76">
        <v>288</v>
      </c>
      <c r="BR220" s="76">
        <v>187</v>
      </c>
      <c r="BS220" s="75">
        <v>2173</v>
      </c>
      <c r="BT220" s="66">
        <f t="shared" si="213"/>
        <v>8.5817438256813316E-2</v>
      </c>
      <c r="BU220" s="66">
        <f t="shared" si="237"/>
        <v>0.2843115328498248</v>
      </c>
      <c r="BV220" s="66">
        <f t="shared" si="238"/>
        <v>0.13276249507439003</v>
      </c>
      <c r="BW220" s="72">
        <v>143214</v>
      </c>
      <c r="BX220" s="75">
        <v>11708</v>
      </c>
      <c r="BY220" s="66">
        <f t="shared" si="214"/>
        <v>8.1751784043459438E-2</v>
      </c>
      <c r="BZ220" s="74">
        <f t="shared" si="215"/>
        <v>12.232148957977451</v>
      </c>
      <c r="CA220" s="66">
        <f t="shared" si="235"/>
        <v>0.16721200006072293</v>
      </c>
      <c r="CB220" s="72">
        <v>143214</v>
      </c>
      <c r="CC220" s="75">
        <v>39602</v>
      </c>
      <c r="CD220" s="66">
        <f t="shared" si="216"/>
        <v>0.27652324493415448</v>
      </c>
      <c r="CE220" s="66">
        <f t="shared" si="217"/>
        <v>0.72347675506584552</v>
      </c>
      <c r="CF220" s="72">
        <v>42966</v>
      </c>
      <c r="CG220" s="76">
        <v>166</v>
      </c>
      <c r="CH220" s="75">
        <v>35183</v>
      </c>
      <c r="CI220" s="66">
        <f t="shared" si="218"/>
        <v>0.82272029046222594</v>
      </c>
      <c r="CJ220" s="75">
        <v>42966</v>
      </c>
      <c r="CK220" s="76">
        <v>204</v>
      </c>
      <c r="CL220" s="75">
        <v>9271</v>
      </c>
      <c r="CM220" s="75">
        <v>10882</v>
      </c>
      <c r="CN220" s="76">
        <v>349</v>
      </c>
      <c r="CO220" s="66">
        <f t="shared" si="219"/>
        <v>0.48191593352883677</v>
      </c>
      <c r="CP220" s="72">
        <v>42966</v>
      </c>
      <c r="CQ220" s="75">
        <v>2798</v>
      </c>
      <c r="CR220" s="66">
        <f t="shared" si="220"/>
        <v>6.5121258669645771E-2</v>
      </c>
      <c r="CS220" s="78" t="b">
        <v>0</v>
      </c>
      <c r="CT220" s="76" t="b">
        <v>0</v>
      </c>
      <c r="CU220" s="76"/>
      <c r="CV220" s="76"/>
      <c r="CW220" s="76"/>
      <c r="CX220" s="76"/>
      <c r="CY220" s="76"/>
      <c r="CZ220" s="76"/>
      <c r="DA220" s="76"/>
      <c r="DB220" s="76"/>
      <c r="DC220" s="76"/>
      <c r="DD220" s="66">
        <f t="shared" si="221"/>
        <v>0</v>
      </c>
      <c r="DE220" s="66">
        <f t="shared" si="222"/>
        <v>0</v>
      </c>
      <c r="DF220" s="66">
        <f t="shared" si="223"/>
        <v>0</v>
      </c>
      <c r="DG220" s="66">
        <f t="shared" si="224"/>
        <v>0</v>
      </c>
      <c r="DH220" s="66">
        <f t="shared" si="225"/>
        <v>0</v>
      </c>
      <c r="DI220" s="66">
        <f t="shared" si="179"/>
        <v>0</v>
      </c>
      <c r="DJ220" s="66">
        <f t="shared" si="226"/>
        <v>0</v>
      </c>
      <c r="DK220" s="66">
        <f t="shared" si="227"/>
        <v>0</v>
      </c>
      <c r="DL220" s="66">
        <f t="shared" si="228"/>
        <v>0</v>
      </c>
      <c r="DM220" s="66">
        <f t="shared" si="229"/>
        <v>0</v>
      </c>
      <c r="DN220" s="66">
        <f t="shared" si="230"/>
        <v>0</v>
      </c>
      <c r="DO220" s="80">
        <f t="shared" si="231"/>
        <v>620</v>
      </c>
      <c r="DP220" s="67">
        <f t="shared" si="232"/>
        <v>1</v>
      </c>
      <c r="DQ220" s="66">
        <f t="shared" si="236"/>
        <v>2.6014568158168575E-6</v>
      </c>
    </row>
    <row r="221" spans="1:121" ht="17.149999999999999" customHeight="1" x14ac:dyDescent="0.3">
      <c r="A221" s="30"/>
      <c r="B221" s="39" t="s">
        <v>658</v>
      </c>
      <c r="C221" s="37" t="s">
        <v>659</v>
      </c>
      <c r="D221" s="36" t="s">
        <v>660</v>
      </c>
      <c r="E221" s="37" t="s">
        <v>661</v>
      </c>
      <c r="F221" s="36" t="s">
        <v>665</v>
      </c>
      <c r="G221" s="37" t="s">
        <v>666</v>
      </c>
      <c r="H221" s="36">
        <v>67</v>
      </c>
      <c r="I221" s="38">
        <v>3</v>
      </c>
      <c r="J221" s="115">
        <f t="shared" si="182"/>
        <v>0.62400300776109785</v>
      </c>
      <c r="K221" s="115">
        <f t="shared" si="183"/>
        <v>0.23042941160673519</v>
      </c>
      <c r="L221" s="115">
        <f t="shared" si="184"/>
        <v>1</v>
      </c>
      <c r="M221" s="115">
        <f t="shared" si="185"/>
        <v>0.15334195859409025</v>
      </c>
      <c r="N221" s="115">
        <f t="shared" si="186"/>
        <v>0.28104655598902251</v>
      </c>
      <c r="O221" s="115">
        <f t="shared" si="187"/>
        <v>5.9000456535166633E-2</v>
      </c>
      <c r="P221" s="115">
        <f t="shared" si="188"/>
        <v>0.67824799225380183</v>
      </c>
      <c r="Q221" s="115">
        <f t="shared" si="189"/>
        <v>0.51553965728646278</v>
      </c>
      <c r="R221" s="116">
        <f t="shared" si="190"/>
        <v>0.91462856095997069</v>
      </c>
      <c r="S221" s="133">
        <f t="shared" si="191"/>
        <v>0.49513751122070526</v>
      </c>
      <c r="T221" s="134">
        <f t="shared" si="233"/>
        <v>0.50486248877929474</v>
      </c>
      <c r="U221" s="135">
        <f t="shared" si="192"/>
        <v>77950.768267523104</v>
      </c>
      <c r="V221" s="136">
        <v>4</v>
      </c>
      <c r="W221" s="155">
        <f t="shared" si="193"/>
        <v>0</v>
      </c>
      <c r="X221" s="155">
        <f t="shared" si="194"/>
        <v>0.38402640010959416</v>
      </c>
      <c r="Y221" s="155">
        <f t="shared" si="195"/>
        <v>0.6159735998904059</v>
      </c>
      <c r="Z221" s="156">
        <f t="shared" si="196"/>
        <v>95106.323823078666</v>
      </c>
      <c r="AA221" s="69">
        <f t="shared" si="197"/>
        <v>4.7279792746113991E-2</v>
      </c>
      <c r="AB221" s="70">
        <f t="shared" si="198"/>
        <v>0.93537110416825409</v>
      </c>
      <c r="AC221" s="70">
        <f t="shared" si="199"/>
        <v>7.2043023985625856E-2</v>
      </c>
      <c r="AD221" s="70">
        <f t="shared" si="199"/>
        <v>0.28104655598902251</v>
      </c>
      <c r="AE221" s="70">
        <f t="shared" si="200"/>
        <v>0.48446034271353722</v>
      </c>
      <c r="AF221" s="70">
        <f t="shared" si="201"/>
        <v>0.57802723097993935</v>
      </c>
      <c r="AG221" s="70">
        <f t="shared" si="202"/>
        <v>0.24413889411069636</v>
      </c>
      <c r="AH221" s="70">
        <f t="shared" si="203"/>
        <v>5.9000456535166633E-2</v>
      </c>
      <c r="AI221" s="70">
        <f t="shared" si="204"/>
        <v>0.57418696457824203</v>
      </c>
      <c r="AJ221" s="70">
        <f t="shared" si="205"/>
        <v>0.67381905094395356</v>
      </c>
      <c r="AK221" s="70">
        <f t="shared" si="206"/>
        <v>0.32175200774619811</v>
      </c>
      <c r="AL221" s="71">
        <f t="shared" si="234"/>
        <v>1</v>
      </c>
      <c r="AM221" s="72">
        <v>154400</v>
      </c>
      <c r="AN221" s="66">
        <v>4.7279792746113991E-2</v>
      </c>
      <c r="AO221" s="73">
        <v>0.48446034271353722</v>
      </c>
      <c r="AP221" s="74">
        <f t="shared" si="207"/>
        <v>0.51553965728646278</v>
      </c>
      <c r="AQ221" s="75">
        <v>37237</v>
      </c>
      <c r="AR221" s="75">
        <v>21479</v>
      </c>
      <c r="AS221" s="76">
        <v>21</v>
      </c>
      <c r="AT221" s="76">
        <v>24</v>
      </c>
      <c r="AU221" s="77">
        <f t="shared" si="208"/>
        <v>0.57802723097993935</v>
      </c>
      <c r="AV221" s="77">
        <f t="shared" si="209"/>
        <v>0.42197276902006065</v>
      </c>
      <c r="AW221" s="75">
        <v>37237</v>
      </c>
      <c r="AX221" s="75">
        <v>16651</v>
      </c>
      <c r="AY221" s="75">
        <v>9904</v>
      </c>
      <c r="AZ221" s="76">
        <v>10</v>
      </c>
      <c r="BA221" s="75">
        <v>9224</v>
      </c>
      <c r="BB221" s="66">
        <f t="shared" si="210"/>
        <v>0.96111394580659026</v>
      </c>
      <c r="BC221" s="66">
        <f t="shared" si="211"/>
        <v>3.8886054193409736E-2</v>
      </c>
      <c r="BD221" s="75">
        <v>37237</v>
      </c>
      <c r="BE221" s="75">
        <v>9019</v>
      </c>
      <c r="BF221" s="76">
        <v>72</v>
      </c>
      <c r="BG221" s="66">
        <f t="shared" si="212"/>
        <v>0.24413889411069636</v>
      </c>
      <c r="BH221" s="70">
        <v>0.93537110416825409</v>
      </c>
      <c r="BI221" s="70">
        <v>0.91462856095997069</v>
      </c>
      <c r="BJ221" s="75">
        <v>81257</v>
      </c>
      <c r="BK221" s="75">
        <v>5854</v>
      </c>
      <c r="BL221" s="75">
        <v>52566</v>
      </c>
      <c r="BM221" s="75">
        <v>12537</v>
      </c>
      <c r="BN221" s="75">
        <v>5607</v>
      </c>
      <c r="BO221" s="76">
        <v>135</v>
      </c>
      <c r="BP221" s="75">
        <v>3885</v>
      </c>
      <c r="BQ221" s="76">
        <v>83</v>
      </c>
      <c r="BR221" s="76">
        <v>410</v>
      </c>
      <c r="BS221" s="76">
        <v>180</v>
      </c>
      <c r="BT221" s="66">
        <f t="shared" si="213"/>
        <v>7.2043023985625856E-2</v>
      </c>
      <c r="BU221" s="66">
        <f t="shared" si="237"/>
        <v>0.28104655598902251</v>
      </c>
      <c r="BV221" s="66">
        <f t="shared" si="238"/>
        <v>0.12675831005328772</v>
      </c>
      <c r="BW221" s="72">
        <v>122899</v>
      </c>
      <c r="BX221" s="75">
        <v>10956</v>
      </c>
      <c r="BY221" s="66">
        <f t="shared" si="214"/>
        <v>8.914637222434682E-2</v>
      </c>
      <c r="BZ221" s="74">
        <f t="shared" si="215"/>
        <v>11.217506389193137</v>
      </c>
      <c r="CA221" s="66">
        <f t="shared" si="235"/>
        <v>0.15334195859409025</v>
      </c>
      <c r="CB221" s="72">
        <v>122899</v>
      </c>
      <c r="CC221" s="75">
        <v>39543</v>
      </c>
      <c r="CD221" s="66">
        <f t="shared" si="216"/>
        <v>0.32175200774619811</v>
      </c>
      <c r="CE221" s="66">
        <f t="shared" si="217"/>
        <v>0.67824799225380183</v>
      </c>
      <c r="CF221" s="72">
        <v>37237</v>
      </c>
      <c r="CG221" s="76">
        <v>342</v>
      </c>
      <c r="CH221" s="75">
        <v>21039</v>
      </c>
      <c r="CI221" s="66">
        <f t="shared" si="218"/>
        <v>0.57418696457824203</v>
      </c>
      <c r="CJ221" s="75">
        <v>37237</v>
      </c>
      <c r="CK221" s="76">
        <v>467</v>
      </c>
      <c r="CL221" s="75">
        <v>10822</v>
      </c>
      <c r="CM221" s="75">
        <v>13331</v>
      </c>
      <c r="CN221" s="76">
        <v>471</v>
      </c>
      <c r="CO221" s="66">
        <f t="shared" si="219"/>
        <v>0.67381905094395356</v>
      </c>
      <c r="CP221" s="72">
        <v>37237</v>
      </c>
      <c r="CQ221" s="75">
        <v>2197</v>
      </c>
      <c r="CR221" s="66">
        <f t="shared" si="220"/>
        <v>5.9000456535166633E-2</v>
      </c>
      <c r="CS221" s="78" t="b">
        <v>0</v>
      </c>
      <c r="CT221" s="76" t="b">
        <v>0</v>
      </c>
      <c r="CU221" s="76"/>
      <c r="CV221" s="76"/>
      <c r="CW221" s="76"/>
      <c r="CX221" s="76"/>
      <c r="CY221" s="76"/>
      <c r="CZ221" s="76"/>
      <c r="DA221" s="76"/>
      <c r="DB221" s="76"/>
      <c r="DC221" s="76"/>
      <c r="DD221" s="66">
        <f t="shared" si="221"/>
        <v>0</v>
      </c>
      <c r="DE221" s="66">
        <f t="shared" si="222"/>
        <v>0</v>
      </c>
      <c r="DF221" s="66">
        <f t="shared" si="223"/>
        <v>0</v>
      </c>
      <c r="DG221" s="66">
        <f t="shared" si="224"/>
        <v>0</v>
      </c>
      <c r="DH221" s="66">
        <f t="shared" si="225"/>
        <v>0</v>
      </c>
      <c r="DI221" s="66">
        <f t="shared" si="179"/>
        <v>0</v>
      </c>
      <c r="DJ221" s="66">
        <f t="shared" si="226"/>
        <v>0</v>
      </c>
      <c r="DK221" s="66">
        <f t="shared" si="227"/>
        <v>0</v>
      </c>
      <c r="DL221" s="66">
        <f t="shared" si="228"/>
        <v>0</v>
      </c>
      <c r="DM221" s="66">
        <f t="shared" si="229"/>
        <v>0</v>
      </c>
      <c r="DN221" s="66">
        <f t="shared" si="230"/>
        <v>0</v>
      </c>
      <c r="DO221" s="80">
        <f t="shared" si="231"/>
        <v>620</v>
      </c>
      <c r="DP221" s="67">
        <f t="shared" si="232"/>
        <v>1</v>
      </c>
      <c r="DQ221" s="66">
        <f t="shared" si="236"/>
        <v>2.6014568158168575E-6</v>
      </c>
    </row>
    <row r="222" spans="1:121" ht="17.149999999999999" customHeight="1" x14ac:dyDescent="0.3">
      <c r="A222" s="30"/>
      <c r="B222" s="39" t="s">
        <v>658</v>
      </c>
      <c r="C222" s="37" t="s">
        <v>659</v>
      </c>
      <c r="D222" s="36" t="s">
        <v>660</v>
      </c>
      <c r="E222" s="37" t="s">
        <v>661</v>
      </c>
      <c r="F222" s="36" t="s">
        <v>667</v>
      </c>
      <c r="G222" s="37" t="s">
        <v>668</v>
      </c>
      <c r="H222" s="36">
        <v>83</v>
      </c>
      <c r="I222" s="38">
        <v>7</v>
      </c>
      <c r="J222" s="115">
        <f t="shared" si="182"/>
        <v>0.48245316495329543</v>
      </c>
      <c r="K222" s="115">
        <f t="shared" si="183"/>
        <v>0.11192141105254916</v>
      </c>
      <c r="L222" s="115">
        <f t="shared" si="184"/>
        <v>1</v>
      </c>
      <c r="M222" s="115">
        <f t="shared" si="185"/>
        <v>0.19750187322890037</v>
      </c>
      <c r="N222" s="115">
        <f t="shared" si="186"/>
        <v>0.37280546852748503</v>
      </c>
      <c r="O222" s="115">
        <f t="shared" si="187"/>
        <v>6.4055732400981058E-2</v>
      </c>
      <c r="P222" s="115">
        <f t="shared" si="188"/>
        <v>0.68355266461433872</v>
      </c>
      <c r="Q222" s="115">
        <f t="shared" si="189"/>
        <v>0.52645882448971748</v>
      </c>
      <c r="R222" s="116">
        <f t="shared" si="190"/>
        <v>0.92226296210597514</v>
      </c>
      <c r="S222" s="133">
        <f t="shared" si="191"/>
        <v>0.48455690015258251</v>
      </c>
      <c r="T222" s="134">
        <f t="shared" si="233"/>
        <v>0.51544309984741754</v>
      </c>
      <c r="U222" s="135">
        <f t="shared" si="192"/>
        <v>167250.4615953902</v>
      </c>
      <c r="V222" s="136">
        <v>4</v>
      </c>
      <c r="W222" s="155">
        <f t="shared" si="193"/>
        <v>0</v>
      </c>
      <c r="X222" s="155">
        <f t="shared" si="194"/>
        <v>0.37344578904147141</v>
      </c>
      <c r="Y222" s="155">
        <f t="shared" si="195"/>
        <v>0.62655421095852859</v>
      </c>
      <c r="Z222" s="156">
        <f t="shared" si="196"/>
        <v>203303.68381761239</v>
      </c>
      <c r="AA222" s="69">
        <f t="shared" si="197"/>
        <v>8.8548103267083539E-2</v>
      </c>
      <c r="AB222" s="70">
        <f t="shared" si="198"/>
        <v>0.93650344117633832</v>
      </c>
      <c r="AC222" s="70">
        <f t="shared" si="199"/>
        <v>0.10057533466248932</v>
      </c>
      <c r="AD222" s="70">
        <f t="shared" si="199"/>
        <v>0.37280546852748503</v>
      </c>
      <c r="AE222" s="70">
        <f t="shared" si="200"/>
        <v>0.47354117551028246</v>
      </c>
      <c r="AF222" s="70">
        <f t="shared" si="201"/>
        <v>0.81053331941762774</v>
      </c>
      <c r="AG222" s="70">
        <f t="shared" si="202"/>
        <v>0.19983822992224601</v>
      </c>
      <c r="AH222" s="70">
        <f t="shared" si="203"/>
        <v>6.4055732400981058E-2</v>
      </c>
      <c r="AI222" s="70">
        <f t="shared" si="204"/>
        <v>0.49302040390335544</v>
      </c>
      <c r="AJ222" s="70">
        <f t="shared" si="205"/>
        <v>0.47188592600323542</v>
      </c>
      <c r="AK222" s="70">
        <f t="shared" si="206"/>
        <v>0.31644733538566128</v>
      </c>
      <c r="AL222" s="71">
        <f t="shared" si="234"/>
        <v>1</v>
      </c>
      <c r="AM222" s="72">
        <v>324479</v>
      </c>
      <c r="AN222" s="66">
        <v>8.8548103267083539E-2</v>
      </c>
      <c r="AO222" s="73">
        <v>0.47354117551028246</v>
      </c>
      <c r="AP222" s="74">
        <f t="shared" si="207"/>
        <v>0.52645882448971748</v>
      </c>
      <c r="AQ222" s="75">
        <v>76652</v>
      </c>
      <c r="AR222" s="75">
        <v>62000</v>
      </c>
      <c r="AS222" s="76">
        <v>45</v>
      </c>
      <c r="AT222" s="76">
        <v>84</v>
      </c>
      <c r="AU222" s="77">
        <f t="shared" si="208"/>
        <v>0.81053331941762774</v>
      </c>
      <c r="AV222" s="77">
        <f t="shared" si="209"/>
        <v>0.18946668058237226</v>
      </c>
      <c r="AW222" s="75">
        <v>76652</v>
      </c>
      <c r="AX222" s="75">
        <v>45414</v>
      </c>
      <c r="AY222" s="75">
        <v>9700</v>
      </c>
      <c r="AZ222" s="76">
        <v>15</v>
      </c>
      <c r="BA222" s="75">
        <v>18888</v>
      </c>
      <c r="BB222" s="66">
        <f t="shared" si="210"/>
        <v>0.96562385847727394</v>
      </c>
      <c r="BC222" s="66">
        <f t="shared" si="211"/>
        <v>3.4376141522726056E-2</v>
      </c>
      <c r="BD222" s="75">
        <v>76652</v>
      </c>
      <c r="BE222" s="75">
        <v>14992</v>
      </c>
      <c r="BF222" s="76">
        <v>326</v>
      </c>
      <c r="BG222" s="66">
        <f t="shared" si="212"/>
        <v>0.19983822992224601</v>
      </c>
      <c r="BH222" s="70">
        <v>0.93650344117633832</v>
      </c>
      <c r="BI222" s="70">
        <v>0.92226296210597514</v>
      </c>
      <c r="BJ222" s="75">
        <v>175550</v>
      </c>
      <c r="BK222" s="75">
        <v>17656</v>
      </c>
      <c r="BL222" s="75">
        <v>92448</v>
      </c>
      <c r="BM222" s="75">
        <v>36526</v>
      </c>
      <c r="BN222" s="75">
        <v>13422</v>
      </c>
      <c r="BO222" s="76">
        <v>238</v>
      </c>
      <c r="BP222" s="75">
        <v>7109</v>
      </c>
      <c r="BQ222" s="76">
        <v>271</v>
      </c>
      <c r="BR222" s="76">
        <v>404</v>
      </c>
      <c r="BS222" s="75">
        <v>7476</v>
      </c>
      <c r="BT222" s="66">
        <f t="shared" si="213"/>
        <v>0.10057533466248932</v>
      </c>
      <c r="BU222" s="66">
        <f t="shared" si="237"/>
        <v>0.37280546852748503</v>
      </c>
      <c r="BV222" s="66">
        <f t="shared" si="238"/>
        <v>0.16473939048704073</v>
      </c>
      <c r="BW222" s="72">
        <v>258893</v>
      </c>
      <c r="BX222" s="75">
        <v>17919</v>
      </c>
      <c r="BY222" s="66">
        <f t="shared" si="214"/>
        <v>6.9213922354022711E-2</v>
      </c>
      <c r="BZ222" s="74">
        <f t="shared" si="215"/>
        <v>14.447960265639821</v>
      </c>
      <c r="CA222" s="66">
        <f t="shared" si="235"/>
        <v>0.19750187322890037</v>
      </c>
      <c r="CB222" s="72">
        <v>258893</v>
      </c>
      <c r="CC222" s="75">
        <v>81926</v>
      </c>
      <c r="CD222" s="66">
        <f t="shared" si="216"/>
        <v>0.31644733538566128</v>
      </c>
      <c r="CE222" s="66">
        <f t="shared" si="217"/>
        <v>0.68355266461433872</v>
      </c>
      <c r="CF222" s="72">
        <v>76652</v>
      </c>
      <c r="CG222" s="76">
        <v>408</v>
      </c>
      <c r="CH222" s="75">
        <v>37383</v>
      </c>
      <c r="CI222" s="66">
        <f t="shared" si="218"/>
        <v>0.49302040390335544</v>
      </c>
      <c r="CJ222" s="75">
        <v>76652</v>
      </c>
      <c r="CK222" s="76">
        <v>824</v>
      </c>
      <c r="CL222" s="75">
        <v>3830</v>
      </c>
      <c r="CM222" s="75">
        <v>31343</v>
      </c>
      <c r="CN222" s="76">
        <v>174</v>
      </c>
      <c r="CO222" s="66">
        <f t="shared" si="219"/>
        <v>0.47188592600323542</v>
      </c>
      <c r="CP222" s="72">
        <v>76652</v>
      </c>
      <c r="CQ222" s="75">
        <v>4910</v>
      </c>
      <c r="CR222" s="66">
        <f t="shared" si="220"/>
        <v>6.4055732400981058E-2</v>
      </c>
      <c r="CS222" s="78" t="b">
        <v>0</v>
      </c>
      <c r="CT222" s="76" t="b">
        <v>0</v>
      </c>
      <c r="CU222" s="76"/>
      <c r="CV222" s="76"/>
      <c r="CW222" s="76"/>
      <c r="CX222" s="76"/>
      <c r="CY222" s="76"/>
      <c r="CZ222" s="76"/>
      <c r="DA222" s="76"/>
      <c r="DB222" s="76"/>
      <c r="DC222" s="76"/>
      <c r="DD222" s="66">
        <f t="shared" si="221"/>
        <v>0</v>
      </c>
      <c r="DE222" s="66">
        <f t="shared" si="222"/>
        <v>0</v>
      </c>
      <c r="DF222" s="66">
        <f t="shared" si="223"/>
        <v>0</v>
      </c>
      <c r="DG222" s="66">
        <f t="shared" si="224"/>
        <v>0</v>
      </c>
      <c r="DH222" s="66">
        <f t="shared" si="225"/>
        <v>0</v>
      </c>
      <c r="DI222" s="66">
        <f t="shared" si="179"/>
        <v>0</v>
      </c>
      <c r="DJ222" s="66">
        <f t="shared" si="226"/>
        <v>0</v>
      </c>
      <c r="DK222" s="66">
        <f t="shared" si="227"/>
        <v>0</v>
      </c>
      <c r="DL222" s="66">
        <f t="shared" si="228"/>
        <v>0</v>
      </c>
      <c r="DM222" s="66">
        <f t="shared" si="229"/>
        <v>0</v>
      </c>
      <c r="DN222" s="66">
        <f t="shared" si="230"/>
        <v>0</v>
      </c>
      <c r="DO222" s="80">
        <f t="shared" si="231"/>
        <v>620</v>
      </c>
      <c r="DP222" s="67">
        <f t="shared" si="232"/>
        <v>1</v>
      </c>
      <c r="DQ222" s="66">
        <f t="shared" si="236"/>
        <v>2.6014568158168575E-6</v>
      </c>
    </row>
    <row r="223" spans="1:121" ht="17.149999999999999" customHeight="1" x14ac:dyDescent="0.3">
      <c r="A223" s="30"/>
      <c r="B223" s="39" t="s">
        <v>658</v>
      </c>
      <c r="C223" s="37" t="s">
        <v>659</v>
      </c>
      <c r="D223" s="36" t="s">
        <v>660</v>
      </c>
      <c r="E223" s="37" t="s">
        <v>661</v>
      </c>
      <c r="F223" s="36" t="s">
        <v>669</v>
      </c>
      <c r="G223" s="37" t="s">
        <v>670</v>
      </c>
      <c r="H223" s="36">
        <v>89</v>
      </c>
      <c r="I223" s="38">
        <v>8</v>
      </c>
      <c r="J223" s="115">
        <f t="shared" si="182"/>
        <v>0.96580823023130713</v>
      </c>
      <c r="K223" s="115">
        <f t="shared" si="183"/>
        <v>0.29347095212479829</v>
      </c>
      <c r="L223" s="115">
        <f t="shared" si="184"/>
        <v>1</v>
      </c>
      <c r="M223" s="115">
        <f t="shared" si="185"/>
        <v>0.17421048856979812</v>
      </c>
      <c r="N223" s="115">
        <f t="shared" si="186"/>
        <v>0.3164055603742737</v>
      </c>
      <c r="O223" s="115">
        <f t="shared" si="187"/>
        <v>9.5985745024206565E-2</v>
      </c>
      <c r="P223" s="115">
        <f t="shared" si="188"/>
        <v>0.67695383858422276</v>
      </c>
      <c r="Q223" s="115">
        <f t="shared" si="189"/>
        <v>0.54570669969627694</v>
      </c>
      <c r="R223" s="116">
        <f t="shared" si="190"/>
        <v>0.90411240575736818</v>
      </c>
      <c r="S223" s="133">
        <f t="shared" si="191"/>
        <v>0.55251710226247241</v>
      </c>
      <c r="T223" s="134">
        <f t="shared" si="233"/>
        <v>0.44748289773752759</v>
      </c>
      <c r="U223" s="135">
        <f t="shared" si="192"/>
        <v>105483.80103497417</v>
      </c>
      <c r="V223" s="136">
        <v>4</v>
      </c>
      <c r="W223" s="155">
        <f t="shared" si="193"/>
        <v>0</v>
      </c>
      <c r="X223" s="155">
        <f t="shared" si="194"/>
        <v>0.44140599115136125</v>
      </c>
      <c r="Y223" s="155">
        <f t="shared" si="195"/>
        <v>0.55859400884863875</v>
      </c>
      <c r="Z223" s="156">
        <f t="shared" si="196"/>
        <v>131675.68992386307</v>
      </c>
      <c r="AA223" s="69">
        <f t="shared" si="197"/>
        <v>0.10166845545906918</v>
      </c>
      <c r="AB223" s="70">
        <f t="shared" si="198"/>
        <v>0.9221330873696858</v>
      </c>
      <c r="AC223" s="70">
        <f t="shared" si="199"/>
        <v>0.10456021308115659</v>
      </c>
      <c r="AD223" s="70">
        <f t="shared" si="199"/>
        <v>0.3164055603742737</v>
      </c>
      <c r="AE223" s="70">
        <f t="shared" si="200"/>
        <v>0.45429330030372306</v>
      </c>
      <c r="AF223" s="70">
        <f t="shared" si="201"/>
        <v>0.46333714362560519</v>
      </c>
      <c r="AG223" s="70">
        <f t="shared" si="202"/>
        <v>0.37775685852608931</v>
      </c>
      <c r="AH223" s="70">
        <f t="shared" si="203"/>
        <v>9.5985745024206565E-2</v>
      </c>
      <c r="AI223" s="70">
        <f t="shared" si="204"/>
        <v>0.95864712210866054</v>
      </c>
      <c r="AJ223" s="70">
        <f t="shared" si="205"/>
        <v>0.97296933835395372</v>
      </c>
      <c r="AK223" s="70">
        <f t="shared" si="206"/>
        <v>0.32304616141577724</v>
      </c>
      <c r="AL223" s="71">
        <f t="shared" si="234"/>
        <v>1</v>
      </c>
      <c r="AM223" s="72">
        <v>235727</v>
      </c>
      <c r="AN223" s="66">
        <v>0.10166845545906918</v>
      </c>
      <c r="AO223" s="73">
        <v>0.45429330030372306</v>
      </c>
      <c r="AP223" s="74">
        <f t="shared" si="207"/>
        <v>0.54570669969627694</v>
      </c>
      <c r="AQ223" s="75">
        <v>59488</v>
      </c>
      <c r="AR223" s="75">
        <v>27310</v>
      </c>
      <c r="AS223" s="76">
        <v>183</v>
      </c>
      <c r="AT223" s="76">
        <v>70</v>
      </c>
      <c r="AU223" s="77">
        <f t="shared" si="208"/>
        <v>0.46333714362560519</v>
      </c>
      <c r="AV223" s="77">
        <f t="shared" si="209"/>
        <v>0.53666285637439481</v>
      </c>
      <c r="AW223" s="75">
        <v>59488</v>
      </c>
      <c r="AX223" s="75">
        <v>1011</v>
      </c>
      <c r="AY223" s="75">
        <v>46011</v>
      </c>
      <c r="AZ223" s="76">
        <v>29</v>
      </c>
      <c r="BA223" s="75">
        <v>9446</v>
      </c>
      <c r="BB223" s="66">
        <f t="shared" si="210"/>
        <v>0.94972095212479823</v>
      </c>
      <c r="BC223" s="66">
        <f t="shared" si="211"/>
        <v>5.0279047875201766E-2</v>
      </c>
      <c r="BD223" s="75">
        <v>59488</v>
      </c>
      <c r="BE223" s="75">
        <v>22249</v>
      </c>
      <c r="BF223" s="76">
        <v>223</v>
      </c>
      <c r="BG223" s="66">
        <f t="shared" si="212"/>
        <v>0.37775685852608931</v>
      </c>
      <c r="BH223" s="70">
        <v>0.9221330873696858</v>
      </c>
      <c r="BI223" s="70">
        <v>0.90411240575736818</v>
      </c>
      <c r="BJ223" s="75">
        <v>130279</v>
      </c>
      <c r="BK223" s="75">
        <v>13622</v>
      </c>
      <c r="BL223" s="75">
        <v>75436</v>
      </c>
      <c r="BM223" s="75">
        <v>23006</v>
      </c>
      <c r="BN223" s="75">
        <v>9755</v>
      </c>
      <c r="BO223" s="76">
        <v>197</v>
      </c>
      <c r="BP223" s="75">
        <v>5777</v>
      </c>
      <c r="BQ223" s="76">
        <v>141</v>
      </c>
      <c r="BR223" s="76">
        <v>68</v>
      </c>
      <c r="BS223" s="75">
        <v>2277</v>
      </c>
      <c r="BT223" s="66">
        <f t="shared" si="213"/>
        <v>0.10456021308115659</v>
      </c>
      <c r="BU223" s="66">
        <f t="shared" si="237"/>
        <v>0.3164055603742737</v>
      </c>
      <c r="BV223" s="66">
        <f t="shared" si="238"/>
        <v>0.13981531942983905</v>
      </c>
      <c r="BW223" s="72">
        <v>191047</v>
      </c>
      <c r="BX223" s="75">
        <v>14991</v>
      </c>
      <c r="BY223" s="66">
        <f t="shared" si="214"/>
        <v>7.8467602213067991E-2</v>
      </c>
      <c r="BZ223" s="74">
        <f t="shared" si="215"/>
        <v>12.744113134547394</v>
      </c>
      <c r="CA223" s="66">
        <f t="shared" si="235"/>
        <v>0.17421048856979812</v>
      </c>
      <c r="CB223" s="72">
        <v>191047</v>
      </c>
      <c r="CC223" s="75">
        <v>61717</v>
      </c>
      <c r="CD223" s="66">
        <f t="shared" si="216"/>
        <v>0.32304616141577724</v>
      </c>
      <c r="CE223" s="66">
        <f t="shared" si="217"/>
        <v>0.67695383858422276</v>
      </c>
      <c r="CF223" s="72">
        <v>59488</v>
      </c>
      <c r="CG223" s="76">
        <v>205</v>
      </c>
      <c r="CH223" s="75">
        <v>56823</v>
      </c>
      <c r="CI223" s="66">
        <f t="shared" si="218"/>
        <v>0.95864712210866054</v>
      </c>
      <c r="CJ223" s="75">
        <v>59488</v>
      </c>
      <c r="CK223" s="76">
        <v>438</v>
      </c>
      <c r="CL223" s="75">
        <v>49963</v>
      </c>
      <c r="CM223" s="75">
        <v>6961</v>
      </c>
      <c r="CN223" s="76">
        <v>518</v>
      </c>
      <c r="CO223" s="66">
        <f t="shared" si="219"/>
        <v>0.97296933835395372</v>
      </c>
      <c r="CP223" s="72">
        <v>59488</v>
      </c>
      <c r="CQ223" s="75">
        <v>5710</v>
      </c>
      <c r="CR223" s="66">
        <f t="shared" si="220"/>
        <v>9.5985745024206565E-2</v>
      </c>
      <c r="CS223" s="78" t="b">
        <v>0</v>
      </c>
      <c r="CT223" s="76" t="b">
        <v>0</v>
      </c>
      <c r="CU223" s="76"/>
      <c r="CV223" s="76"/>
      <c r="CW223" s="76"/>
      <c r="CX223" s="76"/>
      <c r="CY223" s="76"/>
      <c r="CZ223" s="76"/>
      <c r="DA223" s="76"/>
      <c r="DB223" s="76"/>
      <c r="DC223" s="76"/>
      <c r="DD223" s="66">
        <f t="shared" si="221"/>
        <v>0</v>
      </c>
      <c r="DE223" s="66">
        <f t="shared" si="222"/>
        <v>0</v>
      </c>
      <c r="DF223" s="66">
        <f t="shared" si="223"/>
        <v>0</v>
      </c>
      <c r="DG223" s="66">
        <f t="shared" si="224"/>
        <v>0</v>
      </c>
      <c r="DH223" s="66">
        <f t="shared" si="225"/>
        <v>0</v>
      </c>
      <c r="DI223" s="66">
        <f t="shared" si="179"/>
        <v>0</v>
      </c>
      <c r="DJ223" s="66">
        <f t="shared" si="226"/>
        <v>0</v>
      </c>
      <c r="DK223" s="66">
        <f t="shared" si="227"/>
        <v>0</v>
      </c>
      <c r="DL223" s="66">
        <f t="shared" si="228"/>
        <v>0</v>
      </c>
      <c r="DM223" s="66">
        <f t="shared" si="229"/>
        <v>0</v>
      </c>
      <c r="DN223" s="66">
        <f t="shared" si="230"/>
        <v>0</v>
      </c>
      <c r="DO223" s="80">
        <f t="shared" si="231"/>
        <v>620</v>
      </c>
      <c r="DP223" s="67">
        <f t="shared" si="232"/>
        <v>1</v>
      </c>
      <c r="DQ223" s="66">
        <f t="shared" si="236"/>
        <v>2.6014568158168575E-6</v>
      </c>
    </row>
    <row r="224" spans="1:121" ht="17.149999999999999" customHeight="1" x14ac:dyDescent="0.3">
      <c r="A224" s="30"/>
      <c r="B224" s="39" t="s">
        <v>658</v>
      </c>
      <c r="C224" s="37" t="s">
        <v>659</v>
      </c>
      <c r="D224" s="36" t="s">
        <v>660</v>
      </c>
      <c r="E224" s="37" t="s">
        <v>661</v>
      </c>
      <c r="F224" s="36" t="s">
        <v>671</v>
      </c>
      <c r="G224" s="37" t="s">
        <v>672</v>
      </c>
      <c r="H224" s="36">
        <v>87</v>
      </c>
      <c r="I224" s="38">
        <v>16</v>
      </c>
      <c r="J224" s="115">
        <f t="shared" si="182"/>
        <v>0.8179039731834763</v>
      </c>
      <c r="K224" s="115">
        <f t="shared" si="183"/>
        <v>0.29535640343093761</v>
      </c>
      <c r="L224" s="115">
        <f t="shared" si="184"/>
        <v>1</v>
      </c>
      <c r="M224" s="115">
        <f t="shared" si="185"/>
        <v>0.24018579875488322</v>
      </c>
      <c r="N224" s="115">
        <f t="shared" si="186"/>
        <v>0.35232666858457995</v>
      </c>
      <c r="O224" s="115">
        <f t="shared" si="187"/>
        <v>0.13743468401853495</v>
      </c>
      <c r="P224" s="115">
        <f t="shared" si="188"/>
        <v>0.74675965852987858</v>
      </c>
      <c r="Q224" s="115">
        <f t="shared" si="189"/>
        <v>0.58214700983627166</v>
      </c>
      <c r="R224" s="116">
        <f t="shared" si="190"/>
        <v>0.92850573793434366</v>
      </c>
      <c r="S224" s="133">
        <f t="shared" si="191"/>
        <v>0.56673554825254502</v>
      </c>
      <c r="T224" s="134">
        <f t="shared" si="233"/>
        <v>0.43326445174745498</v>
      </c>
      <c r="U224" s="135">
        <f t="shared" si="192"/>
        <v>84096.630084181015</v>
      </c>
      <c r="V224" s="136">
        <v>5</v>
      </c>
      <c r="W224" s="155">
        <f t="shared" si="193"/>
        <v>0</v>
      </c>
      <c r="X224" s="155">
        <f t="shared" si="194"/>
        <v>0.45562443714143402</v>
      </c>
      <c r="Y224" s="155">
        <f t="shared" si="195"/>
        <v>0.54437556285856603</v>
      </c>
      <c r="Z224" s="156">
        <f t="shared" si="196"/>
        <v>105663.29675084767</v>
      </c>
      <c r="AA224" s="69">
        <f t="shared" si="197"/>
        <v>0.15131375579598144</v>
      </c>
      <c r="AB224" s="70">
        <f t="shared" si="198"/>
        <v>0.94737562099503203</v>
      </c>
      <c r="AC224" s="70">
        <f t="shared" si="199"/>
        <v>7.7585586881472962E-2</v>
      </c>
      <c r="AD224" s="70">
        <f t="shared" si="199"/>
        <v>0.35232666858457995</v>
      </c>
      <c r="AE224" s="70">
        <f t="shared" si="200"/>
        <v>0.41785299016372834</v>
      </c>
      <c r="AF224" s="70">
        <f t="shared" si="201"/>
        <v>0.44479936902297151</v>
      </c>
      <c r="AG224" s="70">
        <f t="shared" si="202"/>
        <v>0.38970718722271519</v>
      </c>
      <c r="AH224" s="70">
        <f t="shared" si="203"/>
        <v>0.13743468401853495</v>
      </c>
      <c r="AI224" s="70">
        <f t="shared" si="204"/>
        <v>0.78199743665582178</v>
      </c>
      <c r="AJ224" s="70">
        <f t="shared" si="205"/>
        <v>0.85381050971113082</v>
      </c>
      <c r="AK224" s="70">
        <f t="shared" si="206"/>
        <v>0.25324034147012137</v>
      </c>
      <c r="AL224" s="71">
        <f t="shared" si="234"/>
        <v>1</v>
      </c>
      <c r="AM224" s="72">
        <v>194100</v>
      </c>
      <c r="AN224" s="66">
        <v>0.15131375579598144</v>
      </c>
      <c r="AO224" s="73">
        <v>0.41785299016372834</v>
      </c>
      <c r="AP224" s="74">
        <f t="shared" si="207"/>
        <v>0.58214700983627166</v>
      </c>
      <c r="AQ224" s="75">
        <v>50715</v>
      </c>
      <c r="AR224" s="75">
        <v>22429</v>
      </c>
      <c r="AS224" s="76">
        <v>87</v>
      </c>
      <c r="AT224" s="76">
        <v>42</v>
      </c>
      <c r="AU224" s="77">
        <f t="shared" si="208"/>
        <v>0.44479936902297151</v>
      </c>
      <c r="AV224" s="77">
        <f t="shared" si="209"/>
        <v>0.55520063097702854</v>
      </c>
      <c r="AW224" s="75">
        <v>50715</v>
      </c>
      <c r="AX224" s="75">
        <v>4194</v>
      </c>
      <c r="AY224" s="75">
        <v>34122</v>
      </c>
      <c r="AZ224" s="76">
        <v>22</v>
      </c>
      <c r="BA224" s="75">
        <v>10576</v>
      </c>
      <c r="BB224" s="66">
        <f t="shared" si="210"/>
        <v>0.96448782411515332</v>
      </c>
      <c r="BC224" s="66">
        <f t="shared" si="211"/>
        <v>3.5512175884846675E-2</v>
      </c>
      <c r="BD224" s="75">
        <v>50715</v>
      </c>
      <c r="BE224" s="75">
        <v>19590</v>
      </c>
      <c r="BF224" s="76">
        <v>174</v>
      </c>
      <c r="BG224" s="66">
        <f t="shared" si="212"/>
        <v>0.38970718722271519</v>
      </c>
      <c r="BH224" s="70">
        <v>0.94737562099503203</v>
      </c>
      <c r="BI224" s="70">
        <v>0.92850573793434366</v>
      </c>
      <c r="BJ224" s="75">
        <v>111232</v>
      </c>
      <c r="BK224" s="75">
        <v>8630</v>
      </c>
      <c r="BL224" s="75">
        <v>63412</v>
      </c>
      <c r="BM224" s="75">
        <v>19132</v>
      </c>
      <c r="BN224" s="75">
        <v>8932</v>
      </c>
      <c r="BO224" s="76">
        <v>141</v>
      </c>
      <c r="BP224" s="75">
        <v>6208</v>
      </c>
      <c r="BQ224" s="76">
        <v>118</v>
      </c>
      <c r="BR224" s="76">
        <v>66</v>
      </c>
      <c r="BS224" s="76">
        <v>4593</v>
      </c>
      <c r="BT224" s="66">
        <f t="shared" si="213"/>
        <v>7.7585586881472962E-2</v>
      </c>
      <c r="BU224" s="66">
        <f t="shared" si="237"/>
        <v>0.35232666858457995</v>
      </c>
      <c r="BV224" s="66">
        <f t="shared" si="238"/>
        <v>0.18032580552359034</v>
      </c>
      <c r="BW224" s="72">
        <v>160014</v>
      </c>
      <c r="BX224" s="75">
        <v>9107</v>
      </c>
      <c r="BY224" s="66">
        <f t="shared" si="214"/>
        <v>5.6913770045121055E-2</v>
      </c>
      <c r="BZ224" s="74">
        <f t="shared" si="215"/>
        <v>17.570440320632478</v>
      </c>
      <c r="CA224" s="66">
        <f t="shared" si="235"/>
        <v>0.24018579875488322</v>
      </c>
      <c r="CB224" s="72">
        <v>160014</v>
      </c>
      <c r="CC224" s="75">
        <v>40522</v>
      </c>
      <c r="CD224" s="66">
        <f t="shared" si="216"/>
        <v>0.25324034147012137</v>
      </c>
      <c r="CE224" s="66">
        <f t="shared" si="217"/>
        <v>0.74675965852987858</v>
      </c>
      <c r="CF224" s="72">
        <v>50715</v>
      </c>
      <c r="CG224" s="76">
        <v>221</v>
      </c>
      <c r="CH224" s="75">
        <v>39438</v>
      </c>
      <c r="CI224" s="66">
        <f t="shared" si="218"/>
        <v>0.78199743665582178</v>
      </c>
      <c r="CJ224" s="75">
        <v>50715</v>
      </c>
      <c r="CK224" s="76">
        <v>270</v>
      </c>
      <c r="CL224" s="75">
        <v>37855</v>
      </c>
      <c r="CM224" s="75">
        <v>5025</v>
      </c>
      <c r="CN224" s="76">
        <v>151</v>
      </c>
      <c r="CO224" s="66">
        <f t="shared" si="219"/>
        <v>0.85381050971113082</v>
      </c>
      <c r="CP224" s="72">
        <v>50715</v>
      </c>
      <c r="CQ224" s="75">
        <v>6970</v>
      </c>
      <c r="CR224" s="66">
        <f t="shared" si="220"/>
        <v>0.13743468401853495</v>
      </c>
      <c r="CS224" s="78" t="b">
        <v>0</v>
      </c>
      <c r="CT224" s="76" t="b">
        <v>0</v>
      </c>
      <c r="CU224" s="76"/>
      <c r="CV224" s="76"/>
      <c r="CW224" s="76"/>
      <c r="CX224" s="76"/>
      <c r="CY224" s="76"/>
      <c r="CZ224" s="76"/>
      <c r="DA224" s="76"/>
      <c r="DB224" s="76"/>
      <c r="DC224" s="76"/>
      <c r="DD224" s="66">
        <f t="shared" si="221"/>
        <v>0</v>
      </c>
      <c r="DE224" s="66">
        <f t="shared" si="222"/>
        <v>0</v>
      </c>
      <c r="DF224" s="66">
        <f t="shared" si="223"/>
        <v>0</v>
      </c>
      <c r="DG224" s="66">
        <f t="shared" si="224"/>
        <v>0</v>
      </c>
      <c r="DH224" s="66">
        <f t="shared" si="225"/>
        <v>0</v>
      </c>
      <c r="DI224" s="66">
        <f t="shared" si="179"/>
        <v>0</v>
      </c>
      <c r="DJ224" s="66">
        <f t="shared" si="226"/>
        <v>0</v>
      </c>
      <c r="DK224" s="66">
        <f t="shared" si="227"/>
        <v>0</v>
      </c>
      <c r="DL224" s="66">
        <f t="shared" si="228"/>
        <v>0</v>
      </c>
      <c r="DM224" s="66">
        <f t="shared" si="229"/>
        <v>0</v>
      </c>
      <c r="DN224" s="66">
        <f t="shared" si="230"/>
        <v>0</v>
      </c>
      <c r="DO224" s="80">
        <f t="shared" si="231"/>
        <v>620</v>
      </c>
      <c r="DP224" s="67">
        <f t="shared" si="232"/>
        <v>1</v>
      </c>
      <c r="DQ224" s="66">
        <f t="shared" si="236"/>
        <v>2.6014568158168575E-6</v>
      </c>
    </row>
    <row r="225" spans="1:121" ht="17.149999999999999" customHeight="1" x14ac:dyDescent="0.3">
      <c r="A225" s="30"/>
      <c r="B225" s="39" t="s">
        <v>658</v>
      </c>
      <c r="C225" s="37" t="s">
        <v>659</v>
      </c>
      <c r="D225" s="36" t="s">
        <v>660</v>
      </c>
      <c r="E225" s="37" t="s">
        <v>661</v>
      </c>
      <c r="F225" s="36" t="s">
        <v>673</v>
      </c>
      <c r="G225" s="37" t="s">
        <v>674</v>
      </c>
      <c r="H225" s="36">
        <v>65</v>
      </c>
      <c r="I225" s="38">
        <v>3</v>
      </c>
      <c r="J225" s="115">
        <f t="shared" si="182"/>
        <v>0.89915946089560883</v>
      </c>
      <c r="K225" s="115">
        <f t="shared" si="183"/>
        <v>0.30467127191923099</v>
      </c>
      <c r="L225" s="115">
        <f t="shared" si="184"/>
        <v>1</v>
      </c>
      <c r="M225" s="115">
        <f t="shared" si="185"/>
        <v>0.15766069764017129</v>
      </c>
      <c r="N225" s="115">
        <f t="shared" si="186"/>
        <v>0.30438520106280842</v>
      </c>
      <c r="O225" s="115">
        <f t="shared" si="187"/>
        <v>7.3064103183421089E-2</v>
      </c>
      <c r="P225" s="115">
        <f t="shared" si="188"/>
        <v>0.70992486970647295</v>
      </c>
      <c r="Q225" s="115">
        <f t="shared" si="189"/>
        <v>0.56720889212419856</v>
      </c>
      <c r="R225" s="116">
        <f t="shared" si="190"/>
        <v>0.91246332147599285</v>
      </c>
      <c r="S225" s="133">
        <f t="shared" si="191"/>
        <v>0.54761531311198952</v>
      </c>
      <c r="T225" s="134">
        <f t="shared" si="233"/>
        <v>0.45238468688801048</v>
      </c>
      <c r="U225" s="135">
        <f t="shared" si="192"/>
        <v>73754.537426786788</v>
      </c>
      <c r="V225" s="136">
        <v>5</v>
      </c>
      <c r="W225" s="155">
        <f t="shared" si="193"/>
        <v>0</v>
      </c>
      <c r="X225" s="155">
        <f t="shared" si="194"/>
        <v>0.43650420200087831</v>
      </c>
      <c r="Y225" s="155">
        <f t="shared" si="195"/>
        <v>0.56349579799912175</v>
      </c>
      <c r="Z225" s="156">
        <f t="shared" si="196"/>
        <v>91869.537426786817</v>
      </c>
      <c r="AA225" s="69">
        <f t="shared" si="197"/>
        <v>9.8457386450762102E-2</v>
      </c>
      <c r="AB225" s="70">
        <f t="shared" si="198"/>
        <v>0.93007656168435704</v>
      </c>
      <c r="AC225" s="70">
        <f t="shared" si="199"/>
        <v>8.559403398307544E-2</v>
      </c>
      <c r="AD225" s="70">
        <f t="shared" si="199"/>
        <v>0.30438520106280842</v>
      </c>
      <c r="AE225" s="70">
        <f t="shared" si="200"/>
        <v>0.43279110787580144</v>
      </c>
      <c r="AF225" s="70">
        <f t="shared" si="201"/>
        <v>0.43587266315636924</v>
      </c>
      <c r="AG225" s="70">
        <f t="shared" si="202"/>
        <v>0.36411284479010675</v>
      </c>
      <c r="AH225" s="70">
        <f t="shared" si="203"/>
        <v>7.3064103183421089E-2</v>
      </c>
      <c r="AI225" s="70">
        <f t="shared" si="204"/>
        <v>0.88251775276556688</v>
      </c>
      <c r="AJ225" s="70">
        <f t="shared" si="205"/>
        <v>0.9158011690256509</v>
      </c>
      <c r="AK225" s="70">
        <f t="shared" si="206"/>
        <v>0.29007513029352705</v>
      </c>
      <c r="AL225" s="71">
        <f t="shared" si="234"/>
        <v>1</v>
      </c>
      <c r="AM225" s="72">
        <v>163035</v>
      </c>
      <c r="AN225" s="66">
        <v>9.8457386450762102E-2</v>
      </c>
      <c r="AO225" s="73">
        <v>0.43279110787580144</v>
      </c>
      <c r="AP225" s="74">
        <f t="shared" si="207"/>
        <v>0.56720889212419856</v>
      </c>
      <c r="AQ225" s="75">
        <v>41402</v>
      </c>
      <c r="AR225" s="75">
        <v>17960</v>
      </c>
      <c r="AS225" s="76">
        <v>46</v>
      </c>
      <c r="AT225" s="76">
        <v>40</v>
      </c>
      <c r="AU225" s="77">
        <f t="shared" si="208"/>
        <v>0.43587266315636924</v>
      </c>
      <c r="AV225" s="77">
        <f t="shared" si="209"/>
        <v>0.56412733684363081</v>
      </c>
      <c r="AW225" s="75">
        <v>41402</v>
      </c>
      <c r="AX225" s="75">
        <v>13348</v>
      </c>
      <c r="AY225" s="75">
        <v>19711</v>
      </c>
      <c r="AZ225" s="76">
        <v>8</v>
      </c>
      <c r="BA225" s="75">
        <v>6463</v>
      </c>
      <c r="BB225" s="66">
        <f t="shared" si="210"/>
        <v>0.95478479300516883</v>
      </c>
      <c r="BC225" s="66">
        <f t="shared" si="211"/>
        <v>4.521520699483117E-2</v>
      </c>
      <c r="BD225" s="75">
        <v>41402</v>
      </c>
      <c r="BE225" s="75">
        <v>14935</v>
      </c>
      <c r="BF225" s="76">
        <v>140</v>
      </c>
      <c r="BG225" s="66">
        <f t="shared" si="212"/>
        <v>0.36411284479010675</v>
      </c>
      <c r="BH225" s="70">
        <v>0.93007656168435704</v>
      </c>
      <c r="BI225" s="70">
        <v>0.91246332147599285</v>
      </c>
      <c r="BJ225" s="75">
        <v>89574</v>
      </c>
      <c r="BK225" s="75">
        <v>7667</v>
      </c>
      <c r="BL225" s="75">
        <v>54642</v>
      </c>
      <c r="BM225" s="75">
        <v>14517</v>
      </c>
      <c r="BN225" s="75">
        <v>7109</v>
      </c>
      <c r="BO225" s="76">
        <v>119</v>
      </c>
      <c r="BP225" s="75">
        <v>3772</v>
      </c>
      <c r="BQ225" s="76">
        <v>199</v>
      </c>
      <c r="BR225" s="76">
        <v>58</v>
      </c>
      <c r="BS225" s="76">
        <v>1491</v>
      </c>
      <c r="BT225" s="66">
        <f t="shared" si="213"/>
        <v>8.559403398307544E-2</v>
      </c>
      <c r="BU225" s="66">
        <f t="shared" si="237"/>
        <v>0.30438520106280842</v>
      </c>
      <c r="BV225" s="66">
        <f t="shared" si="238"/>
        <v>0.14231808337240717</v>
      </c>
      <c r="BW225" s="72">
        <v>132969</v>
      </c>
      <c r="BX225" s="75">
        <v>11529</v>
      </c>
      <c r="BY225" s="66">
        <f t="shared" si="214"/>
        <v>8.6704419827177762E-2</v>
      </c>
      <c r="BZ225" s="74">
        <f t="shared" si="215"/>
        <v>11.53343741868332</v>
      </c>
      <c r="CA225" s="66">
        <f t="shared" si="235"/>
        <v>0.15766069764017129</v>
      </c>
      <c r="CB225" s="72">
        <v>132969</v>
      </c>
      <c r="CC225" s="75">
        <v>38571</v>
      </c>
      <c r="CD225" s="66">
        <f t="shared" si="216"/>
        <v>0.29007513029352705</v>
      </c>
      <c r="CE225" s="66">
        <f t="shared" si="217"/>
        <v>0.70992486970647295</v>
      </c>
      <c r="CF225" s="72">
        <v>41402</v>
      </c>
      <c r="CG225" s="76">
        <v>419</v>
      </c>
      <c r="CH225" s="75">
        <v>36119</v>
      </c>
      <c r="CI225" s="66">
        <f t="shared" si="218"/>
        <v>0.88251775276556688</v>
      </c>
      <c r="CJ225" s="75">
        <v>41402</v>
      </c>
      <c r="CK225" s="76">
        <v>170</v>
      </c>
      <c r="CL225" s="75">
        <v>33688</v>
      </c>
      <c r="CM225" s="75">
        <v>3200</v>
      </c>
      <c r="CN225" s="76">
        <v>858</v>
      </c>
      <c r="CO225" s="66">
        <f t="shared" si="219"/>
        <v>0.9158011690256509</v>
      </c>
      <c r="CP225" s="72">
        <v>41402</v>
      </c>
      <c r="CQ225" s="75">
        <v>3025</v>
      </c>
      <c r="CR225" s="66">
        <f t="shared" si="220"/>
        <v>7.3064103183421089E-2</v>
      </c>
      <c r="CS225" s="78" t="b">
        <v>0</v>
      </c>
      <c r="CT225" s="76" t="b">
        <v>1</v>
      </c>
      <c r="CU225" s="76">
        <v>0</v>
      </c>
      <c r="CV225" s="76"/>
      <c r="CW225" s="79">
        <v>1</v>
      </c>
      <c r="CX225" s="79"/>
      <c r="CY225" s="79">
        <v>1</v>
      </c>
      <c r="CZ225" s="79">
        <v>0</v>
      </c>
      <c r="DA225" s="76"/>
      <c r="DB225" s="76"/>
      <c r="DC225" s="76"/>
      <c r="DD225" s="66">
        <f t="shared" si="221"/>
        <v>4.1322314049586778E-3</v>
      </c>
      <c r="DE225" s="66">
        <f t="shared" si="222"/>
        <v>0</v>
      </c>
      <c r="DF225" s="66">
        <f t="shared" si="223"/>
        <v>0</v>
      </c>
      <c r="DG225" s="66">
        <f t="shared" si="224"/>
        <v>0</v>
      </c>
      <c r="DH225" s="66">
        <f t="shared" si="225"/>
        <v>0</v>
      </c>
      <c r="DI225" s="66">
        <f t="shared" si="179"/>
        <v>0</v>
      </c>
      <c r="DJ225" s="66">
        <f t="shared" si="226"/>
        <v>0</v>
      </c>
      <c r="DK225" s="66">
        <f t="shared" si="227"/>
        <v>0</v>
      </c>
      <c r="DL225" s="66">
        <f t="shared" si="228"/>
        <v>0</v>
      </c>
      <c r="DM225" s="66">
        <f t="shared" si="229"/>
        <v>0</v>
      </c>
      <c r="DN225" s="66">
        <f t="shared" si="230"/>
        <v>0</v>
      </c>
      <c r="DO225" s="80">
        <f t="shared" si="231"/>
        <v>620</v>
      </c>
      <c r="DP225" s="67">
        <f t="shared" si="232"/>
        <v>1</v>
      </c>
      <c r="DQ225" s="66">
        <f t="shared" si="236"/>
        <v>2.6014568158168575E-6</v>
      </c>
    </row>
    <row r="226" spans="1:121" ht="17.149999999999999" customHeight="1" x14ac:dyDescent="0.3">
      <c r="A226" s="30"/>
      <c r="B226" s="39" t="s">
        <v>658</v>
      </c>
      <c r="C226" s="37" t="s">
        <v>659</v>
      </c>
      <c r="D226" s="36" t="s">
        <v>675</v>
      </c>
      <c r="E226" s="37" t="s">
        <v>676</v>
      </c>
      <c r="F226" s="36" t="s">
        <v>677</v>
      </c>
      <c r="G226" s="37" t="s">
        <v>676</v>
      </c>
      <c r="H226" s="36">
        <v>103</v>
      </c>
      <c r="I226" s="38">
        <v>21</v>
      </c>
      <c r="J226" s="115">
        <f t="shared" si="182"/>
        <v>0.90634977765909275</v>
      </c>
      <c r="K226" s="115">
        <f t="shared" si="183"/>
        <v>0.36079601527940647</v>
      </c>
      <c r="L226" s="115">
        <f t="shared" si="184"/>
        <v>1</v>
      </c>
      <c r="M226" s="115">
        <f t="shared" si="185"/>
        <v>0.17598702966243496</v>
      </c>
      <c r="N226" s="115">
        <f t="shared" si="186"/>
        <v>0.37255736225881197</v>
      </c>
      <c r="O226" s="115">
        <f t="shared" si="187"/>
        <v>0.22525514054499646</v>
      </c>
      <c r="P226" s="115">
        <f t="shared" si="188"/>
        <v>0.7317185000888573</v>
      </c>
      <c r="Q226" s="115">
        <f t="shared" si="189"/>
        <v>0.60234882043885851</v>
      </c>
      <c r="R226" s="116">
        <f t="shared" si="190"/>
        <v>0.94128379748166058</v>
      </c>
      <c r="S226" s="133">
        <f t="shared" si="191"/>
        <v>0.59069960482379091</v>
      </c>
      <c r="T226" s="134">
        <f t="shared" si="233"/>
        <v>0.40930039517620909</v>
      </c>
      <c r="U226" s="135">
        <f t="shared" si="192"/>
        <v>138521.57924146033</v>
      </c>
      <c r="V226" s="136">
        <v>5</v>
      </c>
      <c r="W226" s="155">
        <f t="shared" si="193"/>
        <v>0</v>
      </c>
      <c r="X226" s="155">
        <f t="shared" si="194"/>
        <v>0.47958849371267992</v>
      </c>
      <c r="Y226" s="155">
        <f t="shared" si="195"/>
        <v>0.52041150628732002</v>
      </c>
      <c r="Z226" s="156">
        <f t="shared" si="196"/>
        <v>176125.46813034915</v>
      </c>
      <c r="AA226" s="69">
        <f t="shared" si="197"/>
        <v>0.24749804246014745</v>
      </c>
      <c r="AB226" s="70">
        <f t="shared" si="198"/>
        <v>0.95748066370846696</v>
      </c>
      <c r="AC226" s="70">
        <f t="shared" si="199"/>
        <v>8.1768131394943502E-2</v>
      </c>
      <c r="AD226" s="70">
        <f t="shared" si="199"/>
        <v>0.37255736225881197</v>
      </c>
      <c r="AE226" s="70">
        <f t="shared" si="200"/>
        <v>0.39765117956114149</v>
      </c>
      <c r="AF226" s="70">
        <f t="shared" si="201"/>
        <v>0.34234694469923022</v>
      </c>
      <c r="AG226" s="70">
        <f t="shared" si="202"/>
        <v>0.37543684473290068</v>
      </c>
      <c r="AH226" s="70">
        <f t="shared" si="203"/>
        <v>0.22525514054499646</v>
      </c>
      <c r="AI226" s="70">
        <f t="shared" si="204"/>
        <v>0.84710144086196282</v>
      </c>
      <c r="AJ226" s="70">
        <f t="shared" si="205"/>
        <v>0.96559811445622268</v>
      </c>
      <c r="AK226" s="70">
        <f t="shared" si="206"/>
        <v>0.2682814999111427</v>
      </c>
      <c r="AL226" s="71">
        <f t="shared" si="234"/>
        <v>1</v>
      </c>
      <c r="AM226" s="72">
        <v>338435</v>
      </c>
      <c r="AN226" s="66">
        <v>0.24749804246014745</v>
      </c>
      <c r="AO226" s="73">
        <v>0.39765117956114149</v>
      </c>
      <c r="AP226" s="74">
        <f t="shared" si="207"/>
        <v>0.60234882043885851</v>
      </c>
      <c r="AQ226" s="75">
        <v>86129</v>
      </c>
      <c r="AR226" s="75">
        <v>29229</v>
      </c>
      <c r="AS226" s="76">
        <v>180</v>
      </c>
      <c r="AT226" s="76">
        <v>77</v>
      </c>
      <c r="AU226" s="77">
        <f t="shared" si="208"/>
        <v>0.34234694469923022</v>
      </c>
      <c r="AV226" s="77">
        <f t="shared" si="209"/>
        <v>0.65765305530076978</v>
      </c>
      <c r="AW226" s="75">
        <v>86129</v>
      </c>
      <c r="AX226" s="76">
        <v>566</v>
      </c>
      <c r="AY226" s="75">
        <v>63480</v>
      </c>
      <c r="AZ226" s="76">
        <v>47</v>
      </c>
      <c r="BA226" s="75">
        <v>16529</v>
      </c>
      <c r="BB226" s="66">
        <f t="shared" si="210"/>
        <v>0.93606102474195685</v>
      </c>
      <c r="BC226" s="66">
        <f t="shared" si="211"/>
        <v>6.3938975258043151E-2</v>
      </c>
      <c r="BD226" s="75">
        <v>86129</v>
      </c>
      <c r="BE226" s="75">
        <v>31992</v>
      </c>
      <c r="BF226" s="76">
        <v>344</v>
      </c>
      <c r="BG226" s="66">
        <f t="shared" si="212"/>
        <v>0.37543684473290068</v>
      </c>
      <c r="BH226" s="70">
        <v>0.95748066370846696</v>
      </c>
      <c r="BI226" s="70">
        <v>0.94128379748166058</v>
      </c>
      <c r="BJ226" s="75">
        <v>195076</v>
      </c>
      <c r="BK226" s="75">
        <v>15951</v>
      </c>
      <c r="BL226" s="75">
        <v>106448</v>
      </c>
      <c r="BM226" s="75">
        <v>34825</v>
      </c>
      <c r="BN226" s="75">
        <v>18420</v>
      </c>
      <c r="BO226" s="76">
        <v>437</v>
      </c>
      <c r="BP226" s="75">
        <v>13744</v>
      </c>
      <c r="BQ226" s="76">
        <v>911</v>
      </c>
      <c r="BR226" s="76">
        <v>238</v>
      </c>
      <c r="BS226" s="75">
        <v>4102</v>
      </c>
      <c r="BT226" s="66">
        <f t="shared" si="213"/>
        <v>8.1768131394943502E-2</v>
      </c>
      <c r="BU226" s="66">
        <f t="shared" si="237"/>
        <v>0.37255736225881197</v>
      </c>
      <c r="BV226" s="66">
        <f t="shared" si="238"/>
        <v>0.19403719575960138</v>
      </c>
      <c r="BW226" s="72">
        <v>281350</v>
      </c>
      <c r="BX226" s="75">
        <v>21854</v>
      </c>
      <c r="BY226" s="66">
        <f t="shared" si="214"/>
        <v>7.7675493157988273E-2</v>
      </c>
      <c r="BZ226" s="74">
        <f t="shared" si="215"/>
        <v>12.874073396174612</v>
      </c>
      <c r="CA226" s="66">
        <f t="shared" si="235"/>
        <v>0.17598702966243496</v>
      </c>
      <c r="CB226" s="72">
        <v>281350</v>
      </c>
      <c r="CC226" s="75">
        <v>75481</v>
      </c>
      <c r="CD226" s="66">
        <f t="shared" si="216"/>
        <v>0.2682814999111427</v>
      </c>
      <c r="CE226" s="66">
        <f t="shared" si="217"/>
        <v>0.7317185000888573</v>
      </c>
      <c r="CF226" s="72">
        <v>86129</v>
      </c>
      <c r="CG226" s="76">
        <v>639</v>
      </c>
      <c r="CH226" s="75">
        <v>72321</v>
      </c>
      <c r="CI226" s="66">
        <f t="shared" si="218"/>
        <v>0.84710144086196282</v>
      </c>
      <c r="CJ226" s="75">
        <v>86129</v>
      </c>
      <c r="CK226" s="76">
        <v>919</v>
      </c>
      <c r="CL226" s="75">
        <v>69342</v>
      </c>
      <c r="CM226" s="75">
        <v>11757</v>
      </c>
      <c r="CN226" s="75">
        <v>1148</v>
      </c>
      <c r="CO226" s="66">
        <f t="shared" si="219"/>
        <v>0.96559811445622268</v>
      </c>
      <c r="CP226" s="72">
        <v>86129</v>
      </c>
      <c r="CQ226" s="75">
        <v>19401</v>
      </c>
      <c r="CR226" s="66">
        <f t="shared" si="220"/>
        <v>0.22525514054499646</v>
      </c>
      <c r="CS226" s="78" t="b">
        <v>0</v>
      </c>
      <c r="CT226" s="76" t="b">
        <v>1</v>
      </c>
      <c r="CU226" s="76">
        <v>0</v>
      </c>
      <c r="CV226" s="76"/>
      <c r="CW226" s="79">
        <v>1</v>
      </c>
      <c r="CX226" s="79"/>
      <c r="CY226" s="79">
        <v>1</v>
      </c>
      <c r="CZ226" s="79">
        <v>0</v>
      </c>
      <c r="DA226" s="76"/>
      <c r="DB226" s="76"/>
      <c r="DC226" s="76"/>
      <c r="DD226" s="66">
        <f t="shared" si="221"/>
        <v>4.1322314049586778E-3</v>
      </c>
      <c r="DE226" s="66">
        <f t="shared" si="222"/>
        <v>0</v>
      </c>
      <c r="DF226" s="66">
        <f t="shared" si="223"/>
        <v>0</v>
      </c>
      <c r="DG226" s="66">
        <f t="shared" si="224"/>
        <v>0</v>
      </c>
      <c r="DH226" s="66">
        <f t="shared" si="225"/>
        <v>0</v>
      </c>
      <c r="DI226" s="66">
        <f t="shared" si="179"/>
        <v>0</v>
      </c>
      <c r="DJ226" s="66">
        <f t="shared" si="226"/>
        <v>0</v>
      </c>
      <c r="DK226" s="66">
        <f t="shared" si="227"/>
        <v>0</v>
      </c>
      <c r="DL226" s="66">
        <f t="shared" si="228"/>
        <v>0</v>
      </c>
      <c r="DM226" s="66">
        <f t="shared" si="229"/>
        <v>0</v>
      </c>
      <c r="DN226" s="66">
        <f t="shared" si="230"/>
        <v>0</v>
      </c>
      <c r="DO226" s="80">
        <f t="shared" si="231"/>
        <v>620</v>
      </c>
      <c r="DP226" s="67">
        <f t="shared" si="232"/>
        <v>1</v>
      </c>
      <c r="DQ226" s="66">
        <f t="shared" si="236"/>
        <v>2.6014568158168575E-6</v>
      </c>
    </row>
    <row r="227" spans="1:121" ht="17.149999999999999" customHeight="1" x14ac:dyDescent="0.3">
      <c r="A227" s="30"/>
      <c r="B227" s="39" t="s">
        <v>658</v>
      </c>
      <c r="C227" s="37" t="s">
        <v>659</v>
      </c>
      <c r="D227" s="36" t="s">
        <v>675</v>
      </c>
      <c r="E227" s="37" t="s">
        <v>676</v>
      </c>
      <c r="F227" s="36" t="s">
        <v>678</v>
      </c>
      <c r="G227" s="37" t="s">
        <v>679</v>
      </c>
      <c r="H227" s="36">
        <v>66</v>
      </c>
      <c r="I227" s="38">
        <v>5</v>
      </c>
      <c r="J227" s="115">
        <f t="shared" si="182"/>
        <v>0.92421505478572952</v>
      </c>
      <c r="K227" s="115">
        <f t="shared" si="183"/>
        <v>0.28683478715565802</v>
      </c>
      <c r="L227" s="115">
        <f t="shared" si="184"/>
        <v>1</v>
      </c>
      <c r="M227" s="115">
        <f t="shared" si="185"/>
        <v>0.15182895962717627</v>
      </c>
      <c r="N227" s="115">
        <f t="shared" si="186"/>
        <v>0.30013257676194516</v>
      </c>
      <c r="O227" s="115">
        <f t="shared" si="187"/>
        <v>0.13022603569985503</v>
      </c>
      <c r="P227" s="115">
        <f t="shared" si="188"/>
        <v>0.71237085629828101</v>
      </c>
      <c r="Q227" s="115">
        <f t="shared" si="189"/>
        <v>0.5607838416017632</v>
      </c>
      <c r="R227" s="116">
        <f t="shared" si="190"/>
        <v>0.93488536806934885</v>
      </c>
      <c r="S227" s="133">
        <f t="shared" si="191"/>
        <v>0.55569749777775079</v>
      </c>
      <c r="T227" s="134">
        <f t="shared" si="233"/>
        <v>0.44430250222224921</v>
      </c>
      <c r="U227" s="135">
        <f t="shared" si="192"/>
        <v>74733.013781288988</v>
      </c>
      <c r="V227" s="136">
        <v>5</v>
      </c>
      <c r="W227" s="155">
        <f t="shared" si="193"/>
        <v>0</v>
      </c>
      <c r="X227" s="155">
        <f t="shared" si="194"/>
        <v>0.44458638666663969</v>
      </c>
      <c r="Y227" s="155">
        <f t="shared" si="195"/>
        <v>0.55541361333336026</v>
      </c>
      <c r="Z227" s="156">
        <f t="shared" si="196"/>
        <v>93422.236003511192</v>
      </c>
      <c r="AA227" s="69">
        <f t="shared" si="197"/>
        <v>0.12635922070355463</v>
      </c>
      <c r="AB227" s="70">
        <f t="shared" si="198"/>
        <v>0.95276744731463803</v>
      </c>
      <c r="AC227" s="70">
        <f t="shared" si="199"/>
        <v>9.5370419472874793E-2</v>
      </c>
      <c r="AD227" s="70">
        <f t="shared" si="199"/>
        <v>0.30013257676194516</v>
      </c>
      <c r="AE227" s="70">
        <f t="shared" si="200"/>
        <v>0.43921615839823674</v>
      </c>
      <c r="AF227" s="70">
        <f t="shared" si="201"/>
        <v>0.47020654576569298</v>
      </c>
      <c r="AG227" s="70">
        <f t="shared" si="202"/>
        <v>0.33460889406507738</v>
      </c>
      <c r="AH227" s="70">
        <f t="shared" si="203"/>
        <v>0.13022603569985503</v>
      </c>
      <c r="AI227" s="70">
        <f t="shared" si="204"/>
        <v>0.91569415064293014</v>
      </c>
      <c r="AJ227" s="70">
        <f t="shared" si="205"/>
        <v>0.93273595892852901</v>
      </c>
      <c r="AK227" s="70">
        <f t="shared" si="206"/>
        <v>0.28762914370171899</v>
      </c>
      <c r="AL227" s="71">
        <f t="shared" si="234"/>
        <v>1</v>
      </c>
      <c r="AM227" s="72">
        <v>168203</v>
      </c>
      <c r="AN227" s="66">
        <v>0.12635922070355463</v>
      </c>
      <c r="AO227" s="73">
        <v>0.43921615839823674</v>
      </c>
      <c r="AP227" s="74">
        <f t="shared" si="207"/>
        <v>0.5607838416017632</v>
      </c>
      <c r="AQ227" s="75">
        <v>42073</v>
      </c>
      <c r="AR227" s="75">
        <v>19697</v>
      </c>
      <c r="AS227" s="76">
        <v>54</v>
      </c>
      <c r="AT227" s="76">
        <v>32</v>
      </c>
      <c r="AU227" s="77">
        <f t="shared" si="208"/>
        <v>0.47020654576569298</v>
      </c>
      <c r="AV227" s="77">
        <f t="shared" si="209"/>
        <v>0.52979345423430702</v>
      </c>
      <c r="AW227" s="75">
        <v>42073</v>
      </c>
      <c r="AX227" s="76">
        <v>524</v>
      </c>
      <c r="AY227" s="75">
        <v>32448</v>
      </c>
      <c r="AZ227" s="76">
        <v>10</v>
      </c>
      <c r="BA227" s="75">
        <v>7245</v>
      </c>
      <c r="BB227" s="66">
        <f t="shared" si="210"/>
        <v>0.95612387992299097</v>
      </c>
      <c r="BC227" s="66">
        <f t="shared" si="211"/>
        <v>4.3876120077009029E-2</v>
      </c>
      <c r="BD227" s="75">
        <v>42073</v>
      </c>
      <c r="BE227" s="75">
        <v>13920</v>
      </c>
      <c r="BF227" s="76">
        <v>158</v>
      </c>
      <c r="BG227" s="66">
        <f t="shared" si="212"/>
        <v>0.33460889406507738</v>
      </c>
      <c r="BH227" s="70">
        <v>0.95276744731463803</v>
      </c>
      <c r="BI227" s="70">
        <v>0.93488536806934885</v>
      </c>
      <c r="BJ227" s="75">
        <v>94285</v>
      </c>
      <c r="BK227" s="75">
        <v>8992</v>
      </c>
      <c r="BL227" s="75">
        <v>56995</v>
      </c>
      <c r="BM227" s="75">
        <v>15201</v>
      </c>
      <c r="BN227" s="75">
        <v>6560</v>
      </c>
      <c r="BO227" s="76">
        <v>142</v>
      </c>
      <c r="BP227" s="75">
        <v>4134</v>
      </c>
      <c r="BQ227" s="76">
        <v>105</v>
      </c>
      <c r="BR227" s="76">
        <v>68</v>
      </c>
      <c r="BS227" s="75">
        <v>2088</v>
      </c>
      <c r="BT227" s="66">
        <f t="shared" si="213"/>
        <v>9.5370419472874793E-2</v>
      </c>
      <c r="BU227" s="66">
        <f t="shared" si="237"/>
        <v>0.30013257676194516</v>
      </c>
      <c r="BV227" s="66">
        <f t="shared" si="238"/>
        <v>0.1389086280956674</v>
      </c>
      <c r="BW227" s="72">
        <v>137347</v>
      </c>
      <c r="BX227" s="75">
        <v>12366</v>
      </c>
      <c r="BY227" s="66">
        <f t="shared" si="214"/>
        <v>9.0034729553612386E-2</v>
      </c>
      <c r="BZ227" s="74">
        <f t="shared" si="215"/>
        <v>11.106825165777131</v>
      </c>
      <c r="CA227" s="66">
        <f t="shared" si="235"/>
        <v>0.15182895962717627</v>
      </c>
      <c r="CB227" s="72">
        <v>137347</v>
      </c>
      <c r="CC227" s="75">
        <v>39505</v>
      </c>
      <c r="CD227" s="66">
        <f t="shared" si="216"/>
        <v>0.28762914370171899</v>
      </c>
      <c r="CE227" s="66">
        <f t="shared" si="217"/>
        <v>0.71237085629828101</v>
      </c>
      <c r="CF227" s="72">
        <v>42073</v>
      </c>
      <c r="CG227" s="76">
        <v>311</v>
      </c>
      <c r="CH227" s="75">
        <v>38215</v>
      </c>
      <c r="CI227" s="66">
        <f t="shared" si="218"/>
        <v>0.91569415064293014</v>
      </c>
      <c r="CJ227" s="75">
        <v>42073</v>
      </c>
      <c r="CK227" s="76">
        <v>93</v>
      </c>
      <c r="CL227" s="75">
        <v>36670</v>
      </c>
      <c r="CM227" s="75">
        <v>2112</v>
      </c>
      <c r="CN227" s="76">
        <v>368</v>
      </c>
      <c r="CO227" s="66">
        <f t="shared" si="219"/>
        <v>0.93273595892852901</v>
      </c>
      <c r="CP227" s="72">
        <v>42073</v>
      </c>
      <c r="CQ227" s="75">
        <v>5479</v>
      </c>
      <c r="CR227" s="66">
        <f t="shared" si="220"/>
        <v>0.13022603569985503</v>
      </c>
      <c r="CS227" s="78" t="b">
        <v>0</v>
      </c>
      <c r="CT227" s="76" t="b">
        <v>0</v>
      </c>
      <c r="CU227" s="76"/>
      <c r="CV227" s="76"/>
      <c r="CW227" s="76"/>
      <c r="CX227" s="76"/>
      <c r="CY227" s="76"/>
      <c r="CZ227" s="76"/>
      <c r="DA227" s="76"/>
      <c r="DB227" s="76"/>
      <c r="DC227" s="76"/>
      <c r="DD227" s="66">
        <f t="shared" si="221"/>
        <v>0</v>
      </c>
      <c r="DE227" s="66">
        <f t="shared" si="222"/>
        <v>0</v>
      </c>
      <c r="DF227" s="66">
        <f t="shared" si="223"/>
        <v>0</v>
      </c>
      <c r="DG227" s="66">
        <f t="shared" si="224"/>
        <v>0</v>
      </c>
      <c r="DH227" s="66">
        <f t="shared" si="225"/>
        <v>0</v>
      </c>
      <c r="DI227" s="66">
        <f t="shared" si="179"/>
        <v>0</v>
      </c>
      <c r="DJ227" s="66">
        <f t="shared" si="226"/>
        <v>0</v>
      </c>
      <c r="DK227" s="66">
        <f t="shared" si="227"/>
        <v>0</v>
      </c>
      <c r="DL227" s="66">
        <f t="shared" si="228"/>
        <v>0</v>
      </c>
      <c r="DM227" s="66">
        <f t="shared" si="229"/>
        <v>0</v>
      </c>
      <c r="DN227" s="66">
        <f t="shared" si="230"/>
        <v>0</v>
      </c>
      <c r="DO227" s="80">
        <f t="shared" si="231"/>
        <v>620</v>
      </c>
      <c r="DP227" s="67">
        <f t="shared" si="232"/>
        <v>1</v>
      </c>
      <c r="DQ227" s="66">
        <f t="shared" si="236"/>
        <v>2.6014568158168575E-6</v>
      </c>
    </row>
    <row r="228" spans="1:121" ht="17.149999999999999" customHeight="1" x14ac:dyDescent="0.3">
      <c r="A228" s="30"/>
      <c r="B228" s="39" t="s">
        <v>658</v>
      </c>
      <c r="C228" s="37" t="s">
        <v>659</v>
      </c>
      <c r="D228" s="36" t="s">
        <v>675</v>
      </c>
      <c r="E228" s="37" t="s">
        <v>676</v>
      </c>
      <c r="F228" s="36" t="s">
        <v>680</v>
      </c>
      <c r="G228" s="37" t="s">
        <v>681</v>
      </c>
      <c r="H228" s="36">
        <v>41</v>
      </c>
      <c r="I228" s="38">
        <v>5</v>
      </c>
      <c r="J228" s="115">
        <f t="shared" si="182"/>
        <v>0.84017299192196315</v>
      </c>
      <c r="K228" s="115">
        <f t="shared" si="183"/>
        <v>0.24083600060966315</v>
      </c>
      <c r="L228" s="115">
        <f t="shared" si="184"/>
        <v>1</v>
      </c>
      <c r="M228" s="115">
        <f t="shared" si="185"/>
        <v>0.19863402498516231</v>
      </c>
      <c r="N228" s="115">
        <f t="shared" si="186"/>
        <v>0.3532762062082731</v>
      </c>
      <c r="O228" s="115">
        <f t="shared" si="187"/>
        <v>5.0297210791037952E-2</v>
      </c>
      <c r="P228" s="115">
        <f t="shared" si="188"/>
        <v>0.68982008924333049</v>
      </c>
      <c r="Q228" s="115">
        <f t="shared" si="189"/>
        <v>0.56635617587157072</v>
      </c>
      <c r="R228" s="116">
        <f t="shared" si="190"/>
        <v>0.9315259488768397</v>
      </c>
      <c r="S228" s="133">
        <f t="shared" si="191"/>
        <v>0.54121318316753786</v>
      </c>
      <c r="T228" s="134">
        <f t="shared" si="233"/>
        <v>0.45878681683246214</v>
      </c>
      <c r="U228" s="135">
        <f t="shared" si="192"/>
        <v>47266.053017347578</v>
      </c>
      <c r="V228" s="136">
        <v>5</v>
      </c>
      <c r="W228" s="155">
        <f t="shared" si="193"/>
        <v>0</v>
      </c>
      <c r="X228" s="155">
        <f t="shared" si="194"/>
        <v>0.43010207205642675</v>
      </c>
      <c r="Y228" s="155">
        <f t="shared" si="195"/>
        <v>0.56989792794357319</v>
      </c>
      <c r="Z228" s="156">
        <f t="shared" si="196"/>
        <v>58713.164128458688</v>
      </c>
      <c r="AA228" s="69">
        <f t="shared" si="197"/>
        <v>2.7731402391675725E-2</v>
      </c>
      <c r="AB228" s="70">
        <f t="shared" si="198"/>
        <v>0.94717946601741432</v>
      </c>
      <c r="AC228" s="70">
        <f t="shared" si="199"/>
        <v>0.14446968132700116</v>
      </c>
      <c r="AD228" s="70">
        <f t="shared" si="199"/>
        <v>0.3532762062082731</v>
      </c>
      <c r="AE228" s="70">
        <f t="shared" si="200"/>
        <v>0.43364382412842933</v>
      </c>
      <c r="AF228" s="70">
        <f t="shared" si="201"/>
        <v>0.5380658436213992</v>
      </c>
      <c r="AG228" s="70">
        <f t="shared" si="202"/>
        <v>0.40893156531016611</v>
      </c>
      <c r="AH228" s="70">
        <f t="shared" si="203"/>
        <v>5.0297210791037952E-2</v>
      </c>
      <c r="AI228" s="70">
        <f t="shared" si="204"/>
        <v>0.78337905807041608</v>
      </c>
      <c r="AJ228" s="70">
        <f t="shared" si="205"/>
        <v>0.89696692577351012</v>
      </c>
      <c r="AK228" s="70">
        <f t="shared" si="206"/>
        <v>0.31017991075666951</v>
      </c>
      <c r="AL228" s="71">
        <f t="shared" si="234"/>
        <v>1</v>
      </c>
      <c r="AM228" s="72">
        <v>103024</v>
      </c>
      <c r="AN228" s="66">
        <v>2.7731402391675725E-2</v>
      </c>
      <c r="AO228" s="73">
        <v>0.43364382412842933</v>
      </c>
      <c r="AP228" s="74">
        <f t="shared" si="207"/>
        <v>0.56635617587157072</v>
      </c>
      <c r="AQ228" s="75">
        <v>26244</v>
      </c>
      <c r="AR228" s="75">
        <v>14074</v>
      </c>
      <c r="AS228" s="76">
        <v>35</v>
      </c>
      <c r="AT228" s="76">
        <v>12</v>
      </c>
      <c r="AU228" s="77">
        <f t="shared" si="208"/>
        <v>0.5380658436213992</v>
      </c>
      <c r="AV228" s="77">
        <f t="shared" si="209"/>
        <v>0.4619341563786008</v>
      </c>
      <c r="AW228" s="75">
        <v>26244</v>
      </c>
      <c r="AX228" s="76">
        <v>217</v>
      </c>
      <c r="AY228" s="75">
        <v>20705</v>
      </c>
      <c r="AZ228" s="76">
        <v>13</v>
      </c>
      <c r="BA228" s="75">
        <v>4791</v>
      </c>
      <c r="BB228" s="66">
        <f t="shared" si="210"/>
        <v>0.98026215515927451</v>
      </c>
      <c r="BC228" s="66">
        <f t="shared" si="211"/>
        <v>1.9737844840725494E-2</v>
      </c>
      <c r="BD228" s="75">
        <v>26244</v>
      </c>
      <c r="BE228" s="75">
        <v>10655</v>
      </c>
      <c r="BF228" s="76">
        <v>77</v>
      </c>
      <c r="BG228" s="66">
        <f t="shared" si="212"/>
        <v>0.40893156531016611</v>
      </c>
      <c r="BH228" s="70">
        <v>0.94717946601741432</v>
      </c>
      <c r="BI228" s="70">
        <v>0.9315259488768397</v>
      </c>
      <c r="BJ228" s="75">
        <v>58116</v>
      </c>
      <c r="BK228" s="75">
        <v>8396</v>
      </c>
      <c r="BL228" s="75">
        <v>29189</v>
      </c>
      <c r="BM228" s="75">
        <v>8760</v>
      </c>
      <c r="BN228" s="75">
        <v>3812</v>
      </c>
      <c r="BO228" s="76">
        <v>105</v>
      </c>
      <c r="BP228" s="75">
        <v>2542</v>
      </c>
      <c r="BQ228" s="76">
        <v>91</v>
      </c>
      <c r="BR228" s="76">
        <v>25</v>
      </c>
      <c r="BS228" s="75">
        <v>5196</v>
      </c>
      <c r="BT228" s="66">
        <f t="shared" si="213"/>
        <v>0.14446968132700116</v>
      </c>
      <c r="BU228" s="66">
        <f t="shared" si="237"/>
        <v>0.3532762062082731</v>
      </c>
      <c r="BV228" s="66">
        <f t="shared" si="238"/>
        <v>0.20254318948310276</v>
      </c>
      <c r="BW228" s="72">
        <v>84264</v>
      </c>
      <c r="BX228" s="75">
        <v>5799</v>
      </c>
      <c r="BY228" s="66">
        <f t="shared" si="214"/>
        <v>6.8819424665337511E-2</v>
      </c>
      <c r="BZ228" s="74">
        <f t="shared" si="215"/>
        <v>14.530781169167097</v>
      </c>
      <c r="CA228" s="66">
        <f t="shared" si="235"/>
        <v>0.19863402498516231</v>
      </c>
      <c r="CB228" s="72">
        <v>84264</v>
      </c>
      <c r="CC228" s="75">
        <v>26137</v>
      </c>
      <c r="CD228" s="66">
        <f t="shared" si="216"/>
        <v>0.31017991075666951</v>
      </c>
      <c r="CE228" s="66">
        <f t="shared" si="217"/>
        <v>0.68982008924333049</v>
      </c>
      <c r="CF228" s="72">
        <v>26244</v>
      </c>
      <c r="CG228" s="76">
        <v>36</v>
      </c>
      <c r="CH228" s="75">
        <v>20523</v>
      </c>
      <c r="CI228" s="66">
        <f t="shared" si="218"/>
        <v>0.78337905807041608</v>
      </c>
      <c r="CJ228" s="75">
        <v>26244</v>
      </c>
      <c r="CK228" s="76">
        <v>23</v>
      </c>
      <c r="CL228" s="75">
        <v>19669</v>
      </c>
      <c r="CM228" s="75">
        <v>3839</v>
      </c>
      <c r="CN228" s="76">
        <v>9</v>
      </c>
      <c r="CO228" s="66">
        <f t="shared" si="219"/>
        <v>0.89696692577351012</v>
      </c>
      <c r="CP228" s="72">
        <v>26244</v>
      </c>
      <c r="CQ228" s="75">
        <v>1320</v>
      </c>
      <c r="CR228" s="66">
        <f t="shared" si="220"/>
        <v>5.0297210791037952E-2</v>
      </c>
      <c r="CS228" s="78" t="b">
        <v>0</v>
      </c>
      <c r="CT228" s="76" t="b">
        <v>0</v>
      </c>
      <c r="CU228" s="76"/>
      <c r="CV228" s="76"/>
      <c r="CW228" s="76"/>
      <c r="CX228" s="76"/>
      <c r="CY228" s="76"/>
      <c r="CZ228" s="76"/>
      <c r="DA228" s="76"/>
      <c r="DB228" s="76"/>
      <c r="DC228" s="76"/>
      <c r="DD228" s="66">
        <f t="shared" si="221"/>
        <v>0</v>
      </c>
      <c r="DE228" s="66">
        <f t="shared" si="222"/>
        <v>0</v>
      </c>
      <c r="DF228" s="66">
        <f t="shared" si="223"/>
        <v>0</v>
      </c>
      <c r="DG228" s="66">
        <f t="shared" si="224"/>
        <v>0</v>
      </c>
      <c r="DH228" s="66">
        <f t="shared" si="225"/>
        <v>0</v>
      </c>
      <c r="DI228" s="66">
        <f t="shared" si="179"/>
        <v>0</v>
      </c>
      <c r="DJ228" s="66">
        <f t="shared" si="226"/>
        <v>0</v>
      </c>
      <c r="DK228" s="66">
        <f t="shared" si="227"/>
        <v>0</v>
      </c>
      <c r="DL228" s="66">
        <f t="shared" si="228"/>
        <v>0</v>
      </c>
      <c r="DM228" s="66">
        <f t="shared" si="229"/>
        <v>0</v>
      </c>
      <c r="DN228" s="66">
        <f t="shared" si="230"/>
        <v>0</v>
      </c>
      <c r="DO228" s="80">
        <f t="shared" si="231"/>
        <v>620</v>
      </c>
      <c r="DP228" s="67">
        <f t="shared" si="232"/>
        <v>1</v>
      </c>
      <c r="DQ228" s="66">
        <f t="shared" si="236"/>
        <v>2.6014568158168575E-6</v>
      </c>
    </row>
    <row r="229" spans="1:121" ht="17.149999999999999" customHeight="1" x14ac:dyDescent="0.3">
      <c r="A229" s="30"/>
      <c r="B229" s="39" t="s">
        <v>658</v>
      </c>
      <c r="C229" s="37" t="s">
        <v>659</v>
      </c>
      <c r="D229" s="36" t="s">
        <v>675</v>
      </c>
      <c r="E229" s="37" t="s">
        <v>676</v>
      </c>
      <c r="F229" s="36" t="s">
        <v>682</v>
      </c>
      <c r="G229" s="37" t="s">
        <v>683</v>
      </c>
      <c r="H229" s="36">
        <v>58</v>
      </c>
      <c r="I229" s="38">
        <v>11</v>
      </c>
      <c r="J229" s="115">
        <f t="shared" si="182"/>
        <v>0.87792056074766345</v>
      </c>
      <c r="K229" s="115">
        <f t="shared" si="183"/>
        <v>0.31070594125500672</v>
      </c>
      <c r="L229" s="115">
        <f t="shared" si="184"/>
        <v>1</v>
      </c>
      <c r="M229" s="115">
        <f t="shared" si="185"/>
        <v>0.15064277798925443</v>
      </c>
      <c r="N229" s="115">
        <f t="shared" si="186"/>
        <v>0.3441958171101433</v>
      </c>
      <c r="O229" s="115">
        <f t="shared" si="187"/>
        <v>0.14838117489986649</v>
      </c>
      <c r="P229" s="115">
        <f t="shared" si="188"/>
        <v>0.74209606032457243</v>
      </c>
      <c r="Q229" s="115">
        <f t="shared" si="189"/>
        <v>0.61782753646196431</v>
      </c>
      <c r="R229" s="116">
        <f t="shared" si="190"/>
        <v>0.93945128792085486</v>
      </c>
      <c r="S229" s="133">
        <f t="shared" si="191"/>
        <v>0.5701356840788141</v>
      </c>
      <c r="T229" s="134">
        <f t="shared" si="233"/>
        <v>0.4298643159211859</v>
      </c>
      <c r="U229" s="135">
        <f t="shared" si="192"/>
        <v>93960.172038368735</v>
      </c>
      <c r="V229" s="136">
        <v>5</v>
      </c>
      <c r="W229" s="155">
        <f t="shared" si="193"/>
        <v>0</v>
      </c>
      <c r="X229" s="155">
        <f t="shared" si="194"/>
        <v>0.45902457296770294</v>
      </c>
      <c r="Y229" s="155">
        <f t="shared" si="195"/>
        <v>0.54097542703229706</v>
      </c>
      <c r="Z229" s="156">
        <f t="shared" si="196"/>
        <v>118246.94981614653</v>
      </c>
      <c r="AA229" s="69">
        <f t="shared" si="197"/>
        <v>0.10316541693925821</v>
      </c>
      <c r="AB229" s="70">
        <f t="shared" si="198"/>
        <v>0.95642773266397851</v>
      </c>
      <c r="AC229" s="70">
        <f t="shared" si="199"/>
        <v>0.13868326690161437</v>
      </c>
      <c r="AD229" s="70">
        <f t="shared" si="199"/>
        <v>0.3441958171101433</v>
      </c>
      <c r="AE229" s="70">
        <f t="shared" si="200"/>
        <v>0.38217246353803569</v>
      </c>
      <c r="AF229" s="70">
        <f t="shared" si="201"/>
        <v>0.4346128170894526</v>
      </c>
      <c r="AG229" s="70">
        <f t="shared" si="202"/>
        <v>0.50388851802403201</v>
      </c>
      <c r="AH229" s="70">
        <f t="shared" si="203"/>
        <v>0.14838117489986649</v>
      </c>
      <c r="AI229" s="70">
        <f t="shared" si="204"/>
        <v>0.8386515353805073</v>
      </c>
      <c r="AJ229" s="70">
        <f t="shared" si="205"/>
        <v>0.91718958611481971</v>
      </c>
      <c r="AK229" s="70">
        <f t="shared" si="206"/>
        <v>0.25790393967542757</v>
      </c>
      <c r="AL229" s="71">
        <f t="shared" si="234"/>
        <v>1</v>
      </c>
      <c r="AM229" s="72">
        <v>218581</v>
      </c>
      <c r="AN229" s="66">
        <v>0.10316541693925821</v>
      </c>
      <c r="AO229" s="73">
        <v>0.38217246353803569</v>
      </c>
      <c r="AP229" s="74">
        <f t="shared" si="207"/>
        <v>0.61782753646196431</v>
      </c>
      <c r="AQ229" s="75">
        <v>59920</v>
      </c>
      <c r="AR229" s="75">
        <v>25794</v>
      </c>
      <c r="AS229" s="76">
        <v>201</v>
      </c>
      <c r="AT229" s="76">
        <v>47</v>
      </c>
      <c r="AU229" s="77">
        <f t="shared" si="208"/>
        <v>0.4346128170894526</v>
      </c>
      <c r="AV229" s="77">
        <f t="shared" si="209"/>
        <v>0.56538718291054746</v>
      </c>
      <c r="AW229" s="75">
        <v>59920</v>
      </c>
      <c r="AX229" s="75">
        <v>1794</v>
      </c>
      <c r="AY229" s="75">
        <v>41313</v>
      </c>
      <c r="AZ229" s="76">
        <v>49</v>
      </c>
      <c r="BA229" s="75">
        <v>13407</v>
      </c>
      <c r="BB229" s="66">
        <f t="shared" si="210"/>
        <v>0.94397530040053401</v>
      </c>
      <c r="BC229" s="66">
        <f t="shared" si="211"/>
        <v>5.6024699599465988E-2</v>
      </c>
      <c r="BD229" s="75">
        <v>59920</v>
      </c>
      <c r="BE229" s="75">
        <v>29721</v>
      </c>
      <c r="BF229" s="76">
        <v>472</v>
      </c>
      <c r="BG229" s="66">
        <f t="shared" si="212"/>
        <v>0.50388851802403201</v>
      </c>
      <c r="BH229" s="70">
        <v>0.95642773266397851</v>
      </c>
      <c r="BI229" s="70">
        <v>0.93945128792085486</v>
      </c>
      <c r="BJ229" s="75">
        <v>129958</v>
      </c>
      <c r="BK229" s="75">
        <v>18023</v>
      </c>
      <c r="BL229" s="75">
        <v>67204</v>
      </c>
      <c r="BM229" s="75">
        <v>22826</v>
      </c>
      <c r="BN229" s="75">
        <v>10043</v>
      </c>
      <c r="BO229" s="76">
        <v>215</v>
      </c>
      <c r="BP229" s="75">
        <v>6387</v>
      </c>
      <c r="BQ229" s="76">
        <v>186</v>
      </c>
      <c r="BR229" s="76">
        <v>100</v>
      </c>
      <c r="BS229" s="75">
        <v>4974</v>
      </c>
      <c r="BT229" s="66">
        <f t="shared" si="213"/>
        <v>0.13868326690161437</v>
      </c>
      <c r="BU229" s="66">
        <f t="shared" si="237"/>
        <v>0.3441958171101433</v>
      </c>
      <c r="BV229" s="66">
        <f t="shared" si="238"/>
        <v>0.16855445605503316</v>
      </c>
      <c r="BW229" s="72">
        <v>183010</v>
      </c>
      <c r="BX229" s="75">
        <v>16607</v>
      </c>
      <c r="BY229" s="66">
        <f t="shared" si="214"/>
        <v>9.0743675209004976E-2</v>
      </c>
      <c r="BZ229" s="74">
        <f t="shared" si="215"/>
        <v>11.020051785391702</v>
      </c>
      <c r="CA229" s="66">
        <f t="shared" si="235"/>
        <v>0.15064277798925443</v>
      </c>
      <c r="CB229" s="72">
        <v>183010</v>
      </c>
      <c r="CC229" s="75">
        <v>47199</v>
      </c>
      <c r="CD229" s="66">
        <f t="shared" si="216"/>
        <v>0.25790393967542757</v>
      </c>
      <c r="CE229" s="66">
        <f t="shared" si="217"/>
        <v>0.74209606032457243</v>
      </c>
      <c r="CF229" s="72">
        <v>59920</v>
      </c>
      <c r="CG229" s="76">
        <v>222</v>
      </c>
      <c r="CH229" s="75">
        <v>50030</v>
      </c>
      <c r="CI229" s="66">
        <f t="shared" si="218"/>
        <v>0.8386515353805073</v>
      </c>
      <c r="CJ229" s="75">
        <v>59920</v>
      </c>
      <c r="CK229" s="76">
        <v>273</v>
      </c>
      <c r="CL229" s="75">
        <v>39924</v>
      </c>
      <c r="CM229" s="75">
        <v>14645</v>
      </c>
      <c r="CN229" s="76">
        <v>116</v>
      </c>
      <c r="CO229" s="66">
        <f t="shared" si="219"/>
        <v>0.91718958611481971</v>
      </c>
      <c r="CP229" s="72">
        <v>59920</v>
      </c>
      <c r="CQ229" s="75">
        <v>8891</v>
      </c>
      <c r="CR229" s="66">
        <f t="shared" si="220"/>
        <v>0.14838117489986649</v>
      </c>
      <c r="CS229" s="78" t="b">
        <v>0</v>
      </c>
      <c r="CT229" s="76" t="b">
        <v>0</v>
      </c>
      <c r="CU229" s="76"/>
      <c r="CV229" s="76"/>
      <c r="CW229" s="76"/>
      <c r="CX229" s="76"/>
      <c r="CY229" s="76"/>
      <c r="CZ229" s="76"/>
      <c r="DA229" s="76"/>
      <c r="DB229" s="76"/>
      <c r="DC229" s="76"/>
      <c r="DD229" s="66">
        <f t="shared" si="221"/>
        <v>0</v>
      </c>
      <c r="DE229" s="66">
        <f t="shared" si="222"/>
        <v>0</v>
      </c>
      <c r="DF229" s="66">
        <f t="shared" si="223"/>
        <v>0</v>
      </c>
      <c r="DG229" s="66">
        <f t="shared" si="224"/>
        <v>0</v>
      </c>
      <c r="DH229" s="66">
        <f t="shared" si="225"/>
        <v>0</v>
      </c>
      <c r="DI229" s="66">
        <f t="shared" si="179"/>
        <v>0</v>
      </c>
      <c r="DJ229" s="66">
        <f t="shared" si="226"/>
        <v>0</v>
      </c>
      <c r="DK229" s="66">
        <f t="shared" si="227"/>
        <v>0</v>
      </c>
      <c r="DL229" s="66">
        <f t="shared" si="228"/>
        <v>0</v>
      </c>
      <c r="DM229" s="66">
        <f t="shared" si="229"/>
        <v>0</v>
      </c>
      <c r="DN229" s="66">
        <f t="shared" si="230"/>
        <v>0</v>
      </c>
      <c r="DO229" s="80">
        <f t="shared" si="231"/>
        <v>620</v>
      </c>
      <c r="DP229" s="67">
        <f t="shared" si="232"/>
        <v>1</v>
      </c>
      <c r="DQ229" s="66">
        <f t="shared" si="236"/>
        <v>2.6014568158168575E-6</v>
      </c>
    </row>
    <row r="230" spans="1:121" ht="17.149999999999999" customHeight="1" x14ac:dyDescent="0.3">
      <c r="A230" s="30"/>
      <c r="B230" s="39" t="s">
        <v>658</v>
      </c>
      <c r="C230" s="37" t="s">
        <v>659</v>
      </c>
      <c r="D230" s="36" t="s">
        <v>675</v>
      </c>
      <c r="E230" s="37" t="s">
        <v>676</v>
      </c>
      <c r="F230" s="36" t="s">
        <v>684</v>
      </c>
      <c r="G230" s="37" t="s">
        <v>685</v>
      </c>
      <c r="H230" s="36">
        <v>30</v>
      </c>
      <c r="I230" s="38">
        <v>5</v>
      </c>
      <c r="J230" s="115">
        <f t="shared" si="182"/>
        <v>0.83624380980749891</v>
      </c>
      <c r="K230" s="115">
        <f t="shared" si="183"/>
        <v>0.29394571247719403</v>
      </c>
      <c r="L230" s="115">
        <f t="shared" si="184"/>
        <v>1</v>
      </c>
      <c r="M230" s="115">
        <f t="shared" si="185"/>
        <v>0.19814355488174271</v>
      </c>
      <c r="N230" s="115">
        <f t="shared" si="186"/>
        <v>0.36719245983298332</v>
      </c>
      <c r="O230" s="115">
        <f t="shared" si="187"/>
        <v>0.19879361060431172</v>
      </c>
      <c r="P230" s="115">
        <f t="shared" si="188"/>
        <v>0.80908947566315326</v>
      </c>
      <c r="Q230" s="115">
        <f t="shared" si="189"/>
        <v>0.68880068973718633</v>
      </c>
      <c r="R230" s="116">
        <f t="shared" si="190"/>
        <v>0.96056260341974631</v>
      </c>
      <c r="S230" s="133">
        <f t="shared" si="191"/>
        <v>0.59475243515820186</v>
      </c>
      <c r="T230" s="134">
        <f t="shared" si="233"/>
        <v>0.40524756484179814</v>
      </c>
      <c r="U230" s="135">
        <f t="shared" si="192"/>
        <v>38937.401772694488</v>
      </c>
      <c r="V230" s="136">
        <v>5</v>
      </c>
      <c r="W230" s="155">
        <f t="shared" si="193"/>
        <v>0</v>
      </c>
      <c r="X230" s="155">
        <f t="shared" si="194"/>
        <v>0.4836413240470907</v>
      </c>
      <c r="Y230" s="155">
        <f t="shared" si="195"/>
        <v>0.5163586759529093</v>
      </c>
      <c r="Z230" s="156">
        <f t="shared" si="196"/>
        <v>49613.290661583385</v>
      </c>
      <c r="AA230" s="69">
        <f t="shared" si="197"/>
        <v>0.20289749487422332</v>
      </c>
      <c r="AB230" s="70">
        <f t="shared" si="198"/>
        <v>0.97146260897817727</v>
      </c>
      <c r="AC230" s="70">
        <f t="shared" si="199"/>
        <v>0.11043284335270466</v>
      </c>
      <c r="AD230" s="70">
        <f t="shared" si="199"/>
        <v>0.36719245983298332</v>
      </c>
      <c r="AE230" s="70">
        <f t="shared" si="200"/>
        <v>0.31119931026281367</v>
      </c>
      <c r="AF230" s="70">
        <f t="shared" si="201"/>
        <v>0.4690024946941207</v>
      </c>
      <c r="AG230" s="70">
        <f t="shared" si="202"/>
        <v>0.4302788844621514</v>
      </c>
      <c r="AH230" s="70">
        <f t="shared" si="203"/>
        <v>0.19879361060431172</v>
      </c>
      <c r="AI230" s="70">
        <f t="shared" si="204"/>
        <v>0.89306326097479238</v>
      </c>
      <c r="AJ230" s="70">
        <f t="shared" si="205"/>
        <v>0.77942435864020554</v>
      </c>
      <c r="AK230" s="70">
        <f t="shared" si="206"/>
        <v>0.19091052433684672</v>
      </c>
      <c r="AL230" s="71">
        <f t="shared" si="234"/>
        <v>1</v>
      </c>
      <c r="AM230" s="72">
        <v>96083</v>
      </c>
      <c r="AN230" s="66">
        <v>0.20289749487422332</v>
      </c>
      <c r="AO230" s="73">
        <v>0.31119931026281367</v>
      </c>
      <c r="AP230" s="74">
        <f t="shared" si="207"/>
        <v>0.68880068973718633</v>
      </c>
      <c r="AQ230" s="75">
        <v>26857</v>
      </c>
      <c r="AR230" s="75">
        <v>12351</v>
      </c>
      <c r="AS230" s="76">
        <v>238</v>
      </c>
      <c r="AT230" s="76">
        <v>7</v>
      </c>
      <c r="AU230" s="77">
        <f t="shared" si="208"/>
        <v>0.4690024946941207</v>
      </c>
      <c r="AV230" s="77">
        <f t="shared" si="209"/>
        <v>0.5309975053058793</v>
      </c>
      <c r="AW230" s="75">
        <v>26857</v>
      </c>
      <c r="AX230" s="76">
        <v>772</v>
      </c>
      <c r="AY230" s="75">
        <v>15552</v>
      </c>
      <c r="AZ230" s="76">
        <v>12</v>
      </c>
      <c r="BA230" s="75">
        <v>8993</v>
      </c>
      <c r="BB230" s="66">
        <f t="shared" si="210"/>
        <v>0.94310608035149124</v>
      </c>
      <c r="BC230" s="66">
        <f t="shared" si="211"/>
        <v>5.6893919648508762E-2</v>
      </c>
      <c r="BD230" s="75">
        <v>26857</v>
      </c>
      <c r="BE230" s="75">
        <v>11471</v>
      </c>
      <c r="BF230" s="76">
        <v>85</v>
      </c>
      <c r="BG230" s="66">
        <f t="shared" si="212"/>
        <v>0.4302788844621514</v>
      </c>
      <c r="BH230" s="70">
        <v>0.97146260897817727</v>
      </c>
      <c r="BI230" s="70">
        <v>0.96056260341974631</v>
      </c>
      <c r="BJ230" s="75">
        <v>61431</v>
      </c>
      <c r="BK230" s="75">
        <v>6784</v>
      </c>
      <c r="BL230" s="75">
        <v>32090</v>
      </c>
      <c r="BM230" s="75">
        <v>11189</v>
      </c>
      <c r="BN230" s="75">
        <v>6037</v>
      </c>
      <c r="BO230" s="76">
        <v>129</v>
      </c>
      <c r="BP230" s="75">
        <v>3664</v>
      </c>
      <c r="BQ230" s="76">
        <v>79</v>
      </c>
      <c r="BR230" s="76">
        <v>67</v>
      </c>
      <c r="BS230" s="76">
        <v>1392</v>
      </c>
      <c r="BT230" s="66">
        <f t="shared" si="213"/>
        <v>0.11043284335270466</v>
      </c>
      <c r="BU230" s="66">
        <f t="shared" si="237"/>
        <v>0.36719245983298332</v>
      </c>
      <c r="BV230" s="66">
        <f t="shared" si="238"/>
        <v>0.18505314906154874</v>
      </c>
      <c r="BW230" s="72">
        <v>82447</v>
      </c>
      <c r="BX230" s="75">
        <v>5688</v>
      </c>
      <c r="BY230" s="66">
        <f t="shared" si="214"/>
        <v>6.8989775249554255E-2</v>
      </c>
      <c r="BZ230" s="74">
        <f t="shared" si="215"/>
        <v>14.494901547116738</v>
      </c>
      <c r="CA230" s="66">
        <f t="shared" si="235"/>
        <v>0.19814355488174271</v>
      </c>
      <c r="CB230" s="72">
        <v>82447</v>
      </c>
      <c r="CC230" s="75">
        <v>15740</v>
      </c>
      <c r="CD230" s="66">
        <f t="shared" si="216"/>
        <v>0.19091052433684672</v>
      </c>
      <c r="CE230" s="66">
        <f t="shared" si="217"/>
        <v>0.80908947566315326</v>
      </c>
      <c r="CF230" s="72">
        <v>26857</v>
      </c>
      <c r="CG230" s="76">
        <v>116</v>
      </c>
      <c r="CH230" s="75">
        <v>23869</v>
      </c>
      <c r="CI230" s="66">
        <f t="shared" si="218"/>
        <v>0.89306326097479238</v>
      </c>
      <c r="CJ230" s="75">
        <v>26857</v>
      </c>
      <c r="CK230" s="76">
        <v>364</v>
      </c>
      <c r="CL230" s="75">
        <v>11638</v>
      </c>
      <c r="CM230" s="75">
        <v>8668</v>
      </c>
      <c r="CN230" s="76">
        <v>263</v>
      </c>
      <c r="CO230" s="66">
        <f t="shared" si="219"/>
        <v>0.77942435864020554</v>
      </c>
      <c r="CP230" s="72">
        <v>26857</v>
      </c>
      <c r="CQ230" s="75">
        <v>5339</v>
      </c>
      <c r="CR230" s="66">
        <f t="shared" si="220"/>
        <v>0.19879361060431172</v>
      </c>
      <c r="CS230" s="78" t="b">
        <v>0</v>
      </c>
      <c r="CT230" s="76" t="b">
        <v>0</v>
      </c>
      <c r="CU230" s="76"/>
      <c r="CV230" s="76"/>
      <c r="CW230" s="76"/>
      <c r="CX230" s="76"/>
      <c r="CY230" s="76"/>
      <c r="CZ230" s="76"/>
      <c r="DA230" s="76"/>
      <c r="DB230" s="76"/>
      <c r="DC230" s="76"/>
      <c r="DD230" s="66">
        <f t="shared" si="221"/>
        <v>0</v>
      </c>
      <c r="DE230" s="66">
        <f t="shared" si="222"/>
        <v>0</v>
      </c>
      <c r="DF230" s="66">
        <f t="shared" si="223"/>
        <v>0</v>
      </c>
      <c r="DG230" s="66">
        <f t="shared" si="224"/>
        <v>0</v>
      </c>
      <c r="DH230" s="66">
        <f t="shared" si="225"/>
        <v>0</v>
      </c>
      <c r="DI230" s="66">
        <f t="shared" si="179"/>
        <v>0</v>
      </c>
      <c r="DJ230" s="66">
        <f t="shared" si="226"/>
        <v>0</v>
      </c>
      <c r="DK230" s="66">
        <f t="shared" si="227"/>
        <v>0</v>
      </c>
      <c r="DL230" s="66">
        <f t="shared" si="228"/>
        <v>0</v>
      </c>
      <c r="DM230" s="66">
        <f t="shared" si="229"/>
        <v>0</v>
      </c>
      <c r="DN230" s="66">
        <f t="shared" si="230"/>
        <v>0</v>
      </c>
      <c r="DO230" s="80">
        <f t="shared" si="231"/>
        <v>620</v>
      </c>
      <c r="DP230" s="67">
        <f t="shared" si="232"/>
        <v>1</v>
      </c>
      <c r="DQ230" s="66">
        <f t="shared" si="236"/>
        <v>2.6014568158168575E-6</v>
      </c>
    </row>
    <row r="231" spans="1:121" ht="17.149999999999999" customHeight="1" x14ac:dyDescent="0.3">
      <c r="A231" s="30"/>
      <c r="B231" s="39" t="s">
        <v>658</v>
      </c>
      <c r="C231" s="37" t="s">
        <v>659</v>
      </c>
      <c r="D231" s="36" t="s">
        <v>675</v>
      </c>
      <c r="E231" s="37" t="s">
        <v>676</v>
      </c>
      <c r="F231" s="36" t="s">
        <v>686</v>
      </c>
      <c r="G231" s="37" t="s">
        <v>687</v>
      </c>
      <c r="H231" s="36">
        <v>72</v>
      </c>
      <c r="I231" s="38">
        <v>8</v>
      </c>
      <c r="J231" s="115">
        <f t="shared" si="182"/>
        <v>0.82999877684390788</v>
      </c>
      <c r="K231" s="115">
        <f t="shared" si="183"/>
        <v>0.24924426427161051</v>
      </c>
      <c r="L231" s="115">
        <f t="shared" si="184"/>
        <v>1</v>
      </c>
      <c r="M231" s="115">
        <f t="shared" si="185"/>
        <v>0.21328590742244682</v>
      </c>
      <c r="N231" s="115">
        <f t="shared" si="186"/>
        <v>0.42442000096066096</v>
      </c>
      <c r="O231" s="115">
        <f t="shared" si="187"/>
        <v>0.10734068391899212</v>
      </c>
      <c r="P231" s="115">
        <f t="shared" si="188"/>
        <v>0.64323803839201754</v>
      </c>
      <c r="Q231" s="115">
        <f t="shared" si="189"/>
        <v>0.5912827114061141</v>
      </c>
      <c r="R231" s="116">
        <f t="shared" si="190"/>
        <v>0.94333577334309338</v>
      </c>
      <c r="S231" s="133">
        <f t="shared" si="191"/>
        <v>0.55579401739542711</v>
      </c>
      <c r="T231" s="134">
        <f t="shared" si="233"/>
        <v>0.44420598260457289</v>
      </c>
      <c r="U231" s="135">
        <f t="shared" si="192"/>
        <v>95230.655374698748</v>
      </c>
      <c r="V231" s="136">
        <v>5</v>
      </c>
      <c r="W231" s="155">
        <f t="shared" si="193"/>
        <v>0</v>
      </c>
      <c r="X231" s="155">
        <f t="shared" si="194"/>
        <v>0.444682906284316</v>
      </c>
      <c r="Y231" s="155">
        <f t="shared" si="195"/>
        <v>0.55531709371568394</v>
      </c>
      <c r="Z231" s="156">
        <f t="shared" si="196"/>
        <v>119051.09981914319</v>
      </c>
      <c r="AA231" s="69">
        <f t="shared" si="197"/>
        <v>6.2131502350921713E-2</v>
      </c>
      <c r="AB231" s="70">
        <f t="shared" si="198"/>
        <v>0.95958387751671348</v>
      </c>
      <c r="AC231" s="70">
        <f t="shared" si="199"/>
        <v>4.9674175832973087E-2</v>
      </c>
      <c r="AD231" s="70">
        <f t="shared" si="199"/>
        <v>0.42442000096066096</v>
      </c>
      <c r="AE231" s="70">
        <f t="shared" si="200"/>
        <v>0.40871728859388595</v>
      </c>
      <c r="AF231" s="70">
        <f t="shared" si="201"/>
        <v>0.52709290744203119</v>
      </c>
      <c r="AG231" s="70">
        <f t="shared" si="202"/>
        <v>0.3819217529574167</v>
      </c>
      <c r="AH231" s="70">
        <f t="shared" si="203"/>
        <v>0.10734068391899212</v>
      </c>
      <c r="AI231" s="70">
        <f t="shared" si="204"/>
        <v>0.75342920547274983</v>
      </c>
      <c r="AJ231" s="70">
        <f t="shared" si="205"/>
        <v>0.90656834821506582</v>
      </c>
      <c r="AK231" s="70">
        <f t="shared" si="206"/>
        <v>0.35676196160798246</v>
      </c>
      <c r="AL231" s="71">
        <f t="shared" si="234"/>
        <v>1</v>
      </c>
      <c r="AM231" s="72">
        <v>214384</v>
      </c>
      <c r="AN231" s="66">
        <v>6.2131502350921713E-2</v>
      </c>
      <c r="AO231" s="73">
        <v>0.40871728859388595</v>
      </c>
      <c r="AP231" s="74">
        <f t="shared" si="207"/>
        <v>0.5912827114061141</v>
      </c>
      <c r="AQ231" s="75">
        <v>57229</v>
      </c>
      <c r="AR231" s="75">
        <v>29974</v>
      </c>
      <c r="AS231" s="76">
        <v>147</v>
      </c>
      <c r="AT231" s="76">
        <v>44</v>
      </c>
      <c r="AU231" s="77">
        <f t="shared" si="208"/>
        <v>0.52709290744203119</v>
      </c>
      <c r="AV231" s="77">
        <f t="shared" si="209"/>
        <v>0.47290709255796881</v>
      </c>
      <c r="AW231" s="75">
        <v>57229</v>
      </c>
      <c r="AX231" s="75">
        <v>1082</v>
      </c>
      <c r="AY231" s="75">
        <v>42181</v>
      </c>
      <c r="AZ231" s="76">
        <v>27</v>
      </c>
      <c r="BA231" s="75">
        <v>12475</v>
      </c>
      <c r="BB231" s="66">
        <f t="shared" si="210"/>
        <v>0.9744185640147478</v>
      </c>
      <c r="BC231" s="66">
        <f t="shared" si="211"/>
        <v>2.5581435985252199E-2</v>
      </c>
      <c r="BD231" s="75">
        <v>57229</v>
      </c>
      <c r="BE231" s="75">
        <v>21670</v>
      </c>
      <c r="BF231" s="76">
        <v>187</v>
      </c>
      <c r="BG231" s="66">
        <f t="shared" si="212"/>
        <v>0.3819217529574167</v>
      </c>
      <c r="BH231" s="70">
        <v>0.95958387751671348</v>
      </c>
      <c r="BI231" s="70">
        <v>0.94333577334309338</v>
      </c>
      <c r="BJ231" s="75">
        <v>124914</v>
      </c>
      <c r="BK231" s="75">
        <v>6205</v>
      </c>
      <c r="BL231" s="75">
        <v>65693</v>
      </c>
      <c r="BM231" s="75">
        <v>19392</v>
      </c>
      <c r="BN231" s="75">
        <v>8917</v>
      </c>
      <c r="BO231" s="76">
        <v>202</v>
      </c>
      <c r="BP231" s="75">
        <v>5625</v>
      </c>
      <c r="BQ231" s="76">
        <v>184</v>
      </c>
      <c r="BR231" s="76">
        <v>74</v>
      </c>
      <c r="BS231" s="75">
        <v>18622</v>
      </c>
      <c r="BT231" s="66">
        <f t="shared" si="213"/>
        <v>4.9674175832973087E-2</v>
      </c>
      <c r="BU231" s="66">
        <f t="shared" si="237"/>
        <v>0.42442000096066096</v>
      </c>
      <c r="BV231" s="66">
        <f t="shared" si="238"/>
        <v>0.2691771939094097</v>
      </c>
      <c r="BW231" s="72">
        <v>177589</v>
      </c>
      <c r="BX231" s="75">
        <v>11382</v>
      </c>
      <c r="BY231" s="66">
        <f t="shared" si="214"/>
        <v>6.4091807488076399E-2</v>
      </c>
      <c r="BZ231" s="74">
        <f t="shared" si="215"/>
        <v>15.602618169038834</v>
      </c>
      <c r="CA231" s="66">
        <f t="shared" si="235"/>
        <v>0.21328590742244682</v>
      </c>
      <c r="CB231" s="72">
        <v>177589</v>
      </c>
      <c r="CC231" s="75">
        <v>63357</v>
      </c>
      <c r="CD231" s="66">
        <f t="shared" si="216"/>
        <v>0.35676196160798246</v>
      </c>
      <c r="CE231" s="66">
        <f t="shared" si="217"/>
        <v>0.64323803839201754</v>
      </c>
      <c r="CF231" s="72">
        <v>57229</v>
      </c>
      <c r="CG231" s="76">
        <v>181</v>
      </c>
      <c r="CH231" s="75">
        <v>42937</v>
      </c>
      <c r="CI231" s="66">
        <f t="shared" si="218"/>
        <v>0.75342920547274983</v>
      </c>
      <c r="CJ231" s="75">
        <v>57229</v>
      </c>
      <c r="CK231" s="76">
        <v>395</v>
      </c>
      <c r="CL231" s="75">
        <v>39243</v>
      </c>
      <c r="CM231" s="75">
        <v>12164</v>
      </c>
      <c r="CN231" s="76">
        <v>80</v>
      </c>
      <c r="CO231" s="66">
        <f t="shared" si="219"/>
        <v>0.90656834821506582</v>
      </c>
      <c r="CP231" s="72">
        <v>57229</v>
      </c>
      <c r="CQ231" s="75">
        <v>6143</v>
      </c>
      <c r="CR231" s="66">
        <f t="shared" si="220"/>
        <v>0.10734068391899212</v>
      </c>
      <c r="CS231" s="78" t="b">
        <v>0</v>
      </c>
      <c r="CT231" s="76" t="b">
        <v>0</v>
      </c>
      <c r="CU231" s="76"/>
      <c r="CV231" s="76"/>
      <c r="CW231" s="76"/>
      <c r="CX231" s="76"/>
      <c r="CY231" s="76"/>
      <c r="CZ231" s="76"/>
      <c r="DA231" s="76"/>
      <c r="DB231" s="76"/>
      <c r="DC231" s="76"/>
      <c r="DD231" s="66">
        <f t="shared" si="221"/>
        <v>0</v>
      </c>
      <c r="DE231" s="66">
        <f t="shared" si="222"/>
        <v>0</v>
      </c>
      <c r="DF231" s="66">
        <f t="shared" si="223"/>
        <v>0</v>
      </c>
      <c r="DG231" s="66">
        <f t="shared" si="224"/>
        <v>0</v>
      </c>
      <c r="DH231" s="66">
        <f t="shared" si="225"/>
        <v>0</v>
      </c>
      <c r="DI231" s="66">
        <f t="shared" si="179"/>
        <v>0</v>
      </c>
      <c r="DJ231" s="66">
        <f t="shared" si="226"/>
        <v>0</v>
      </c>
      <c r="DK231" s="66">
        <f t="shared" si="227"/>
        <v>0</v>
      </c>
      <c r="DL231" s="66">
        <f t="shared" si="228"/>
        <v>0</v>
      </c>
      <c r="DM231" s="66">
        <f t="shared" si="229"/>
        <v>0</v>
      </c>
      <c r="DN231" s="66">
        <f t="shared" si="230"/>
        <v>0</v>
      </c>
      <c r="DO231" s="80">
        <f t="shared" si="231"/>
        <v>620</v>
      </c>
      <c r="DP231" s="67">
        <f t="shared" si="232"/>
        <v>1</v>
      </c>
      <c r="DQ231" s="66">
        <f t="shared" si="236"/>
        <v>2.6014568158168575E-6</v>
      </c>
    </row>
    <row r="232" spans="1:121" ht="17.149999999999999" customHeight="1" x14ac:dyDescent="0.3">
      <c r="A232" s="30"/>
      <c r="B232" s="39" t="s">
        <v>658</v>
      </c>
      <c r="C232" s="37" t="s">
        <v>659</v>
      </c>
      <c r="D232" s="36" t="s">
        <v>688</v>
      </c>
      <c r="E232" s="37" t="s">
        <v>689</v>
      </c>
      <c r="F232" s="36" t="s">
        <v>690</v>
      </c>
      <c r="G232" s="37" t="s">
        <v>689</v>
      </c>
      <c r="H232" s="36">
        <v>98</v>
      </c>
      <c r="I232" s="38">
        <v>16</v>
      </c>
      <c r="J232" s="115">
        <f t="shared" si="182"/>
        <v>0.57078522637973772</v>
      </c>
      <c r="K232" s="115">
        <f t="shared" si="183"/>
        <v>0.14985190110620805</v>
      </c>
      <c r="L232" s="115">
        <f t="shared" si="184"/>
        <v>1</v>
      </c>
      <c r="M232" s="115">
        <f t="shared" si="185"/>
        <v>0.19246850197125875</v>
      </c>
      <c r="N232" s="115">
        <f t="shared" si="186"/>
        <v>0.33384056454834232</v>
      </c>
      <c r="O232" s="115">
        <f t="shared" si="187"/>
        <v>0.15592697817808138</v>
      </c>
      <c r="P232" s="115">
        <f t="shared" si="188"/>
        <v>0.6647716387202105</v>
      </c>
      <c r="Q232" s="115">
        <f t="shared" si="189"/>
        <v>0.52686098608093634</v>
      </c>
      <c r="R232" s="116">
        <f t="shared" si="190"/>
        <v>0.8966757277154831</v>
      </c>
      <c r="S232" s="133">
        <f t="shared" si="191"/>
        <v>0.49902016941113975</v>
      </c>
      <c r="T232" s="134">
        <f t="shared" si="233"/>
        <v>0.5009798305888602</v>
      </c>
      <c r="U232" s="135">
        <f t="shared" si="192"/>
        <v>149611.11366756546</v>
      </c>
      <c r="V232" s="136">
        <v>4</v>
      </c>
      <c r="W232" s="155">
        <f t="shared" si="193"/>
        <v>0</v>
      </c>
      <c r="X232" s="155">
        <f t="shared" si="194"/>
        <v>0.38790905830002864</v>
      </c>
      <c r="Y232" s="155">
        <f t="shared" si="195"/>
        <v>0.61209094169997136</v>
      </c>
      <c r="Z232" s="156">
        <f t="shared" si="196"/>
        <v>182793.00255645433</v>
      </c>
      <c r="AA232" s="69">
        <f t="shared" si="197"/>
        <v>0.19655300582312304</v>
      </c>
      <c r="AB232" s="70">
        <f t="shared" si="198"/>
        <v>0.91340186767650733</v>
      </c>
      <c r="AC232" s="70">
        <f t="shared" si="199"/>
        <v>0.1428299697563388</v>
      </c>
      <c r="AD232" s="70">
        <f t="shared" si="199"/>
        <v>0.33384056454834232</v>
      </c>
      <c r="AE232" s="70">
        <f t="shared" si="200"/>
        <v>0.47313901391906366</v>
      </c>
      <c r="AF232" s="70">
        <f t="shared" si="201"/>
        <v>0.76033669830139639</v>
      </c>
      <c r="AG232" s="70">
        <f t="shared" si="202"/>
        <v>0.2762799975820589</v>
      </c>
      <c r="AH232" s="70">
        <f t="shared" si="203"/>
        <v>0.15592697817808138</v>
      </c>
      <c r="AI232" s="70">
        <f t="shared" si="204"/>
        <v>0.68303814302121746</v>
      </c>
      <c r="AJ232" s="70">
        <f t="shared" si="205"/>
        <v>0.45853230973825787</v>
      </c>
      <c r="AK232" s="70">
        <f t="shared" si="206"/>
        <v>0.33522836127978944</v>
      </c>
      <c r="AL232" s="71">
        <f t="shared" si="234"/>
        <v>1</v>
      </c>
      <c r="AM232" s="72">
        <v>298637</v>
      </c>
      <c r="AN232" s="66">
        <v>0.19655300582312304</v>
      </c>
      <c r="AO232" s="73">
        <v>0.47313901391906366</v>
      </c>
      <c r="AP232" s="74">
        <f t="shared" si="207"/>
        <v>0.52686098608093634</v>
      </c>
      <c r="AQ232" s="75">
        <v>66172</v>
      </c>
      <c r="AR232" s="75">
        <v>50233</v>
      </c>
      <c r="AS232" s="76">
        <v>52</v>
      </c>
      <c r="AT232" s="76">
        <v>28</v>
      </c>
      <c r="AU232" s="77">
        <f t="shared" si="208"/>
        <v>0.76033669830139639</v>
      </c>
      <c r="AV232" s="77">
        <f t="shared" si="209"/>
        <v>0.23966330169860361</v>
      </c>
      <c r="AW232" s="75">
        <v>66172</v>
      </c>
      <c r="AX232" s="75">
        <v>42346</v>
      </c>
      <c r="AY232" s="75">
        <v>9811</v>
      </c>
      <c r="AZ232" s="76">
        <v>11</v>
      </c>
      <c r="BA232" s="75">
        <v>10031</v>
      </c>
      <c r="BB232" s="66">
        <f t="shared" si="210"/>
        <v>0.93995949948618751</v>
      </c>
      <c r="BC232" s="66">
        <f t="shared" si="211"/>
        <v>6.0040500513812489E-2</v>
      </c>
      <c r="BD232" s="75">
        <v>66172</v>
      </c>
      <c r="BE232" s="75">
        <v>17927</v>
      </c>
      <c r="BF232" s="76">
        <v>355</v>
      </c>
      <c r="BG232" s="66">
        <f t="shared" si="212"/>
        <v>0.2762799975820589</v>
      </c>
      <c r="BH232" s="70">
        <v>0.91340186767650733</v>
      </c>
      <c r="BI232" s="70">
        <v>0.8966757277154831</v>
      </c>
      <c r="BJ232" s="75">
        <v>157719</v>
      </c>
      <c r="BK232" s="75">
        <v>22527</v>
      </c>
      <c r="BL232" s="75">
        <v>82539</v>
      </c>
      <c r="BM232" s="75">
        <v>26272</v>
      </c>
      <c r="BN232" s="75">
        <v>13278</v>
      </c>
      <c r="BO232" s="76">
        <v>281</v>
      </c>
      <c r="BP232" s="75">
        <v>8000</v>
      </c>
      <c r="BQ232" s="76">
        <v>469</v>
      </c>
      <c r="BR232" s="76">
        <v>167</v>
      </c>
      <c r="BS232" s="75">
        <v>4186</v>
      </c>
      <c r="BT232" s="66">
        <f t="shared" si="213"/>
        <v>0.1428299697563388</v>
      </c>
      <c r="BU232" s="66">
        <f t="shared" si="237"/>
        <v>0.33384056454834232</v>
      </c>
      <c r="BV232" s="66">
        <f t="shared" si="238"/>
        <v>0.167265833539396</v>
      </c>
      <c r="BW232" s="72">
        <v>240102</v>
      </c>
      <c r="BX232" s="75">
        <v>17053</v>
      </c>
      <c r="BY232" s="66">
        <f t="shared" si="214"/>
        <v>7.1023981474539991E-2</v>
      </c>
      <c r="BZ232" s="74">
        <f t="shared" si="215"/>
        <v>14.079751363396468</v>
      </c>
      <c r="CA232" s="66">
        <f t="shared" si="235"/>
        <v>0.19246850197125875</v>
      </c>
      <c r="CB232" s="72">
        <v>240102</v>
      </c>
      <c r="CC232" s="75">
        <v>80489</v>
      </c>
      <c r="CD232" s="66">
        <f t="shared" si="216"/>
        <v>0.33522836127978944</v>
      </c>
      <c r="CE232" s="66">
        <f t="shared" si="217"/>
        <v>0.6647716387202105</v>
      </c>
      <c r="CF232" s="72">
        <v>66172</v>
      </c>
      <c r="CG232" s="76">
        <v>544</v>
      </c>
      <c r="CH232" s="75">
        <v>44654</v>
      </c>
      <c r="CI232" s="66">
        <f t="shared" si="218"/>
        <v>0.68303814302121746</v>
      </c>
      <c r="CJ232" s="75">
        <v>66172</v>
      </c>
      <c r="CK232" s="76">
        <v>204</v>
      </c>
      <c r="CL232" s="75">
        <v>8920</v>
      </c>
      <c r="CM232" s="75">
        <v>19806</v>
      </c>
      <c r="CN232" s="75">
        <v>1412</v>
      </c>
      <c r="CO232" s="66">
        <f t="shared" si="219"/>
        <v>0.45853230973825787</v>
      </c>
      <c r="CP232" s="72">
        <v>66172</v>
      </c>
      <c r="CQ232" s="75">
        <v>10318</v>
      </c>
      <c r="CR232" s="66">
        <f t="shared" si="220"/>
        <v>0.15592697817808138</v>
      </c>
      <c r="CS232" s="78" t="b">
        <v>0</v>
      </c>
      <c r="CT232" s="76" t="b">
        <v>1</v>
      </c>
      <c r="CU232" s="76">
        <v>0</v>
      </c>
      <c r="CV232" s="76"/>
      <c r="CW232" s="79">
        <v>1</v>
      </c>
      <c r="CX232" s="79"/>
      <c r="CY232" s="79">
        <v>1</v>
      </c>
      <c r="CZ232" s="79">
        <v>0</v>
      </c>
      <c r="DA232" s="76"/>
      <c r="DB232" s="76"/>
      <c r="DC232" s="76"/>
      <c r="DD232" s="66">
        <f t="shared" si="221"/>
        <v>4.1322314049586778E-3</v>
      </c>
      <c r="DE232" s="66">
        <f t="shared" si="222"/>
        <v>0</v>
      </c>
      <c r="DF232" s="66">
        <f t="shared" si="223"/>
        <v>0</v>
      </c>
      <c r="DG232" s="66">
        <f t="shared" si="224"/>
        <v>0</v>
      </c>
      <c r="DH232" s="66">
        <f t="shared" si="225"/>
        <v>0</v>
      </c>
      <c r="DI232" s="66">
        <f t="shared" si="179"/>
        <v>0</v>
      </c>
      <c r="DJ232" s="66">
        <f t="shared" si="226"/>
        <v>0</v>
      </c>
      <c r="DK232" s="66">
        <f t="shared" si="227"/>
        <v>0</v>
      </c>
      <c r="DL232" s="66">
        <f t="shared" si="228"/>
        <v>0</v>
      </c>
      <c r="DM232" s="66">
        <f t="shared" si="229"/>
        <v>0</v>
      </c>
      <c r="DN232" s="66">
        <f t="shared" si="230"/>
        <v>0</v>
      </c>
      <c r="DO232" s="80">
        <f t="shared" si="231"/>
        <v>620</v>
      </c>
      <c r="DP232" s="67">
        <f t="shared" si="232"/>
        <v>1</v>
      </c>
      <c r="DQ232" s="66">
        <f t="shared" si="236"/>
        <v>2.6014568158168575E-6</v>
      </c>
    </row>
    <row r="233" spans="1:121" ht="17.149999999999999" customHeight="1" x14ac:dyDescent="0.3">
      <c r="A233" s="30"/>
      <c r="B233" s="39" t="s">
        <v>658</v>
      </c>
      <c r="C233" s="37" t="s">
        <v>659</v>
      </c>
      <c r="D233" s="36" t="s">
        <v>688</v>
      </c>
      <c r="E233" s="37" t="s">
        <v>689</v>
      </c>
      <c r="F233" s="36" t="s">
        <v>691</v>
      </c>
      <c r="G233" s="37" t="s">
        <v>692</v>
      </c>
      <c r="H233" s="36">
        <v>97</v>
      </c>
      <c r="I233" s="38">
        <v>5</v>
      </c>
      <c r="J233" s="115">
        <f t="shared" si="182"/>
        <v>0.59655580669465069</v>
      </c>
      <c r="K233" s="115">
        <f t="shared" si="183"/>
        <v>0.22738133677752664</v>
      </c>
      <c r="L233" s="115">
        <f t="shared" si="184"/>
        <v>1</v>
      </c>
      <c r="M233" s="115">
        <f t="shared" si="185"/>
        <v>0.18264480907384412</v>
      </c>
      <c r="N233" s="115">
        <f t="shared" si="186"/>
        <v>0.26086492982864234</v>
      </c>
      <c r="O233" s="115">
        <f t="shared" si="187"/>
        <v>7.0369174469917126E-2</v>
      </c>
      <c r="P233" s="115">
        <f t="shared" si="188"/>
        <v>0.70587743553469229</v>
      </c>
      <c r="Q233" s="115">
        <f t="shared" si="189"/>
        <v>0.51987186710236144</v>
      </c>
      <c r="R233" s="116">
        <f t="shared" si="190"/>
        <v>0.87936129920807982</v>
      </c>
      <c r="S233" s="133">
        <f t="shared" si="191"/>
        <v>0.49365851763219049</v>
      </c>
      <c r="T233" s="134">
        <f t="shared" si="233"/>
        <v>0.50634148236780951</v>
      </c>
      <c r="U233" s="135">
        <f t="shared" si="192"/>
        <v>98281.388069074193</v>
      </c>
      <c r="V233" s="136">
        <v>4</v>
      </c>
      <c r="W233" s="155">
        <f t="shared" si="193"/>
        <v>0</v>
      </c>
      <c r="X233" s="155">
        <f t="shared" si="194"/>
        <v>0.38254740652107938</v>
      </c>
      <c r="Y233" s="155">
        <f t="shared" si="195"/>
        <v>0.61745259347892056</v>
      </c>
      <c r="Z233" s="156">
        <f t="shared" si="196"/>
        <v>119848.16584685196</v>
      </c>
      <c r="AA233" s="69">
        <f t="shared" si="197"/>
        <v>6.9829624782973818E-2</v>
      </c>
      <c r="AB233" s="70">
        <f t="shared" si="198"/>
        <v>0.89861355086285533</v>
      </c>
      <c r="AC233" s="70">
        <f t="shared" si="199"/>
        <v>0.15963983872218346</v>
      </c>
      <c r="AD233" s="70">
        <f t="shared" si="199"/>
        <v>0.26086492982864234</v>
      </c>
      <c r="AE233" s="70">
        <f t="shared" si="200"/>
        <v>0.48012813289763856</v>
      </c>
      <c r="AF233" s="70">
        <f t="shared" si="201"/>
        <v>0.59253040576902383</v>
      </c>
      <c r="AG233" s="70">
        <f t="shared" si="202"/>
        <v>0.38536217845226561</v>
      </c>
      <c r="AH233" s="70">
        <f t="shared" si="203"/>
        <v>7.0369174469917126E-2</v>
      </c>
      <c r="AI233" s="70">
        <f t="shared" si="204"/>
        <v>0.76056398665375091</v>
      </c>
      <c r="AJ233" s="70">
        <f t="shared" si="205"/>
        <v>0.43254762673555053</v>
      </c>
      <c r="AK233" s="70">
        <f t="shared" si="206"/>
        <v>0.29412256446530771</v>
      </c>
      <c r="AL233" s="71">
        <f t="shared" si="234"/>
        <v>1</v>
      </c>
      <c r="AM233" s="72">
        <v>194101</v>
      </c>
      <c r="AN233" s="66">
        <v>6.9829624782973818E-2</v>
      </c>
      <c r="AO233" s="73">
        <v>0.48012813289763856</v>
      </c>
      <c r="AP233" s="74">
        <f t="shared" si="207"/>
        <v>0.51987186710236144</v>
      </c>
      <c r="AQ233" s="75">
        <v>46455</v>
      </c>
      <c r="AR233" s="75">
        <v>27462</v>
      </c>
      <c r="AS233" s="76">
        <v>31</v>
      </c>
      <c r="AT233" s="76">
        <v>33</v>
      </c>
      <c r="AU233" s="77">
        <f t="shared" si="208"/>
        <v>0.59253040576902383</v>
      </c>
      <c r="AV233" s="77">
        <f t="shared" si="209"/>
        <v>0.40746959423097617</v>
      </c>
      <c r="AW233" s="75">
        <v>46455</v>
      </c>
      <c r="AX233" s="75">
        <v>31300</v>
      </c>
      <c r="AY233" s="75">
        <v>5415</v>
      </c>
      <c r="AZ233" s="76">
        <v>9</v>
      </c>
      <c r="BA233" s="75">
        <v>7534</v>
      </c>
      <c r="BB233" s="66">
        <f t="shared" si="210"/>
        <v>0.95270692067592289</v>
      </c>
      <c r="BC233" s="66">
        <f t="shared" si="211"/>
        <v>4.7293079324077114E-2</v>
      </c>
      <c r="BD233" s="75">
        <v>46455</v>
      </c>
      <c r="BE233" s="75">
        <v>17768</v>
      </c>
      <c r="BF233" s="76">
        <v>134</v>
      </c>
      <c r="BG233" s="66">
        <f t="shared" si="212"/>
        <v>0.38536217845226561</v>
      </c>
      <c r="BH233" s="70">
        <v>0.89861355086285533</v>
      </c>
      <c r="BI233" s="70">
        <v>0.87936129920807982</v>
      </c>
      <c r="BJ233" s="75">
        <v>103176</v>
      </c>
      <c r="BK233" s="75">
        <v>16471</v>
      </c>
      <c r="BL233" s="75">
        <v>59790</v>
      </c>
      <c r="BM233" s="75">
        <v>15162</v>
      </c>
      <c r="BN233" s="75">
        <v>7006</v>
      </c>
      <c r="BO233" s="76">
        <v>114</v>
      </c>
      <c r="BP233" s="75">
        <v>3900</v>
      </c>
      <c r="BQ233" s="76">
        <v>206</v>
      </c>
      <c r="BR233" s="76">
        <v>49</v>
      </c>
      <c r="BS233" s="76">
        <v>478</v>
      </c>
      <c r="BT233" s="66">
        <f t="shared" si="213"/>
        <v>0.15963983872218346</v>
      </c>
      <c r="BU233" s="66">
        <f t="shared" si="237"/>
        <v>0.26086492982864234</v>
      </c>
      <c r="BV233" s="66">
        <f t="shared" si="238"/>
        <v>0.11391215011242925</v>
      </c>
      <c r="BW233" s="72">
        <v>155510</v>
      </c>
      <c r="BX233" s="75">
        <v>11639</v>
      </c>
      <c r="BY233" s="66">
        <f t="shared" si="214"/>
        <v>7.4844061475146287E-2</v>
      </c>
      <c r="BZ233" s="74">
        <f t="shared" si="215"/>
        <v>13.361113497723172</v>
      </c>
      <c r="CA233" s="66">
        <f t="shared" si="235"/>
        <v>0.18264480907384412</v>
      </c>
      <c r="CB233" s="72">
        <v>155510</v>
      </c>
      <c r="CC233" s="75">
        <v>45739</v>
      </c>
      <c r="CD233" s="66">
        <f t="shared" si="216"/>
        <v>0.29412256446530771</v>
      </c>
      <c r="CE233" s="66">
        <f t="shared" si="217"/>
        <v>0.70587743553469229</v>
      </c>
      <c r="CF233" s="72">
        <v>46455</v>
      </c>
      <c r="CG233" s="76">
        <v>163</v>
      </c>
      <c r="CH233" s="75">
        <v>35169</v>
      </c>
      <c r="CI233" s="66">
        <f t="shared" si="218"/>
        <v>0.76056398665375091</v>
      </c>
      <c r="CJ233" s="75">
        <v>46455</v>
      </c>
      <c r="CK233" s="76">
        <v>60</v>
      </c>
      <c r="CL233" s="75">
        <v>13107</v>
      </c>
      <c r="CM233" s="75">
        <v>5669</v>
      </c>
      <c r="CN233" s="75">
        <v>1258</v>
      </c>
      <c r="CO233" s="66">
        <f t="shared" si="219"/>
        <v>0.43254762673555053</v>
      </c>
      <c r="CP233" s="72">
        <v>46455</v>
      </c>
      <c r="CQ233" s="75">
        <v>3269</v>
      </c>
      <c r="CR233" s="66">
        <f t="shared" si="220"/>
        <v>7.0369174469917126E-2</v>
      </c>
      <c r="CS233" s="78" t="b">
        <v>0</v>
      </c>
      <c r="CT233" s="76" t="b">
        <v>0</v>
      </c>
      <c r="CU233" s="76"/>
      <c r="CV233" s="76"/>
      <c r="CW233" s="76"/>
      <c r="CX233" s="76"/>
      <c r="CY233" s="76"/>
      <c r="CZ233" s="76"/>
      <c r="DA233" s="76"/>
      <c r="DB233" s="76"/>
      <c r="DC233" s="76"/>
      <c r="DD233" s="66">
        <f t="shared" si="221"/>
        <v>0</v>
      </c>
      <c r="DE233" s="66">
        <f t="shared" si="222"/>
        <v>0</v>
      </c>
      <c r="DF233" s="66">
        <f t="shared" si="223"/>
        <v>0</v>
      </c>
      <c r="DG233" s="66">
        <f t="shared" si="224"/>
        <v>0</v>
      </c>
      <c r="DH233" s="66">
        <f t="shared" si="225"/>
        <v>0</v>
      </c>
      <c r="DI233" s="66">
        <f t="shared" si="179"/>
        <v>0</v>
      </c>
      <c r="DJ233" s="66">
        <f t="shared" si="226"/>
        <v>0</v>
      </c>
      <c r="DK233" s="66">
        <f t="shared" si="227"/>
        <v>0</v>
      </c>
      <c r="DL233" s="66">
        <f t="shared" si="228"/>
        <v>0</v>
      </c>
      <c r="DM233" s="66">
        <f t="shared" si="229"/>
        <v>0</v>
      </c>
      <c r="DN233" s="66">
        <f t="shared" si="230"/>
        <v>0</v>
      </c>
      <c r="DO233" s="80">
        <f t="shared" si="231"/>
        <v>620</v>
      </c>
      <c r="DP233" s="67">
        <f t="shared" si="232"/>
        <v>1</v>
      </c>
      <c r="DQ233" s="66">
        <f t="shared" si="236"/>
        <v>2.6014568158168575E-6</v>
      </c>
    </row>
    <row r="234" spans="1:121" ht="17.149999999999999" customHeight="1" x14ac:dyDescent="0.3">
      <c r="A234" s="30"/>
      <c r="B234" s="39" t="s">
        <v>658</v>
      </c>
      <c r="C234" s="37" t="s">
        <v>659</v>
      </c>
      <c r="D234" s="36" t="s">
        <v>693</v>
      </c>
      <c r="E234" s="37" t="s">
        <v>694</v>
      </c>
      <c r="F234" s="36" t="s">
        <v>695</v>
      </c>
      <c r="G234" s="37" t="s">
        <v>694</v>
      </c>
      <c r="H234" s="36">
        <v>64</v>
      </c>
      <c r="I234" s="38">
        <v>13</v>
      </c>
      <c r="J234" s="115">
        <f t="shared" si="182"/>
        <v>0.35148115316936351</v>
      </c>
      <c r="K234" s="115">
        <f t="shared" si="183"/>
        <v>0.11413280764193001</v>
      </c>
      <c r="L234" s="115">
        <f t="shared" si="184"/>
        <v>1</v>
      </c>
      <c r="M234" s="115">
        <f t="shared" si="185"/>
        <v>0.19549041403925324</v>
      </c>
      <c r="N234" s="115">
        <f t="shared" si="186"/>
        <v>0.28192531287593925</v>
      </c>
      <c r="O234" s="115">
        <f t="shared" si="187"/>
        <v>8.533664977574322E-2</v>
      </c>
      <c r="P234" s="115">
        <f t="shared" si="188"/>
        <v>0.59409090350060878</v>
      </c>
      <c r="Q234" s="115">
        <f t="shared" si="189"/>
        <v>0.48187099358974361</v>
      </c>
      <c r="R234" s="116">
        <f t="shared" si="190"/>
        <v>0.87951679864688248</v>
      </c>
      <c r="S234" s="133">
        <f t="shared" si="191"/>
        <v>0.44264944813771823</v>
      </c>
      <c r="T234" s="134">
        <f t="shared" si="233"/>
        <v>0.55735055186228177</v>
      </c>
      <c r="U234" s="135">
        <f t="shared" si="192"/>
        <v>175686.92625692472</v>
      </c>
      <c r="V234" s="136">
        <v>4</v>
      </c>
      <c r="W234" s="155">
        <f t="shared" si="193"/>
        <v>0</v>
      </c>
      <c r="X234" s="155">
        <f t="shared" si="194"/>
        <v>0.33153833702660712</v>
      </c>
      <c r="Y234" s="155">
        <f t="shared" si="195"/>
        <v>0.66846166297339282</v>
      </c>
      <c r="Z234" s="156">
        <f t="shared" si="196"/>
        <v>210711.14847914694</v>
      </c>
      <c r="AA234" s="69">
        <f t="shared" si="197"/>
        <v>0.1059679333033012</v>
      </c>
      <c r="AB234" s="70">
        <f t="shared" si="198"/>
        <v>0.91068363706489253</v>
      </c>
      <c r="AC234" s="70">
        <f t="shared" si="199"/>
        <v>0.19816840819051579</v>
      </c>
      <c r="AD234" s="70">
        <f t="shared" si="199"/>
        <v>0.28192531287593925</v>
      </c>
      <c r="AE234" s="70">
        <f t="shared" si="200"/>
        <v>0.51812900641025639</v>
      </c>
      <c r="AF234" s="70">
        <f t="shared" si="201"/>
        <v>0.80867390815395002</v>
      </c>
      <c r="AG234" s="70">
        <f t="shared" si="202"/>
        <v>0.33784051969358186</v>
      </c>
      <c r="AH234" s="70">
        <f t="shared" si="203"/>
        <v>8.533664977574322E-2</v>
      </c>
      <c r="AI234" s="70">
        <f t="shared" si="204"/>
        <v>0.58034214042840326</v>
      </c>
      <c r="AJ234" s="70">
        <f t="shared" si="205"/>
        <v>0.12262016591032375</v>
      </c>
      <c r="AK234" s="70">
        <f t="shared" si="206"/>
        <v>0.40590909649939122</v>
      </c>
      <c r="AL234" s="71">
        <f t="shared" si="234"/>
        <v>1</v>
      </c>
      <c r="AM234" s="72">
        <v>315218</v>
      </c>
      <c r="AN234" s="66">
        <v>0.1059679333033012</v>
      </c>
      <c r="AO234" s="73">
        <v>0.51812900641025639</v>
      </c>
      <c r="AP234" s="74">
        <f t="shared" si="207"/>
        <v>0.48187099358974361</v>
      </c>
      <c r="AQ234" s="75">
        <v>75583</v>
      </c>
      <c r="AR234" s="75">
        <v>61062</v>
      </c>
      <c r="AS234" s="76">
        <v>31</v>
      </c>
      <c r="AT234" s="76">
        <v>29</v>
      </c>
      <c r="AU234" s="77">
        <f t="shared" si="208"/>
        <v>0.80867390815395002</v>
      </c>
      <c r="AV234" s="77">
        <f t="shared" si="209"/>
        <v>0.19132609184604998</v>
      </c>
      <c r="AW234" s="75">
        <v>75583</v>
      </c>
      <c r="AX234" s="75">
        <v>55458</v>
      </c>
      <c r="AY234" s="75">
        <v>8421</v>
      </c>
      <c r="AZ234" s="76">
        <v>8</v>
      </c>
      <c r="BA234" s="75">
        <v>8904</v>
      </c>
      <c r="BB234" s="66">
        <f t="shared" si="210"/>
        <v>0.96306047656218996</v>
      </c>
      <c r="BC234" s="66">
        <f t="shared" si="211"/>
        <v>3.693952343781004E-2</v>
      </c>
      <c r="BD234" s="75">
        <v>75583</v>
      </c>
      <c r="BE234" s="75">
        <v>24761</v>
      </c>
      <c r="BF234" s="76">
        <v>774</v>
      </c>
      <c r="BG234" s="66">
        <f t="shared" si="212"/>
        <v>0.33784051969358186</v>
      </c>
      <c r="BH234" s="70">
        <v>0.91068363706489253</v>
      </c>
      <c r="BI234" s="70">
        <v>0.87951679864688248</v>
      </c>
      <c r="BJ234" s="75">
        <v>158769</v>
      </c>
      <c r="BK234" s="75">
        <v>31463</v>
      </c>
      <c r="BL234" s="75">
        <v>82545</v>
      </c>
      <c r="BM234" s="75">
        <v>25668</v>
      </c>
      <c r="BN234" s="75">
        <v>9493</v>
      </c>
      <c r="BO234" s="76">
        <v>191</v>
      </c>
      <c r="BP234" s="75">
        <v>5523</v>
      </c>
      <c r="BQ234" s="76">
        <v>125</v>
      </c>
      <c r="BR234" s="76">
        <v>102</v>
      </c>
      <c r="BS234" s="75">
        <v>3659</v>
      </c>
      <c r="BT234" s="66">
        <f t="shared" si="213"/>
        <v>0.19816840819051579</v>
      </c>
      <c r="BU234" s="66">
        <f t="shared" si="237"/>
        <v>0.28192531287593925</v>
      </c>
      <c r="BV234" s="66">
        <f t="shared" si="238"/>
        <v>0.12025647324099793</v>
      </c>
      <c r="BW234" s="72">
        <v>243929</v>
      </c>
      <c r="BX234" s="75">
        <v>17057</v>
      </c>
      <c r="BY234" s="66">
        <f t="shared" si="214"/>
        <v>6.992608504933813E-2</v>
      </c>
      <c r="BZ234" s="74">
        <f t="shared" si="215"/>
        <v>14.300814914697778</v>
      </c>
      <c r="CA234" s="66">
        <f t="shared" si="235"/>
        <v>0.19549041403925324</v>
      </c>
      <c r="CB234" s="72">
        <v>243929</v>
      </c>
      <c r="CC234" s="75">
        <v>99013</v>
      </c>
      <c r="CD234" s="66">
        <f t="shared" si="216"/>
        <v>0.40590909649939122</v>
      </c>
      <c r="CE234" s="66">
        <f t="shared" si="217"/>
        <v>0.59409090350060878</v>
      </c>
      <c r="CF234" s="72">
        <v>75583</v>
      </c>
      <c r="CG234" s="76">
        <v>517</v>
      </c>
      <c r="CH234" s="75">
        <v>43347</v>
      </c>
      <c r="CI234" s="66">
        <f t="shared" si="218"/>
        <v>0.58034214042840326</v>
      </c>
      <c r="CJ234" s="75">
        <v>75583</v>
      </c>
      <c r="CK234" s="76">
        <v>110</v>
      </c>
      <c r="CL234" s="76">
        <v>1243</v>
      </c>
      <c r="CM234" s="75">
        <v>7608</v>
      </c>
      <c r="CN234" s="76">
        <v>307</v>
      </c>
      <c r="CO234" s="66">
        <f t="shared" si="219"/>
        <v>0.12262016591032375</v>
      </c>
      <c r="CP234" s="72">
        <v>75583</v>
      </c>
      <c r="CQ234" s="75">
        <v>6450</v>
      </c>
      <c r="CR234" s="66">
        <f t="shared" si="220"/>
        <v>8.533664977574322E-2</v>
      </c>
      <c r="CS234" s="78" t="b">
        <v>0</v>
      </c>
      <c r="CT234" s="76" t="b">
        <v>0</v>
      </c>
      <c r="CU234" s="76"/>
      <c r="CV234" s="76"/>
      <c r="CW234" s="76"/>
      <c r="CX234" s="76"/>
      <c r="CY234" s="76"/>
      <c r="CZ234" s="76"/>
      <c r="DA234" s="76"/>
      <c r="DB234" s="76"/>
      <c r="DC234" s="76"/>
      <c r="DD234" s="66">
        <f t="shared" si="221"/>
        <v>0</v>
      </c>
      <c r="DE234" s="66">
        <f t="shared" si="222"/>
        <v>0</v>
      </c>
      <c r="DF234" s="66">
        <f t="shared" si="223"/>
        <v>0</v>
      </c>
      <c r="DG234" s="66">
        <f t="shared" si="224"/>
        <v>0</v>
      </c>
      <c r="DH234" s="66">
        <f t="shared" si="225"/>
        <v>0</v>
      </c>
      <c r="DI234" s="66">
        <f t="shared" ref="DI234:DI297" si="239">DC234/MAX($DC$6:$DC$335)</f>
        <v>0</v>
      </c>
      <c r="DJ234" s="66">
        <f t="shared" si="226"/>
        <v>0</v>
      </c>
      <c r="DK234" s="66">
        <f t="shared" si="227"/>
        <v>0</v>
      </c>
      <c r="DL234" s="66">
        <f t="shared" si="228"/>
        <v>0</v>
      </c>
      <c r="DM234" s="66">
        <f t="shared" si="229"/>
        <v>0</v>
      </c>
      <c r="DN234" s="66">
        <f t="shared" si="230"/>
        <v>0</v>
      </c>
      <c r="DO234" s="80">
        <f t="shared" si="231"/>
        <v>620</v>
      </c>
      <c r="DP234" s="67">
        <f t="shared" si="232"/>
        <v>1</v>
      </c>
      <c r="DQ234" s="66">
        <f t="shared" si="236"/>
        <v>2.6014568158168575E-6</v>
      </c>
    </row>
    <row r="235" spans="1:121" ht="17.149999999999999" customHeight="1" x14ac:dyDescent="0.3">
      <c r="A235" s="30"/>
      <c r="B235" s="39" t="s">
        <v>658</v>
      </c>
      <c r="C235" s="37" t="s">
        <v>659</v>
      </c>
      <c r="D235" s="36" t="s">
        <v>688</v>
      </c>
      <c r="E235" s="37" t="s">
        <v>689</v>
      </c>
      <c r="F235" s="36" t="s">
        <v>696</v>
      </c>
      <c r="G235" s="37" t="s">
        <v>697</v>
      </c>
      <c r="H235" s="36">
        <v>125</v>
      </c>
      <c r="I235" s="38">
        <v>19</v>
      </c>
      <c r="J235" s="115">
        <f t="shared" si="182"/>
        <v>0.47690072352034163</v>
      </c>
      <c r="K235" s="115">
        <f t="shared" si="183"/>
        <v>0.21612946269718891</v>
      </c>
      <c r="L235" s="115">
        <f t="shared" si="184"/>
        <v>1</v>
      </c>
      <c r="M235" s="115">
        <f t="shared" si="185"/>
        <v>0.14703902521174961</v>
      </c>
      <c r="N235" s="115">
        <f t="shared" si="186"/>
        <v>0.27501974609412627</v>
      </c>
      <c r="O235" s="115">
        <f t="shared" si="187"/>
        <v>9.0069386786858024E-2</v>
      </c>
      <c r="P235" s="115">
        <f t="shared" si="188"/>
        <v>0.67610948436091722</v>
      </c>
      <c r="Q235" s="115">
        <f t="shared" si="189"/>
        <v>0.52744823123382223</v>
      </c>
      <c r="R235" s="116">
        <f t="shared" si="190"/>
        <v>0.88529095241755718</v>
      </c>
      <c r="S235" s="133">
        <f t="shared" si="191"/>
        <v>0.47711189025806239</v>
      </c>
      <c r="T235" s="134">
        <f t="shared" si="233"/>
        <v>0.52288810974193756</v>
      </c>
      <c r="U235" s="135">
        <f t="shared" si="192"/>
        <v>151170.08985505259</v>
      </c>
      <c r="V235" s="136">
        <v>4</v>
      </c>
      <c r="W235" s="155">
        <f t="shared" si="193"/>
        <v>0</v>
      </c>
      <c r="X235" s="155">
        <f t="shared" si="194"/>
        <v>0.36600077914695123</v>
      </c>
      <c r="Y235" s="155">
        <f t="shared" si="195"/>
        <v>0.63399922085304872</v>
      </c>
      <c r="Z235" s="156">
        <f t="shared" si="196"/>
        <v>183292.97874394149</v>
      </c>
      <c r="AA235" s="69">
        <f t="shared" si="197"/>
        <v>7.6722724537021017E-2</v>
      </c>
      <c r="AB235" s="70">
        <f t="shared" si="198"/>
        <v>0.90829466474843468</v>
      </c>
      <c r="AC235" s="70">
        <f t="shared" si="199"/>
        <v>0.14994188547907555</v>
      </c>
      <c r="AD235" s="70">
        <f t="shared" si="199"/>
        <v>0.27501974609412627</v>
      </c>
      <c r="AE235" s="70">
        <f t="shared" si="200"/>
        <v>0.47255176876617777</v>
      </c>
      <c r="AF235" s="70">
        <f t="shared" si="201"/>
        <v>0.63146423911754246</v>
      </c>
      <c r="AG235" s="70">
        <f t="shared" si="202"/>
        <v>0.23506997983631836</v>
      </c>
      <c r="AH235" s="70">
        <f t="shared" si="203"/>
        <v>9.0069386786858024E-2</v>
      </c>
      <c r="AI235" s="70">
        <f t="shared" si="204"/>
        <v>0.79351500415134624</v>
      </c>
      <c r="AJ235" s="70">
        <f t="shared" si="205"/>
        <v>0.16028644288933697</v>
      </c>
      <c r="AK235" s="70">
        <f t="shared" si="206"/>
        <v>0.32389051563908283</v>
      </c>
      <c r="AL235" s="71">
        <f t="shared" si="234"/>
        <v>1</v>
      </c>
      <c r="AM235" s="72">
        <v>289106</v>
      </c>
      <c r="AN235" s="66">
        <v>7.6722724537021017E-2</v>
      </c>
      <c r="AO235" s="73">
        <v>0.47255176876617777</v>
      </c>
      <c r="AP235" s="74">
        <f t="shared" si="207"/>
        <v>0.52744823123382223</v>
      </c>
      <c r="AQ235" s="75">
        <v>67448</v>
      </c>
      <c r="AR235" s="75">
        <v>42500</v>
      </c>
      <c r="AS235" s="76">
        <v>43</v>
      </c>
      <c r="AT235" s="76">
        <v>48</v>
      </c>
      <c r="AU235" s="77">
        <f t="shared" si="208"/>
        <v>0.63146423911754246</v>
      </c>
      <c r="AV235" s="77">
        <f t="shared" si="209"/>
        <v>0.36853576088245754</v>
      </c>
      <c r="AW235" s="75">
        <v>67448</v>
      </c>
      <c r="AX235" s="75">
        <v>45934</v>
      </c>
      <c r="AY235" s="75">
        <v>5827</v>
      </c>
      <c r="AZ235" s="76">
        <v>18</v>
      </c>
      <c r="BA235" s="75">
        <v>11371</v>
      </c>
      <c r="BB235" s="66">
        <f t="shared" si="210"/>
        <v>0.93627683548807972</v>
      </c>
      <c r="BC235" s="66">
        <f t="shared" si="211"/>
        <v>6.3723164511920283E-2</v>
      </c>
      <c r="BD235" s="75">
        <v>67448</v>
      </c>
      <c r="BE235" s="75">
        <v>15590</v>
      </c>
      <c r="BF235" s="76">
        <v>265</v>
      </c>
      <c r="BG235" s="66">
        <f t="shared" si="212"/>
        <v>0.23506997983631836</v>
      </c>
      <c r="BH235" s="70">
        <v>0.90829466474843468</v>
      </c>
      <c r="BI235" s="70">
        <v>0.88529095241755718</v>
      </c>
      <c r="BJ235" s="75">
        <v>155727</v>
      </c>
      <c r="BK235" s="75">
        <v>23350</v>
      </c>
      <c r="BL235" s="75">
        <v>89549</v>
      </c>
      <c r="BM235" s="75">
        <v>23263</v>
      </c>
      <c r="BN235" s="75">
        <v>10995</v>
      </c>
      <c r="BO235" s="76">
        <v>212</v>
      </c>
      <c r="BP235" s="75">
        <v>6670</v>
      </c>
      <c r="BQ235" s="76">
        <v>127</v>
      </c>
      <c r="BR235" s="76">
        <v>70</v>
      </c>
      <c r="BS235" s="76">
        <v>1491</v>
      </c>
      <c r="BT235" s="66">
        <f t="shared" si="213"/>
        <v>0.14994188547907555</v>
      </c>
      <c r="BU235" s="66">
        <f t="shared" si="237"/>
        <v>0.27501974609412627</v>
      </c>
      <c r="BV235" s="66">
        <f t="shared" si="238"/>
        <v>0.12563653059520827</v>
      </c>
      <c r="BW235" s="72">
        <v>231887</v>
      </c>
      <c r="BX235" s="75">
        <v>21558</v>
      </c>
      <c r="BY235" s="66">
        <f t="shared" si="214"/>
        <v>9.2967695472363693E-2</v>
      </c>
      <c r="BZ235" s="74">
        <f t="shared" si="215"/>
        <v>10.756424529177103</v>
      </c>
      <c r="CA235" s="66">
        <f t="shared" si="235"/>
        <v>0.14703902521174961</v>
      </c>
      <c r="CB235" s="72">
        <v>231887</v>
      </c>
      <c r="CC235" s="75">
        <v>75106</v>
      </c>
      <c r="CD235" s="66">
        <f t="shared" si="216"/>
        <v>0.32389051563908283</v>
      </c>
      <c r="CE235" s="66">
        <f t="shared" si="217"/>
        <v>0.67610948436091722</v>
      </c>
      <c r="CF235" s="72">
        <v>67448</v>
      </c>
      <c r="CG235" s="76">
        <v>291</v>
      </c>
      <c r="CH235" s="75">
        <v>53230</v>
      </c>
      <c r="CI235" s="66">
        <f t="shared" si="218"/>
        <v>0.79351500415134624</v>
      </c>
      <c r="CJ235" s="75">
        <v>67448</v>
      </c>
      <c r="CK235" s="76">
        <v>69</v>
      </c>
      <c r="CL235" s="75">
        <v>4233</v>
      </c>
      <c r="CM235" s="75">
        <v>2119</v>
      </c>
      <c r="CN235" s="75">
        <v>4390</v>
      </c>
      <c r="CO235" s="66">
        <f t="shared" si="219"/>
        <v>0.16028644288933697</v>
      </c>
      <c r="CP235" s="72">
        <v>67448</v>
      </c>
      <c r="CQ235" s="75">
        <v>6075</v>
      </c>
      <c r="CR235" s="66">
        <f t="shared" si="220"/>
        <v>9.0069386786858024E-2</v>
      </c>
      <c r="CS235" s="78" t="b">
        <v>0</v>
      </c>
      <c r="CT235" s="76" t="b">
        <v>0</v>
      </c>
      <c r="CU235" s="76"/>
      <c r="CV235" s="76"/>
      <c r="CW235" s="76"/>
      <c r="CX235" s="76"/>
      <c r="CY235" s="76"/>
      <c r="CZ235" s="76"/>
      <c r="DA235" s="76"/>
      <c r="DB235" s="76"/>
      <c r="DC235" s="76"/>
      <c r="DD235" s="66">
        <f t="shared" si="221"/>
        <v>0</v>
      </c>
      <c r="DE235" s="66">
        <f t="shared" si="222"/>
        <v>0</v>
      </c>
      <c r="DF235" s="66">
        <f t="shared" si="223"/>
        <v>0</v>
      </c>
      <c r="DG235" s="66">
        <f t="shared" si="224"/>
        <v>0</v>
      </c>
      <c r="DH235" s="66">
        <f t="shared" si="225"/>
        <v>0</v>
      </c>
      <c r="DI235" s="66">
        <f t="shared" si="239"/>
        <v>0</v>
      </c>
      <c r="DJ235" s="66">
        <f t="shared" si="226"/>
        <v>0</v>
      </c>
      <c r="DK235" s="66">
        <f t="shared" si="227"/>
        <v>0</v>
      </c>
      <c r="DL235" s="66">
        <f t="shared" si="228"/>
        <v>0</v>
      </c>
      <c r="DM235" s="66">
        <f t="shared" si="229"/>
        <v>0</v>
      </c>
      <c r="DN235" s="66">
        <f t="shared" si="230"/>
        <v>0</v>
      </c>
      <c r="DO235" s="80">
        <f t="shared" si="231"/>
        <v>620</v>
      </c>
      <c r="DP235" s="67">
        <f t="shared" si="232"/>
        <v>1</v>
      </c>
      <c r="DQ235" s="66">
        <f t="shared" si="236"/>
        <v>2.6014568158168575E-6</v>
      </c>
    </row>
    <row r="236" spans="1:121" ht="17.149999999999999" customHeight="1" x14ac:dyDescent="0.3">
      <c r="A236" s="30"/>
      <c r="B236" s="39" t="s">
        <v>658</v>
      </c>
      <c r="C236" s="37" t="s">
        <v>659</v>
      </c>
      <c r="D236" s="36" t="s">
        <v>693</v>
      </c>
      <c r="E236" s="37" t="s">
        <v>694</v>
      </c>
      <c r="F236" s="36" t="s">
        <v>698</v>
      </c>
      <c r="G236" s="37" t="s">
        <v>699</v>
      </c>
      <c r="H236" s="36">
        <v>108</v>
      </c>
      <c r="I236" s="38">
        <v>13</v>
      </c>
      <c r="J236" s="115">
        <f t="shared" si="182"/>
        <v>0.43025398605880938</v>
      </c>
      <c r="K236" s="115">
        <f t="shared" si="183"/>
        <v>0.16012338754907457</v>
      </c>
      <c r="L236" s="115">
        <f t="shared" si="184"/>
        <v>1</v>
      </c>
      <c r="M236" s="115">
        <f t="shared" si="185"/>
        <v>0.16937821994084454</v>
      </c>
      <c r="N236" s="115">
        <f t="shared" si="186"/>
        <v>0.38810293106490695</v>
      </c>
      <c r="O236" s="115">
        <f t="shared" si="187"/>
        <v>5.0223005635232222E-2</v>
      </c>
      <c r="P236" s="115">
        <f t="shared" si="188"/>
        <v>0.686249838166753</v>
      </c>
      <c r="Q236" s="115">
        <f t="shared" si="189"/>
        <v>0.52302539492101574</v>
      </c>
      <c r="R236" s="116">
        <f t="shared" si="190"/>
        <v>0.91421164270563282</v>
      </c>
      <c r="S236" s="133">
        <f t="shared" si="191"/>
        <v>0.48017426733802993</v>
      </c>
      <c r="T236" s="134">
        <f t="shared" si="233"/>
        <v>0.51982573266197007</v>
      </c>
      <c r="U236" s="135">
        <f t="shared" si="192"/>
        <v>161842.54360697776</v>
      </c>
      <c r="V236" s="136">
        <v>4</v>
      </c>
      <c r="W236" s="155">
        <f t="shared" si="193"/>
        <v>0</v>
      </c>
      <c r="X236" s="155">
        <f t="shared" si="194"/>
        <v>0.36906315622691882</v>
      </c>
      <c r="Y236" s="155">
        <f t="shared" si="195"/>
        <v>0.63093684377308112</v>
      </c>
      <c r="Z236" s="156">
        <f t="shared" si="196"/>
        <v>196435.87694031108</v>
      </c>
      <c r="AA236" s="69">
        <f t="shared" si="197"/>
        <v>0.10572043425194322</v>
      </c>
      <c r="AB236" s="70">
        <f t="shared" si="198"/>
        <v>0.94092288640063049</v>
      </c>
      <c r="AC236" s="70">
        <f t="shared" si="199"/>
        <v>0.11911672538532216</v>
      </c>
      <c r="AD236" s="70">
        <f t="shared" si="199"/>
        <v>0.38810293106490695</v>
      </c>
      <c r="AE236" s="70">
        <f t="shared" si="200"/>
        <v>0.4769746050789842</v>
      </c>
      <c r="AF236" s="70">
        <f t="shared" si="201"/>
        <v>0.73491707395240768</v>
      </c>
      <c r="AG236" s="70">
        <f t="shared" si="202"/>
        <v>0.1860294314023983</v>
      </c>
      <c r="AH236" s="70">
        <f t="shared" si="203"/>
        <v>5.0223005635232222E-2</v>
      </c>
      <c r="AI236" s="70">
        <f t="shared" si="204"/>
        <v>0.76011537537056328</v>
      </c>
      <c r="AJ236" s="70">
        <f t="shared" si="205"/>
        <v>0.10039259674705553</v>
      </c>
      <c r="AK236" s="70">
        <f t="shared" si="206"/>
        <v>0.313750161833247</v>
      </c>
      <c r="AL236" s="71">
        <f t="shared" si="234"/>
        <v>1</v>
      </c>
      <c r="AM236" s="72">
        <v>311340</v>
      </c>
      <c r="AN236" s="66">
        <v>0.10572043425194322</v>
      </c>
      <c r="AO236" s="73">
        <v>0.4769746050789842</v>
      </c>
      <c r="AP236" s="74">
        <f t="shared" si="207"/>
        <v>0.52302539492101574</v>
      </c>
      <c r="AQ236" s="75">
        <v>74886</v>
      </c>
      <c r="AR236" s="75">
        <v>54981</v>
      </c>
      <c r="AS236" s="76">
        <v>30</v>
      </c>
      <c r="AT236" s="76">
        <v>24</v>
      </c>
      <c r="AU236" s="77">
        <f t="shared" si="208"/>
        <v>0.73491707395240768</v>
      </c>
      <c r="AV236" s="77">
        <f t="shared" si="209"/>
        <v>0.26508292604759232</v>
      </c>
      <c r="AW236" s="75">
        <v>74886</v>
      </c>
      <c r="AX236" s="75">
        <v>51852</v>
      </c>
      <c r="AY236" s="75">
        <v>8158</v>
      </c>
      <c r="AZ236" s="76">
        <v>15</v>
      </c>
      <c r="BA236" s="75">
        <v>10730</v>
      </c>
      <c r="BB236" s="66">
        <f t="shared" si="210"/>
        <v>0.94483615094944318</v>
      </c>
      <c r="BC236" s="66">
        <f t="shared" si="211"/>
        <v>5.5163849050556824E-2</v>
      </c>
      <c r="BD236" s="75">
        <v>74886</v>
      </c>
      <c r="BE236" s="75">
        <v>13428</v>
      </c>
      <c r="BF236" s="76">
        <v>503</v>
      </c>
      <c r="BG236" s="66">
        <f t="shared" si="212"/>
        <v>0.1860294314023983</v>
      </c>
      <c r="BH236" s="70">
        <v>0.94092288640063049</v>
      </c>
      <c r="BI236" s="70">
        <v>0.91421164270563282</v>
      </c>
      <c r="BJ236" s="75">
        <v>164343</v>
      </c>
      <c r="BK236" s="75">
        <v>19576</v>
      </c>
      <c r="BL236" s="75">
        <v>80985</v>
      </c>
      <c r="BM236" s="75">
        <v>25281</v>
      </c>
      <c r="BN236" s="75">
        <v>10581</v>
      </c>
      <c r="BO236" s="76">
        <v>307</v>
      </c>
      <c r="BP236" s="75">
        <v>6471</v>
      </c>
      <c r="BQ236" s="76">
        <v>172</v>
      </c>
      <c r="BR236" s="76">
        <v>52</v>
      </c>
      <c r="BS236" s="75">
        <v>20918</v>
      </c>
      <c r="BT236" s="66">
        <f t="shared" si="213"/>
        <v>0.11911672538532216</v>
      </c>
      <c r="BU236" s="66">
        <f t="shared" si="237"/>
        <v>0.38810293106490695</v>
      </c>
      <c r="BV236" s="66">
        <f t="shared" si="238"/>
        <v>0.23427222333777525</v>
      </c>
      <c r="BW236" s="72">
        <v>247168</v>
      </c>
      <c r="BX236" s="75">
        <v>19948</v>
      </c>
      <c r="BY236" s="66">
        <f t="shared" si="214"/>
        <v>8.0706240290005185E-2</v>
      </c>
      <c r="BZ236" s="74">
        <f t="shared" si="215"/>
        <v>12.390615600561459</v>
      </c>
      <c r="CA236" s="66">
        <f t="shared" si="235"/>
        <v>0.16937821994084454</v>
      </c>
      <c r="CB236" s="72">
        <v>247168</v>
      </c>
      <c r="CC236" s="75">
        <v>77549</v>
      </c>
      <c r="CD236" s="66">
        <f t="shared" si="216"/>
        <v>0.313750161833247</v>
      </c>
      <c r="CE236" s="66">
        <f t="shared" si="217"/>
        <v>0.686249838166753</v>
      </c>
      <c r="CF236" s="72">
        <v>74886</v>
      </c>
      <c r="CG236" s="76">
        <v>258</v>
      </c>
      <c r="CH236" s="75">
        <v>56664</v>
      </c>
      <c r="CI236" s="66">
        <f t="shared" si="218"/>
        <v>0.76011537537056328</v>
      </c>
      <c r="CJ236" s="75">
        <v>74886</v>
      </c>
      <c r="CK236" s="76">
        <v>578</v>
      </c>
      <c r="CL236" s="75">
        <v>4291</v>
      </c>
      <c r="CM236" s="76">
        <v>337</v>
      </c>
      <c r="CN236" s="75">
        <v>2312</v>
      </c>
      <c r="CO236" s="66">
        <f t="shared" si="219"/>
        <v>0.10039259674705553</v>
      </c>
      <c r="CP236" s="72">
        <v>74886</v>
      </c>
      <c r="CQ236" s="75">
        <v>3761</v>
      </c>
      <c r="CR236" s="66">
        <f t="shared" si="220"/>
        <v>5.0223005635232222E-2</v>
      </c>
      <c r="CS236" s="78" t="b">
        <v>0</v>
      </c>
      <c r="CT236" s="76" t="b">
        <v>0</v>
      </c>
      <c r="CU236" s="76"/>
      <c r="CV236" s="76"/>
      <c r="CW236" s="76"/>
      <c r="CX236" s="76"/>
      <c r="CY236" s="76"/>
      <c r="CZ236" s="76"/>
      <c r="DA236" s="76"/>
      <c r="DB236" s="76"/>
      <c r="DC236" s="76"/>
      <c r="DD236" s="66">
        <f t="shared" si="221"/>
        <v>0</v>
      </c>
      <c r="DE236" s="66">
        <f t="shared" si="222"/>
        <v>0</v>
      </c>
      <c r="DF236" s="66">
        <f t="shared" si="223"/>
        <v>0</v>
      </c>
      <c r="DG236" s="66">
        <f t="shared" si="224"/>
        <v>0</v>
      </c>
      <c r="DH236" s="66">
        <f t="shared" si="225"/>
        <v>0</v>
      </c>
      <c r="DI236" s="66">
        <f t="shared" si="239"/>
        <v>0</v>
      </c>
      <c r="DJ236" s="66">
        <f t="shared" si="226"/>
        <v>0</v>
      </c>
      <c r="DK236" s="66">
        <f t="shared" si="227"/>
        <v>0</v>
      </c>
      <c r="DL236" s="66">
        <f t="shared" si="228"/>
        <v>0</v>
      </c>
      <c r="DM236" s="66">
        <f t="shared" si="229"/>
        <v>0</v>
      </c>
      <c r="DN236" s="66">
        <f t="shared" si="230"/>
        <v>0</v>
      </c>
      <c r="DO236" s="80">
        <f t="shared" si="231"/>
        <v>620</v>
      </c>
      <c r="DP236" s="67">
        <f t="shared" si="232"/>
        <v>1</v>
      </c>
      <c r="DQ236" s="66">
        <f t="shared" si="236"/>
        <v>2.6014568158168575E-6</v>
      </c>
    </row>
    <row r="237" spans="1:121" ht="17.149999999999999" customHeight="1" x14ac:dyDescent="0.3">
      <c r="A237" s="30"/>
      <c r="B237" s="39" t="s">
        <v>658</v>
      </c>
      <c r="C237" s="37" t="s">
        <v>659</v>
      </c>
      <c r="D237" s="36" t="s">
        <v>700</v>
      </c>
      <c r="E237" s="37" t="s">
        <v>701</v>
      </c>
      <c r="F237" s="36" t="s">
        <v>702</v>
      </c>
      <c r="G237" s="37" t="s">
        <v>701</v>
      </c>
      <c r="H237" s="36">
        <v>76</v>
      </c>
      <c r="I237" s="38">
        <v>12</v>
      </c>
      <c r="J237" s="115">
        <f t="shared" si="182"/>
        <v>0.49491671773160267</v>
      </c>
      <c r="K237" s="115">
        <f t="shared" si="183"/>
        <v>0.29828421814940675</v>
      </c>
      <c r="L237" s="115">
        <f t="shared" si="184"/>
        <v>1</v>
      </c>
      <c r="M237" s="115">
        <f t="shared" si="185"/>
        <v>0.14633849500937229</v>
      </c>
      <c r="N237" s="115">
        <f t="shared" si="186"/>
        <v>0.30465889279660252</v>
      </c>
      <c r="O237" s="115">
        <f t="shared" si="187"/>
        <v>0.1247423541863963</v>
      </c>
      <c r="P237" s="115">
        <f t="shared" si="188"/>
        <v>0.66922137549858451</v>
      </c>
      <c r="Q237" s="115">
        <f t="shared" si="189"/>
        <v>0.51407783299152077</v>
      </c>
      <c r="R237" s="116">
        <f t="shared" si="190"/>
        <v>0.9327378766024923</v>
      </c>
      <c r="S237" s="133">
        <f t="shared" si="191"/>
        <v>0.49833086255177533</v>
      </c>
      <c r="T237" s="134">
        <f t="shared" si="233"/>
        <v>0.50166913744822472</v>
      </c>
      <c r="U237" s="135">
        <f t="shared" si="192"/>
        <v>157570.76438852525</v>
      </c>
      <c r="V237" s="136">
        <v>4</v>
      </c>
      <c r="W237" s="155">
        <f t="shared" si="193"/>
        <v>0</v>
      </c>
      <c r="X237" s="155">
        <f t="shared" si="194"/>
        <v>0.38721975144066423</v>
      </c>
      <c r="Y237" s="155">
        <f t="shared" si="195"/>
        <v>0.61278024855933577</v>
      </c>
      <c r="Z237" s="156">
        <f t="shared" si="196"/>
        <v>192469.98661074744</v>
      </c>
      <c r="AA237" s="69">
        <f t="shared" si="197"/>
        <v>0.13725552622949255</v>
      </c>
      <c r="AB237" s="70">
        <f t="shared" si="198"/>
        <v>0.94880303726040627</v>
      </c>
      <c r="AC237" s="70">
        <f t="shared" si="199"/>
        <v>0.12278532174290729</v>
      </c>
      <c r="AD237" s="70">
        <f t="shared" si="199"/>
        <v>0.30465889279660252</v>
      </c>
      <c r="AE237" s="70">
        <f t="shared" si="200"/>
        <v>0.48592216700847929</v>
      </c>
      <c r="AF237" s="70">
        <f t="shared" si="201"/>
        <v>0.46656175143446049</v>
      </c>
      <c r="AG237" s="70">
        <f t="shared" si="202"/>
        <v>0.21146454236532783</v>
      </c>
      <c r="AH237" s="70">
        <f t="shared" si="203"/>
        <v>0.1247423541863963</v>
      </c>
      <c r="AI237" s="70">
        <f t="shared" si="204"/>
        <v>0.68847139435128957</v>
      </c>
      <c r="AJ237" s="70">
        <f t="shared" si="205"/>
        <v>0.30136204111191578</v>
      </c>
      <c r="AK237" s="70">
        <f t="shared" si="206"/>
        <v>0.33077862450141549</v>
      </c>
      <c r="AL237" s="71">
        <f t="shared" si="234"/>
        <v>1</v>
      </c>
      <c r="AM237" s="72">
        <v>314093</v>
      </c>
      <c r="AN237" s="66">
        <v>0.13725552622949255</v>
      </c>
      <c r="AO237" s="73">
        <v>0.48592216700847929</v>
      </c>
      <c r="AP237" s="74">
        <f t="shared" si="207"/>
        <v>0.51407783299152077</v>
      </c>
      <c r="AQ237" s="75">
        <v>71804</v>
      </c>
      <c r="AR237" s="75">
        <v>33372</v>
      </c>
      <c r="AS237" s="76">
        <v>55</v>
      </c>
      <c r="AT237" s="76">
        <v>74</v>
      </c>
      <c r="AU237" s="77">
        <f t="shared" si="208"/>
        <v>0.46656175143446049</v>
      </c>
      <c r="AV237" s="77">
        <f t="shared" si="209"/>
        <v>0.53343824856553956</v>
      </c>
      <c r="AW237" s="75">
        <v>71804</v>
      </c>
      <c r="AX237" s="75">
        <v>44562</v>
      </c>
      <c r="AY237" s="75">
        <v>7290</v>
      </c>
      <c r="AZ237" s="76">
        <v>14</v>
      </c>
      <c r="BA237" s="75">
        <v>15405</v>
      </c>
      <c r="BB237" s="66">
        <f t="shared" si="210"/>
        <v>0.93686981226672605</v>
      </c>
      <c r="BC237" s="66">
        <f t="shared" si="211"/>
        <v>6.3130187733273946E-2</v>
      </c>
      <c r="BD237" s="75">
        <v>71804</v>
      </c>
      <c r="BE237" s="75">
        <v>14904</v>
      </c>
      <c r="BF237" s="76">
        <v>280</v>
      </c>
      <c r="BG237" s="66">
        <f t="shared" si="212"/>
        <v>0.21146454236532783</v>
      </c>
      <c r="BH237" s="70">
        <v>0.94880303726040627</v>
      </c>
      <c r="BI237" s="70">
        <v>0.9327378766024923</v>
      </c>
      <c r="BJ237" s="75">
        <v>165769</v>
      </c>
      <c r="BK237" s="75">
        <v>20354</v>
      </c>
      <c r="BL237" s="75">
        <v>94912</v>
      </c>
      <c r="BM237" s="75">
        <v>28211</v>
      </c>
      <c r="BN237" s="75">
        <v>12868</v>
      </c>
      <c r="BO237" s="76">
        <v>276</v>
      </c>
      <c r="BP237" s="75">
        <v>7992</v>
      </c>
      <c r="BQ237" s="76">
        <v>441</v>
      </c>
      <c r="BR237" s="76">
        <v>132</v>
      </c>
      <c r="BS237" s="76">
        <v>583</v>
      </c>
      <c r="BT237" s="66">
        <f t="shared" si="213"/>
        <v>0.12278532174290729</v>
      </c>
      <c r="BU237" s="66">
        <f t="shared" si="237"/>
        <v>0.30465889279660252</v>
      </c>
      <c r="BV237" s="66">
        <f t="shared" si="238"/>
        <v>0.13447628929413824</v>
      </c>
      <c r="BW237" s="72">
        <v>252214</v>
      </c>
      <c r="BX237" s="75">
        <v>23560</v>
      </c>
      <c r="BY237" s="66">
        <f t="shared" si="214"/>
        <v>9.341273680287375E-2</v>
      </c>
      <c r="BZ237" s="74">
        <f t="shared" si="215"/>
        <v>10.705178268251274</v>
      </c>
      <c r="CA237" s="66">
        <f t="shared" si="235"/>
        <v>0.14633849500937229</v>
      </c>
      <c r="CB237" s="72">
        <v>252214</v>
      </c>
      <c r="CC237" s="75">
        <v>83427</v>
      </c>
      <c r="CD237" s="66">
        <f t="shared" si="216"/>
        <v>0.33077862450141549</v>
      </c>
      <c r="CE237" s="66">
        <f t="shared" si="217"/>
        <v>0.66922137549858451</v>
      </c>
      <c r="CF237" s="72">
        <v>71804</v>
      </c>
      <c r="CG237" s="76">
        <v>359</v>
      </c>
      <c r="CH237" s="75">
        <v>49076</v>
      </c>
      <c r="CI237" s="66">
        <f t="shared" si="218"/>
        <v>0.68847139435128957</v>
      </c>
      <c r="CJ237" s="75">
        <v>71804</v>
      </c>
      <c r="CK237" s="76">
        <v>405</v>
      </c>
      <c r="CL237" s="75">
        <v>20030</v>
      </c>
      <c r="CM237" s="76">
        <v>159</v>
      </c>
      <c r="CN237" s="75">
        <v>1045</v>
      </c>
      <c r="CO237" s="66">
        <f t="shared" si="219"/>
        <v>0.30136204111191578</v>
      </c>
      <c r="CP237" s="72">
        <v>71804</v>
      </c>
      <c r="CQ237" s="75">
        <v>8957</v>
      </c>
      <c r="CR237" s="66">
        <f t="shared" si="220"/>
        <v>0.1247423541863963</v>
      </c>
      <c r="CS237" s="78" t="b">
        <v>0</v>
      </c>
      <c r="CT237" s="76" t="b">
        <v>1</v>
      </c>
      <c r="CU237" s="76">
        <v>0</v>
      </c>
      <c r="CV237" s="76"/>
      <c r="CW237" s="79">
        <v>2</v>
      </c>
      <c r="CX237" s="79"/>
      <c r="CY237" s="79">
        <v>2</v>
      </c>
      <c r="CZ237" s="79">
        <v>0</v>
      </c>
      <c r="DA237" s="76"/>
      <c r="DB237" s="76"/>
      <c r="DC237" s="76"/>
      <c r="DD237" s="66">
        <f t="shared" si="221"/>
        <v>8.2644628099173556E-3</v>
      </c>
      <c r="DE237" s="66">
        <f t="shared" si="222"/>
        <v>0</v>
      </c>
      <c r="DF237" s="66">
        <f t="shared" si="223"/>
        <v>0</v>
      </c>
      <c r="DG237" s="66">
        <f t="shared" si="224"/>
        <v>0</v>
      </c>
      <c r="DH237" s="66">
        <f t="shared" si="225"/>
        <v>0</v>
      </c>
      <c r="DI237" s="66">
        <f t="shared" si="239"/>
        <v>0</v>
      </c>
      <c r="DJ237" s="66">
        <f t="shared" si="226"/>
        <v>0</v>
      </c>
      <c r="DK237" s="66">
        <f t="shared" si="227"/>
        <v>0</v>
      </c>
      <c r="DL237" s="66">
        <f t="shared" si="228"/>
        <v>0</v>
      </c>
      <c r="DM237" s="66">
        <f t="shared" si="229"/>
        <v>0</v>
      </c>
      <c r="DN237" s="66">
        <f t="shared" si="230"/>
        <v>0</v>
      </c>
      <c r="DO237" s="80">
        <f t="shared" si="231"/>
        <v>620</v>
      </c>
      <c r="DP237" s="67">
        <f t="shared" si="232"/>
        <v>1</v>
      </c>
      <c r="DQ237" s="66">
        <f t="shared" si="236"/>
        <v>2.6014568158168575E-6</v>
      </c>
    </row>
    <row r="238" spans="1:121" ht="17.149999999999999" customHeight="1" x14ac:dyDescent="0.3">
      <c r="A238" s="30"/>
      <c r="B238" s="39" t="s">
        <v>658</v>
      </c>
      <c r="C238" s="37" t="s">
        <v>659</v>
      </c>
      <c r="D238" s="36" t="s">
        <v>700</v>
      </c>
      <c r="E238" s="37" t="s">
        <v>701</v>
      </c>
      <c r="F238" s="36" t="s">
        <v>703</v>
      </c>
      <c r="G238" s="37" t="s">
        <v>704</v>
      </c>
      <c r="H238" s="36">
        <v>52</v>
      </c>
      <c r="I238" s="38">
        <v>4</v>
      </c>
      <c r="J238" s="115">
        <f t="shared" si="182"/>
        <v>0.72958176418866238</v>
      </c>
      <c r="K238" s="115">
        <f t="shared" si="183"/>
        <v>0.36761949002106936</v>
      </c>
      <c r="L238" s="115">
        <f t="shared" si="184"/>
        <v>1</v>
      </c>
      <c r="M238" s="115">
        <f t="shared" si="185"/>
        <v>0.10957677483944818</v>
      </c>
      <c r="N238" s="115">
        <f t="shared" si="186"/>
        <v>0.29492558748574405</v>
      </c>
      <c r="O238" s="115">
        <f t="shared" si="187"/>
        <v>5.7119631036713837E-2</v>
      </c>
      <c r="P238" s="115">
        <f t="shared" si="188"/>
        <v>0.63441061787642472</v>
      </c>
      <c r="Q238" s="115">
        <f t="shared" si="189"/>
        <v>0.54482923445506004</v>
      </c>
      <c r="R238" s="116">
        <f t="shared" si="190"/>
        <v>0.91304079046333597</v>
      </c>
      <c r="S238" s="133">
        <f t="shared" si="191"/>
        <v>0.51678932115182874</v>
      </c>
      <c r="T238" s="134">
        <f t="shared" si="233"/>
        <v>0.48321067884817126</v>
      </c>
      <c r="U238" s="135">
        <f t="shared" si="192"/>
        <v>127855.61278051072</v>
      </c>
      <c r="V238" s="136">
        <v>4</v>
      </c>
      <c r="W238" s="155">
        <f t="shared" si="193"/>
        <v>0</v>
      </c>
      <c r="X238" s="155">
        <f t="shared" si="194"/>
        <v>0.40567821004071764</v>
      </c>
      <c r="Y238" s="155">
        <f t="shared" si="195"/>
        <v>0.59432178995928231</v>
      </c>
      <c r="Z238" s="156">
        <f t="shared" si="196"/>
        <v>157255.16833606627</v>
      </c>
      <c r="AA238" s="69">
        <f t="shared" si="197"/>
        <v>7.4906650138324093E-2</v>
      </c>
      <c r="AB238" s="70">
        <f t="shared" si="198"/>
        <v>0.93280484022786514</v>
      </c>
      <c r="AC238" s="70">
        <f t="shared" si="199"/>
        <v>9.3005082860481814E-2</v>
      </c>
      <c r="AD238" s="70">
        <f t="shared" si="199"/>
        <v>0.29492558748574405</v>
      </c>
      <c r="AE238" s="70">
        <f t="shared" si="200"/>
        <v>0.45517076554494001</v>
      </c>
      <c r="AF238" s="70">
        <f t="shared" si="201"/>
        <v>0.3563382384657498</v>
      </c>
      <c r="AG238" s="70">
        <f t="shared" si="202"/>
        <v>0.24827048459611462</v>
      </c>
      <c r="AH238" s="70">
        <f t="shared" si="203"/>
        <v>5.7119631036713837E-2</v>
      </c>
      <c r="AI238" s="70">
        <f t="shared" si="204"/>
        <v>0.81832207973190441</v>
      </c>
      <c r="AJ238" s="70">
        <f t="shared" si="205"/>
        <v>0.64084144864542036</v>
      </c>
      <c r="AK238" s="70">
        <f t="shared" si="206"/>
        <v>0.36558938212357528</v>
      </c>
      <c r="AL238" s="71">
        <f t="shared" si="234"/>
        <v>1</v>
      </c>
      <c r="AM238" s="72">
        <v>264596</v>
      </c>
      <c r="AN238" s="66">
        <v>7.4906650138324093E-2</v>
      </c>
      <c r="AO238" s="73">
        <v>0.45517076554494001</v>
      </c>
      <c r="AP238" s="74">
        <f t="shared" si="207"/>
        <v>0.54482923445506004</v>
      </c>
      <c r="AQ238" s="75">
        <v>60277</v>
      </c>
      <c r="AR238" s="75">
        <v>21373</v>
      </c>
      <c r="AS238" s="76">
        <v>44</v>
      </c>
      <c r="AT238" s="76">
        <v>62</v>
      </c>
      <c r="AU238" s="77">
        <f t="shared" si="208"/>
        <v>0.3563382384657498</v>
      </c>
      <c r="AV238" s="77">
        <f t="shared" si="209"/>
        <v>0.64366176153425014</v>
      </c>
      <c r="AW238" s="75">
        <v>60277</v>
      </c>
      <c r="AX238" s="75">
        <v>34580</v>
      </c>
      <c r="AY238" s="75">
        <v>7381</v>
      </c>
      <c r="AZ238" s="76">
        <v>11</v>
      </c>
      <c r="BA238" s="75">
        <v>12785</v>
      </c>
      <c r="BB238" s="66">
        <f t="shared" si="210"/>
        <v>0.90842278149211142</v>
      </c>
      <c r="BC238" s="66">
        <f t="shared" si="211"/>
        <v>9.157721850788858E-2</v>
      </c>
      <c r="BD238" s="75">
        <v>60277</v>
      </c>
      <c r="BE238" s="75">
        <v>14746</v>
      </c>
      <c r="BF238" s="76">
        <v>219</v>
      </c>
      <c r="BG238" s="66">
        <f t="shared" si="212"/>
        <v>0.24827048459611462</v>
      </c>
      <c r="BH238" s="70">
        <v>0.93280484022786514</v>
      </c>
      <c r="BI238" s="70">
        <v>0.91304079046333597</v>
      </c>
      <c r="BJ238" s="75">
        <v>142046</v>
      </c>
      <c r="BK238" s="75">
        <v>13211</v>
      </c>
      <c r="BL238" s="75">
        <v>86942</v>
      </c>
      <c r="BM238" s="75">
        <v>23448</v>
      </c>
      <c r="BN238" s="75">
        <v>10278</v>
      </c>
      <c r="BO238" s="76">
        <v>196</v>
      </c>
      <c r="BP238" s="75">
        <v>5085</v>
      </c>
      <c r="BQ238" s="76">
        <v>161</v>
      </c>
      <c r="BR238" s="76">
        <v>55</v>
      </c>
      <c r="BS238" s="75">
        <v>2670</v>
      </c>
      <c r="BT238" s="66">
        <f t="shared" si="213"/>
        <v>9.3005082860481814E-2</v>
      </c>
      <c r="BU238" s="66">
        <f t="shared" ref="BU238:BU269" si="240">(BS238+BM238+BN238+BO238+BP238+BQ238+BR238)/BJ238</f>
        <v>0.29492558748574405</v>
      </c>
      <c r="BV238" s="66">
        <f t="shared" ref="BV238:BV269" si="241">(BS238+BR238+BQ238+BP238+BO238+BN238)/BJ238</f>
        <v>0.12985230136716275</v>
      </c>
      <c r="BW238" s="72">
        <v>213376</v>
      </c>
      <c r="BX238" s="75">
        <v>26619</v>
      </c>
      <c r="BY238" s="66">
        <f t="shared" si="214"/>
        <v>0.12475161217756449</v>
      </c>
      <c r="BZ238" s="74">
        <f t="shared" si="215"/>
        <v>8.0159284721439565</v>
      </c>
      <c r="CA238" s="66">
        <f t="shared" si="235"/>
        <v>0.10957677483944818</v>
      </c>
      <c r="CB238" s="72">
        <v>213376</v>
      </c>
      <c r="CC238" s="75">
        <v>78008</v>
      </c>
      <c r="CD238" s="66">
        <f t="shared" si="216"/>
        <v>0.36558938212357528</v>
      </c>
      <c r="CE238" s="66">
        <f t="shared" si="217"/>
        <v>0.63441061787642472</v>
      </c>
      <c r="CF238" s="72">
        <v>60277</v>
      </c>
      <c r="CG238" s="76">
        <v>233</v>
      </c>
      <c r="CH238" s="75">
        <v>49093</v>
      </c>
      <c r="CI238" s="66">
        <f t="shared" si="218"/>
        <v>0.81832207973190441</v>
      </c>
      <c r="CJ238" s="75">
        <v>60277</v>
      </c>
      <c r="CK238" s="76">
        <v>224</v>
      </c>
      <c r="CL238" s="75">
        <v>34551</v>
      </c>
      <c r="CM238" s="75">
        <v>2827</v>
      </c>
      <c r="CN238" s="75">
        <v>1026</v>
      </c>
      <c r="CO238" s="66">
        <f t="shared" si="219"/>
        <v>0.64084144864542036</v>
      </c>
      <c r="CP238" s="72">
        <v>60277</v>
      </c>
      <c r="CQ238" s="75">
        <v>3443</v>
      </c>
      <c r="CR238" s="66">
        <f t="shared" si="220"/>
        <v>5.7119631036713837E-2</v>
      </c>
      <c r="CS238" s="78" t="b">
        <v>0</v>
      </c>
      <c r="CT238" s="76" t="b">
        <v>1</v>
      </c>
      <c r="CU238" s="76">
        <v>0</v>
      </c>
      <c r="CV238" s="76"/>
      <c r="CW238" s="79">
        <v>2</v>
      </c>
      <c r="CX238" s="79"/>
      <c r="CY238" s="79">
        <v>2</v>
      </c>
      <c r="CZ238" s="79">
        <v>0</v>
      </c>
      <c r="DA238" s="76"/>
      <c r="DB238" s="76"/>
      <c r="DC238" s="76"/>
      <c r="DD238" s="66">
        <f t="shared" si="221"/>
        <v>8.2644628099173556E-3</v>
      </c>
      <c r="DE238" s="66">
        <f t="shared" si="222"/>
        <v>0</v>
      </c>
      <c r="DF238" s="66">
        <f t="shared" si="223"/>
        <v>0</v>
      </c>
      <c r="DG238" s="66">
        <f t="shared" si="224"/>
        <v>0</v>
      </c>
      <c r="DH238" s="66">
        <f t="shared" si="225"/>
        <v>0</v>
      </c>
      <c r="DI238" s="66">
        <f t="shared" si="239"/>
        <v>0</v>
      </c>
      <c r="DJ238" s="66">
        <f t="shared" si="226"/>
        <v>0</v>
      </c>
      <c r="DK238" s="66">
        <f t="shared" si="227"/>
        <v>0</v>
      </c>
      <c r="DL238" s="66">
        <f t="shared" si="228"/>
        <v>0</v>
      </c>
      <c r="DM238" s="66">
        <f t="shared" si="229"/>
        <v>0</v>
      </c>
      <c r="DN238" s="66">
        <f t="shared" si="230"/>
        <v>0</v>
      </c>
      <c r="DO238" s="80">
        <f t="shared" si="231"/>
        <v>620</v>
      </c>
      <c r="DP238" s="67">
        <f t="shared" si="232"/>
        <v>1</v>
      </c>
      <c r="DQ238" s="66">
        <f t="shared" si="236"/>
        <v>2.6014568158168575E-6</v>
      </c>
    </row>
    <row r="239" spans="1:121" ht="17.149999999999999" customHeight="1" x14ac:dyDescent="0.3">
      <c r="A239" s="30"/>
      <c r="B239" s="39" t="s">
        <v>658</v>
      </c>
      <c r="C239" s="37" t="s">
        <v>659</v>
      </c>
      <c r="D239" s="36" t="s">
        <v>700</v>
      </c>
      <c r="E239" s="37" t="s">
        <v>701</v>
      </c>
      <c r="F239" s="36" t="s">
        <v>705</v>
      </c>
      <c r="G239" s="37" t="s">
        <v>706</v>
      </c>
      <c r="H239" s="36">
        <v>44</v>
      </c>
      <c r="I239" s="38">
        <v>10</v>
      </c>
      <c r="J239" s="115">
        <f t="shared" si="182"/>
        <v>0.57993007949063502</v>
      </c>
      <c r="K239" s="115">
        <f t="shared" si="183"/>
        <v>0.43243296029374428</v>
      </c>
      <c r="L239" s="115">
        <f t="shared" si="184"/>
        <v>1</v>
      </c>
      <c r="M239" s="115">
        <f t="shared" si="185"/>
        <v>0.15584533852262289</v>
      </c>
      <c r="N239" s="115">
        <f t="shared" si="186"/>
        <v>0.30192776008582961</v>
      </c>
      <c r="O239" s="115">
        <f t="shared" si="187"/>
        <v>8.3904611238061755E-2</v>
      </c>
      <c r="P239" s="115">
        <f t="shared" si="188"/>
        <v>0.74236856820075081</v>
      </c>
      <c r="Q239" s="115">
        <f t="shared" si="189"/>
        <v>0.55144485551444844</v>
      </c>
      <c r="R239" s="116">
        <f t="shared" si="190"/>
        <v>0.91836917333606072</v>
      </c>
      <c r="S239" s="133">
        <f t="shared" si="191"/>
        <v>0.52958037185357254</v>
      </c>
      <c r="T239" s="134">
        <f t="shared" si="233"/>
        <v>0.47041962814642746</v>
      </c>
      <c r="U239" s="135">
        <f t="shared" si="192"/>
        <v>101566.42023458256</v>
      </c>
      <c r="V239" s="136">
        <v>5</v>
      </c>
      <c r="W239" s="155">
        <f t="shared" si="193"/>
        <v>0</v>
      </c>
      <c r="X239" s="155">
        <f t="shared" si="194"/>
        <v>0.41846926074246155</v>
      </c>
      <c r="Y239" s="155">
        <f t="shared" si="195"/>
        <v>0.5815307392575384</v>
      </c>
      <c r="Z239" s="156">
        <f t="shared" si="196"/>
        <v>125555.97579013808</v>
      </c>
      <c r="AA239" s="69">
        <f t="shared" si="197"/>
        <v>0.11326688466276991</v>
      </c>
      <c r="AB239" s="70">
        <f t="shared" si="198"/>
        <v>0.93826844089538752</v>
      </c>
      <c r="AC239" s="70">
        <f t="shared" si="199"/>
        <v>0.13472182013249093</v>
      </c>
      <c r="AD239" s="70">
        <f t="shared" si="199"/>
        <v>0.30192776008582961</v>
      </c>
      <c r="AE239" s="70">
        <f t="shared" si="200"/>
        <v>0.4485551444855515</v>
      </c>
      <c r="AF239" s="70">
        <f t="shared" si="201"/>
        <v>0.28268979121501531</v>
      </c>
      <c r="AG239" s="70">
        <f t="shared" si="202"/>
        <v>0.19759379699615243</v>
      </c>
      <c r="AH239" s="70">
        <f t="shared" si="203"/>
        <v>8.3904611238061755E-2</v>
      </c>
      <c r="AI239" s="70">
        <f t="shared" si="204"/>
        <v>0.83332356789906448</v>
      </c>
      <c r="AJ239" s="70">
        <f t="shared" si="205"/>
        <v>0.32653659108220545</v>
      </c>
      <c r="AK239" s="70">
        <f t="shared" si="206"/>
        <v>0.25763143179924913</v>
      </c>
      <c r="AL239" s="71">
        <f t="shared" si="234"/>
        <v>1</v>
      </c>
      <c r="AM239" s="72">
        <v>215906</v>
      </c>
      <c r="AN239" s="66">
        <v>0.11326688466276991</v>
      </c>
      <c r="AO239" s="73">
        <v>0.4485551444855515</v>
      </c>
      <c r="AP239" s="74">
        <f t="shared" si="207"/>
        <v>0.55144485551444844</v>
      </c>
      <c r="AQ239" s="75">
        <v>51201</v>
      </c>
      <c r="AR239" s="75">
        <v>14400</v>
      </c>
      <c r="AS239" s="76">
        <v>23</v>
      </c>
      <c r="AT239" s="76">
        <v>51</v>
      </c>
      <c r="AU239" s="77">
        <f t="shared" si="208"/>
        <v>0.28268979121501531</v>
      </c>
      <c r="AV239" s="77">
        <f t="shared" si="209"/>
        <v>0.71731020878498475</v>
      </c>
      <c r="AW239" s="75">
        <v>51201</v>
      </c>
      <c r="AX239" s="75">
        <v>24649</v>
      </c>
      <c r="AY239" s="75">
        <v>6528</v>
      </c>
      <c r="AZ239" s="76">
        <v>7</v>
      </c>
      <c r="BA239" s="75">
        <v>12462</v>
      </c>
      <c r="BB239" s="66">
        <f t="shared" si="210"/>
        <v>0.85244428819749618</v>
      </c>
      <c r="BC239" s="66">
        <f t="shared" si="211"/>
        <v>0.14755571180250382</v>
      </c>
      <c r="BD239" s="75">
        <v>51201</v>
      </c>
      <c r="BE239" s="75">
        <v>9916</v>
      </c>
      <c r="BF239" s="76">
        <v>201</v>
      </c>
      <c r="BG239" s="66">
        <f t="shared" si="212"/>
        <v>0.19759379699615243</v>
      </c>
      <c r="BH239" s="70">
        <v>0.93826844089538752</v>
      </c>
      <c r="BI239" s="70">
        <v>0.91836917333606072</v>
      </c>
      <c r="BJ239" s="75">
        <v>117442</v>
      </c>
      <c r="BK239" s="75">
        <v>15822</v>
      </c>
      <c r="BL239" s="75">
        <v>66161</v>
      </c>
      <c r="BM239" s="75">
        <v>19136</v>
      </c>
      <c r="BN239" s="75">
        <v>9344</v>
      </c>
      <c r="BO239" s="76">
        <v>171</v>
      </c>
      <c r="BP239" s="75">
        <v>5518</v>
      </c>
      <c r="BQ239" s="76">
        <v>174</v>
      </c>
      <c r="BR239" s="76">
        <v>90</v>
      </c>
      <c r="BS239" s="76">
        <v>1026</v>
      </c>
      <c r="BT239" s="66">
        <f t="shared" si="213"/>
        <v>0.13472182013249093</v>
      </c>
      <c r="BU239" s="66">
        <f t="shared" si="240"/>
        <v>0.30192776008582961</v>
      </c>
      <c r="BV239" s="66">
        <f t="shared" si="241"/>
        <v>0.13898775565811208</v>
      </c>
      <c r="BW239" s="72">
        <v>175262</v>
      </c>
      <c r="BX239" s="75">
        <v>15373</v>
      </c>
      <c r="BY239" s="66">
        <f t="shared" si="214"/>
        <v>8.7714393308304134E-2</v>
      </c>
      <c r="BZ239" s="74">
        <f t="shared" si="215"/>
        <v>11.40063748129838</v>
      </c>
      <c r="CA239" s="66">
        <f t="shared" si="235"/>
        <v>0.15584533852262289</v>
      </c>
      <c r="CB239" s="72">
        <v>175262</v>
      </c>
      <c r="CC239" s="75">
        <v>45153</v>
      </c>
      <c r="CD239" s="66">
        <f t="shared" si="216"/>
        <v>0.25763143179924913</v>
      </c>
      <c r="CE239" s="66">
        <f t="shared" si="217"/>
        <v>0.74236856820075081</v>
      </c>
      <c r="CF239" s="72">
        <v>51201</v>
      </c>
      <c r="CG239" s="76">
        <v>146</v>
      </c>
      <c r="CH239" s="75">
        <v>42521</v>
      </c>
      <c r="CI239" s="66">
        <f t="shared" si="218"/>
        <v>0.83332356789906448</v>
      </c>
      <c r="CJ239" s="75">
        <v>51201</v>
      </c>
      <c r="CK239" s="76">
        <v>70</v>
      </c>
      <c r="CL239" s="75">
        <v>14520</v>
      </c>
      <c r="CM239" s="75">
        <v>1229</v>
      </c>
      <c r="CN239" s="76">
        <v>900</v>
      </c>
      <c r="CO239" s="66">
        <f t="shared" si="219"/>
        <v>0.32653659108220545</v>
      </c>
      <c r="CP239" s="72">
        <v>51201</v>
      </c>
      <c r="CQ239" s="75">
        <v>4296</v>
      </c>
      <c r="CR239" s="66">
        <f t="shared" si="220"/>
        <v>8.3904611238061755E-2</v>
      </c>
      <c r="CS239" s="78" t="b">
        <v>0</v>
      </c>
      <c r="CT239" s="76" t="b">
        <v>0</v>
      </c>
      <c r="CU239" s="76"/>
      <c r="CV239" s="76"/>
      <c r="CW239" s="76"/>
      <c r="CX239" s="76"/>
      <c r="CY239" s="76"/>
      <c r="CZ239" s="76"/>
      <c r="DA239" s="76"/>
      <c r="DB239" s="76"/>
      <c r="DC239" s="76"/>
      <c r="DD239" s="66">
        <f t="shared" si="221"/>
        <v>0</v>
      </c>
      <c r="DE239" s="66">
        <f t="shared" si="222"/>
        <v>0</v>
      </c>
      <c r="DF239" s="66">
        <f t="shared" si="223"/>
        <v>0</v>
      </c>
      <c r="DG239" s="66">
        <f t="shared" si="224"/>
        <v>0</v>
      </c>
      <c r="DH239" s="66">
        <f t="shared" si="225"/>
        <v>0</v>
      </c>
      <c r="DI239" s="66">
        <f t="shared" si="239"/>
        <v>0</v>
      </c>
      <c r="DJ239" s="66">
        <f t="shared" si="226"/>
        <v>0</v>
      </c>
      <c r="DK239" s="66">
        <f t="shared" si="227"/>
        <v>0</v>
      </c>
      <c r="DL239" s="66">
        <f t="shared" si="228"/>
        <v>0</v>
      </c>
      <c r="DM239" s="66">
        <f t="shared" si="229"/>
        <v>0</v>
      </c>
      <c r="DN239" s="66">
        <f t="shared" si="230"/>
        <v>0</v>
      </c>
      <c r="DO239" s="80">
        <f t="shared" si="231"/>
        <v>620</v>
      </c>
      <c r="DP239" s="67">
        <f t="shared" si="232"/>
        <v>1</v>
      </c>
      <c r="DQ239" s="66">
        <f t="shared" si="236"/>
        <v>2.6014568158168575E-6</v>
      </c>
    </row>
    <row r="240" spans="1:121" ht="17.149999999999999" customHeight="1" x14ac:dyDescent="0.3">
      <c r="A240" s="30"/>
      <c r="B240" s="39" t="s">
        <v>658</v>
      </c>
      <c r="C240" s="37" t="s">
        <v>659</v>
      </c>
      <c r="D240" s="36" t="s">
        <v>700</v>
      </c>
      <c r="E240" s="37" t="s">
        <v>701</v>
      </c>
      <c r="F240" s="36" t="s">
        <v>707</v>
      </c>
      <c r="G240" s="37" t="s">
        <v>708</v>
      </c>
      <c r="H240" s="36">
        <v>63</v>
      </c>
      <c r="I240" s="38">
        <v>18</v>
      </c>
      <c r="J240" s="115">
        <f t="shared" si="182"/>
        <v>0.81593633502243446</v>
      </c>
      <c r="K240" s="115">
        <f t="shared" si="183"/>
        <v>0.36425430274348725</v>
      </c>
      <c r="L240" s="115">
        <f t="shared" si="184"/>
        <v>1</v>
      </c>
      <c r="M240" s="115">
        <f t="shared" si="185"/>
        <v>0.22993145908280868</v>
      </c>
      <c r="N240" s="115">
        <f t="shared" si="186"/>
        <v>0.36224258100183626</v>
      </c>
      <c r="O240" s="115">
        <f t="shared" si="187"/>
        <v>9.3019621849677436E-2</v>
      </c>
      <c r="P240" s="115">
        <f t="shared" si="188"/>
        <v>0.74383183215795934</v>
      </c>
      <c r="Q240" s="115">
        <f t="shared" si="189"/>
        <v>0.57791530610500397</v>
      </c>
      <c r="R240" s="116">
        <f t="shared" si="190"/>
        <v>0.94668000754049386</v>
      </c>
      <c r="S240" s="133">
        <f t="shared" si="191"/>
        <v>0.57042349394485581</v>
      </c>
      <c r="T240" s="134">
        <f t="shared" si="233"/>
        <v>0.42957650605514419</v>
      </c>
      <c r="U240" s="135">
        <f t="shared" si="192"/>
        <v>77045.835090508277</v>
      </c>
      <c r="V240" s="136">
        <v>5</v>
      </c>
      <c r="W240" s="155">
        <f t="shared" si="193"/>
        <v>0</v>
      </c>
      <c r="X240" s="155">
        <f t="shared" si="194"/>
        <v>0.45931238283374459</v>
      </c>
      <c r="Y240" s="155">
        <f t="shared" si="195"/>
        <v>0.54068761716625535</v>
      </c>
      <c r="Z240" s="156">
        <f t="shared" si="196"/>
        <v>96973.946201619401</v>
      </c>
      <c r="AA240" s="69">
        <f t="shared" si="197"/>
        <v>0.12133613599995539</v>
      </c>
      <c r="AB240" s="70">
        <f t="shared" si="198"/>
        <v>0.95966822349614955</v>
      </c>
      <c r="AC240" s="70">
        <f t="shared" si="199"/>
        <v>5.2648725492131815E-2</v>
      </c>
      <c r="AD240" s="70">
        <f t="shared" si="199"/>
        <v>0.36224258100183626</v>
      </c>
      <c r="AE240" s="70">
        <f t="shared" si="200"/>
        <v>0.42208469389499598</v>
      </c>
      <c r="AF240" s="70">
        <f t="shared" si="201"/>
        <v>0.34167466571422195</v>
      </c>
      <c r="AG240" s="70">
        <f t="shared" si="202"/>
        <v>0.3404915507734893</v>
      </c>
      <c r="AH240" s="70">
        <f t="shared" si="203"/>
        <v>9.3019621849677436E-2</v>
      </c>
      <c r="AI240" s="70">
        <f t="shared" si="204"/>
        <v>0.89847534433109355</v>
      </c>
      <c r="AJ240" s="70">
        <f t="shared" si="205"/>
        <v>0.73339732571377547</v>
      </c>
      <c r="AK240" s="70">
        <f t="shared" si="206"/>
        <v>0.25616816784204061</v>
      </c>
      <c r="AL240" s="71">
        <f t="shared" si="234"/>
        <v>1</v>
      </c>
      <c r="AM240" s="72">
        <v>179353</v>
      </c>
      <c r="AN240" s="66">
        <v>0.12133613599995539</v>
      </c>
      <c r="AO240" s="73">
        <v>0.42208469389499598</v>
      </c>
      <c r="AP240" s="74">
        <f t="shared" si="207"/>
        <v>0.57791530610500397</v>
      </c>
      <c r="AQ240" s="75">
        <v>44797</v>
      </c>
      <c r="AR240" s="75">
        <v>15197</v>
      </c>
      <c r="AS240" s="76">
        <v>72</v>
      </c>
      <c r="AT240" s="76">
        <v>37</v>
      </c>
      <c r="AU240" s="77">
        <f t="shared" si="208"/>
        <v>0.34167466571422195</v>
      </c>
      <c r="AV240" s="77">
        <f t="shared" si="209"/>
        <v>0.658325334285778</v>
      </c>
      <c r="AW240" s="75">
        <v>44797</v>
      </c>
      <c r="AX240" s="75">
        <v>5166</v>
      </c>
      <c r="AY240" s="75">
        <v>28263</v>
      </c>
      <c r="AZ240" s="76">
        <v>37</v>
      </c>
      <c r="BA240" s="75">
        <v>8187</v>
      </c>
      <c r="BB240" s="66">
        <f t="shared" si="210"/>
        <v>0.9298167287988035</v>
      </c>
      <c r="BC240" s="66">
        <f t="shared" si="211"/>
        <v>7.0183271201196495E-2</v>
      </c>
      <c r="BD240" s="75">
        <v>44797</v>
      </c>
      <c r="BE240" s="75">
        <v>15079</v>
      </c>
      <c r="BF240" s="76">
        <v>174</v>
      </c>
      <c r="BG240" s="66">
        <f t="shared" si="212"/>
        <v>0.3404915507734893</v>
      </c>
      <c r="BH240" s="70">
        <v>0.95966822349614955</v>
      </c>
      <c r="BI240" s="70">
        <v>0.94668000754049386</v>
      </c>
      <c r="BJ240" s="75">
        <v>101294</v>
      </c>
      <c r="BK240" s="75">
        <v>5333</v>
      </c>
      <c r="BL240" s="75">
        <v>59268</v>
      </c>
      <c r="BM240" s="75">
        <v>16174</v>
      </c>
      <c r="BN240" s="75">
        <v>7774</v>
      </c>
      <c r="BO240" s="76">
        <v>169</v>
      </c>
      <c r="BP240" s="75">
        <v>5289</v>
      </c>
      <c r="BQ240" s="76">
        <v>134</v>
      </c>
      <c r="BR240" s="76">
        <v>45</v>
      </c>
      <c r="BS240" s="75">
        <v>7108</v>
      </c>
      <c r="BT240" s="66">
        <f t="shared" si="213"/>
        <v>5.2648725492131815E-2</v>
      </c>
      <c r="BU240" s="66">
        <f t="shared" si="240"/>
        <v>0.36224258100183626</v>
      </c>
      <c r="BV240" s="66">
        <f t="shared" si="241"/>
        <v>0.20256876024246254</v>
      </c>
      <c r="BW240" s="72">
        <v>147329</v>
      </c>
      <c r="BX240" s="75">
        <v>8759</v>
      </c>
      <c r="BY240" s="66">
        <f t="shared" si="214"/>
        <v>5.9451974831838943E-2</v>
      </c>
      <c r="BZ240" s="74">
        <f t="shared" si="215"/>
        <v>16.820299120904213</v>
      </c>
      <c r="CA240" s="66">
        <f t="shared" si="235"/>
        <v>0.22993145908280868</v>
      </c>
      <c r="CB240" s="72">
        <v>147329</v>
      </c>
      <c r="CC240" s="75">
        <v>37741</v>
      </c>
      <c r="CD240" s="66">
        <f t="shared" si="216"/>
        <v>0.25616816784204061</v>
      </c>
      <c r="CE240" s="66">
        <f t="shared" si="217"/>
        <v>0.74383183215795934</v>
      </c>
      <c r="CF240" s="72">
        <v>44797</v>
      </c>
      <c r="CG240" s="76">
        <v>184</v>
      </c>
      <c r="CH240" s="75">
        <v>40065</v>
      </c>
      <c r="CI240" s="66">
        <f t="shared" si="218"/>
        <v>0.89847534433109355</v>
      </c>
      <c r="CJ240" s="75">
        <v>44797</v>
      </c>
      <c r="CK240" s="76">
        <v>170</v>
      </c>
      <c r="CL240" s="75">
        <v>30604</v>
      </c>
      <c r="CM240" s="75">
        <v>1447</v>
      </c>
      <c r="CN240" s="76">
        <v>633</v>
      </c>
      <c r="CO240" s="66">
        <f t="shared" si="219"/>
        <v>0.73339732571377547</v>
      </c>
      <c r="CP240" s="72">
        <v>44797</v>
      </c>
      <c r="CQ240" s="75">
        <v>4167</v>
      </c>
      <c r="CR240" s="66">
        <f t="shared" si="220"/>
        <v>9.3019621849677436E-2</v>
      </c>
      <c r="CS240" s="78" t="b">
        <v>0</v>
      </c>
      <c r="CT240" s="76" t="b">
        <v>0</v>
      </c>
      <c r="CU240" s="76"/>
      <c r="CV240" s="76"/>
      <c r="CW240" s="76"/>
      <c r="CX240" s="76"/>
      <c r="CY240" s="76"/>
      <c r="CZ240" s="76"/>
      <c r="DA240" s="76"/>
      <c r="DB240" s="76"/>
      <c r="DC240" s="76"/>
      <c r="DD240" s="66">
        <f t="shared" si="221"/>
        <v>0</v>
      </c>
      <c r="DE240" s="66">
        <f t="shared" si="222"/>
        <v>0</v>
      </c>
      <c r="DF240" s="66">
        <f t="shared" si="223"/>
        <v>0</v>
      </c>
      <c r="DG240" s="66">
        <f t="shared" si="224"/>
        <v>0</v>
      </c>
      <c r="DH240" s="66">
        <f t="shared" si="225"/>
        <v>0</v>
      </c>
      <c r="DI240" s="66">
        <f t="shared" si="239"/>
        <v>0</v>
      </c>
      <c r="DJ240" s="66">
        <f t="shared" si="226"/>
        <v>0</v>
      </c>
      <c r="DK240" s="66">
        <f t="shared" si="227"/>
        <v>0</v>
      </c>
      <c r="DL240" s="66">
        <f t="shared" si="228"/>
        <v>0</v>
      </c>
      <c r="DM240" s="66">
        <f t="shared" si="229"/>
        <v>0</v>
      </c>
      <c r="DN240" s="66">
        <f t="shared" si="230"/>
        <v>0</v>
      </c>
      <c r="DO240" s="80">
        <f t="shared" si="231"/>
        <v>620</v>
      </c>
      <c r="DP240" s="67">
        <f t="shared" si="232"/>
        <v>1</v>
      </c>
      <c r="DQ240" s="66">
        <f t="shared" si="236"/>
        <v>2.6014568158168575E-6</v>
      </c>
    </row>
    <row r="241" spans="1:121" ht="17.149999999999999" customHeight="1" x14ac:dyDescent="0.3">
      <c r="A241" s="30"/>
      <c r="B241" s="39" t="s">
        <v>658</v>
      </c>
      <c r="C241" s="37" t="s">
        <v>659</v>
      </c>
      <c r="D241" s="36" t="s">
        <v>709</v>
      </c>
      <c r="E241" s="37" t="s">
        <v>710</v>
      </c>
      <c r="F241" s="36" t="s">
        <v>711</v>
      </c>
      <c r="G241" s="37" t="s">
        <v>710</v>
      </c>
      <c r="H241" s="36">
        <v>52</v>
      </c>
      <c r="I241" s="38">
        <v>23</v>
      </c>
      <c r="J241" s="115">
        <f t="shared" si="182"/>
        <v>0.27002420191310361</v>
      </c>
      <c r="K241" s="115">
        <f t="shared" si="183"/>
        <v>0.14268324305635588</v>
      </c>
      <c r="L241" s="115">
        <f t="shared" si="184"/>
        <v>1</v>
      </c>
      <c r="M241" s="115">
        <f t="shared" si="185"/>
        <v>0.29467684858812276</v>
      </c>
      <c r="N241" s="115">
        <f t="shared" si="186"/>
        <v>0.34575863161229015</v>
      </c>
      <c r="O241" s="115">
        <f t="shared" si="187"/>
        <v>0.1513627982021436</v>
      </c>
      <c r="P241" s="115">
        <f t="shared" si="188"/>
        <v>0.65224991381582953</v>
      </c>
      <c r="Q241" s="115">
        <f t="shared" si="189"/>
        <v>0.47841977555353354</v>
      </c>
      <c r="R241" s="116">
        <f t="shared" si="190"/>
        <v>0.91415956754309002</v>
      </c>
      <c r="S241" s="133">
        <f t="shared" si="191"/>
        <v>0.47214833114271887</v>
      </c>
      <c r="T241" s="134">
        <f t="shared" si="233"/>
        <v>0.52785166885728119</v>
      </c>
      <c r="U241" s="135">
        <f t="shared" si="192"/>
        <v>165809.82192478687</v>
      </c>
      <c r="V241" s="136">
        <v>4</v>
      </c>
      <c r="W241" s="155">
        <f t="shared" si="193"/>
        <v>0</v>
      </c>
      <c r="X241" s="155">
        <f t="shared" si="194"/>
        <v>0.36103722003160771</v>
      </c>
      <c r="Y241" s="155">
        <f t="shared" si="195"/>
        <v>0.63896277996839235</v>
      </c>
      <c r="Z241" s="156">
        <f t="shared" si="196"/>
        <v>200712.26636923134</v>
      </c>
      <c r="AA241" s="69">
        <f t="shared" si="197"/>
        <v>0.16708794672133756</v>
      </c>
      <c r="AB241" s="70">
        <f t="shared" si="198"/>
        <v>0.93662030360067472</v>
      </c>
      <c r="AC241" s="70">
        <f t="shared" si="199"/>
        <v>0.14484637313905607</v>
      </c>
      <c r="AD241" s="70">
        <f t="shared" si="199"/>
        <v>0.34575863161229015</v>
      </c>
      <c r="AE241" s="70">
        <f t="shared" si="200"/>
        <v>0.52158022444646646</v>
      </c>
      <c r="AF241" s="70">
        <f t="shared" si="201"/>
        <v>0.77234355191886594</v>
      </c>
      <c r="AG241" s="70">
        <f t="shared" si="202"/>
        <v>0.44587703123199263</v>
      </c>
      <c r="AH241" s="70">
        <f t="shared" si="203"/>
        <v>0.1513627982021436</v>
      </c>
      <c r="AI241" s="70">
        <f t="shared" si="204"/>
        <v>0.47146191079866312</v>
      </c>
      <c r="AJ241" s="70">
        <f t="shared" si="205"/>
        <v>6.8586493027544077E-2</v>
      </c>
      <c r="AK241" s="70">
        <f t="shared" si="206"/>
        <v>0.34775008618417053</v>
      </c>
      <c r="AL241" s="71">
        <f t="shared" si="234"/>
        <v>1</v>
      </c>
      <c r="AM241" s="72">
        <v>314122</v>
      </c>
      <c r="AN241" s="66">
        <v>0.16708794672133756</v>
      </c>
      <c r="AO241" s="73">
        <v>0.52158022444646646</v>
      </c>
      <c r="AP241" s="74">
        <f t="shared" si="207"/>
        <v>0.47841977555353354</v>
      </c>
      <c r="AQ241" s="75">
        <v>69416</v>
      </c>
      <c r="AR241" s="75">
        <v>53560</v>
      </c>
      <c r="AS241" s="76">
        <v>28</v>
      </c>
      <c r="AT241" s="76">
        <v>25</v>
      </c>
      <c r="AU241" s="77">
        <f t="shared" si="208"/>
        <v>0.77234355191886594</v>
      </c>
      <c r="AV241" s="77">
        <f t="shared" si="209"/>
        <v>0.22765644808113406</v>
      </c>
      <c r="AW241" s="75">
        <v>69416</v>
      </c>
      <c r="AX241" s="75">
        <v>42237</v>
      </c>
      <c r="AY241" s="75">
        <v>15826</v>
      </c>
      <c r="AZ241" s="76">
        <v>19</v>
      </c>
      <c r="BA241" s="75">
        <v>7328</v>
      </c>
      <c r="BB241" s="66">
        <f t="shared" si="210"/>
        <v>0.9422899619684223</v>
      </c>
      <c r="BC241" s="66">
        <f t="shared" si="211"/>
        <v>5.7710038031577704E-2</v>
      </c>
      <c r="BD241" s="75">
        <v>69416</v>
      </c>
      <c r="BE241" s="75">
        <v>30499</v>
      </c>
      <c r="BF241" s="76">
        <v>452</v>
      </c>
      <c r="BG241" s="66">
        <f t="shared" si="212"/>
        <v>0.44587703123199263</v>
      </c>
      <c r="BH241" s="70">
        <v>0.93662030360067472</v>
      </c>
      <c r="BI241" s="70">
        <v>0.91415956754309002</v>
      </c>
      <c r="BJ241" s="75">
        <v>157850</v>
      </c>
      <c r="BK241" s="75">
        <v>22864</v>
      </c>
      <c r="BL241" s="75">
        <v>80408</v>
      </c>
      <c r="BM241" s="75">
        <v>26550</v>
      </c>
      <c r="BN241" s="75">
        <v>9941</v>
      </c>
      <c r="BO241" s="76">
        <v>265</v>
      </c>
      <c r="BP241" s="75">
        <v>7468</v>
      </c>
      <c r="BQ241" s="76">
        <v>240</v>
      </c>
      <c r="BR241" s="76">
        <v>57</v>
      </c>
      <c r="BS241" s="75">
        <v>10057</v>
      </c>
      <c r="BT241" s="66">
        <f t="shared" si="213"/>
        <v>0.14484637313905607</v>
      </c>
      <c r="BU241" s="66">
        <f t="shared" si="240"/>
        <v>0.34575863161229015</v>
      </c>
      <c r="BV241" s="66">
        <f t="shared" si="241"/>
        <v>0.17756097560975609</v>
      </c>
      <c r="BW241" s="72">
        <v>246565</v>
      </c>
      <c r="BX241" s="75">
        <v>11438</v>
      </c>
      <c r="BY241" s="66">
        <f t="shared" si="214"/>
        <v>4.6389390221645406E-2</v>
      </c>
      <c r="BZ241" s="74">
        <f t="shared" si="215"/>
        <v>21.556653261059626</v>
      </c>
      <c r="CA241" s="66">
        <f t="shared" si="235"/>
        <v>0.29467684858812276</v>
      </c>
      <c r="CB241" s="72">
        <v>246565</v>
      </c>
      <c r="CC241" s="75">
        <v>85743</v>
      </c>
      <c r="CD241" s="66">
        <f t="shared" si="216"/>
        <v>0.34775008618417053</v>
      </c>
      <c r="CE241" s="66">
        <f t="shared" si="217"/>
        <v>0.65224991381582953</v>
      </c>
      <c r="CF241" s="72">
        <v>69416</v>
      </c>
      <c r="CG241" s="76">
        <v>711</v>
      </c>
      <c r="CH241" s="75">
        <v>32016</v>
      </c>
      <c r="CI241" s="66">
        <f t="shared" si="218"/>
        <v>0.47146191079866312</v>
      </c>
      <c r="CJ241" s="75">
        <v>69416</v>
      </c>
      <c r="CK241" s="76">
        <v>210</v>
      </c>
      <c r="CL241" s="76">
        <v>3069</v>
      </c>
      <c r="CM241" s="76">
        <v>1332</v>
      </c>
      <c r="CN241" s="76">
        <v>150</v>
      </c>
      <c r="CO241" s="66">
        <f t="shared" si="219"/>
        <v>6.8586493027544077E-2</v>
      </c>
      <c r="CP241" s="72">
        <v>69416</v>
      </c>
      <c r="CQ241" s="75">
        <v>10507</v>
      </c>
      <c r="CR241" s="66">
        <f t="shared" si="220"/>
        <v>0.1513627982021436</v>
      </c>
      <c r="CS241" s="78" t="b">
        <v>0</v>
      </c>
      <c r="CT241" s="76" t="b">
        <v>0</v>
      </c>
      <c r="CU241" s="76"/>
      <c r="CV241" s="76"/>
      <c r="CW241" s="76"/>
      <c r="CX241" s="76"/>
      <c r="CY241" s="76"/>
      <c r="CZ241" s="76"/>
      <c r="DA241" s="76"/>
      <c r="DB241" s="76"/>
      <c r="DC241" s="76"/>
      <c r="DD241" s="66">
        <f t="shared" si="221"/>
        <v>0</v>
      </c>
      <c r="DE241" s="66">
        <f t="shared" si="222"/>
        <v>0</v>
      </c>
      <c r="DF241" s="66">
        <f t="shared" si="223"/>
        <v>0</v>
      </c>
      <c r="DG241" s="66">
        <f t="shared" si="224"/>
        <v>0</v>
      </c>
      <c r="DH241" s="66">
        <f t="shared" si="225"/>
        <v>0</v>
      </c>
      <c r="DI241" s="66">
        <f t="shared" si="239"/>
        <v>0</v>
      </c>
      <c r="DJ241" s="66">
        <f t="shared" si="226"/>
        <v>0</v>
      </c>
      <c r="DK241" s="66">
        <f t="shared" si="227"/>
        <v>0</v>
      </c>
      <c r="DL241" s="66">
        <f t="shared" si="228"/>
        <v>0</v>
      </c>
      <c r="DM241" s="66">
        <f t="shared" si="229"/>
        <v>0</v>
      </c>
      <c r="DN241" s="66">
        <f t="shared" si="230"/>
        <v>0</v>
      </c>
      <c r="DO241" s="80">
        <f t="shared" si="231"/>
        <v>620</v>
      </c>
      <c r="DP241" s="67">
        <f t="shared" si="232"/>
        <v>1</v>
      </c>
      <c r="DQ241" s="66">
        <f t="shared" si="236"/>
        <v>2.6014568158168575E-6</v>
      </c>
    </row>
    <row r="242" spans="1:121" ht="17.149999999999999" customHeight="1" x14ac:dyDescent="0.3">
      <c r="A242" s="30"/>
      <c r="B242" s="39" t="s">
        <v>658</v>
      </c>
      <c r="C242" s="37" t="s">
        <v>659</v>
      </c>
      <c r="D242" s="36" t="s">
        <v>709</v>
      </c>
      <c r="E242" s="37" t="s">
        <v>710</v>
      </c>
      <c r="F242" s="36" t="s">
        <v>712</v>
      </c>
      <c r="G242" s="37" t="s">
        <v>713</v>
      </c>
      <c r="H242" s="36">
        <v>76</v>
      </c>
      <c r="I242" s="38">
        <v>10</v>
      </c>
      <c r="J242" s="115">
        <f t="shared" si="182"/>
        <v>0.32692434232171291</v>
      </c>
      <c r="K242" s="115">
        <f t="shared" si="183"/>
        <v>0.13756300419808648</v>
      </c>
      <c r="L242" s="115">
        <f t="shared" si="184"/>
        <v>1</v>
      </c>
      <c r="M242" s="115">
        <f t="shared" si="185"/>
        <v>0.16625098344983918</v>
      </c>
      <c r="N242" s="115">
        <f t="shared" si="186"/>
        <v>0.32747958528305349</v>
      </c>
      <c r="O242" s="115">
        <f t="shared" si="187"/>
        <v>8.3672207088054534E-2</v>
      </c>
      <c r="P242" s="115">
        <f t="shared" si="188"/>
        <v>0.59566135336193426</v>
      </c>
      <c r="Q242" s="115">
        <f t="shared" si="189"/>
        <v>0.47969794442610914</v>
      </c>
      <c r="R242" s="116">
        <f t="shared" si="190"/>
        <v>0.90380160784848074</v>
      </c>
      <c r="S242" s="133">
        <f t="shared" si="191"/>
        <v>0.44678344755303001</v>
      </c>
      <c r="T242" s="134">
        <f t="shared" si="233"/>
        <v>0.55321655244696999</v>
      </c>
      <c r="U242" s="135">
        <f t="shared" si="192"/>
        <v>178503.61889530157</v>
      </c>
      <c r="V242" s="136">
        <v>4</v>
      </c>
      <c r="W242" s="155">
        <f t="shared" si="193"/>
        <v>0</v>
      </c>
      <c r="X242" s="155">
        <f t="shared" si="194"/>
        <v>0.33567233644191891</v>
      </c>
      <c r="Y242" s="155">
        <f t="shared" si="195"/>
        <v>0.66432766355808104</v>
      </c>
      <c r="Z242" s="156">
        <f t="shared" si="196"/>
        <v>214355.28556196822</v>
      </c>
      <c r="AA242" s="69">
        <f t="shared" si="197"/>
        <v>0.13395936962484312</v>
      </c>
      <c r="AB242" s="70">
        <f t="shared" si="198"/>
        <v>0.92994573956873761</v>
      </c>
      <c r="AC242" s="70">
        <f t="shared" si="199"/>
        <v>0.26073340061779371</v>
      </c>
      <c r="AD242" s="70">
        <f t="shared" si="199"/>
        <v>0.32747958528305349</v>
      </c>
      <c r="AE242" s="70">
        <f t="shared" si="200"/>
        <v>0.52030205557389086</v>
      </c>
      <c r="AF242" s="70">
        <f t="shared" si="201"/>
        <v>0.78398936660218199</v>
      </c>
      <c r="AG242" s="70">
        <f t="shared" si="202"/>
        <v>0.21680024214668298</v>
      </c>
      <c r="AH242" s="70">
        <f t="shared" si="203"/>
        <v>8.3672207088054534E-2</v>
      </c>
      <c r="AI242" s="70">
        <f t="shared" si="204"/>
        <v>0.59879979470172529</v>
      </c>
      <c r="AJ242" s="70">
        <f t="shared" si="205"/>
        <v>5.5048889941700554E-2</v>
      </c>
      <c r="AK242" s="70">
        <f t="shared" si="206"/>
        <v>0.40433864663806574</v>
      </c>
      <c r="AL242" s="71">
        <f t="shared" si="234"/>
        <v>1</v>
      </c>
      <c r="AM242" s="72">
        <v>322665</v>
      </c>
      <c r="AN242" s="66">
        <v>0.13395936962484312</v>
      </c>
      <c r="AO242" s="73">
        <v>0.52030205557389086</v>
      </c>
      <c r="AP242" s="74">
        <f t="shared" si="207"/>
        <v>0.47969794442610914</v>
      </c>
      <c r="AQ242" s="75">
        <v>75987</v>
      </c>
      <c r="AR242" s="75">
        <v>59488</v>
      </c>
      <c r="AS242" s="76">
        <v>58</v>
      </c>
      <c r="AT242" s="76">
        <v>27</v>
      </c>
      <c r="AU242" s="77">
        <f t="shared" si="208"/>
        <v>0.78398936660218199</v>
      </c>
      <c r="AV242" s="77">
        <f t="shared" si="209"/>
        <v>0.21601063339781801</v>
      </c>
      <c r="AW242" s="75">
        <v>75987</v>
      </c>
      <c r="AX242" s="75">
        <v>46972</v>
      </c>
      <c r="AY242" s="75">
        <v>16110</v>
      </c>
      <c r="AZ242" s="76">
        <v>7</v>
      </c>
      <c r="BA242" s="75">
        <v>8406</v>
      </c>
      <c r="BB242" s="66">
        <f t="shared" si="210"/>
        <v>0.94088462500164505</v>
      </c>
      <c r="BC242" s="66">
        <f t="shared" si="211"/>
        <v>5.9115374998354953E-2</v>
      </c>
      <c r="BD242" s="75">
        <v>75987</v>
      </c>
      <c r="BE242" s="75">
        <v>15609</v>
      </c>
      <c r="BF242" s="76">
        <v>865</v>
      </c>
      <c r="BG242" s="66">
        <f t="shared" si="212"/>
        <v>0.21680024214668298</v>
      </c>
      <c r="BH242" s="70">
        <v>0.92994573956873761</v>
      </c>
      <c r="BI242" s="70">
        <v>0.90380160784848074</v>
      </c>
      <c r="BJ242" s="75">
        <v>163485</v>
      </c>
      <c r="BK242" s="75">
        <v>42626</v>
      </c>
      <c r="BL242" s="75">
        <v>67321</v>
      </c>
      <c r="BM242" s="75">
        <v>26518</v>
      </c>
      <c r="BN242" s="75">
        <v>9759</v>
      </c>
      <c r="BO242" s="76">
        <v>231</v>
      </c>
      <c r="BP242" s="75">
        <v>6868</v>
      </c>
      <c r="BQ242" s="76">
        <v>171</v>
      </c>
      <c r="BR242" s="76">
        <v>82</v>
      </c>
      <c r="BS242" s="75">
        <v>9909</v>
      </c>
      <c r="BT242" s="66">
        <f t="shared" si="213"/>
        <v>0.26073340061779371</v>
      </c>
      <c r="BU242" s="66">
        <f t="shared" si="240"/>
        <v>0.32747958528305349</v>
      </c>
      <c r="BV242" s="66">
        <f t="shared" si="241"/>
        <v>0.16527510169128667</v>
      </c>
      <c r="BW242" s="72">
        <v>251507</v>
      </c>
      <c r="BX242" s="75">
        <v>20680</v>
      </c>
      <c r="BY242" s="66">
        <f t="shared" si="214"/>
        <v>8.2224351608503943E-2</v>
      </c>
      <c r="BZ242" s="74">
        <f t="shared" si="215"/>
        <v>12.161847195357833</v>
      </c>
      <c r="CA242" s="66">
        <f t="shared" si="235"/>
        <v>0.16625098344983918</v>
      </c>
      <c r="CB242" s="72">
        <v>251507</v>
      </c>
      <c r="CC242" s="75">
        <v>101694</v>
      </c>
      <c r="CD242" s="66">
        <f t="shared" si="216"/>
        <v>0.40433864663806574</v>
      </c>
      <c r="CE242" s="66">
        <f t="shared" si="217"/>
        <v>0.59566135336193426</v>
      </c>
      <c r="CF242" s="72">
        <v>75987</v>
      </c>
      <c r="CG242" s="76">
        <v>610</v>
      </c>
      <c r="CH242" s="75">
        <v>44891</v>
      </c>
      <c r="CI242" s="66">
        <f t="shared" si="218"/>
        <v>0.59879979470172529</v>
      </c>
      <c r="CJ242" s="75">
        <v>75987</v>
      </c>
      <c r="CK242" s="76">
        <v>23</v>
      </c>
      <c r="CL242" s="75">
        <v>3541</v>
      </c>
      <c r="CM242" s="76">
        <v>316</v>
      </c>
      <c r="CN242" s="76">
        <v>303</v>
      </c>
      <c r="CO242" s="66">
        <f t="shared" si="219"/>
        <v>5.5048889941700554E-2</v>
      </c>
      <c r="CP242" s="72">
        <v>75987</v>
      </c>
      <c r="CQ242" s="75">
        <v>6358</v>
      </c>
      <c r="CR242" s="66">
        <f t="shared" si="220"/>
        <v>8.3672207088054534E-2</v>
      </c>
      <c r="CS242" s="78" t="b">
        <v>0</v>
      </c>
      <c r="CT242" s="76" t="b">
        <v>0</v>
      </c>
      <c r="CU242" s="76"/>
      <c r="CV242" s="76"/>
      <c r="CW242" s="76"/>
      <c r="CX242" s="76"/>
      <c r="CY242" s="76"/>
      <c r="CZ242" s="76"/>
      <c r="DA242" s="76"/>
      <c r="DB242" s="76"/>
      <c r="DC242" s="76"/>
      <c r="DD242" s="66">
        <f t="shared" si="221"/>
        <v>0</v>
      </c>
      <c r="DE242" s="66">
        <f t="shared" si="222"/>
        <v>0</v>
      </c>
      <c r="DF242" s="66">
        <f t="shared" si="223"/>
        <v>0</v>
      </c>
      <c r="DG242" s="66">
        <f t="shared" si="224"/>
        <v>0</v>
      </c>
      <c r="DH242" s="66">
        <f t="shared" si="225"/>
        <v>0</v>
      </c>
      <c r="DI242" s="66">
        <f t="shared" si="239"/>
        <v>0</v>
      </c>
      <c r="DJ242" s="66">
        <f t="shared" si="226"/>
        <v>0</v>
      </c>
      <c r="DK242" s="66">
        <f t="shared" si="227"/>
        <v>0</v>
      </c>
      <c r="DL242" s="66">
        <f t="shared" si="228"/>
        <v>0</v>
      </c>
      <c r="DM242" s="66">
        <f t="shared" si="229"/>
        <v>0</v>
      </c>
      <c r="DN242" s="66">
        <f t="shared" si="230"/>
        <v>0</v>
      </c>
      <c r="DO242" s="80">
        <f t="shared" si="231"/>
        <v>620</v>
      </c>
      <c r="DP242" s="67">
        <f t="shared" si="232"/>
        <v>1</v>
      </c>
      <c r="DQ242" s="66">
        <f t="shared" si="236"/>
        <v>2.6014568158168575E-6</v>
      </c>
    </row>
    <row r="243" spans="1:121" ht="17.149999999999999" customHeight="1" x14ac:dyDescent="0.3">
      <c r="A243" s="30"/>
      <c r="B243" s="39" t="s">
        <v>658</v>
      </c>
      <c r="C243" s="37" t="s">
        <v>659</v>
      </c>
      <c r="D243" s="36" t="s">
        <v>709</v>
      </c>
      <c r="E243" s="37" t="s">
        <v>710</v>
      </c>
      <c r="F243" s="36" t="s">
        <v>714</v>
      </c>
      <c r="G243" s="37" t="s">
        <v>715</v>
      </c>
      <c r="H243" s="36">
        <v>87</v>
      </c>
      <c r="I243" s="38">
        <v>6</v>
      </c>
      <c r="J243" s="115">
        <f t="shared" si="182"/>
        <v>0.4168876291487611</v>
      </c>
      <c r="K243" s="115">
        <f t="shared" si="183"/>
        <v>0.20748377068665996</v>
      </c>
      <c r="L243" s="115">
        <f t="shared" si="184"/>
        <v>1</v>
      </c>
      <c r="M243" s="115">
        <f t="shared" si="185"/>
        <v>0.15686738420084279</v>
      </c>
      <c r="N243" s="115">
        <f t="shared" si="186"/>
        <v>0.25372592141693012</v>
      </c>
      <c r="O243" s="115">
        <f t="shared" si="187"/>
        <v>8.8164030355673398E-2</v>
      </c>
      <c r="P243" s="115">
        <f t="shared" si="188"/>
        <v>0.7688511300625831</v>
      </c>
      <c r="Q243" s="115">
        <f t="shared" si="189"/>
        <v>0.50720254351281946</v>
      </c>
      <c r="R243" s="116">
        <f t="shared" si="190"/>
        <v>0.94518051593051222</v>
      </c>
      <c r="S243" s="133">
        <f t="shared" si="191"/>
        <v>0.4827069917016425</v>
      </c>
      <c r="T243" s="134">
        <f t="shared" si="233"/>
        <v>0.51729300829835756</v>
      </c>
      <c r="U243" s="135">
        <f t="shared" si="192"/>
        <v>100013.43022440445</v>
      </c>
      <c r="V243" s="136">
        <v>4</v>
      </c>
      <c r="W243" s="155">
        <f t="shared" si="193"/>
        <v>0</v>
      </c>
      <c r="X243" s="155">
        <f t="shared" si="194"/>
        <v>0.37159588059053134</v>
      </c>
      <c r="Y243" s="155">
        <f t="shared" si="195"/>
        <v>0.62840411940946872</v>
      </c>
      <c r="Z243" s="156">
        <f t="shared" si="196"/>
        <v>121495.65244662669</v>
      </c>
      <c r="AA243" s="69">
        <f t="shared" si="197"/>
        <v>0.12661115133960898</v>
      </c>
      <c r="AB243" s="70">
        <f t="shared" si="198"/>
        <v>0.95898423735582228</v>
      </c>
      <c r="AC243" s="70">
        <f t="shared" si="199"/>
        <v>0.1545447405109274</v>
      </c>
      <c r="AD243" s="70">
        <f t="shared" si="199"/>
        <v>0.25372592141693012</v>
      </c>
      <c r="AE243" s="70">
        <f t="shared" si="200"/>
        <v>0.49279745648718054</v>
      </c>
      <c r="AF243" s="70">
        <f t="shared" si="201"/>
        <v>0.64613239462375427</v>
      </c>
      <c r="AG243" s="70">
        <f t="shared" si="202"/>
        <v>0.15374417116211025</v>
      </c>
      <c r="AH243" s="70">
        <f t="shared" si="203"/>
        <v>8.8164030355673398E-2</v>
      </c>
      <c r="AI243" s="70">
        <f t="shared" si="204"/>
        <v>0.82120325500594316</v>
      </c>
      <c r="AJ243" s="70">
        <f t="shared" si="205"/>
        <v>1.2572003291579044E-2</v>
      </c>
      <c r="AK243" s="70">
        <f t="shared" si="206"/>
        <v>0.2311488699374169</v>
      </c>
      <c r="AL243" s="71">
        <f t="shared" si="234"/>
        <v>1</v>
      </c>
      <c r="AM243" s="72">
        <v>193340</v>
      </c>
      <c r="AN243" s="66">
        <v>0.12661115133960898</v>
      </c>
      <c r="AO243" s="73">
        <v>0.49279745648718054</v>
      </c>
      <c r="AP243" s="74">
        <f t="shared" si="207"/>
        <v>0.50720254351281946</v>
      </c>
      <c r="AQ243" s="75">
        <v>43748</v>
      </c>
      <c r="AR243" s="75">
        <v>28212</v>
      </c>
      <c r="AS243" s="76">
        <v>32</v>
      </c>
      <c r="AT243" s="76">
        <v>23</v>
      </c>
      <c r="AU243" s="77">
        <f t="shared" si="208"/>
        <v>0.64613239462375427</v>
      </c>
      <c r="AV243" s="77">
        <f t="shared" si="209"/>
        <v>0.35386760537624573</v>
      </c>
      <c r="AW243" s="75">
        <v>43748</v>
      </c>
      <c r="AX243" s="75">
        <v>25337</v>
      </c>
      <c r="AY243" s="75">
        <v>8277</v>
      </c>
      <c r="AZ243" s="76">
        <v>6</v>
      </c>
      <c r="BA243" s="75">
        <v>7455</v>
      </c>
      <c r="BB243" s="66">
        <f t="shared" si="210"/>
        <v>0.9389000640029258</v>
      </c>
      <c r="BC243" s="66">
        <f t="shared" si="211"/>
        <v>6.1099935997074195E-2</v>
      </c>
      <c r="BD243" s="75">
        <v>43748</v>
      </c>
      <c r="BE243" s="75">
        <v>6491</v>
      </c>
      <c r="BF243" s="76">
        <v>235</v>
      </c>
      <c r="BG243" s="66">
        <f t="shared" si="212"/>
        <v>0.15374417116211025</v>
      </c>
      <c r="BH243" s="70">
        <v>0.95898423735582228</v>
      </c>
      <c r="BI243" s="70">
        <v>0.94518051593051222</v>
      </c>
      <c r="BJ243" s="75">
        <v>101854</v>
      </c>
      <c r="BK243" s="75">
        <v>15741</v>
      </c>
      <c r="BL243" s="75">
        <v>60270</v>
      </c>
      <c r="BM243" s="75">
        <v>14397</v>
      </c>
      <c r="BN243" s="75">
        <v>5665</v>
      </c>
      <c r="BO243" s="76">
        <v>123</v>
      </c>
      <c r="BP243" s="75">
        <v>3896</v>
      </c>
      <c r="BQ243" s="76">
        <v>80</v>
      </c>
      <c r="BR243" s="76">
        <v>46</v>
      </c>
      <c r="BS243" s="76">
        <v>1636</v>
      </c>
      <c r="BT243" s="66">
        <f t="shared" si="213"/>
        <v>0.1545447405109274</v>
      </c>
      <c r="BU243" s="66">
        <f t="shared" si="240"/>
        <v>0.25372592141693012</v>
      </c>
      <c r="BV243" s="66">
        <f t="shared" si="241"/>
        <v>0.11237653896754178</v>
      </c>
      <c r="BW243" s="72">
        <v>154195</v>
      </c>
      <c r="BX243" s="75">
        <v>13437</v>
      </c>
      <c r="BY243" s="66">
        <f t="shared" si="214"/>
        <v>8.7142903466389962E-2</v>
      </c>
      <c r="BZ243" s="74">
        <f t="shared" si="215"/>
        <v>11.475403735952966</v>
      </c>
      <c r="CA243" s="66">
        <f t="shared" si="235"/>
        <v>0.15686738420084279</v>
      </c>
      <c r="CB243" s="72">
        <v>154195</v>
      </c>
      <c r="CC243" s="75">
        <v>35642</v>
      </c>
      <c r="CD243" s="66">
        <f t="shared" si="216"/>
        <v>0.2311488699374169</v>
      </c>
      <c r="CE243" s="66">
        <f t="shared" si="217"/>
        <v>0.7688511300625831</v>
      </c>
      <c r="CF243" s="72">
        <v>43748</v>
      </c>
      <c r="CG243" s="76">
        <v>293</v>
      </c>
      <c r="CH243" s="75">
        <v>35633</v>
      </c>
      <c r="CI243" s="66">
        <f t="shared" si="218"/>
        <v>0.82120325500594316</v>
      </c>
      <c r="CJ243" s="75">
        <v>43748</v>
      </c>
      <c r="CK243" s="76">
        <v>13</v>
      </c>
      <c r="CL243" s="76">
        <v>468</v>
      </c>
      <c r="CM243" s="76">
        <v>17</v>
      </c>
      <c r="CN243" s="76">
        <v>52</v>
      </c>
      <c r="CO243" s="66">
        <f t="shared" si="219"/>
        <v>1.2572003291579044E-2</v>
      </c>
      <c r="CP243" s="72">
        <v>43748</v>
      </c>
      <c r="CQ243" s="75">
        <v>3857</v>
      </c>
      <c r="CR243" s="66">
        <f t="shared" si="220"/>
        <v>8.8164030355673398E-2</v>
      </c>
      <c r="CS243" s="78" t="b">
        <v>0</v>
      </c>
      <c r="CT243" s="76" t="b">
        <v>1</v>
      </c>
      <c r="CU243" s="76">
        <v>0</v>
      </c>
      <c r="CV243" s="76"/>
      <c r="CW243" s="79">
        <v>1</v>
      </c>
      <c r="CX243" s="79"/>
      <c r="CY243" s="79">
        <v>1</v>
      </c>
      <c r="CZ243" s="79">
        <v>0</v>
      </c>
      <c r="DA243" s="76"/>
      <c r="DB243" s="76"/>
      <c r="DC243" s="76"/>
      <c r="DD243" s="66">
        <f t="shared" si="221"/>
        <v>4.1322314049586778E-3</v>
      </c>
      <c r="DE243" s="66">
        <f t="shared" si="222"/>
        <v>0</v>
      </c>
      <c r="DF243" s="66">
        <f t="shared" si="223"/>
        <v>0</v>
      </c>
      <c r="DG243" s="66">
        <f t="shared" si="224"/>
        <v>0</v>
      </c>
      <c r="DH243" s="66">
        <f t="shared" si="225"/>
        <v>0</v>
      </c>
      <c r="DI243" s="66">
        <f t="shared" si="239"/>
        <v>0</v>
      </c>
      <c r="DJ243" s="66">
        <f t="shared" si="226"/>
        <v>0</v>
      </c>
      <c r="DK243" s="66">
        <f t="shared" si="227"/>
        <v>0</v>
      </c>
      <c r="DL243" s="66">
        <f t="shared" si="228"/>
        <v>0</v>
      </c>
      <c r="DM243" s="66">
        <f t="shared" si="229"/>
        <v>0</v>
      </c>
      <c r="DN243" s="66">
        <f t="shared" si="230"/>
        <v>0</v>
      </c>
      <c r="DO243" s="80">
        <f t="shared" si="231"/>
        <v>620</v>
      </c>
      <c r="DP243" s="67">
        <f t="shared" si="232"/>
        <v>1</v>
      </c>
      <c r="DQ243" s="66">
        <f t="shared" si="236"/>
        <v>2.6014568158168575E-6</v>
      </c>
    </row>
    <row r="244" spans="1:121" ht="17.149999999999999" customHeight="1" x14ac:dyDescent="0.3">
      <c r="A244" s="30"/>
      <c r="B244" s="39" t="s">
        <v>658</v>
      </c>
      <c r="C244" s="37" t="s">
        <v>659</v>
      </c>
      <c r="D244" s="36" t="s">
        <v>709</v>
      </c>
      <c r="E244" s="37" t="s">
        <v>710</v>
      </c>
      <c r="F244" s="36" t="s">
        <v>716</v>
      </c>
      <c r="G244" s="37" t="s">
        <v>717</v>
      </c>
      <c r="H244" s="36">
        <v>90</v>
      </c>
      <c r="I244" s="38">
        <v>3</v>
      </c>
      <c r="J244" s="115">
        <f t="shared" si="182"/>
        <v>0.36278543509565936</v>
      </c>
      <c r="K244" s="115">
        <f t="shared" si="183"/>
        <v>0.14346842213536309</v>
      </c>
      <c r="L244" s="115">
        <f t="shared" si="184"/>
        <v>1</v>
      </c>
      <c r="M244" s="115">
        <f t="shared" si="185"/>
        <v>0.22305470150001097</v>
      </c>
      <c r="N244" s="115">
        <f t="shared" si="186"/>
        <v>0.28490412932284209</v>
      </c>
      <c r="O244" s="115">
        <f t="shared" si="187"/>
        <v>6.3875745731331007E-2</v>
      </c>
      <c r="P244" s="115">
        <f t="shared" si="188"/>
        <v>0.70476988892039505</v>
      </c>
      <c r="Q244" s="115">
        <f t="shared" si="189"/>
        <v>0.51481709664998077</v>
      </c>
      <c r="R244" s="116">
        <f t="shared" si="190"/>
        <v>0.93901423753686375</v>
      </c>
      <c r="S244" s="133">
        <f t="shared" si="191"/>
        <v>0.47074329521027181</v>
      </c>
      <c r="T244" s="134">
        <f t="shared" si="233"/>
        <v>0.52925670478972819</v>
      </c>
      <c r="U244" s="135">
        <f t="shared" si="192"/>
        <v>107399.94607616038</v>
      </c>
      <c r="V244" s="136">
        <v>4</v>
      </c>
      <c r="W244" s="155">
        <f t="shared" si="193"/>
        <v>0</v>
      </c>
      <c r="X244" s="155">
        <f t="shared" si="194"/>
        <v>0.35963218409916065</v>
      </c>
      <c r="Y244" s="155">
        <f t="shared" si="195"/>
        <v>0.64036781590083935</v>
      </c>
      <c r="Z244" s="156">
        <f t="shared" si="196"/>
        <v>129947.27940949373</v>
      </c>
      <c r="AA244" s="69">
        <f t="shared" si="197"/>
        <v>7.5495500822960096E-2</v>
      </c>
      <c r="AB244" s="70">
        <f t="shared" si="198"/>
        <v>0.95234455949030361</v>
      </c>
      <c r="AC244" s="70">
        <f t="shared" si="199"/>
        <v>0.17856654418803963</v>
      </c>
      <c r="AD244" s="70">
        <f t="shared" si="199"/>
        <v>0.28490412932284209</v>
      </c>
      <c r="AE244" s="70">
        <f t="shared" si="200"/>
        <v>0.48518290335001923</v>
      </c>
      <c r="AF244" s="70">
        <f t="shared" si="201"/>
        <v>0.75070973050812595</v>
      </c>
      <c r="AG244" s="70">
        <f t="shared" si="202"/>
        <v>0.23511623122814235</v>
      </c>
      <c r="AH244" s="70">
        <f t="shared" si="203"/>
        <v>6.3875745731331007E-2</v>
      </c>
      <c r="AI244" s="70">
        <f t="shared" si="204"/>
        <v>0.72472742234108212</v>
      </c>
      <c r="AJ244" s="70">
        <f t="shared" si="205"/>
        <v>8.4344785023657688E-4</v>
      </c>
      <c r="AK244" s="70">
        <f t="shared" si="206"/>
        <v>0.29523011107960501</v>
      </c>
      <c r="AL244" s="71">
        <f t="shared" si="234"/>
        <v>1</v>
      </c>
      <c r="AM244" s="72">
        <v>202926</v>
      </c>
      <c r="AN244" s="66">
        <v>7.5495500822960096E-2</v>
      </c>
      <c r="AO244" s="73">
        <v>0.48518290335001923</v>
      </c>
      <c r="AP244" s="74">
        <f t="shared" si="207"/>
        <v>0.51481709664998077</v>
      </c>
      <c r="AQ244" s="75">
        <v>48610</v>
      </c>
      <c r="AR244" s="75">
        <v>36446</v>
      </c>
      <c r="AS244" s="76">
        <v>24</v>
      </c>
      <c r="AT244" s="76">
        <v>22</v>
      </c>
      <c r="AU244" s="77">
        <f t="shared" si="208"/>
        <v>0.75070973050812595</v>
      </c>
      <c r="AV244" s="77">
        <f t="shared" si="209"/>
        <v>0.24929026949187405</v>
      </c>
      <c r="AW244" s="75">
        <v>48610</v>
      </c>
      <c r="AX244" s="75">
        <v>28429</v>
      </c>
      <c r="AY244" s="75">
        <v>12062</v>
      </c>
      <c r="AZ244" s="76">
        <v>10</v>
      </c>
      <c r="BA244" s="75">
        <v>6279</v>
      </c>
      <c r="BB244" s="66">
        <f t="shared" si="210"/>
        <v>0.96235342522114786</v>
      </c>
      <c r="BC244" s="66">
        <f t="shared" si="211"/>
        <v>3.7646574778852138E-2</v>
      </c>
      <c r="BD244" s="75">
        <v>48610</v>
      </c>
      <c r="BE244" s="75">
        <v>11259</v>
      </c>
      <c r="BF244" s="76">
        <v>170</v>
      </c>
      <c r="BG244" s="66">
        <f t="shared" si="212"/>
        <v>0.23511623122814235</v>
      </c>
      <c r="BH244" s="70">
        <v>0.95234455949030361</v>
      </c>
      <c r="BI244" s="70">
        <v>0.93901423753686375</v>
      </c>
      <c r="BJ244" s="75">
        <v>109679</v>
      </c>
      <c r="BK244" s="75">
        <v>19585</v>
      </c>
      <c r="BL244" s="75">
        <v>58846</v>
      </c>
      <c r="BM244" s="75">
        <v>16752</v>
      </c>
      <c r="BN244" s="75">
        <v>6886</v>
      </c>
      <c r="BO244" s="76">
        <v>150</v>
      </c>
      <c r="BP244" s="75">
        <v>4375</v>
      </c>
      <c r="BQ244" s="76">
        <v>73</v>
      </c>
      <c r="BR244" s="76">
        <v>46</v>
      </c>
      <c r="BS244" s="75">
        <v>2966</v>
      </c>
      <c r="BT244" s="66">
        <f t="shared" si="213"/>
        <v>0.17856654418803963</v>
      </c>
      <c r="BU244" s="66">
        <f t="shared" si="240"/>
        <v>0.28490412932284209</v>
      </c>
      <c r="BV244" s="66">
        <f t="shared" si="241"/>
        <v>0.13216750699769328</v>
      </c>
      <c r="BW244" s="72">
        <v>162226</v>
      </c>
      <c r="BX244" s="75">
        <v>9942</v>
      </c>
      <c r="BY244" s="66">
        <f t="shared" si="214"/>
        <v>6.1284874187861375E-2</v>
      </c>
      <c r="BZ244" s="74">
        <f t="shared" si="215"/>
        <v>16.317239991953329</v>
      </c>
      <c r="CA244" s="66">
        <f t="shared" si="235"/>
        <v>0.22305470150001097</v>
      </c>
      <c r="CB244" s="72">
        <v>162226</v>
      </c>
      <c r="CC244" s="75">
        <v>47894</v>
      </c>
      <c r="CD244" s="66">
        <f t="shared" si="216"/>
        <v>0.29523011107960501</v>
      </c>
      <c r="CE244" s="66">
        <f t="shared" si="217"/>
        <v>0.70476988892039505</v>
      </c>
      <c r="CF244" s="72">
        <v>48610</v>
      </c>
      <c r="CG244" s="76">
        <v>321</v>
      </c>
      <c r="CH244" s="75">
        <v>34908</v>
      </c>
      <c r="CI244" s="66">
        <f t="shared" si="218"/>
        <v>0.72472742234108212</v>
      </c>
      <c r="CJ244" s="75">
        <v>48610</v>
      </c>
      <c r="CK244" s="76">
        <v>3</v>
      </c>
      <c r="CL244" s="76">
        <v>8</v>
      </c>
      <c r="CM244" s="76">
        <v>9</v>
      </c>
      <c r="CN244" s="76">
        <v>21</v>
      </c>
      <c r="CO244" s="66">
        <f t="shared" si="219"/>
        <v>8.4344785023657688E-4</v>
      </c>
      <c r="CP244" s="72">
        <v>48610</v>
      </c>
      <c r="CQ244" s="75">
        <v>3105</v>
      </c>
      <c r="CR244" s="66">
        <f t="shared" si="220"/>
        <v>6.3875745731331007E-2</v>
      </c>
      <c r="CS244" s="78" t="b">
        <v>0</v>
      </c>
      <c r="CT244" s="76" t="b">
        <v>0</v>
      </c>
      <c r="CU244" s="76"/>
      <c r="CV244" s="76"/>
      <c r="CW244" s="76"/>
      <c r="CX244" s="76"/>
      <c r="CY244" s="76"/>
      <c r="CZ244" s="76"/>
      <c r="DA244" s="76"/>
      <c r="DB244" s="76"/>
      <c r="DC244" s="76"/>
      <c r="DD244" s="66">
        <f t="shared" si="221"/>
        <v>0</v>
      </c>
      <c r="DE244" s="66">
        <f t="shared" si="222"/>
        <v>0</v>
      </c>
      <c r="DF244" s="66">
        <f t="shared" si="223"/>
        <v>0</v>
      </c>
      <c r="DG244" s="66">
        <f t="shared" si="224"/>
        <v>0</v>
      </c>
      <c r="DH244" s="66">
        <f t="shared" si="225"/>
        <v>0</v>
      </c>
      <c r="DI244" s="66">
        <f t="shared" si="239"/>
        <v>0</v>
      </c>
      <c r="DJ244" s="66">
        <f t="shared" si="226"/>
        <v>0</v>
      </c>
      <c r="DK244" s="66">
        <f t="shared" si="227"/>
        <v>0</v>
      </c>
      <c r="DL244" s="66">
        <f t="shared" si="228"/>
        <v>0</v>
      </c>
      <c r="DM244" s="66">
        <f t="shared" si="229"/>
        <v>0</v>
      </c>
      <c r="DN244" s="66">
        <f t="shared" si="230"/>
        <v>0</v>
      </c>
      <c r="DO244" s="80">
        <f t="shared" si="231"/>
        <v>620</v>
      </c>
      <c r="DP244" s="67">
        <f t="shared" si="232"/>
        <v>1</v>
      </c>
      <c r="DQ244" s="66">
        <f t="shared" si="236"/>
        <v>2.6014568158168575E-6</v>
      </c>
    </row>
    <row r="245" spans="1:121" ht="17.149999999999999" customHeight="1" x14ac:dyDescent="0.3">
      <c r="A245" s="30"/>
      <c r="B245" s="39" t="s">
        <v>718</v>
      </c>
      <c r="C245" s="37" t="s">
        <v>719</v>
      </c>
      <c r="D245" s="36" t="s">
        <v>720</v>
      </c>
      <c r="E245" s="37" t="s">
        <v>721</v>
      </c>
      <c r="F245" s="36" t="s">
        <v>722</v>
      </c>
      <c r="G245" s="37" t="s">
        <v>723</v>
      </c>
      <c r="H245" s="36">
        <v>13</v>
      </c>
      <c r="I245" s="38">
        <v>4</v>
      </c>
      <c r="J245" s="115">
        <f t="shared" si="182"/>
        <v>0.9145541706615532</v>
      </c>
      <c r="K245" s="115">
        <f t="shared" si="183"/>
        <v>0.59441994247363383</v>
      </c>
      <c r="L245" s="115">
        <f t="shared" si="184"/>
        <v>1</v>
      </c>
      <c r="M245" s="115">
        <f t="shared" si="185"/>
        <v>0.28166426436544773</v>
      </c>
      <c r="N245" s="115">
        <f t="shared" si="186"/>
        <v>0.50392351250987177</v>
      </c>
      <c r="O245" s="115">
        <f t="shared" si="187"/>
        <v>0.60977948226270373</v>
      </c>
      <c r="P245" s="115">
        <f t="shared" si="188"/>
        <v>0.80905032920432984</v>
      </c>
      <c r="Q245" s="115">
        <f t="shared" si="189"/>
        <v>0.57299999999999995</v>
      </c>
      <c r="R245" s="116">
        <f t="shared" si="190"/>
        <v>0.94400000000000006</v>
      </c>
      <c r="S245" s="133">
        <f t="shared" si="191"/>
        <v>0.69226574460861545</v>
      </c>
      <c r="T245" s="134">
        <f t="shared" si="233"/>
        <v>0.30773425539138455</v>
      </c>
      <c r="U245" s="135">
        <f t="shared" si="192"/>
        <v>34248.66848527336</v>
      </c>
      <c r="V245" s="136">
        <v>6</v>
      </c>
      <c r="W245" s="155">
        <f t="shared" si="193"/>
        <v>0</v>
      </c>
      <c r="X245" s="155">
        <f t="shared" si="194"/>
        <v>0.5811546334975044</v>
      </c>
      <c r="Y245" s="155">
        <f t="shared" si="195"/>
        <v>0.4188453665024956</v>
      </c>
      <c r="Z245" s="156">
        <f t="shared" si="196"/>
        <v>46614.557374162243</v>
      </c>
      <c r="AA245" s="69">
        <f t="shared" si="197"/>
        <v>0.315</v>
      </c>
      <c r="AB245" s="70">
        <f t="shared" si="198"/>
        <v>0.96499999999999997</v>
      </c>
      <c r="AC245" s="70">
        <f t="shared" si="199"/>
        <v>5.5802933812780398E-2</v>
      </c>
      <c r="AD245" s="70">
        <f t="shared" si="199"/>
        <v>0.50392351250987177</v>
      </c>
      <c r="AE245" s="70">
        <f t="shared" si="200"/>
        <v>0.42700000000000005</v>
      </c>
      <c r="AF245" s="70">
        <f t="shared" si="201"/>
        <v>0.1338830297219559</v>
      </c>
      <c r="AG245" s="70">
        <f t="shared" si="202"/>
        <v>0.23401725790987535</v>
      </c>
      <c r="AH245" s="70">
        <f t="shared" si="203"/>
        <v>0.60977948226270373</v>
      </c>
      <c r="AI245" s="70">
        <f t="shared" si="204"/>
        <v>0.93917545541706615</v>
      </c>
      <c r="AJ245" s="70">
        <f t="shared" si="205"/>
        <v>0.88993288590604025</v>
      </c>
      <c r="AK245" s="70">
        <f t="shared" si="206"/>
        <v>0.19094967079567013</v>
      </c>
      <c r="AL245" s="71">
        <f t="shared" si="234"/>
        <v>1</v>
      </c>
      <c r="AM245" s="72">
        <v>111293</v>
      </c>
      <c r="AN245" s="66">
        <v>0.315</v>
      </c>
      <c r="AO245" s="73">
        <v>0.42700000000000005</v>
      </c>
      <c r="AP245" s="74">
        <f t="shared" si="207"/>
        <v>0.57299999999999995</v>
      </c>
      <c r="AQ245" s="75">
        <v>26075</v>
      </c>
      <c r="AR245" s="75">
        <v>3392</v>
      </c>
      <c r="AS245" s="76">
        <v>63</v>
      </c>
      <c r="AT245" s="76">
        <v>36</v>
      </c>
      <c r="AU245" s="77">
        <f t="shared" si="208"/>
        <v>0.1338830297219559</v>
      </c>
      <c r="AV245" s="77">
        <f t="shared" si="209"/>
        <v>0.86611697027804413</v>
      </c>
      <c r="AW245" s="75">
        <v>26075</v>
      </c>
      <c r="AX245" s="76">
        <v>293</v>
      </c>
      <c r="AY245" s="75">
        <v>14770</v>
      </c>
      <c r="AZ245" s="76">
        <v>13</v>
      </c>
      <c r="BA245" s="75">
        <v>2584</v>
      </c>
      <c r="BB245" s="66">
        <f t="shared" si="210"/>
        <v>0.67727708533077657</v>
      </c>
      <c r="BC245" s="66">
        <f t="shared" si="211"/>
        <v>0.32272291466922343</v>
      </c>
      <c r="BD245" s="75">
        <v>26075</v>
      </c>
      <c r="BE245" s="75">
        <v>5699</v>
      </c>
      <c r="BF245" s="76">
        <v>403</v>
      </c>
      <c r="BG245" s="66">
        <f t="shared" si="212"/>
        <v>0.23401725790987535</v>
      </c>
      <c r="BH245" s="70">
        <v>0.96499999999999997</v>
      </c>
      <c r="BI245" s="70">
        <v>0.94400000000000006</v>
      </c>
      <c r="BJ245" s="75">
        <v>59513</v>
      </c>
      <c r="BK245" s="75">
        <v>3321</v>
      </c>
      <c r="BL245" s="75">
        <v>26202</v>
      </c>
      <c r="BM245" s="75">
        <v>11924</v>
      </c>
      <c r="BN245" s="75">
        <v>7329</v>
      </c>
      <c r="BO245" s="76">
        <v>609</v>
      </c>
      <c r="BP245" s="75">
        <v>8509</v>
      </c>
      <c r="BQ245" s="76">
        <v>1247</v>
      </c>
      <c r="BR245" s="76">
        <v>115</v>
      </c>
      <c r="BS245" s="76">
        <v>257</v>
      </c>
      <c r="BT245" s="66">
        <f t="shared" si="213"/>
        <v>5.5802933812780398E-2</v>
      </c>
      <c r="BU245" s="66">
        <f t="shared" si="240"/>
        <v>0.50392351250987177</v>
      </c>
      <c r="BV245" s="66">
        <f t="shared" si="241"/>
        <v>0.30356392720918118</v>
      </c>
      <c r="BW245" s="72">
        <v>89610</v>
      </c>
      <c r="BX245" s="75">
        <v>4349</v>
      </c>
      <c r="BY245" s="66">
        <f t="shared" si="214"/>
        <v>4.8532529851579062E-2</v>
      </c>
      <c r="BZ245" s="74">
        <f t="shared" si="215"/>
        <v>20.60473672108531</v>
      </c>
      <c r="CA245" s="66">
        <f t="shared" si="235"/>
        <v>0.28166426436544773</v>
      </c>
      <c r="CB245" s="72">
        <v>89610</v>
      </c>
      <c r="CC245" s="75">
        <v>17111</v>
      </c>
      <c r="CD245" s="66">
        <f t="shared" si="216"/>
        <v>0.19094967079567013</v>
      </c>
      <c r="CE245" s="66">
        <f t="shared" si="217"/>
        <v>0.80905032920432984</v>
      </c>
      <c r="CF245" s="72">
        <v>26075</v>
      </c>
      <c r="CG245" s="75">
        <v>1639</v>
      </c>
      <c r="CH245" s="75">
        <v>22850</v>
      </c>
      <c r="CI245" s="66">
        <f t="shared" si="218"/>
        <v>0.93917545541706615</v>
      </c>
      <c r="CJ245" s="75">
        <v>26075</v>
      </c>
      <c r="CK245" s="75">
        <v>2760</v>
      </c>
      <c r="CL245" s="75">
        <v>7537</v>
      </c>
      <c r="CM245" s="75">
        <v>5133</v>
      </c>
      <c r="CN245" s="75">
        <v>7775</v>
      </c>
      <c r="CO245" s="66">
        <f t="shared" si="219"/>
        <v>0.88993288590604025</v>
      </c>
      <c r="CP245" s="72">
        <v>26075</v>
      </c>
      <c r="CQ245" s="75">
        <v>15900</v>
      </c>
      <c r="CR245" s="66">
        <f t="shared" si="220"/>
        <v>0.60977948226270373</v>
      </c>
      <c r="CS245" s="78" t="b">
        <v>0</v>
      </c>
      <c r="CT245" s="76" t="b">
        <v>1</v>
      </c>
      <c r="CU245" s="76">
        <v>0</v>
      </c>
      <c r="CV245" s="76"/>
      <c r="CW245" s="79"/>
      <c r="CX245" s="79"/>
      <c r="CY245" s="79">
        <v>6</v>
      </c>
      <c r="CZ245" s="79">
        <v>0</v>
      </c>
      <c r="DA245" s="76"/>
      <c r="DB245" s="76"/>
      <c r="DC245" s="76"/>
      <c r="DD245" s="66">
        <f t="shared" si="221"/>
        <v>0</v>
      </c>
      <c r="DE245" s="66">
        <f t="shared" si="222"/>
        <v>0</v>
      </c>
      <c r="DF245" s="66">
        <f t="shared" si="223"/>
        <v>0</v>
      </c>
      <c r="DG245" s="66">
        <f t="shared" si="224"/>
        <v>0</v>
      </c>
      <c r="DH245" s="66">
        <f t="shared" si="225"/>
        <v>0</v>
      </c>
      <c r="DI245" s="66">
        <f t="shared" si="239"/>
        <v>0</v>
      </c>
      <c r="DJ245" s="66">
        <f t="shared" si="226"/>
        <v>0</v>
      </c>
      <c r="DK245" s="66">
        <f t="shared" si="227"/>
        <v>0</v>
      </c>
      <c r="DL245" s="66">
        <f t="shared" si="228"/>
        <v>0</v>
      </c>
      <c r="DM245" s="66">
        <f t="shared" si="229"/>
        <v>0</v>
      </c>
      <c r="DN245" s="66">
        <f t="shared" si="230"/>
        <v>0</v>
      </c>
      <c r="DO245" s="80">
        <f t="shared" si="231"/>
        <v>620</v>
      </c>
      <c r="DP245" s="67">
        <f t="shared" si="232"/>
        <v>1</v>
      </c>
      <c r="DQ245" s="66">
        <f t="shared" si="236"/>
        <v>2.6014568158168575E-6</v>
      </c>
    </row>
    <row r="246" spans="1:121" ht="17.149999999999999" customHeight="1" x14ac:dyDescent="0.3">
      <c r="A246" s="30"/>
      <c r="B246" s="39" t="s">
        <v>718</v>
      </c>
      <c r="C246" s="37" t="s">
        <v>719</v>
      </c>
      <c r="D246" s="36" t="s">
        <v>724</v>
      </c>
      <c r="E246" s="37" t="s">
        <v>725</v>
      </c>
      <c r="F246" s="36" t="s">
        <v>726</v>
      </c>
      <c r="G246" s="37" t="s">
        <v>727</v>
      </c>
      <c r="H246" s="36">
        <v>2</v>
      </c>
      <c r="I246" s="38">
        <v>12</v>
      </c>
      <c r="J246" s="115">
        <f t="shared" si="182"/>
        <v>0.97256838905775078</v>
      </c>
      <c r="K246" s="115">
        <f t="shared" si="183"/>
        <v>0.84447188449848021</v>
      </c>
      <c r="L246" s="115">
        <f t="shared" si="184"/>
        <v>1</v>
      </c>
      <c r="M246" s="115">
        <f t="shared" si="185"/>
        <v>0.90928134279607864</v>
      </c>
      <c r="N246" s="115">
        <f t="shared" si="186"/>
        <v>0.80366816397797314</v>
      </c>
      <c r="O246" s="115">
        <f t="shared" si="187"/>
        <v>0.90927051671732528</v>
      </c>
      <c r="P246" s="115">
        <f t="shared" si="188"/>
        <v>0.88443289533207792</v>
      </c>
      <c r="Q246" s="115">
        <f t="shared" si="189"/>
        <v>0.73499999999999999</v>
      </c>
      <c r="R246" s="116">
        <f t="shared" si="190"/>
        <v>0.97499999999999998</v>
      </c>
      <c r="S246" s="133">
        <f t="shared" si="191"/>
        <v>0.89263257693107634</v>
      </c>
      <c r="T246" s="134">
        <f t="shared" si="233"/>
        <v>0.10736742306892366</v>
      </c>
      <c r="U246" s="135">
        <f t="shared" si="192"/>
        <v>11859.698184770239</v>
      </c>
      <c r="V246" s="136">
        <v>8</v>
      </c>
      <c r="W246" s="155">
        <f t="shared" si="193"/>
        <v>0</v>
      </c>
      <c r="X246" s="155">
        <f t="shared" si="194"/>
        <v>0.78152146581996507</v>
      </c>
      <c r="Y246" s="155">
        <f t="shared" si="195"/>
        <v>0.21847853418003493</v>
      </c>
      <c r="Z246" s="156">
        <f t="shared" si="196"/>
        <v>24132.920406992478</v>
      </c>
      <c r="AA246" s="69">
        <f t="shared" si="197"/>
        <v>0.94700000000000006</v>
      </c>
      <c r="AB246" s="70">
        <f t="shared" si="198"/>
        <v>0.98299999999999998</v>
      </c>
      <c r="AC246" s="70">
        <f t="shared" si="199"/>
        <v>2.4548941187004732E-2</v>
      </c>
      <c r="AD246" s="70">
        <f t="shared" si="199"/>
        <v>0.80366816397797314</v>
      </c>
      <c r="AE246" s="70">
        <f t="shared" si="200"/>
        <v>0.26500000000000001</v>
      </c>
      <c r="AF246" s="70">
        <f t="shared" si="201"/>
        <v>4.6048632218844983E-2</v>
      </c>
      <c r="AG246" s="70">
        <f t="shared" si="202"/>
        <v>0.10212765957446808</v>
      </c>
      <c r="AH246" s="70">
        <f t="shared" si="203"/>
        <v>0.90927051671732528</v>
      </c>
      <c r="AI246" s="70">
        <f t="shared" si="204"/>
        <v>0.9561170212765957</v>
      </c>
      <c r="AJ246" s="70">
        <f t="shared" si="205"/>
        <v>0.98901975683890575</v>
      </c>
      <c r="AK246" s="70">
        <f t="shared" si="206"/>
        <v>0.11556710466792211</v>
      </c>
      <c r="AL246" s="71">
        <f t="shared" si="234"/>
        <v>1</v>
      </c>
      <c r="AM246" s="72">
        <v>110459</v>
      </c>
      <c r="AN246" s="66">
        <v>0.94700000000000006</v>
      </c>
      <c r="AO246" s="73">
        <v>0.26500000000000001</v>
      </c>
      <c r="AP246" s="74">
        <f t="shared" si="207"/>
        <v>0.73499999999999999</v>
      </c>
      <c r="AQ246" s="75">
        <v>26320</v>
      </c>
      <c r="AR246" s="75">
        <v>1156</v>
      </c>
      <c r="AS246" s="76">
        <v>35</v>
      </c>
      <c r="AT246" s="76">
        <v>21</v>
      </c>
      <c r="AU246" s="77">
        <f t="shared" si="208"/>
        <v>4.6048632218844983E-2</v>
      </c>
      <c r="AV246" s="77">
        <f t="shared" si="209"/>
        <v>0.95395136778115497</v>
      </c>
      <c r="AW246" s="75">
        <v>26320</v>
      </c>
      <c r="AX246" s="76">
        <v>137</v>
      </c>
      <c r="AY246" s="75">
        <v>5676</v>
      </c>
      <c r="AZ246" s="76">
        <v>20</v>
      </c>
      <c r="BA246" s="75">
        <v>1142</v>
      </c>
      <c r="BB246" s="66">
        <f t="shared" si="210"/>
        <v>0.26500759878419455</v>
      </c>
      <c r="BC246" s="66">
        <f t="shared" si="211"/>
        <v>0.73499240121580545</v>
      </c>
      <c r="BD246" s="75">
        <v>26320</v>
      </c>
      <c r="BE246" s="75">
        <v>2533</v>
      </c>
      <c r="BF246" s="76">
        <v>155</v>
      </c>
      <c r="BG246" s="66">
        <f t="shared" si="212"/>
        <v>0.10212765957446808</v>
      </c>
      <c r="BH246" s="70">
        <v>0.98299999999999998</v>
      </c>
      <c r="BI246" s="70">
        <v>0.97499999999999998</v>
      </c>
      <c r="BJ246" s="75">
        <v>67009</v>
      </c>
      <c r="BK246" s="75">
        <v>1645</v>
      </c>
      <c r="BL246" s="75">
        <v>11511</v>
      </c>
      <c r="BM246" s="75">
        <v>10708</v>
      </c>
      <c r="BN246" s="75">
        <v>10858</v>
      </c>
      <c r="BO246" s="76">
        <v>682</v>
      </c>
      <c r="BP246" s="75">
        <v>27935</v>
      </c>
      <c r="BQ246" s="75">
        <v>3121</v>
      </c>
      <c r="BR246" s="76">
        <v>265</v>
      </c>
      <c r="BS246" s="76">
        <v>284</v>
      </c>
      <c r="BT246" s="66">
        <f t="shared" si="213"/>
        <v>2.4548941187004732E-2</v>
      </c>
      <c r="BU246" s="66">
        <f t="shared" si="240"/>
        <v>0.80366816397797314</v>
      </c>
      <c r="BV246" s="66">
        <f t="shared" si="241"/>
        <v>0.64386873405064993</v>
      </c>
      <c r="BW246" s="72">
        <v>95053</v>
      </c>
      <c r="BX246" s="76">
        <v>1429</v>
      </c>
      <c r="BY246" s="66">
        <f t="shared" si="214"/>
        <v>1.5033718030993235E-2</v>
      </c>
      <c r="BZ246" s="74">
        <f t="shared" si="215"/>
        <v>66.517144856543041</v>
      </c>
      <c r="CA246" s="66">
        <f t="shared" si="235"/>
        <v>0.90928134279607864</v>
      </c>
      <c r="CB246" s="72">
        <v>95053</v>
      </c>
      <c r="CC246" s="76">
        <v>10985</v>
      </c>
      <c r="CD246" s="66">
        <f t="shared" si="216"/>
        <v>0.11556710466792211</v>
      </c>
      <c r="CE246" s="66">
        <f t="shared" si="217"/>
        <v>0.88443289533207792</v>
      </c>
      <c r="CF246" s="72">
        <v>26320</v>
      </c>
      <c r="CG246" s="75">
        <v>17513</v>
      </c>
      <c r="CH246" s="75">
        <v>7652</v>
      </c>
      <c r="CI246" s="66">
        <f t="shared" si="218"/>
        <v>0.9561170212765957</v>
      </c>
      <c r="CJ246" s="75">
        <v>26320</v>
      </c>
      <c r="CK246" s="76">
        <v>404</v>
      </c>
      <c r="CL246" s="75">
        <v>2456</v>
      </c>
      <c r="CM246" s="75">
        <v>1908</v>
      </c>
      <c r="CN246" s="75">
        <v>21263</v>
      </c>
      <c r="CO246" s="66">
        <f t="shared" si="219"/>
        <v>0.98901975683890575</v>
      </c>
      <c r="CP246" s="72">
        <v>26320</v>
      </c>
      <c r="CQ246" s="75">
        <v>23932</v>
      </c>
      <c r="CR246" s="66">
        <f t="shared" si="220"/>
        <v>0.90927051671732528</v>
      </c>
      <c r="CS246" s="78" t="b">
        <v>0</v>
      </c>
      <c r="CT246" s="76" t="b">
        <v>0</v>
      </c>
      <c r="CU246" s="76"/>
      <c r="CV246" s="76"/>
      <c r="CW246" s="76"/>
      <c r="CX246" s="76"/>
      <c r="CY246" s="76"/>
      <c r="CZ246" s="76"/>
      <c r="DA246" s="76"/>
      <c r="DB246" s="76"/>
      <c r="DC246" s="76"/>
      <c r="DD246" s="66">
        <f t="shared" si="221"/>
        <v>0</v>
      </c>
      <c r="DE246" s="66">
        <f t="shared" si="222"/>
        <v>0</v>
      </c>
      <c r="DF246" s="66">
        <f t="shared" si="223"/>
        <v>0</v>
      </c>
      <c r="DG246" s="66">
        <f t="shared" si="224"/>
        <v>0</v>
      </c>
      <c r="DH246" s="66">
        <f t="shared" si="225"/>
        <v>0</v>
      </c>
      <c r="DI246" s="66">
        <f t="shared" si="239"/>
        <v>0</v>
      </c>
      <c r="DJ246" s="66">
        <f t="shared" si="226"/>
        <v>0</v>
      </c>
      <c r="DK246" s="66">
        <f t="shared" si="227"/>
        <v>0</v>
      </c>
      <c r="DL246" s="66">
        <f t="shared" si="228"/>
        <v>0</v>
      </c>
      <c r="DM246" s="66">
        <f t="shared" si="229"/>
        <v>0</v>
      </c>
      <c r="DN246" s="66">
        <f t="shared" si="230"/>
        <v>0</v>
      </c>
      <c r="DO246" s="80">
        <f t="shared" si="231"/>
        <v>620</v>
      </c>
      <c r="DP246" s="67">
        <f t="shared" si="232"/>
        <v>1</v>
      </c>
      <c r="DQ246" s="66">
        <f t="shared" si="236"/>
        <v>2.6014568158168575E-6</v>
      </c>
    </row>
    <row r="247" spans="1:121" ht="17.149999999999999" customHeight="1" x14ac:dyDescent="0.3">
      <c r="A247" s="30"/>
      <c r="B247" s="39" t="s">
        <v>718</v>
      </c>
      <c r="C247" s="37" t="s">
        <v>719</v>
      </c>
      <c r="D247" s="36" t="s">
        <v>720</v>
      </c>
      <c r="E247" s="37" t="s">
        <v>721</v>
      </c>
      <c r="F247" s="36" t="s">
        <v>728</v>
      </c>
      <c r="G247" s="37" t="s">
        <v>729</v>
      </c>
      <c r="H247" s="36">
        <v>49</v>
      </c>
      <c r="I247" s="38">
        <v>6</v>
      </c>
      <c r="J247" s="115">
        <f t="shared" si="182"/>
        <v>0.86063926411192915</v>
      </c>
      <c r="K247" s="115">
        <f t="shared" si="183"/>
        <v>0.49096565984501517</v>
      </c>
      <c r="L247" s="115">
        <f t="shared" si="184"/>
        <v>1</v>
      </c>
      <c r="M247" s="115">
        <f t="shared" si="185"/>
        <v>9.3574768354886831E-2</v>
      </c>
      <c r="N247" s="115">
        <f t="shared" si="186"/>
        <v>0.36895964088282973</v>
      </c>
      <c r="O247" s="115">
        <f t="shared" si="187"/>
        <v>0.18153709393781281</v>
      </c>
      <c r="P247" s="115">
        <f t="shared" si="188"/>
        <v>0.7936484739475016</v>
      </c>
      <c r="Q247" s="115">
        <f t="shared" si="189"/>
        <v>0.58200000000000007</v>
      </c>
      <c r="R247" s="116">
        <f t="shared" si="190"/>
        <v>0.88</v>
      </c>
      <c r="S247" s="133">
        <f t="shared" si="191"/>
        <v>0.58348054456444165</v>
      </c>
      <c r="T247" s="134">
        <f t="shared" si="233"/>
        <v>0.41651945543555835</v>
      </c>
      <c r="U247" s="135">
        <f t="shared" si="192"/>
        <v>90423.458138871676</v>
      </c>
      <c r="V247" s="136">
        <v>5</v>
      </c>
      <c r="W247" s="155">
        <f t="shared" si="193"/>
        <v>0</v>
      </c>
      <c r="X247" s="155">
        <f t="shared" si="194"/>
        <v>0.4723694334533306</v>
      </c>
      <c r="Y247" s="155">
        <f t="shared" si="195"/>
        <v>0.5276305665466694</v>
      </c>
      <c r="Z247" s="156">
        <f t="shared" si="196"/>
        <v>114544.9025833161</v>
      </c>
      <c r="AA247" s="69">
        <f t="shared" si="197"/>
        <v>0.192</v>
      </c>
      <c r="AB247" s="70">
        <f t="shared" si="198"/>
        <v>0.92299999999999993</v>
      </c>
      <c r="AC247" s="70">
        <f t="shared" si="199"/>
        <v>0.1333305623675132</v>
      </c>
      <c r="AD247" s="70">
        <f t="shared" si="199"/>
        <v>0.36895964088282973</v>
      </c>
      <c r="AE247" s="70">
        <f t="shared" si="200"/>
        <v>0.41799999999999998</v>
      </c>
      <c r="AF247" s="70">
        <f t="shared" si="201"/>
        <v>0.13148588323960808</v>
      </c>
      <c r="AG247" s="70">
        <f t="shared" si="202"/>
        <v>0.30566023151100546</v>
      </c>
      <c r="AH247" s="70">
        <f t="shared" si="203"/>
        <v>0.18153709393781281</v>
      </c>
      <c r="AI247" s="70">
        <f t="shared" si="204"/>
        <v>0.87444682783543004</v>
      </c>
      <c r="AJ247" s="70">
        <f t="shared" si="205"/>
        <v>0.84683170038842837</v>
      </c>
      <c r="AK247" s="70">
        <f t="shared" si="206"/>
        <v>0.20635152605249846</v>
      </c>
      <c r="AL247" s="71">
        <f t="shared" si="234"/>
        <v>1</v>
      </c>
      <c r="AM247" s="72">
        <v>217093</v>
      </c>
      <c r="AN247" s="66">
        <v>0.192</v>
      </c>
      <c r="AO247" s="73">
        <v>0.41799999999999998</v>
      </c>
      <c r="AP247" s="74">
        <f t="shared" si="207"/>
        <v>0.58200000000000007</v>
      </c>
      <c r="AQ247" s="75">
        <v>51747</v>
      </c>
      <c r="AR247" s="75">
        <v>6142</v>
      </c>
      <c r="AS247" s="76">
        <v>612</v>
      </c>
      <c r="AT247" s="76">
        <v>50</v>
      </c>
      <c r="AU247" s="77">
        <f t="shared" si="208"/>
        <v>0.13148588323960808</v>
      </c>
      <c r="AV247" s="77">
        <f t="shared" si="209"/>
        <v>0.86851411676039192</v>
      </c>
      <c r="AW247" s="75">
        <v>51747</v>
      </c>
      <c r="AX247" s="76">
        <v>416</v>
      </c>
      <c r="AY247" s="75">
        <v>41523</v>
      </c>
      <c r="AZ247" s="76">
        <v>34</v>
      </c>
      <c r="BA247" s="75">
        <v>3905</v>
      </c>
      <c r="BB247" s="66">
        <f t="shared" si="210"/>
        <v>0.88658279707036158</v>
      </c>
      <c r="BC247" s="66">
        <f t="shared" si="211"/>
        <v>0.11341720292963842</v>
      </c>
      <c r="BD247" s="75">
        <v>51747</v>
      </c>
      <c r="BE247" s="75">
        <v>15298</v>
      </c>
      <c r="BF247" s="76">
        <v>519</v>
      </c>
      <c r="BG247" s="66">
        <f t="shared" si="212"/>
        <v>0.30566023151100546</v>
      </c>
      <c r="BH247" s="70">
        <v>0.92299999999999993</v>
      </c>
      <c r="BI247" s="70">
        <v>0.88</v>
      </c>
      <c r="BJ247" s="75">
        <v>120295</v>
      </c>
      <c r="BK247" s="75">
        <v>16039</v>
      </c>
      <c r="BL247" s="75">
        <v>59872</v>
      </c>
      <c r="BM247" s="75">
        <v>19666</v>
      </c>
      <c r="BN247" s="75">
        <v>9612</v>
      </c>
      <c r="BO247" s="76">
        <v>308</v>
      </c>
      <c r="BP247" s="75">
        <v>7416</v>
      </c>
      <c r="BQ247" s="76">
        <v>288</v>
      </c>
      <c r="BR247" s="76">
        <v>104</v>
      </c>
      <c r="BS247" s="75">
        <v>6990</v>
      </c>
      <c r="BT247" s="66">
        <f t="shared" si="213"/>
        <v>0.1333305623675132</v>
      </c>
      <c r="BU247" s="66">
        <f t="shared" si="240"/>
        <v>0.36895964088282973</v>
      </c>
      <c r="BV247" s="66">
        <f t="shared" si="241"/>
        <v>0.20547819942641007</v>
      </c>
      <c r="BW247" s="72">
        <v>177910</v>
      </c>
      <c r="BX247" s="75">
        <v>25990</v>
      </c>
      <c r="BY247" s="66">
        <f t="shared" si="214"/>
        <v>0.14608509920746446</v>
      </c>
      <c r="BZ247" s="74">
        <f t="shared" si="215"/>
        <v>6.8453251250480953</v>
      </c>
      <c r="CA247" s="66">
        <f t="shared" si="235"/>
        <v>9.3574768354886831E-2</v>
      </c>
      <c r="CB247" s="72">
        <v>177910</v>
      </c>
      <c r="CC247" s="75">
        <v>36712</v>
      </c>
      <c r="CD247" s="66">
        <f t="shared" si="216"/>
        <v>0.20635152605249846</v>
      </c>
      <c r="CE247" s="66">
        <f t="shared" si="217"/>
        <v>0.7936484739475016</v>
      </c>
      <c r="CF247" s="72">
        <v>51747</v>
      </c>
      <c r="CG247" s="75">
        <v>1456</v>
      </c>
      <c r="CH247" s="75">
        <v>43794</v>
      </c>
      <c r="CI247" s="66">
        <f t="shared" si="218"/>
        <v>0.87444682783543004</v>
      </c>
      <c r="CJ247" s="75">
        <v>51747</v>
      </c>
      <c r="CK247" s="76">
        <v>767</v>
      </c>
      <c r="CL247" s="75">
        <v>32828</v>
      </c>
      <c r="CM247" s="75">
        <v>6028</v>
      </c>
      <c r="CN247" s="75">
        <v>4198</v>
      </c>
      <c r="CO247" s="66">
        <f t="shared" si="219"/>
        <v>0.84683170038842837</v>
      </c>
      <c r="CP247" s="72">
        <v>51747</v>
      </c>
      <c r="CQ247" s="75">
        <v>9394</v>
      </c>
      <c r="CR247" s="66">
        <f t="shared" si="220"/>
        <v>0.18153709393781281</v>
      </c>
      <c r="CS247" s="78" t="b">
        <v>0</v>
      </c>
      <c r="CT247" s="76" t="b">
        <v>0</v>
      </c>
      <c r="CU247" s="76"/>
      <c r="CV247" s="76"/>
      <c r="CW247" s="76"/>
      <c r="CX247" s="76"/>
      <c r="CY247" s="76"/>
      <c r="CZ247" s="76"/>
      <c r="DA247" s="76"/>
      <c r="DB247" s="76"/>
      <c r="DC247" s="76"/>
      <c r="DD247" s="66">
        <f t="shared" si="221"/>
        <v>0</v>
      </c>
      <c r="DE247" s="66">
        <f t="shared" si="222"/>
        <v>0</v>
      </c>
      <c r="DF247" s="66">
        <f t="shared" si="223"/>
        <v>0</v>
      </c>
      <c r="DG247" s="66">
        <f t="shared" si="224"/>
        <v>0</v>
      </c>
      <c r="DH247" s="66">
        <f t="shared" si="225"/>
        <v>0</v>
      </c>
      <c r="DI247" s="66">
        <f t="shared" si="239"/>
        <v>0</v>
      </c>
      <c r="DJ247" s="66">
        <f t="shared" si="226"/>
        <v>0</v>
      </c>
      <c r="DK247" s="66">
        <f t="shared" si="227"/>
        <v>0</v>
      </c>
      <c r="DL247" s="66">
        <f t="shared" si="228"/>
        <v>0</v>
      </c>
      <c r="DM247" s="66">
        <f t="shared" si="229"/>
        <v>0</v>
      </c>
      <c r="DN247" s="66">
        <f t="shared" si="230"/>
        <v>0</v>
      </c>
      <c r="DO247" s="80">
        <f t="shared" si="231"/>
        <v>620</v>
      </c>
      <c r="DP247" s="67">
        <f t="shared" si="232"/>
        <v>1</v>
      </c>
      <c r="DQ247" s="66">
        <f t="shared" si="236"/>
        <v>2.6014568158168575E-6</v>
      </c>
    </row>
    <row r="248" spans="1:121" ht="17.149999999999999" customHeight="1" x14ac:dyDescent="0.3">
      <c r="A248" s="30"/>
      <c r="B248" s="39" t="s">
        <v>718</v>
      </c>
      <c r="C248" s="37" t="s">
        <v>719</v>
      </c>
      <c r="D248" s="36" t="s">
        <v>724</v>
      </c>
      <c r="E248" s="37" t="s">
        <v>725</v>
      </c>
      <c r="F248" s="36" t="s">
        <v>730</v>
      </c>
      <c r="G248" s="37" t="s">
        <v>731</v>
      </c>
      <c r="H248" s="36">
        <v>8</v>
      </c>
      <c r="I248" s="38">
        <v>2</v>
      </c>
      <c r="J248" s="115">
        <f t="shared" si="182"/>
        <v>0.93818779476918679</v>
      </c>
      <c r="K248" s="115">
        <f t="shared" si="183"/>
        <v>0.34178933828783764</v>
      </c>
      <c r="L248" s="115">
        <f t="shared" si="184"/>
        <v>1</v>
      </c>
      <c r="M248" s="115">
        <f t="shared" si="185"/>
        <v>0.2326447367140117</v>
      </c>
      <c r="N248" s="115">
        <f t="shared" si="186"/>
        <v>0.46103845856225334</v>
      </c>
      <c r="O248" s="115">
        <f t="shared" si="187"/>
        <v>0.25167929112476778</v>
      </c>
      <c r="P248" s="115">
        <f t="shared" si="188"/>
        <v>0.82435828186280269</v>
      </c>
      <c r="Q248" s="115">
        <f t="shared" si="189"/>
        <v>0.624</v>
      </c>
      <c r="R248" s="116">
        <f t="shared" si="190"/>
        <v>0.90300000000000002</v>
      </c>
      <c r="S248" s="133">
        <f t="shared" si="191"/>
        <v>0.61963310014676209</v>
      </c>
      <c r="T248" s="134">
        <f t="shared" si="233"/>
        <v>0.38036689985323791</v>
      </c>
      <c r="U248" s="135">
        <f t="shared" si="192"/>
        <v>19523.472235666995</v>
      </c>
      <c r="V248" s="136">
        <v>6</v>
      </c>
      <c r="W248" s="155">
        <f t="shared" si="193"/>
        <v>0</v>
      </c>
      <c r="X248" s="155">
        <f t="shared" si="194"/>
        <v>0.50852198903565116</v>
      </c>
      <c r="Y248" s="155">
        <f t="shared" si="195"/>
        <v>0.49147801096434884</v>
      </c>
      <c r="Z248" s="156">
        <f t="shared" si="196"/>
        <v>25226.583346778098</v>
      </c>
      <c r="AA248" s="69">
        <f t="shared" si="197"/>
        <v>0.45200000000000001</v>
      </c>
      <c r="AB248" s="70">
        <f t="shared" si="198"/>
        <v>0.93900000000000006</v>
      </c>
      <c r="AC248" s="70">
        <f t="shared" si="199"/>
        <v>8.2836802600015483E-2</v>
      </c>
      <c r="AD248" s="70">
        <f t="shared" si="199"/>
        <v>0.46103845856225334</v>
      </c>
      <c r="AE248" s="70">
        <f t="shared" si="200"/>
        <v>0.376</v>
      </c>
      <c r="AF248" s="70">
        <f t="shared" si="201"/>
        <v>0.40674574817779047</v>
      </c>
      <c r="AG248" s="70">
        <f t="shared" si="202"/>
        <v>0.43733028440760324</v>
      </c>
      <c r="AH248" s="70">
        <f t="shared" si="203"/>
        <v>0.25167929112476778</v>
      </c>
      <c r="AI248" s="70">
        <f t="shared" si="204"/>
        <v>0.94311847934829207</v>
      </c>
      <c r="AJ248" s="70">
        <f t="shared" si="205"/>
        <v>0.93325711019008151</v>
      </c>
      <c r="AK248" s="70">
        <f t="shared" si="206"/>
        <v>0.17564171813719734</v>
      </c>
      <c r="AL248" s="71">
        <f t="shared" si="234"/>
        <v>1</v>
      </c>
      <c r="AM248" s="72">
        <v>51328</v>
      </c>
      <c r="AN248" s="66">
        <v>0.45200000000000001</v>
      </c>
      <c r="AO248" s="73">
        <v>0.376</v>
      </c>
      <c r="AP248" s="74">
        <f t="shared" si="207"/>
        <v>0.624</v>
      </c>
      <c r="AQ248" s="75">
        <v>6997</v>
      </c>
      <c r="AR248" s="75">
        <v>2805</v>
      </c>
      <c r="AS248" s="76">
        <v>14</v>
      </c>
      <c r="AT248" s="76">
        <v>27</v>
      </c>
      <c r="AU248" s="77">
        <f t="shared" si="208"/>
        <v>0.40674574817779047</v>
      </c>
      <c r="AV248" s="77">
        <f t="shared" si="209"/>
        <v>0.59325425182220948</v>
      </c>
      <c r="AW248" s="75">
        <v>6997</v>
      </c>
      <c r="AX248" s="76">
        <v>59</v>
      </c>
      <c r="AY248" s="75">
        <v>5379</v>
      </c>
      <c r="AZ248" s="76">
        <v>9</v>
      </c>
      <c r="BA248" s="76">
        <v>918</v>
      </c>
      <c r="BB248" s="66">
        <f t="shared" si="210"/>
        <v>0.9096755752465342</v>
      </c>
      <c r="BC248" s="66">
        <f t="shared" si="211"/>
        <v>9.0324424753465804E-2</v>
      </c>
      <c r="BD248" s="75">
        <v>6997</v>
      </c>
      <c r="BE248" s="75">
        <v>2998</v>
      </c>
      <c r="BF248" s="76">
        <v>62</v>
      </c>
      <c r="BG248" s="66">
        <f t="shared" si="212"/>
        <v>0.43733028440760324</v>
      </c>
      <c r="BH248" s="70">
        <v>0.93900000000000006</v>
      </c>
      <c r="BI248" s="70">
        <v>0.90300000000000002</v>
      </c>
      <c r="BJ248" s="75">
        <v>25846</v>
      </c>
      <c r="BK248" s="75">
        <v>2141</v>
      </c>
      <c r="BL248" s="75">
        <v>11789</v>
      </c>
      <c r="BM248" s="75">
        <v>5421</v>
      </c>
      <c r="BN248" s="76">
        <v>2838</v>
      </c>
      <c r="BO248" s="76">
        <v>134</v>
      </c>
      <c r="BP248" s="75">
        <v>3175</v>
      </c>
      <c r="BQ248" s="76">
        <v>134</v>
      </c>
      <c r="BR248" s="76">
        <v>43</v>
      </c>
      <c r="BS248" s="76">
        <v>171</v>
      </c>
      <c r="BT248" s="66">
        <f t="shared" si="213"/>
        <v>8.2836802600015483E-2</v>
      </c>
      <c r="BU248" s="66">
        <f t="shared" si="240"/>
        <v>0.46103845856225334</v>
      </c>
      <c r="BV248" s="66">
        <f t="shared" si="241"/>
        <v>0.25129613866749206</v>
      </c>
      <c r="BW248" s="72">
        <v>42581</v>
      </c>
      <c r="BX248" s="75">
        <v>2502</v>
      </c>
      <c r="BY248" s="66">
        <f t="shared" si="214"/>
        <v>5.8758601254080459E-2</v>
      </c>
      <c r="BZ248" s="74">
        <f t="shared" si="215"/>
        <v>17.018784972022381</v>
      </c>
      <c r="CA248" s="66">
        <f t="shared" si="235"/>
        <v>0.2326447367140117</v>
      </c>
      <c r="CB248" s="72">
        <v>42581</v>
      </c>
      <c r="CC248" s="75">
        <v>7479</v>
      </c>
      <c r="CD248" s="66">
        <f t="shared" si="216"/>
        <v>0.17564171813719734</v>
      </c>
      <c r="CE248" s="66">
        <f t="shared" si="217"/>
        <v>0.82435828186280269</v>
      </c>
      <c r="CF248" s="72">
        <v>6997</v>
      </c>
      <c r="CG248" s="76">
        <v>206</v>
      </c>
      <c r="CH248" s="75">
        <v>6393</v>
      </c>
      <c r="CI248" s="66">
        <f t="shared" si="218"/>
        <v>0.94311847934829207</v>
      </c>
      <c r="CJ248" s="75">
        <v>6997</v>
      </c>
      <c r="CK248" s="76">
        <v>76</v>
      </c>
      <c r="CL248" s="75">
        <v>3857</v>
      </c>
      <c r="CM248" s="75">
        <v>2019</v>
      </c>
      <c r="CN248" s="76">
        <v>578</v>
      </c>
      <c r="CO248" s="66">
        <f t="shared" si="219"/>
        <v>0.93325711019008151</v>
      </c>
      <c r="CP248" s="72">
        <v>6997</v>
      </c>
      <c r="CQ248" s="75">
        <v>1761</v>
      </c>
      <c r="CR248" s="66">
        <f t="shared" si="220"/>
        <v>0.25167929112476778</v>
      </c>
      <c r="CS248" s="78" t="b">
        <v>0</v>
      </c>
      <c r="CT248" s="76" t="b">
        <v>0</v>
      </c>
      <c r="CU248" s="76"/>
      <c r="CV248" s="76"/>
      <c r="CW248" s="76"/>
      <c r="CX248" s="76"/>
      <c r="CY248" s="76"/>
      <c r="CZ248" s="76"/>
      <c r="DA248" s="76"/>
      <c r="DB248" s="76"/>
      <c r="DC248" s="76"/>
      <c r="DD248" s="66">
        <f t="shared" si="221"/>
        <v>0</v>
      </c>
      <c r="DE248" s="66">
        <f t="shared" si="222"/>
        <v>0</v>
      </c>
      <c r="DF248" s="66">
        <f t="shared" si="223"/>
        <v>0</v>
      </c>
      <c r="DG248" s="66">
        <f t="shared" si="224"/>
        <v>0</v>
      </c>
      <c r="DH248" s="66">
        <f t="shared" si="225"/>
        <v>0</v>
      </c>
      <c r="DI248" s="66">
        <f t="shared" si="239"/>
        <v>0</v>
      </c>
      <c r="DJ248" s="66">
        <f t="shared" si="226"/>
        <v>0</v>
      </c>
      <c r="DK248" s="66">
        <f t="shared" si="227"/>
        <v>0</v>
      </c>
      <c r="DL248" s="66">
        <f t="shared" si="228"/>
        <v>0</v>
      </c>
      <c r="DM248" s="66">
        <f t="shared" si="229"/>
        <v>0</v>
      </c>
      <c r="DN248" s="66">
        <f t="shared" si="230"/>
        <v>0</v>
      </c>
      <c r="DO248" s="80">
        <f t="shared" si="231"/>
        <v>620</v>
      </c>
      <c r="DP248" s="67">
        <f t="shared" si="232"/>
        <v>1</v>
      </c>
      <c r="DQ248" s="66">
        <f t="shared" si="236"/>
        <v>2.6014568158168575E-6</v>
      </c>
    </row>
    <row r="249" spans="1:121" ht="17.149999999999999" customHeight="1" x14ac:dyDescent="0.3">
      <c r="A249" s="30"/>
      <c r="B249" s="39" t="s">
        <v>718</v>
      </c>
      <c r="C249" s="37" t="s">
        <v>719</v>
      </c>
      <c r="D249" s="36" t="s">
        <v>720</v>
      </c>
      <c r="E249" s="37" t="s">
        <v>721</v>
      </c>
      <c r="F249" s="36" t="s">
        <v>732</v>
      </c>
      <c r="G249" s="37" t="s">
        <v>733</v>
      </c>
      <c r="H249" s="36">
        <v>18</v>
      </c>
      <c r="I249" s="38">
        <v>17</v>
      </c>
      <c r="J249" s="115">
        <f t="shared" si="182"/>
        <v>0.90431271726535334</v>
      </c>
      <c r="K249" s="115">
        <f t="shared" si="183"/>
        <v>0.52862471031286207</v>
      </c>
      <c r="L249" s="115">
        <f t="shared" si="184"/>
        <v>1</v>
      </c>
      <c r="M249" s="115">
        <f t="shared" si="185"/>
        <v>0.4746149539917473</v>
      </c>
      <c r="N249" s="115">
        <f t="shared" si="186"/>
        <v>0.48313145941675995</v>
      </c>
      <c r="O249" s="115">
        <f t="shared" si="187"/>
        <v>0.47975811123986095</v>
      </c>
      <c r="P249" s="115">
        <f t="shared" si="188"/>
        <v>0.80882605153710929</v>
      </c>
      <c r="Q249" s="115">
        <f t="shared" si="189"/>
        <v>0.56000000000000005</v>
      </c>
      <c r="R249" s="116">
        <f t="shared" si="190"/>
        <v>0.90400000000000003</v>
      </c>
      <c r="S249" s="133">
        <f t="shared" si="191"/>
        <v>0.68258533375152142</v>
      </c>
      <c r="T249" s="134">
        <f t="shared" si="233"/>
        <v>0.31741466624847858</v>
      </c>
      <c r="U249" s="135">
        <f t="shared" si="192"/>
        <v>36975.951885951516</v>
      </c>
      <c r="V249" s="136">
        <v>7</v>
      </c>
      <c r="W249" s="155">
        <f t="shared" si="193"/>
        <v>0</v>
      </c>
      <c r="X249" s="155">
        <f t="shared" si="194"/>
        <v>0.57147422264041026</v>
      </c>
      <c r="Y249" s="155">
        <f t="shared" si="195"/>
        <v>0.42852577735958974</v>
      </c>
      <c r="Z249" s="156">
        <f t="shared" si="196"/>
        <v>49919.396330395968</v>
      </c>
      <c r="AA249" s="69">
        <f t="shared" si="197"/>
        <v>0.38100000000000001</v>
      </c>
      <c r="AB249" s="70">
        <f t="shared" si="198"/>
        <v>0.94</v>
      </c>
      <c r="AC249" s="70">
        <f t="shared" si="199"/>
        <v>7.3579751168455013E-2</v>
      </c>
      <c r="AD249" s="70">
        <f t="shared" si="199"/>
        <v>0.48313145941675995</v>
      </c>
      <c r="AE249" s="70">
        <f t="shared" si="200"/>
        <v>0.44</v>
      </c>
      <c r="AF249" s="70">
        <f t="shared" si="201"/>
        <v>0.18145278099652376</v>
      </c>
      <c r="AG249" s="70">
        <f t="shared" si="202"/>
        <v>0.21100086906141366</v>
      </c>
      <c r="AH249" s="70">
        <f t="shared" si="203"/>
        <v>0.47975811123986095</v>
      </c>
      <c r="AI249" s="70">
        <f t="shared" si="204"/>
        <v>0.8562065469293163</v>
      </c>
      <c r="AJ249" s="70">
        <f t="shared" si="205"/>
        <v>0.95241888760139048</v>
      </c>
      <c r="AK249" s="70">
        <f t="shared" si="206"/>
        <v>0.19117394846289071</v>
      </c>
      <c r="AL249" s="71">
        <f t="shared" si="234"/>
        <v>1</v>
      </c>
      <c r="AM249" s="72">
        <v>116491</v>
      </c>
      <c r="AN249" s="66">
        <v>0.38100000000000001</v>
      </c>
      <c r="AO249" s="73">
        <v>0.44</v>
      </c>
      <c r="AP249" s="74">
        <f t="shared" si="207"/>
        <v>0.56000000000000005</v>
      </c>
      <c r="AQ249" s="75">
        <v>27616</v>
      </c>
      <c r="AR249" s="75">
        <v>4883</v>
      </c>
      <c r="AS249" s="76">
        <v>96</v>
      </c>
      <c r="AT249" s="76">
        <v>32</v>
      </c>
      <c r="AU249" s="77">
        <f t="shared" si="208"/>
        <v>0.18145278099652376</v>
      </c>
      <c r="AV249" s="77">
        <f t="shared" si="209"/>
        <v>0.81854721900347627</v>
      </c>
      <c r="AW249" s="75">
        <v>27616</v>
      </c>
      <c r="AX249" s="76">
        <v>222</v>
      </c>
      <c r="AY249" s="75">
        <v>16383</v>
      </c>
      <c r="AZ249" s="76">
        <v>4</v>
      </c>
      <c r="BA249" s="75">
        <v>4415</v>
      </c>
      <c r="BB249" s="66">
        <f t="shared" si="210"/>
        <v>0.76129779837775202</v>
      </c>
      <c r="BC249" s="66">
        <f t="shared" si="211"/>
        <v>0.23870220162224798</v>
      </c>
      <c r="BD249" s="75">
        <v>27616</v>
      </c>
      <c r="BE249" s="75">
        <v>5542</v>
      </c>
      <c r="BF249" s="76">
        <v>285</v>
      </c>
      <c r="BG249" s="66">
        <f t="shared" si="212"/>
        <v>0.21100086906141366</v>
      </c>
      <c r="BH249" s="70">
        <v>0.94</v>
      </c>
      <c r="BI249" s="70">
        <v>0.90400000000000003</v>
      </c>
      <c r="BJ249" s="75">
        <v>60764</v>
      </c>
      <c r="BK249" s="75">
        <v>4471</v>
      </c>
      <c r="BL249" s="75">
        <v>26936</v>
      </c>
      <c r="BM249" s="75">
        <v>13142</v>
      </c>
      <c r="BN249" s="75">
        <v>7572</v>
      </c>
      <c r="BO249" s="76">
        <v>195</v>
      </c>
      <c r="BP249" s="75">
        <v>7307</v>
      </c>
      <c r="BQ249" s="76">
        <v>328</v>
      </c>
      <c r="BR249" s="76">
        <v>122</v>
      </c>
      <c r="BS249" s="76">
        <v>691</v>
      </c>
      <c r="BT249" s="66">
        <f t="shared" si="213"/>
        <v>7.3579751168455013E-2</v>
      </c>
      <c r="BU249" s="66">
        <f t="shared" si="240"/>
        <v>0.48313145941675995</v>
      </c>
      <c r="BV249" s="66">
        <f t="shared" si="241"/>
        <v>0.26685208347047595</v>
      </c>
      <c r="BW249" s="72">
        <v>93292</v>
      </c>
      <c r="BX249" s="75">
        <v>2687</v>
      </c>
      <c r="BY249" s="66">
        <f t="shared" si="214"/>
        <v>2.8802040903828839E-2</v>
      </c>
      <c r="BZ249" s="74">
        <f t="shared" si="215"/>
        <v>34.719761816151845</v>
      </c>
      <c r="CA249" s="66">
        <f t="shared" si="235"/>
        <v>0.4746149539917473</v>
      </c>
      <c r="CB249" s="72">
        <v>93292</v>
      </c>
      <c r="CC249" s="75">
        <v>17835</v>
      </c>
      <c r="CD249" s="66">
        <f t="shared" si="216"/>
        <v>0.19117394846289071</v>
      </c>
      <c r="CE249" s="66">
        <f t="shared" si="217"/>
        <v>0.80882605153710929</v>
      </c>
      <c r="CF249" s="72">
        <v>27616</v>
      </c>
      <c r="CG249" s="75">
        <v>1549</v>
      </c>
      <c r="CH249" s="75">
        <v>22096</v>
      </c>
      <c r="CI249" s="66">
        <f t="shared" si="218"/>
        <v>0.8562065469293163</v>
      </c>
      <c r="CJ249" s="75">
        <v>27616</v>
      </c>
      <c r="CK249" s="76">
        <v>775</v>
      </c>
      <c r="CL249" s="75">
        <v>13661</v>
      </c>
      <c r="CM249" s="75">
        <v>5977</v>
      </c>
      <c r="CN249" s="75">
        <v>5889</v>
      </c>
      <c r="CO249" s="66">
        <f t="shared" si="219"/>
        <v>0.95241888760139048</v>
      </c>
      <c r="CP249" s="72">
        <v>27616</v>
      </c>
      <c r="CQ249" s="75">
        <v>13249</v>
      </c>
      <c r="CR249" s="66">
        <f t="shared" si="220"/>
        <v>0.47975811123986095</v>
      </c>
      <c r="CS249" s="78" t="b">
        <v>0</v>
      </c>
      <c r="CT249" s="76" t="b">
        <v>0</v>
      </c>
      <c r="CU249" s="76"/>
      <c r="CV249" s="76"/>
      <c r="CW249" s="76"/>
      <c r="CX249" s="76"/>
      <c r="CY249" s="76"/>
      <c r="CZ249" s="76"/>
      <c r="DA249" s="76"/>
      <c r="DB249" s="76"/>
      <c r="DC249" s="76"/>
      <c r="DD249" s="66">
        <f t="shared" si="221"/>
        <v>0</v>
      </c>
      <c r="DE249" s="66">
        <f t="shared" si="222"/>
        <v>0</v>
      </c>
      <c r="DF249" s="66">
        <f t="shared" si="223"/>
        <v>0</v>
      </c>
      <c r="DG249" s="66">
        <f t="shared" si="224"/>
        <v>0</v>
      </c>
      <c r="DH249" s="66">
        <f t="shared" si="225"/>
        <v>0</v>
      </c>
      <c r="DI249" s="66">
        <f t="shared" si="239"/>
        <v>0</v>
      </c>
      <c r="DJ249" s="66">
        <f t="shared" si="226"/>
        <v>0</v>
      </c>
      <c r="DK249" s="66">
        <f t="shared" si="227"/>
        <v>0</v>
      </c>
      <c r="DL249" s="66">
        <f t="shared" si="228"/>
        <v>0</v>
      </c>
      <c r="DM249" s="66">
        <f t="shared" si="229"/>
        <v>0</v>
      </c>
      <c r="DN249" s="66">
        <f t="shared" si="230"/>
        <v>0</v>
      </c>
      <c r="DO249" s="80">
        <f t="shared" si="231"/>
        <v>620</v>
      </c>
      <c r="DP249" s="67">
        <f t="shared" si="232"/>
        <v>1</v>
      </c>
      <c r="DQ249" s="66">
        <f t="shared" si="236"/>
        <v>2.6014568158168575E-6</v>
      </c>
    </row>
    <row r="250" spans="1:121" ht="17.149999999999999" customHeight="1" x14ac:dyDescent="0.3">
      <c r="A250" s="30"/>
      <c r="B250" s="39" t="s">
        <v>718</v>
      </c>
      <c r="C250" s="37" t="s">
        <v>719</v>
      </c>
      <c r="D250" s="36" t="s">
        <v>724</v>
      </c>
      <c r="E250" s="37" t="s">
        <v>725</v>
      </c>
      <c r="F250" s="36" t="s">
        <v>734</v>
      </c>
      <c r="G250" s="37" t="s">
        <v>735</v>
      </c>
      <c r="H250" s="36">
        <v>29</v>
      </c>
      <c r="I250" s="38">
        <v>7</v>
      </c>
      <c r="J250" s="115">
        <f t="shared" si="182"/>
        <v>0.84685979376244869</v>
      </c>
      <c r="K250" s="115">
        <f t="shared" si="183"/>
        <v>0.51137079898141846</v>
      </c>
      <c r="L250" s="115">
        <f t="shared" si="184"/>
        <v>1</v>
      </c>
      <c r="M250" s="115">
        <f t="shared" si="185"/>
        <v>0.31711106577165515</v>
      </c>
      <c r="N250" s="115">
        <f t="shared" si="186"/>
        <v>0.53761026463512429</v>
      </c>
      <c r="O250" s="115">
        <f t="shared" si="187"/>
        <v>0.65532108009984114</v>
      </c>
      <c r="P250" s="115">
        <f t="shared" si="188"/>
        <v>0.79056749913758873</v>
      </c>
      <c r="Q250" s="115">
        <f t="shared" si="189"/>
        <v>0.58399999999999996</v>
      </c>
      <c r="R250" s="116">
        <f t="shared" si="190"/>
        <v>0.93299999999999994</v>
      </c>
      <c r="S250" s="133">
        <f t="shared" si="191"/>
        <v>0.68620450026534174</v>
      </c>
      <c r="T250" s="134">
        <f t="shared" si="233"/>
        <v>0.31379549973465826</v>
      </c>
      <c r="U250" s="135">
        <f t="shared" si="192"/>
        <v>58857.052907731173</v>
      </c>
      <c r="V250" s="136">
        <v>6</v>
      </c>
      <c r="W250" s="155">
        <f t="shared" si="193"/>
        <v>0</v>
      </c>
      <c r="X250" s="155">
        <f t="shared" si="194"/>
        <v>0.57509338915423069</v>
      </c>
      <c r="Y250" s="155">
        <f t="shared" si="195"/>
        <v>0.42490661084576931</v>
      </c>
      <c r="Z250" s="156">
        <f t="shared" si="196"/>
        <v>79697.608463286713</v>
      </c>
      <c r="AA250" s="69">
        <f t="shared" si="197"/>
        <v>0.38400000000000001</v>
      </c>
      <c r="AB250" s="70">
        <f t="shared" si="198"/>
        <v>0.95400000000000007</v>
      </c>
      <c r="AC250" s="70">
        <f t="shared" si="199"/>
        <v>6.7602245388933446E-2</v>
      </c>
      <c r="AD250" s="70">
        <f t="shared" si="199"/>
        <v>0.53761026463512429</v>
      </c>
      <c r="AE250" s="70">
        <f t="shared" si="200"/>
        <v>0.41600000000000004</v>
      </c>
      <c r="AF250" s="70">
        <f t="shared" si="201"/>
        <v>0.16004840783601845</v>
      </c>
      <c r="AG250" s="70">
        <f t="shared" si="202"/>
        <v>0.25913319718629452</v>
      </c>
      <c r="AH250" s="70">
        <f t="shared" si="203"/>
        <v>0.65532108009984114</v>
      </c>
      <c r="AI250" s="70">
        <f t="shared" si="204"/>
        <v>0.84975922144063742</v>
      </c>
      <c r="AJ250" s="70">
        <f t="shared" si="205"/>
        <v>0.84396036608425984</v>
      </c>
      <c r="AK250" s="70">
        <f t="shared" si="206"/>
        <v>0.20943250086241125</v>
      </c>
      <c r="AL250" s="71">
        <f t="shared" si="234"/>
        <v>1</v>
      </c>
      <c r="AM250" s="72">
        <v>187565</v>
      </c>
      <c r="AN250" s="66">
        <v>0.38400000000000001</v>
      </c>
      <c r="AO250" s="73">
        <v>0.41600000000000004</v>
      </c>
      <c r="AP250" s="74">
        <f t="shared" si="207"/>
        <v>0.58399999999999996</v>
      </c>
      <c r="AQ250" s="75">
        <v>39663</v>
      </c>
      <c r="AR250" s="75">
        <v>5967</v>
      </c>
      <c r="AS250" s="76">
        <v>297</v>
      </c>
      <c r="AT250" s="76">
        <v>84</v>
      </c>
      <c r="AU250" s="77">
        <f t="shared" si="208"/>
        <v>0.16004840783601845</v>
      </c>
      <c r="AV250" s="77">
        <f t="shared" si="209"/>
        <v>0.83995159216398152</v>
      </c>
      <c r="AW250" s="75">
        <v>39663</v>
      </c>
      <c r="AX250" s="76">
        <v>343</v>
      </c>
      <c r="AY250" s="75">
        <v>26875</v>
      </c>
      <c r="AZ250" s="76">
        <v>58</v>
      </c>
      <c r="BA250" s="75">
        <v>5137</v>
      </c>
      <c r="BB250" s="66">
        <f t="shared" si="210"/>
        <v>0.8172099942011446</v>
      </c>
      <c r="BC250" s="66">
        <f t="shared" si="211"/>
        <v>0.1827900057988554</v>
      </c>
      <c r="BD250" s="75">
        <v>39663</v>
      </c>
      <c r="BE250" s="75">
        <v>9504</v>
      </c>
      <c r="BF250" s="76">
        <v>774</v>
      </c>
      <c r="BG250" s="66">
        <f t="shared" si="212"/>
        <v>0.25913319718629452</v>
      </c>
      <c r="BH250" s="70">
        <v>0.95400000000000007</v>
      </c>
      <c r="BI250" s="70">
        <v>0.93299999999999994</v>
      </c>
      <c r="BJ250" s="75">
        <v>99760</v>
      </c>
      <c r="BK250" s="75">
        <v>6744</v>
      </c>
      <c r="BL250" s="75">
        <v>39384</v>
      </c>
      <c r="BM250" s="75">
        <v>24061</v>
      </c>
      <c r="BN250" s="75">
        <v>14671</v>
      </c>
      <c r="BO250" s="76">
        <v>629</v>
      </c>
      <c r="BP250" s="75">
        <v>13062</v>
      </c>
      <c r="BQ250" s="76">
        <v>364</v>
      </c>
      <c r="BR250" s="76">
        <v>194</v>
      </c>
      <c r="BS250" s="76">
        <v>651</v>
      </c>
      <c r="BT250" s="66">
        <f t="shared" si="213"/>
        <v>6.7602245388933446E-2</v>
      </c>
      <c r="BU250" s="66">
        <f t="shared" si="240"/>
        <v>0.53761026463512429</v>
      </c>
      <c r="BV250" s="66">
        <f t="shared" si="241"/>
        <v>0.29642141138732958</v>
      </c>
      <c r="BW250" s="72">
        <v>153639</v>
      </c>
      <c r="BX250" s="75">
        <v>6623</v>
      </c>
      <c r="BY250" s="66">
        <f t="shared" si="214"/>
        <v>4.3107544308411273E-2</v>
      </c>
      <c r="BZ250" s="74">
        <f t="shared" si="215"/>
        <v>23.197795560924053</v>
      </c>
      <c r="CA250" s="66">
        <f t="shared" si="235"/>
        <v>0.31711106577165515</v>
      </c>
      <c r="CB250" s="72">
        <v>153639</v>
      </c>
      <c r="CC250" s="75">
        <v>32177</v>
      </c>
      <c r="CD250" s="66">
        <f t="shared" si="216"/>
        <v>0.20943250086241125</v>
      </c>
      <c r="CE250" s="66">
        <f t="shared" si="217"/>
        <v>0.79056749913758873</v>
      </c>
      <c r="CF250" s="72">
        <v>39663</v>
      </c>
      <c r="CG250" s="76">
        <v>949</v>
      </c>
      <c r="CH250" s="75">
        <v>32755</v>
      </c>
      <c r="CI250" s="66">
        <f t="shared" si="218"/>
        <v>0.84975922144063742</v>
      </c>
      <c r="CJ250" s="75">
        <v>39663</v>
      </c>
      <c r="CK250" s="75">
        <v>2542</v>
      </c>
      <c r="CL250" s="75">
        <v>14980</v>
      </c>
      <c r="CM250" s="75">
        <v>4958</v>
      </c>
      <c r="CN250" s="75">
        <v>10994</v>
      </c>
      <c r="CO250" s="66">
        <f t="shared" si="219"/>
        <v>0.84396036608425984</v>
      </c>
      <c r="CP250" s="72">
        <v>39663</v>
      </c>
      <c r="CQ250" s="75">
        <v>25992</v>
      </c>
      <c r="CR250" s="66">
        <f t="shared" si="220"/>
        <v>0.65532108009984114</v>
      </c>
      <c r="CS250" s="78" t="b">
        <v>0</v>
      </c>
      <c r="CT250" s="76" t="b">
        <v>0</v>
      </c>
      <c r="CU250" s="76"/>
      <c r="CV250" s="76"/>
      <c r="CW250" s="76"/>
      <c r="CX250" s="76"/>
      <c r="CY250" s="76"/>
      <c r="CZ250" s="76"/>
      <c r="DA250" s="76"/>
      <c r="DB250" s="76"/>
      <c r="DC250" s="76"/>
      <c r="DD250" s="66">
        <f t="shared" si="221"/>
        <v>0</v>
      </c>
      <c r="DE250" s="66">
        <f t="shared" si="222"/>
        <v>0</v>
      </c>
      <c r="DF250" s="66">
        <f t="shared" si="223"/>
        <v>0</v>
      </c>
      <c r="DG250" s="66">
        <f t="shared" si="224"/>
        <v>0</v>
      </c>
      <c r="DH250" s="66">
        <f t="shared" si="225"/>
        <v>0</v>
      </c>
      <c r="DI250" s="66">
        <f t="shared" si="239"/>
        <v>0</v>
      </c>
      <c r="DJ250" s="66">
        <f t="shared" si="226"/>
        <v>0</v>
      </c>
      <c r="DK250" s="66">
        <f t="shared" si="227"/>
        <v>0</v>
      </c>
      <c r="DL250" s="66">
        <f t="shared" si="228"/>
        <v>0</v>
      </c>
      <c r="DM250" s="66">
        <f t="shared" si="229"/>
        <v>0</v>
      </c>
      <c r="DN250" s="66">
        <f t="shared" si="230"/>
        <v>0</v>
      </c>
      <c r="DO250" s="80">
        <f t="shared" si="231"/>
        <v>620</v>
      </c>
      <c r="DP250" s="67">
        <f t="shared" si="232"/>
        <v>1</v>
      </c>
      <c r="DQ250" s="66">
        <f t="shared" si="236"/>
        <v>2.6014568158168575E-6</v>
      </c>
    </row>
    <row r="251" spans="1:121" ht="17.149999999999999" customHeight="1" x14ac:dyDescent="0.3">
      <c r="A251" s="30"/>
      <c r="B251" s="39" t="s">
        <v>718</v>
      </c>
      <c r="C251" s="37" t="s">
        <v>719</v>
      </c>
      <c r="D251" s="36" t="s">
        <v>724</v>
      </c>
      <c r="E251" s="37" t="s">
        <v>725</v>
      </c>
      <c r="F251" s="36" t="s">
        <v>736</v>
      </c>
      <c r="G251" s="37" t="s">
        <v>737</v>
      </c>
      <c r="H251" s="36">
        <v>60</v>
      </c>
      <c r="I251" s="38">
        <v>7</v>
      </c>
      <c r="J251" s="115">
        <f t="shared" si="182"/>
        <v>0.84069567618989172</v>
      </c>
      <c r="K251" s="115">
        <f t="shared" si="183"/>
        <v>0.2755239819559947</v>
      </c>
      <c r="L251" s="115">
        <f t="shared" si="184"/>
        <v>1</v>
      </c>
      <c r="M251" s="115">
        <f t="shared" si="185"/>
        <v>0.13534643342652886</v>
      </c>
      <c r="N251" s="115">
        <f t="shared" si="186"/>
        <v>0.40458093672966311</v>
      </c>
      <c r="O251" s="115">
        <f t="shared" si="187"/>
        <v>0.24368613250682788</v>
      </c>
      <c r="P251" s="115">
        <f t="shared" si="188"/>
        <v>0.72229304982685227</v>
      </c>
      <c r="Q251" s="115">
        <f t="shared" si="189"/>
        <v>0.51700000000000002</v>
      </c>
      <c r="R251" s="116">
        <f t="shared" si="190"/>
        <v>0.91200000000000003</v>
      </c>
      <c r="S251" s="133">
        <f t="shared" si="191"/>
        <v>0.56123624562619545</v>
      </c>
      <c r="T251" s="134">
        <f t="shared" si="233"/>
        <v>0.43876375437380455</v>
      </c>
      <c r="U251" s="135">
        <f t="shared" si="192"/>
        <v>124781.34039762939</v>
      </c>
      <c r="V251" s="136">
        <v>4</v>
      </c>
      <c r="W251" s="155">
        <f t="shared" si="193"/>
        <v>0</v>
      </c>
      <c r="X251" s="155">
        <f t="shared" si="194"/>
        <v>0.45012513451508429</v>
      </c>
      <c r="Y251" s="155">
        <f t="shared" si="195"/>
        <v>0.54987486548491571</v>
      </c>
      <c r="Z251" s="156">
        <f t="shared" si="196"/>
        <v>156380.56261985164</v>
      </c>
      <c r="AA251" s="69">
        <f t="shared" si="197"/>
        <v>0.106</v>
      </c>
      <c r="AB251" s="70">
        <f t="shared" si="198"/>
        <v>0.94400000000000006</v>
      </c>
      <c r="AC251" s="70">
        <f t="shared" si="199"/>
        <v>7.7691043549712402E-2</v>
      </c>
      <c r="AD251" s="70">
        <f t="shared" si="199"/>
        <v>0.40458093672966311</v>
      </c>
      <c r="AE251" s="70">
        <f t="shared" si="200"/>
        <v>0.48299999999999998</v>
      </c>
      <c r="AF251" s="70">
        <f t="shared" si="201"/>
        <v>0.52329149660907726</v>
      </c>
      <c r="AG251" s="70">
        <f t="shared" si="202"/>
        <v>0.42552244760180441</v>
      </c>
      <c r="AH251" s="70">
        <f t="shared" si="203"/>
        <v>0.24368613250682788</v>
      </c>
      <c r="AI251" s="70">
        <f t="shared" si="204"/>
        <v>0.81834780740786206</v>
      </c>
      <c r="AJ251" s="70">
        <f t="shared" si="205"/>
        <v>0.86304354497192137</v>
      </c>
      <c r="AK251" s="70">
        <f t="shared" si="206"/>
        <v>0.27770695017314778</v>
      </c>
      <c r="AL251" s="71">
        <f t="shared" si="234"/>
        <v>1</v>
      </c>
      <c r="AM251" s="72">
        <v>284393</v>
      </c>
      <c r="AN251" s="66">
        <v>0.106</v>
      </c>
      <c r="AO251" s="73">
        <v>0.48299999999999998</v>
      </c>
      <c r="AP251" s="74">
        <f t="shared" si="207"/>
        <v>0.51700000000000002</v>
      </c>
      <c r="AQ251" s="75">
        <v>65174</v>
      </c>
      <c r="AR251" s="75">
        <v>33913</v>
      </c>
      <c r="AS251" s="76">
        <v>111</v>
      </c>
      <c r="AT251" s="76">
        <v>81</v>
      </c>
      <c r="AU251" s="77">
        <f t="shared" si="208"/>
        <v>0.52329149660907726</v>
      </c>
      <c r="AV251" s="77">
        <f t="shared" si="209"/>
        <v>0.47670850339092274</v>
      </c>
      <c r="AW251" s="75">
        <v>65174</v>
      </c>
      <c r="AX251" s="76">
        <v>521</v>
      </c>
      <c r="AY251" s="75">
        <v>51438</v>
      </c>
      <c r="AZ251" s="76">
        <v>48</v>
      </c>
      <c r="BA251" s="75">
        <v>8322</v>
      </c>
      <c r="BB251" s="66">
        <f t="shared" si="210"/>
        <v>0.92566053947893334</v>
      </c>
      <c r="BC251" s="66">
        <f t="shared" si="211"/>
        <v>7.4339460521066658E-2</v>
      </c>
      <c r="BD251" s="75">
        <v>65174</v>
      </c>
      <c r="BE251" s="75">
        <v>26958</v>
      </c>
      <c r="BF251" s="76">
        <v>775</v>
      </c>
      <c r="BG251" s="66">
        <f t="shared" si="212"/>
        <v>0.42552244760180441</v>
      </c>
      <c r="BH251" s="70">
        <v>0.94400000000000006</v>
      </c>
      <c r="BI251" s="70">
        <v>0.91200000000000003</v>
      </c>
      <c r="BJ251" s="75">
        <v>146040</v>
      </c>
      <c r="BK251" s="75">
        <v>11346</v>
      </c>
      <c r="BL251" s="75">
        <v>75609</v>
      </c>
      <c r="BM251" s="75">
        <v>30880</v>
      </c>
      <c r="BN251" s="75">
        <v>14477</v>
      </c>
      <c r="BO251" s="76">
        <v>399</v>
      </c>
      <c r="BP251" s="75">
        <v>10072</v>
      </c>
      <c r="BQ251" s="76">
        <v>216</v>
      </c>
      <c r="BR251" s="76">
        <v>147</v>
      </c>
      <c r="BS251" s="75">
        <v>2894</v>
      </c>
      <c r="BT251" s="66">
        <f t="shared" si="213"/>
        <v>7.7691043549712402E-2</v>
      </c>
      <c r="BU251" s="66">
        <f t="shared" si="240"/>
        <v>0.40458093672966311</v>
      </c>
      <c r="BV251" s="66">
        <f t="shared" si="241"/>
        <v>0.19313201862503424</v>
      </c>
      <c r="BW251" s="72">
        <v>226685</v>
      </c>
      <c r="BX251" s="75">
        <v>22895</v>
      </c>
      <c r="BY251" s="66">
        <f t="shared" si="214"/>
        <v>0.10099918388953835</v>
      </c>
      <c r="BZ251" s="74">
        <f t="shared" si="215"/>
        <v>9.9010701026424979</v>
      </c>
      <c r="CA251" s="66">
        <f t="shared" si="235"/>
        <v>0.13534643342652886</v>
      </c>
      <c r="CB251" s="72">
        <v>226685</v>
      </c>
      <c r="CC251" s="75">
        <v>62952</v>
      </c>
      <c r="CD251" s="66">
        <f t="shared" si="216"/>
        <v>0.27770695017314778</v>
      </c>
      <c r="CE251" s="66">
        <f t="shared" si="217"/>
        <v>0.72229304982685227</v>
      </c>
      <c r="CF251" s="72">
        <v>65174</v>
      </c>
      <c r="CG251" s="76">
        <v>889</v>
      </c>
      <c r="CH251" s="75">
        <v>52446</v>
      </c>
      <c r="CI251" s="66">
        <f t="shared" si="218"/>
        <v>0.81834780740786206</v>
      </c>
      <c r="CJ251" s="75">
        <v>65174</v>
      </c>
      <c r="CK251" s="76">
        <v>764</v>
      </c>
      <c r="CL251" s="75">
        <v>43622</v>
      </c>
      <c r="CM251" s="75">
        <v>10210</v>
      </c>
      <c r="CN251" s="75">
        <v>1652</v>
      </c>
      <c r="CO251" s="66">
        <f t="shared" si="219"/>
        <v>0.86304354497192137</v>
      </c>
      <c r="CP251" s="72">
        <v>65174</v>
      </c>
      <c r="CQ251" s="75">
        <v>15882</v>
      </c>
      <c r="CR251" s="66">
        <f t="shared" si="220"/>
        <v>0.24368613250682788</v>
      </c>
      <c r="CS251" s="78" t="b">
        <v>0</v>
      </c>
      <c r="CT251" s="76" t="b">
        <v>0</v>
      </c>
      <c r="CU251" s="76"/>
      <c r="CV251" s="76"/>
      <c r="CW251" s="76"/>
      <c r="CX251" s="76"/>
      <c r="CY251" s="76"/>
      <c r="CZ251" s="76"/>
      <c r="DA251" s="76"/>
      <c r="DB251" s="76"/>
      <c r="DC251" s="76"/>
      <c r="DD251" s="66">
        <f t="shared" si="221"/>
        <v>0</v>
      </c>
      <c r="DE251" s="66">
        <f t="shared" si="222"/>
        <v>0</v>
      </c>
      <c r="DF251" s="66">
        <f t="shared" si="223"/>
        <v>0</v>
      </c>
      <c r="DG251" s="66">
        <f t="shared" si="224"/>
        <v>0</v>
      </c>
      <c r="DH251" s="66">
        <f t="shared" si="225"/>
        <v>0</v>
      </c>
      <c r="DI251" s="66">
        <f t="shared" si="239"/>
        <v>0</v>
      </c>
      <c r="DJ251" s="66">
        <f t="shared" si="226"/>
        <v>0</v>
      </c>
      <c r="DK251" s="66">
        <f t="shared" si="227"/>
        <v>0</v>
      </c>
      <c r="DL251" s="66">
        <f t="shared" si="228"/>
        <v>0</v>
      </c>
      <c r="DM251" s="66">
        <f t="shared" si="229"/>
        <v>0</v>
      </c>
      <c r="DN251" s="66">
        <f t="shared" si="230"/>
        <v>0</v>
      </c>
      <c r="DO251" s="80">
        <f t="shared" si="231"/>
        <v>620</v>
      </c>
      <c r="DP251" s="67">
        <f t="shared" si="232"/>
        <v>1</v>
      </c>
      <c r="DQ251" s="66">
        <f t="shared" si="236"/>
        <v>2.6014568158168575E-6</v>
      </c>
    </row>
    <row r="252" spans="1:121" ht="17.149999999999999" customHeight="1" x14ac:dyDescent="0.3">
      <c r="A252" s="30"/>
      <c r="B252" s="39" t="s">
        <v>718</v>
      </c>
      <c r="C252" s="37" t="s">
        <v>719</v>
      </c>
      <c r="D252" s="36" t="s">
        <v>720</v>
      </c>
      <c r="E252" s="37" t="s">
        <v>721</v>
      </c>
      <c r="F252" s="36" t="s">
        <v>738</v>
      </c>
      <c r="G252" s="37" t="s">
        <v>739</v>
      </c>
      <c r="H252" s="36">
        <v>8</v>
      </c>
      <c r="I252" s="38">
        <v>2</v>
      </c>
      <c r="J252" s="115">
        <f t="shared" si="182"/>
        <v>0.82425915009913719</v>
      </c>
      <c r="K252" s="115">
        <f t="shared" si="183"/>
        <v>0.38234821285032955</v>
      </c>
      <c r="L252" s="115">
        <f t="shared" si="184"/>
        <v>1</v>
      </c>
      <c r="M252" s="115">
        <f t="shared" si="185"/>
        <v>0.20752868866272153</v>
      </c>
      <c r="N252" s="115">
        <f t="shared" si="186"/>
        <v>0.39076039218479214</v>
      </c>
      <c r="O252" s="115">
        <f t="shared" si="187"/>
        <v>0.2983762928031724</v>
      </c>
      <c r="P252" s="115">
        <f t="shared" si="188"/>
        <v>0.76665589859553585</v>
      </c>
      <c r="Q252" s="115">
        <f t="shared" si="189"/>
        <v>0.55299999999999994</v>
      </c>
      <c r="R252" s="116">
        <f t="shared" si="190"/>
        <v>0.8640000000000001</v>
      </c>
      <c r="S252" s="133">
        <f t="shared" si="191"/>
        <v>0.58743651502174321</v>
      </c>
      <c r="T252" s="134">
        <f t="shared" si="233"/>
        <v>0.41256348497825679</v>
      </c>
      <c r="U252" s="135">
        <f t="shared" si="192"/>
        <v>33673.431643925316</v>
      </c>
      <c r="V252" s="136">
        <v>6</v>
      </c>
      <c r="W252" s="155">
        <f t="shared" si="193"/>
        <v>0</v>
      </c>
      <c r="X252" s="155">
        <f t="shared" si="194"/>
        <v>0.47632540391063205</v>
      </c>
      <c r="Y252" s="155">
        <f t="shared" si="195"/>
        <v>0.52367459608936795</v>
      </c>
      <c r="Z252" s="156">
        <f t="shared" si="196"/>
        <v>42742.320532814214</v>
      </c>
      <c r="AA252" s="69">
        <f t="shared" si="197"/>
        <v>0.29299999999999998</v>
      </c>
      <c r="AB252" s="70">
        <f t="shared" si="198"/>
        <v>0.91299999999999992</v>
      </c>
      <c r="AC252" s="70">
        <f t="shared" si="199"/>
        <v>0.10585665788286684</v>
      </c>
      <c r="AD252" s="70">
        <f t="shared" si="199"/>
        <v>0.39076039218479214</v>
      </c>
      <c r="AE252" s="70">
        <f t="shared" si="200"/>
        <v>0.44700000000000001</v>
      </c>
      <c r="AF252" s="70">
        <f t="shared" si="201"/>
        <v>0.41316113820266864</v>
      </c>
      <c r="AG252" s="70">
        <f t="shared" si="202"/>
        <v>0.29655431113016451</v>
      </c>
      <c r="AH252" s="70">
        <f t="shared" si="203"/>
        <v>0.2983762928031724</v>
      </c>
      <c r="AI252" s="70">
        <f t="shared" si="204"/>
        <v>0.88103531429183857</v>
      </c>
      <c r="AJ252" s="70">
        <f t="shared" si="205"/>
        <v>0.76748298590643593</v>
      </c>
      <c r="AK252" s="70">
        <f t="shared" si="206"/>
        <v>0.23334410140446413</v>
      </c>
      <c r="AL252" s="71">
        <f t="shared" si="234"/>
        <v>1</v>
      </c>
      <c r="AM252" s="72">
        <v>81620</v>
      </c>
      <c r="AN252" s="66">
        <v>0.29299999999999998</v>
      </c>
      <c r="AO252" s="73">
        <v>0.44700000000000001</v>
      </c>
      <c r="AP252" s="74">
        <f t="shared" si="207"/>
        <v>0.55299999999999994</v>
      </c>
      <c r="AQ252" s="75">
        <v>18661</v>
      </c>
      <c r="AR252" s="75">
        <v>7624</v>
      </c>
      <c r="AS252" s="76">
        <v>72</v>
      </c>
      <c r="AT252" s="76">
        <v>14</v>
      </c>
      <c r="AU252" s="77">
        <f t="shared" si="208"/>
        <v>0.41316113820266864</v>
      </c>
      <c r="AV252" s="77">
        <f t="shared" si="209"/>
        <v>0.58683886179733136</v>
      </c>
      <c r="AW252" s="75">
        <v>18661</v>
      </c>
      <c r="AX252" s="76">
        <v>208</v>
      </c>
      <c r="AY252" s="75">
        <v>12889</v>
      </c>
      <c r="AZ252" s="76">
        <v>10</v>
      </c>
      <c r="BA252" s="75">
        <v>2235</v>
      </c>
      <c r="BB252" s="66">
        <f t="shared" si="210"/>
        <v>0.82214243609667226</v>
      </c>
      <c r="BC252" s="66">
        <f t="shared" si="211"/>
        <v>0.17785756390332774</v>
      </c>
      <c r="BD252" s="75">
        <v>18661</v>
      </c>
      <c r="BE252" s="75">
        <v>5254</v>
      </c>
      <c r="BF252" s="76">
        <v>280</v>
      </c>
      <c r="BG252" s="66">
        <f t="shared" si="212"/>
        <v>0.29655431113016451</v>
      </c>
      <c r="BH252" s="70">
        <v>0.91299999999999992</v>
      </c>
      <c r="BI252" s="70">
        <v>0.8640000000000001</v>
      </c>
      <c r="BJ252" s="75">
        <v>42123</v>
      </c>
      <c r="BK252" s="75">
        <v>4459</v>
      </c>
      <c r="BL252" s="75">
        <v>21204</v>
      </c>
      <c r="BM252" s="75">
        <v>7836</v>
      </c>
      <c r="BN252" s="75">
        <v>3733</v>
      </c>
      <c r="BO252" s="76">
        <v>108</v>
      </c>
      <c r="BP252" s="75">
        <v>3259</v>
      </c>
      <c r="BQ252" s="76">
        <v>244</v>
      </c>
      <c r="BR252" s="76">
        <v>46</v>
      </c>
      <c r="BS252" s="76">
        <v>1234</v>
      </c>
      <c r="BT252" s="66">
        <f t="shared" si="213"/>
        <v>0.10585665788286684</v>
      </c>
      <c r="BU252" s="66">
        <f t="shared" si="240"/>
        <v>0.39076039218479214</v>
      </c>
      <c r="BV252" s="66">
        <f t="shared" si="241"/>
        <v>0.20473375590532489</v>
      </c>
      <c r="BW252" s="72">
        <v>65007</v>
      </c>
      <c r="BX252" s="75">
        <v>4282</v>
      </c>
      <c r="BY252" s="66">
        <f t="shared" si="214"/>
        <v>6.586982940298737E-2</v>
      </c>
      <c r="BZ252" s="74">
        <f t="shared" si="215"/>
        <v>15.181457262961233</v>
      </c>
      <c r="CA252" s="66">
        <f t="shared" si="235"/>
        <v>0.20752868866272153</v>
      </c>
      <c r="CB252" s="72">
        <v>65007</v>
      </c>
      <c r="CC252" s="75">
        <v>15169</v>
      </c>
      <c r="CD252" s="66">
        <f t="shared" si="216"/>
        <v>0.23334410140446413</v>
      </c>
      <c r="CE252" s="66">
        <f t="shared" si="217"/>
        <v>0.76665589859553585</v>
      </c>
      <c r="CF252" s="72">
        <v>18661</v>
      </c>
      <c r="CG252" s="76">
        <v>691</v>
      </c>
      <c r="CH252" s="75">
        <v>15750</v>
      </c>
      <c r="CI252" s="66">
        <f t="shared" si="218"/>
        <v>0.88103531429183857</v>
      </c>
      <c r="CJ252" s="75">
        <v>18661</v>
      </c>
      <c r="CK252" s="75">
        <v>2070</v>
      </c>
      <c r="CL252" s="75">
        <v>3475</v>
      </c>
      <c r="CM252" s="75">
        <v>5590</v>
      </c>
      <c r="CN252" s="75">
        <v>3187</v>
      </c>
      <c r="CO252" s="66">
        <f t="shared" si="219"/>
        <v>0.76748298590643593</v>
      </c>
      <c r="CP252" s="72">
        <v>18661</v>
      </c>
      <c r="CQ252" s="75">
        <v>5568</v>
      </c>
      <c r="CR252" s="66">
        <f t="shared" si="220"/>
        <v>0.2983762928031724</v>
      </c>
      <c r="CS252" s="78" t="b">
        <v>0</v>
      </c>
      <c r="CT252" s="76" t="b">
        <v>0</v>
      </c>
      <c r="CU252" s="76"/>
      <c r="CV252" s="76"/>
      <c r="CW252" s="76"/>
      <c r="CX252" s="76"/>
      <c r="CY252" s="76"/>
      <c r="CZ252" s="76"/>
      <c r="DA252" s="76"/>
      <c r="DB252" s="76"/>
      <c r="DC252" s="76"/>
      <c r="DD252" s="66">
        <f t="shared" si="221"/>
        <v>0</v>
      </c>
      <c r="DE252" s="66">
        <f t="shared" si="222"/>
        <v>0</v>
      </c>
      <c r="DF252" s="66">
        <f t="shared" si="223"/>
        <v>0</v>
      </c>
      <c r="DG252" s="66">
        <f t="shared" si="224"/>
        <v>0</v>
      </c>
      <c r="DH252" s="66">
        <f t="shared" si="225"/>
        <v>0</v>
      </c>
      <c r="DI252" s="66">
        <f t="shared" si="239"/>
        <v>0</v>
      </c>
      <c r="DJ252" s="66">
        <f t="shared" si="226"/>
        <v>0</v>
      </c>
      <c r="DK252" s="66">
        <f t="shared" si="227"/>
        <v>0</v>
      </c>
      <c r="DL252" s="66">
        <f t="shared" si="228"/>
        <v>0</v>
      </c>
      <c r="DM252" s="66">
        <f t="shared" si="229"/>
        <v>0</v>
      </c>
      <c r="DN252" s="66">
        <f t="shared" si="230"/>
        <v>0</v>
      </c>
      <c r="DO252" s="80">
        <f t="shared" si="231"/>
        <v>620</v>
      </c>
      <c r="DP252" s="67">
        <f t="shared" si="232"/>
        <v>1</v>
      </c>
      <c r="DQ252" s="66">
        <f t="shared" si="236"/>
        <v>2.6014568158168575E-6</v>
      </c>
    </row>
    <row r="253" spans="1:121" ht="17.149999999999999" customHeight="1" x14ac:dyDescent="0.3">
      <c r="A253" s="30"/>
      <c r="B253" s="39" t="s">
        <v>740</v>
      </c>
      <c r="C253" s="37" t="s">
        <v>741</v>
      </c>
      <c r="D253" s="36" t="s">
        <v>742</v>
      </c>
      <c r="E253" s="37" t="s">
        <v>741</v>
      </c>
      <c r="F253" s="36" t="s">
        <v>743</v>
      </c>
      <c r="G253" s="37" t="s">
        <v>741</v>
      </c>
      <c r="H253" s="36">
        <v>65</v>
      </c>
      <c r="I253" s="38">
        <v>40</v>
      </c>
      <c r="J253" s="115">
        <f t="shared" si="182"/>
        <v>0.77562259642310427</v>
      </c>
      <c r="K253" s="115">
        <f t="shared" si="183"/>
        <v>0.46452040473434641</v>
      </c>
      <c r="L253" s="115">
        <f t="shared" si="184"/>
        <v>1</v>
      </c>
      <c r="M253" s="115">
        <f t="shared" si="185"/>
        <v>0.4983533193129096</v>
      </c>
      <c r="N253" s="115">
        <f t="shared" si="186"/>
        <v>0.43848844428847439</v>
      </c>
      <c r="O253" s="115">
        <f t="shared" si="187"/>
        <v>0.52936564238509498</v>
      </c>
      <c r="P253" s="115">
        <f t="shared" si="188"/>
        <v>0.68976395164275051</v>
      </c>
      <c r="Q253" s="115">
        <f t="shared" si="189"/>
        <v>0.56299999999999994</v>
      </c>
      <c r="R253" s="116">
        <f t="shared" si="190"/>
        <v>0.90300000000000002</v>
      </c>
      <c r="S253" s="133">
        <f t="shared" si="191"/>
        <v>0.65134603986518669</v>
      </c>
      <c r="T253" s="134">
        <f t="shared" si="233"/>
        <v>0.34865396013481331</v>
      </c>
      <c r="U253" s="135">
        <f t="shared" si="192"/>
        <v>171340.41024489186</v>
      </c>
      <c r="V253" s="136">
        <v>6</v>
      </c>
      <c r="W253" s="155">
        <f t="shared" si="193"/>
        <v>0</v>
      </c>
      <c r="X253" s="155">
        <f t="shared" si="194"/>
        <v>0.54023492875407564</v>
      </c>
      <c r="Y253" s="155">
        <f t="shared" si="195"/>
        <v>0.45976507124592436</v>
      </c>
      <c r="Z253" s="156">
        <f t="shared" si="196"/>
        <v>225944.18802266958</v>
      </c>
      <c r="AA253" s="69">
        <f t="shared" si="197"/>
        <v>0.51800000000000002</v>
      </c>
      <c r="AB253" s="70">
        <f t="shared" si="198"/>
        <v>0.92700000000000005</v>
      </c>
      <c r="AC253" s="70">
        <f t="shared" si="199"/>
        <v>0.14095924167691828</v>
      </c>
      <c r="AD253" s="70">
        <f t="shared" si="199"/>
        <v>0.43848844428847439</v>
      </c>
      <c r="AE253" s="70">
        <f t="shared" si="200"/>
        <v>0.43700000000000006</v>
      </c>
      <c r="AF253" s="70">
        <f t="shared" si="201"/>
        <v>0.27070343128103647</v>
      </c>
      <c r="AG253" s="70">
        <f t="shared" si="202"/>
        <v>0.19389164768696562</v>
      </c>
      <c r="AH253" s="70">
        <f t="shared" si="203"/>
        <v>0.52936564238509498</v>
      </c>
      <c r="AI253" s="70">
        <f t="shared" si="204"/>
        <v>0.83347645894784006</v>
      </c>
      <c r="AJ253" s="70">
        <f t="shared" si="205"/>
        <v>0.71776873389836837</v>
      </c>
      <c r="AK253" s="70">
        <f t="shared" si="206"/>
        <v>0.31023604835724949</v>
      </c>
      <c r="AL253" s="71">
        <f t="shared" si="234"/>
        <v>1</v>
      </c>
      <c r="AM253" s="72">
        <v>491434</v>
      </c>
      <c r="AN253" s="66">
        <v>0.51800000000000002</v>
      </c>
      <c r="AO253" s="73">
        <v>0.43700000000000006</v>
      </c>
      <c r="AP253" s="74">
        <f t="shared" si="207"/>
        <v>0.56299999999999994</v>
      </c>
      <c r="AQ253" s="75">
        <v>107132</v>
      </c>
      <c r="AR253" s="75">
        <v>28567</v>
      </c>
      <c r="AS253" s="76">
        <v>285</v>
      </c>
      <c r="AT253" s="76">
        <v>149</v>
      </c>
      <c r="AU253" s="77">
        <f t="shared" si="208"/>
        <v>0.27070343128103647</v>
      </c>
      <c r="AV253" s="77">
        <f t="shared" si="209"/>
        <v>0.72929656871896353</v>
      </c>
      <c r="AW253" s="75">
        <v>107132</v>
      </c>
      <c r="AX253" s="75">
        <v>7379</v>
      </c>
      <c r="AY253" s="75">
        <v>49462</v>
      </c>
      <c r="AZ253" s="76">
        <v>59</v>
      </c>
      <c r="BA253" s="75">
        <v>28833</v>
      </c>
      <c r="BB253" s="66">
        <f t="shared" si="210"/>
        <v>0.8002557592502707</v>
      </c>
      <c r="BC253" s="66">
        <f t="shared" si="211"/>
        <v>0.1997442407497293</v>
      </c>
      <c r="BD253" s="75">
        <v>107132</v>
      </c>
      <c r="BE253" s="75">
        <v>20157</v>
      </c>
      <c r="BF253" s="76">
        <v>615</v>
      </c>
      <c r="BG253" s="66">
        <f t="shared" si="212"/>
        <v>0.19389164768696562</v>
      </c>
      <c r="BH253" s="70">
        <v>0.92700000000000005</v>
      </c>
      <c r="BI253" s="70">
        <v>0.90300000000000002</v>
      </c>
      <c r="BJ253" s="75">
        <v>259309</v>
      </c>
      <c r="BK253" s="75">
        <v>36552</v>
      </c>
      <c r="BL253" s="75">
        <v>109053</v>
      </c>
      <c r="BM253" s="75">
        <v>52369</v>
      </c>
      <c r="BN253" s="75">
        <v>31476</v>
      </c>
      <c r="BO253" s="76">
        <v>1096</v>
      </c>
      <c r="BP253" s="75">
        <v>26975</v>
      </c>
      <c r="BQ253" s="76">
        <v>1123</v>
      </c>
      <c r="BR253" s="76">
        <v>252</v>
      </c>
      <c r="BS253" s="76">
        <v>413</v>
      </c>
      <c r="BT253" s="66">
        <f t="shared" si="213"/>
        <v>0.14095924167691828</v>
      </c>
      <c r="BU253" s="66">
        <f t="shared" si="240"/>
        <v>0.43848844428847439</v>
      </c>
      <c r="BV253" s="66">
        <f t="shared" si="241"/>
        <v>0.23653247669768501</v>
      </c>
      <c r="BW253" s="72">
        <v>402587</v>
      </c>
      <c r="BX253" s="75">
        <v>11043</v>
      </c>
      <c r="BY253" s="66">
        <f t="shared" si="214"/>
        <v>2.7430095855057415E-2</v>
      </c>
      <c r="BZ253" s="74">
        <f t="shared" si="215"/>
        <v>36.456307162908629</v>
      </c>
      <c r="CA253" s="66">
        <f t="shared" si="235"/>
        <v>0.4983533193129096</v>
      </c>
      <c r="CB253" s="72">
        <v>402587</v>
      </c>
      <c r="CC253" s="75">
        <v>124897</v>
      </c>
      <c r="CD253" s="66">
        <f t="shared" si="216"/>
        <v>0.31023604835724949</v>
      </c>
      <c r="CE253" s="66">
        <f t="shared" si="217"/>
        <v>0.68976395164275051</v>
      </c>
      <c r="CF253" s="72">
        <v>107132</v>
      </c>
      <c r="CG253" s="75">
        <v>1388</v>
      </c>
      <c r="CH253" s="75">
        <v>87904</v>
      </c>
      <c r="CI253" s="66">
        <f t="shared" si="218"/>
        <v>0.83347645894784006</v>
      </c>
      <c r="CJ253" s="75">
        <v>107132</v>
      </c>
      <c r="CK253" s="75">
        <v>5327</v>
      </c>
      <c r="CL253" s="75">
        <v>50399</v>
      </c>
      <c r="CM253" s="75">
        <v>10394</v>
      </c>
      <c r="CN253" s="75">
        <v>10776</v>
      </c>
      <c r="CO253" s="66">
        <f t="shared" si="219"/>
        <v>0.71776873389836837</v>
      </c>
      <c r="CP253" s="72">
        <v>107132</v>
      </c>
      <c r="CQ253" s="75">
        <v>56712</v>
      </c>
      <c r="CR253" s="66">
        <f t="shared" si="220"/>
        <v>0.52936564238509498</v>
      </c>
      <c r="CS253" s="78" t="b">
        <v>0</v>
      </c>
      <c r="CT253" s="76" t="b">
        <v>1</v>
      </c>
      <c r="CU253" s="76">
        <v>0</v>
      </c>
      <c r="CV253" s="76"/>
      <c r="CW253" s="79">
        <v>6</v>
      </c>
      <c r="CX253" s="79"/>
      <c r="CY253" s="79">
        <v>6</v>
      </c>
      <c r="CZ253" s="79">
        <v>0</v>
      </c>
      <c r="DA253" s="76"/>
      <c r="DB253" s="76"/>
      <c r="DC253" s="76"/>
      <c r="DD253" s="66">
        <f t="shared" si="221"/>
        <v>2.4793388429752067E-2</v>
      </c>
      <c r="DE253" s="66">
        <f t="shared" si="222"/>
        <v>0</v>
      </c>
      <c r="DF253" s="66">
        <f t="shared" si="223"/>
        <v>0</v>
      </c>
      <c r="DG253" s="66">
        <f t="shared" si="224"/>
        <v>0</v>
      </c>
      <c r="DH253" s="66">
        <f t="shared" si="225"/>
        <v>0</v>
      </c>
      <c r="DI253" s="66">
        <f t="shared" si="239"/>
        <v>0</v>
      </c>
      <c r="DJ253" s="66">
        <f t="shared" si="226"/>
        <v>0</v>
      </c>
      <c r="DK253" s="66">
        <f t="shared" si="227"/>
        <v>0</v>
      </c>
      <c r="DL253" s="66">
        <f t="shared" si="228"/>
        <v>0</v>
      </c>
      <c r="DM253" s="66">
        <f t="shared" si="229"/>
        <v>0</v>
      </c>
      <c r="DN253" s="66">
        <f t="shared" si="230"/>
        <v>0</v>
      </c>
      <c r="DO253" s="80">
        <f t="shared" si="231"/>
        <v>620</v>
      </c>
      <c r="DP253" s="67">
        <f t="shared" si="232"/>
        <v>1</v>
      </c>
      <c r="DQ253" s="66">
        <f t="shared" si="236"/>
        <v>2.6014568158168575E-6</v>
      </c>
    </row>
    <row r="254" spans="1:121" ht="17.149999999999999" customHeight="1" x14ac:dyDescent="0.3">
      <c r="A254" s="30"/>
      <c r="B254" s="39" t="s">
        <v>740</v>
      </c>
      <c r="C254" s="37" t="s">
        <v>741</v>
      </c>
      <c r="D254" s="36" t="s">
        <v>742</v>
      </c>
      <c r="E254" s="37" t="s">
        <v>741</v>
      </c>
      <c r="F254" s="36" t="s">
        <v>744</v>
      </c>
      <c r="G254" s="37" t="s">
        <v>745</v>
      </c>
      <c r="H254" s="36">
        <v>60</v>
      </c>
      <c r="I254" s="38">
        <v>6</v>
      </c>
      <c r="J254" s="115">
        <f t="shared" si="182"/>
        <v>0.16813723983152459</v>
      </c>
      <c r="K254" s="115">
        <f t="shared" si="183"/>
        <v>0.33223168444676732</v>
      </c>
      <c r="L254" s="115">
        <f t="shared" si="184"/>
        <v>1</v>
      </c>
      <c r="M254" s="115">
        <f t="shared" si="185"/>
        <v>0.34560203684451507</v>
      </c>
      <c r="N254" s="115">
        <f t="shared" si="186"/>
        <v>0.33009790563413915</v>
      </c>
      <c r="O254" s="115">
        <f t="shared" si="187"/>
        <v>0.1364404955882805</v>
      </c>
      <c r="P254" s="115">
        <f t="shared" si="188"/>
        <v>0.56937521734090646</v>
      </c>
      <c r="Q254" s="115">
        <f t="shared" si="189"/>
        <v>0.40300000000000002</v>
      </c>
      <c r="R254" s="116">
        <f t="shared" si="190"/>
        <v>0.8859999999999999</v>
      </c>
      <c r="S254" s="133">
        <f t="shared" si="191"/>
        <v>0.46343161996512588</v>
      </c>
      <c r="T254" s="134">
        <f t="shared" si="233"/>
        <v>0.53656838003487417</v>
      </c>
      <c r="U254" s="135">
        <f t="shared" si="192"/>
        <v>77956.41023012677</v>
      </c>
      <c r="V254" s="136">
        <v>4</v>
      </c>
      <c r="W254" s="155">
        <f t="shared" si="193"/>
        <v>0</v>
      </c>
      <c r="X254" s="155">
        <f t="shared" si="194"/>
        <v>0.35232050885401478</v>
      </c>
      <c r="Y254" s="155">
        <f t="shared" si="195"/>
        <v>0.64767949114598522</v>
      </c>
      <c r="Z254" s="156">
        <f t="shared" si="196"/>
        <v>94099.410230126756</v>
      </c>
      <c r="AA254" s="69">
        <f t="shared" si="197"/>
        <v>0.109</v>
      </c>
      <c r="AB254" s="70">
        <f t="shared" si="198"/>
        <v>0.91900000000000004</v>
      </c>
      <c r="AC254" s="70">
        <f t="shared" si="199"/>
        <v>0.12910339790142011</v>
      </c>
      <c r="AD254" s="70">
        <f t="shared" si="199"/>
        <v>0.33009790563413915</v>
      </c>
      <c r="AE254" s="70">
        <f t="shared" si="200"/>
        <v>0.59699999999999998</v>
      </c>
      <c r="AF254" s="70">
        <f t="shared" si="201"/>
        <v>0.40329572355274079</v>
      </c>
      <c r="AG254" s="70">
        <f t="shared" si="202"/>
        <v>0.44000368924278294</v>
      </c>
      <c r="AH254" s="70">
        <f t="shared" si="203"/>
        <v>0.1364404955882805</v>
      </c>
      <c r="AI254" s="70">
        <f t="shared" si="204"/>
        <v>0.29959725766286471</v>
      </c>
      <c r="AJ254" s="70">
        <f t="shared" si="205"/>
        <v>3.6677222000184459E-2</v>
      </c>
      <c r="AK254" s="70">
        <f t="shared" si="206"/>
        <v>0.43062478265909354</v>
      </c>
      <c r="AL254" s="71">
        <f t="shared" si="234"/>
        <v>1</v>
      </c>
      <c r="AM254" s="72">
        <v>145287</v>
      </c>
      <c r="AN254" s="66">
        <v>0.109</v>
      </c>
      <c r="AO254" s="73">
        <v>0.59699999999999998</v>
      </c>
      <c r="AP254" s="74">
        <f t="shared" si="207"/>
        <v>0.40300000000000002</v>
      </c>
      <c r="AQ254" s="75">
        <v>32527</v>
      </c>
      <c r="AR254" s="75">
        <v>13017</v>
      </c>
      <c r="AS254" s="76">
        <v>78</v>
      </c>
      <c r="AT254" s="76">
        <v>23</v>
      </c>
      <c r="AU254" s="77">
        <f t="shared" si="208"/>
        <v>0.40329572355274079</v>
      </c>
      <c r="AV254" s="77">
        <f t="shared" si="209"/>
        <v>0.59670427644725921</v>
      </c>
      <c r="AW254" s="75">
        <v>32527</v>
      </c>
      <c r="AX254" s="75">
        <v>5248</v>
      </c>
      <c r="AY254" s="75">
        <v>16312</v>
      </c>
      <c r="AZ254" s="76">
        <v>25</v>
      </c>
      <c r="BA254" s="75">
        <v>8738</v>
      </c>
      <c r="BB254" s="66">
        <f t="shared" si="210"/>
        <v>0.93224090755372457</v>
      </c>
      <c r="BC254" s="66">
        <f t="shared" si="211"/>
        <v>6.7759092446275426E-2</v>
      </c>
      <c r="BD254" s="75">
        <v>32527</v>
      </c>
      <c r="BE254" s="75">
        <v>14224</v>
      </c>
      <c r="BF254" s="76">
        <v>88</v>
      </c>
      <c r="BG254" s="66">
        <f t="shared" si="212"/>
        <v>0.44000368924278294</v>
      </c>
      <c r="BH254" s="70">
        <v>0.91900000000000004</v>
      </c>
      <c r="BI254" s="70">
        <v>0.8859999999999999</v>
      </c>
      <c r="BJ254" s="75">
        <v>71191</v>
      </c>
      <c r="BK254" s="75">
        <v>9191</v>
      </c>
      <c r="BL254" s="75">
        <v>38500</v>
      </c>
      <c r="BM254" s="75">
        <v>9472</v>
      </c>
      <c r="BN254" s="75">
        <v>3619</v>
      </c>
      <c r="BO254" s="76">
        <v>113</v>
      </c>
      <c r="BP254" s="75">
        <v>3042</v>
      </c>
      <c r="BQ254" s="76">
        <v>87</v>
      </c>
      <c r="BR254" s="76">
        <v>40</v>
      </c>
      <c r="BS254" s="75">
        <v>7127</v>
      </c>
      <c r="BT254" s="66">
        <f t="shared" si="213"/>
        <v>0.12910339790142011</v>
      </c>
      <c r="BU254" s="66">
        <f t="shared" si="240"/>
        <v>0.33009790563413915</v>
      </c>
      <c r="BV254" s="66">
        <f t="shared" si="241"/>
        <v>0.19704737958449803</v>
      </c>
      <c r="BW254" s="72">
        <v>112151</v>
      </c>
      <c r="BX254" s="75">
        <v>4436</v>
      </c>
      <c r="BY254" s="66">
        <f t="shared" si="214"/>
        <v>3.9553815837576126E-2</v>
      </c>
      <c r="BZ254" s="74">
        <f t="shared" si="215"/>
        <v>25.282010820559062</v>
      </c>
      <c r="CA254" s="66">
        <f t="shared" si="235"/>
        <v>0.34560203684451507</v>
      </c>
      <c r="CB254" s="72">
        <v>112151</v>
      </c>
      <c r="CC254" s="75">
        <v>48295</v>
      </c>
      <c r="CD254" s="66">
        <f t="shared" si="216"/>
        <v>0.43062478265909354</v>
      </c>
      <c r="CE254" s="66">
        <f t="shared" si="217"/>
        <v>0.56937521734090646</v>
      </c>
      <c r="CF254" s="72">
        <v>32527</v>
      </c>
      <c r="CG254" s="76">
        <v>146</v>
      </c>
      <c r="CH254" s="75">
        <v>9599</v>
      </c>
      <c r="CI254" s="66">
        <f t="shared" si="218"/>
        <v>0.29959725766286471</v>
      </c>
      <c r="CJ254" s="75">
        <v>32527</v>
      </c>
      <c r="CK254" s="76">
        <v>2</v>
      </c>
      <c r="CL254" s="76">
        <v>183</v>
      </c>
      <c r="CM254" s="76">
        <v>887</v>
      </c>
      <c r="CN254" s="76">
        <v>121</v>
      </c>
      <c r="CO254" s="66">
        <f t="shared" si="219"/>
        <v>3.6677222000184459E-2</v>
      </c>
      <c r="CP254" s="72">
        <v>32527</v>
      </c>
      <c r="CQ254" s="75">
        <v>4438</v>
      </c>
      <c r="CR254" s="66">
        <f t="shared" si="220"/>
        <v>0.1364404955882805</v>
      </c>
      <c r="CS254" s="78" t="b">
        <v>0</v>
      </c>
      <c r="CT254" s="76" t="b">
        <v>0</v>
      </c>
      <c r="CU254" s="76"/>
      <c r="CV254" s="76"/>
      <c r="CW254" s="76"/>
      <c r="CX254" s="76"/>
      <c r="CY254" s="76"/>
      <c r="CZ254" s="76"/>
      <c r="DA254" s="76"/>
      <c r="DB254" s="76"/>
      <c r="DC254" s="76"/>
      <c r="DD254" s="66">
        <f t="shared" si="221"/>
        <v>0</v>
      </c>
      <c r="DE254" s="66">
        <f t="shared" si="222"/>
        <v>0</v>
      </c>
      <c r="DF254" s="66">
        <f t="shared" si="223"/>
        <v>0</v>
      </c>
      <c r="DG254" s="66">
        <f t="shared" si="224"/>
        <v>0</v>
      </c>
      <c r="DH254" s="66">
        <f t="shared" si="225"/>
        <v>0</v>
      </c>
      <c r="DI254" s="66">
        <f t="shared" si="239"/>
        <v>0</v>
      </c>
      <c r="DJ254" s="66">
        <f t="shared" si="226"/>
        <v>0</v>
      </c>
      <c r="DK254" s="66">
        <f t="shared" si="227"/>
        <v>0</v>
      </c>
      <c r="DL254" s="66">
        <f t="shared" si="228"/>
        <v>0</v>
      </c>
      <c r="DM254" s="66">
        <f t="shared" si="229"/>
        <v>0</v>
      </c>
      <c r="DN254" s="66">
        <f t="shared" si="230"/>
        <v>0</v>
      </c>
      <c r="DO254" s="80">
        <f t="shared" si="231"/>
        <v>620</v>
      </c>
      <c r="DP254" s="67">
        <f t="shared" si="232"/>
        <v>1</v>
      </c>
      <c r="DQ254" s="66">
        <f t="shared" si="236"/>
        <v>2.6014568158168575E-6</v>
      </c>
    </row>
    <row r="255" spans="1:121" ht="17.149999999999999" customHeight="1" x14ac:dyDescent="0.3">
      <c r="A255" s="30"/>
      <c r="B255" s="39" t="s">
        <v>740</v>
      </c>
      <c r="C255" s="37" t="s">
        <v>741</v>
      </c>
      <c r="D255" s="36" t="s">
        <v>742</v>
      </c>
      <c r="E255" s="37" t="s">
        <v>741</v>
      </c>
      <c r="F255" s="36" t="s">
        <v>746</v>
      </c>
      <c r="G255" s="37" t="s">
        <v>747</v>
      </c>
      <c r="H255" s="36">
        <v>89</v>
      </c>
      <c r="I255" s="38">
        <v>12</v>
      </c>
      <c r="J255" s="115">
        <f t="shared" si="182"/>
        <v>0.29122083559413997</v>
      </c>
      <c r="K255" s="115">
        <f t="shared" si="183"/>
        <v>0.30696690179055885</v>
      </c>
      <c r="L255" s="115">
        <f t="shared" si="184"/>
        <v>1</v>
      </c>
      <c r="M255" s="115">
        <f t="shared" si="185"/>
        <v>0.18414398046475117</v>
      </c>
      <c r="N255" s="115">
        <f t="shared" si="186"/>
        <v>0.28993392157638587</v>
      </c>
      <c r="O255" s="115">
        <f t="shared" si="187"/>
        <v>9.5604991861096042E-2</v>
      </c>
      <c r="P255" s="115">
        <f t="shared" si="188"/>
        <v>0.65634873361993051</v>
      </c>
      <c r="Q255" s="115">
        <f t="shared" si="189"/>
        <v>0.44700000000000006</v>
      </c>
      <c r="R255" s="116">
        <f t="shared" si="190"/>
        <v>0.92599999999999993</v>
      </c>
      <c r="S255" s="133">
        <f t="shared" si="191"/>
        <v>0.46635770721187364</v>
      </c>
      <c r="T255" s="134">
        <f t="shared" si="233"/>
        <v>0.53364229278812636</v>
      </c>
      <c r="U255" s="135">
        <f t="shared" si="192"/>
        <v>105321.24383154299</v>
      </c>
      <c r="V255" s="136">
        <v>4</v>
      </c>
      <c r="W255" s="155">
        <f t="shared" si="193"/>
        <v>0</v>
      </c>
      <c r="X255" s="155">
        <f t="shared" si="194"/>
        <v>0.35524659610076248</v>
      </c>
      <c r="Y255" s="155">
        <f t="shared" si="195"/>
        <v>0.64475340389923752</v>
      </c>
      <c r="Z255" s="156">
        <f t="shared" si="196"/>
        <v>127250.46605376521</v>
      </c>
      <c r="AA255" s="69">
        <f t="shared" si="197"/>
        <v>8.8000000000000009E-2</v>
      </c>
      <c r="AB255" s="70">
        <f t="shared" si="198"/>
        <v>0.94499999999999995</v>
      </c>
      <c r="AC255" s="70">
        <f t="shared" si="199"/>
        <v>0.14837969374431212</v>
      </c>
      <c r="AD255" s="70">
        <f t="shared" si="199"/>
        <v>0.28993392157638587</v>
      </c>
      <c r="AE255" s="70">
        <f t="shared" si="200"/>
        <v>0.55299999999999994</v>
      </c>
      <c r="AF255" s="70">
        <f t="shared" si="201"/>
        <v>0.4329896907216495</v>
      </c>
      <c r="AG255" s="70">
        <f t="shared" si="202"/>
        <v>0.33276180141074335</v>
      </c>
      <c r="AH255" s="70">
        <f t="shared" si="203"/>
        <v>9.5604991861096042E-2</v>
      </c>
      <c r="AI255" s="70">
        <f t="shared" si="204"/>
        <v>0.54096581660336407</v>
      </c>
      <c r="AJ255" s="70">
        <f t="shared" si="205"/>
        <v>4.14758545849159E-2</v>
      </c>
      <c r="AK255" s="70">
        <f t="shared" si="206"/>
        <v>0.34365126638006943</v>
      </c>
      <c r="AL255" s="71">
        <f t="shared" si="234"/>
        <v>1</v>
      </c>
      <c r="AM255" s="72">
        <v>197363</v>
      </c>
      <c r="AN255" s="66">
        <v>8.8000000000000009E-2</v>
      </c>
      <c r="AO255" s="73">
        <v>0.55299999999999994</v>
      </c>
      <c r="AP255" s="74">
        <f t="shared" si="207"/>
        <v>0.44700000000000006</v>
      </c>
      <c r="AQ255" s="75">
        <v>46075</v>
      </c>
      <c r="AR255" s="75">
        <v>19818</v>
      </c>
      <c r="AS255" s="76">
        <v>70</v>
      </c>
      <c r="AT255" s="76">
        <v>62</v>
      </c>
      <c r="AU255" s="77">
        <f t="shared" si="208"/>
        <v>0.4329896907216495</v>
      </c>
      <c r="AV255" s="77">
        <f t="shared" si="209"/>
        <v>0.5670103092783505</v>
      </c>
      <c r="AW255" s="75">
        <v>46075</v>
      </c>
      <c r="AX255" s="75">
        <v>5014</v>
      </c>
      <c r="AY255" s="75">
        <v>28132</v>
      </c>
      <c r="AZ255" s="76">
        <v>31</v>
      </c>
      <c r="BA255" s="75">
        <v>10736</v>
      </c>
      <c r="BB255" s="66">
        <f t="shared" si="210"/>
        <v>0.95307650569723279</v>
      </c>
      <c r="BC255" s="66">
        <f t="shared" si="211"/>
        <v>4.692349430276721E-2</v>
      </c>
      <c r="BD255" s="75">
        <v>46075</v>
      </c>
      <c r="BE255" s="75">
        <v>15212</v>
      </c>
      <c r="BF255" s="76">
        <v>120</v>
      </c>
      <c r="BG255" s="66">
        <f t="shared" si="212"/>
        <v>0.33276180141074335</v>
      </c>
      <c r="BH255" s="70">
        <v>0.94499999999999995</v>
      </c>
      <c r="BI255" s="70">
        <v>0.92599999999999993</v>
      </c>
      <c r="BJ255" s="75">
        <v>101092</v>
      </c>
      <c r="BK255" s="75">
        <v>15000</v>
      </c>
      <c r="BL255" s="75">
        <v>56782</v>
      </c>
      <c r="BM255" s="75">
        <v>15984</v>
      </c>
      <c r="BN255" s="75">
        <v>6550</v>
      </c>
      <c r="BO255" s="76">
        <v>146</v>
      </c>
      <c r="BP255" s="75">
        <v>4331</v>
      </c>
      <c r="BQ255" s="76">
        <v>55</v>
      </c>
      <c r="BR255" s="76">
        <v>50</v>
      </c>
      <c r="BS255" s="76">
        <v>2194</v>
      </c>
      <c r="BT255" s="66">
        <f t="shared" si="213"/>
        <v>0.14837969374431212</v>
      </c>
      <c r="BU255" s="66">
        <f t="shared" si="240"/>
        <v>0.28993392157638587</v>
      </c>
      <c r="BV255" s="66">
        <f t="shared" si="241"/>
        <v>0.13182051992244689</v>
      </c>
      <c r="BW255" s="72">
        <v>154456</v>
      </c>
      <c r="BX255" s="75">
        <v>11466</v>
      </c>
      <c r="BY255" s="66">
        <f t="shared" si="214"/>
        <v>7.4234733516341217E-2</v>
      </c>
      <c r="BZ255" s="74">
        <f t="shared" si="215"/>
        <v>13.4707831850689</v>
      </c>
      <c r="CA255" s="66">
        <f t="shared" si="235"/>
        <v>0.18414398046475117</v>
      </c>
      <c r="CB255" s="72">
        <v>154456</v>
      </c>
      <c r="CC255" s="75">
        <v>53079</v>
      </c>
      <c r="CD255" s="66">
        <f t="shared" si="216"/>
        <v>0.34365126638006943</v>
      </c>
      <c r="CE255" s="66">
        <f t="shared" si="217"/>
        <v>0.65634873361993051</v>
      </c>
      <c r="CF255" s="72">
        <v>46075</v>
      </c>
      <c r="CG255" s="76">
        <v>360</v>
      </c>
      <c r="CH255" s="75">
        <v>24565</v>
      </c>
      <c r="CI255" s="66">
        <f t="shared" si="218"/>
        <v>0.54096581660336407</v>
      </c>
      <c r="CJ255" s="75">
        <v>46075</v>
      </c>
      <c r="CK255" s="76">
        <v>45</v>
      </c>
      <c r="CL255" s="75">
        <v>1135</v>
      </c>
      <c r="CM255" s="76">
        <v>679</v>
      </c>
      <c r="CN255" s="76">
        <v>52</v>
      </c>
      <c r="CO255" s="66">
        <f t="shared" si="219"/>
        <v>4.14758545849159E-2</v>
      </c>
      <c r="CP255" s="72">
        <v>46075</v>
      </c>
      <c r="CQ255" s="75">
        <v>4405</v>
      </c>
      <c r="CR255" s="66">
        <f t="shared" si="220"/>
        <v>9.5604991861096042E-2</v>
      </c>
      <c r="CS255" s="78" t="b">
        <v>0</v>
      </c>
      <c r="CT255" s="76" t="b">
        <v>0</v>
      </c>
      <c r="CU255" s="76"/>
      <c r="CV255" s="76"/>
      <c r="CW255" s="76"/>
      <c r="CX255" s="76"/>
      <c r="CY255" s="76"/>
      <c r="CZ255" s="76"/>
      <c r="DA255" s="76"/>
      <c r="DB255" s="76"/>
      <c r="DC255" s="76"/>
      <c r="DD255" s="66">
        <f t="shared" si="221"/>
        <v>0</v>
      </c>
      <c r="DE255" s="66">
        <f t="shared" si="222"/>
        <v>0</v>
      </c>
      <c r="DF255" s="66">
        <f t="shared" si="223"/>
        <v>0</v>
      </c>
      <c r="DG255" s="66">
        <f t="shared" si="224"/>
        <v>0</v>
      </c>
      <c r="DH255" s="66">
        <f t="shared" si="225"/>
        <v>0</v>
      </c>
      <c r="DI255" s="66">
        <f t="shared" si="239"/>
        <v>0</v>
      </c>
      <c r="DJ255" s="66">
        <f t="shared" si="226"/>
        <v>0</v>
      </c>
      <c r="DK255" s="66">
        <f t="shared" si="227"/>
        <v>0</v>
      </c>
      <c r="DL255" s="66">
        <f t="shared" si="228"/>
        <v>0</v>
      </c>
      <c r="DM255" s="66">
        <f t="shared" si="229"/>
        <v>0</v>
      </c>
      <c r="DN255" s="66">
        <f t="shared" si="230"/>
        <v>0</v>
      </c>
      <c r="DO255" s="80">
        <f t="shared" si="231"/>
        <v>620</v>
      </c>
      <c r="DP255" s="67">
        <f t="shared" si="232"/>
        <v>1</v>
      </c>
      <c r="DQ255" s="66">
        <f t="shared" si="236"/>
        <v>2.6014568158168575E-6</v>
      </c>
    </row>
    <row r="256" spans="1:121" ht="17.149999999999999" customHeight="1" x14ac:dyDescent="0.3">
      <c r="A256" s="30"/>
      <c r="B256" s="39" t="s">
        <v>740</v>
      </c>
      <c r="C256" s="37" t="s">
        <v>741</v>
      </c>
      <c r="D256" s="36" t="s">
        <v>742</v>
      </c>
      <c r="E256" s="37" t="s">
        <v>741</v>
      </c>
      <c r="F256" s="36" t="s">
        <v>748</v>
      </c>
      <c r="G256" s="37" t="s">
        <v>749</v>
      </c>
      <c r="H256" s="36">
        <v>54</v>
      </c>
      <c r="I256" s="38">
        <v>6</v>
      </c>
      <c r="J256" s="115">
        <f t="shared" si="182"/>
        <v>0.31042526224954831</v>
      </c>
      <c r="K256" s="115">
        <f t="shared" si="183"/>
        <v>0.33795809400533938</v>
      </c>
      <c r="L256" s="115">
        <f t="shared" si="184"/>
        <v>1</v>
      </c>
      <c r="M256" s="115">
        <f t="shared" si="185"/>
        <v>0.19603960452823885</v>
      </c>
      <c r="N256" s="115">
        <f t="shared" si="186"/>
        <v>0.36067908883510325</v>
      </c>
      <c r="O256" s="115">
        <f t="shared" si="187"/>
        <v>0.1426529676671251</v>
      </c>
      <c r="P256" s="115">
        <f t="shared" si="188"/>
        <v>0.66100331317150229</v>
      </c>
      <c r="Q256" s="115">
        <f t="shared" si="189"/>
        <v>0.41900000000000004</v>
      </c>
      <c r="R256" s="116">
        <f t="shared" si="190"/>
        <v>0.90300000000000002</v>
      </c>
      <c r="S256" s="133">
        <f t="shared" si="191"/>
        <v>0.48119537005076185</v>
      </c>
      <c r="T256" s="134">
        <f t="shared" si="233"/>
        <v>0.51880462994923815</v>
      </c>
      <c r="U256" s="135">
        <f t="shared" si="192"/>
        <v>91316.878135885199</v>
      </c>
      <c r="V256" s="136">
        <v>4</v>
      </c>
      <c r="W256" s="155">
        <f t="shared" si="193"/>
        <v>0</v>
      </c>
      <c r="X256" s="155">
        <f t="shared" si="194"/>
        <v>0.3700842589396508</v>
      </c>
      <c r="Y256" s="155">
        <f t="shared" si="195"/>
        <v>0.6299157410603492</v>
      </c>
      <c r="Z256" s="156">
        <f t="shared" si="196"/>
        <v>110873.98924699631</v>
      </c>
      <c r="AA256" s="69">
        <f t="shared" si="197"/>
        <v>0.13100000000000001</v>
      </c>
      <c r="AB256" s="70">
        <f t="shared" si="198"/>
        <v>0.93200000000000005</v>
      </c>
      <c r="AC256" s="70">
        <f t="shared" si="199"/>
        <v>8.3832265984180837E-2</v>
      </c>
      <c r="AD256" s="70">
        <f t="shared" si="199"/>
        <v>0.36067908883510325</v>
      </c>
      <c r="AE256" s="70">
        <f t="shared" si="200"/>
        <v>0.58099999999999996</v>
      </c>
      <c r="AF256" s="70">
        <f t="shared" si="201"/>
        <v>0.3944395005797805</v>
      </c>
      <c r="AG256" s="70">
        <f t="shared" si="202"/>
        <v>0.26014615861715612</v>
      </c>
      <c r="AH256" s="70">
        <f t="shared" si="203"/>
        <v>0.1426529676671251</v>
      </c>
      <c r="AI256" s="70">
        <f t="shared" si="204"/>
        <v>0.58196478170590293</v>
      </c>
      <c r="AJ256" s="70">
        <f t="shared" si="205"/>
        <v>3.8885742793193644E-2</v>
      </c>
      <c r="AK256" s="70">
        <f t="shared" si="206"/>
        <v>0.33899668682849765</v>
      </c>
      <c r="AL256" s="71">
        <f t="shared" si="234"/>
        <v>1</v>
      </c>
      <c r="AM256" s="72">
        <v>176014</v>
      </c>
      <c r="AN256" s="66">
        <v>0.13100000000000001</v>
      </c>
      <c r="AO256" s="73">
        <v>0.58099999999999996</v>
      </c>
      <c r="AP256" s="74">
        <f t="shared" si="207"/>
        <v>0.41900000000000004</v>
      </c>
      <c r="AQ256" s="75">
        <v>37083</v>
      </c>
      <c r="AR256" s="75">
        <v>14536</v>
      </c>
      <c r="AS256" s="76">
        <v>70</v>
      </c>
      <c r="AT256" s="76">
        <v>21</v>
      </c>
      <c r="AU256" s="77">
        <f t="shared" si="208"/>
        <v>0.3944395005797805</v>
      </c>
      <c r="AV256" s="77">
        <f t="shared" si="209"/>
        <v>0.6055604994202195</v>
      </c>
      <c r="AW256" s="75">
        <v>37083</v>
      </c>
      <c r="AX256" s="75">
        <v>1725</v>
      </c>
      <c r="AY256" s="75">
        <v>18950</v>
      </c>
      <c r="AZ256" s="76">
        <v>30</v>
      </c>
      <c r="BA256" s="75">
        <v>13769</v>
      </c>
      <c r="BB256" s="66">
        <f t="shared" si="210"/>
        <v>0.92964431140954074</v>
      </c>
      <c r="BC256" s="66">
        <f t="shared" si="211"/>
        <v>7.0355688590459264E-2</v>
      </c>
      <c r="BD256" s="75">
        <v>37083</v>
      </c>
      <c r="BE256" s="75">
        <v>9533</v>
      </c>
      <c r="BF256" s="76">
        <v>114</v>
      </c>
      <c r="BG256" s="66">
        <f t="shared" si="212"/>
        <v>0.26014615861715612</v>
      </c>
      <c r="BH256" s="70">
        <v>0.93200000000000005</v>
      </c>
      <c r="BI256" s="70">
        <v>0.90300000000000002</v>
      </c>
      <c r="BJ256" s="75">
        <v>86351</v>
      </c>
      <c r="BK256" s="75">
        <v>7239</v>
      </c>
      <c r="BL256" s="75">
        <v>47967</v>
      </c>
      <c r="BM256" s="75">
        <v>13690</v>
      </c>
      <c r="BN256" s="75">
        <v>5773</v>
      </c>
      <c r="BO256" s="76">
        <v>145</v>
      </c>
      <c r="BP256" s="75">
        <v>4211</v>
      </c>
      <c r="BQ256" s="76">
        <v>113</v>
      </c>
      <c r="BR256" s="76">
        <v>57</v>
      </c>
      <c r="BS256" s="75">
        <v>7156</v>
      </c>
      <c r="BT256" s="66">
        <f t="shared" si="213"/>
        <v>8.3832265984180837E-2</v>
      </c>
      <c r="BU256" s="66">
        <f t="shared" si="240"/>
        <v>0.36067908883510325</v>
      </c>
      <c r="BV256" s="66">
        <f t="shared" si="241"/>
        <v>0.20214010260448634</v>
      </c>
      <c r="BW256" s="72">
        <v>136727</v>
      </c>
      <c r="BX256" s="75">
        <v>9534</v>
      </c>
      <c r="BY256" s="66">
        <f t="shared" si="214"/>
        <v>6.9730192280968648E-2</v>
      </c>
      <c r="BZ256" s="74">
        <f t="shared" si="215"/>
        <v>14.340990140549611</v>
      </c>
      <c r="CA256" s="66">
        <f t="shared" si="235"/>
        <v>0.19603960452823885</v>
      </c>
      <c r="CB256" s="72">
        <v>136727</v>
      </c>
      <c r="CC256" s="75">
        <v>46350</v>
      </c>
      <c r="CD256" s="66">
        <f t="shared" si="216"/>
        <v>0.33899668682849765</v>
      </c>
      <c r="CE256" s="66">
        <f t="shared" si="217"/>
        <v>0.66100331317150229</v>
      </c>
      <c r="CF256" s="72">
        <v>37083</v>
      </c>
      <c r="CG256" s="76">
        <v>108</v>
      </c>
      <c r="CH256" s="75">
        <v>21473</v>
      </c>
      <c r="CI256" s="66">
        <f t="shared" si="218"/>
        <v>0.58196478170590293</v>
      </c>
      <c r="CJ256" s="75">
        <v>37083</v>
      </c>
      <c r="CK256" s="76">
        <v>1</v>
      </c>
      <c r="CL256" s="76">
        <v>447</v>
      </c>
      <c r="CM256" s="76">
        <v>489</v>
      </c>
      <c r="CN256" s="76">
        <v>505</v>
      </c>
      <c r="CO256" s="66">
        <f t="shared" si="219"/>
        <v>3.8885742793193644E-2</v>
      </c>
      <c r="CP256" s="72">
        <v>37083</v>
      </c>
      <c r="CQ256" s="75">
        <v>5290</v>
      </c>
      <c r="CR256" s="66">
        <f t="shared" si="220"/>
        <v>0.1426529676671251</v>
      </c>
      <c r="CS256" s="78" t="b">
        <v>0</v>
      </c>
      <c r="CT256" s="76" t="b">
        <v>1</v>
      </c>
      <c r="CU256" s="76">
        <v>0</v>
      </c>
      <c r="CV256" s="76"/>
      <c r="CW256" s="79">
        <v>1</v>
      </c>
      <c r="CX256" s="79"/>
      <c r="CY256" s="79">
        <v>1</v>
      </c>
      <c r="CZ256" s="79">
        <v>0</v>
      </c>
      <c r="DA256" s="76"/>
      <c r="DB256" s="76"/>
      <c r="DC256" s="76"/>
      <c r="DD256" s="66">
        <f t="shared" si="221"/>
        <v>4.1322314049586778E-3</v>
      </c>
      <c r="DE256" s="66">
        <f t="shared" si="222"/>
        <v>0</v>
      </c>
      <c r="DF256" s="66">
        <f t="shared" si="223"/>
        <v>0</v>
      </c>
      <c r="DG256" s="66">
        <f t="shared" si="224"/>
        <v>0</v>
      </c>
      <c r="DH256" s="66">
        <f t="shared" si="225"/>
        <v>0</v>
      </c>
      <c r="DI256" s="66">
        <f t="shared" si="239"/>
        <v>0</v>
      </c>
      <c r="DJ256" s="66">
        <f t="shared" si="226"/>
        <v>0</v>
      </c>
      <c r="DK256" s="66">
        <f t="shared" si="227"/>
        <v>0</v>
      </c>
      <c r="DL256" s="66">
        <f t="shared" si="228"/>
        <v>0</v>
      </c>
      <c r="DM256" s="66">
        <f t="shared" si="229"/>
        <v>0</v>
      </c>
      <c r="DN256" s="66">
        <f t="shared" si="230"/>
        <v>0</v>
      </c>
      <c r="DO256" s="80">
        <f t="shared" si="231"/>
        <v>620</v>
      </c>
      <c r="DP256" s="67">
        <f t="shared" si="232"/>
        <v>1</v>
      </c>
      <c r="DQ256" s="66">
        <f t="shared" si="236"/>
        <v>2.6014568158168575E-6</v>
      </c>
    </row>
    <row r="257" spans="1:121" ht="17.149999999999999" customHeight="1" x14ac:dyDescent="0.3">
      <c r="A257" s="30"/>
      <c r="B257" s="39" t="s">
        <v>740</v>
      </c>
      <c r="C257" s="37" t="s">
        <v>741</v>
      </c>
      <c r="D257" s="36" t="s">
        <v>742</v>
      </c>
      <c r="E257" s="37" t="s">
        <v>741</v>
      </c>
      <c r="F257" s="36" t="s">
        <v>750</v>
      </c>
      <c r="G257" s="37" t="s">
        <v>751</v>
      </c>
      <c r="H257" s="36">
        <v>48</v>
      </c>
      <c r="I257" s="38">
        <v>13</v>
      </c>
      <c r="J257" s="115">
        <f t="shared" si="182"/>
        <v>0.88433269290916405</v>
      </c>
      <c r="K257" s="115">
        <f t="shared" si="183"/>
        <v>0.3261695187882579</v>
      </c>
      <c r="L257" s="115">
        <f t="shared" si="184"/>
        <v>1</v>
      </c>
      <c r="M257" s="115">
        <f t="shared" si="185"/>
        <v>0.25854768924254251</v>
      </c>
      <c r="N257" s="115">
        <f t="shared" si="186"/>
        <v>0.38457524030022111</v>
      </c>
      <c r="O257" s="115">
        <f t="shared" si="187"/>
        <v>0.27219516554220097</v>
      </c>
      <c r="P257" s="115">
        <f t="shared" si="188"/>
        <v>0.68782450271416407</v>
      </c>
      <c r="Q257" s="115">
        <f t="shared" si="189"/>
        <v>0.52899999999999991</v>
      </c>
      <c r="R257" s="116">
        <f t="shared" si="190"/>
        <v>0.94299999999999995</v>
      </c>
      <c r="S257" s="133">
        <f t="shared" si="191"/>
        <v>0.58729386772183889</v>
      </c>
      <c r="T257" s="134">
        <f t="shared" si="233"/>
        <v>0.41270613227816111</v>
      </c>
      <c r="U257" s="135">
        <f t="shared" si="192"/>
        <v>82327.85738524441</v>
      </c>
      <c r="V257" s="136">
        <v>6</v>
      </c>
      <c r="W257" s="155">
        <f t="shared" si="193"/>
        <v>0</v>
      </c>
      <c r="X257" s="155">
        <f t="shared" si="194"/>
        <v>0.47618275661072779</v>
      </c>
      <c r="Y257" s="155">
        <f t="shared" si="195"/>
        <v>0.52381724338927227</v>
      </c>
      <c r="Z257" s="156">
        <f t="shared" si="196"/>
        <v>104492.63516302221</v>
      </c>
      <c r="AA257" s="69">
        <f t="shared" si="197"/>
        <v>0.29699999999999999</v>
      </c>
      <c r="AB257" s="70">
        <f t="shared" si="198"/>
        <v>0.95900000000000007</v>
      </c>
      <c r="AC257" s="70">
        <f t="shared" si="199"/>
        <v>8.6517568247160517E-2</v>
      </c>
      <c r="AD257" s="70">
        <f t="shared" si="199"/>
        <v>0.38457524030022111</v>
      </c>
      <c r="AE257" s="70">
        <f t="shared" si="200"/>
        <v>0.47100000000000003</v>
      </c>
      <c r="AF257" s="70">
        <f t="shared" si="201"/>
        <v>0.43510120191233637</v>
      </c>
      <c r="AG257" s="70">
        <f t="shared" si="202"/>
        <v>0.22731334614181672</v>
      </c>
      <c r="AH257" s="70">
        <f t="shared" si="203"/>
        <v>0.27219516554220097</v>
      </c>
      <c r="AI257" s="70">
        <f t="shared" si="204"/>
        <v>0.83124078459407535</v>
      </c>
      <c r="AJ257" s="70">
        <f t="shared" si="205"/>
        <v>0.93742460122425275</v>
      </c>
      <c r="AK257" s="70">
        <f t="shared" si="206"/>
        <v>0.31217549728583599</v>
      </c>
      <c r="AL257" s="71">
        <f t="shared" si="234"/>
        <v>1</v>
      </c>
      <c r="AM257" s="72">
        <v>199483</v>
      </c>
      <c r="AN257" s="66">
        <v>0.29699999999999999</v>
      </c>
      <c r="AO257" s="73">
        <v>0.47100000000000003</v>
      </c>
      <c r="AP257" s="74">
        <f t="shared" si="207"/>
        <v>0.52899999999999991</v>
      </c>
      <c r="AQ257" s="75">
        <v>44762</v>
      </c>
      <c r="AR257" s="75">
        <v>19374</v>
      </c>
      <c r="AS257" s="76">
        <v>79</v>
      </c>
      <c r="AT257" s="76">
        <v>23</v>
      </c>
      <c r="AU257" s="77">
        <f t="shared" si="208"/>
        <v>0.43510120191233637</v>
      </c>
      <c r="AV257" s="77">
        <f t="shared" si="209"/>
        <v>0.56489879808766363</v>
      </c>
      <c r="AW257" s="75">
        <v>44762</v>
      </c>
      <c r="AX257" s="76">
        <v>937</v>
      </c>
      <c r="AY257" s="75">
        <v>29360</v>
      </c>
      <c r="AZ257" s="76">
        <v>42</v>
      </c>
      <c r="BA257" s="75">
        <v>10509</v>
      </c>
      <c r="BB257" s="66">
        <f t="shared" si="210"/>
        <v>0.91255976051114784</v>
      </c>
      <c r="BC257" s="66">
        <f t="shared" si="211"/>
        <v>8.7440239488852156E-2</v>
      </c>
      <c r="BD257" s="75">
        <v>44762</v>
      </c>
      <c r="BE257" s="75">
        <v>9963</v>
      </c>
      <c r="BF257" s="76">
        <v>212</v>
      </c>
      <c r="BG257" s="66">
        <f t="shared" si="212"/>
        <v>0.22731334614181672</v>
      </c>
      <c r="BH257" s="70">
        <v>0.95900000000000007</v>
      </c>
      <c r="BI257" s="70">
        <v>0.94299999999999995</v>
      </c>
      <c r="BJ257" s="75">
        <v>105389</v>
      </c>
      <c r="BK257" s="75">
        <v>9118</v>
      </c>
      <c r="BL257" s="75">
        <v>55741</v>
      </c>
      <c r="BM257" s="75">
        <v>20039</v>
      </c>
      <c r="BN257" s="75">
        <v>10927</v>
      </c>
      <c r="BO257" s="76">
        <v>255</v>
      </c>
      <c r="BP257" s="75">
        <v>7618</v>
      </c>
      <c r="BQ257" s="76">
        <v>237</v>
      </c>
      <c r="BR257" s="76">
        <v>77</v>
      </c>
      <c r="BS257" s="76">
        <v>1377</v>
      </c>
      <c r="BT257" s="66">
        <f t="shared" si="213"/>
        <v>8.6517568247160517E-2</v>
      </c>
      <c r="BU257" s="66">
        <f t="shared" si="240"/>
        <v>0.38457524030022111</v>
      </c>
      <c r="BV257" s="66">
        <f t="shared" si="241"/>
        <v>0.19443205647648237</v>
      </c>
      <c r="BW257" s="72">
        <v>160823</v>
      </c>
      <c r="BX257" s="75">
        <v>8503</v>
      </c>
      <c r="BY257" s="66">
        <f t="shared" si="214"/>
        <v>5.2871790726450818E-2</v>
      </c>
      <c r="BZ257" s="74">
        <f t="shared" si="215"/>
        <v>18.913677525579207</v>
      </c>
      <c r="CA257" s="66">
        <f t="shared" si="235"/>
        <v>0.25854768924254251</v>
      </c>
      <c r="CB257" s="72">
        <v>160823</v>
      </c>
      <c r="CC257" s="75">
        <v>50205</v>
      </c>
      <c r="CD257" s="66">
        <f t="shared" si="216"/>
        <v>0.31217549728583599</v>
      </c>
      <c r="CE257" s="66">
        <f t="shared" si="217"/>
        <v>0.68782450271416407</v>
      </c>
      <c r="CF257" s="72">
        <v>44762</v>
      </c>
      <c r="CG257" s="76">
        <v>295</v>
      </c>
      <c r="CH257" s="75">
        <v>36913</v>
      </c>
      <c r="CI257" s="66">
        <f t="shared" si="218"/>
        <v>0.83124078459407535</v>
      </c>
      <c r="CJ257" s="75">
        <v>44762</v>
      </c>
      <c r="CK257" s="76">
        <v>277</v>
      </c>
      <c r="CL257" s="75">
        <v>37837</v>
      </c>
      <c r="CM257" s="75">
        <v>1786</v>
      </c>
      <c r="CN257" s="75">
        <v>2061</v>
      </c>
      <c r="CO257" s="66">
        <f t="shared" si="219"/>
        <v>0.93742460122425275</v>
      </c>
      <c r="CP257" s="72">
        <v>44762</v>
      </c>
      <c r="CQ257" s="75">
        <v>12184</v>
      </c>
      <c r="CR257" s="66">
        <f t="shared" si="220"/>
        <v>0.27219516554220097</v>
      </c>
      <c r="CS257" s="78" t="b">
        <v>0</v>
      </c>
      <c r="CT257" s="76" t="b">
        <v>0</v>
      </c>
      <c r="CU257" s="76"/>
      <c r="CV257" s="76"/>
      <c r="CW257" s="76"/>
      <c r="CX257" s="76"/>
      <c r="CY257" s="76"/>
      <c r="CZ257" s="76"/>
      <c r="DA257" s="76"/>
      <c r="DB257" s="76"/>
      <c r="DC257" s="76"/>
      <c r="DD257" s="66">
        <f t="shared" si="221"/>
        <v>0</v>
      </c>
      <c r="DE257" s="66">
        <f t="shared" si="222"/>
        <v>0</v>
      </c>
      <c r="DF257" s="66">
        <f t="shared" si="223"/>
        <v>0</v>
      </c>
      <c r="DG257" s="66">
        <f t="shared" si="224"/>
        <v>0</v>
      </c>
      <c r="DH257" s="66">
        <f t="shared" si="225"/>
        <v>0</v>
      </c>
      <c r="DI257" s="66">
        <f t="shared" si="239"/>
        <v>0</v>
      </c>
      <c r="DJ257" s="66">
        <f t="shared" si="226"/>
        <v>0</v>
      </c>
      <c r="DK257" s="66">
        <f t="shared" si="227"/>
        <v>0</v>
      </c>
      <c r="DL257" s="66">
        <f t="shared" si="228"/>
        <v>0</v>
      </c>
      <c r="DM257" s="66">
        <f t="shared" si="229"/>
        <v>0</v>
      </c>
      <c r="DN257" s="66">
        <f t="shared" si="230"/>
        <v>0</v>
      </c>
      <c r="DO257" s="80">
        <f t="shared" si="231"/>
        <v>620</v>
      </c>
      <c r="DP257" s="67">
        <f t="shared" si="232"/>
        <v>1</v>
      </c>
      <c r="DQ257" s="66">
        <f t="shared" si="236"/>
        <v>2.6014568158168575E-6</v>
      </c>
    </row>
    <row r="258" spans="1:121" ht="17.149999999999999" customHeight="1" x14ac:dyDescent="0.3">
      <c r="A258" s="30"/>
      <c r="B258" s="39" t="s">
        <v>740</v>
      </c>
      <c r="C258" s="37" t="s">
        <v>741</v>
      </c>
      <c r="D258" s="36" t="s">
        <v>742</v>
      </c>
      <c r="E258" s="37" t="s">
        <v>741</v>
      </c>
      <c r="F258" s="36" t="s">
        <v>752</v>
      </c>
      <c r="G258" s="37" t="s">
        <v>753</v>
      </c>
      <c r="H258" s="36">
        <v>47</v>
      </c>
      <c r="I258" s="38">
        <v>13</v>
      </c>
      <c r="J258" s="115">
        <f t="shared" si="182"/>
        <v>0.82900596344485744</v>
      </c>
      <c r="K258" s="115">
        <f t="shared" si="183"/>
        <v>0.28874302973977695</v>
      </c>
      <c r="L258" s="115">
        <f t="shared" si="184"/>
        <v>1</v>
      </c>
      <c r="M258" s="115">
        <f t="shared" si="185"/>
        <v>0.15772390099808348</v>
      </c>
      <c r="N258" s="115">
        <f t="shared" si="186"/>
        <v>0.33829415320275102</v>
      </c>
      <c r="O258" s="115">
        <f t="shared" si="187"/>
        <v>0.25890644361833953</v>
      </c>
      <c r="P258" s="115">
        <f t="shared" si="188"/>
        <v>0.63298630303706438</v>
      </c>
      <c r="Q258" s="115">
        <f t="shared" si="189"/>
        <v>0.46899999999999997</v>
      </c>
      <c r="R258" s="116">
        <f t="shared" si="190"/>
        <v>0.879</v>
      </c>
      <c r="S258" s="133">
        <f t="shared" si="191"/>
        <v>0.53929553267120811</v>
      </c>
      <c r="T258" s="134">
        <f t="shared" si="233"/>
        <v>0.46070446732879189</v>
      </c>
      <c r="U258" s="135">
        <f t="shared" si="192"/>
        <v>115734.49064660046</v>
      </c>
      <c r="V258" s="136">
        <v>6</v>
      </c>
      <c r="W258" s="155">
        <f t="shared" si="193"/>
        <v>0</v>
      </c>
      <c r="X258" s="155">
        <f t="shared" si="194"/>
        <v>0.42818442156009695</v>
      </c>
      <c r="Y258" s="155">
        <f t="shared" si="195"/>
        <v>0.57181557843990305</v>
      </c>
      <c r="Z258" s="156">
        <f t="shared" si="196"/>
        <v>143646.93509104493</v>
      </c>
      <c r="AA258" s="69">
        <f t="shared" si="197"/>
        <v>0.126</v>
      </c>
      <c r="AB258" s="70">
        <f t="shared" si="198"/>
        <v>0.91099999999999992</v>
      </c>
      <c r="AC258" s="70">
        <f t="shared" si="199"/>
        <v>0.19328410631728554</v>
      </c>
      <c r="AD258" s="70">
        <f t="shared" si="199"/>
        <v>0.33829415320275102</v>
      </c>
      <c r="AE258" s="70">
        <f t="shared" si="200"/>
        <v>0.53100000000000003</v>
      </c>
      <c r="AF258" s="70">
        <f t="shared" si="201"/>
        <v>0.52271143122676578</v>
      </c>
      <c r="AG258" s="70">
        <f t="shared" si="202"/>
        <v>0.2610943308550186</v>
      </c>
      <c r="AH258" s="70">
        <f t="shared" si="203"/>
        <v>0.25890644361833953</v>
      </c>
      <c r="AI258" s="70">
        <f t="shared" si="204"/>
        <v>0.76895523543990085</v>
      </c>
      <c r="AJ258" s="70">
        <f t="shared" si="205"/>
        <v>0.88905669144981414</v>
      </c>
      <c r="AK258" s="70">
        <f t="shared" si="206"/>
        <v>0.36701369696293556</v>
      </c>
      <c r="AL258" s="71">
        <f t="shared" si="234"/>
        <v>1</v>
      </c>
      <c r="AM258" s="72">
        <v>251212</v>
      </c>
      <c r="AN258" s="66">
        <v>0.126</v>
      </c>
      <c r="AO258" s="73">
        <v>0.53100000000000003</v>
      </c>
      <c r="AP258" s="74">
        <f t="shared" si="207"/>
        <v>0.46899999999999997</v>
      </c>
      <c r="AQ258" s="75">
        <v>51648</v>
      </c>
      <c r="AR258" s="75">
        <v>26746</v>
      </c>
      <c r="AS258" s="76">
        <v>216</v>
      </c>
      <c r="AT258" s="76">
        <v>35</v>
      </c>
      <c r="AU258" s="77">
        <f t="shared" si="208"/>
        <v>0.52271143122676578</v>
      </c>
      <c r="AV258" s="77">
        <f t="shared" si="209"/>
        <v>0.47728856877323422</v>
      </c>
      <c r="AW258" s="75">
        <v>51648</v>
      </c>
      <c r="AX258" s="76">
        <v>689</v>
      </c>
      <c r="AY258" s="75">
        <v>36987</v>
      </c>
      <c r="AZ258" s="76">
        <v>19</v>
      </c>
      <c r="BA258" s="75">
        <v>8778</v>
      </c>
      <c r="BB258" s="66">
        <f t="shared" si="210"/>
        <v>0.89980250929368033</v>
      </c>
      <c r="BC258" s="66">
        <f t="shared" si="211"/>
        <v>0.10019749070631967</v>
      </c>
      <c r="BD258" s="75">
        <v>51648</v>
      </c>
      <c r="BE258" s="75">
        <v>10810</v>
      </c>
      <c r="BF258" s="75">
        <v>2675</v>
      </c>
      <c r="BG258" s="66">
        <f t="shared" si="212"/>
        <v>0.2610943308550186</v>
      </c>
      <c r="BH258" s="70">
        <v>0.91099999999999992</v>
      </c>
      <c r="BI258" s="70">
        <v>0.879</v>
      </c>
      <c r="BJ258" s="75">
        <v>122426</v>
      </c>
      <c r="BK258" s="75">
        <v>23663</v>
      </c>
      <c r="BL258" s="75">
        <v>57347</v>
      </c>
      <c r="BM258" s="75">
        <v>22925</v>
      </c>
      <c r="BN258" s="75">
        <v>10430</v>
      </c>
      <c r="BO258" s="76">
        <v>221</v>
      </c>
      <c r="BP258" s="75">
        <v>6123</v>
      </c>
      <c r="BQ258" s="76">
        <v>142</v>
      </c>
      <c r="BR258" s="76">
        <v>56</v>
      </c>
      <c r="BS258" s="76">
        <v>1519</v>
      </c>
      <c r="BT258" s="66">
        <f t="shared" si="213"/>
        <v>0.19328410631728554</v>
      </c>
      <c r="BU258" s="66">
        <f t="shared" si="240"/>
        <v>0.33829415320275102</v>
      </c>
      <c r="BV258" s="66">
        <f t="shared" si="241"/>
        <v>0.15103817816476892</v>
      </c>
      <c r="BW258" s="72">
        <v>197197</v>
      </c>
      <c r="BX258" s="75">
        <v>17091</v>
      </c>
      <c r="BY258" s="66">
        <f t="shared" si="214"/>
        <v>8.6669675502162813E-2</v>
      </c>
      <c r="BZ258" s="74">
        <f t="shared" si="215"/>
        <v>11.53806096776081</v>
      </c>
      <c r="CA258" s="66">
        <f t="shared" si="235"/>
        <v>0.15772390099808348</v>
      </c>
      <c r="CB258" s="72">
        <v>197197</v>
      </c>
      <c r="CC258" s="75">
        <v>72374</v>
      </c>
      <c r="CD258" s="66">
        <f t="shared" si="216"/>
        <v>0.36701369696293556</v>
      </c>
      <c r="CE258" s="66">
        <f t="shared" si="217"/>
        <v>0.63298630303706438</v>
      </c>
      <c r="CF258" s="72">
        <v>51648</v>
      </c>
      <c r="CG258" s="76">
        <v>315</v>
      </c>
      <c r="CH258" s="75">
        <v>39400</v>
      </c>
      <c r="CI258" s="66">
        <f t="shared" si="218"/>
        <v>0.76895523543990085</v>
      </c>
      <c r="CJ258" s="75">
        <v>51648</v>
      </c>
      <c r="CK258" s="76">
        <v>240</v>
      </c>
      <c r="CL258" s="75">
        <v>37423</v>
      </c>
      <c r="CM258" s="75">
        <v>7946</v>
      </c>
      <c r="CN258" s="76">
        <v>309</v>
      </c>
      <c r="CO258" s="66">
        <f t="shared" si="219"/>
        <v>0.88905669144981414</v>
      </c>
      <c r="CP258" s="72">
        <v>51648</v>
      </c>
      <c r="CQ258" s="75">
        <v>13372</v>
      </c>
      <c r="CR258" s="66">
        <f t="shared" si="220"/>
        <v>0.25890644361833953</v>
      </c>
      <c r="CS258" s="78" t="b">
        <v>0</v>
      </c>
      <c r="CT258" s="76" t="b">
        <v>0</v>
      </c>
      <c r="CU258" s="76"/>
      <c r="CV258" s="76"/>
      <c r="CW258" s="76"/>
      <c r="CX258" s="76"/>
      <c r="CY258" s="76"/>
      <c r="CZ258" s="76"/>
      <c r="DA258" s="76"/>
      <c r="DB258" s="76"/>
      <c r="DC258" s="76"/>
      <c r="DD258" s="66">
        <f t="shared" si="221"/>
        <v>0</v>
      </c>
      <c r="DE258" s="66">
        <f t="shared" si="222"/>
        <v>0</v>
      </c>
      <c r="DF258" s="66">
        <f t="shared" si="223"/>
        <v>0</v>
      </c>
      <c r="DG258" s="66">
        <f t="shared" si="224"/>
        <v>0</v>
      </c>
      <c r="DH258" s="66">
        <f t="shared" si="225"/>
        <v>0</v>
      </c>
      <c r="DI258" s="66">
        <f t="shared" si="239"/>
        <v>0</v>
      </c>
      <c r="DJ258" s="66">
        <f t="shared" si="226"/>
        <v>0</v>
      </c>
      <c r="DK258" s="66">
        <f t="shared" si="227"/>
        <v>0</v>
      </c>
      <c r="DL258" s="66">
        <f t="shared" si="228"/>
        <v>0</v>
      </c>
      <c r="DM258" s="66">
        <f t="shared" si="229"/>
        <v>0</v>
      </c>
      <c r="DN258" s="66">
        <f t="shared" si="230"/>
        <v>0</v>
      </c>
      <c r="DO258" s="80">
        <f t="shared" si="231"/>
        <v>620</v>
      </c>
      <c r="DP258" s="67">
        <f t="shared" si="232"/>
        <v>1</v>
      </c>
      <c r="DQ258" s="66">
        <f t="shared" si="236"/>
        <v>2.6014568158168575E-6</v>
      </c>
    </row>
    <row r="259" spans="1:121" ht="17.149999999999999" customHeight="1" x14ac:dyDescent="0.3">
      <c r="A259" s="30"/>
      <c r="B259" s="39" t="s">
        <v>740</v>
      </c>
      <c r="C259" s="37" t="s">
        <v>741</v>
      </c>
      <c r="D259" s="36" t="s">
        <v>742</v>
      </c>
      <c r="E259" s="37" t="s">
        <v>741</v>
      </c>
      <c r="F259" s="36" t="s">
        <v>754</v>
      </c>
      <c r="G259" s="37" t="s">
        <v>755</v>
      </c>
      <c r="H259" s="36">
        <v>44</v>
      </c>
      <c r="I259" s="38">
        <v>9</v>
      </c>
      <c r="J259" s="115">
        <f t="shared" si="182"/>
        <v>0.80770659847441695</v>
      </c>
      <c r="K259" s="115">
        <f t="shared" si="183"/>
        <v>0.32412082267829428</v>
      </c>
      <c r="L259" s="115">
        <f t="shared" si="184"/>
        <v>1</v>
      </c>
      <c r="M259" s="115">
        <f t="shared" si="185"/>
        <v>0.22228627928570047</v>
      </c>
      <c r="N259" s="115">
        <f t="shared" si="186"/>
        <v>0.37352381498799925</v>
      </c>
      <c r="O259" s="115">
        <f t="shared" si="187"/>
        <v>0.25707603872970081</v>
      </c>
      <c r="P259" s="115">
        <f t="shared" si="188"/>
        <v>0.66565720372572335</v>
      </c>
      <c r="Q259" s="115">
        <f t="shared" si="189"/>
        <v>0.50700000000000001</v>
      </c>
      <c r="R259" s="116">
        <f t="shared" si="190"/>
        <v>0.90900000000000003</v>
      </c>
      <c r="S259" s="133">
        <f t="shared" si="191"/>
        <v>0.56293008420909274</v>
      </c>
      <c r="T259" s="134">
        <f t="shared" si="233"/>
        <v>0.43706991579090726</v>
      </c>
      <c r="U259" s="135">
        <f t="shared" si="192"/>
        <v>88519.770045132449</v>
      </c>
      <c r="V259" s="136">
        <v>6</v>
      </c>
      <c r="W259" s="155">
        <f t="shared" si="193"/>
        <v>0</v>
      </c>
      <c r="X259" s="155">
        <f t="shared" si="194"/>
        <v>0.45181897309798175</v>
      </c>
      <c r="Y259" s="155">
        <f t="shared" si="195"/>
        <v>0.5481810269020182</v>
      </c>
      <c r="Z259" s="156">
        <f t="shared" si="196"/>
        <v>111023.10337846575</v>
      </c>
      <c r="AA259" s="69">
        <f t="shared" si="197"/>
        <v>0.19</v>
      </c>
      <c r="AB259" s="70">
        <f t="shared" si="198"/>
        <v>0.93700000000000006</v>
      </c>
      <c r="AC259" s="70">
        <f t="shared" si="199"/>
        <v>0.13576599060978992</v>
      </c>
      <c r="AD259" s="70">
        <f t="shared" si="199"/>
        <v>0.37352381498799925</v>
      </c>
      <c r="AE259" s="70">
        <f t="shared" si="200"/>
        <v>0.49299999999999999</v>
      </c>
      <c r="AF259" s="70">
        <f t="shared" si="201"/>
        <v>0.44222236793215747</v>
      </c>
      <c r="AG259" s="70">
        <f t="shared" si="202"/>
        <v>0.2231766222979914</v>
      </c>
      <c r="AH259" s="70">
        <f t="shared" si="203"/>
        <v>0.25707603872970081</v>
      </c>
      <c r="AI259" s="70">
        <f t="shared" si="204"/>
        <v>0.76733766091840971</v>
      </c>
      <c r="AJ259" s="70">
        <f t="shared" si="205"/>
        <v>0.84807553603042418</v>
      </c>
      <c r="AK259" s="70">
        <f t="shared" si="206"/>
        <v>0.33434279627427665</v>
      </c>
      <c r="AL259" s="71">
        <f t="shared" si="234"/>
        <v>1</v>
      </c>
      <c r="AM259" s="72">
        <v>202530</v>
      </c>
      <c r="AN259" s="66">
        <v>0.19</v>
      </c>
      <c r="AO259" s="73">
        <v>0.49299999999999999</v>
      </c>
      <c r="AP259" s="74">
        <f t="shared" si="207"/>
        <v>0.50700000000000001</v>
      </c>
      <c r="AQ259" s="75">
        <v>45753</v>
      </c>
      <c r="AR259" s="75">
        <v>20139</v>
      </c>
      <c r="AS259" s="76">
        <v>58</v>
      </c>
      <c r="AT259" s="76">
        <v>36</v>
      </c>
      <c r="AU259" s="77">
        <f t="shared" si="208"/>
        <v>0.44222236793215747</v>
      </c>
      <c r="AV259" s="77">
        <f t="shared" si="209"/>
        <v>0.55777763206784248</v>
      </c>
      <c r="AW259" s="75">
        <v>45753</v>
      </c>
      <c r="AX259" s="76">
        <v>870</v>
      </c>
      <c r="AY259" s="75">
        <v>30721</v>
      </c>
      <c r="AZ259" s="76">
        <v>13</v>
      </c>
      <c r="BA259" s="75">
        <v>10010</v>
      </c>
      <c r="BB259" s="66">
        <f t="shared" si="210"/>
        <v>0.90953598671125391</v>
      </c>
      <c r="BC259" s="66">
        <f t="shared" si="211"/>
        <v>9.0464013288746092E-2</v>
      </c>
      <c r="BD259" s="75">
        <v>45753</v>
      </c>
      <c r="BE259" s="75">
        <v>9956</v>
      </c>
      <c r="BF259" s="76">
        <v>255</v>
      </c>
      <c r="BG259" s="66">
        <f t="shared" si="212"/>
        <v>0.2231766222979914</v>
      </c>
      <c r="BH259" s="70">
        <v>0.93700000000000006</v>
      </c>
      <c r="BI259" s="70">
        <v>0.90900000000000003</v>
      </c>
      <c r="BJ259" s="75">
        <v>104577</v>
      </c>
      <c r="BK259" s="75">
        <v>14198</v>
      </c>
      <c r="BL259" s="75">
        <v>51317</v>
      </c>
      <c r="BM259" s="75">
        <v>19712</v>
      </c>
      <c r="BN259" s="75">
        <v>8769</v>
      </c>
      <c r="BO259" s="76">
        <v>281</v>
      </c>
      <c r="BP259" s="75">
        <v>5798</v>
      </c>
      <c r="BQ259" s="76">
        <v>112</v>
      </c>
      <c r="BR259" s="76">
        <v>314</v>
      </c>
      <c r="BS259" s="75">
        <v>4076</v>
      </c>
      <c r="BT259" s="66">
        <f t="shared" si="213"/>
        <v>0.13576599060978992</v>
      </c>
      <c r="BU259" s="66">
        <f t="shared" si="240"/>
        <v>0.37352381498799925</v>
      </c>
      <c r="BV259" s="66">
        <f t="shared" si="241"/>
        <v>0.18503112539086033</v>
      </c>
      <c r="BW259" s="72">
        <v>161472</v>
      </c>
      <c r="BX259" s="75">
        <v>9930</v>
      </c>
      <c r="BY259" s="66">
        <f t="shared" si="214"/>
        <v>6.1496730083234245E-2</v>
      </c>
      <c r="BZ259" s="74">
        <f t="shared" si="215"/>
        <v>16.261027190332324</v>
      </c>
      <c r="CA259" s="66">
        <f t="shared" si="235"/>
        <v>0.22228627928570047</v>
      </c>
      <c r="CB259" s="72">
        <v>161472</v>
      </c>
      <c r="CC259" s="75">
        <v>53987</v>
      </c>
      <c r="CD259" s="66">
        <f t="shared" si="216"/>
        <v>0.33434279627427665</v>
      </c>
      <c r="CE259" s="66">
        <f t="shared" si="217"/>
        <v>0.66565720372572335</v>
      </c>
      <c r="CF259" s="72">
        <v>45753</v>
      </c>
      <c r="CG259" s="76">
        <v>494</v>
      </c>
      <c r="CH259" s="75">
        <v>34614</v>
      </c>
      <c r="CI259" s="66">
        <f t="shared" si="218"/>
        <v>0.76733766091840971</v>
      </c>
      <c r="CJ259" s="75">
        <v>45753</v>
      </c>
      <c r="CK259" s="76">
        <v>154</v>
      </c>
      <c r="CL259" s="75">
        <v>29704</v>
      </c>
      <c r="CM259" s="75">
        <v>6762</v>
      </c>
      <c r="CN259" s="75">
        <v>2182</v>
      </c>
      <c r="CO259" s="66">
        <f t="shared" si="219"/>
        <v>0.84807553603042418</v>
      </c>
      <c r="CP259" s="72">
        <v>45753</v>
      </c>
      <c r="CQ259" s="75">
        <v>11762</v>
      </c>
      <c r="CR259" s="66">
        <f t="shared" si="220"/>
        <v>0.25707603872970081</v>
      </c>
      <c r="CS259" s="78" t="b">
        <v>0</v>
      </c>
      <c r="CT259" s="76" t="b">
        <v>0</v>
      </c>
      <c r="CU259" s="76"/>
      <c r="CV259" s="76"/>
      <c r="CW259" s="76"/>
      <c r="CX259" s="76"/>
      <c r="CY259" s="76"/>
      <c r="CZ259" s="76"/>
      <c r="DA259" s="76"/>
      <c r="DB259" s="76"/>
      <c r="DC259" s="76"/>
      <c r="DD259" s="66">
        <f t="shared" si="221"/>
        <v>0</v>
      </c>
      <c r="DE259" s="66">
        <f t="shared" si="222"/>
        <v>0</v>
      </c>
      <c r="DF259" s="66">
        <f t="shared" si="223"/>
        <v>0</v>
      </c>
      <c r="DG259" s="66">
        <f t="shared" si="224"/>
        <v>0</v>
      </c>
      <c r="DH259" s="66">
        <f t="shared" si="225"/>
        <v>0</v>
      </c>
      <c r="DI259" s="66">
        <f t="shared" si="239"/>
        <v>0</v>
      </c>
      <c r="DJ259" s="66">
        <f t="shared" si="226"/>
        <v>0</v>
      </c>
      <c r="DK259" s="66">
        <f t="shared" si="227"/>
        <v>0</v>
      </c>
      <c r="DL259" s="66">
        <f t="shared" si="228"/>
        <v>0</v>
      </c>
      <c r="DM259" s="66">
        <f t="shared" si="229"/>
        <v>0</v>
      </c>
      <c r="DN259" s="66">
        <f t="shared" si="230"/>
        <v>0</v>
      </c>
      <c r="DO259" s="80">
        <f t="shared" si="231"/>
        <v>620</v>
      </c>
      <c r="DP259" s="67">
        <f t="shared" si="232"/>
        <v>1</v>
      </c>
      <c r="DQ259" s="66">
        <f t="shared" si="236"/>
        <v>2.6014568158168575E-6</v>
      </c>
    </row>
    <row r="260" spans="1:121" ht="17.149999999999999" customHeight="1" x14ac:dyDescent="0.3">
      <c r="A260" s="30"/>
      <c r="B260" s="39" t="s">
        <v>740</v>
      </c>
      <c r="C260" s="37" t="s">
        <v>741</v>
      </c>
      <c r="D260" s="36" t="s">
        <v>742</v>
      </c>
      <c r="E260" s="37" t="s">
        <v>741</v>
      </c>
      <c r="F260" s="36" t="s">
        <v>756</v>
      </c>
      <c r="G260" s="37" t="s">
        <v>757</v>
      </c>
      <c r="H260" s="36">
        <v>60</v>
      </c>
      <c r="I260" s="38">
        <v>8</v>
      </c>
      <c r="J260" s="115">
        <f t="shared" si="182"/>
        <v>0.70404462400146905</v>
      </c>
      <c r="K260" s="115">
        <f t="shared" si="183"/>
        <v>0.3141814342117345</v>
      </c>
      <c r="L260" s="115">
        <f t="shared" si="184"/>
        <v>1</v>
      </c>
      <c r="M260" s="115">
        <f t="shared" si="185"/>
        <v>0.24444943239714573</v>
      </c>
      <c r="N260" s="115">
        <f t="shared" si="186"/>
        <v>0.35689782871399056</v>
      </c>
      <c r="O260" s="115">
        <f t="shared" si="187"/>
        <v>0.22853732439629051</v>
      </c>
      <c r="P260" s="115">
        <f t="shared" si="188"/>
        <v>0.57224908211857939</v>
      </c>
      <c r="Q260" s="115">
        <f t="shared" si="189"/>
        <v>0.43899999999999995</v>
      </c>
      <c r="R260" s="116">
        <f t="shared" si="190"/>
        <v>0.91900000000000004</v>
      </c>
      <c r="S260" s="133">
        <f t="shared" si="191"/>
        <v>0.53092885842657878</v>
      </c>
      <c r="T260" s="134">
        <f t="shared" si="233"/>
        <v>0.46907114157342122</v>
      </c>
      <c r="U260" s="135">
        <f t="shared" si="192"/>
        <v>50407.323015762995</v>
      </c>
      <c r="V260" s="136">
        <v>4</v>
      </c>
      <c r="W260" s="155">
        <f t="shared" si="193"/>
        <v>0</v>
      </c>
      <c r="X260" s="155">
        <f t="shared" si="194"/>
        <v>0.41981774731546773</v>
      </c>
      <c r="Y260" s="155">
        <f t="shared" si="195"/>
        <v>0.58018225268453227</v>
      </c>
      <c r="Z260" s="156">
        <f t="shared" si="196"/>
        <v>62347.545237985207</v>
      </c>
      <c r="AA260" s="69">
        <f t="shared" si="197"/>
        <v>0.22899999999999998</v>
      </c>
      <c r="AB260" s="70">
        <f t="shared" si="198"/>
        <v>0.93700000000000006</v>
      </c>
      <c r="AC260" s="70">
        <f t="shared" si="199"/>
        <v>0.11437258800140335</v>
      </c>
      <c r="AD260" s="70">
        <f t="shared" si="199"/>
        <v>0.35689782871399056</v>
      </c>
      <c r="AE260" s="70">
        <f t="shared" si="200"/>
        <v>0.56100000000000005</v>
      </c>
      <c r="AF260" s="70">
        <f t="shared" si="201"/>
        <v>0.47952437792672847</v>
      </c>
      <c r="AG260" s="70">
        <f t="shared" si="202"/>
        <v>0.21191809751170693</v>
      </c>
      <c r="AH260" s="70">
        <f t="shared" si="203"/>
        <v>0.22853732439629051</v>
      </c>
      <c r="AI260" s="70">
        <f t="shared" si="204"/>
        <v>0.6966761546230833</v>
      </c>
      <c r="AJ260" s="70">
        <f t="shared" si="205"/>
        <v>0.71141309337985492</v>
      </c>
      <c r="AK260" s="70">
        <f t="shared" si="206"/>
        <v>0.42775091788142061</v>
      </c>
      <c r="AL260" s="71">
        <f t="shared" si="234"/>
        <v>1</v>
      </c>
      <c r="AM260" s="72">
        <v>107462</v>
      </c>
      <c r="AN260" s="66">
        <v>0.22899999999999998</v>
      </c>
      <c r="AO260" s="73">
        <v>0.56100000000000005</v>
      </c>
      <c r="AP260" s="74">
        <f t="shared" si="207"/>
        <v>0.43899999999999995</v>
      </c>
      <c r="AQ260" s="75">
        <v>21782</v>
      </c>
      <c r="AR260" s="75">
        <v>10393</v>
      </c>
      <c r="AS260" s="76">
        <v>33</v>
      </c>
      <c r="AT260" s="76">
        <v>19</v>
      </c>
      <c r="AU260" s="77">
        <f t="shared" si="208"/>
        <v>0.47952437792672847</v>
      </c>
      <c r="AV260" s="77">
        <f t="shared" si="209"/>
        <v>0.52047562207327158</v>
      </c>
      <c r="AW260" s="75">
        <v>21782</v>
      </c>
      <c r="AX260" s="76">
        <v>736</v>
      </c>
      <c r="AY260" s="75">
        <v>10660</v>
      </c>
      <c r="AZ260" s="76">
        <v>12</v>
      </c>
      <c r="BA260" s="75">
        <v>8024</v>
      </c>
      <c r="BB260" s="66">
        <f t="shared" si="210"/>
        <v>0.89211275364980258</v>
      </c>
      <c r="BC260" s="66">
        <f t="shared" si="211"/>
        <v>0.10788724635019742</v>
      </c>
      <c r="BD260" s="75">
        <v>21782</v>
      </c>
      <c r="BE260" s="75">
        <v>4559</v>
      </c>
      <c r="BF260" s="76">
        <v>57</v>
      </c>
      <c r="BG260" s="66">
        <f t="shared" si="212"/>
        <v>0.21191809751170693</v>
      </c>
      <c r="BH260" s="70">
        <v>0.93700000000000006</v>
      </c>
      <c r="BI260" s="70">
        <v>0.91900000000000004</v>
      </c>
      <c r="BJ260" s="75">
        <v>51306</v>
      </c>
      <c r="BK260" s="75">
        <v>5868</v>
      </c>
      <c r="BL260" s="75">
        <v>27127</v>
      </c>
      <c r="BM260" s="75">
        <v>9946</v>
      </c>
      <c r="BN260" s="75">
        <v>4854</v>
      </c>
      <c r="BO260" s="76">
        <v>115</v>
      </c>
      <c r="BP260" s="75">
        <v>2704</v>
      </c>
      <c r="BQ260" s="76">
        <v>99</v>
      </c>
      <c r="BR260" s="76">
        <v>41</v>
      </c>
      <c r="BS260" s="76">
        <v>552</v>
      </c>
      <c r="BT260" s="66">
        <f t="shared" si="213"/>
        <v>0.11437258800140335</v>
      </c>
      <c r="BU260" s="66">
        <f t="shared" si="240"/>
        <v>0.35689782871399056</v>
      </c>
      <c r="BV260" s="66">
        <f t="shared" si="241"/>
        <v>0.16304135968502709</v>
      </c>
      <c r="BW260" s="72">
        <v>82527</v>
      </c>
      <c r="BX260" s="75">
        <v>4615</v>
      </c>
      <c r="BY260" s="66">
        <f t="shared" si="214"/>
        <v>5.5921092490942355E-2</v>
      </c>
      <c r="BZ260" s="74">
        <f t="shared" si="215"/>
        <v>17.882340195016251</v>
      </c>
      <c r="CA260" s="66">
        <f t="shared" si="235"/>
        <v>0.24444943239714573</v>
      </c>
      <c r="CB260" s="72">
        <v>82527</v>
      </c>
      <c r="CC260" s="75">
        <v>35301</v>
      </c>
      <c r="CD260" s="66">
        <f t="shared" si="216"/>
        <v>0.42775091788142061</v>
      </c>
      <c r="CE260" s="66">
        <f t="shared" si="217"/>
        <v>0.57224908211857939</v>
      </c>
      <c r="CF260" s="72">
        <v>21782</v>
      </c>
      <c r="CG260" s="76">
        <v>138</v>
      </c>
      <c r="CH260" s="75">
        <v>15037</v>
      </c>
      <c r="CI260" s="66">
        <f t="shared" si="218"/>
        <v>0.6966761546230833</v>
      </c>
      <c r="CJ260" s="75">
        <v>21782</v>
      </c>
      <c r="CK260" s="76">
        <v>508</v>
      </c>
      <c r="CL260" s="75">
        <v>8177</v>
      </c>
      <c r="CM260" s="75">
        <v>6355</v>
      </c>
      <c r="CN260" s="76">
        <v>456</v>
      </c>
      <c r="CO260" s="66">
        <f t="shared" si="219"/>
        <v>0.71141309337985492</v>
      </c>
      <c r="CP260" s="72">
        <v>21782</v>
      </c>
      <c r="CQ260" s="75">
        <v>4978</v>
      </c>
      <c r="CR260" s="66">
        <f t="shared" si="220"/>
        <v>0.22853732439629051</v>
      </c>
      <c r="CS260" s="78" t="b">
        <v>1</v>
      </c>
      <c r="CT260" s="76" t="b">
        <v>0</v>
      </c>
      <c r="CU260" s="76"/>
      <c r="CV260" s="76"/>
      <c r="CW260" s="76"/>
      <c r="CX260" s="76"/>
      <c r="CY260" s="76"/>
      <c r="CZ260" s="76"/>
      <c r="DA260" s="76"/>
      <c r="DB260" s="76"/>
      <c r="DC260" s="76"/>
      <c r="DD260" s="66">
        <f t="shared" si="221"/>
        <v>0</v>
      </c>
      <c r="DE260" s="66">
        <f t="shared" si="222"/>
        <v>0</v>
      </c>
      <c r="DF260" s="66">
        <f t="shared" si="223"/>
        <v>0</v>
      </c>
      <c r="DG260" s="66">
        <f t="shared" si="224"/>
        <v>0</v>
      </c>
      <c r="DH260" s="66">
        <f t="shared" si="225"/>
        <v>0</v>
      </c>
      <c r="DI260" s="66">
        <f t="shared" si="239"/>
        <v>0</v>
      </c>
      <c r="DJ260" s="66">
        <f t="shared" si="226"/>
        <v>0</v>
      </c>
      <c r="DK260" s="66">
        <f t="shared" si="227"/>
        <v>0</v>
      </c>
      <c r="DL260" s="66">
        <f t="shared" si="228"/>
        <v>0</v>
      </c>
      <c r="DM260" s="66">
        <f t="shared" si="229"/>
        <v>0</v>
      </c>
      <c r="DN260" s="66">
        <f t="shared" si="230"/>
        <v>0</v>
      </c>
      <c r="DO260" s="80">
        <f t="shared" si="231"/>
        <v>620</v>
      </c>
      <c r="DP260" s="67">
        <f t="shared" si="232"/>
        <v>1</v>
      </c>
      <c r="DQ260" s="66">
        <f t="shared" si="236"/>
        <v>2.6014568158168575E-6</v>
      </c>
    </row>
    <row r="261" spans="1:121" ht="17.149999999999999" customHeight="1" x14ac:dyDescent="0.3">
      <c r="A261" s="30"/>
      <c r="B261" s="39" t="s">
        <v>740</v>
      </c>
      <c r="C261" s="37" t="s">
        <v>741</v>
      </c>
      <c r="D261" s="36" t="s">
        <v>758</v>
      </c>
      <c r="E261" s="37" t="s">
        <v>759</v>
      </c>
      <c r="F261" s="36" t="s">
        <v>760</v>
      </c>
      <c r="G261" s="37" t="s">
        <v>759</v>
      </c>
      <c r="H261" s="36">
        <v>37</v>
      </c>
      <c r="I261" s="38">
        <v>27</v>
      </c>
      <c r="J261" s="115">
        <f t="shared" si="182"/>
        <v>0.80674382178907067</v>
      </c>
      <c r="K261" s="115">
        <f t="shared" si="183"/>
        <v>0.42955969369996522</v>
      </c>
      <c r="L261" s="115">
        <f t="shared" si="184"/>
        <v>1</v>
      </c>
      <c r="M261" s="115">
        <f t="shared" si="185"/>
        <v>0.27753880122459545</v>
      </c>
      <c r="N261" s="115">
        <f t="shared" si="186"/>
        <v>0.47060288633969999</v>
      </c>
      <c r="O261" s="115">
        <f t="shared" si="187"/>
        <v>0.51536721197354685</v>
      </c>
      <c r="P261" s="115">
        <f t="shared" si="188"/>
        <v>0.75858318226188814</v>
      </c>
      <c r="Q261" s="115">
        <f t="shared" si="189"/>
        <v>0.58000000000000007</v>
      </c>
      <c r="R261" s="116">
        <f t="shared" si="190"/>
        <v>0.91500000000000004</v>
      </c>
      <c r="S261" s="133">
        <f t="shared" si="191"/>
        <v>0.63926617747652958</v>
      </c>
      <c r="T261" s="134">
        <f t="shared" si="233"/>
        <v>0.36073382252347042</v>
      </c>
      <c r="U261" s="135">
        <f t="shared" si="192"/>
        <v>94532.462595210556</v>
      </c>
      <c r="V261" s="136">
        <v>6</v>
      </c>
      <c r="W261" s="155">
        <f t="shared" si="193"/>
        <v>0</v>
      </c>
      <c r="X261" s="155">
        <f t="shared" si="194"/>
        <v>0.52815506636541842</v>
      </c>
      <c r="Y261" s="155">
        <f t="shared" si="195"/>
        <v>0.47184493363458158</v>
      </c>
      <c r="Z261" s="156">
        <f t="shared" si="196"/>
        <v>123649.79592854391</v>
      </c>
      <c r="AA261" s="69">
        <f t="shared" si="197"/>
        <v>0.41399999999999998</v>
      </c>
      <c r="AB261" s="70">
        <f t="shared" si="198"/>
        <v>0.93700000000000006</v>
      </c>
      <c r="AC261" s="70">
        <f t="shared" si="199"/>
        <v>0.11321909424724602</v>
      </c>
      <c r="AD261" s="70">
        <f t="shared" si="199"/>
        <v>0.47060288633969999</v>
      </c>
      <c r="AE261" s="70">
        <f t="shared" si="200"/>
        <v>0.42</v>
      </c>
      <c r="AF261" s="70">
        <f t="shared" si="201"/>
        <v>0.34058475461190391</v>
      </c>
      <c r="AG261" s="70">
        <f t="shared" si="202"/>
        <v>0.19166376609815525</v>
      </c>
      <c r="AH261" s="70">
        <f t="shared" si="203"/>
        <v>0.51536721197354685</v>
      </c>
      <c r="AI261" s="70">
        <f t="shared" si="204"/>
        <v>0.77800208840932827</v>
      </c>
      <c r="AJ261" s="70">
        <f t="shared" si="205"/>
        <v>0.83548555516881307</v>
      </c>
      <c r="AK261" s="70">
        <f t="shared" si="206"/>
        <v>0.24141681773811183</v>
      </c>
      <c r="AL261" s="71">
        <f t="shared" si="234"/>
        <v>1</v>
      </c>
      <c r="AM261" s="72">
        <v>262056</v>
      </c>
      <c r="AN261" s="66">
        <v>0.41399999999999998</v>
      </c>
      <c r="AO261" s="73">
        <v>0.42</v>
      </c>
      <c r="AP261" s="74">
        <f t="shared" si="207"/>
        <v>0.58000000000000007</v>
      </c>
      <c r="AQ261" s="75">
        <v>57460</v>
      </c>
      <c r="AR261" s="75">
        <v>19387</v>
      </c>
      <c r="AS261" s="76">
        <v>136</v>
      </c>
      <c r="AT261" s="76">
        <v>47</v>
      </c>
      <c r="AU261" s="77">
        <f t="shared" si="208"/>
        <v>0.34058475461190391</v>
      </c>
      <c r="AV261" s="77">
        <f t="shared" si="209"/>
        <v>0.65941524538809615</v>
      </c>
      <c r="AW261" s="75">
        <v>57460</v>
      </c>
      <c r="AX261" s="75">
        <v>1325</v>
      </c>
      <c r="AY261" s="75">
        <v>32338</v>
      </c>
      <c r="AZ261" s="76">
        <v>39</v>
      </c>
      <c r="BA261" s="75">
        <v>12283</v>
      </c>
      <c r="BB261" s="66">
        <f t="shared" si="210"/>
        <v>0.80029585798816572</v>
      </c>
      <c r="BC261" s="66">
        <f t="shared" si="211"/>
        <v>0.19970414201183428</v>
      </c>
      <c r="BD261" s="75">
        <v>57460</v>
      </c>
      <c r="BE261" s="75">
        <v>10273</v>
      </c>
      <c r="BF261" s="76">
        <v>740</v>
      </c>
      <c r="BG261" s="66">
        <f t="shared" si="212"/>
        <v>0.19166376609815525</v>
      </c>
      <c r="BH261" s="70">
        <v>0.93700000000000006</v>
      </c>
      <c r="BI261" s="70">
        <v>0.91500000000000004</v>
      </c>
      <c r="BJ261" s="75">
        <v>140524</v>
      </c>
      <c r="BK261" s="75">
        <v>15910</v>
      </c>
      <c r="BL261" s="75">
        <v>58483</v>
      </c>
      <c r="BM261" s="75">
        <v>29775</v>
      </c>
      <c r="BN261" s="75">
        <v>19669</v>
      </c>
      <c r="BO261" s="76">
        <v>445</v>
      </c>
      <c r="BP261" s="75">
        <v>14889</v>
      </c>
      <c r="BQ261" s="76">
        <v>760</v>
      </c>
      <c r="BR261" s="76">
        <v>204</v>
      </c>
      <c r="BS261" s="76">
        <v>389</v>
      </c>
      <c r="BT261" s="66">
        <f t="shared" si="213"/>
        <v>0.11321909424724602</v>
      </c>
      <c r="BU261" s="66">
        <f t="shared" si="240"/>
        <v>0.47060288633969999</v>
      </c>
      <c r="BV261" s="66">
        <f t="shared" si="241"/>
        <v>0.25871737212148815</v>
      </c>
      <c r="BW261" s="72">
        <v>215130</v>
      </c>
      <c r="BX261" s="75">
        <v>10596</v>
      </c>
      <c r="BY261" s="66">
        <f t="shared" si="214"/>
        <v>4.925393947845489E-2</v>
      </c>
      <c r="BZ261" s="74">
        <f t="shared" si="215"/>
        <v>20.302944507361268</v>
      </c>
      <c r="CA261" s="66">
        <f t="shared" si="235"/>
        <v>0.27753880122459545</v>
      </c>
      <c r="CB261" s="72">
        <v>215130</v>
      </c>
      <c r="CC261" s="75">
        <v>51936</v>
      </c>
      <c r="CD261" s="66">
        <f t="shared" si="216"/>
        <v>0.24141681773811183</v>
      </c>
      <c r="CE261" s="66">
        <f t="shared" si="217"/>
        <v>0.75858318226188814</v>
      </c>
      <c r="CF261" s="72">
        <v>57460</v>
      </c>
      <c r="CG261" s="76">
        <v>765</v>
      </c>
      <c r="CH261" s="75">
        <v>43939</v>
      </c>
      <c r="CI261" s="66">
        <f t="shared" si="218"/>
        <v>0.77800208840932827</v>
      </c>
      <c r="CJ261" s="75">
        <v>57460</v>
      </c>
      <c r="CK261" s="75">
        <v>1206</v>
      </c>
      <c r="CL261" s="75">
        <v>30323</v>
      </c>
      <c r="CM261" s="75">
        <v>11482</v>
      </c>
      <c r="CN261" s="75">
        <v>4996</v>
      </c>
      <c r="CO261" s="66">
        <f t="shared" si="219"/>
        <v>0.83548555516881307</v>
      </c>
      <c r="CP261" s="72">
        <v>57460</v>
      </c>
      <c r="CQ261" s="75">
        <v>29613</v>
      </c>
      <c r="CR261" s="66">
        <f t="shared" si="220"/>
        <v>0.51536721197354685</v>
      </c>
      <c r="CS261" s="78" t="b">
        <v>1</v>
      </c>
      <c r="CT261" s="76" t="b">
        <v>1</v>
      </c>
      <c r="CU261" s="76">
        <v>0</v>
      </c>
      <c r="CV261" s="76"/>
      <c r="CW261" s="79">
        <v>1</v>
      </c>
      <c r="CX261" s="79"/>
      <c r="CY261" s="79">
        <v>1</v>
      </c>
      <c r="CZ261" s="79">
        <v>0</v>
      </c>
      <c r="DA261" s="76"/>
      <c r="DB261" s="76"/>
      <c r="DC261" s="76"/>
      <c r="DD261" s="66">
        <f t="shared" si="221"/>
        <v>4.1322314049586778E-3</v>
      </c>
      <c r="DE261" s="66">
        <f t="shared" si="222"/>
        <v>0</v>
      </c>
      <c r="DF261" s="66">
        <f t="shared" si="223"/>
        <v>0</v>
      </c>
      <c r="DG261" s="66">
        <f t="shared" si="224"/>
        <v>0</v>
      </c>
      <c r="DH261" s="66">
        <f t="shared" si="225"/>
        <v>0</v>
      </c>
      <c r="DI261" s="66">
        <f t="shared" si="239"/>
        <v>0</v>
      </c>
      <c r="DJ261" s="66">
        <f t="shared" si="226"/>
        <v>0</v>
      </c>
      <c r="DK261" s="66">
        <f t="shared" si="227"/>
        <v>0</v>
      </c>
      <c r="DL261" s="66">
        <f t="shared" si="228"/>
        <v>0</v>
      </c>
      <c r="DM261" s="66">
        <f t="shared" si="229"/>
        <v>0</v>
      </c>
      <c r="DN261" s="66">
        <f t="shared" si="230"/>
        <v>0</v>
      </c>
      <c r="DO261" s="80">
        <f t="shared" si="231"/>
        <v>620</v>
      </c>
      <c r="DP261" s="67">
        <f t="shared" si="232"/>
        <v>1</v>
      </c>
      <c r="DQ261" s="66">
        <f t="shared" si="236"/>
        <v>2.6014568158168575E-6</v>
      </c>
    </row>
    <row r="262" spans="1:121" ht="17.149999999999999" customHeight="1" x14ac:dyDescent="0.3">
      <c r="A262" s="30"/>
      <c r="B262" s="39" t="s">
        <v>740</v>
      </c>
      <c r="C262" s="37" t="s">
        <v>741</v>
      </c>
      <c r="D262" s="36" t="s">
        <v>758</v>
      </c>
      <c r="E262" s="37" t="s">
        <v>759</v>
      </c>
      <c r="F262" s="36" t="s">
        <v>761</v>
      </c>
      <c r="G262" s="37" t="s">
        <v>762</v>
      </c>
      <c r="H262" s="36">
        <v>51</v>
      </c>
      <c r="I262" s="38">
        <v>8</v>
      </c>
      <c r="J262" s="115">
        <f t="shared" ref="J262:J325" si="242">(CI262+CO262)/2</f>
        <v>0.6979436736794189</v>
      </c>
      <c r="K262" s="115">
        <f t="shared" ref="K262:K325" si="243">(AV262+BC262)/2</f>
        <v>0.23362756546005109</v>
      </c>
      <c r="L262" s="115">
        <f t="shared" ref="L262:L325" si="244">DP262</f>
        <v>1</v>
      </c>
      <c r="M262" s="115">
        <f t="shared" ref="M262:M325" si="245">CA262</f>
        <v>0.1580147256383832</v>
      </c>
      <c r="N262" s="115">
        <f t="shared" ref="N262:N325" si="246">BU262</f>
        <v>0.3620720463154885</v>
      </c>
      <c r="O262" s="115">
        <f t="shared" ref="O262:O325" si="247">CR262</f>
        <v>0.30708334157974942</v>
      </c>
      <c r="P262" s="115">
        <f t="shared" ref="P262:P325" si="248">CE262</f>
        <v>0.66203871996622854</v>
      </c>
      <c r="Q262" s="115">
        <f t="shared" ref="Q262:Q325" si="249">AP262</f>
        <v>0.52700000000000002</v>
      </c>
      <c r="R262" s="116">
        <f t="shared" ref="R262:R325" si="250">BI262</f>
        <v>0.89700000000000002</v>
      </c>
      <c r="S262" s="133">
        <f t="shared" ref="S262:S325" si="251">AVERAGE(J262:L262,M262:R262)</f>
        <v>0.53830889695992434</v>
      </c>
      <c r="T262" s="134">
        <f t="shared" si="233"/>
        <v>0.46169110304007566</v>
      </c>
      <c r="U262" s="135">
        <f t="shared" ref="U262:U325" si="252">T262*AM262</f>
        <v>98613.987771638873</v>
      </c>
      <c r="V262" s="136">
        <v>6</v>
      </c>
      <c r="W262" s="155">
        <f t="shared" ref="W262:W325" si="253">L262-1</f>
        <v>0</v>
      </c>
      <c r="X262" s="155">
        <f t="shared" ref="X262:X325" si="254">AVERAGE(J262:K262,W262,M262:R262)</f>
        <v>0.42719778584881329</v>
      </c>
      <c r="Y262" s="155">
        <f t="shared" ref="Y262:Y325" si="255">1-X262</f>
        <v>0.57280221415118671</v>
      </c>
      <c r="Z262" s="156">
        <f t="shared" ref="Z262:Z325" si="256">Y262*AM262</f>
        <v>122346.54332719442</v>
      </c>
      <c r="AA262" s="69">
        <f t="shared" ref="AA262:AA325" si="257">AN262</f>
        <v>0.114</v>
      </c>
      <c r="AB262" s="70">
        <f t="shared" ref="AB262:AB325" si="258">BH262</f>
        <v>0.93</v>
      </c>
      <c r="AC262" s="70">
        <f t="shared" ref="AC262:AD325" si="259">BT262</f>
        <v>0.15897719962833251</v>
      </c>
      <c r="AD262" s="70">
        <f t="shared" si="259"/>
        <v>0.3620720463154885</v>
      </c>
      <c r="AE262" s="70">
        <f t="shared" ref="AE262:AE325" si="260">AO262</f>
        <v>0.47299999999999998</v>
      </c>
      <c r="AF262" s="70">
        <f t="shared" ref="AF262:AF325" si="261">AU262</f>
        <v>0.63284976349278599</v>
      </c>
      <c r="AG262" s="70">
        <f t="shared" ref="AG262:AG325" si="262">BG262</f>
        <v>0.27068695944742416</v>
      </c>
      <c r="AH262" s="70">
        <f t="shared" ref="AH262:AH325" si="263">CR262</f>
        <v>0.30708334157974942</v>
      </c>
      <c r="AI262" s="70">
        <f t="shared" ref="AI262:AI325" si="264">CI262</f>
        <v>0.66095354958734931</v>
      </c>
      <c r="AJ262" s="70">
        <f t="shared" ref="AJ262:AJ325" si="265">CO262</f>
        <v>0.73493379777148848</v>
      </c>
      <c r="AK262" s="70">
        <f t="shared" ref="AK262:AK325" si="266">CD262</f>
        <v>0.33796128003377152</v>
      </c>
      <c r="AL262" s="71">
        <f t="shared" si="234"/>
        <v>1</v>
      </c>
      <c r="AM262" s="72">
        <v>213593</v>
      </c>
      <c r="AN262" s="66">
        <v>0.114</v>
      </c>
      <c r="AO262" s="73">
        <v>0.47299999999999998</v>
      </c>
      <c r="AP262" s="74">
        <f t="shared" ref="AP262:AP325" si="267">1-AO262</f>
        <v>0.52700000000000002</v>
      </c>
      <c r="AQ262" s="75">
        <v>50527</v>
      </c>
      <c r="AR262" s="75">
        <v>31874</v>
      </c>
      <c r="AS262" s="76">
        <v>62</v>
      </c>
      <c r="AT262" s="76">
        <v>40</v>
      </c>
      <c r="AU262" s="77">
        <f t="shared" ref="AU262:AU325" si="268">(AR262+AS262+AT262)/AQ262</f>
        <v>0.63284976349278599</v>
      </c>
      <c r="AV262" s="77">
        <f t="shared" ref="AV262:AV325" si="269">1-AU262</f>
        <v>0.36715023650721401</v>
      </c>
      <c r="AW262" s="75">
        <v>50527</v>
      </c>
      <c r="AX262" s="76">
        <v>418</v>
      </c>
      <c r="AY262" s="75">
        <v>36333</v>
      </c>
      <c r="AZ262" s="76">
        <v>44</v>
      </c>
      <c r="BA262" s="75">
        <v>8674</v>
      </c>
      <c r="BB262" s="66">
        <f t="shared" ref="BB262:BB325" si="270">(AX262+AY262+BA262+AZ262)/AW262</f>
        <v>0.89989510558711183</v>
      </c>
      <c r="BC262" s="66">
        <f t="shared" ref="BC262:BC325" si="271">1-BB262</f>
        <v>0.10010489441288817</v>
      </c>
      <c r="BD262" s="75">
        <v>50527</v>
      </c>
      <c r="BE262" s="75">
        <v>13108</v>
      </c>
      <c r="BF262" s="76">
        <v>569</v>
      </c>
      <c r="BG262" s="66">
        <f t="shared" ref="BG262:BG325" si="272">(BE262+BF262)/BD262</f>
        <v>0.27068695944742416</v>
      </c>
      <c r="BH262" s="70">
        <v>0.93</v>
      </c>
      <c r="BI262" s="70">
        <v>0.89700000000000002</v>
      </c>
      <c r="BJ262" s="75">
        <v>111928</v>
      </c>
      <c r="BK262" s="75">
        <v>17794</v>
      </c>
      <c r="BL262" s="75">
        <v>53608</v>
      </c>
      <c r="BM262" s="75">
        <v>21235</v>
      </c>
      <c r="BN262" s="75">
        <v>10541</v>
      </c>
      <c r="BO262" s="76">
        <v>353</v>
      </c>
      <c r="BP262" s="75">
        <v>7435</v>
      </c>
      <c r="BQ262" s="76">
        <v>201</v>
      </c>
      <c r="BR262" s="76">
        <v>204</v>
      </c>
      <c r="BS262" s="76">
        <v>557</v>
      </c>
      <c r="BT262" s="66">
        <f t="shared" ref="BT262:BT325" si="273">BK262/BJ262</f>
        <v>0.15897719962833251</v>
      </c>
      <c r="BU262" s="66">
        <f t="shared" si="240"/>
        <v>0.3620720463154885</v>
      </c>
      <c r="BV262" s="66">
        <f t="shared" si="241"/>
        <v>0.17235186905868058</v>
      </c>
      <c r="BW262" s="72">
        <v>170558</v>
      </c>
      <c r="BX262" s="75">
        <v>14755</v>
      </c>
      <c r="BY262" s="66">
        <f t="shared" ref="BY262:BY325" si="274">BX262/BW262</f>
        <v>8.6510160766425495E-2</v>
      </c>
      <c r="BZ262" s="74">
        <f t="shared" ref="BZ262:BZ325" si="275">1/BY262</f>
        <v>11.559335818366655</v>
      </c>
      <c r="CA262" s="66">
        <f t="shared" si="235"/>
        <v>0.1580147256383832</v>
      </c>
      <c r="CB262" s="72">
        <v>170558</v>
      </c>
      <c r="CC262" s="75">
        <v>57642</v>
      </c>
      <c r="CD262" s="66">
        <f t="shared" ref="CD262:CD325" si="276">CC262/CB262</f>
        <v>0.33796128003377152</v>
      </c>
      <c r="CE262" s="66">
        <f t="shared" ref="CE262:CE325" si="277">1-CD262</f>
        <v>0.66203871996622854</v>
      </c>
      <c r="CF262" s="72">
        <v>50527</v>
      </c>
      <c r="CG262" s="76">
        <v>629</v>
      </c>
      <c r="CH262" s="75">
        <v>32767</v>
      </c>
      <c r="CI262" s="66">
        <f t="shared" ref="CI262:CI325" si="278">(CG262+CH262)/CF262</f>
        <v>0.66095354958734931</v>
      </c>
      <c r="CJ262" s="75">
        <v>50527</v>
      </c>
      <c r="CK262" s="76">
        <v>567</v>
      </c>
      <c r="CL262" s="75">
        <v>22212</v>
      </c>
      <c r="CM262" s="75">
        <v>13435</v>
      </c>
      <c r="CN262" s="76">
        <v>920</v>
      </c>
      <c r="CO262" s="66">
        <f t="shared" ref="CO262:CO325" si="279">(CK262+CL262+CM262+CN262)/CJ262</f>
        <v>0.73493379777148848</v>
      </c>
      <c r="CP262" s="72">
        <v>50527</v>
      </c>
      <c r="CQ262" s="75">
        <v>15516</v>
      </c>
      <c r="CR262" s="66">
        <f t="shared" ref="CR262:CR325" si="280">CQ262/CP262</f>
        <v>0.30708334157974942</v>
      </c>
      <c r="CS262" s="78" t="b">
        <v>0</v>
      </c>
      <c r="CT262" s="76" t="b">
        <v>0</v>
      </c>
      <c r="CU262" s="76"/>
      <c r="CV262" s="76"/>
      <c r="CW262" s="76"/>
      <c r="CX262" s="76"/>
      <c r="CY262" s="76"/>
      <c r="CZ262" s="76"/>
      <c r="DA262" s="76"/>
      <c r="DB262" s="76"/>
      <c r="DC262" s="76"/>
      <c r="DD262" s="66">
        <f t="shared" ref="DD262:DD325" si="281">CW262/(SUM($CW$6:$CW$335))</f>
        <v>0</v>
      </c>
      <c r="DE262" s="66">
        <f t="shared" ref="DE262:DE325" si="282">CU262/(SUM($CU$6:$CU$335))</f>
        <v>0</v>
      </c>
      <c r="DF262" s="66">
        <f t="shared" ref="DF262:DF325" si="283">CV262/(SUM($CV$6:$CV$335))</f>
        <v>0</v>
      </c>
      <c r="DG262" s="66">
        <f t="shared" ref="DG262:DG325" si="284">CZ262/(SUM($CZ$6:$CZ$335))</f>
        <v>0</v>
      </c>
      <c r="DH262" s="66">
        <f t="shared" ref="DH262:DH325" si="285">DC262/(SUM($DC$6:$DC$335))</f>
        <v>0</v>
      </c>
      <c r="DI262" s="66">
        <f t="shared" si="239"/>
        <v>0</v>
      </c>
      <c r="DJ262" s="66">
        <f t="shared" ref="DJ262:DJ325" si="286">CV262/(MAX($CV$6:$CV$335))</f>
        <v>0</v>
      </c>
      <c r="DK262" s="66">
        <f t="shared" ref="DK262:DK325" si="287">CU262/(MAX($CU$6:$CU$335))</f>
        <v>0</v>
      </c>
      <c r="DL262" s="66">
        <f t="shared" ref="DL262:DL325" si="288">CZ262/(MAX($CZ$6:$CZ$335))</f>
        <v>0</v>
      </c>
      <c r="DM262" s="66">
        <f t="shared" ref="DM262:DM325" si="289">(DE262+DF262+DG262+DH262)/4</f>
        <v>0</v>
      </c>
      <c r="DN262" s="66">
        <f t="shared" ref="DN262:DN325" si="290">(DJ262+DK262+DL262+DI262)/4</f>
        <v>0</v>
      </c>
      <c r="DO262" s="80">
        <f t="shared" ref="DO262:DO281" si="291">IF(DN262=0,620,1/DN262)</f>
        <v>620</v>
      </c>
      <c r="DP262" s="67">
        <f t="shared" ref="DP262:DP325" si="292">DO262/(MAX($DO$6:$DO$335))</f>
        <v>1</v>
      </c>
      <c r="DQ262" s="66">
        <f t="shared" si="236"/>
        <v>2.6014568158168575E-6</v>
      </c>
    </row>
    <row r="263" spans="1:121" ht="17.149999999999999" customHeight="1" x14ac:dyDescent="0.3">
      <c r="A263" s="30"/>
      <c r="B263" s="39" t="s">
        <v>740</v>
      </c>
      <c r="C263" s="37" t="s">
        <v>741</v>
      </c>
      <c r="D263" s="36" t="s">
        <v>758</v>
      </c>
      <c r="E263" s="37" t="s">
        <v>759</v>
      </c>
      <c r="F263" s="36" t="s">
        <v>763</v>
      </c>
      <c r="G263" s="37" t="s">
        <v>764</v>
      </c>
      <c r="H263" s="36">
        <v>46</v>
      </c>
      <c r="I263" s="38">
        <v>7</v>
      </c>
      <c r="J263" s="115">
        <f t="shared" si="242"/>
        <v>0.74760739413538435</v>
      </c>
      <c r="K263" s="115">
        <f t="shared" si="243"/>
        <v>0.21987938644408511</v>
      </c>
      <c r="L263" s="115">
        <f t="shared" si="244"/>
        <v>1</v>
      </c>
      <c r="M263" s="115">
        <f t="shared" si="245"/>
        <v>0.15256092851316172</v>
      </c>
      <c r="N263" s="115">
        <f t="shared" si="246"/>
        <v>0.28393229509120627</v>
      </c>
      <c r="O263" s="115">
        <f t="shared" si="247"/>
        <v>0.13132019403050299</v>
      </c>
      <c r="P263" s="115">
        <f t="shared" si="248"/>
        <v>0.56857377181735225</v>
      </c>
      <c r="Q263" s="115">
        <f t="shared" si="249"/>
        <v>0.38200000000000001</v>
      </c>
      <c r="R263" s="116">
        <f t="shared" si="250"/>
        <v>0.88900000000000001</v>
      </c>
      <c r="S263" s="133">
        <f t="shared" si="251"/>
        <v>0.48609710778129916</v>
      </c>
      <c r="T263" s="134">
        <f t="shared" ref="T263:T326" si="293">1-S263</f>
        <v>0.51390289221870078</v>
      </c>
      <c r="U263" s="135">
        <f t="shared" si="252"/>
        <v>58240.100872253141</v>
      </c>
      <c r="V263" s="136">
        <v>4</v>
      </c>
      <c r="W263" s="155">
        <f t="shared" si="253"/>
        <v>0</v>
      </c>
      <c r="X263" s="155">
        <f t="shared" si="254"/>
        <v>0.37498599667018806</v>
      </c>
      <c r="Y263" s="155">
        <f t="shared" si="255"/>
        <v>0.62501400332981194</v>
      </c>
      <c r="Z263" s="156">
        <f t="shared" si="256"/>
        <v>70832.211983364265</v>
      </c>
      <c r="AA263" s="69">
        <f t="shared" si="257"/>
        <v>9.5000000000000001E-2</v>
      </c>
      <c r="AB263" s="70">
        <f t="shared" si="258"/>
        <v>0.90400000000000003</v>
      </c>
      <c r="AC263" s="70">
        <f t="shared" si="259"/>
        <v>0.17816685765813153</v>
      </c>
      <c r="AD263" s="70">
        <f t="shared" si="259"/>
        <v>0.28393229509120627</v>
      </c>
      <c r="AE263" s="70">
        <f t="shared" si="260"/>
        <v>0.61799999999999999</v>
      </c>
      <c r="AF263" s="70">
        <f t="shared" si="261"/>
        <v>0.67014814491106933</v>
      </c>
      <c r="AG263" s="70">
        <f t="shared" si="262"/>
        <v>0.11703010968841498</v>
      </c>
      <c r="AH263" s="70">
        <f t="shared" si="263"/>
        <v>0.13132019403050299</v>
      </c>
      <c r="AI263" s="70">
        <f t="shared" si="264"/>
        <v>0.724511646200236</v>
      </c>
      <c r="AJ263" s="70">
        <f t="shared" si="265"/>
        <v>0.7707031420705327</v>
      </c>
      <c r="AK263" s="70">
        <f t="shared" si="266"/>
        <v>0.43142622818264775</v>
      </c>
      <c r="AL263" s="71">
        <f t="shared" ref="AL263:AL326" si="294">DP263</f>
        <v>1</v>
      </c>
      <c r="AM263" s="72">
        <v>113329</v>
      </c>
      <c r="AN263" s="66">
        <v>9.5000000000000001E-2</v>
      </c>
      <c r="AO263" s="73">
        <v>0.61799999999999999</v>
      </c>
      <c r="AP263" s="74">
        <f t="shared" si="267"/>
        <v>0.38200000000000001</v>
      </c>
      <c r="AQ263" s="75">
        <v>22883</v>
      </c>
      <c r="AR263" s="75">
        <v>15127</v>
      </c>
      <c r="AS263" s="76">
        <v>198</v>
      </c>
      <c r="AT263" s="76">
        <v>10</v>
      </c>
      <c r="AU263" s="77">
        <f t="shared" si="268"/>
        <v>0.67014814491106933</v>
      </c>
      <c r="AV263" s="77">
        <f t="shared" si="269"/>
        <v>0.32985185508893067</v>
      </c>
      <c r="AW263" s="75">
        <v>22883</v>
      </c>
      <c r="AX263" s="76">
        <v>617</v>
      </c>
      <c r="AY263" s="75">
        <v>13254</v>
      </c>
      <c r="AZ263" s="76">
        <v>18</v>
      </c>
      <c r="BA263" s="75">
        <v>6479</v>
      </c>
      <c r="BB263" s="66">
        <f t="shared" si="270"/>
        <v>0.89009308220076044</v>
      </c>
      <c r="BC263" s="66">
        <f t="shared" si="271"/>
        <v>0.10990691779923956</v>
      </c>
      <c r="BD263" s="75">
        <v>22883</v>
      </c>
      <c r="BE263" s="75">
        <v>2527</v>
      </c>
      <c r="BF263" s="76">
        <v>151</v>
      </c>
      <c r="BG263" s="66">
        <f t="shared" si="272"/>
        <v>0.11703010968841498</v>
      </c>
      <c r="BH263" s="70">
        <v>0.90400000000000003</v>
      </c>
      <c r="BI263" s="70">
        <v>0.88900000000000001</v>
      </c>
      <c r="BJ263" s="75">
        <v>53231</v>
      </c>
      <c r="BK263" s="75">
        <v>9484</v>
      </c>
      <c r="BL263" s="75">
        <v>28633</v>
      </c>
      <c r="BM263" s="75">
        <v>8384</v>
      </c>
      <c r="BN263" s="75">
        <v>3801</v>
      </c>
      <c r="BO263" s="76">
        <v>112</v>
      </c>
      <c r="BP263" s="75">
        <v>1970</v>
      </c>
      <c r="BQ263" s="76">
        <v>54</v>
      </c>
      <c r="BR263" s="76">
        <v>11</v>
      </c>
      <c r="BS263" s="76">
        <v>782</v>
      </c>
      <c r="BT263" s="66">
        <f t="shared" si="273"/>
        <v>0.17816685765813153</v>
      </c>
      <c r="BU263" s="66">
        <f t="shared" si="240"/>
        <v>0.28393229509120627</v>
      </c>
      <c r="BV263" s="66">
        <f t="shared" si="241"/>
        <v>0.12643008773083353</v>
      </c>
      <c r="BW263" s="72">
        <v>86571</v>
      </c>
      <c r="BX263" s="75">
        <v>7757</v>
      </c>
      <c r="BY263" s="66">
        <f t="shared" si="274"/>
        <v>8.9602753809012253E-2</v>
      </c>
      <c r="BZ263" s="74">
        <f t="shared" si="275"/>
        <v>11.160371277555756</v>
      </c>
      <c r="CA263" s="66">
        <f t="shared" ref="CA263:CA326" si="295">BZ263/(MAX($BZ$6:$BZ$335))</f>
        <v>0.15256092851316172</v>
      </c>
      <c r="CB263" s="72">
        <v>86571</v>
      </c>
      <c r="CC263" s="75">
        <v>37349</v>
      </c>
      <c r="CD263" s="66">
        <f t="shared" si="276"/>
        <v>0.43142622818264775</v>
      </c>
      <c r="CE263" s="66">
        <f t="shared" si="277"/>
        <v>0.56857377181735225</v>
      </c>
      <c r="CF263" s="72">
        <v>22883</v>
      </c>
      <c r="CG263" s="76">
        <v>58</v>
      </c>
      <c r="CH263" s="75">
        <v>16521</v>
      </c>
      <c r="CI263" s="66">
        <f t="shared" si="278"/>
        <v>0.724511646200236</v>
      </c>
      <c r="CJ263" s="75">
        <v>22883</v>
      </c>
      <c r="CK263" s="76">
        <v>378</v>
      </c>
      <c r="CL263" s="75">
        <v>14070</v>
      </c>
      <c r="CM263" s="75">
        <v>3148</v>
      </c>
      <c r="CN263" s="76">
        <v>40</v>
      </c>
      <c r="CO263" s="66">
        <f t="shared" si="279"/>
        <v>0.7707031420705327</v>
      </c>
      <c r="CP263" s="72">
        <v>22883</v>
      </c>
      <c r="CQ263" s="75">
        <v>3005</v>
      </c>
      <c r="CR263" s="66">
        <f t="shared" si="280"/>
        <v>0.13132019403050299</v>
      </c>
      <c r="CS263" s="78" t="b">
        <v>1</v>
      </c>
      <c r="CT263" s="76" t="b">
        <v>0</v>
      </c>
      <c r="CU263" s="76"/>
      <c r="CV263" s="76"/>
      <c r="CW263" s="76"/>
      <c r="CX263" s="76"/>
      <c r="CY263" s="76"/>
      <c r="CZ263" s="76"/>
      <c r="DA263" s="76"/>
      <c r="DB263" s="76"/>
      <c r="DC263" s="76"/>
      <c r="DD263" s="66">
        <f t="shared" si="281"/>
        <v>0</v>
      </c>
      <c r="DE263" s="66">
        <f t="shared" si="282"/>
        <v>0</v>
      </c>
      <c r="DF263" s="66">
        <f t="shared" si="283"/>
        <v>0</v>
      </c>
      <c r="DG263" s="66">
        <f t="shared" si="284"/>
        <v>0</v>
      </c>
      <c r="DH263" s="66">
        <f t="shared" si="285"/>
        <v>0</v>
      </c>
      <c r="DI263" s="66">
        <f t="shared" si="239"/>
        <v>0</v>
      </c>
      <c r="DJ263" s="66">
        <f t="shared" si="286"/>
        <v>0</v>
      </c>
      <c r="DK263" s="66">
        <f t="shared" si="287"/>
        <v>0</v>
      </c>
      <c r="DL263" s="66">
        <f t="shared" si="288"/>
        <v>0</v>
      </c>
      <c r="DM263" s="66">
        <f t="shared" si="289"/>
        <v>0</v>
      </c>
      <c r="DN263" s="66">
        <f t="shared" si="290"/>
        <v>0</v>
      </c>
      <c r="DO263" s="80">
        <f t="shared" si="291"/>
        <v>620</v>
      </c>
      <c r="DP263" s="67">
        <f t="shared" si="292"/>
        <v>1</v>
      </c>
      <c r="DQ263" s="66">
        <f t="shared" ref="DQ263:DQ326" si="296">1/DO263/(MAX($DO$6:$DO$335))</f>
        <v>2.6014568158168575E-6</v>
      </c>
    </row>
    <row r="264" spans="1:121" ht="17.149999999999999" customHeight="1" x14ac:dyDescent="0.3">
      <c r="A264" s="30"/>
      <c r="B264" s="39" t="s">
        <v>740</v>
      </c>
      <c r="C264" s="37" t="s">
        <v>741</v>
      </c>
      <c r="D264" s="36" t="s">
        <v>758</v>
      </c>
      <c r="E264" s="37" t="s">
        <v>759</v>
      </c>
      <c r="F264" s="36" t="s">
        <v>765</v>
      </c>
      <c r="G264" s="37" t="s">
        <v>766</v>
      </c>
      <c r="H264" s="36">
        <v>58</v>
      </c>
      <c r="I264" s="38">
        <v>18</v>
      </c>
      <c r="J264" s="115">
        <f t="shared" si="242"/>
        <v>0.87640858531612387</v>
      </c>
      <c r="K264" s="115">
        <f t="shared" si="243"/>
        <v>0.32285958748247806</v>
      </c>
      <c r="L264" s="115">
        <f t="shared" si="244"/>
        <v>1</v>
      </c>
      <c r="M264" s="115">
        <f t="shared" si="245"/>
        <v>0.14408898361180331</v>
      </c>
      <c r="N264" s="115">
        <f t="shared" si="246"/>
        <v>0.39792837849084872</v>
      </c>
      <c r="O264" s="115">
        <f t="shared" si="247"/>
        <v>0.28071580710345706</v>
      </c>
      <c r="P264" s="115">
        <f t="shared" si="248"/>
        <v>0.68585931692813262</v>
      </c>
      <c r="Q264" s="115">
        <f t="shared" si="249"/>
        <v>0.49399999999999999</v>
      </c>
      <c r="R264" s="116">
        <f t="shared" si="250"/>
        <v>0.877</v>
      </c>
      <c r="S264" s="133">
        <f t="shared" si="251"/>
        <v>0.56431785099253817</v>
      </c>
      <c r="T264" s="134">
        <f t="shared" si="293"/>
        <v>0.43568214900746183</v>
      </c>
      <c r="U264" s="135">
        <f t="shared" si="252"/>
        <v>112089.25352159672</v>
      </c>
      <c r="V264" s="136">
        <v>6</v>
      </c>
      <c r="W264" s="155">
        <f t="shared" si="253"/>
        <v>0</v>
      </c>
      <c r="X264" s="155">
        <f t="shared" si="254"/>
        <v>0.45320673988142701</v>
      </c>
      <c r="Y264" s="155">
        <f t="shared" si="255"/>
        <v>0.54679326011857299</v>
      </c>
      <c r="Z264" s="156">
        <f t="shared" si="256"/>
        <v>140675.14241048563</v>
      </c>
      <c r="AA264" s="69">
        <f t="shared" si="257"/>
        <v>0.248</v>
      </c>
      <c r="AB264" s="70">
        <f t="shared" si="258"/>
        <v>0.91</v>
      </c>
      <c r="AC264" s="70">
        <f t="shared" si="259"/>
        <v>0.17598190168498945</v>
      </c>
      <c r="AD264" s="70">
        <f t="shared" si="259"/>
        <v>0.39792837849084872</v>
      </c>
      <c r="AE264" s="70">
        <f t="shared" si="260"/>
        <v>0.50600000000000001</v>
      </c>
      <c r="AF264" s="70">
        <f t="shared" si="261"/>
        <v>0.48014782181281973</v>
      </c>
      <c r="AG264" s="70">
        <f t="shared" si="262"/>
        <v>0.17785949645919427</v>
      </c>
      <c r="AH264" s="70">
        <f t="shared" si="263"/>
        <v>0.28071580710345706</v>
      </c>
      <c r="AI264" s="70">
        <f t="shared" si="264"/>
        <v>0.84664397152791682</v>
      </c>
      <c r="AJ264" s="70">
        <f t="shared" si="265"/>
        <v>0.90617319910433092</v>
      </c>
      <c r="AK264" s="70">
        <f t="shared" si="266"/>
        <v>0.31414068307186732</v>
      </c>
      <c r="AL264" s="71">
        <f t="shared" si="294"/>
        <v>1</v>
      </c>
      <c r="AM264" s="72">
        <v>257273</v>
      </c>
      <c r="AN264" s="66">
        <v>0.248</v>
      </c>
      <c r="AO264" s="73">
        <v>0.50600000000000001</v>
      </c>
      <c r="AP264" s="74">
        <f t="shared" si="267"/>
        <v>0.49399999999999999</v>
      </c>
      <c r="AQ264" s="75">
        <v>54931</v>
      </c>
      <c r="AR264" s="75">
        <v>26119</v>
      </c>
      <c r="AS264" s="76">
        <v>204</v>
      </c>
      <c r="AT264" s="76">
        <v>52</v>
      </c>
      <c r="AU264" s="77">
        <f t="shared" si="268"/>
        <v>0.48014782181281973</v>
      </c>
      <c r="AV264" s="77">
        <f t="shared" si="269"/>
        <v>0.51985217818718032</v>
      </c>
      <c r="AW264" s="75">
        <v>54931</v>
      </c>
      <c r="AX264" s="76">
        <v>394</v>
      </c>
      <c r="AY264" s="75">
        <v>40166</v>
      </c>
      <c r="AZ264" s="76">
        <v>52</v>
      </c>
      <c r="BA264" s="75">
        <v>7405</v>
      </c>
      <c r="BB264" s="66">
        <f t="shared" si="270"/>
        <v>0.8741330032222242</v>
      </c>
      <c r="BC264" s="66">
        <f t="shared" si="271"/>
        <v>0.1258669967777758</v>
      </c>
      <c r="BD264" s="75">
        <v>54931</v>
      </c>
      <c r="BE264" s="75">
        <v>7163</v>
      </c>
      <c r="BF264" s="75">
        <v>2607</v>
      </c>
      <c r="BG264" s="66">
        <f t="shared" si="272"/>
        <v>0.17785949645919427</v>
      </c>
      <c r="BH264" s="70">
        <v>0.91</v>
      </c>
      <c r="BI264" s="70">
        <v>0.877</v>
      </c>
      <c r="BJ264" s="75">
        <v>132167</v>
      </c>
      <c r="BK264" s="75">
        <v>23259</v>
      </c>
      <c r="BL264" s="75">
        <v>56315</v>
      </c>
      <c r="BM264" s="75">
        <v>27964</v>
      </c>
      <c r="BN264" s="75">
        <v>13393</v>
      </c>
      <c r="BO264" s="76">
        <v>356</v>
      </c>
      <c r="BP264" s="75">
        <v>8306</v>
      </c>
      <c r="BQ264" s="76">
        <v>153</v>
      </c>
      <c r="BR264" s="76">
        <v>148</v>
      </c>
      <c r="BS264" s="75">
        <v>2273</v>
      </c>
      <c r="BT264" s="66">
        <f t="shared" si="273"/>
        <v>0.17598190168498945</v>
      </c>
      <c r="BU264" s="66">
        <f t="shared" si="240"/>
        <v>0.39792837849084872</v>
      </c>
      <c r="BV264" s="66">
        <f t="shared" si="241"/>
        <v>0.18634757541595104</v>
      </c>
      <c r="BW264" s="72">
        <v>204488</v>
      </c>
      <c r="BX264" s="75">
        <v>19400</v>
      </c>
      <c r="BY264" s="66">
        <f t="shared" si="274"/>
        <v>9.4871092680255079E-2</v>
      </c>
      <c r="BZ264" s="74">
        <f t="shared" si="275"/>
        <v>10.54061855670103</v>
      </c>
      <c r="CA264" s="66">
        <f t="shared" si="295"/>
        <v>0.14408898361180331</v>
      </c>
      <c r="CB264" s="72">
        <v>204488</v>
      </c>
      <c r="CC264" s="75">
        <v>64238</v>
      </c>
      <c r="CD264" s="66">
        <f t="shared" si="276"/>
        <v>0.31414068307186732</v>
      </c>
      <c r="CE264" s="66">
        <f t="shared" si="277"/>
        <v>0.68585931692813262</v>
      </c>
      <c r="CF264" s="72">
        <v>54931</v>
      </c>
      <c r="CG264" s="76">
        <v>595</v>
      </c>
      <c r="CH264" s="75">
        <v>45912</v>
      </c>
      <c r="CI264" s="66">
        <f t="shared" si="278"/>
        <v>0.84664397152791682</v>
      </c>
      <c r="CJ264" s="75">
        <v>54931</v>
      </c>
      <c r="CK264" s="76">
        <v>776</v>
      </c>
      <c r="CL264" s="75">
        <v>34386</v>
      </c>
      <c r="CM264" s="75">
        <v>10886</v>
      </c>
      <c r="CN264" s="75">
        <v>3729</v>
      </c>
      <c r="CO264" s="66">
        <f t="shared" si="279"/>
        <v>0.90617319910433092</v>
      </c>
      <c r="CP264" s="72">
        <v>54931</v>
      </c>
      <c r="CQ264" s="75">
        <v>15420</v>
      </c>
      <c r="CR264" s="66">
        <f t="shared" si="280"/>
        <v>0.28071580710345706</v>
      </c>
      <c r="CS264" s="78" t="b">
        <v>0</v>
      </c>
      <c r="CT264" s="76" t="b">
        <v>0</v>
      </c>
      <c r="CU264" s="76"/>
      <c r="CV264" s="76"/>
      <c r="CW264" s="76"/>
      <c r="CX264" s="76"/>
      <c r="CY264" s="76"/>
      <c r="CZ264" s="76"/>
      <c r="DA264" s="76"/>
      <c r="DB264" s="76"/>
      <c r="DC264" s="76"/>
      <c r="DD264" s="66">
        <f t="shared" si="281"/>
        <v>0</v>
      </c>
      <c r="DE264" s="66">
        <f t="shared" si="282"/>
        <v>0</v>
      </c>
      <c r="DF264" s="66">
        <f t="shared" si="283"/>
        <v>0</v>
      </c>
      <c r="DG264" s="66">
        <f t="shared" si="284"/>
        <v>0</v>
      </c>
      <c r="DH264" s="66">
        <f t="shared" si="285"/>
        <v>0</v>
      </c>
      <c r="DI264" s="66">
        <f t="shared" si="239"/>
        <v>0</v>
      </c>
      <c r="DJ264" s="66">
        <f t="shared" si="286"/>
        <v>0</v>
      </c>
      <c r="DK264" s="66">
        <f t="shared" si="287"/>
        <v>0</v>
      </c>
      <c r="DL264" s="66">
        <f t="shared" si="288"/>
        <v>0</v>
      </c>
      <c r="DM264" s="66">
        <f t="shared" si="289"/>
        <v>0</v>
      </c>
      <c r="DN264" s="66">
        <f t="shared" si="290"/>
        <v>0</v>
      </c>
      <c r="DO264" s="80">
        <f t="shared" si="291"/>
        <v>620</v>
      </c>
      <c r="DP264" s="67">
        <f t="shared" si="292"/>
        <v>1</v>
      </c>
      <c r="DQ264" s="66">
        <f t="shared" si="296"/>
        <v>2.6014568158168575E-6</v>
      </c>
    </row>
    <row r="265" spans="1:121" ht="17.149999999999999" customHeight="1" x14ac:dyDescent="0.3">
      <c r="A265" s="30"/>
      <c r="B265" s="39" t="s">
        <v>740</v>
      </c>
      <c r="C265" s="37" t="s">
        <v>741</v>
      </c>
      <c r="D265" s="36" t="s">
        <v>758</v>
      </c>
      <c r="E265" s="37" t="s">
        <v>759</v>
      </c>
      <c r="F265" s="36" t="s">
        <v>767</v>
      </c>
      <c r="G265" s="37" t="s">
        <v>768</v>
      </c>
      <c r="H265" s="36">
        <v>41</v>
      </c>
      <c r="I265" s="38">
        <v>6</v>
      </c>
      <c r="J265" s="115">
        <f t="shared" si="242"/>
        <v>0.81815839435855708</v>
      </c>
      <c r="K265" s="115">
        <f t="shared" si="243"/>
        <v>0.32404393816110655</v>
      </c>
      <c r="L265" s="115">
        <f t="shared" si="244"/>
        <v>1</v>
      </c>
      <c r="M265" s="115">
        <f t="shared" si="245"/>
        <v>0.15238848058338733</v>
      </c>
      <c r="N265" s="115">
        <f t="shared" si="246"/>
        <v>0.31074996055394399</v>
      </c>
      <c r="O265" s="115">
        <f t="shared" si="247"/>
        <v>0.19541632763764577</v>
      </c>
      <c r="P265" s="115">
        <f t="shared" si="248"/>
        <v>0.70276230087106639</v>
      </c>
      <c r="Q265" s="115">
        <f t="shared" si="249"/>
        <v>0.504</v>
      </c>
      <c r="R265" s="116">
        <f t="shared" si="250"/>
        <v>0.873</v>
      </c>
      <c r="S265" s="133">
        <f t="shared" si="251"/>
        <v>0.54227993357396753</v>
      </c>
      <c r="T265" s="134">
        <f t="shared" si="293"/>
        <v>0.45772006642603247</v>
      </c>
      <c r="U265" s="135">
        <f t="shared" si="252"/>
        <v>73156.482776739911</v>
      </c>
      <c r="V265" s="136">
        <v>4</v>
      </c>
      <c r="W265" s="155">
        <f t="shared" si="253"/>
        <v>0</v>
      </c>
      <c r="X265" s="155">
        <f t="shared" si="254"/>
        <v>0.43116882246285626</v>
      </c>
      <c r="Y265" s="155">
        <f t="shared" si="255"/>
        <v>0.56883117753714374</v>
      </c>
      <c r="Z265" s="156">
        <f t="shared" si="256"/>
        <v>90915.149443406612</v>
      </c>
      <c r="AA265" s="69">
        <f t="shared" si="257"/>
        <v>8.8000000000000009E-2</v>
      </c>
      <c r="AB265" s="70">
        <f t="shared" si="258"/>
        <v>0.90799999999999992</v>
      </c>
      <c r="AC265" s="70">
        <f t="shared" si="259"/>
        <v>0.1464965833646879</v>
      </c>
      <c r="AD265" s="70">
        <f t="shared" si="259"/>
        <v>0.31074996055394399</v>
      </c>
      <c r="AE265" s="70">
        <f t="shared" si="260"/>
        <v>0.496</v>
      </c>
      <c r="AF265" s="70">
        <f t="shared" si="261"/>
        <v>0.45324111743965284</v>
      </c>
      <c r="AG265" s="70">
        <f t="shared" si="262"/>
        <v>0.21885001356116082</v>
      </c>
      <c r="AH265" s="70">
        <f t="shared" si="263"/>
        <v>0.19541632763764577</v>
      </c>
      <c r="AI265" s="70">
        <f t="shared" si="264"/>
        <v>0.77621372389476539</v>
      </c>
      <c r="AJ265" s="70">
        <f t="shared" si="265"/>
        <v>0.86010306482234877</v>
      </c>
      <c r="AK265" s="70">
        <f t="shared" si="266"/>
        <v>0.29723769912893355</v>
      </c>
      <c r="AL265" s="71">
        <f t="shared" si="294"/>
        <v>1</v>
      </c>
      <c r="AM265" s="72">
        <v>159828</v>
      </c>
      <c r="AN265" s="66">
        <v>8.8000000000000009E-2</v>
      </c>
      <c r="AO265" s="73">
        <v>0.496</v>
      </c>
      <c r="AP265" s="74">
        <f t="shared" si="267"/>
        <v>0.504</v>
      </c>
      <c r="AQ265" s="75">
        <v>36870</v>
      </c>
      <c r="AR265" s="75">
        <v>16502</v>
      </c>
      <c r="AS265" s="76">
        <v>180</v>
      </c>
      <c r="AT265" s="76">
        <v>29</v>
      </c>
      <c r="AU265" s="77">
        <f t="shared" si="268"/>
        <v>0.45324111743965284</v>
      </c>
      <c r="AV265" s="77">
        <f t="shared" si="269"/>
        <v>0.5467588825603471</v>
      </c>
      <c r="AW265" s="75">
        <v>36870</v>
      </c>
      <c r="AX265" s="76">
        <v>324</v>
      </c>
      <c r="AY265" s="75">
        <v>26249</v>
      </c>
      <c r="AZ265" s="76">
        <v>36</v>
      </c>
      <c r="BA265" s="75">
        <v>6525</v>
      </c>
      <c r="BB265" s="66">
        <f t="shared" si="270"/>
        <v>0.89867100623813401</v>
      </c>
      <c r="BC265" s="66">
        <f t="shared" si="271"/>
        <v>0.10132899376186599</v>
      </c>
      <c r="BD265" s="75">
        <v>36870</v>
      </c>
      <c r="BE265" s="75">
        <v>7510</v>
      </c>
      <c r="BF265" s="76">
        <v>559</v>
      </c>
      <c r="BG265" s="66">
        <f t="shared" si="272"/>
        <v>0.21885001356116082</v>
      </c>
      <c r="BH265" s="70">
        <v>0.90799999999999992</v>
      </c>
      <c r="BI265" s="70">
        <v>0.873</v>
      </c>
      <c r="BJ265" s="75">
        <v>82391</v>
      </c>
      <c r="BK265" s="75">
        <v>12070</v>
      </c>
      <c r="BL265" s="75">
        <v>44718</v>
      </c>
      <c r="BM265" s="75">
        <v>13710</v>
      </c>
      <c r="BN265" s="75">
        <v>6119</v>
      </c>
      <c r="BO265" s="76">
        <v>191</v>
      </c>
      <c r="BP265" s="75">
        <v>4376</v>
      </c>
      <c r="BQ265" s="76">
        <v>206</v>
      </c>
      <c r="BR265" s="76">
        <v>71</v>
      </c>
      <c r="BS265" s="76">
        <v>930</v>
      </c>
      <c r="BT265" s="66">
        <f t="shared" si="273"/>
        <v>0.1464965833646879</v>
      </c>
      <c r="BU265" s="66">
        <f t="shared" si="240"/>
        <v>0.31074996055394399</v>
      </c>
      <c r="BV265" s="66">
        <f t="shared" si="241"/>
        <v>0.14434829046861913</v>
      </c>
      <c r="BW265" s="72">
        <v>127430</v>
      </c>
      <c r="BX265" s="75">
        <v>11431</v>
      </c>
      <c r="BY265" s="66">
        <f t="shared" si="274"/>
        <v>8.9704151298752255E-2</v>
      </c>
      <c r="BZ265" s="74">
        <f t="shared" si="275"/>
        <v>11.147756101828362</v>
      </c>
      <c r="CA265" s="66">
        <f t="shared" si="295"/>
        <v>0.15238848058338733</v>
      </c>
      <c r="CB265" s="72">
        <v>127430</v>
      </c>
      <c r="CC265" s="75">
        <v>37877</v>
      </c>
      <c r="CD265" s="66">
        <f t="shared" si="276"/>
        <v>0.29723769912893355</v>
      </c>
      <c r="CE265" s="66">
        <f t="shared" si="277"/>
        <v>0.70276230087106639</v>
      </c>
      <c r="CF265" s="72">
        <v>36870</v>
      </c>
      <c r="CG265" s="76">
        <v>379</v>
      </c>
      <c r="CH265" s="75">
        <v>28240</v>
      </c>
      <c r="CI265" s="66">
        <f t="shared" si="278"/>
        <v>0.77621372389476539</v>
      </c>
      <c r="CJ265" s="75">
        <v>36870</v>
      </c>
      <c r="CK265" s="76">
        <v>196</v>
      </c>
      <c r="CL265" s="75">
        <v>20402</v>
      </c>
      <c r="CM265" s="75">
        <v>10254</v>
      </c>
      <c r="CN265" s="76">
        <v>860</v>
      </c>
      <c r="CO265" s="66">
        <f t="shared" si="279"/>
        <v>0.86010306482234877</v>
      </c>
      <c r="CP265" s="72">
        <v>36870</v>
      </c>
      <c r="CQ265" s="75">
        <v>7205</v>
      </c>
      <c r="CR265" s="66">
        <f t="shared" si="280"/>
        <v>0.19541632763764577</v>
      </c>
      <c r="CS265" s="78" t="b">
        <v>0</v>
      </c>
      <c r="CT265" s="76" t="b">
        <v>0</v>
      </c>
      <c r="CU265" s="76"/>
      <c r="CV265" s="76"/>
      <c r="CW265" s="76"/>
      <c r="CX265" s="76"/>
      <c r="CY265" s="76"/>
      <c r="CZ265" s="76"/>
      <c r="DA265" s="76"/>
      <c r="DB265" s="76"/>
      <c r="DC265" s="76"/>
      <c r="DD265" s="66">
        <f t="shared" si="281"/>
        <v>0</v>
      </c>
      <c r="DE265" s="66">
        <f t="shared" si="282"/>
        <v>0</v>
      </c>
      <c r="DF265" s="66">
        <f t="shared" si="283"/>
        <v>0</v>
      </c>
      <c r="DG265" s="66">
        <f t="shared" si="284"/>
        <v>0</v>
      </c>
      <c r="DH265" s="66">
        <f t="shared" si="285"/>
        <v>0</v>
      </c>
      <c r="DI265" s="66">
        <f t="shared" si="239"/>
        <v>0</v>
      </c>
      <c r="DJ265" s="66">
        <f t="shared" si="286"/>
        <v>0</v>
      </c>
      <c r="DK265" s="66">
        <f t="shared" si="287"/>
        <v>0</v>
      </c>
      <c r="DL265" s="66">
        <f t="shared" si="288"/>
        <v>0</v>
      </c>
      <c r="DM265" s="66">
        <f t="shared" si="289"/>
        <v>0</v>
      </c>
      <c r="DN265" s="66">
        <f t="shared" si="290"/>
        <v>0</v>
      </c>
      <c r="DO265" s="80">
        <f t="shared" si="291"/>
        <v>620</v>
      </c>
      <c r="DP265" s="67">
        <f t="shared" si="292"/>
        <v>1</v>
      </c>
      <c r="DQ265" s="66">
        <f t="shared" si="296"/>
        <v>2.6014568158168575E-6</v>
      </c>
    </row>
    <row r="266" spans="1:121" ht="17.149999999999999" customHeight="1" x14ac:dyDescent="0.3">
      <c r="A266" s="30"/>
      <c r="B266" s="39" t="s">
        <v>740</v>
      </c>
      <c r="C266" s="37" t="s">
        <v>741</v>
      </c>
      <c r="D266" s="36" t="s">
        <v>758</v>
      </c>
      <c r="E266" s="37" t="s">
        <v>759</v>
      </c>
      <c r="F266" s="36" t="s">
        <v>769</v>
      </c>
      <c r="G266" s="37" t="s">
        <v>770</v>
      </c>
      <c r="H266" s="36">
        <v>29</v>
      </c>
      <c r="I266" s="38">
        <v>6</v>
      </c>
      <c r="J266" s="115">
        <f t="shared" si="242"/>
        <v>0.85797767073671638</v>
      </c>
      <c r="K266" s="115">
        <f t="shared" si="243"/>
        <v>0.24646204398640825</v>
      </c>
      <c r="L266" s="115">
        <f t="shared" si="244"/>
        <v>1</v>
      </c>
      <c r="M266" s="115">
        <f t="shared" si="245"/>
        <v>0.13827953157686002</v>
      </c>
      <c r="N266" s="115">
        <f t="shared" si="246"/>
        <v>0.29285509712418079</v>
      </c>
      <c r="O266" s="115">
        <f t="shared" si="247"/>
        <v>0.21145588290205744</v>
      </c>
      <c r="P266" s="115">
        <f t="shared" si="248"/>
        <v>0.65244659376720393</v>
      </c>
      <c r="Q266" s="115">
        <f t="shared" si="249"/>
        <v>0.46499999999999997</v>
      </c>
      <c r="R266" s="116">
        <f t="shared" si="250"/>
        <v>0.89900000000000002</v>
      </c>
      <c r="S266" s="133">
        <f t="shared" si="251"/>
        <v>0.52927520223260294</v>
      </c>
      <c r="T266" s="134">
        <f t="shared" si="293"/>
        <v>0.47072479776739706</v>
      </c>
      <c r="U266" s="135">
        <f t="shared" si="252"/>
        <v>55204.721382969256</v>
      </c>
      <c r="V266" s="136">
        <v>4</v>
      </c>
      <c r="W266" s="155">
        <f t="shared" si="253"/>
        <v>0</v>
      </c>
      <c r="X266" s="155">
        <f t="shared" si="254"/>
        <v>0.41816409112149189</v>
      </c>
      <c r="Y266" s="155">
        <f t="shared" si="255"/>
        <v>0.58183590887850811</v>
      </c>
      <c r="Z266" s="156">
        <f t="shared" si="256"/>
        <v>68235.38804963592</v>
      </c>
      <c r="AA266" s="69">
        <f t="shared" si="257"/>
        <v>8.4000000000000005E-2</v>
      </c>
      <c r="AB266" s="70">
        <f t="shared" si="258"/>
        <v>0.92</v>
      </c>
      <c r="AC266" s="70">
        <f t="shared" si="259"/>
        <v>0.15362973196084709</v>
      </c>
      <c r="AD266" s="70">
        <f t="shared" si="259"/>
        <v>0.29285509712418079</v>
      </c>
      <c r="AE266" s="70">
        <f t="shared" si="260"/>
        <v>0.53500000000000003</v>
      </c>
      <c r="AF266" s="70">
        <f t="shared" si="261"/>
        <v>0.58332399835704418</v>
      </c>
      <c r="AG266" s="70">
        <f t="shared" si="262"/>
        <v>0.13711213173518538</v>
      </c>
      <c r="AH266" s="70">
        <f t="shared" si="263"/>
        <v>0.21145588290205744</v>
      </c>
      <c r="AI266" s="70">
        <f t="shared" si="264"/>
        <v>0.83951308763675736</v>
      </c>
      <c r="AJ266" s="70">
        <f t="shared" si="265"/>
        <v>0.87644225383667529</v>
      </c>
      <c r="AK266" s="70">
        <f t="shared" si="266"/>
        <v>0.34755340623279612</v>
      </c>
      <c r="AL266" s="71">
        <f t="shared" si="294"/>
        <v>1</v>
      </c>
      <c r="AM266" s="72">
        <v>117276</v>
      </c>
      <c r="AN266" s="66">
        <v>8.4000000000000005E-2</v>
      </c>
      <c r="AO266" s="73">
        <v>0.53500000000000003</v>
      </c>
      <c r="AP266" s="74">
        <f t="shared" si="267"/>
        <v>0.46499999999999997</v>
      </c>
      <c r="AQ266" s="75">
        <v>26781</v>
      </c>
      <c r="AR266" s="75">
        <v>15583</v>
      </c>
      <c r="AS266" s="76">
        <v>22</v>
      </c>
      <c r="AT266" s="76">
        <v>17</v>
      </c>
      <c r="AU266" s="77">
        <f t="shared" si="268"/>
        <v>0.58332399835704418</v>
      </c>
      <c r="AV266" s="77">
        <f t="shared" si="269"/>
        <v>0.41667600164295582</v>
      </c>
      <c r="AW266" s="75">
        <v>26781</v>
      </c>
      <c r="AX266" s="76">
        <v>506</v>
      </c>
      <c r="AY266" s="75">
        <v>19130</v>
      </c>
      <c r="AZ266" s="76">
        <v>31</v>
      </c>
      <c r="BA266" s="75">
        <v>5072</v>
      </c>
      <c r="BB266" s="66">
        <f t="shared" si="270"/>
        <v>0.92375191367013931</v>
      </c>
      <c r="BC266" s="66">
        <f t="shared" si="271"/>
        <v>7.6248086329860687E-2</v>
      </c>
      <c r="BD266" s="75">
        <v>26781</v>
      </c>
      <c r="BE266" s="75">
        <v>3449</v>
      </c>
      <c r="BF266" s="76">
        <v>223</v>
      </c>
      <c r="BG266" s="66">
        <f t="shared" si="272"/>
        <v>0.13711213173518538</v>
      </c>
      <c r="BH266" s="70">
        <v>0.92</v>
      </c>
      <c r="BI266" s="70">
        <v>0.89900000000000002</v>
      </c>
      <c r="BJ266" s="75">
        <v>59357</v>
      </c>
      <c r="BK266" s="75">
        <v>9119</v>
      </c>
      <c r="BL266" s="75">
        <v>32855</v>
      </c>
      <c r="BM266" s="75">
        <v>10183</v>
      </c>
      <c r="BN266" s="75">
        <v>4066</v>
      </c>
      <c r="BO266" s="76">
        <v>101</v>
      </c>
      <c r="BP266" s="75">
        <v>2515</v>
      </c>
      <c r="BQ266" s="76">
        <v>70</v>
      </c>
      <c r="BR266" s="76">
        <v>26</v>
      </c>
      <c r="BS266" s="76">
        <v>422</v>
      </c>
      <c r="BT266" s="66">
        <f t="shared" si="273"/>
        <v>0.15362973196084709</v>
      </c>
      <c r="BU266" s="66">
        <f t="shared" si="240"/>
        <v>0.29285509712418079</v>
      </c>
      <c r="BV266" s="66">
        <f t="shared" si="241"/>
        <v>0.12129993092642823</v>
      </c>
      <c r="BW266" s="72">
        <v>92639</v>
      </c>
      <c r="BX266" s="75">
        <v>9158</v>
      </c>
      <c r="BY266" s="66">
        <f t="shared" si="274"/>
        <v>9.8856852945303816E-2</v>
      </c>
      <c r="BZ266" s="74">
        <f t="shared" si="275"/>
        <v>10.115636601878139</v>
      </c>
      <c r="CA266" s="66">
        <f t="shared" si="295"/>
        <v>0.13827953157686002</v>
      </c>
      <c r="CB266" s="72">
        <v>92639</v>
      </c>
      <c r="CC266" s="75">
        <v>32197</v>
      </c>
      <c r="CD266" s="66">
        <f t="shared" si="276"/>
        <v>0.34755340623279612</v>
      </c>
      <c r="CE266" s="66">
        <f t="shared" si="277"/>
        <v>0.65244659376720393</v>
      </c>
      <c r="CF266" s="72">
        <v>26781</v>
      </c>
      <c r="CG266" s="76">
        <v>74</v>
      </c>
      <c r="CH266" s="75">
        <v>22409</v>
      </c>
      <c r="CI266" s="66">
        <f t="shared" si="278"/>
        <v>0.83951308763675736</v>
      </c>
      <c r="CJ266" s="75">
        <v>26781</v>
      </c>
      <c r="CK266" s="76">
        <v>76</v>
      </c>
      <c r="CL266" s="75">
        <v>16646</v>
      </c>
      <c r="CM266" s="75">
        <v>6659</v>
      </c>
      <c r="CN266" s="76">
        <v>91</v>
      </c>
      <c r="CO266" s="66">
        <f t="shared" si="279"/>
        <v>0.87644225383667529</v>
      </c>
      <c r="CP266" s="72">
        <v>26781</v>
      </c>
      <c r="CQ266" s="75">
        <v>5663</v>
      </c>
      <c r="CR266" s="66">
        <f t="shared" si="280"/>
        <v>0.21145588290205744</v>
      </c>
      <c r="CS266" s="78" t="b">
        <v>1</v>
      </c>
      <c r="CT266" s="76" t="b">
        <v>0</v>
      </c>
      <c r="CU266" s="76"/>
      <c r="CV266" s="76"/>
      <c r="CW266" s="76"/>
      <c r="CX266" s="76"/>
      <c r="CY266" s="76"/>
      <c r="CZ266" s="76"/>
      <c r="DA266" s="76"/>
      <c r="DB266" s="76"/>
      <c r="DC266" s="76"/>
      <c r="DD266" s="66">
        <f t="shared" si="281"/>
        <v>0</v>
      </c>
      <c r="DE266" s="66">
        <f t="shared" si="282"/>
        <v>0</v>
      </c>
      <c r="DF266" s="66">
        <f t="shared" si="283"/>
        <v>0</v>
      </c>
      <c r="DG266" s="66">
        <f t="shared" si="284"/>
        <v>0</v>
      </c>
      <c r="DH266" s="66">
        <f t="shared" si="285"/>
        <v>0</v>
      </c>
      <c r="DI266" s="66">
        <f t="shared" si="239"/>
        <v>0</v>
      </c>
      <c r="DJ266" s="66">
        <f t="shared" si="286"/>
        <v>0</v>
      </c>
      <c r="DK266" s="66">
        <f t="shared" si="287"/>
        <v>0</v>
      </c>
      <c r="DL266" s="66">
        <f t="shared" si="288"/>
        <v>0</v>
      </c>
      <c r="DM266" s="66">
        <f t="shared" si="289"/>
        <v>0</v>
      </c>
      <c r="DN266" s="66">
        <f t="shared" si="290"/>
        <v>0</v>
      </c>
      <c r="DO266" s="80">
        <f t="shared" si="291"/>
        <v>620</v>
      </c>
      <c r="DP266" s="67">
        <f t="shared" si="292"/>
        <v>1</v>
      </c>
      <c r="DQ266" s="66">
        <f t="shared" si="296"/>
        <v>2.6014568158168575E-6</v>
      </c>
    </row>
    <row r="267" spans="1:121" ht="17.149999999999999" customHeight="1" x14ac:dyDescent="0.3">
      <c r="A267" s="30"/>
      <c r="B267" s="39" t="s">
        <v>740</v>
      </c>
      <c r="C267" s="37" t="s">
        <v>741</v>
      </c>
      <c r="D267" s="36" t="s">
        <v>771</v>
      </c>
      <c r="E267" s="37" t="s">
        <v>772</v>
      </c>
      <c r="F267" s="36" t="s">
        <v>773</v>
      </c>
      <c r="G267" s="37" t="s">
        <v>772</v>
      </c>
      <c r="H267" s="36">
        <v>55</v>
      </c>
      <c r="I267" s="38">
        <v>14</v>
      </c>
      <c r="J267" s="115">
        <f t="shared" si="242"/>
        <v>0.89377871134108644</v>
      </c>
      <c r="K267" s="115">
        <f t="shared" si="243"/>
        <v>0.50606246904725305</v>
      </c>
      <c r="L267" s="115">
        <f t="shared" si="244"/>
        <v>1</v>
      </c>
      <c r="M267" s="115">
        <f t="shared" si="245"/>
        <v>0.24047164764550125</v>
      </c>
      <c r="N267" s="115">
        <f t="shared" si="246"/>
        <v>0.4560728285871643</v>
      </c>
      <c r="O267" s="115">
        <f t="shared" si="247"/>
        <v>0.59926225728777094</v>
      </c>
      <c r="P267" s="115">
        <f t="shared" si="248"/>
        <v>0.78551911319875356</v>
      </c>
      <c r="Q267" s="115">
        <f t="shared" si="249"/>
        <v>0.70599999999999996</v>
      </c>
      <c r="R267" s="116">
        <f t="shared" si="250"/>
        <v>0.95499999999999996</v>
      </c>
      <c r="S267" s="133">
        <f t="shared" si="251"/>
        <v>0.68246300301194773</v>
      </c>
      <c r="T267" s="134">
        <f t="shared" si="293"/>
        <v>0.31753699698805227</v>
      </c>
      <c r="U267" s="135">
        <f t="shared" si="252"/>
        <v>79905.962533064434</v>
      </c>
      <c r="V267" s="136">
        <v>6</v>
      </c>
      <c r="W267" s="155">
        <f t="shared" si="253"/>
        <v>0</v>
      </c>
      <c r="X267" s="155">
        <f t="shared" si="254"/>
        <v>0.57135189190083657</v>
      </c>
      <c r="Y267" s="155">
        <f t="shared" si="255"/>
        <v>0.42864810809916343</v>
      </c>
      <c r="Z267" s="156">
        <f t="shared" si="256"/>
        <v>107866.29586639778</v>
      </c>
      <c r="AA267" s="69">
        <f t="shared" si="257"/>
        <v>0.53600000000000003</v>
      </c>
      <c r="AB267" s="70">
        <f t="shared" si="258"/>
        <v>0.96900000000000008</v>
      </c>
      <c r="AC267" s="70">
        <f t="shared" si="259"/>
        <v>6.0252049113940456E-2</v>
      </c>
      <c r="AD267" s="70">
        <f t="shared" si="259"/>
        <v>0.4560728285871643</v>
      </c>
      <c r="AE267" s="70">
        <f t="shared" si="260"/>
        <v>0.29399999999999998</v>
      </c>
      <c r="AF267" s="70">
        <f t="shared" si="261"/>
        <v>0.20805369127516779</v>
      </c>
      <c r="AG267" s="70">
        <f t="shared" si="262"/>
        <v>0.2571682292467169</v>
      </c>
      <c r="AH267" s="70">
        <f t="shared" si="263"/>
        <v>0.59926225728777094</v>
      </c>
      <c r="AI267" s="70">
        <f t="shared" si="264"/>
        <v>0.87740150622470414</v>
      </c>
      <c r="AJ267" s="70">
        <f t="shared" si="265"/>
        <v>0.91015591645746874</v>
      </c>
      <c r="AK267" s="70">
        <f t="shared" si="266"/>
        <v>0.2144808868012465</v>
      </c>
      <c r="AL267" s="71">
        <f t="shared" si="294"/>
        <v>1</v>
      </c>
      <c r="AM267" s="72">
        <v>251643</v>
      </c>
      <c r="AN267" s="66">
        <v>0.53600000000000003</v>
      </c>
      <c r="AO267" s="73">
        <v>0.29399999999999998</v>
      </c>
      <c r="AP267" s="74">
        <f t="shared" si="267"/>
        <v>0.70599999999999996</v>
      </c>
      <c r="AQ267" s="75">
        <v>58557</v>
      </c>
      <c r="AR267" s="75">
        <v>11681</v>
      </c>
      <c r="AS267" s="76">
        <v>456</v>
      </c>
      <c r="AT267" s="76">
        <v>46</v>
      </c>
      <c r="AU267" s="77">
        <f t="shared" si="268"/>
        <v>0.20805369127516779</v>
      </c>
      <c r="AV267" s="77">
        <f t="shared" si="269"/>
        <v>0.79194630872483218</v>
      </c>
      <c r="AW267" s="75">
        <v>58557</v>
      </c>
      <c r="AX267" s="75">
        <v>2937</v>
      </c>
      <c r="AY267" s="75">
        <v>29731</v>
      </c>
      <c r="AZ267" s="76">
        <v>28</v>
      </c>
      <c r="BA267" s="75">
        <v>12968</v>
      </c>
      <c r="BB267" s="66">
        <f t="shared" si="270"/>
        <v>0.77982137063032597</v>
      </c>
      <c r="BC267" s="66">
        <f t="shared" si="271"/>
        <v>0.22017862936967403</v>
      </c>
      <c r="BD267" s="75">
        <v>58557</v>
      </c>
      <c r="BE267" s="75">
        <v>12607</v>
      </c>
      <c r="BF267" s="75">
        <v>2452</v>
      </c>
      <c r="BG267" s="66">
        <f t="shared" si="272"/>
        <v>0.2571682292467169</v>
      </c>
      <c r="BH267" s="70">
        <v>0.96900000000000008</v>
      </c>
      <c r="BI267" s="70">
        <v>0.95499999999999996</v>
      </c>
      <c r="BJ267" s="75">
        <v>154335</v>
      </c>
      <c r="BK267" s="75">
        <v>9299</v>
      </c>
      <c r="BL267" s="75">
        <v>74648</v>
      </c>
      <c r="BM267" s="75">
        <v>32359</v>
      </c>
      <c r="BN267" s="75">
        <v>17446</v>
      </c>
      <c r="BO267" s="76">
        <v>657</v>
      </c>
      <c r="BP267" s="75">
        <v>18216</v>
      </c>
      <c r="BQ267" s="76">
        <v>1060</v>
      </c>
      <c r="BR267" s="76">
        <v>345</v>
      </c>
      <c r="BS267" s="76">
        <v>305</v>
      </c>
      <c r="BT267" s="66">
        <f t="shared" si="273"/>
        <v>6.0252049113940456E-2</v>
      </c>
      <c r="BU267" s="66">
        <f t="shared" si="240"/>
        <v>0.4560728285871643</v>
      </c>
      <c r="BV267" s="66">
        <f t="shared" si="241"/>
        <v>0.24640554637638903</v>
      </c>
      <c r="BW267" s="72">
        <v>218854</v>
      </c>
      <c r="BX267" s="75">
        <v>12441</v>
      </c>
      <c r="BY267" s="66">
        <f t="shared" si="274"/>
        <v>5.684611658914162E-2</v>
      </c>
      <c r="BZ267" s="74">
        <f t="shared" si="275"/>
        <v>17.591351177558074</v>
      </c>
      <c r="CA267" s="66">
        <f t="shared" si="295"/>
        <v>0.24047164764550125</v>
      </c>
      <c r="CB267" s="72">
        <v>218854</v>
      </c>
      <c r="CC267" s="75">
        <v>46940</v>
      </c>
      <c r="CD267" s="66">
        <f t="shared" si="276"/>
        <v>0.2144808868012465</v>
      </c>
      <c r="CE267" s="66">
        <f t="shared" si="277"/>
        <v>0.78551911319875356</v>
      </c>
      <c r="CF267" s="72">
        <v>58557</v>
      </c>
      <c r="CG267" s="76">
        <v>735</v>
      </c>
      <c r="CH267" s="75">
        <v>50643</v>
      </c>
      <c r="CI267" s="66">
        <f t="shared" si="278"/>
        <v>0.87740150622470414</v>
      </c>
      <c r="CJ267" s="75">
        <v>58557</v>
      </c>
      <c r="CK267" s="75">
        <v>3537</v>
      </c>
      <c r="CL267" s="75">
        <v>38707</v>
      </c>
      <c r="CM267" s="75">
        <v>3809</v>
      </c>
      <c r="CN267" s="75">
        <v>7243</v>
      </c>
      <c r="CO267" s="66">
        <f t="shared" si="279"/>
        <v>0.91015591645746874</v>
      </c>
      <c r="CP267" s="72">
        <v>58557</v>
      </c>
      <c r="CQ267" s="75">
        <v>35091</v>
      </c>
      <c r="CR267" s="66">
        <f t="shared" si="280"/>
        <v>0.59926225728777094</v>
      </c>
      <c r="CS267" s="78" t="b">
        <v>0</v>
      </c>
      <c r="CT267" s="76" t="b">
        <v>0</v>
      </c>
      <c r="CU267" s="76"/>
      <c r="CV267" s="76"/>
      <c r="CW267" s="76"/>
      <c r="CX267" s="76"/>
      <c r="CY267" s="76"/>
      <c r="CZ267" s="76"/>
      <c r="DA267" s="76"/>
      <c r="DB267" s="76"/>
      <c r="DC267" s="76"/>
      <c r="DD267" s="66">
        <f t="shared" si="281"/>
        <v>0</v>
      </c>
      <c r="DE267" s="66">
        <f t="shared" si="282"/>
        <v>0</v>
      </c>
      <c r="DF267" s="66">
        <f t="shared" si="283"/>
        <v>0</v>
      </c>
      <c r="DG267" s="66">
        <f t="shared" si="284"/>
        <v>0</v>
      </c>
      <c r="DH267" s="66">
        <f t="shared" si="285"/>
        <v>0</v>
      </c>
      <c r="DI267" s="66">
        <f t="shared" si="239"/>
        <v>0</v>
      </c>
      <c r="DJ267" s="66">
        <f t="shared" si="286"/>
        <v>0</v>
      </c>
      <c r="DK267" s="66">
        <f t="shared" si="287"/>
        <v>0</v>
      </c>
      <c r="DL267" s="66">
        <f t="shared" si="288"/>
        <v>0</v>
      </c>
      <c r="DM267" s="66">
        <f t="shared" si="289"/>
        <v>0</v>
      </c>
      <c r="DN267" s="66">
        <f t="shared" si="290"/>
        <v>0</v>
      </c>
      <c r="DO267" s="80">
        <f t="shared" si="291"/>
        <v>620</v>
      </c>
      <c r="DP267" s="67">
        <f t="shared" si="292"/>
        <v>1</v>
      </c>
      <c r="DQ267" s="66">
        <f t="shared" si="296"/>
        <v>2.6014568158168575E-6</v>
      </c>
    </row>
    <row r="268" spans="1:121" ht="17.149999999999999" customHeight="1" x14ac:dyDescent="0.3">
      <c r="A268" s="30"/>
      <c r="B268" s="39" t="s">
        <v>740</v>
      </c>
      <c r="C268" s="37" t="s">
        <v>741</v>
      </c>
      <c r="D268" s="36" t="s">
        <v>771</v>
      </c>
      <c r="E268" s="37" t="s">
        <v>772</v>
      </c>
      <c r="F268" s="36" t="s">
        <v>774</v>
      </c>
      <c r="G268" s="37" t="s">
        <v>775</v>
      </c>
      <c r="H268" s="36">
        <v>53</v>
      </c>
      <c r="I268" s="38">
        <v>5</v>
      </c>
      <c r="J268" s="115">
        <f t="shared" si="242"/>
        <v>0.7757133582712461</v>
      </c>
      <c r="K268" s="115">
        <f t="shared" si="243"/>
        <v>0.27076699539369958</v>
      </c>
      <c r="L268" s="115">
        <f t="shared" si="244"/>
        <v>1</v>
      </c>
      <c r="M268" s="115">
        <f t="shared" si="245"/>
        <v>9.3674013503363518E-2</v>
      </c>
      <c r="N268" s="115">
        <f t="shared" si="246"/>
        <v>0.22111532214401733</v>
      </c>
      <c r="O268" s="115">
        <f t="shared" si="247"/>
        <v>0.1294401335517977</v>
      </c>
      <c r="P268" s="115">
        <f t="shared" si="248"/>
        <v>0.72228570349314869</v>
      </c>
      <c r="Q268" s="115">
        <f t="shared" si="249"/>
        <v>0.65600000000000003</v>
      </c>
      <c r="R268" s="116">
        <f t="shared" si="250"/>
        <v>0.90900000000000003</v>
      </c>
      <c r="S268" s="133">
        <f t="shared" si="251"/>
        <v>0.53088839181747483</v>
      </c>
      <c r="T268" s="134">
        <f t="shared" si="293"/>
        <v>0.46911160818252517</v>
      </c>
      <c r="U268" s="135">
        <f t="shared" si="252"/>
        <v>58571.398951237366</v>
      </c>
      <c r="V268" s="136">
        <v>5</v>
      </c>
      <c r="W268" s="155">
        <f t="shared" si="253"/>
        <v>0</v>
      </c>
      <c r="X268" s="155">
        <f t="shared" si="254"/>
        <v>0.41977728070636366</v>
      </c>
      <c r="Y268" s="155">
        <f t="shared" si="255"/>
        <v>0.58022271929363634</v>
      </c>
      <c r="Z268" s="156">
        <f t="shared" si="256"/>
        <v>72444.287840126257</v>
      </c>
      <c r="AA268" s="69">
        <f t="shared" si="257"/>
        <v>0.11199999999999999</v>
      </c>
      <c r="AB268" s="70">
        <f t="shared" si="258"/>
        <v>0.93500000000000005</v>
      </c>
      <c r="AC268" s="70">
        <f t="shared" si="259"/>
        <v>7.371413102328099E-2</v>
      </c>
      <c r="AD268" s="70">
        <f t="shared" si="259"/>
        <v>0.22111532214401733</v>
      </c>
      <c r="AE268" s="70">
        <f t="shared" si="260"/>
        <v>0.34399999999999997</v>
      </c>
      <c r="AF268" s="70">
        <f t="shared" si="261"/>
        <v>0.50381797384610627</v>
      </c>
      <c r="AG268" s="70">
        <f t="shared" si="262"/>
        <v>0.45571459486196558</v>
      </c>
      <c r="AH268" s="70">
        <f t="shared" si="263"/>
        <v>0.1294401335517977</v>
      </c>
      <c r="AI268" s="70">
        <f t="shared" si="264"/>
        <v>0.74857019198070918</v>
      </c>
      <c r="AJ268" s="70">
        <f t="shared" si="265"/>
        <v>0.80285652456178314</v>
      </c>
      <c r="AK268" s="70">
        <f t="shared" si="266"/>
        <v>0.27771429650685125</v>
      </c>
      <c r="AL268" s="71">
        <f t="shared" si="294"/>
        <v>1</v>
      </c>
      <c r="AM268" s="72">
        <v>124856</v>
      </c>
      <c r="AN268" s="66">
        <v>0.11199999999999999</v>
      </c>
      <c r="AO268" s="73">
        <v>0.34399999999999997</v>
      </c>
      <c r="AP268" s="74">
        <f t="shared" si="267"/>
        <v>0.65600000000000003</v>
      </c>
      <c r="AQ268" s="75">
        <v>32347</v>
      </c>
      <c r="AR268" s="75">
        <v>15280</v>
      </c>
      <c r="AS268" s="76">
        <v>998</v>
      </c>
      <c r="AT268" s="76">
        <v>19</v>
      </c>
      <c r="AU268" s="77">
        <f t="shared" si="268"/>
        <v>0.50381797384610627</v>
      </c>
      <c r="AV268" s="77">
        <f t="shared" si="269"/>
        <v>0.49618202615389373</v>
      </c>
      <c r="AW268" s="75">
        <v>32347</v>
      </c>
      <c r="AX268" s="75">
        <v>1510</v>
      </c>
      <c r="AY268" s="75">
        <v>19795</v>
      </c>
      <c r="AZ268" s="76">
        <v>22</v>
      </c>
      <c r="BA268" s="75">
        <v>9553</v>
      </c>
      <c r="BB268" s="66">
        <f t="shared" si="270"/>
        <v>0.95464803536649456</v>
      </c>
      <c r="BC268" s="66">
        <f t="shared" si="271"/>
        <v>4.5351964633505437E-2</v>
      </c>
      <c r="BD268" s="75">
        <v>32347</v>
      </c>
      <c r="BE268" s="75">
        <v>14544</v>
      </c>
      <c r="BF268" s="76">
        <v>197</v>
      </c>
      <c r="BG268" s="66">
        <f t="shared" si="272"/>
        <v>0.45571459486196558</v>
      </c>
      <c r="BH268" s="70">
        <v>0.93500000000000005</v>
      </c>
      <c r="BI268" s="70">
        <v>0.90900000000000003</v>
      </c>
      <c r="BJ268" s="75">
        <v>73880</v>
      </c>
      <c r="BK268" s="75">
        <v>5446</v>
      </c>
      <c r="BL268" s="75">
        <v>52098</v>
      </c>
      <c r="BM268" s="75">
        <v>9505</v>
      </c>
      <c r="BN268" s="75">
        <v>3599</v>
      </c>
      <c r="BO268" s="76">
        <v>101</v>
      </c>
      <c r="BP268" s="75">
        <v>2912</v>
      </c>
      <c r="BQ268" s="76">
        <v>52</v>
      </c>
      <c r="BR268" s="76">
        <v>75</v>
      </c>
      <c r="BS268" s="76">
        <v>92</v>
      </c>
      <c r="BT268" s="66">
        <f t="shared" si="273"/>
        <v>7.371413102328099E-2</v>
      </c>
      <c r="BU268" s="66">
        <f t="shared" si="240"/>
        <v>0.22111532214401733</v>
      </c>
      <c r="BV268" s="66">
        <f t="shared" si="241"/>
        <v>9.2460747157552786E-2</v>
      </c>
      <c r="BW268" s="72">
        <v>105893</v>
      </c>
      <c r="BX268" s="75">
        <v>15453</v>
      </c>
      <c r="BY268" s="66">
        <f t="shared" si="274"/>
        <v>0.14593032589500723</v>
      </c>
      <c r="BZ268" s="74">
        <f t="shared" si="275"/>
        <v>6.8525852585258518</v>
      </c>
      <c r="CA268" s="66">
        <f t="shared" si="295"/>
        <v>9.3674013503363518E-2</v>
      </c>
      <c r="CB268" s="72">
        <v>105893</v>
      </c>
      <c r="CC268" s="75">
        <v>29408</v>
      </c>
      <c r="CD268" s="66">
        <f t="shared" si="276"/>
        <v>0.27771429650685125</v>
      </c>
      <c r="CE268" s="66">
        <f t="shared" si="277"/>
        <v>0.72228570349314869</v>
      </c>
      <c r="CF268" s="72">
        <v>32347</v>
      </c>
      <c r="CG268" s="76">
        <v>235</v>
      </c>
      <c r="CH268" s="75">
        <v>23979</v>
      </c>
      <c r="CI268" s="66">
        <f t="shared" si="278"/>
        <v>0.74857019198070918</v>
      </c>
      <c r="CJ268" s="75">
        <v>32347</v>
      </c>
      <c r="CK268" s="76">
        <v>89</v>
      </c>
      <c r="CL268" s="75">
        <v>15777</v>
      </c>
      <c r="CM268" s="75">
        <v>9971</v>
      </c>
      <c r="CN268" s="76">
        <v>133</v>
      </c>
      <c r="CO268" s="66">
        <f t="shared" si="279"/>
        <v>0.80285652456178314</v>
      </c>
      <c r="CP268" s="72">
        <v>32347</v>
      </c>
      <c r="CQ268" s="75">
        <v>4187</v>
      </c>
      <c r="CR268" s="66">
        <f t="shared" si="280"/>
        <v>0.1294401335517977</v>
      </c>
      <c r="CS268" s="78" t="b">
        <v>0</v>
      </c>
      <c r="CT268" s="76" t="b">
        <v>0</v>
      </c>
      <c r="CU268" s="76"/>
      <c r="CV268" s="76"/>
      <c r="CW268" s="76"/>
      <c r="CX268" s="76"/>
      <c r="CY268" s="76"/>
      <c r="CZ268" s="76"/>
      <c r="DA268" s="76"/>
      <c r="DB268" s="76"/>
      <c r="DC268" s="76"/>
      <c r="DD268" s="66">
        <f t="shared" si="281"/>
        <v>0</v>
      </c>
      <c r="DE268" s="66">
        <f t="shared" si="282"/>
        <v>0</v>
      </c>
      <c r="DF268" s="66">
        <f t="shared" si="283"/>
        <v>0</v>
      </c>
      <c r="DG268" s="66">
        <f t="shared" si="284"/>
        <v>0</v>
      </c>
      <c r="DH268" s="66">
        <f t="shared" si="285"/>
        <v>0</v>
      </c>
      <c r="DI268" s="66">
        <f t="shared" si="239"/>
        <v>0</v>
      </c>
      <c r="DJ268" s="66">
        <f t="shared" si="286"/>
        <v>0</v>
      </c>
      <c r="DK268" s="66">
        <f t="shared" si="287"/>
        <v>0</v>
      </c>
      <c r="DL268" s="66">
        <f t="shared" si="288"/>
        <v>0</v>
      </c>
      <c r="DM268" s="66">
        <f t="shared" si="289"/>
        <v>0</v>
      </c>
      <c r="DN268" s="66">
        <f t="shared" si="290"/>
        <v>0</v>
      </c>
      <c r="DO268" s="80">
        <f t="shared" si="291"/>
        <v>620</v>
      </c>
      <c r="DP268" s="67">
        <f t="shared" si="292"/>
        <v>1</v>
      </c>
      <c r="DQ268" s="66">
        <f t="shared" si="296"/>
        <v>2.6014568158168575E-6</v>
      </c>
    </row>
    <row r="269" spans="1:121" ht="17.149999999999999" customHeight="1" x14ac:dyDescent="0.3">
      <c r="A269" s="30"/>
      <c r="B269" s="39" t="s">
        <v>740</v>
      </c>
      <c r="C269" s="37" t="s">
        <v>741</v>
      </c>
      <c r="D269" s="36" t="s">
        <v>771</v>
      </c>
      <c r="E269" s="37" t="s">
        <v>772</v>
      </c>
      <c r="F269" s="36" t="s">
        <v>776</v>
      </c>
      <c r="G269" s="37" t="s">
        <v>777</v>
      </c>
      <c r="H269" s="36">
        <v>40</v>
      </c>
      <c r="I269" s="38">
        <v>8</v>
      </c>
      <c r="J269" s="115">
        <f t="shared" si="242"/>
        <v>0.72295073536974186</v>
      </c>
      <c r="K269" s="115">
        <f t="shared" si="243"/>
        <v>0.37717268332819093</v>
      </c>
      <c r="L269" s="115">
        <f t="shared" si="244"/>
        <v>1</v>
      </c>
      <c r="M269" s="115">
        <f t="shared" si="245"/>
        <v>0.15034546387919998</v>
      </c>
      <c r="N269" s="115">
        <f t="shared" si="246"/>
        <v>0.38035403912364801</v>
      </c>
      <c r="O269" s="115">
        <f t="shared" si="247"/>
        <v>0.39316568960197468</v>
      </c>
      <c r="P269" s="115">
        <f t="shared" si="248"/>
        <v>0.80497554475877875</v>
      </c>
      <c r="Q269" s="115">
        <f t="shared" si="249"/>
        <v>0.67399999999999993</v>
      </c>
      <c r="R269" s="116">
        <f t="shared" si="250"/>
        <v>0.93500000000000005</v>
      </c>
      <c r="S269" s="133">
        <f t="shared" si="251"/>
        <v>0.60421823956239273</v>
      </c>
      <c r="T269" s="134">
        <f t="shared" si="293"/>
        <v>0.39578176043760727</v>
      </c>
      <c r="U269" s="135">
        <f t="shared" si="252"/>
        <v>57077.270799749094</v>
      </c>
      <c r="V269" s="136">
        <v>6</v>
      </c>
      <c r="W269" s="155">
        <f t="shared" si="253"/>
        <v>0</v>
      </c>
      <c r="X269" s="155">
        <f t="shared" si="254"/>
        <v>0.49310712845128157</v>
      </c>
      <c r="Y269" s="155">
        <f t="shared" si="255"/>
        <v>0.50689287154871843</v>
      </c>
      <c r="Z269" s="156">
        <f t="shared" si="256"/>
        <v>73101.048577526875</v>
      </c>
      <c r="AA269" s="69">
        <f t="shared" si="257"/>
        <v>0.12300000000000001</v>
      </c>
      <c r="AB269" s="70">
        <f t="shared" si="258"/>
        <v>0.95299999999999996</v>
      </c>
      <c r="AC269" s="70">
        <f t="shared" si="259"/>
        <v>7.7439139146896346E-2</v>
      </c>
      <c r="AD269" s="70">
        <f t="shared" si="259"/>
        <v>0.38035403912364801</v>
      </c>
      <c r="AE269" s="70">
        <f t="shared" si="260"/>
        <v>0.32600000000000001</v>
      </c>
      <c r="AF269" s="70">
        <f t="shared" si="261"/>
        <v>0.34732078576571018</v>
      </c>
      <c r="AG269" s="70">
        <f t="shared" si="262"/>
        <v>0.31844595289519695</v>
      </c>
      <c r="AH269" s="70">
        <f t="shared" si="263"/>
        <v>0.39316568960197468</v>
      </c>
      <c r="AI269" s="70">
        <f t="shared" si="264"/>
        <v>0.87529569063046386</v>
      </c>
      <c r="AJ269" s="70">
        <f t="shared" si="265"/>
        <v>0.57060578010901986</v>
      </c>
      <c r="AK269" s="70">
        <f t="shared" si="266"/>
        <v>0.19502445524122131</v>
      </c>
      <c r="AL269" s="71">
        <f t="shared" si="294"/>
        <v>1</v>
      </c>
      <c r="AM269" s="72">
        <v>144214</v>
      </c>
      <c r="AN269" s="66">
        <v>0.12300000000000001</v>
      </c>
      <c r="AO269" s="73">
        <v>0.32600000000000001</v>
      </c>
      <c r="AP269" s="74">
        <f t="shared" si="267"/>
        <v>0.67399999999999993</v>
      </c>
      <c r="AQ269" s="75">
        <v>38892</v>
      </c>
      <c r="AR269" s="75">
        <v>13022</v>
      </c>
      <c r="AS269" s="76">
        <v>443</v>
      </c>
      <c r="AT269" s="76">
        <v>43</v>
      </c>
      <c r="AU269" s="77">
        <f t="shared" si="268"/>
        <v>0.34732078576571018</v>
      </c>
      <c r="AV269" s="77">
        <f t="shared" si="269"/>
        <v>0.65267921423428987</v>
      </c>
      <c r="AW269" s="75">
        <v>38892</v>
      </c>
      <c r="AX269" s="75">
        <v>1346</v>
      </c>
      <c r="AY269" s="75">
        <v>19687</v>
      </c>
      <c r="AZ269" s="76">
        <v>33</v>
      </c>
      <c r="BA269" s="75">
        <v>13872</v>
      </c>
      <c r="BB269" s="66">
        <f t="shared" si="270"/>
        <v>0.89833384757790802</v>
      </c>
      <c r="BC269" s="66">
        <f t="shared" si="271"/>
        <v>0.10166615242209198</v>
      </c>
      <c r="BD269" s="75">
        <v>38892</v>
      </c>
      <c r="BE269" s="75">
        <v>12159</v>
      </c>
      <c r="BF269" s="76">
        <v>226</v>
      </c>
      <c r="BG269" s="66">
        <f t="shared" si="272"/>
        <v>0.31844595289519695</v>
      </c>
      <c r="BH269" s="70">
        <v>0.95299999999999996</v>
      </c>
      <c r="BI269" s="70">
        <v>0.93500000000000005</v>
      </c>
      <c r="BJ269" s="75">
        <v>90329</v>
      </c>
      <c r="BK269" s="75">
        <v>6995</v>
      </c>
      <c r="BL269" s="75">
        <v>48977</v>
      </c>
      <c r="BM269" s="75">
        <v>17242</v>
      </c>
      <c r="BN269" s="75">
        <v>9909</v>
      </c>
      <c r="BO269" s="76">
        <v>216</v>
      </c>
      <c r="BP269" s="75">
        <v>5455</v>
      </c>
      <c r="BQ269" s="76">
        <v>151</v>
      </c>
      <c r="BR269" s="76">
        <v>100</v>
      </c>
      <c r="BS269" s="76">
        <v>1284</v>
      </c>
      <c r="BT269" s="66">
        <f t="shared" si="273"/>
        <v>7.7439139146896346E-2</v>
      </c>
      <c r="BU269" s="66">
        <f t="shared" si="240"/>
        <v>0.38035403912364801</v>
      </c>
      <c r="BV269" s="66">
        <f t="shared" si="241"/>
        <v>0.18947403380973996</v>
      </c>
      <c r="BW269" s="72">
        <v>123082</v>
      </c>
      <c r="BX269" s="75">
        <v>11191</v>
      </c>
      <c r="BY269" s="66">
        <f t="shared" si="274"/>
        <v>9.0923124421117635E-2</v>
      </c>
      <c r="BZ269" s="74">
        <f t="shared" si="275"/>
        <v>10.998302207130729</v>
      </c>
      <c r="CA269" s="66">
        <f t="shared" si="295"/>
        <v>0.15034546387919998</v>
      </c>
      <c r="CB269" s="72">
        <v>123082</v>
      </c>
      <c r="CC269" s="75">
        <v>24004</v>
      </c>
      <c r="CD269" s="66">
        <f t="shared" si="276"/>
        <v>0.19502445524122131</v>
      </c>
      <c r="CE269" s="66">
        <f t="shared" si="277"/>
        <v>0.80497554475877875</v>
      </c>
      <c r="CF269" s="72">
        <v>38892</v>
      </c>
      <c r="CG269" s="76">
        <v>445</v>
      </c>
      <c r="CH269" s="75">
        <v>33597</v>
      </c>
      <c r="CI269" s="66">
        <f t="shared" si="278"/>
        <v>0.87529569063046386</v>
      </c>
      <c r="CJ269" s="75">
        <v>38892</v>
      </c>
      <c r="CK269" s="75">
        <v>4960</v>
      </c>
      <c r="CL269" s="75">
        <v>9230</v>
      </c>
      <c r="CM269" s="75">
        <v>5829</v>
      </c>
      <c r="CN269" s="75">
        <v>2173</v>
      </c>
      <c r="CO269" s="66">
        <f t="shared" si="279"/>
        <v>0.57060578010901986</v>
      </c>
      <c r="CP269" s="72">
        <v>38892</v>
      </c>
      <c r="CQ269" s="75">
        <v>15291</v>
      </c>
      <c r="CR269" s="66">
        <f t="shared" si="280"/>
        <v>0.39316568960197468</v>
      </c>
      <c r="CS269" s="78" t="b">
        <v>0</v>
      </c>
      <c r="CT269" s="76" t="b">
        <v>0</v>
      </c>
      <c r="CU269" s="76"/>
      <c r="CV269" s="76"/>
      <c r="CW269" s="76"/>
      <c r="CX269" s="76"/>
      <c r="CY269" s="76"/>
      <c r="CZ269" s="76"/>
      <c r="DA269" s="76"/>
      <c r="DB269" s="76"/>
      <c r="DC269" s="76"/>
      <c r="DD269" s="66">
        <f t="shared" si="281"/>
        <v>0</v>
      </c>
      <c r="DE269" s="66">
        <f t="shared" si="282"/>
        <v>0</v>
      </c>
      <c r="DF269" s="66">
        <f t="shared" si="283"/>
        <v>0</v>
      </c>
      <c r="DG269" s="66">
        <f t="shared" si="284"/>
        <v>0</v>
      </c>
      <c r="DH269" s="66">
        <f t="shared" si="285"/>
        <v>0</v>
      </c>
      <c r="DI269" s="66">
        <f t="shared" si="239"/>
        <v>0</v>
      </c>
      <c r="DJ269" s="66">
        <f t="shared" si="286"/>
        <v>0</v>
      </c>
      <c r="DK269" s="66">
        <f t="shared" si="287"/>
        <v>0</v>
      </c>
      <c r="DL269" s="66">
        <f t="shared" si="288"/>
        <v>0</v>
      </c>
      <c r="DM269" s="66">
        <f t="shared" si="289"/>
        <v>0</v>
      </c>
      <c r="DN269" s="66">
        <f t="shared" si="290"/>
        <v>0</v>
      </c>
      <c r="DO269" s="80">
        <f t="shared" si="291"/>
        <v>620</v>
      </c>
      <c r="DP269" s="67">
        <f t="shared" si="292"/>
        <v>1</v>
      </c>
      <c r="DQ269" s="66">
        <f t="shared" si="296"/>
        <v>2.6014568158168575E-6</v>
      </c>
    </row>
    <row r="270" spans="1:121" ht="17.149999999999999" customHeight="1" x14ac:dyDescent="0.3">
      <c r="A270" s="30"/>
      <c r="B270" s="39" t="s">
        <v>740</v>
      </c>
      <c r="C270" s="37" t="s">
        <v>741</v>
      </c>
      <c r="D270" s="36" t="s">
        <v>771</v>
      </c>
      <c r="E270" s="37" t="s">
        <v>772</v>
      </c>
      <c r="F270" s="36" t="s">
        <v>778</v>
      </c>
      <c r="G270" s="37" t="s">
        <v>779</v>
      </c>
      <c r="H270" s="36">
        <v>43</v>
      </c>
      <c r="I270" s="38">
        <v>12</v>
      </c>
      <c r="J270" s="115">
        <f t="shared" si="242"/>
        <v>0.75662125340599462</v>
      </c>
      <c r="K270" s="115">
        <f t="shared" si="243"/>
        <v>0.42223433242506814</v>
      </c>
      <c r="L270" s="115">
        <f t="shared" si="244"/>
        <v>1</v>
      </c>
      <c r="M270" s="115">
        <f t="shared" si="245"/>
        <v>0.13065958590001225</v>
      </c>
      <c r="N270" s="115">
        <f t="shared" si="246"/>
        <v>0.25931966179719396</v>
      </c>
      <c r="O270" s="115">
        <f t="shared" si="247"/>
        <v>0.25487738419618527</v>
      </c>
      <c r="P270" s="115">
        <f t="shared" si="248"/>
        <v>0.74110893189336613</v>
      </c>
      <c r="Q270" s="115">
        <f t="shared" si="249"/>
        <v>0.69300000000000006</v>
      </c>
      <c r="R270" s="116">
        <f t="shared" si="250"/>
        <v>0.93099999999999994</v>
      </c>
      <c r="S270" s="133">
        <f t="shared" si="251"/>
        <v>0.57653568329086891</v>
      </c>
      <c r="T270" s="134">
        <f t="shared" si="293"/>
        <v>0.42346431670913109</v>
      </c>
      <c r="U270" s="135">
        <f t="shared" si="252"/>
        <v>58252.174870824783</v>
      </c>
      <c r="V270" s="136">
        <v>6</v>
      </c>
      <c r="W270" s="155">
        <f t="shared" si="253"/>
        <v>0</v>
      </c>
      <c r="X270" s="155">
        <f t="shared" si="254"/>
        <v>0.4654245721797578</v>
      </c>
      <c r="Y270" s="155">
        <f t="shared" si="255"/>
        <v>0.53457542782024214</v>
      </c>
      <c r="Z270" s="156">
        <f t="shared" si="256"/>
        <v>73536.730426380323</v>
      </c>
      <c r="AA270" s="69">
        <f t="shared" si="257"/>
        <v>0.185</v>
      </c>
      <c r="AB270" s="70">
        <f t="shared" si="258"/>
        <v>0.94799999999999995</v>
      </c>
      <c r="AC270" s="70">
        <f t="shared" si="259"/>
        <v>0.128422221451126</v>
      </c>
      <c r="AD270" s="70">
        <f t="shared" si="259"/>
        <v>0.25931966179719396</v>
      </c>
      <c r="AE270" s="70">
        <f t="shared" si="260"/>
        <v>0.307</v>
      </c>
      <c r="AF270" s="70">
        <f t="shared" si="261"/>
        <v>0.21430517711171662</v>
      </c>
      <c r="AG270" s="70">
        <f t="shared" si="262"/>
        <v>0.34493188010899184</v>
      </c>
      <c r="AH270" s="70">
        <f t="shared" si="263"/>
        <v>0.25487738419618527</v>
      </c>
      <c r="AI270" s="70">
        <f t="shared" si="264"/>
        <v>0.75820163487738423</v>
      </c>
      <c r="AJ270" s="70">
        <f t="shared" si="265"/>
        <v>0.7550408719346049</v>
      </c>
      <c r="AK270" s="70">
        <f t="shared" si="266"/>
        <v>0.25889106810663387</v>
      </c>
      <c r="AL270" s="71">
        <f t="shared" si="294"/>
        <v>1</v>
      </c>
      <c r="AM270" s="72">
        <v>137561</v>
      </c>
      <c r="AN270" s="66">
        <v>0.185</v>
      </c>
      <c r="AO270" s="73">
        <v>0.307</v>
      </c>
      <c r="AP270" s="74">
        <f t="shared" si="267"/>
        <v>0.69300000000000006</v>
      </c>
      <c r="AQ270" s="75">
        <v>36700</v>
      </c>
      <c r="AR270" s="75">
        <v>7658</v>
      </c>
      <c r="AS270" s="76">
        <v>179</v>
      </c>
      <c r="AT270" s="76">
        <v>28</v>
      </c>
      <c r="AU270" s="77">
        <f t="shared" si="268"/>
        <v>0.21430517711171662</v>
      </c>
      <c r="AV270" s="77">
        <f t="shared" si="269"/>
        <v>0.78569482288828341</v>
      </c>
      <c r="AW270" s="75">
        <v>36700</v>
      </c>
      <c r="AX270" s="75">
        <v>1186</v>
      </c>
      <c r="AY270" s="75">
        <v>24076</v>
      </c>
      <c r="AZ270" s="76">
        <v>16</v>
      </c>
      <c r="BA270" s="75">
        <v>9265</v>
      </c>
      <c r="BB270" s="66">
        <f t="shared" si="270"/>
        <v>0.94122615803814713</v>
      </c>
      <c r="BC270" s="66">
        <f t="shared" si="271"/>
        <v>5.8773841961852868E-2</v>
      </c>
      <c r="BD270" s="75">
        <v>36700</v>
      </c>
      <c r="BE270" s="75">
        <v>12073</v>
      </c>
      <c r="BF270" s="76">
        <v>586</v>
      </c>
      <c r="BG270" s="66">
        <f t="shared" si="272"/>
        <v>0.34493188010899184</v>
      </c>
      <c r="BH270" s="70">
        <v>0.94799999999999995</v>
      </c>
      <c r="BI270" s="70">
        <v>0.93099999999999994</v>
      </c>
      <c r="BJ270" s="75">
        <v>86457</v>
      </c>
      <c r="BK270" s="75">
        <v>11103</v>
      </c>
      <c r="BL270" s="75">
        <v>52934</v>
      </c>
      <c r="BM270" s="75">
        <v>12976</v>
      </c>
      <c r="BN270" s="75">
        <v>4771</v>
      </c>
      <c r="BO270" s="76">
        <v>125</v>
      </c>
      <c r="BP270" s="75">
        <v>4237</v>
      </c>
      <c r="BQ270" s="76">
        <v>80</v>
      </c>
      <c r="BR270" s="76">
        <v>66</v>
      </c>
      <c r="BS270" s="76">
        <v>165</v>
      </c>
      <c r="BT270" s="66">
        <f t="shared" si="273"/>
        <v>0.128422221451126</v>
      </c>
      <c r="BU270" s="66">
        <f t="shared" ref="BU270:BU301" si="297">(BS270+BM270+BN270+BO270+BP270+BQ270+BR270)/BJ270</f>
        <v>0.25931966179719396</v>
      </c>
      <c r="BV270" s="66">
        <f t="shared" ref="BV270:BV301" si="298">(BS270+BR270+BQ270+BP270+BO270+BN270)/BJ270</f>
        <v>0.10923349179360839</v>
      </c>
      <c r="BW270" s="72">
        <v>118799</v>
      </c>
      <c r="BX270" s="75">
        <v>12429</v>
      </c>
      <c r="BY270" s="66">
        <f t="shared" si="274"/>
        <v>0.10462209277855875</v>
      </c>
      <c r="BZ270" s="74">
        <f t="shared" si="275"/>
        <v>9.5582106364148363</v>
      </c>
      <c r="CA270" s="66">
        <f t="shared" si="295"/>
        <v>0.13065958590001225</v>
      </c>
      <c r="CB270" s="72">
        <v>118799</v>
      </c>
      <c r="CC270" s="75">
        <v>30756</v>
      </c>
      <c r="CD270" s="66">
        <f t="shared" si="276"/>
        <v>0.25889106810663387</v>
      </c>
      <c r="CE270" s="66">
        <f t="shared" si="277"/>
        <v>0.74110893189336613</v>
      </c>
      <c r="CF270" s="72">
        <v>36700</v>
      </c>
      <c r="CG270" s="76">
        <v>220</v>
      </c>
      <c r="CH270" s="75">
        <v>27606</v>
      </c>
      <c r="CI270" s="66">
        <f t="shared" si="278"/>
        <v>0.75820163487738423</v>
      </c>
      <c r="CJ270" s="75">
        <v>36700</v>
      </c>
      <c r="CK270" s="76">
        <v>150</v>
      </c>
      <c r="CL270" s="75">
        <v>13845</v>
      </c>
      <c r="CM270" s="75">
        <v>13292</v>
      </c>
      <c r="CN270" s="76">
        <v>423</v>
      </c>
      <c r="CO270" s="66">
        <f t="shared" si="279"/>
        <v>0.7550408719346049</v>
      </c>
      <c r="CP270" s="72">
        <v>36700</v>
      </c>
      <c r="CQ270" s="75">
        <v>9354</v>
      </c>
      <c r="CR270" s="66">
        <f t="shared" si="280"/>
        <v>0.25487738419618527</v>
      </c>
      <c r="CS270" s="78" t="b">
        <v>0</v>
      </c>
      <c r="CT270" s="76" t="b">
        <v>1</v>
      </c>
      <c r="CU270" s="76">
        <v>0</v>
      </c>
      <c r="CV270" s="76"/>
      <c r="CW270" s="79">
        <v>1</v>
      </c>
      <c r="CX270" s="79"/>
      <c r="CY270" s="79">
        <v>1</v>
      </c>
      <c r="CZ270" s="79">
        <v>0</v>
      </c>
      <c r="DA270" s="76"/>
      <c r="DB270" s="76"/>
      <c r="DC270" s="76"/>
      <c r="DD270" s="66">
        <f t="shared" si="281"/>
        <v>4.1322314049586778E-3</v>
      </c>
      <c r="DE270" s="66">
        <f t="shared" si="282"/>
        <v>0</v>
      </c>
      <c r="DF270" s="66">
        <f t="shared" si="283"/>
        <v>0</v>
      </c>
      <c r="DG270" s="66">
        <f t="shared" si="284"/>
        <v>0</v>
      </c>
      <c r="DH270" s="66">
        <f t="shared" si="285"/>
        <v>0</v>
      </c>
      <c r="DI270" s="66">
        <f t="shared" si="239"/>
        <v>0</v>
      </c>
      <c r="DJ270" s="66">
        <f t="shared" si="286"/>
        <v>0</v>
      </c>
      <c r="DK270" s="66">
        <f t="shared" si="287"/>
        <v>0</v>
      </c>
      <c r="DL270" s="66">
        <f t="shared" si="288"/>
        <v>0</v>
      </c>
      <c r="DM270" s="66">
        <f t="shared" si="289"/>
        <v>0</v>
      </c>
      <c r="DN270" s="66">
        <f t="shared" si="290"/>
        <v>0</v>
      </c>
      <c r="DO270" s="80">
        <f t="shared" si="291"/>
        <v>620</v>
      </c>
      <c r="DP270" s="67">
        <f t="shared" si="292"/>
        <v>1</v>
      </c>
      <c r="DQ270" s="66">
        <f t="shared" si="296"/>
        <v>2.6014568158168575E-6</v>
      </c>
    </row>
    <row r="271" spans="1:121" ht="17.149999999999999" customHeight="1" x14ac:dyDescent="0.3">
      <c r="A271" s="30"/>
      <c r="B271" s="39" t="s">
        <v>740</v>
      </c>
      <c r="C271" s="37" t="s">
        <v>741</v>
      </c>
      <c r="D271" s="36" t="s">
        <v>771</v>
      </c>
      <c r="E271" s="37" t="s">
        <v>772</v>
      </c>
      <c r="F271" s="36" t="s">
        <v>780</v>
      </c>
      <c r="G271" s="37" t="s">
        <v>781</v>
      </c>
      <c r="H271" s="36">
        <v>50</v>
      </c>
      <c r="I271" s="38">
        <v>6</v>
      </c>
      <c r="J271" s="115">
        <f t="shared" si="242"/>
        <v>0.84881780250347705</v>
      </c>
      <c r="K271" s="115">
        <f t="shared" si="243"/>
        <v>0.43848400556328232</v>
      </c>
      <c r="L271" s="115">
        <f t="shared" si="244"/>
        <v>1</v>
      </c>
      <c r="M271" s="115">
        <f t="shared" si="245"/>
        <v>0.12124280377310263</v>
      </c>
      <c r="N271" s="115">
        <f t="shared" si="246"/>
        <v>0.30301010384507437</v>
      </c>
      <c r="O271" s="115">
        <f t="shared" si="247"/>
        <v>0.28542420027816412</v>
      </c>
      <c r="P271" s="115">
        <f t="shared" si="248"/>
        <v>0.78729829032229914</v>
      </c>
      <c r="Q271" s="115">
        <f t="shared" si="249"/>
        <v>0.71599999999999997</v>
      </c>
      <c r="R271" s="116">
        <f t="shared" si="250"/>
        <v>0.97</v>
      </c>
      <c r="S271" s="133">
        <f t="shared" si="251"/>
        <v>0.60780857847615555</v>
      </c>
      <c r="T271" s="134">
        <f t="shared" si="293"/>
        <v>0.39219142152384445</v>
      </c>
      <c r="U271" s="135">
        <f t="shared" si="252"/>
        <v>51360.2119884981</v>
      </c>
      <c r="V271" s="136">
        <v>6</v>
      </c>
      <c r="W271" s="155">
        <f t="shared" si="253"/>
        <v>0</v>
      </c>
      <c r="X271" s="155">
        <f t="shared" si="254"/>
        <v>0.49669746736504439</v>
      </c>
      <c r="Y271" s="155">
        <f t="shared" si="255"/>
        <v>0.50330253263495561</v>
      </c>
      <c r="Z271" s="156">
        <f t="shared" si="256"/>
        <v>65910.989766275889</v>
      </c>
      <c r="AA271" s="69">
        <f t="shared" si="257"/>
        <v>0.12</v>
      </c>
      <c r="AB271" s="70">
        <f t="shared" si="258"/>
        <v>0.97799999999999998</v>
      </c>
      <c r="AC271" s="70">
        <f t="shared" si="259"/>
        <v>3.6673215455140802E-2</v>
      </c>
      <c r="AD271" s="70">
        <f t="shared" si="259"/>
        <v>0.30301010384507437</v>
      </c>
      <c r="AE271" s="70">
        <f t="shared" si="260"/>
        <v>0.28399999999999997</v>
      </c>
      <c r="AF271" s="70">
        <f t="shared" si="261"/>
        <v>0.21443671766342143</v>
      </c>
      <c r="AG271" s="70">
        <f t="shared" si="262"/>
        <v>0.23154381084840056</v>
      </c>
      <c r="AH271" s="70">
        <f t="shared" si="263"/>
        <v>0.28542420027816412</v>
      </c>
      <c r="AI271" s="70">
        <f t="shared" si="264"/>
        <v>0.81585535465924897</v>
      </c>
      <c r="AJ271" s="70">
        <f t="shared" si="265"/>
        <v>0.88178025034770513</v>
      </c>
      <c r="AK271" s="70">
        <f t="shared" si="266"/>
        <v>0.21270170967770088</v>
      </c>
      <c r="AL271" s="71">
        <f t="shared" si="294"/>
        <v>1</v>
      </c>
      <c r="AM271" s="72">
        <v>130957</v>
      </c>
      <c r="AN271" s="66">
        <v>0.12</v>
      </c>
      <c r="AO271" s="73">
        <v>0.28399999999999997</v>
      </c>
      <c r="AP271" s="74">
        <f t="shared" si="267"/>
        <v>0.71599999999999997</v>
      </c>
      <c r="AQ271" s="75">
        <v>35950</v>
      </c>
      <c r="AR271" s="75">
        <v>7621</v>
      </c>
      <c r="AS271" s="76">
        <v>46</v>
      </c>
      <c r="AT271" s="76">
        <v>42</v>
      </c>
      <c r="AU271" s="77">
        <f t="shared" si="268"/>
        <v>0.21443671766342143</v>
      </c>
      <c r="AV271" s="77">
        <f t="shared" si="269"/>
        <v>0.78556328233657857</v>
      </c>
      <c r="AW271" s="75">
        <v>35950</v>
      </c>
      <c r="AX271" s="75">
        <v>2086</v>
      </c>
      <c r="AY271" s="75">
        <v>21363</v>
      </c>
      <c r="AZ271" s="76">
        <v>15</v>
      </c>
      <c r="BA271" s="75">
        <v>9200</v>
      </c>
      <c r="BB271" s="66">
        <f t="shared" si="270"/>
        <v>0.90859527121001393</v>
      </c>
      <c r="BC271" s="66">
        <f t="shared" si="271"/>
        <v>9.1404728789986067E-2</v>
      </c>
      <c r="BD271" s="75">
        <v>35950</v>
      </c>
      <c r="BE271" s="75">
        <v>7663</v>
      </c>
      <c r="BF271" s="76">
        <v>661</v>
      </c>
      <c r="BG271" s="66">
        <f t="shared" si="272"/>
        <v>0.23154381084840056</v>
      </c>
      <c r="BH271" s="70">
        <v>0.97799999999999998</v>
      </c>
      <c r="BI271" s="70">
        <v>0.97</v>
      </c>
      <c r="BJ271" s="75">
        <v>85512</v>
      </c>
      <c r="BK271" s="75">
        <v>3136</v>
      </c>
      <c r="BL271" s="75">
        <v>56465</v>
      </c>
      <c r="BM271" s="75">
        <v>14005</v>
      </c>
      <c r="BN271" s="75">
        <v>5647</v>
      </c>
      <c r="BO271" s="76">
        <v>197</v>
      </c>
      <c r="BP271" s="75">
        <v>4334</v>
      </c>
      <c r="BQ271" s="76">
        <v>110</v>
      </c>
      <c r="BR271" s="76">
        <v>112</v>
      </c>
      <c r="BS271" s="76">
        <v>1506</v>
      </c>
      <c r="BT271" s="66">
        <f t="shared" si="273"/>
        <v>3.6673215455140802E-2</v>
      </c>
      <c r="BU271" s="66">
        <f t="shared" si="297"/>
        <v>0.30301010384507437</v>
      </c>
      <c r="BV271" s="66">
        <f t="shared" si="298"/>
        <v>0.13923192066610535</v>
      </c>
      <c r="BW271" s="72">
        <v>114583</v>
      </c>
      <c r="BX271" s="75">
        <v>12919</v>
      </c>
      <c r="BY271" s="66">
        <f t="shared" si="274"/>
        <v>0.11274796435771449</v>
      </c>
      <c r="BZ271" s="74">
        <f t="shared" si="275"/>
        <v>8.8693397321774139</v>
      </c>
      <c r="CA271" s="66">
        <f t="shared" si="295"/>
        <v>0.12124280377310263</v>
      </c>
      <c r="CB271" s="72">
        <v>114583</v>
      </c>
      <c r="CC271" s="75">
        <v>24372</v>
      </c>
      <c r="CD271" s="66">
        <f t="shared" si="276"/>
        <v>0.21270170967770088</v>
      </c>
      <c r="CE271" s="66">
        <f t="shared" si="277"/>
        <v>0.78729829032229914</v>
      </c>
      <c r="CF271" s="72">
        <v>35950</v>
      </c>
      <c r="CG271" s="76">
        <v>147</v>
      </c>
      <c r="CH271" s="75">
        <v>29183</v>
      </c>
      <c r="CI271" s="66">
        <f t="shared" si="278"/>
        <v>0.81585535465924897</v>
      </c>
      <c r="CJ271" s="75">
        <v>35950</v>
      </c>
      <c r="CK271" s="76">
        <v>497</v>
      </c>
      <c r="CL271" s="75">
        <v>14746</v>
      </c>
      <c r="CM271" s="75">
        <v>16182</v>
      </c>
      <c r="CN271" s="76">
        <v>275</v>
      </c>
      <c r="CO271" s="66">
        <f t="shared" si="279"/>
        <v>0.88178025034770513</v>
      </c>
      <c r="CP271" s="72">
        <v>35950</v>
      </c>
      <c r="CQ271" s="75">
        <v>10261</v>
      </c>
      <c r="CR271" s="66">
        <f t="shared" si="280"/>
        <v>0.28542420027816412</v>
      </c>
      <c r="CS271" s="78" t="b">
        <v>0</v>
      </c>
      <c r="CT271" s="76" t="b">
        <v>0</v>
      </c>
      <c r="CU271" s="76"/>
      <c r="CV271" s="76"/>
      <c r="CW271" s="76"/>
      <c r="CX271" s="76"/>
      <c r="CY271" s="76"/>
      <c r="CZ271" s="76"/>
      <c r="DA271" s="76"/>
      <c r="DB271" s="76"/>
      <c r="DC271" s="76"/>
      <c r="DD271" s="66">
        <f t="shared" si="281"/>
        <v>0</v>
      </c>
      <c r="DE271" s="66">
        <f t="shared" si="282"/>
        <v>0</v>
      </c>
      <c r="DF271" s="66">
        <f t="shared" si="283"/>
        <v>0</v>
      </c>
      <c r="DG271" s="66">
        <f t="shared" si="284"/>
        <v>0</v>
      </c>
      <c r="DH271" s="66">
        <f t="shared" si="285"/>
        <v>0</v>
      </c>
      <c r="DI271" s="66">
        <f t="shared" si="239"/>
        <v>0</v>
      </c>
      <c r="DJ271" s="66">
        <f t="shared" si="286"/>
        <v>0</v>
      </c>
      <c r="DK271" s="66">
        <f t="shared" si="287"/>
        <v>0</v>
      </c>
      <c r="DL271" s="66">
        <f t="shared" si="288"/>
        <v>0</v>
      </c>
      <c r="DM271" s="66">
        <f t="shared" si="289"/>
        <v>0</v>
      </c>
      <c r="DN271" s="66">
        <f t="shared" si="290"/>
        <v>0</v>
      </c>
      <c r="DO271" s="80">
        <f t="shared" si="291"/>
        <v>620</v>
      </c>
      <c r="DP271" s="67">
        <f t="shared" si="292"/>
        <v>1</v>
      </c>
      <c r="DQ271" s="66">
        <f t="shared" si="296"/>
        <v>2.6014568158168575E-6</v>
      </c>
    </row>
    <row r="272" spans="1:121" ht="17.149999999999999" customHeight="1" x14ac:dyDescent="0.3">
      <c r="A272" s="30"/>
      <c r="B272" s="39" t="s">
        <v>740</v>
      </c>
      <c r="C272" s="37" t="s">
        <v>741</v>
      </c>
      <c r="D272" s="36" t="s">
        <v>771</v>
      </c>
      <c r="E272" s="37" t="s">
        <v>772</v>
      </c>
      <c r="F272" s="36" t="s">
        <v>782</v>
      </c>
      <c r="G272" s="37" t="s">
        <v>783</v>
      </c>
      <c r="H272" s="36">
        <v>48</v>
      </c>
      <c r="I272" s="38">
        <v>3</v>
      </c>
      <c r="J272" s="115">
        <f t="shared" si="242"/>
        <v>0.84233106900250276</v>
      </c>
      <c r="K272" s="115">
        <f t="shared" si="243"/>
        <v>0.39806042188058638</v>
      </c>
      <c r="L272" s="115">
        <f t="shared" si="244"/>
        <v>1</v>
      </c>
      <c r="M272" s="115">
        <f t="shared" si="245"/>
        <v>0.16332733919740913</v>
      </c>
      <c r="N272" s="115">
        <f t="shared" si="246"/>
        <v>0.33073253660145646</v>
      </c>
      <c r="O272" s="115">
        <f t="shared" si="247"/>
        <v>0.28339887975211536</v>
      </c>
      <c r="P272" s="115">
        <f t="shared" si="248"/>
        <v>0.7579626918176805</v>
      </c>
      <c r="Q272" s="115">
        <f t="shared" si="249"/>
        <v>0.69199999999999995</v>
      </c>
      <c r="R272" s="116">
        <f t="shared" si="250"/>
        <v>0.96200000000000008</v>
      </c>
      <c r="S272" s="133">
        <f t="shared" si="251"/>
        <v>0.60331254869463891</v>
      </c>
      <c r="T272" s="134">
        <f t="shared" si="293"/>
        <v>0.39668745130536109</v>
      </c>
      <c r="U272" s="135">
        <f t="shared" si="252"/>
        <v>48265.358887774586</v>
      </c>
      <c r="V272" s="136">
        <v>6</v>
      </c>
      <c r="W272" s="155">
        <f t="shared" si="253"/>
        <v>0</v>
      </c>
      <c r="X272" s="155">
        <f t="shared" si="254"/>
        <v>0.4922014375835278</v>
      </c>
      <c r="Y272" s="155">
        <f t="shared" si="255"/>
        <v>0.50779856241647225</v>
      </c>
      <c r="Z272" s="156">
        <f t="shared" si="256"/>
        <v>61784.358887774593</v>
      </c>
      <c r="AA272" s="69">
        <f t="shared" si="257"/>
        <v>0.14499999999999999</v>
      </c>
      <c r="AB272" s="70">
        <f t="shared" si="258"/>
        <v>0.97199999999999998</v>
      </c>
      <c r="AC272" s="70">
        <f t="shared" si="259"/>
        <v>5.7509324807794776E-2</v>
      </c>
      <c r="AD272" s="70">
        <f t="shared" si="259"/>
        <v>0.33073253660145646</v>
      </c>
      <c r="AE272" s="70">
        <f t="shared" si="260"/>
        <v>0.308</v>
      </c>
      <c r="AF272" s="70">
        <f t="shared" si="261"/>
        <v>0.2948695030389703</v>
      </c>
      <c r="AG272" s="70">
        <f t="shared" si="262"/>
        <v>0.47151710165653676</v>
      </c>
      <c r="AH272" s="70">
        <f t="shared" si="263"/>
        <v>0.28339887975211536</v>
      </c>
      <c r="AI272" s="70">
        <f t="shared" si="264"/>
        <v>0.80568466213800505</v>
      </c>
      <c r="AJ272" s="70">
        <f t="shared" si="265"/>
        <v>0.87897747586700037</v>
      </c>
      <c r="AK272" s="70">
        <f t="shared" si="266"/>
        <v>0.2420373081823195</v>
      </c>
      <c r="AL272" s="71">
        <f t="shared" si="294"/>
        <v>1</v>
      </c>
      <c r="AM272" s="72">
        <v>121671</v>
      </c>
      <c r="AN272" s="66">
        <v>0.14499999999999999</v>
      </c>
      <c r="AO272" s="73">
        <v>0.308</v>
      </c>
      <c r="AP272" s="74">
        <f t="shared" si="267"/>
        <v>0.69199999999999995</v>
      </c>
      <c r="AQ272" s="75">
        <v>33564</v>
      </c>
      <c r="AR272" s="75">
        <v>9819</v>
      </c>
      <c r="AS272" s="76">
        <v>47</v>
      </c>
      <c r="AT272" s="76">
        <v>31</v>
      </c>
      <c r="AU272" s="77">
        <f t="shared" si="268"/>
        <v>0.2948695030389703</v>
      </c>
      <c r="AV272" s="77">
        <f t="shared" si="269"/>
        <v>0.7051304969610297</v>
      </c>
      <c r="AW272" s="75">
        <v>33564</v>
      </c>
      <c r="AX272" s="75">
        <v>2181</v>
      </c>
      <c r="AY272" s="75">
        <v>18989</v>
      </c>
      <c r="AZ272" s="76">
        <v>37</v>
      </c>
      <c r="BA272" s="75">
        <v>9303</v>
      </c>
      <c r="BB272" s="66">
        <f t="shared" si="270"/>
        <v>0.90900965319985694</v>
      </c>
      <c r="BC272" s="66">
        <f t="shared" si="271"/>
        <v>9.0990346800143063E-2</v>
      </c>
      <c r="BD272" s="75">
        <v>33564</v>
      </c>
      <c r="BE272" s="75">
        <v>14757</v>
      </c>
      <c r="BF272" s="75">
        <v>1069</v>
      </c>
      <c r="BG272" s="66">
        <f t="shared" si="272"/>
        <v>0.47151710165653676</v>
      </c>
      <c r="BH272" s="70">
        <v>0.97199999999999998</v>
      </c>
      <c r="BI272" s="70">
        <v>0.96200000000000008</v>
      </c>
      <c r="BJ272" s="75">
        <v>78822</v>
      </c>
      <c r="BK272" s="75">
        <v>4533</v>
      </c>
      <c r="BL272" s="75">
        <v>48220</v>
      </c>
      <c r="BM272" s="75">
        <v>13909</v>
      </c>
      <c r="BN272" s="75">
        <v>6014</v>
      </c>
      <c r="BO272" s="76">
        <v>167</v>
      </c>
      <c r="BP272" s="75">
        <v>4706</v>
      </c>
      <c r="BQ272" s="76">
        <v>177</v>
      </c>
      <c r="BR272" s="76">
        <v>62</v>
      </c>
      <c r="BS272" s="76">
        <v>1034</v>
      </c>
      <c r="BT272" s="66">
        <f t="shared" si="273"/>
        <v>5.7509324807794776E-2</v>
      </c>
      <c r="BU272" s="66">
        <f t="shared" si="297"/>
        <v>0.33073253660145646</v>
      </c>
      <c r="BV272" s="66">
        <f t="shared" si="298"/>
        <v>0.15427165004694121</v>
      </c>
      <c r="BW272" s="72">
        <v>105178</v>
      </c>
      <c r="BX272" s="75">
        <v>8803</v>
      </c>
      <c r="BY272" s="66">
        <f t="shared" si="274"/>
        <v>8.3696210234079374E-2</v>
      </c>
      <c r="BZ272" s="74">
        <f t="shared" si="275"/>
        <v>11.947972282176531</v>
      </c>
      <c r="CA272" s="66">
        <f t="shared" si="295"/>
        <v>0.16332733919740913</v>
      </c>
      <c r="CB272" s="72">
        <v>105178</v>
      </c>
      <c r="CC272" s="75">
        <v>25457</v>
      </c>
      <c r="CD272" s="66">
        <f t="shared" si="276"/>
        <v>0.2420373081823195</v>
      </c>
      <c r="CE272" s="66">
        <f t="shared" si="277"/>
        <v>0.7579626918176805</v>
      </c>
      <c r="CF272" s="72">
        <v>33564</v>
      </c>
      <c r="CG272" s="76">
        <v>160</v>
      </c>
      <c r="CH272" s="75">
        <v>26882</v>
      </c>
      <c r="CI272" s="66">
        <f t="shared" si="278"/>
        <v>0.80568466213800505</v>
      </c>
      <c r="CJ272" s="75">
        <v>33564</v>
      </c>
      <c r="CK272" s="75">
        <v>1138</v>
      </c>
      <c r="CL272" s="75">
        <v>15573</v>
      </c>
      <c r="CM272" s="75">
        <v>11891</v>
      </c>
      <c r="CN272" s="76">
        <v>900</v>
      </c>
      <c r="CO272" s="66">
        <f t="shared" si="279"/>
        <v>0.87897747586700037</v>
      </c>
      <c r="CP272" s="72">
        <v>33564</v>
      </c>
      <c r="CQ272" s="75">
        <v>9512</v>
      </c>
      <c r="CR272" s="66">
        <f t="shared" si="280"/>
        <v>0.28339887975211536</v>
      </c>
      <c r="CS272" s="78" t="b">
        <v>0</v>
      </c>
      <c r="CT272" s="76" t="b">
        <v>0</v>
      </c>
      <c r="CU272" s="76"/>
      <c r="CV272" s="76"/>
      <c r="CW272" s="76"/>
      <c r="CX272" s="76"/>
      <c r="CY272" s="76"/>
      <c r="CZ272" s="76"/>
      <c r="DA272" s="76"/>
      <c r="DB272" s="76"/>
      <c r="DC272" s="76"/>
      <c r="DD272" s="66">
        <f t="shared" si="281"/>
        <v>0</v>
      </c>
      <c r="DE272" s="66">
        <f t="shared" si="282"/>
        <v>0</v>
      </c>
      <c r="DF272" s="66">
        <f t="shared" si="283"/>
        <v>0</v>
      </c>
      <c r="DG272" s="66">
        <f t="shared" si="284"/>
        <v>0</v>
      </c>
      <c r="DH272" s="66">
        <f t="shared" si="285"/>
        <v>0</v>
      </c>
      <c r="DI272" s="66">
        <f t="shared" si="239"/>
        <v>0</v>
      </c>
      <c r="DJ272" s="66">
        <f t="shared" si="286"/>
        <v>0</v>
      </c>
      <c r="DK272" s="66">
        <f t="shared" si="287"/>
        <v>0</v>
      </c>
      <c r="DL272" s="66">
        <f t="shared" si="288"/>
        <v>0</v>
      </c>
      <c r="DM272" s="66">
        <f t="shared" si="289"/>
        <v>0</v>
      </c>
      <c r="DN272" s="66">
        <f t="shared" si="290"/>
        <v>0</v>
      </c>
      <c r="DO272" s="80">
        <f t="shared" si="291"/>
        <v>620</v>
      </c>
      <c r="DP272" s="67">
        <f t="shared" si="292"/>
        <v>1</v>
      </c>
      <c r="DQ272" s="66">
        <f t="shared" si="296"/>
        <v>2.6014568158168575E-6</v>
      </c>
    </row>
    <row r="273" spans="1:121" ht="17.149999999999999" customHeight="1" x14ac:dyDescent="0.3">
      <c r="A273" s="30"/>
      <c r="B273" s="39" t="s">
        <v>740</v>
      </c>
      <c r="C273" s="37" t="s">
        <v>741</v>
      </c>
      <c r="D273" s="36" t="s">
        <v>784</v>
      </c>
      <c r="E273" s="37" t="s">
        <v>785</v>
      </c>
      <c r="F273" s="36" t="s">
        <v>786</v>
      </c>
      <c r="G273" s="37" t="s">
        <v>785</v>
      </c>
      <c r="H273" s="36">
        <v>48</v>
      </c>
      <c r="I273" s="38">
        <v>21</v>
      </c>
      <c r="J273" s="115">
        <f t="shared" si="242"/>
        <v>0.81158193632938347</v>
      </c>
      <c r="K273" s="115">
        <f t="shared" si="243"/>
        <v>0.32202533719215859</v>
      </c>
      <c r="L273" s="115">
        <f t="shared" si="244"/>
        <v>1</v>
      </c>
      <c r="M273" s="115">
        <f t="shared" si="245"/>
        <v>0.21773420518749687</v>
      </c>
      <c r="N273" s="115">
        <f t="shared" si="246"/>
        <v>0.30926111668338346</v>
      </c>
      <c r="O273" s="115">
        <f t="shared" si="247"/>
        <v>0.23092884835908917</v>
      </c>
      <c r="P273" s="115">
        <f t="shared" si="248"/>
        <v>0.65998199031370919</v>
      </c>
      <c r="Q273" s="115">
        <f t="shared" si="249"/>
        <v>0.55700000000000005</v>
      </c>
      <c r="R273" s="116">
        <f t="shared" si="250"/>
        <v>0.93500000000000005</v>
      </c>
      <c r="S273" s="133">
        <f t="shared" si="251"/>
        <v>0.56039038156280241</v>
      </c>
      <c r="T273" s="134">
        <f t="shared" si="293"/>
        <v>0.43960961843719759</v>
      </c>
      <c r="U273" s="135">
        <f t="shared" si="252"/>
        <v>66426.771784334298</v>
      </c>
      <c r="V273" s="136">
        <v>5</v>
      </c>
      <c r="W273" s="155">
        <f t="shared" si="253"/>
        <v>0</v>
      </c>
      <c r="X273" s="155">
        <f t="shared" si="254"/>
        <v>0.44927927045169125</v>
      </c>
      <c r="Y273" s="155">
        <f t="shared" si="255"/>
        <v>0.55072072954830875</v>
      </c>
      <c r="Z273" s="156">
        <f t="shared" si="256"/>
        <v>83216.105117667641</v>
      </c>
      <c r="AA273" s="69">
        <f t="shared" si="257"/>
        <v>0.23699999999999999</v>
      </c>
      <c r="AB273" s="70">
        <f t="shared" si="258"/>
        <v>0.95200000000000007</v>
      </c>
      <c r="AC273" s="70">
        <f t="shared" si="259"/>
        <v>8.2963175240005738E-2</v>
      </c>
      <c r="AD273" s="70">
        <f t="shared" si="259"/>
        <v>0.30926111668338346</v>
      </c>
      <c r="AE273" s="70">
        <f t="shared" si="260"/>
        <v>0.44299999999999995</v>
      </c>
      <c r="AF273" s="70">
        <f t="shared" si="261"/>
        <v>0.43682083765630975</v>
      </c>
      <c r="AG273" s="70">
        <f t="shared" si="262"/>
        <v>0.27641566100584286</v>
      </c>
      <c r="AH273" s="70">
        <f t="shared" si="263"/>
        <v>0.23092884835908917</v>
      </c>
      <c r="AI273" s="70">
        <f t="shared" si="264"/>
        <v>0.79014907442800197</v>
      </c>
      <c r="AJ273" s="70">
        <f t="shared" si="265"/>
        <v>0.83301479823076507</v>
      </c>
      <c r="AK273" s="70">
        <f t="shared" si="266"/>
        <v>0.34001800968629076</v>
      </c>
      <c r="AL273" s="71">
        <f t="shared" si="294"/>
        <v>1</v>
      </c>
      <c r="AM273" s="72">
        <v>151104</v>
      </c>
      <c r="AN273" s="66">
        <v>0.23699999999999999</v>
      </c>
      <c r="AO273" s="73">
        <v>0.44299999999999995</v>
      </c>
      <c r="AP273" s="74">
        <f t="shared" si="267"/>
        <v>0.55700000000000005</v>
      </c>
      <c r="AQ273" s="75">
        <v>36626</v>
      </c>
      <c r="AR273" s="75">
        <v>15843</v>
      </c>
      <c r="AS273" s="76">
        <v>129</v>
      </c>
      <c r="AT273" s="76">
        <v>27</v>
      </c>
      <c r="AU273" s="77">
        <f t="shared" si="268"/>
        <v>0.43682083765630975</v>
      </c>
      <c r="AV273" s="77">
        <f t="shared" si="269"/>
        <v>0.56317916234369025</v>
      </c>
      <c r="AW273" s="75">
        <v>36626</v>
      </c>
      <c r="AX273" s="76">
        <v>455</v>
      </c>
      <c r="AY273" s="75">
        <v>27005</v>
      </c>
      <c r="AZ273" s="76">
        <v>13</v>
      </c>
      <c r="BA273" s="75">
        <v>6191</v>
      </c>
      <c r="BB273" s="66">
        <f t="shared" si="270"/>
        <v>0.91912848795937308</v>
      </c>
      <c r="BC273" s="66">
        <f t="shared" si="271"/>
        <v>8.0871512040626925E-2</v>
      </c>
      <c r="BD273" s="75">
        <v>36626</v>
      </c>
      <c r="BE273" s="75">
        <v>9873</v>
      </c>
      <c r="BF273" s="76">
        <v>251</v>
      </c>
      <c r="BG273" s="66">
        <f t="shared" si="272"/>
        <v>0.27641566100584286</v>
      </c>
      <c r="BH273" s="70">
        <v>0.95200000000000007</v>
      </c>
      <c r="BI273" s="70">
        <v>0.93500000000000005</v>
      </c>
      <c r="BJ273" s="75">
        <v>83748</v>
      </c>
      <c r="BK273" s="75">
        <v>6948</v>
      </c>
      <c r="BL273" s="75">
        <v>50900</v>
      </c>
      <c r="BM273" s="75">
        <v>14522</v>
      </c>
      <c r="BN273" s="75">
        <v>5623</v>
      </c>
      <c r="BO273" s="76">
        <v>176</v>
      </c>
      <c r="BP273" s="75">
        <v>5055</v>
      </c>
      <c r="BQ273" s="76">
        <v>113</v>
      </c>
      <c r="BR273" s="76">
        <v>57</v>
      </c>
      <c r="BS273" s="76">
        <v>354</v>
      </c>
      <c r="BT273" s="66">
        <f t="shared" si="273"/>
        <v>8.2963175240005738E-2</v>
      </c>
      <c r="BU273" s="66">
        <f t="shared" si="297"/>
        <v>0.30926111668338346</v>
      </c>
      <c r="BV273" s="66">
        <f t="shared" si="298"/>
        <v>0.13585996083488561</v>
      </c>
      <c r="BW273" s="72">
        <v>123267</v>
      </c>
      <c r="BX273" s="75">
        <v>7739</v>
      </c>
      <c r="BY273" s="66">
        <f t="shared" si="274"/>
        <v>6.27824154072055E-2</v>
      </c>
      <c r="BZ273" s="74">
        <f t="shared" si="275"/>
        <v>15.928026876857475</v>
      </c>
      <c r="CA273" s="66">
        <f t="shared" si="295"/>
        <v>0.21773420518749687</v>
      </c>
      <c r="CB273" s="72">
        <v>123267</v>
      </c>
      <c r="CC273" s="75">
        <v>41913</v>
      </c>
      <c r="CD273" s="66">
        <f t="shared" si="276"/>
        <v>0.34001800968629076</v>
      </c>
      <c r="CE273" s="66">
        <f t="shared" si="277"/>
        <v>0.65998199031370919</v>
      </c>
      <c r="CF273" s="72">
        <v>36626</v>
      </c>
      <c r="CG273" s="76">
        <v>204</v>
      </c>
      <c r="CH273" s="75">
        <v>28736</v>
      </c>
      <c r="CI273" s="66">
        <f t="shared" si="278"/>
        <v>0.79014907442800197</v>
      </c>
      <c r="CJ273" s="75">
        <v>36626</v>
      </c>
      <c r="CK273" s="76">
        <v>35</v>
      </c>
      <c r="CL273" s="75">
        <v>26207</v>
      </c>
      <c r="CM273" s="75">
        <v>3009</v>
      </c>
      <c r="CN273" s="75">
        <v>1259</v>
      </c>
      <c r="CO273" s="66">
        <f t="shared" si="279"/>
        <v>0.83301479823076507</v>
      </c>
      <c r="CP273" s="72">
        <v>36626</v>
      </c>
      <c r="CQ273" s="75">
        <v>8458</v>
      </c>
      <c r="CR273" s="66">
        <f t="shared" si="280"/>
        <v>0.23092884835908917</v>
      </c>
      <c r="CS273" s="78" t="b">
        <v>0</v>
      </c>
      <c r="CT273" s="76" t="b">
        <v>1</v>
      </c>
      <c r="CU273" s="76">
        <v>0</v>
      </c>
      <c r="CV273" s="76"/>
      <c r="CW273" s="79">
        <v>2</v>
      </c>
      <c r="CX273" s="79"/>
      <c r="CY273" s="79">
        <v>2</v>
      </c>
      <c r="CZ273" s="79">
        <v>0</v>
      </c>
      <c r="DA273" s="76"/>
      <c r="DB273" s="76"/>
      <c r="DC273" s="76"/>
      <c r="DD273" s="66">
        <f t="shared" si="281"/>
        <v>8.2644628099173556E-3</v>
      </c>
      <c r="DE273" s="66">
        <f t="shared" si="282"/>
        <v>0</v>
      </c>
      <c r="DF273" s="66">
        <f t="shared" si="283"/>
        <v>0</v>
      </c>
      <c r="DG273" s="66">
        <f t="shared" si="284"/>
        <v>0</v>
      </c>
      <c r="DH273" s="66">
        <f t="shared" si="285"/>
        <v>0</v>
      </c>
      <c r="DI273" s="66">
        <f t="shared" si="239"/>
        <v>0</v>
      </c>
      <c r="DJ273" s="66">
        <f t="shared" si="286"/>
        <v>0</v>
      </c>
      <c r="DK273" s="66">
        <f t="shared" si="287"/>
        <v>0</v>
      </c>
      <c r="DL273" s="66">
        <f t="shared" si="288"/>
        <v>0</v>
      </c>
      <c r="DM273" s="66">
        <f t="shared" si="289"/>
        <v>0</v>
      </c>
      <c r="DN273" s="66">
        <f t="shared" si="290"/>
        <v>0</v>
      </c>
      <c r="DO273" s="80">
        <f t="shared" si="291"/>
        <v>620</v>
      </c>
      <c r="DP273" s="67">
        <f t="shared" si="292"/>
        <v>1</v>
      </c>
      <c r="DQ273" s="66">
        <f t="shared" si="296"/>
        <v>2.6014568158168575E-6</v>
      </c>
    </row>
    <row r="274" spans="1:121" ht="17.149999999999999" customHeight="1" x14ac:dyDescent="0.3">
      <c r="A274" s="30"/>
      <c r="B274" s="39" t="s">
        <v>740</v>
      </c>
      <c r="C274" s="37" t="s">
        <v>741</v>
      </c>
      <c r="D274" s="36" t="s">
        <v>784</v>
      </c>
      <c r="E274" s="37" t="s">
        <v>785</v>
      </c>
      <c r="F274" s="36" t="s">
        <v>787</v>
      </c>
      <c r="G274" s="37" t="s">
        <v>788</v>
      </c>
      <c r="H274" s="36">
        <v>49</v>
      </c>
      <c r="I274" s="38">
        <v>4</v>
      </c>
      <c r="J274" s="115">
        <f t="shared" si="242"/>
        <v>0.79178548431607032</v>
      </c>
      <c r="K274" s="115">
        <f t="shared" si="243"/>
        <v>0.30385889062643734</v>
      </c>
      <c r="L274" s="115">
        <f t="shared" si="244"/>
        <v>1</v>
      </c>
      <c r="M274" s="115">
        <f t="shared" si="245"/>
        <v>0.22736858906668797</v>
      </c>
      <c r="N274" s="115">
        <f t="shared" si="246"/>
        <v>0.33144948876952113</v>
      </c>
      <c r="O274" s="115">
        <f t="shared" si="247"/>
        <v>0.11383497378346058</v>
      </c>
      <c r="P274" s="115">
        <f t="shared" si="248"/>
        <v>0.62656901581024915</v>
      </c>
      <c r="Q274" s="115">
        <f t="shared" si="249"/>
        <v>0.53700000000000003</v>
      </c>
      <c r="R274" s="116">
        <f t="shared" si="250"/>
        <v>0.93299999999999994</v>
      </c>
      <c r="S274" s="133">
        <f t="shared" si="251"/>
        <v>0.54054071581915852</v>
      </c>
      <c r="T274" s="134">
        <f t="shared" si="293"/>
        <v>0.45945928418084148</v>
      </c>
      <c r="U274" s="135">
        <f t="shared" si="252"/>
        <v>81511.293228670547</v>
      </c>
      <c r="V274" s="136">
        <v>4</v>
      </c>
      <c r="W274" s="155">
        <f t="shared" si="253"/>
        <v>0</v>
      </c>
      <c r="X274" s="155">
        <f t="shared" si="254"/>
        <v>0.42942960470804736</v>
      </c>
      <c r="Y274" s="155">
        <f t="shared" si="255"/>
        <v>0.57057039529195264</v>
      </c>
      <c r="Z274" s="156">
        <f t="shared" si="256"/>
        <v>101223.18211755944</v>
      </c>
      <c r="AA274" s="69">
        <f t="shared" si="257"/>
        <v>0.14000000000000001</v>
      </c>
      <c r="AB274" s="70">
        <f t="shared" si="258"/>
        <v>0.95</v>
      </c>
      <c r="AC274" s="70">
        <f t="shared" si="259"/>
        <v>7.877926872264969E-2</v>
      </c>
      <c r="AD274" s="70">
        <f t="shared" si="259"/>
        <v>0.33144948876952113</v>
      </c>
      <c r="AE274" s="70">
        <f t="shared" si="260"/>
        <v>0.46299999999999997</v>
      </c>
      <c r="AF274" s="70">
        <f t="shared" si="261"/>
        <v>0.44533621561953823</v>
      </c>
      <c r="AG274" s="70">
        <f t="shared" si="262"/>
        <v>0.28622021893110111</v>
      </c>
      <c r="AH274" s="70">
        <f t="shared" si="263"/>
        <v>0.11383497378346058</v>
      </c>
      <c r="AI274" s="70">
        <f t="shared" si="264"/>
        <v>0.70522491031183887</v>
      </c>
      <c r="AJ274" s="70">
        <f t="shared" si="265"/>
        <v>0.87834605832030177</v>
      </c>
      <c r="AK274" s="70">
        <f t="shared" si="266"/>
        <v>0.37343098418975085</v>
      </c>
      <c r="AL274" s="71">
        <f t="shared" si="294"/>
        <v>1</v>
      </c>
      <c r="AM274" s="72">
        <v>177407</v>
      </c>
      <c r="AN274" s="66">
        <v>0.14000000000000001</v>
      </c>
      <c r="AO274" s="73">
        <v>0.46299999999999997</v>
      </c>
      <c r="AP274" s="74">
        <f t="shared" si="267"/>
        <v>0.53700000000000003</v>
      </c>
      <c r="AQ274" s="75">
        <v>43484</v>
      </c>
      <c r="AR274" s="75">
        <v>19247</v>
      </c>
      <c r="AS274" s="76">
        <v>74</v>
      </c>
      <c r="AT274" s="76">
        <v>44</v>
      </c>
      <c r="AU274" s="77">
        <f t="shared" si="268"/>
        <v>0.44533621561953823</v>
      </c>
      <c r="AV274" s="77">
        <f t="shared" si="269"/>
        <v>0.55466378438046182</v>
      </c>
      <c r="AW274" s="75">
        <v>43484</v>
      </c>
      <c r="AX274" s="76">
        <v>242</v>
      </c>
      <c r="AY274" s="75">
        <v>32012</v>
      </c>
      <c r="AZ274" s="76">
        <v>32</v>
      </c>
      <c r="BA274" s="75">
        <v>8891</v>
      </c>
      <c r="BB274" s="66">
        <f t="shared" si="270"/>
        <v>0.94694600312758714</v>
      </c>
      <c r="BC274" s="66">
        <f t="shared" si="271"/>
        <v>5.3053996872412856E-2</v>
      </c>
      <c r="BD274" s="75">
        <v>43484</v>
      </c>
      <c r="BE274" s="75">
        <v>12128</v>
      </c>
      <c r="BF274" s="76">
        <v>318</v>
      </c>
      <c r="BG274" s="66">
        <f t="shared" si="272"/>
        <v>0.28622021893110111</v>
      </c>
      <c r="BH274" s="70">
        <v>0.95</v>
      </c>
      <c r="BI274" s="70">
        <v>0.93299999999999994</v>
      </c>
      <c r="BJ274" s="75">
        <v>96434</v>
      </c>
      <c r="BK274" s="75">
        <v>7597</v>
      </c>
      <c r="BL274" s="75">
        <v>56874</v>
      </c>
      <c r="BM274" s="75">
        <v>18387</v>
      </c>
      <c r="BN274" s="75">
        <v>7289</v>
      </c>
      <c r="BO274" s="76">
        <v>163</v>
      </c>
      <c r="BP274" s="75">
        <v>4918</v>
      </c>
      <c r="BQ274" s="76">
        <v>77</v>
      </c>
      <c r="BR274" s="76">
        <v>73</v>
      </c>
      <c r="BS274" s="76">
        <v>1056</v>
      </c>
      <c r="BT274" s="66">
        <f t="shared" si="273"/>
        <v>7.877926872264969E-2</v>
      </c>
      <c r="BU274" s="66">
        <f t="shared" si="297"/>
        <v>0.33144948876952113</v>
      </c>
      <c r="BV274" s="66">
        <f t="shared" si="298"/>
        <v>0.14078022274301594</v>
      </c>
      <c r="BW274" s="72">
        <v>143641</v>
      </c>
      <c r="BX274" s="75">
        <v>8636</v>
      </c>
      <c r="BY274" s="66">
        <f t="shared" si="274"/>
        <v>6.012210998252588E-2</v>
      </c>
      <c r="BZ274" s="74">
        <f t="shared" si="275"/>
        <v>16.632816118573412</v>
      </c>
      <c r="CA274" s="66">
        <f t="shared" si="295"/>
        <v>0.22736858906668797</v>
      </c>
      <c r="CB274" s="72">
        <v>143641</v>
      </c>
      <c r="CC274" s="75">
        <v>53640</v>
      </c>
      <c r="CD274" s="66">
        <f t="shared" si="276"/>
        <v>0.37343098418975085</v>
      </c>
      <c r="CE274" s="66">
        <f t="shared" si="277"/>
        <v>0.62656901581024915</v>
      </c>
      <c r="CF274" s="72">
        <v>43484</v>
      </c>
      <c r="CG274" s="76">
        <v>314</v>
      </c>
      <c r="CH274" s="75">
        <v>30352</v>
      </c>
      <c r="CI274" s="66">
        <f t="shared" si="278"/>
        <v>0.70522491031183887</v>
      </c>
      <c r="CJ274" s="75">
        <v>43484</v>
      </c>
      <c r="CK274" s="76">
        <v>189</v>
      </c>
      <c r="CL274" s="75">
        <v>33695</v>
      </c>
      <c r="CM274" s="75">
        <v>4036</v>
      </c>
      <c r="CN274" s="76">
        <v>274</v>
      </c>
      <c r="CO274" s="66">
        <f t="shared" si="279"/>
        <v>0.87834605832030177</v>
      </c>
      <c r="CP274" s="72">
        <v>43484</v>
      </c>
      <c r="CQ274" s="75">
        <v>4950</v>
      </c>
      <c r="CR274" s="66">
        <f t="shared" si="280"/>
        <v>0.11383497378346058</v>
      </c>
      <c r="CS274" s="78" t="b">
        <v>0</v>
      </c>
      <c r="CT274" s="76" t="b">
        <v>1</v>
      </c>
      <c r="CU274" s="76">
        <v>0</v>
      </c>
      <c r="CV274" s="76"/>
      <c r="CW274" s="79">
        <v>8</v>
      </c>
      <c r="CX274" s="79"/>
      <c r="CY274" s="79">
        <v>8</v>
      </c>
      <c r="CZ274" s="79">
        <v>0</v>
      </c>
      <c r="DA274" s="76"/>
      <c r="DB274" s="76"/>
      <c r="DC274" s="76"/>
      <c r="DD274" s="66">
        <f t="shared" si="281"/>
        <v>3.3057851239669422E-2</v>
      </c>
      <c r="DE274" s="66">
        <f t="shared" si="282"/>
        <v>0</v>
      </c>
      <c r="DF274" s="66">
        <f t="shared" si="283"/>
        <v>0</v>
      </c>
      <c r="DG274" s="66">
        <f t="shared" si="284"/>
        <v>0</v>
      </c>
      <c r="DH274" s="66">
        <f t="shared" si="285"/>
        <v>0</v>
      </c>
      <c r="DI274" s="66">
        <f t="shared" si="239"/>
        <v>0</v>
      </c>
      <c r="DJ274" s="66">
        <f t="shared" si="286"/>
        <v>0</v>
      </c>
      <c r="DK274" s="66">
        <f t="shared" si="287"/>
        <v>0</v>
      </c>
      <c r="DL274" s="66">
        <f t="shared" si="288"/>
        <v>0</v>
      </c>
      <c r="DM274" s="66">
        <f t="shared" si="289"/>
        <v>0</v>
      </c>
      <c r="DN274" s="66">
        <f t="shared" si="290"/>
        <v>0</v>
      </c>
      <c r="DO274" s="80">
        <f t="shared" si="291"/>
        <v>620</v>
      </c>
      <c r="DP274" s="67">
        <f t="shared" si="292"/>
        <v>1</v>
      </c>
      <c r="DQ274" s="66">
        <f t="shared" si="296"/>
        <v>2.6014568158168575E-6</v>
      </c>
    </row>
    <row r="275" spans="1:121" ht="17.149999999999999" customHeight="1" x14ac:dyDescent="0.3">
      <c r="A275" s="30"/>
      <c r="B275" s="39" t="s">
        <v>740</v>
      </c>
      <c r="C275" s="37" t="s">
        <v>741</v>
      </c>
      <c r="D275" s="36" t="s">
        <v>784</v>
      </c>
      <c r="E275" s="37" t="s">
        <v>785</v>
      </c>
      <c r="F275" s="36" t="s">
        <v>789</v>
      </c>
      <c r="G275" s="37" t="s">
        <v>790</v>
      </c>
      <c r="H275" s="36">
        <v>55</v>
      </c>
      <c r="I275" s="38">
        <v>8</v>
      </c>
      <c r="J275" s="115">
        <f t="shared" si="242"/>
        <v>0.73727908331714898</v>
      </c>
      <c r="K275" s="115">
        <f t="shared" si="243"/>
        <v>0.32996698388036511</v>
      </c>
      <c r="L275" s="115">
        <f t="shared" si="244"/>
        <v>1</v>
      </c>
      <c r="M275" s="115">
        <f t="shared" si="245"/>
        <v>0.24355124343856036</v>
      </c>
      <c r="N275" s="115">
        <f t="shared" si="246"/>
        <v>0.32309695314379522</v>
      </c>
      <c r="O275" s="115">
        <f t="shared" si="247"/>
        <v>0.1641419045769405</v>
      </c>
      <c r="P275" s="115">
        <f t="shared" si="248"/>
        <v>0.72563695992593835</v>
      </c>
      <c r="Q275" s="115">
        <f t="shared" si="249"/>
        <v>0.60399999999999998</v>
      </c>
      <c r="R275" s="116">
        <f t="shared" si="250"/>
        <v>0.96299999999999997</v>
      </c>
      <c r="S275" s="133">
        <f t="shared" si="251"/>
        <v>0.56563034758697206</v>
      </c>
      <c r="T275" s="134">
        <f t="shared" si="293"/>
        <v>0.43436965241302794</v>
      </c>
      <c r="U275" s="135">
        <f t="shared" si="252"/>
        <v>53206.373093724207</v>
      </c>
      <c r="V275" s="136">
        <v>5</v>
      </c>
      <c r="W275" s="155">
        <f t="shared" si="253"/>
        <v>0</v>
      </c>
      <c r="X275" s="155">
        <f t="shared" si="254"/>
        <v>0.45451923647586095</v>
      </c>
      <c r="Y275" s="155">
        <f t="shared" si="255"/>
        <v>0.54548076352413899</v>
      </c>
      <c r="Z275" s="156">
        <f t="shared" si="256"/>
        <v>66816.484204835302</v>
      </c>
      <c r="AA275" s="69">
        <f t="shared" si="257"/>
        <v>9.5000000000000001E-2</v>
      </c>
      <c r="AB275" s="70">
        <f t="shared" si="258"/>
        <v>0.97199999999999998</v>
      </c>
      <c r="AC275" s="70">
        <f t="shared" si="259"/>
        <v>4.2002179358362937E-2</v>
      </c>
      <c r="AD275" s="70">
        <f t="shared" si="259"/>
        <v>0.32309695314379522</v>
      </c>
      <c r="AE275" s="70">
        <f t="shared" si="260"/>
        <v>0.39600000000000002</v>
      </c>
      <c r="AF275" s="70">
        <f t="shared" si="261"/>
        <v>0.4074901275328543</v>
      </c>
      <c r="AG275" s="70">
        <f t="shared" si="262"/>
        <v>0.3253382533825338</v>
      </c>
      <c r="AH275" s="70">
        <f t="shared" si="263"/>
        <v>0.1641419045769405</v>
      </c>
      <c r="AI275" s="70">
        <f t="shared" si="264"/>
        <v>0.65443128115491678</v>
      </c>
      <c r="AJ275" s="70">
        <f t="shared" si="265"/>
        <v>0.82012688547938106</v>
      </c>
      <c r="AK275" s="70">
        <f t="shared" si="266"/>
        <v>0.27436304007406165</v>
      </c>
      <c r="AL275" s="71">
        <f t="shared" si="294"/>
        <v>1</v>
      </c>
      <c r="AM275" s="72">
        <v>122491</v>
      </c>
      <c r="AN275" s="66">
        <v>9.5000000000000001E-2</v>
      </c>
      <c r="AO275" s="73">
        <v>0.39600000000000002</v>
      </c>
      <c r="AP275" s="74">
        <f t="shared" si="267"/>
        <v>0.60399999999999998</v>
      </c>
      <c r="AQ275" s="75">
        <v>30894</v>
      </c>
      <c r="AR275" s="75">
        <v>12515</v>
      </c>
      <c r="AS275" s="76">
        <v>40</v>
      </c>
      <c r="AT275" s="76">
        <v>34</v>
      </c>
      <c r="AU275" s="77">
        <f t="shared" si="268"/>
        <v>0.4074901275328543</v>
      </c>
      <c r="AV275" s="77">
        <f t="shared" si="269"/>
        <v>0.5925098724671457</v>
      </c>
      <c r="AW275" s="75">
        <v>30894</v>
      </c>
      <c r="AX275" s="76">
        <v>201</v>
      </c>
      <c r="AY275" s="75">
        <v>23002</v>
      </c>
      <c r="AZ275" s="76">
        <v>10</v>
      </c>
      <c r="BA275" s="75">
        <v>5598</v>
      </c>
      <c r="BB275" s="66">
        <f t="shared" si="270"/>
        <v>0.93257590470641549</v>
      </c>
      <c r="BC275" s="66">
        <f t="shared" si="271"/>
        <v>6.7424095293584507E-2</v>
      </c>
      <c r="BD275" s="75">
        <v>30894</v>
      </c>
      <c r="BE275" s="75">
        <v>9677</v>
      </c>
      <c r="BF275" s="76">
        <v>374</v>
      </c>
      <c r="BG275" s="66">
        <f t="shared" si="272"/>
        <v>0.3253382533825338</v>
      </c>
      <c r="BH275" s="70">
        <v>0.97199999999999998</v>
      </c>
      <c r="BI275" s="70">
        <v>0.96299999999999997</v>
      </c>
      <c r="BJ275" s="75">
        <v>70663</v>
      </c>
      <c r="BK275" s="75">
        <v>2968</v>
      </c>
      <c r="BL275" s="75">
        <v>44864</v>
      </c>
      <c r="BM275" s="75">
        <v>13596</v>
      </c>
      <c r="BN275" s="75">
        <v>4713</v>
      </c>
      <c r="BO275" s="76">
        <v>112</v>
      </c>
      <c r="BP275" s="75">
        <v>3485</v>
      </c>
      <c r="BQ275" s="76">
        <v>93</v>
      </c>
      <c r="BR275" s="76">
        <v>60</v>
      </c>
      <c r="BS275" s="76">
        <v>772</v>
      </c>
      <c r="BT275" s="66">
        <f t="shared" si="273"/>
        <v>4.2002179358362937E-2</v>
      </c>
      <c r="BU275" s="66">
        <f t="shared" si="297"/>
        <v>0.32309695314379522</v>
      </c>
      <c r="BV275" s="66">
        <f t="shared" si="298"/>
        <v>0.13069074338762859</v>
      </c>
      <c r="BW275" s="72">
        <v>101537</v>
      </c>
      <c r="BX275" s="75">
        <v>5699</v>
      </c>
      <c r="BY275" s="66">
        <f t="shared" si="274"/>
        <v>5.6127323044801405E-2</v>
      </c>
      <c r="BZ275" s="74">
        <f t="shared" si="275"/>
        <v>17.816634497280223</v>
      </c>
      <c r="CA275" s="66">
        <f t="shared" si="295"/>
        <v>0.24355124343856036</v>
      </c>
      <c r="CB275" s="72">
        <v>101537</v>
      </c>
      <c r="CC275" s="75">
        <v>27858</v>
      </c>
      <c r="CD275" s="66">
        <f t="shared" si="276"/>
        <v>0.27436304007406165</v>
      </c>
      <c r="CE275" s="66">
        <f t="shared" si="277"/>
        <v>0.72563695992593835</v>
      </c>
      <c r="CF275" s="72">
        <v>30894</v>
      </c>
      <c r="CG275" s="76">
        <v>185</v>
      </c>
      <c r="CH275" s="75">
        <v>20033</v>
      </c>
      <c r="CI275" s="66">
        <f t="shared" si="278"/>
        <v>0.65443128115491678</v>
      </c>
      <c r="CJ275" s="75">
        <v>30894</v>
      </c>
      <c r="CK275" s="76">
        <v>404</v>
      </c>
      <c r="CL275" s="75">
        <v>16655</v>
      </c>
      <c r="CM275" s="75">
        <v>8120</v>
      </c>
      <c r="CN275" s="76">
        <v>158</v>
      </c>
      <c r="CO275" s="66">
        <f t="shared" si="279"/>
        <v>0.82012688547938106</v>
      </c>
      <c r="CP275" s="72">
        <v>30894</v>
      </c>
      <c r="CQ275" s="75">
        <v>5071</v>
      </c>
      <c r="CR275" s="66">
        <f t="shared" si="280"/>
        <v>0.1641419045769405</v>
      </c>
      <c r="CS275" s="78" t="b">
        <v>0</v>
      </c>
      <c r="CT275" s="76" t="b">
        <v>1</v>
      </c>
      <c r="CU275" s="76">
        <v>0</v>
      </c>
      <c r="CV275" s="76"/>
      <c r="CW275" s="79">
        <v>1</v>
      </c>
      <c r="CX275" s="79"/>
      <c r="CY275" s="79">
        <v>1</v>
      </c>
      <c r="CZ275" s="79">
        <v>0</v>
      </c>
      <c r="DA275" s="76"/>
      <c r="DB275" s="76"/>
      <c r="DC275" s="76"/>
      <c r="DD275" s="66">
        <f t="shared" si="281"/>
        <v>4.1322314049586778E-3</v>
      </c>
      <c r="DE275" s="66">
        <f t="shared" si="282"/>
        <v>0</v>
      </c>
      <c r="DF275" s="66">
        <f t="shared" si="283"/>
        <v>0</v>
      </c>
      <c r="DG275" s="66">
        <f t="shared" si="284"/>
        <v>0</v>
      </c>
      <c r="DH275" s="66">
        <f t="shared" si="285"/>
        <v>0</v>
      </c>
      <c r="DI275" s="66">
        <f t="shared" si="239"/>
        <v>0</v>
      </c>
      <c r="DJ275" s="66">
        <f t="shared" si="286"/>
        <v>0</v>
      </c>
      <c r="DK275" s="66">
        <f t="shared" si="287"/>
        <v>0</v>
      </c>
      <c r="DL275" s="66">
        <f t="shared" si="288"/>
        <v>0</v>
      </c>
      <c r="DM275" s="66">
        <f t="shared" si="289"/>
        <v>0</v>
      </c>
      <c r="DN275" s="66">
        <f t="shared" si="290"/>
        <v>0</v>
      </c>
      <c r="DO275" s="80">
        <f t="shared" si="291"/>
        <v>620</v>
      </c>
      <c r="DP275" s="67">
        <f t="shared" si="292"/>
        <v>1</v>
      </c>
      <c r="DQ275" s="66">
        <f t="shared" si="296"/>
        <v>2.6014568158168575E-6</v>
      </c>
    </row>
    <row r="276" spans="1:121" ht="17.149999999999999" customHeight="1" x14ac:dyDescent="0.3">
      <c r="A276" s="30"/>
      <c r="B276" s="39" t="s">
        <v>740</v>
      </c>
      <c r="C276" s="37" t="s">
        <v>741</v>
      </c>
      <c r="D276" s="36" t="s">
        <v>784</v>
      </c>
      <c r="E276" s="37" t="s">
        <v>785</v>
      </c>
      <c r="F276" s="36" t="s">
        <v>791</v>
      </c>
      <c r="G276" s="37" t="s">
        <v>792</v>
      </c>
      <c r="H276" s="36">
        <v>54</v>
      </c>
      <c r="I276" s="38">
        <v>6</v>
      </c>
      <c r="J276" s="115">
        <f t="shared" si="242"/>
        <v>0.75150498526368592</v>
      </c>
      <c r="K276" s="115">
        <f t="shared" si="243"/>
        <v>0.3166269517777639</v>
      </c>
      <c r="L276" s="115">
        <f t="shared" si="244"/>
        <v>1</v>
      </c>
      <c r="M276" s="115">
        <f t="shared" si="245"/>
        <v>0.26511250744144749</v>
      </c>
      <c r="N276" s="115">
        <f t="shared" si="246"/>
        <v>0.30624321389793702</v>
      </c>
      <c r="O276" s="115">
        <f t="shared" si="247"/>
        <v>0.17915595409794946</v>
      </c>
      <c r="P276" s="115">
        <f t="shared" si="248"/>
        <v>0.68183879378755241</v>
      </c>
      <c r="Q276" s="115">
        <f t="shared" si="249"/>
        <v>0.61699999999999999</v>
      </c>
      <c r="R276" s="116">
        <f t="shared" si="250"/>
        <v>0.94599999999999995</v>
      </c>
      <c r="S276" s="133">
        <f t="shared" si="251"/>
        <v>0.56260915625181507</v>
      </c>
      <c r="T276" s="134">
        <f t="shared" si="293"/>
        <v>0.43739084374818493</v>
      </c>
      <c r="U276" s="135">
        <f t="shared" si="252"/>
        <v>55400.799050832597</v>
      </c>
      <c r="V276" s="136">
        <v>5</v>
      </c>
      <c r="W276" s="155">
        <f t="shared" si="253"/>
        <v>0</v>
      </c>
      <c r="X276" s="155">
        <f t="shared" si="254"/>
        <v>0.45149804514070407</v>
      </c>
      <c r="Y276" s="155">
        <f t="shared" si="255"/>
        <v>0.54850195485929598</v>
      </c>
      <c r="Z276" s="156">
        <f t="shared" si="256"/>
        <v>69474.354606388151</v>
      </c>
      <c r="AA276" s="69">
        <f t="shared" si="257"/>
        <v>9.0999999999999998E-2</v>
      </c>
      <c r="AB276" s="70">
        <f t="shared" si="258"/>
        <v>0.95700000000000007</v>
      </c>
      <c r="AC276" s="70">
        <f t="shared" si="259"/>
        <v>8.2926167209554827E-2</v>
      </c>
      <c r="AD276" s="70">
        <f t="shared" si="259"/>
        <v>0.30624321389793702</v>
      </c>
      <c r="AE276" s="70">
        <f t="shared" si="260"/>
        <v>0.38299999999999995</v>
      </c>
      <c r="AF276" s="70">
        <f t="shared" si="261"/>
        <v>0.43042578541418447</v>
      </c>
      <c r="AG276" s="70">
        <f t="shared" si="262"/>
        <v>0.29312723396250079</v>
      </c>
      <c r="AH276" s="70">
        <f t="shared" si="263"/>
        <v>0.17915595409794946</v>
      </c>
      <c r="AI276" s="70">
        <f t="shared" si="264"/>
        <v>0.66432557847871077</v>
      </c>
      <c r="AJ276" s="70">
        <f t="shared" si="265"/>
        <v>0.83868439204866119</v>
      </c>
      <c r="AK276" s="70">
        <f t="shared" si="266"/>
        <v>0.31816120621244759</v>
      </c>
      <c r="AL276" s="71">
        <f t="shared" si="294"/>
        <v>1</v>
      </c>
      <c r="AM276" s="72">
        <v>126662</v>
      </c>
      <c r="AN276" s="66">
        <v>9.0999999999999998E-2</v>
      </c>
      <c r="AO276" s="73">
        <v>0.38299999999999995</v>
      </c>
      <c r="AP276" s="74">
        <f t="shared" si="267"/>
        <v>0.61699999999999999</v>
      </c>
      <c r="AQ276" s="75">
        <v>31894</v>
      </c>
      <c r="AR276" s="75">
        <v>13639</v>
      </c>
      <c r="AS276" s="76">
        <v>60</v>
      </c>
      <c r="AT276" s="76">
        <v>29</v>
      </c>
      <c r="AU276" s="77">
        <f t="shared" si="268"/>
        <v>0.43042578541418447</v>
      </c>
      <c r="AV276" s="77">
        <f t="shared" si="269"/>
        <v>0.56957421458581559</v>
      </c>
      <c r="AW276" s="75">
        <v>31894</v>
      </c>
      <c r="AX276" s="76">
        <v>698</v>
      </c>
      <c r="AY276" s="75">
        <v>22075</v>
      </c>
      <c r="AZ276" s="76">
        <v>12</v>
      </c>
      <c r="BA276" s="75">
        <v>7078</v>
      </c>
      <c r="BB276" s="66">
        <f t="shared" si="270"/>
        <v>0.93632031103028779</v>
      </c>
      <c r="BC276" s="66">
        <f t="shared" si="271"/>
        <v>6.3679688969712211E-2</v>
      </c>
      <c r="BD276" s="75">
        <v>31894</v>
      </c>
      <c r="BE276" s="75">
        <v>8960</v>
      </c>
      <c r="BF276" s="76">
        <v>389</v>
      </c>
      <c r="BG276" s="66">
        <f t="shared" si="272"/>
        <v>0.29312723396250079</v>
      </c>
      <c r="BH276" s="70">
        <v>0.95700000000000007</v>
      </c>
      <c r="BI276" s="70">
        <v>0.94599999999999995</v>
      </c>
      <c r="BJ276" s="75">
        <v>73680</v>
      </c>
      <c r="BK276" s="75">
        <v>6110</v>
      </c>
      <c r="BL276" s="75">
        <v>45006</v>
      </c>
      <c r="BM276" s="75">
        <v>13084</v>
      </c>
      <c r="BN276" s="75">
        <v>4922</v>
      </c>
      <c r="BO276" s="76">
        <v>124</v>
      </c>
      <c r="BP276" s="75">
        <v>3309</v>
      </c>
      <c r="BQ276" s="76">
        <v>86</v>
      </c>
      <c r="BR276" s="76">
        <v>50</v>
      </c>
      <c r="BS276" s="76">
        <v>989</v>
      </c>
      <c r="BT276" s="66">
        <f t="shared" si="273"/>
        <v>8.2926167209554827E-2</v>
      </c>
      <c r="BU276" s="66">
        <f t="shared" si="297"/>
        <v>0.30624321389793702</v>
      </c>
      <c r="BV276" s="66">
        <f t="shared" si="298"/>
        <v>0.12866449511400652</v>
      </c>
      <c r="BW276" s="72">
        <v>105852</v>
      </c>
      <c r="BX276" s="75">
        <v>5458</v>
      </c>
      <c r="BY276" s="66">
        <f t="shared" si="274"/>
        <v>5.1562559044703929E-2</v>
      </c>
      <c r="BZ276" s="74">
        <f t="shared" si="275"/>
        <v>19.393917185782335</v>
      </c>
      <c r="CA276" s="66">
        <f t="shared" si="295"/>
        <v>0.26511250744144749</v>
      </c>
      <c r="CB276" s="72">
        <v>105852</v>
      </c>
      <c r="CC276" s="75">
        <v>33678</v>
      </c>
      <c r="CD276" s="66">
        <f t="shared" si="276"/>
        <v>0.31816120621244759</v>
      </c>
      <c r="CE276" s="66">
        <f t="shared" si="277"/>
        <v>0.68183879378755241</v>
      </c>
      <c r="CF276" s="72">
        <v>31894</v>
      </c>
      <c r="CG276" s="76">
        <v>142</v>
      </c>
      <c r="CH276" s="75">
        <v>21046</v>
      </c>
      <c r="CI276" s="66">
        <f t="shared" si="278"/>
        <v>0.66432557847871077</v>
      </c>
      <c r="CJ276" s="75">
        <v>31894</v>
      </c>
      <c r="CK276" s="76">
        <v>206</v>
      </c>
      <c r="CL276" s="75">
        <v>16642</v>
      </c>
      <c r="CM276" s="75">
        <v>9765</v>
      </c>
      <c r="CN276" s="76">
        <v>136</v>
      </c>
      <c r="CO276" s="66">
        <f t="shared" si="279"/>
        <v>0.83868439204866119</v>
      </c>
      <c r="CP276" s="72">
        <v>31894</v>
      </c>
      <c r="CQ276" s="75">
        <v>5714</v>
      </c>
      <c r="CR276" s="66">
        <f t="shared" si="280"/>
        <v>0.17915595409794946</v>
      </c>
      <c r="CS276" s="78" t="b">
        <v>0</v>
      </c>
      <c r="CT276" s="76" t="b">
        <v>1</v>
      </c>
      <c r="CU276" s="76">
        <v>0</v>
      </c>
      <c r="CV276" s="76"/>
      <c r="CW276" s="79">
        <v>1</v>
      </c>
      <c r="CX276" s="79"/>
      <c r="CY276" s="79">
        <v>1</v>
      </c>
      <c r="CZ276" s="79">
        <v>0</v>
      </c>
      <c r="DA276" s="76"/>
      <c r="DB276" s="76"/>
      <c r="DC276" s="76"/>
      <c r="DD276" s="66">
        <f t="shared" si="281"/>
        <v>4.1322314049586778E-3</v>
      </c>
      <c r="DE276" s="66">
        <f t="shared" si="282"/>
        <v>0</v>
      </c>
      <c r="DF276" s="66">
        <f t="shared" si="283"/>
        <v>0</v>
      </c>
      <c r="DG276" s="66">
        <f t="shared" si="284"/>
        <v>0</v>
      </c>
      <c r="DH276" s="66">
        <f t="shared" si="285"/>
        <v>0</v>
      </c>
      <c r="DI276" s="66">
        <f t="shared" si="239"/>
        <v>0</v>
      </c>
      <c r="DJ276" s="66">
        <f t="shared" si="286"/>
        <v>0</v>
      </c>
      <c r="DK276" s="66">
        <f t="shared" si="287"/>
        <v>0</v>
      </c>
      <c r="DL276" s="66">
        <f t="shared" si="288"/>
        <v>0</v>
      </c>
      <c r="DM276" s="66">
        <f t="shared" si="289"/>
        <v>0</v>
      </c>
      <c r="DN276" s="66">
        <f t="shared" si="290"/>
        <v>0</v>
      </c>
      <c r="DO276" s="80">
        <f t="shared" si="291"/>
        <v>620</v>
      </c>
      <c r="DP276" s="67">
        <f t="shared" si="292"/>
        <v>1</v>
      </c>
      <c r="DQ276" s="66">
        <f t="shared" si="296"/>
        <v>2.6014568158168575E-6</v>
      </c>
    </row>
    <row r="277" spans="1:121" ht="17.149999999999999" customHeight="1" x14ac:dyDescent="0.3">
      <c r="A277" s="30"/>
      <c r="B277" s="39" t="s">
        <v>740</v>
      </c>
      <c r="C277" s="37" t="s">
        <v>741</v>
      </c>
      <c r="D277" s="36" t="s">
        <v>784</v>
      </c>
      <c r="E277" s="37" t="s">
        <v>785</v>
      </c>
      <c r="F277" s="36" t="s">
        <v>793</v>
      </c>
      <c r="G277" s="37" t="s">
        <v>794</v>
      </c>
      <c r="H277" s="36">
        <v>29</v>
      </c>
      <c r="I277" s="38">
        <v>5</v>
      </c>
      <c r="J277" s="115">
        <f t="shared" si="242"/>
        <v>0.68613399231191652</v>
      </c>
      <c r="K277" s="115">
        <f t="shared" si="243"/>
        <v>0.4104338275672707</v>
      </c>
      <c r="L277" s="115">
        <f t="shared" si="244"/>
        <v>1</v>
      </c>
      <c r="M277" s="115">
        <f t="shared" si="245"/>
        <v>0.36952832477808745</v>
      </c>
      <c r="N277" s="115">
        <f t="shared" si="246"/>
        <v>0.39627072144335168</v>
      </c>
      <c r="O277" s="115">
        <f t="shared" si="247"/>
        <v>0.26414058209774849</v>
      </c>
      <c r="P277" s="115">
        <f t="shared" si="248"/>
        <v>0.71469146706846087</v>
      </c>
      <c r="Q277" s="115">
        <f t="shared" si="249"/>
        <v>0.67599999999999993</v>
      </c>
      <c r="R277" s="116">
        <f t="shared" si="250"/>
        <v>0.95700000000000007</v>
      </c>
      <c r="S277" s="133">
        <f t="shared" si="251"/>
        <v>0.60824432391853722</v>
      </c>
      <c r="T277" s="134">
        <f t="shared" si="293"/>
        <v>0.39175567608146278</v>
      </c>
      <c r="U277" s="135">
        <f t="shared" si="252"/>
        <v>26452.518516048611</v>
      </c>
      <c r="V277" s="136">
        <v>6</v>
      </c>
      <c r="W277" s="155">
        <f t="shared" si="253"/>
        <v>0</v>
      </c>
      <c r="X277" s="155">
        <f t="shared" si="254"/>
        <v>0.49713321280742612</v>
      </c>
      <c r="Y277" s="155">
        <f t="shared" si="255"/>
        <v>0.50286678719257383</v>
      </c>
      <c r="Z277" s="156">
        <f t="shared" si="256"/>
        <v>33955.074071604162</v>
      </c>
      <c r="AA277" s="69">
        <f t="shared" si="257"/>
        <v>0.22600000000000001</v>
      </c>
      <c r="AB277" s="70">
        <f t="shared" si="258"/>
        <v>0.96700000000000008</v>
      </c>
      <c r="AC277" s="70">
        <f t="shared" si="259"/>
        <v>4.3663248936318615E-2</v>
      </c>
      <c r="AD277" s="70">
        <f t="shared" si="259"/>
        <v>0.39627072144335168</v>
      </c>
      <c r="AE277" s="70">
        <f t="shared" si="260"/>
        <v>0.32400000000000001</v>
      </c>
      <c r="AF277" s="70">
        <f t="shared" si="261"/>
        <v>0.23333333333333334</v>
      </c>
      <c r="AG277" s="70">
        <f t="shared" si="262"/>
        <v>0.25804503020318509</v>
      </c>
      <c r="AH277" s="70">
        <f t="shared" si="263"/>
        <v>0.26414058209774849</v>
      </c>
      <c r="AI277" s="70">
        <f t="shared" si="264"/>
        <v>0.87040087863811089</v>
      </c>
      <c r="AJ277" s="70">
        <f t="shared" si="265"/>
        <v>0.50186710598572215</v>
      </c>
      <c r="AK277" s="70">
        <f t="shared" si="266"/>
        <v>0.28530853293153913</v>
      </c>
      <c r="AL277" s="71">
        <f t="shared" si="294"/>
        <v>1</v>
      </c>
      <c r="AM277" s="72">
        <v>67523</v>
      </c>
      <c r="AN277" s="66">
        <v>0.22600000000000001</v>
      </c>
      <c r="AO277" s="73">
        <v>0.32400000000000001</v>
      </c>
      <c r="AP277" s="74">
        <f t="shared" si="267"/>
        <v>0.67599999999999993</v>
      </c>
      <c r="AQ277" s="75">
        <v>18210</v>
      </c>
      <c r="AR277" s="75">
        <v>4191</v>
      </c>
      <c r="AS277" s="76">
        <v>36</v>
      </c>
      <c r="AT277" s="76">
        <v>22</v>
      </c>
      <c r="AU277" s="77">
        <f t="shared" si="268"/>
        <v>0.23333333333333334</v>
      </c>
      <c r="AV277" s="77">
        <f t="shared" si="269"/>
        <v>0.76666666666666661</v>
      </c>
      <c r="AW277" s="75">
        <v>18210</v>
      </c>
      <c r="AX277" s="76">
        <v>243</v>
      </c>
      <c r="AY277" s="75">
        <v>13073</v>
      </c>
      <c r="AZ277" s="76">
        <v>11</v>
      </c>
      <c r="BA277" s="75">
        <v>3896</v>
      </c>
      <c r="BB277" s="66">
        <f t="shared" si="270"/>
        <v>0.9457990115321252</v>
      </c>
      <c r="BC277" s="66">
        <f t="shared" si="271"/>
        <v>5.42009884678748E-2</v>
      </c>
      <c r="BD277" s="75">
        <v>18210</v>
      </c>
      <c r="BE277" s="75">
        <v>4208</v>
      </c>
      <c r="BF277" s="76">
        <v>491</v>
      </c>
      <c r="BG277" s="66">
        <f t="shared" si="272"/>
        <v>0.25804503020318509</v>
      </c>
      <c r="BH277" s="70">
        <v>0.96700000000000008</v>
      </c>
      <c r="BI277" s="70">
        <v>0.95700000000000007</v>
      </c>
      <c r="BJ277" s="75">
        <v>43011</v>
      </c>
      <c r="BK277" s="75">
        <v>1878</v>
      </c>
      <c r="BL277" s="75">
        <v>24089</v>
      </c>
      <c r="BM277" s="75">
        <v>9820</v>
      </c>
      <c r="BN277" s="75">
        <v>4271</v>
      </c>
      <c r="BO277" s="76">
        <v>126</v>
      </c>
      <c r="BP277" s="75">
        <v>2635</v>
      </c>
      <c r="BQ277" s="76">
        <v>57</v>
      </c>
      <c r="BR277" s="76">
        <v>55</v>
      </c>
      <c r="BS277" s="76">
        <v>80</v>
      </c>
      <c r="BT277" s="66">
        <f t="shared" si="273"/>
        <v>4.3663248936318615E-2</v>
      </c>
      <c r="BU277" s="66">
        <f t="shared" si="297"/>
        <v>0.39627072144335168</v>
      </c>
      <c r="BV277" s="66">
        <f t="shared" si="298"/>
        <v>0.16795703424705308</v>
      </c>
      <c r="BW277" s="72">
        <v>57741</v>
      </c>
      <c r="BX277" s="75">
        <v>2136</v>
      </c>
      <c r="BY277" s="66">
        <f t="shared" si="274"/>
        <v>3.699277809528758E-2</v>
      </c>
      <c r="BZ277" s="74">
        <f t="shared" si="275"/>
        <v>27.032303370786515</v>
      </c>
      <c r="CA277" s="66">
        <f t="shared" si="295"/>
        <v>0.36952832477808745</v>
      </c>
      <c r="CB277" s="72">
        <v>57741</v>
      </c>
      <c r="CC277" s="75">
        <v>16474</v>
      </c>
      <c r="CD277" s="66">
        <f t="shared" si="276"/>
        <v>0.28530853293153913</v>
      </c>
      <c r="CE277" s="66">
        <f t="shared" si="277"/>
        <v>0.71469146706846087</v>
      </c>
      <c r="CF277" s="72">
        <v>18210</v>
      </c>
      <c r="CG277" s="76">
        <v>159</v>
      </c>
      <c r="CH277" s="75">
        <v>15691</v>
      </c>
      <c r="CI277" s="66">
        <f t="shared" si="278"/>
        <v>0.87040087863811089</v>
      </c>
      <c r="CJ277" s="75">
        <v>18210</v>
      </c>
      <c r="CK277" s="76">
        <v>7</v>
      </c>
      <c r="CL277" s="75">
        <v>4025</v>
      </c>
      <c r="CM277" s="75">
        <v>4800</v>
      </c>
      <c r="CN277" s="76">
        <v>307</v>
      </c>
      <c r="CO277" s="66">
        <f t="shared" si="279"/>
        <v>0.50186710598572215</v>
      </c>
      <c r="CP277" s="72">
        <v>18210</v>
      </c>
      <c r="CQ277" s="75">
        <v>4810</v>
      </c>
      <c r="CR277" s="66">
        <f t="shared" si="280"/>
        <v>0.26414058209774849</v>
      </c>
      <c r="CS277" s="78" t="b">
        <v>0</v>
      </c>
      <c r="CT277" s="76" t="b">
        <v>0</v>
      </c>
      <c r="CU277" s="76"/>
      <c r="CV277" s="76"/>
      <c r="CW277" s="76"/>
      <c r="CX277" s="76"/>
      <c r="CY277" s="76"/>
      <c r="CZ277" s="76"/>
      <c r="DA277" s="76"/>
      <c r="DB277" s="76"/>
      <c r="DC277" s="76"/>
      <c r="DD277" s="66">
        <f t="shared" si="281"/>
        <v>0</v>
      </c>
      <c r="DE277" s="66">
        <f t="shared" si="282"/>
        <v>0</v>
      </c>
      <c r="DF277" s="66">
        <f t="shared" si="283"/>
        <v>0</v>
      </c>
      <c r="DG277" s="66">
        <f t="shared" si="284"/>
        <v>0</v>
      </c>
      <c r="DH277" s="66">
        <f t="shared" si="285"/>
        <v>0</v>
      </c>
      <c r="DI277" s="66">
        <f t="shared" si="239"/>
        <v>0</v>
      </c>
      <c r="DJ277" s="66">
        <f t="shared" si="286"/>
        <v>0</v>
      </c>
      <c r="DK277" s="66">
        <f t="shared" si="287"/>
        <v>0</v>
      </c>
      <c r="DL277" s="66">
        <f t="shared" si="288"/>
        <v>0</v>
      </c>
      <c r="DM277" s="66">
        <f t="shared" si="289"/>
        <v>0</v>
      </c>
      <c r="DN277" s="66">
        <f t="shared" si="290"/>
        <v>0</v>
      </c>
      <c r="DO277" s="80">
        <f t="shared" si="291"/>
        <v>620</v>
      </c>
      <c r="DP277" s="67">
        <f t="shared" si="292"/>
        <v>1</v>
      </c>
      <c r="DQ277" s="66">
        <f t="shared" si="296"/>
        <v>2.6014568158168575E-6</v>
      </c>
    </row>
    <row r="278" spans="1:121" ht="17.149999999999999" customHeight="1" x14ac:dyDescent="0.3">
      <c r="A278" s="30"/>
      <c r="B278" s="39" t="s">
        <v>740</v>
      </c>
      <c r="C278" s="37" t="s">
        <v>741</v>
      </c>
      <c r="D278" s="36" t="s">
        <v>784</v>
      </c>
      <c r="E278" s="37" t="s">
        <v>785</v>
      </c>
      <c r="F278" s="36" t="s">
        <v>795</v>
      </c>
      <c r="G278" s="37" t="s">
        <v>796</v>
      </c>
      <c r="H278" s="36">
        <v>78</v>
      </c>
      <c r="I278" s="38">
        <v>4</v>
      </c>
      <c r="J278" s="115">
        <f t="shared" si="242"/>
        <v>0.76470973803229259</v>
      </c>
      <c r="K278" s="115">
        <f t="shared" si="243"/>
        <v>0.37868426227359131</v>
      </c>
      <c r="L278" s="115">
        <f t="shared" si="244"/>
        <v>1</v>
      </c>
      <c r="M278" s="115">
        <f t="shared" si="245"/>
        <v>0.233044153098034</v>
      </c>
      <c r="N278" s="115">
        <f t="shared" si="246"/>
        <v>0.30606358510164711</v>
      </c>
      <c r="O278" s="115">
        <f t="shared" si="247"/>
        <v>0.13474185584128995</v>
      </c>
      <c r="P278" s="115">
        <f t="shared" si="248"/>
        <v>0.67466731646563516</v>
      </c>
      <c r="Q278" s="115">
        <f t="shared" si="249"/>
        <v>0.68199999999999994</v>
      </c>
      <c r="R278" s="116">
        <f t="shared" si="250"/>
        <v>0.96400000000000008</v>
      </c>
      <c r="S278" s="133">
        <f t="shared" si="251"/>
        <v>0.57087899009027665</v>
      </c>
      <c r="T278" s="134">
        <f t="shared" si="293"/>
        <v>0.42912100990972335</v>
      </c>
      <c r="U278" s="135">
        <f t="shared" si="252"/>
        <v>73869.319766869681</v>
      </c>
      <c r="V278" s="136">
        <v>5</v>
      </c>
      <c r="W278" s="155">
        <f t="shared" si="253"/>
        <v>0</v>
      </c>
      <c r="X278" s="155">
        <f t="shared" si="254"/>
        <v>0.45976787897916555</v>
      </c>
      <c r="Y278" s="155">
        <f t="shared" si="255"/>
        <v>0.54023212102083451</v>
      </c>
      <c r="Z278" s="156">
        <f t="shared" si="256"/>
        <v>92996.097544647477</v>
      </c>
      <c r="AA278" s="69">
        <f t="shared" si="257"/>
        <v>0.11</v>
      </c>
      <c r="AB278" s="70">
        <f t="shared" si="258"/>
        <v>0.97199999999999998</v>
      </c>
      <c r="AC278" s="70">
        <f t="shared" si="259"/>
        <v>6.3037913637038132E-2</v>
      </c>
      <c r="AD278" s="70">
        <f t="shared" si="259"/>
        <v>0.30606358510164711</v>
      </c>
      <c r="AE278" s="70">
        <f t="shared" si="260"/>
        <v>0.318</v>
      </c>
      <c r="AF278" s="70">
        <f t="shared" si="261"/>
        <v>0.29159474753654219</v>
      </c>
      <c r="AG278" s="70">
        <f t="shared" si="262"/>
        <v>0.35132950250169326</v>
      </c>
      <c r="AH278" s="70">
        <f t="shared" si="263"/>
        <v>0.13474185584128995</v>
      </c>
      <c r="AI278" s="70">
        <f t="shared" si="264"/>
        <v>0.76822740282724111</v>
      </c>
      <c r="AJ278" s="70">
        <f t="shared" si="265"/>
        <v>0.76119207323734406</v>
      </c>
      <c r="AK278" s="70">
        <f t="shared" si="266"/>
        <v>0.3253326835343649</v>
      </c>
      <c r="AL278" s="71">
        <f t="shared" si="294"/>
        <v>1</v>
      </c>
      <c r="AM278" s="72">
        <v>172141</v>
      </c>
      <c r="AN278" s="66">
        <v>0.11</v>
      </c>
      <c r="AO278" s="73">
        <v>0.318</v>
      </c>
      <c r="AP278" s="74">
        <f t="shared" si="267"/>
        <v>0.68199999999999994</v>
      </c>
      <c r="AQ278" s="75">
        <v>45769</v>
      </c>
      <c r="AR278" s="75">
        <v>12981</v>
      </c>
      <c r="AS278" s="76">
        <v>331</v>
      </c>
      <c r="AT278" s="76">
        <v>34</v>
      </c>
      <c r="AU278" s="77">
        <f t="shared" si="268"/>
        <v>0.29159474753654219</v>
      </c>
      <c r="AV278" s="77">
        <f t="shared" si="269"/>
        <v>0.70840525246345787</v>
      </c>
      <c r="AW278" s="75">
        <v>45769</v>
      </c>
      <c r="AX278" s="75">
        <v>1015</v>
      </c>
      <c r="AY278" s="75">
        <v>31362</v>
      </c>
      <c r="AZ278" s="76">
        <v>35</v>
      </c>
      <c r="BA278" s="75">
        <v>11116</v>
      </c>
      <c r="BB278" s="66">
        <f t="shared" si="270"/>
        <v>0.95103672791627525</v>
      </c>
      <c r="BC278" s="66">
        <f t="shared" si="271"/>
        <v>4.8963272083724751E-2</v>
      </c>
      <c r="BD278" s="75">
        <v>45769</v>
      </c>
      <c r="BE278" s="75">
        <v>15272</v>
      </c>
      <c r="BF278" s="76">
        <v>808</v>
      </c>
      <c r="BG278" s="66">
        <f t="shared" si="272"/>
        <v>0.35132950250169326</v>
      </c>
      <c r="BH278" s="70">
        <v>0.97199999999999998</v>
      </c>
      <c r="BI278" s="70">
        <v>0.96400000000000008</v>
      </c>
      <c r="BJ278" s="75">
        <v>107824</v>
      </c>
      <c r="BK278" s="75">
        <v>6797</v>
      </c>
      <c r="BL278" s="75">
        <v>68026</v>
      </c>
      <c r="BM278" s="75">
        <v>19238</v>
      </c>
      <c r="BN278" s="75">
        <v>7475</v>
      </c>
      <c r="BO278" s="76">
        <v>190</v>
      </c>
      <c r="BP278" s="75">
        <v>4688</v>
      </c>
      <c r="BQ278" s="76">
        <v>103</v>
      </c>
      <c r="BR278" s="76">
        <v>98</v>
      </c>
      <c r="BS278" s="76">
        <v>1209</v>
      </c>
      <c r="BT278" s="66">
        <f t="shared" si="273"/>
        <v>6.3037913637038132E-2</v>
      </c>
      <c r="BU278" s="66">
        <f t="shared" si="297"/>
        <v>0.30606358510164711</v>
      </c>
      <c r="BV278" s="66">
        <f t="shared" si="298"/>
        <v>0.12764319631992876</v>
      </c>
      <c r="BW278" s="72">
        <v>147738</v>
      </c>
      <c r="BX278" s="75">
        <v>8666</v>
      </c>
      <c r="BY278" s="66">
        <f t="shared" si="274"/>
        <v>5.8657894380592671E-2</v>
      </c>
      <c r="BZ278" s="74">
        <f t="shared" si="275"/>
        <v>17.048003692591738</v>
      </c>
      <c r="CA278" s="66">
        <f t="shared" si="295"/>
        <v>0.233044153098034</v>
      </c>
      <c r="CB278" s="72">
        <v>147738</v>
      </c>
      <c r="CC278" s="75">
        <v>48064</v>
      </c>
      <c r="CD278" s="66">
        <f t="shared" si="276"/>
        <v>0.3253326835343649</v>
      </c>
      <c r="CE278" s="66">
        <f t="shared" si="277"/>
        <v>0.67466731646563516</v>
      </c>
      <c r="CF278" s="72">
        <v>45769</v>
      </c>
      <c r="CG278" s="76">
        <v>267</v>
      </c>
      <c r="CH278" s="75">
        <v>34894</v>
      </c>
      <c r="CI278" s="66">
        <f t="shared" si="278"/>
        <v>0.76822740282724111</v>
      </c>
      <c r="CJ278" s="75">
        <v>45769</v>
      </c>
      <c r="CK278" s="76">
        <v>128</v>
      </c>
      <c r="CL278" s="75">
        <v>20400</v>
      </c>
      <c r="CM278" s="75">
        <v>13948</v>
      </c>
      <c r="CN278" s="76">
        <v>363</v>
      </c>
      <c r="CO278" s="66">
        <f t="shared" si="279"/>
        <v>0.76119207323734406</v>
      </c>
      <c r="CP278" s="72">
        <v>45769</v>
      </c>
      <c r="CQ278" s="75">
        <v>6167</v>
      </c>
      <c r="CR278" s="66">
        <f t="shared" si="280"/>
        <v>0.13474185584128995</v>
      </c>
      <c r="CS278" s="78" t="b">
        <v>0</v>
      </c>
      <c r="CT278" s="76" t="b">
        <v>0</v>
      </c>
      <c r="CU278" s="76"/>
      <c r="CV278" s="76"/>
      <c r="CW278" s="76"/>
      <c r="CX278" s="76"/>
      <c r="CY278" s="76"/>
      <c r="CZ278" s="76"/>
      <c r="DA278" s="76"/>
      <c r="DB278" s="76"/>
      <c r="DC278" s="76"/>
      <c r="DD278" s="66">
        <f t="shared" si="281"/>
        <v>0</v>
      </c>
      <c r="DE278" s="66">
        <f t="shared" si="282"/>
        <v>0</v>
      </c>
      <c r="DF278" s="66">
        <f t="shared" si="283"/>
        <v>0</v>
      </c>
      <c r="DG278" s="66">
        <f t="shared" si="284"/>
        <v>0</v>
      </c>
      <c r="DH278" s="66">
        <f t="shared" si="285"/>
        <v>0</v>
      </c>
      <c r="DI278" s="66">
        <f t="shared" si="239"/>
        <v>0</v>
      </c>
      <c r="DJ278" s="66">
        <f t="shared" si="286"/>
        <v>0</v>
      </c>
      <c r="DK278" s="66">
        <f t="shared" si="287"/>
        <v>0</v>
      </c>
      <c r="DL278" s="66">
        <f t="shared" si="288"/>
        <v>0</v>
      </c>
      <c r="DM278" s="66">
        <f t="shared" si="289"/>
        <v>0</v>
      </c>
      <c r="DN278" s="66">
        <f t="shared" si="290"/>
        <v>0</v>
      </c>
      <c r="DO278" s="80">
        <f t="shared" si="291"/>
        <v>620</v>
      </c>
      <c r="DP278" s="67">
        <f t="shared" si="292"/>
        <v>1</v>
      </c>
      <c r="DQ278" s="66">
        <f t="shared" si="296"/>
        <v>2.6014568158168575E-6</v>
      </c>
    </row>
    <row r="279" spans="1:121" ht="17.149999999999999" customHeight="1" x14ac:dyDescent="0.3">
      <c r="A279" s="30"/>
      <c r="B279" s="39" t="s">
        <v>740</v>
      </c>
      <c r="C279" s="37" t="s">
        <v>741</v>
      </c>
      <c r="D279" s="36" t="s">
        <v>784</v>
      </c>
      <c r="E279" s="37" t="s">
        <v>785</v>
      </c>
      <c r="F279" s="36" t="s">
        <v>797</v>
      </c>
      <c r="G279" s="37" t="s">
        <v>798</v>
      </c>
      <c r="H279" s="36">
        <v>37</v>
      </c>
      <c r="I279" s="38">
        <v>5</v>
      </c>
      <c r="J279" s="115">
        <f t="shared" si="242"/>
        <v>0.77102172019106563</v>
      </c>
      <c r="K279" s="115">
        <f t="shared" si="243"/>
        <v>0.21831345570342775</v>
      </c>
      <c r="L279" s="115">
        <f t="shared" si="244"/>
        <v>1</v>
      </c>
      <c r="M279" s="115">
        <f t="shared" si="245"/>
        <v>0.12301265955047261</v>
      </c>
      <c r="N279" s="115">
        <f t="shared" si="246"/>
        <v>0.28618783047481011</v>
      </c>
      <c r="O279" s="115">
        <f t="shared" si="247"/>
        <v>5.8281010604740592E-2</v>
      </c>
      <c r="P279" s="115">
        <f t="shared" si="248"/>
        <v>0.64823693748112354</v>
      </c>
      <c r="Q279" s="115">
        <f t="shared" si="249"/>
        <v>0.59899999999999998</v>
      </c>
      <c r="R279" s="116">
        <f t="shared" si="250"/>
        <v>0.95499999999999996</v>
      </c>
      <c r="S279" s="133">
        <f t="shared" si="251"/>
        <v>0.51767262377840451</v>
      </c>
      <c r="T279" s="134">
        <f t="shared" si="293"/>
        <v>0.48232737622159549</v>
      </c>
      <c r="U279" s="135">
        <f t="shared" si="252"/>
        <v>61530.503384588934</v>
      </c>
      <c r="V279" s="136">
        <v>5</v>
      </c>
      <c r="W279" s="155">
        <f t="shared" si="253"/>
        <v>0</v>
      </c>
      <c r="X279" s="155">
        <f t="shared" si="254"/>
        <v>0.40656151266729335</v>
      </c>
      <c r="Y279" s="155">
        <f t="shared" si="255"/>
        <v>0.59343848733270665</v>
      </c>
      <c r="Z279" s="156">
        <f t="shared" si="256"/>
        <v>75704.947829033394</v>
      </c>
      <c r="AA279" s="69">
        <f t="shared" si="257"/>
        <v>7.400000000000001E-2</v>
      </c>
      <c r="AB279" s="70">
        <f t="shared" si="258"/>
        <v>0.96700000000000008</v>
      </c>
      <c r="AC279" s="70">
        <f t="shared" si="259"/>
        <v>7.7582736130123203E-2</v>
      </c>
      <c r="AD279" s="70">
        <f t="shared" si="259"/>
        <v>0.28618783047481011</v>
      </c>
      <c r="AE279" s="70">
        <f t="shared" si="260"/>
        <v>0.40100000000000002</v>
      </c>
      <c r="AF279" s="70">
        <f t="shared" si="261"/>
        <v>0.60897647730345184</v>
      </c>
      <c r="AG279" s="70">
        <f t="shared" si="262"/>
        <v>0.45600384534502958</v>
      </c>
      <c r="AH279" s="70">
        <f t="shared" si="263"/>
        <v>5.8281010604740592E-2</v>
      </c>
      <c r="AI279" s="70">
        <f t="shared" si="264"/>
        <v>0.57394778742452013</v>
      </c>
      <c r="AJ279" s="70">
        <f t="shared" si="265"/>
        <v>0.96809565295761113</v>
      </c>
      <c r="AK279" s="70">
        <f t="shared" si="266"/>
        <v>0.35176306251887646</v>
      </c>
      <c r="AL279" s="71">
        <f t="shared" si="294"/>
        <v>1</v>
      </c>
      <c r="AM279" s="72">
        <v>127570</v>
      </c>
      <c r="AN279" s="66">
        <v>7.400000000000001E-2</v>
      </c>
      <c r="AO279" s="73">
        <v>0.40100000000000002</v>
      </c>
      <c r="AP279" s="74">
        <f t="shared" si="267"/>
        <v>0.59899999999999998</v>
      </c>
      <c r="AQ279" s="75">
        <v>33287</v>
      </c>
      <c r="AR279" s="75">
        <v>20191</v>
      </c>
      <c r="AS279" s="76">
        <v>56</v>
      </c>
      <c r="AT279" s="76">
        <v>24</v>
      </c>
      <c r="AU279" s="77">
        <f t="shared" si="268"/>
        <v>0.60897647730345184</v>
      </c>
      <c r="AV279" s="77">
        <f t="shared" si="269"/>
        <v>0.39102352269654816</v>
      </c>
      <c r="AW279" s="75">
        <v>33287</v>
      </c>
      <c r="AX279" s="76">
        <v>407</v>
      </c>
      <c r="AY279" s="75">
        <v>23370</v>
      </c>
      <c r="AZ279" s="76">
        <v>32</v>
      </c>
      <c r="BA279" s="75">
        <v>7960</v>
      </c>
      <c r="BB279" s="66">
        <f t="shared" si="270"/>
        <v>0.95439661128969266</v>
      </c>
      <c r="BC279" s="66">
        <f t="shared" si="271"/>
        <v>4.5603388710307335E-2</v>
      </c>
      <c r="BD279" s="75">
        <v>33287</v>
      </c>
      <c r="BE279" s="75">
        <v>14995</v>
      </c>
      <c r="BF279" s="76">
        <v>184</v>
      </c>
      <c r="BG279" s="66">
        <f t="shared" si="272"/>
        <v>0.45600384534502958</v>
      </c>
      <c r="BH279" s="70">
        <v>0.96700000000000008</v>
      </c>
      <c r="BI279" s="70">
        <v>0.95499999999999996</v>
      </c>
      <c r="BJ279" s="75">
        <v>74514</v>
      </c>
      <c r="BK279" s="75">
        <v>5781</v>
      </c>
      <c r="BL279" s="75">
        <v>47408</v>
      </c>
      <c r="BM279" s="75">
        <v>12671</v>
      </c>
      <c r="BN279" s="75">
        <v>4051</v>
      </c>
      <c r="BO279" s="76">
        <v>98</v>
      </c>
      <c r="BP279" s="75">
        <v>2829</v>
      </c>
      <c r="BQ279" s="76">
        <v>27</v>
      </c>
      <c r="BR279" s="76">
        <v>58</v>
      </c>
      <c r="BS279" s="76">
        <v>1591</v>
      </c>
      <c r="BT279" s="66">
        <f t="shared" si="273"/>
        <v>7.7582736130123203E-2</v>
      </c>
      <c r="BU279" s="66">
        <f t="shared" si="297"/>
        <v>0.28618783047481011</v>
      </c>
      <c r="BV279" s="66">
        <f t="shared" si="298"/>
        <v>0.11613924900018788</v>
      </c>
      <c r="BW279" s="72">
        <v>105952</v>
      </c>
      <c r="BX279" s="75">
        <v>11774</v>
      </c>
      <c r="BY279" s="66">
        <f t="shared" si="274"/>
        <v>0.11112579281183932</v>
      </c>
      <c r="BZ279" s="74">
        <f t="shared" si="275"/>
        <v>8.9988109393579077</v>
      </c>
      <c r="CA279" s="66">
        <f t="shared" si="295"/>
        <v>0.12301265955047261</v>
      </c>
      <c r="CB279" s="72">
        <v>105952</v>
      </c>
      <c r="CC279" s="75">
        <v>37270</v>
      </c>
      <c r="CD279" s="66">
        <f t="shared" si="276"/>
        <v>0.35176306251887646</v>
      </c>
      <c r="CE279" s="66">
        <f t="shared" si="277"/>
        <v>0.64823693748112354</v>
      </c>
      <c r="CF279" s="72">
        <v>33287</v>
      </c>
      <c r="CG279" s="76">
        <v>171</v>
      </c>
      <c r="CH279" s="75">
        <v>18934</v>
      </c>
      <c r="CI279" s="66">
        <f t="shared" si="278"/>
        <v>0.57394778742452013</v>
      </c>
      <c r="CJ279" s="75">
        <v>33287</v>
      </c>
      <c r="CK279" s="76">
        <v>22</v>
      </c>
      <c r="CL279" s="75">
        <v>29132</v>
      </c>
      <c r="CM279" s="75">
        <v>3032</v>
      </c>
      <c r="CN279" s="76">
        <v>39</v>
      </c>
      <c r="CO279" s="66">
        <f t="shared" si="279"/>
        <v>0.96809565295761113</v>
      </c>
      <c r="CP279" s="72">
        <v>33287</v>
      </c>
      <c r="CQ279" s="75">
        <v>1940</v>
      </c>
      <c r="CR279" s="66">
        <f t="shared" si="280"/>
        <v>5.8281010604740592E-2</v>
      </c>
      <c r="CS279" s="78" t="b">
        <v>0</v>
      </c>
      <c r="CT279" s="76" t="b">
        <v>0</v>
      </c>
      <c r="CU279" s="76"/>
      <c r="CV279" s="76"/>
      <c r="CW279" s="76"/>
      <c r="CX279" s="76"/>
      <c r="CY279" s="76"/>
      <c r="CZ279" s="76"/>
      <c r="DA279" s="76"/>
      <c r="DB279" s="76"/>
      <c r="DC279" s="76"/>
      <c r="DD279" s="66">
        <f t="shared" si="281"/>
        <v>0</v>
      </c>
      <c r="DE279" s="66">
        <f t="shared" si="282"/>
        <v>0</v>
      </c>
      <c r="DF279" s="66">
        <f t="shared" si="283"/>
        <v>0</v>
      </c>
      <c r="DG279" s="66">
        <f t="shared" si="284"/>
        <v>0</v>
      </c>
      <c r="DH279" s="66">
        <f t="shared" si="285"/>
        <v>0</v>
      </c>
      <c r="DI279" s="66">
        <f t="shared" si="239"/>
        <v>0</v>
      </c>
      <c r="DJ279" s="66">
        <f t="shared" si="286"/>
        <v>0</v>
      </c>
      <c r="DK279" s="66">
        <f t="shared" si="287"/>
        <v>0</v>
      </c>
      <c r="DL279" s="66">
        <f t="shared" si="288"/>
        <v>0</v>
      </c>
      <c r="DM279" s="66">
        <f t="shared" si="289"/>
        <v>0</v>
      </c>
      <c r="DN279" s="66">
        <f t="shared" si="290"/>
        <v>0</v>
      </c>
      <c r="DO279" s="80">
        <f t="shared" si="291"/>
        <v>620</v>
      </c>
      <c r="DP279" s="67">
        <f t="shared" si="292"/>
        <v>1</v>
      </c>
      <c r="DQ279" s="66">
        <f t="shared" si="296"/>
        <v>2.6014568158168575E-6</v>
      </c>
    </row>
    <row r="280" spans="1:121" ht="17.149999999999999" customHeight="1" x14ac:dyDescent="0.3">
      <c r="A280" s="30"/>
      <c r="B280" s="39" t="s">
        <v>740</v>
      </c>
      <c r="C280" s="37" t="s">
        <v>741</v>
      </c>
      <c r="D280" s="36" t="s">
        <v>784</v>
      </c>
      <c r="E280" s="37" t="s">
        <v>785</v>
      </c>
      <c r="F280" s="36" t="s">
        <v>799</v>
      </c>
      <c r="G280" s="37" t="s">
        <v>800</v>
      </c>
      <c r="H280" s="36">
        <v>49</v>
      </c>
      <c r="I280" s="38">
        <v>10</v>
      </c>
      <c r="J280" s="115">
        <f t="shared" si="242"/>
        <v>0.75974301968220748</v>
      </c>
      <c r="K280" s="115">
        <f t="shared" si="243"/>
        <v>0.3861080232786242</v>
      </c>
      <c r="L280" s="115">
        <f t="shared" si="244"/>
        <v>1</v>
      </c>
      <c r="M280" s="115">
        <f t="shared" si="245"/>
        <v>0.25861996218717259</v>
      </c>
      <c r="N280" s="115">
        <f t="shared" si="246"/>
        <v>0.34986973810503225</v>
      </c>
      <c r="O280" s="115">
        <f t="shared" si="247"/>
        <v>0.18707905577715295</v>
      </c>
      <c r="P280" s="115">
        <f t="shared" si="248"/>
        <v>0.71460582805358075</v>
      </c>
      <c r="Q280" s="115">
        <f t="shared" si="249"/>
        <v>0.67999999999999994</v>
      </c>
      <c r="R280" s="116">
        <f t="shared" si="250"/>
        <v>0.96799999999999997</v>
      </c>
      <c r="S280" s="133">
        <f t="shared" si="251"/>
        <v>0.58933618078708561</v>
      </c>
      <c r="T280" s="134">
        <f t="shared" si="293"/>
        <v>0.41066381921291439</v>
      </c>
      <c r="U280" s="135">
        <f t="shared" si="252"/>
        <v>48225.484281630175</v>
      </c>
      <c r="V280" s="136">
        <v>5</v>
      </c>
      <c r="W280" s="155">
        <f t="shared" si="253"/>
        <v>0</v>
      </c>
      <c r="X280" s="155">
        <f t="shared" si="254"/>
        <v>0.47822506967597445</v>
      </c>
      <c r="Y280" s="155">
        <f t="shared" si="255"/>
        <v>0.52177493032402555</v>
      </c>
      <c r="Z280" s="156">
        <f t="shared" si="256"/>
        <v>61273.595392741292</v>
      </c>
      <c r="AA280" s="69">
        <f t="shared" si="257"/>
        <v>0.19500000000000001</v>
      </c>
      <c r="AB280" s="70">
        <f t="shared" si="258"/>
        <v>0.97599999999999998</v>
      </c>
      <c r="AC280" s="70">
        <f t="shared" si="259"/>
        <v>4.1697518168106407E-2</v>
      </c>
      <c r="AD280" s="70">
        <f t="shared" si="259"/>
        <v>0.34986973810503225</v>
      </c>
      <c r="AE280" s="70">
        <f t="shared" si="260"/>
        <v>0.32</v>
      </c>
      <c r="AF280" s="70">
        <f t="shared" si="261"/>
        <v>0.28424769502386715</v>
      </c>
      <c r="AG280" s="70">
        <f t="shared" si="262"/>
        <v>0.28228601320865754</v>
      </c>
      <c r="AH280" s="70">
        <f t="shared" si="263"/>
        <v>0.18707905577715295</v>
      </c>
      <c r="AI280" s="70">
        <f t="shared" si="264"/>
        <v>0.76548093899169556</v>
      </c>
      <c r="AJ280" s="70">
        <f t="shared" si="265"/>
        <v>0.75400510037271951</v>
      </c>
      <c r="AK280" s="70">
        <f t="shared" si="266"/>
        <v>0.2853941719464192</v>
      </c>
      <c r="AL280" s="71">
        <f t="shared" si="294"/>
        <v>1</v>
      </c>
      <c r="AM280" s="72">
        <v>117433</v>
      </c>
      <c r="AN280" s="66">
        <v>0.19500000000000001</v>
      </c>
      <c r="AO280" s="73">
        <v>0.32</v>
      </c>
      <c r="AP280" s="74">
        <f t="shared" si="267"/>
        <v>0.67999999999999994</v>
      </c>
      <c r="AQ280" s="75">
        <v>30586</v>
      </c>
      <c r="AR280" s="75">
        <v>8561</v>
      </c>
      <c r="AS280" s="76">
        <v>72</v>
      </c>
      <c r="AT280" s="76">
        <v>61</v>
      </c>
      <c r="AU280" s="77">
        <f t="shared" si="268"/>
        <v>0.28424769502386715</v>
      </c>
      <c r="AV280" s="77">
        <f t="shared" si="269"/>
        <v>0.71575230497613285</v>
      </c>
      <c r="AW280" s="75">
        <v>30586</v>
      </c>
      <c r="AX280" s="76">
        <v>566</v>
      </c>
      <c r="AY280" s="75">
        <v>20521</v>
      </c>
      <c r="AZ280" s="76">
        <v>22</v>
      </c>
      <c r="BA280" s="75">
        <v>7750</v>
      </c>
      <c r="BB280" s="66">
        <f t="shared" si="270"/>
        <v>0.94353625841888444</v>
      </c>
      <c r="BC280" s="66">
        <f t="shared" si="271"/>
        <v>5.6463741581115556E-2</v>
      </c>
      <c r="BD280" s="75">
        <v>30586</v>
      </c>
      <c r="BE280" s="75">
        <v>7641</v>
      </c>
      <c r="BF280" s="76">
        <v>993</v>
      </c>
      <c r="BG280" s="66">
        <f t="shared" si="272"/>
        <v>0.28228601320865754</v>
      </c>
      <c r="BH280" s="70">
        <v>0.97599999999999998</v>
      </c>
      <c r="BI280" s="70">
        <v>0.96799999999999997</v>
      </c>
      <c r="BJ280" s="75">
        <v>72930</v>
      </c>
      <c r="BK280" s="75">
        <v>3041</v>
      </c>
      <c r="BL280" s="75">
        <v>44373</v>
      </c>
      <c r="BM280" s="75">
        <v>14353</v>
      </c>
      <c r="BN280" s="75">
        <v>5789</v>
      </c>
      <c r="BO280" s="76">
        <v>194</v>
      </c>
      <c r="BP280" s="75">
        <v>4231</v>
      </c>
      <c r="BQ280" s="76">
        <v>105</v>
      </c>
      <c r="BR280" s="76">
        <v>72</v>
      </c>
      <c r="BS280" s="76">
        <v>772</v>
      </c>
      <c r="BT280" s="66">
        <f t="shared" si="273"/>
        <v>4.1697518168106407E-2</v>
      </c>
      <c r="BU280" s="66">
        <f t="shared" si="297"/>
        <v>0.34986973810503225</v>
      </c>
      <c r="BV280" s="66">
        <f t="shared" si="298"/>
        <v>0.15306458247634719</v>
      </c>
      <c r="BW280" s="72">
        <v>100857</v>
      </c>
      <c r="BX280" s="75">
        <v>5331</v>
      </c>
      <c r="BY280" s="66">
        <f t="shared" si="274"/>
        <v>5.2857015378208749E-2</v>
      </c>
      <c r="BZ280" s="74">
        <f t="shared" si="275"/>
        <v>18.918964546989308</v>
      </c>
      <c r="CA280" s="66">
        <f t="shared" si="295"/>
        <v>0.25861996218717259</v>
      </c>
      <c r="CB280" s="72">
        <v>100857</v>
      </c>
      <c r="CC280" s="75">
        <v>28784</v>
      </c>
      <c r="CD280" s="66">
        <f t="shared" si="276"/>
        <v>0.2853941719464192</v>
      </c>
      <c r="CE280" s="66">
        <f t="shared" si="277"/>
        <v>0.71460582805358075</v>
      </c>
      <c r="CF280" s="72">
        <v>30586</v>
      </c>
      <c r="CG280" s="76">
        <v>121</v>
      </c>
      <c r="CH280" s="75">
        <v>23292</v>
      </c>
      <c r="CI280" s="66">
        <f t="shared" si="278"/>
        <v>0.76548093899169556</v>
      </c>
      <c r="CJ280" s="75">
        <v>30586</v>
      </c>
      <c r="CK280" s="76">
        <v>53</v>
      </c>
      <c r="CL280" s="75">
        <v>10442</v>
      </c>
      <c r="CM280" s="75">
        <v>11844</v>
      </c>
      <c r="CN280" s="76">
        <v>723</v>
      </c>
      <c r="CO280" s="66">
        <f t="shared" si="279"/>
        <v>0.75400510037271951</v>
      </c>
      <c r="CP280" s="72">
        <v>30586</v>
      </c>
      <c r="CQ280" s="75">
        <v>5722</v>
      </c>
      <c r="CR280" s="66">
        <f t="shared" si="280"/>
        <v>0.18707905577715295</v>
      </c>
      <c r="CS280" s="78" t="b">
        <v>0</v>
      </c>
      <c r="CT280" s="76" t="b">
        <v>0</v>
      </c>
      <c r="CU280" s="76"/>
      <c r="CV280" s="76"/>
      <c r="CW280" s="76"/>
      <c r="CX280" s="76"/>
      <c r="CY280" s="76"/>
      <c r="CZ280" s="76"/>
      <c r="DA280" s="76"/>
      <c r="DB280" s="76"/>
      <c r="DC280" s="76"/>
      <c r="DD280" s="66">
        <f t="shared" si="281"/>
        <v>0</v>
      </c>
      <c r="DE280" s="66">
        <f t="shared" si="282"/>
        <v>0</v>
      </c>
      <c r="DF280" s="66">
        <f t="shared" si="283"/>
        <v>0</v>
      </c>
      <c r="DG280" s="66">
        <f t="shared" si="284"/>
        <v>0</v>
      </c>
      <c r="DH280" s="66">
        <f t="shared" si="285"/>
        <v>0</v>
      </c>
      <c r="DI280" s="66">
        <f t="shared" si="239"/>
        <v>0</v>
      </c>
      <c r="DJ280" s="66">
        <f t="shared" si="286"/>
        <v>0</v>
      </c>
      <c r="DK280" s="66">
        <f t="shared" si="287"/>
        <v>0</v>
      </c>
      <c r="DL280" s="66">
        <f t="shared" si="288"/>
        <v>0</v>
      </c>
      <c r="DM280" s="66">
        <f t="shared" si="289"/>
        <v>0</v>
      </c>
      <c r="DN280" s="66">
        <f t="shared" si="290"/>
        <v>0</v>
      </c>
      <c r="DO280" s="80">
        <f t="shared" si="291"/>
        <v>620</v>
      </c>
      <c r="DP280" s="67">
        <f t="shared" si="292"/>
        <v>1</v>
      </c>
      <c r="DQ280" s="66">
        <f t="shared" si="296"/>
        <v>2.6014568158168575E-6</v>
      </c>
    </row>
    <row r="281" spans="1:121" ht="17.149999999999999" customHeight="1" x14ac:dyDescent="0.3">
      <c r="A281" s="30"/>
      <c r="B281" s="39" t="s">
        <v>801</v>
      </c>
      <c r="C281" s="37" t="s">
        <v>802</v>
      </c>
      <c r="D281" s="36" t="s">
        <v>803</v>
      </c>
      <c r="E281" s="37" t="s">
        <v>804</v>
      </c>
      <c r="F281" s="36" t="s">
        <v>805</v>
      </c>
      <c r="G281" s="37" t="s">
        <v>804</v>
      </c>
      <c r="H281" s="36">
        <v>24</v>
      </c>
      <c r="I281" s="38">
        <v>51</v>
      </c>
      <c r="J281" s="115">
        <f t="shared" si="242"/>
        <v>0.79483287480631182</v>
      </c>
      <c r="K281" s="115">
        <f t="shared" si="243"/>
        <v>0.67366579177602803</v>
      </c>
      <c r="L281" s="115">
        <f t="shared" si="244"/>
        <v>4.3536556510765836E-2</v>
      </c>
      <c r="M281" s="115">
        <f t="shared" si="245"/>
        <v>0.11926626506359517</v>
      </c>
      <c r="N281" s="115">
        <f t="shared" si="246"/>
        <v>0.49873374235290491</v>
      </c>
      <c r="O281" s="115">
        <f t="shared" si="247"/>
        <v>0.5975292245095869</v>
      </c>
      <c r="P281" s="115">
        <f t="shared" si="248"/>
        <v>0.81758869329909745</v>
      </c>
      <c r="Q281" s="115">
        <f t="shared" si="249"/>
        <v>0.58502392895098465</v>
      </c>
      <c r="R281" s="116">
        <f t="shared" si="250"/>
        <v>0.84369444899708768</v>
      </c>
      <c r="S281" s="133">
        <f t="shared" si="251"/>
        <v>0.55265239180737369</v>
      </c>
      <c r="T281" s="134">
        <f t="shared" si="293"/>
        <v>0.44734760819262631</v>
      </c>
      <c r="U281" s="135">
        <f t="shared" si="252"/>
        <v>195963.3038544291</v>
      </c>
      <c r="V281" s="136">
        <v>6</v>
      </c>
      <c r="W281" s="155">
        <f t="shared" si="253"/>
        <v>-0.95646344348923418</v>
      </c>
      <c r="X281" s="155">
        <f t="shared" si="254"/>
        <v>0.44154128069626247</v>
      </c>
      <c r="Y281" s="155">
        <f t="shared" si="255"/>
        <v>0.55845871930373758</v>
      </c>
      <c r="Z281" s="156">
        <f t="shared" si="256"/>
        <v>244636.19274331807</v>
      </c>
      <c r="AA281" s="69">
        <f t="shared" si="257"/>
        <v>0.61172544149606445</v>
      </c>
      <c r="AB281" s="70">
        <f t="shared" si="258"/>
        <v>0.88928058890070749</v>
      </c>
      <c r="AC281" s="70">
        <f t="shared" si="259"/>
        <v>0.16006817971609402</v>
      </c>
      <c r="AD281" s="70">
        <f t="shared" si="259"/>
        <v>0.49873374235290491</v>
      </c>
      <c r="AE281" s="70">
        <f t="shared" si="260"/>
        <v>0.4149760710490154</v>
      </c>
      <c r="AF281" s="70">
        <f t="shared" si="261"/>
        <v>6.0999905132340382E-2</v>
      </c>
      <c r="AG281" s="70">
        <f t="shared" si="262"/>
        <v>0.29441651118911338</v>
      </c>
      <c r="AH281" s="70">
        <f t="shared" si="263"/>
        <v>0.5975292245095869</v>
      </c>
      <c r="AI281" s="70">
        <f t="shared" si="264"/>
        <v>0.90883217911014136</v>
      </c>
      <c r="AJ281" s="70">
        <f t="shared" si="265"/>
        <v>0.68083357050248239</v>
      </c>
      <c r="AK281" s="70">
        <f t="shared" si="266"/>
        <v>0.18241130670090255</v>
      </c>
      <c r="AL281" s="71">
        <f t="shared" si="294"/>
        <v>4.3536556510765836E-2</v>
      </c>
      <c r="AM281" s="72">
        <v>438056</v>
      </c>
      <c r="AN281" s="66">
        <v>0.61172544149606445</v>
      </c>
      <c r="AO281" s="73">
        <v>0.4149760710490154</v>
      </c>
      <c r="AP281" s="74">
        <f t="shared" si="267"/>
        <v>0.58502392895098465</v>
      </c>
      <c r="AQ281" s="75">
        <v>94869</v>
      </c>
      <c r="AR281" s="75">
        <v>5545</v>
      </c>
      <c r="AS281" s="76">
        <v>136</v>
      </c>
      <c r="AT281" s="76">
        <v>106</v>
      </c>
      <c r="AU281" s="77">
        <f t="shared" si="268"/>
        <v>6.0999905132340382E-2</v>
      </c>
      <c r="AV281" s="77">
        <f t="shared" si="269"/>
        <v>0.93900009486765956</v>
      </c>
      <c r="AW281" s="75">
        <v>94869</v>
      </c>
      <c r="AX281" s="76">
        <v>827</v>
      </c>
      <c r="AY281" s="75">
        <v>43763</v>
      </c>
      <c r="AZ281" s="76">
        <v>168</v>
      </c>
      <c r="BA281" s="75">
        <v>11373</v>
      </c>
      <c r="BB281" s="66">
        <f t="shared" si="270"/>
        <v>0.59166851131560361</v>
      </c>
      <c r="BC281" s="66">
        <f t="shared" si="271"/>
        <v>0.40833148868439639</v>
      </c>
      <c r="BD281" s="75">
        <v>94869</v>
      </c>
      <c r="BE281" s="75">
        <v>26666</v>
      </c>
      <c r="BF281" s="75">
        <v>1265</v>
      </c>
      <c r="BG281" s="66">
        <f t="shared" si="272"/>
        <v>0.29441651118911338</v>
      </c>
      <c r="BH281" s="70">
        <v>0.88928058890070749</v>
      </c>
      <c r="BI281" s="70">
        <v>0.84369444899708768</v>
      </c>
      <c r="BJ281" s="75">
        <v>227047</v>
      </c>
      <c r="BK281" s="75">
        <v>36343</v>
      </c>
      <c r="BL281" s="75">
        <v>77468</v>
      </c>
      <c r="BM281" s="75">
        <v>47919</v>
      </c>
      <c r="BN281" s="75">
        <v>32376</v>
      </c>
      <c r="BO281" s="76">
        <v>958</v>
      </c>
      <c r="BP281" s="75">
        <v>28853</v>
      </c>
      <c r="BQ281" s="75">
        <v>1498</v>
      </c>
      <c r="BR281" s="76">
        <v>386</v>
      </c>
      <c r="BS281" s="76">
        <v>1246</v>
      </c>
      <c r="BT281" s="66">
        <f t="shared" si="273"/>
        <v>0.16006817971609402</v>
      </c>
      <c r="BU281" s="66">
        <f t="shared" si="297"/>
        <v>0.49873374235290491</v>
      </c>
      <c r="BV281" s="66">
        <f t="shared" si="298"/>
        <v>0.28768052429673152</v>
      </c>
      <c r="BW281" s="72">
        <v>361414</v>
      </c>
      <c r="BX281" s="75">
        <v>41424</v>
      </c>
      <c r="BY281" s="66">
        <f t="shared" si="274"/>
        <v>0.11461647860901902</v>
      </c>
      <c r="BZ281" s="74">
        <f t="shared" si="275"/>
        <v>8.7247489378138283</v>
      </c>
      <c r="CA281" s="66">
        <f t="shared" si="295"/>
        <v>0.11926626506359517</v>
      </c>
      <c r="CB281" s="72">
        <v>361414</v>
      </c>
      <c r="CC281" s="75">
        <v>65926</v>
      </c>
      <c r="CD281" s="66">
        <f t="shared" si="276"/>
        <v>0.18241130670090255</v>
      </c>
      <c r="CE281" s="66">
        <f t="shared" si="277"/>
        <v>0.81758869329909745</v>
      </c>
      <c r="CF281" s="72">
        <v>94869</v>
      </c>
      <c r="CG281" s="75">
        <v>2394</v>
      </c>
      <c r="CH281" s="75">
        <v>83826</v>
      </c>
      <c r="CI281" s="66">
        <f t="shared" si="278"/>
        <v>0.90883217911014136</v>
      </c>
      <c r="CJ281" s="75">
        <v>94869</v>
      </c>
      <c r="CK281" s="75">
        <v>10050</v>
      </c>
      <c r="CL281" s="75">
        <v>11006</v>
      </c>
      <c r="CM281" s="75">
        <v>13736</v>
      </c>
      <c r="CN281" s="75">
        <v>29798</v>
      </c>
      <c r="CO281" s="66">
        <f t="shared" si="279"/>
        <v>0.68083357050248239</v>
      </c>
      <c r="CP281" s="72">
        <v>94869</v>
      </c>
      <c r="CQ281" s="75">
        <v>56687</v>
      </c>
      <c r="CR281" s="66">
        <f t="shared" si="280"/>
        <v>0.5975292245095869</v>
      </c>
      <c r="CS281" s="78" t="b">
        <v>0</v>
      </c>
      <c r="CT281" s="76" t="b">
        <v>1</v>
      </c>
      <c r="CU281" s="76">
        <v>2</v>
      </c>
      <c r="CV281" s="76">
        <v>1</v>
      </c>
      <c r="CW281" s="79">
        <v>5</v>
      </c>
      <c r="CX281" s="79"/>
      <c r="CY281" s="79">
        <v>8</v>
      </c>
      <c r="CZ281" s="79">
        <v>3</v>
      </c>
      <c r="DA281" s="76"/>
      <c r="DB281" s="76"/>
      <c r="DC281" s="76"/>
      <c r="DD281" s="66">
        <f t="shared" si="281"/>
        <v>2.0661157024793389E-2</v>
      </c>
      <c r="DE281" s="66">
        <f t="shared" si="282"/>
        <v>4.9751243781094526E-3</v>
      </c>
      <c r="DF281" s="66">
        <f t="shared" si="283"/>
        <v>1.5151515151515152E-2</v>
      </c>
      <c r="DG281" s="66">
        <f t="shared" si="284"/>
        <v>2.7397260273972603E-3</v>
      </c>
      <c r="DH281" s="66">
        <f t="shared" si="285"/>
        <v>0</v>
      </c>
      <c r="DI281" s="66">
        <f t="shared" si="239"/>
        <v>0</v>
      </c>
      <c r="DJ281" s="66">
        <f t="shared" si="286"/>
        <v>0.1</v>
      </c>
      <c r="DK281" s="66">
        <f t="shared" si="287"/>
        <v>4.1666666666666664E-2</v>
      </c>
      <c r="DL281" s="66">
        <f t="shared" si="288"/>
        <v>6.5217391304347823E-3</v>
      </c>
      <c r="DM281" s="66">
        <f t="shared" si="289"/>
        <v>5.7165913892554656E-3</v>
      </c>
      <c r="DN281" s="66">
        <f t="shared" si="290"/>
        <v>3.7047101449275359E-2</v>
      </c>
      <c r="DO281" s="80">
        <f t="shared" si="291"/>
        <v>26.992665036674818</v>
      </c>
      <c r="DP281" s="67">
        <f t="shared" si="292"/>
        <v>4.3536556510765836E-2</v>
      </c>
      <c r="DQ281" s="66">
        <f t="shared" si="296"/>
        <v>5.9753389434315093E-5</v>
      </c>
    </row>
    <row r="282" spans="1:121" ht="17.149999999999999" customHeight="1" x14ac:dyDescent="0.3">
      <c r="A282" s="30"/>
      <c r="B282" s="39" t="s">
        <v>801</v>
      </c>
      <c r="C282" s="37" t="s">
        <v>802</v>
      </c>
      <c r="D282" s="36" t="s">
        <v>803</v>
      </c>
      <c r="E282" s="37" t="s">
        <v>804</v>
      </c>
      <c r="F282" s="36" t="s">
        <v>806</v>
      </c>
      <c r="G282" s="37" t="s">
        <v>807</v>
      </c>
      <c r="H282" s="36">
        <v>35</v>
      </c>
      <c r="I282" s="38">
        <v>8</v>
      </c>
      <c r="J282" s="115">
        <f t="shared" si="242"/>
        <v>0.61950555894356618</v>
      </c>
      <c r="K282" s="115">
        <f t="shared" si="243"/>
        <v>0.47007083548341699</v>
      </c>
      <c r="L282" s="115">
        <f t="shared" si="244"/>
        <v>0.99193548387096775</v>
      </c>
      <c r="M282" s="115">
        <f t="shared" si="245"/>
        <v>0.1062262971055408</v>
      </c>
      <c r="N282" s="115">
        <f t="shared" si="246"/>
        <v>0.3442836670514709</v>
      </c>
      <c r="O282" s="115">
        <f t="shared" si="247"/>
        <v>0.37505277478069149</v>
      </c>
      <c r="P282" s="115">
        <f t="shared" si="248"/>
        <v>0.74883452499278591</v>
      </c>
      <c r="Q282" s="115">
        <f t="shared" si="249"/>
        <v>0.58735465685314958</v>
      </c>
      <c r="R282" s="116">
        <f t="shared" si="250"/>
        <v>0.84771925593174347</v>
      </c>
      <c r="S282" s="133">
        <f t="shared" si="251"/>
        <v>0.56566478389037023</v>
      </c>
      <c r="T282" s="134">
        <f t="shared" si="293"/>
        <v>0.43433521610962977</v>
      </c>
      <c r="U282" s="135">
        <f t="shared" si="252"/>
        <v>82266.130277676653</v>
      </c>
      <c r="V282" s="136">
        <v>6</v>
      </c>
      <c r="W282" s="155">
        <f t="shared" si="253"/>
        <v>-8.0645161290322509E-3</v>
      </c>
      <c r="X282" s="155">
        <f t="shared" si="254"/>
        <v>0.45455367277925923</v>
      </c>
      <c r="Y282" s="155">
        <f t="shared" si="255"/>
        <v>0.54544632722074082</v>
      </c>
      <c r="Z282" s="156">
        <f t="shared" si="256"/>
        <v>103311.35249989886</v>
      </c>
      <c r="AA282" s="69">
        <f t="shared" si="257"/>
        <v>8.5572338931507286E-2</v>
      </c>
      <c r="AB282" s="70">
        <f t="shared" si="258"/>
        <v>0.89392117672777227</v>
      </c>
      <c r="AC282" s="70">
        <f t="shared" si="259"/>
        <v>0.1411966084152701</v>
      </c>
      <c r="AD282" s="70">
        <f t="shared" si="259"/>
        <v>0.3442836670514709</v>
      </c>
      <c r="AE282" s="70">
        <f t="shared" si="260"/>
        <v>0.41264534314685042</v>
      </c>
      <c r="AF282" s="70">
        <f t="shared" si="261"/>
        <v>0.19397663836374723</v>
      </c>
      <c r="AG282" s="70">
        <f t="shared" si="262"/>
        <v>0.34913449359665993</v>
      </c>
      <c r="AH282" s="70">
        <f t="shared" si="263"/>
        <v>0.37505277478069149</v>
      </c>
      <c r="AI282" s="70">
        <f t="shared" si="264"/>
        <v>0.60252380728995636</v>
      </c>
      <c r="AJ282" s="70">
        <f t="shared" si="265"/>
        <v>0.636487310597176</v>
      </c>
      <c r="AK282" s="70">
        <f t="shared" si="266"/>
        <v>0.25116547500721409</v>
      </c>
      <c r="AL282" s="71">
        <f t="shared" si="294"/>
        <v>0.99193548387096775</v>
      </c>
      <c r="AM282" s="72">
        <v>189407</v>
      </c>
      <c r="AN282" s="66">
        <v>8.5572338931507286E-2</v>
      </c>
      <c r="AO282" s="73">
        <v>0.41264534314685042</v>
      </c>
      <c r="AP282" s="74">
        <f t="shared" si="267"/>
        <v>0.58735465685314958</v>
      </c>
      <c r="AQ282" s="75">
        <v>42634</v>
      </c>
      <c r="AR282" s="75">
        <v>8162</v>
      </c>
      <c r="AS282" s="76">
        <v>75</v>
      </c>
      <c r="AT282" s="76">
        <v>33</v>
      </c>
      <c r="AU282" s="77">
        <f t="shared" si="268"/>
        <v>0.19397663836374723</v>
      </c>
      <c r="AV282" s="77">
        <f t="shared" si="269"/>
        <v>0.80602336163625277</v>
      </c>
      <c r="AW282" s="75">
        <v>42634</v>
      </c>
      <c r="AX282" s="76">
        <v>696</v>
      </c>
      <c r="AY282" s="75">
        <v>23213</v>
      </c>
      <c r="AZ282" s="76">
        <v>23</v>
      </c>
      <c r="BA282" s="75">
        <v>12984</v>
      </c>
      <c r="BB282" s="66">
        <f t="shared" si="270"/>
        <v>0.86588169066941878</v>
      </c>
      <c r="BC282" s="66">
        <f t="shared" si="271"/>
        <v>0.13411830933058122</v>
      </c>
      <c r="BD282" s="75">
        <v>42634</v>
      </c>
      <c r="BE282" s="75">
        <v>14749</v>
      </c>
      <c r="BF282" s="76">
        <v>136</v>
      </c>
      <c r="BG282" s="66">
        <f t="shared" si="272"/>
        <v>0.34913449359665993</v>
      </c>
      <c r="BH282" s="70">
        <v>0.89392117672777227</v>
      </c>
      <c r="BI282" s="70">
        <v>0.84771925593174347</v>
      </c>
      <c r="BJ282" s="75">
        <v>100484</v>
      </c>
      <c r="BK282" s="75">
        <v>14188</v>
      </c>
      <c r="BL282" s="75">
        <v>51701</v>
      </c>
      <c r="BM282" s="75">
        <v>17615</v>
      </c>
      <c r="BN282" s="75">
        <v>8221</v>
      </c>
      <c r="BO282" s="76">
        <v>110</v>
      </c>
      <c r="BP282" s="75">
        <v>5465</v>
      </c>
      <c r="BQ282" s="76">
        <v>205</v>
      </c>
      <c r="BR282" s="76">
        <v>165</v>
      </c>
      <c r="BS282" s="76">
        <v>2814</v>
      </c>
      <c r="BT282" s="66">
        <f t="shared" si="273"/>
        <v>0.1411966084152701</v>
      </c>
      <c r="BU282" s="66">
        <f t="shared" si="297"/>
        <v>0.3442836670514709</v>
      </c>
      <c r="BV282" s="66">
        <f t="shared" si="298"/>
        <v>0.16898212650770272</v>
      </c>
      <c r="BW282" s="72">
        <v>155945</v>
      </c>
      <c r="BX282" s="75">
        <v>20068</v>
      </c>
      <c r="BY282" s="66">
        <f t="shared" si="274"/>
        <v>0.12868639584468883</v>
      </c>
      <c r="BZ282" s="74">
        <f t="shared" si="275"/>
        <v>7.7708291807853298</v>
      </c>
      <c r="CA282" s="66">
        <f t="shared" si="295"/>
        <v>0.1062262971055408</v>
      </c>
      <c r="CB282" s="72">
        <v>155945</v>
      </c>
      <c r="CC282" s="75">
        <v>39168</v>
      </c>
      <c r="CD282" s="66">
        <f t="shared" si="276"/>
        <v>0.25116547500721409</v>
      </c>
      <c r="CE282" s="66">
        <f t="shared" si="277"/>
        <v>0.74883452499278591</v>
      </c>
      <c r="CF282" s="72">
        <v>42634</v>
      </c>
      <c r="CG282" s="76">
        <v>522</v>
      </c>
      <c r="CH282" s="75">
        <v>25166</v>
      </c>
      <c r="CI282" s="66">
        <f t="shared" si="278"/>
        <v>0.60252380728995636</v>
      </c>
      <c r="CJ282" s="75">
        <v>42634</v>
      </c>
      <c r="CK282" s="75">
        <v>7367</v>
      </c>
      <c r="CL282" s="75">
        <v>9809</v>
      </c>
      <c r="CM282" s="75">
        <v>7081</v>
      </c>
      <c r="CN282" s="75">
        <v>2879</v>
      </c>
      <c r="CO282" s="66">
        <f t="shared" si="279"/>
        <v>0.636487310597176</v>
      </c>
      <c r="CP282" s="72">
        <v>42634</v>
      </c>
      <c r="CQ282" s="75">
        <v>15990</v>
      </c>
      <c r="CR282" s="66">
        <f t="shared" si="280"/>
        <v>0.37505277478069149</v>
      </c>
      <c r="CS282" s="78" t="b">
        <v>0</v>
      </c>
      <c r="CT282" s="76" t="b">
        <v>1</v>
      </c>
      <c r="CU282" s="76">
        <v>0</v>
      </c>
      <c r="CV282" s="76"/>
      <c r="CW282" s="79"/>
      <c r="CX282" s="79">
        <v>1</v>
      </c>
      <c r="CY282" s="79">
        <v>1</v>
      </c>
      <c r="CZ282" s="79">
        <v>1</v>
      </c>
      <c r="DA282" s="76"/>
      <c r="DB282" s="76"/>
      <c r="DC282" s="76"/>
      <c r="DD282" s="66">
        <f t="shared" si="281"/>
        <v>0</v>
      </c>
      <c r="DE282" s="66">
        <f t="shared" si="282"/>
        <v>0</v>
      </c>
      <c r="DF282" s="66">
        <f t="shared" si="283"/>
        <v>0</v>
      </c>
      <c r="DG282" s="66">
        <f t="shared" si="284"/>
        <v>9.1324200913242006E-4</v>
      </c>
      <c r="DH282" s="66">
        <f t="shared" si="285"/>
        <v>0</v>
      </c>
      <c r="DI282" s="66">
        <f t="shared" si="239"/>
        <v>0</v>
      </c>
      <c r="DJ282" s="66">
        <f t="shared" si="286"/>
        <v>0</v>
      </c>
      <c r="DK282" s="66">
        <f t="shared" si="287"/>
        <v>0</v>
      </c>
      <c r="DL282" s="66">
        <f t="shared" si="288"/>
        <v>2.1739130434782609E-3</v>
      </c>
      <c r="DM282" s="66">
        <f t="shared" si="289"/>
        <v>2.2831050228310502E-4</v>
      </c>
      <c r="DN282" s="66">
        <f t="shared" si="290"/>
        <v>5.4347826086956522E-4</v>
      </c>
      <c r="DO282" s="80">
        <v>615</v>
      </c>
      <c r="DP282" s="67">
        <f>DO282/(MAX($DO$6:$DO$335))</f>
        <v>0.99193548387096775</v>
      </c>
      <c r="DQ282" s="66">
        <f t="shared" si="296"/>
        <v>2.6226068712300026E-6</v>
      </c>
    </row>
    <row r="283" spans="1:121" ht="17.149999999999999" customHeight="1" x14ac:dyDescent="0.3">
      <c r="A283" s="30"/>
      <c r="B283" s="39" t="s">
        <v>801</v>
      </c>
      <c r="C283" s="37" t="s">
        <v>802</v>
      </c>
      <c r="D283" s="36" t="s">
        <v>803</v>
      </c>
      <c r="E283" s="37" t="s">
        <v>804</v>
      </c>
      <c r="F283" s="36" t="s">
        <v>808</v>
      </c>
      <c r="G283" s="37" t="s">
        <v>809</v>
      </c>
      <c r="H283" s="36">
        <v>22</v>
      </c>
      <c r="I283" s="38">
        <v>6</v>
      </c>
      <c r="J283" s="115">
        <f t="shared" si="242"/>
        <v>0.55046910384988679</v>
      </c>
      <c r="K283" s="115">
        <f t="shared" si="243"/>
        <v>0.54478728566806855</v>
      </c>
      <c r="L283" s="115">
        <f t="shared" si="244"/>
        <v>1</v>
      </c>
      <c r="M283" s="115">
        <f t="shared" si="245"/>
        <v>5.7124320118550988E-2</v>
      </c>
      <c r="N283" s="115">
        <f t="shared" si="246"/>
        <v>0.23003110065994084</v>
      </c>
      <c r="O283" s="115">
        <f t="shared" si="247"/>
        <v>0.15310579100614688</v>
      </c>
      <c r="P283" s="115">
        <f t="shared" si="248"/>
        <v>0.7412479418611253</v>
      </c>
      <c r="Q283" s="115">
        <f t="shared" si="249"/>
        <v>0.48103445861745475</v>
      </c>
      <c r="R283" s="116">
        <f t="shared" si="250"/>
        <v>0.65339709850650562</v>
      </c>
      <c r="S283" s="133">
        <f t="shared" si="251"/>
        <v>0.49013301114307556</v>
      </c>
      <c r="T283" s="134">
        <f t="shared" si="293"/>
        <v>0.5098669888569245</v>
      </c>
      <c r="U283" s="135">
        <f t="shared" si="252"/>
        <v>57282.536464097757</v>
      </c>
      <c r="V283" s="136">
        <v>2</v>
      </c>
      <c r="W283" s="155">
        <f t="shared" si="253"/>
        <v>0</v>
      </c>
      <c r="X283" s="155">
        <f t="shared" si="254"/>
        <v>0.37902190003196445</v>
      </c>
      <c r="Y283" s="155">
        <f t="shared" si="255"/>
        <v>0.62097809996803555</v>
      </c>
      <c r="Z283" s="156">
        <f t="shared" si="256"/>
        <v>69765.647575208859</v>
      </c>
      <c r="AA283" s="69">
        <f t="shared" si="257"/>
        <v>0.20329689892120911</v>
      </c>
      <c r="AB283" s="70">
        <f t="shared" si="258"/>
        <v>0.74064071787837227</v>
      </c>
      <c r="AC283" s="70">
        <f t="shared" si="259"/>
        <v>0.37851778806038078</v>
      </c>
      <c r="AD283" s="70">
        <f t="shared" si="259"/>
        <v>0.23003110065994084</v>
      </c>
      <c r="AE283" s="70">
        <f t="shared" si="260"/>
        <v>0.51896554138254525</v>
      </c>
      <c r="AF283" s="70">
        <f t="shared" si="261"/>
        <v>0.12637495956001293</v>
      </c>
      <c r="AG283" s="70">
        <f t="shared" si="262"/>
        <v>0.59135393076674214</v>
      </c>
      <c r="AH283" s="70">
        <f t="shared" si="263"/>
        <v>0.15310579100614688</v>
      </c>
      <c r="AI283" s="70">
        <f t="shared" si="264"/>
        <v>0.66527822711096729</v>
      </c>
      <c r="AJ283" s="70">
        <f t="shared" si="265"/>
        <v>0.43565998058880623</v>
      </c>
      <c r="AK283" s="70">
        <f t="shared" si="266"/>
        <v>0.2587520581388747</v>
      </c>
      <c r="AL283" s="71">
        <f t="shared" si="294"/>
        <v>1</v>
      </c>
      <c r="AM283" s="72">
        <v>112348</v>
      </c>
      <c r="AN283" s="66">
        <v>0.20329689892120911</v>
      </c>
      <c r="AO283" s="73">
        <v>0.51896554138254525</v>
      </c>
      <c r="AP283" s="74">
        <f t="shared" si="267"/>
        <v>0.48103445861745475</v>
      </c>
      <c r="AQ283" s="75">
        <v>24728</v>
      </c>
      <c r="AR283" s="75">
        <v>3077</v>
      </c>
      <c r="AS283" s="76">
        <v>35</v>
      </c>
      <c r="AT283" s="76">
        <v>13</v>
      </c>
      <c r="AU283" s="77">
        <f t="shared" si="268"/>
        <v>0.12637495956001293</v>
      </c>
      <c r="AV283" s="77">
        <f t="shared" si="269"/>
        <v>0.87362504043998701</v>
      </c>
      <c r="AW283" s="75">
        <v>24728</v>
      </c>
      <c r="AX283" s="76">
        <v>111</v>
      </c>
      <c r="AY283" s="75">
        <v>14728</v>
      </c>
      <c r="AZ283" s="76">
        <v>28</v>
      </c>
      <c r="BA283" s="75">
        <v>4521</v>
      </c>
      <c r="BB283" s="66">
        <f t="shared" si="270"/>
        <v>0.7840504691038499</v>
      </c>
      <c r="BC283" s="66">
        <f t="shared" si="271"/>
        <v>0.2159495308961501</v>
      </c>
      <c r="BD283" s="75">
        <v>24728</v>
      </c>
      <c r="BE283" s="75">
        <v>14541</v>
      </c>
      <c r="BF283" s="76">
        <v>82</v>
      </c>
      <c r="BG283" s="66">
        <f t="shared" si="272"/>
        <v>0.59135393076674214</v>
      </c>
      <c r="BH283" s="70">
        <v>0.74064071787837227</v>
      </c>
      <c r="BI283" s="70">
        <v>0.65339709850650562</v>
      </c>
      <c r="BJ283" s="75">
        <v>52732</v>
      </c>
      <c r="BK283" s="75">
        <v>19960</v>
      </c>
      <c r="BL283" s="75">
        <v>20642</v>
      </c>
      <c r="BM283" s="75">
        <v>6794</v>
      </c>
      <c r="BN283" s="75">
        <v>2727</v>
      </c>
      <c r="BO283" s="76">
        <v>59</v>
      </c>
      <c r="BP283" s="76">
        <v>1666</v>
      </c>
      <c r="BQ283" s="76">
        <v>153</v>
      </c>
      <c r="BR283" s="76">
        <v>13</v>
      </c>
      <c r="BS283" s="76">
        <v>718</v>
      </c>
      <c r="BT283" s="66">
        <f t="shared" si="273"/>
        <v>0.37851778806038078</v>
      </c>
      <c r="BU283" s="66">
        <f t="shared" si="297"/>
        <v>0.23003110065994084</v>
      </c>
      <c r="BV283" s="66">
        <f t="shared" si="298"/>
        <v>0.10119092770992945</v>
      </c>
      <c r="BW283" s="72">
        <v>88065</v>
      </c>
      <c r="BX283" s="75">
        <v>21074</v>
      </c>
      <c r="BY283" s="66">
        <f t="shared" si="274"/>
        <v>0.23930051666382784</v>
      </c>
      <c r="BZ283" s="74">
        <f t="shared" si="275"/>
        <v>4.1788459713390909</v>
      </c>
      <c r="CA283" s="66">
        <f t="shared" si="295"/>
        <v>5.7124320118550988E-2</v>
      </c>
      <c r="CB283" s="72">
        <v>88065</v>
      </c>
      <c r="CC283" s="75">
        <v>22787</v>
      </c>
      <c r="CD283" s="66">
        <f t="shared" si="276"/>
        <v>0.2587520581388747</v>
      </c>
      <c r="CE283" s="66">
        <f t="shared" si="277"/>
        <v>0.7412479418611253</v>
      </c>
      <c r="CF283" s="72">
        <v>24728</v>
      </c>
      <c r="CG283" s="76">
        <v>176</v>
      </c>
      <c r="CH283" s="75">
        <v>16275</v>
      </c>
      <c r="CI283" s="66">
        <f t="shared" si="278"/>
        <v>0.66527822711096729</v>
      </c>
      <c r="CJ283" s="75">
        <v>24728</v>
      </c>
      <c r="CK283" s="75">
        <v>4731</v>
      </c>
      <c r="CL283" s="76">
        <v>289</v>
      </c>
      <c r="CM283" s="75">
        <v>4336</v>
      </c>
      <c r="CN283" s="75">
        <v>1417</v>
      </c>
      <c r="CO283" s="66">
        <f t="shared" si="279"/>
        <v>0.43565998058880623</v>
      </c>
      <c r="CP283" s="72">
        <v>24728</v>
      </c>
      <c r="CQ283" s="75">
        <v>3786</v>
      </c>
      <c r="CR283" s="66">
        <f t="shared" si="280"/>
        <v>0.15310579100614688</v>
      </c>
      <c r="CS283" s="78" t="b">
        <v>1</v>
      </c>
      <c r="CT283" s="76" t="b">
        <v>0</v>
      </c>
      <c r="CU283" s="76"/>
      <c r="CV283" s="76"/>
      <c r="CW283" s="76"/>
      <c r="CX283" s="76"/>
      <c r="CY283" s="76"/>
      <c r="CZ283" s="76"/>
      <c r="DA283" s="76"/>
      <c r="DB283" s="76"/>
      <c r="DC283" s="76"/>
      <c r="DD283" s="66">
        <f t="shared" si="281"/>
        <v>0</v>
      </c>
      <c r="DE283" s="66">
        <f t="shared" si="282"/>
        <v>0</v>
      </c>
      <c r="DF283" s="66">
        <f t="shared" si="283"/>
        <v>0</v>
      </c>
      <c r="DG283" s="66">
        <f t="shared" si="284"/>
        <v>0</v>
      </c>
      <c r="DH283" s="66">
        <f t="shared" si="285"/>
        <v>0</v>
      </c>
      <c r="DI283" s="66">
        <f t="shared" si="239"/>
        <v>0</v>
      </c>
      <c r="DJ283" s="66">
        <f t="shared" si="286"/>
        <v>0</v>
      </c>
      <c r="DK283" s="66">
        <f t="shared" si="287"/>
        <v>0</v>
      </c>
      <c r="DL283" s="66">
        <f t="shared" si="288"/>
        <v>0</v>
      </c>
      <c r="DM283" s="66">
        <f t="shared" si="289"/>
        <v>0</v>
      </c>
      <c r="DN283" s="66">
        <f t="shared" si="290"/>
        <v>0</v>
      </c>
      <c r="DO283" s="80">
        <f t="shared" ref="DO283:DO335" si="299">IF(DN283=0,620,1/DN283)</f>
        <v>620</v>
      </c>
      <c r="DP283" s="67">
        <f t="shared" si="292"/>
        <v>1</v>
      </c>
      <c r="DQ283" s="66">
        <f t="shared" si="296"/>
        <v>2.6014568158168575E-6</v>
      </c>
    </row>
    <row r="284" spans="1:121" ht="17.149999999999999" customHeight="1" x14ac:dyDescent="0.3">
      <c r="A284" s="30"/>
      <c r="B284" s="39" t="s">
        <v>801</v>
      </c>
      <c r="C284" s="37" t="s">
        <v>802</v>
      </c>
      <c r="D284" s="36" t="s">
        <v>803</v>
      </c>
      <c r="E284" s="37" t="s">
        <v>804</v>
      </c>
      <c r="F284" s="36" t="s">
        <v>810</v>
      </c>
      <c r="G284" s="37" t="s">
        <v>811</v>
      </c>
      <c r="H284" s="36">
        <v>13</v>
      </c>
      <c r="I284" s="38">
        <v>6</v>
      </c>
      <c r="J284" s="115">
        <f t="shared" si="242"/>
        <v>0.62605657441030182</v>
      </c>
      <c r="K284" s="115">
        <f t="shared" si="243"/>
        <v>0.4928137682707272</v>
      </c>
      <c r="L284" s="115">
        <f t="shared" si="244"/>
        <v>1</v>
      </c>
      <c r="M284" s="115">
        <f t="shared" si="245"/>
        <v>5.8063026232774012E-2</v>
      </c>
      <c r="N284" s="115">
        <f t="shared" si="246"/>
        <v>0.30978518870163779</v>
      </c>
      <c r="O284" s="115">
        <f t="shared" si="247"/>
        <v>3.921149797076684E-2</v>
      </c>
      <c r="P284" s="115">
        <f t="shared" si="248"/>
        <v>0.7038429877388328</v>
      </c>
      <c r="Q284" s="115">
        <f t="shared" si="249"/>
        <v>0.39782169445374882</v>
      </c>
      <c r="R284" s="116">
        <f t="shared" si="250"/>
        <v>0.69825275588964364</v>
      </c>
      <c r="S284" s="133">
        <f t="shared" si="251"/>
        <v>0.48064972151871477</v>
      </c>
      <c r="T284" s="134">
        <f t="shared" si="293"/>
        <v>0.51935027848128523</v>
      </c>
      <c r="U284" s="135">
        <f t="shared" si="252"/>
        <v>79477.211816548035</v>
      </c>
      <c r="V284" s="136">
        <v>2</v>
      </c>
      <c r="W284" s="155">
        <f t="shared" si="253"/>
        <v>0</v>
      </c>
      <c r="X284" s="155">
        <f t="shared" si="254"/>
        <v>0.36953861040760366</v>
      </c>
      <c r="Y284" s="155">
        <f t="shared" si="255"/>
        <v>0.63046138959239628</v>
      </c>
      <c r="Z284" s="156">
        <f t="shared" si="256"/>
        <v>96480.767372103583</v>
      </c>
      <c r="AA284" s="69">
        <f t="shared" si="257"/>
        <v>7.8891996445187934E-2</v>
      </c>
      <c r="AB284" s="70">
        <f t="shared" si="258"/>
        <v>0.779285653937141</v>
      </c>
      <c r="AC284" s="70">
        <f t="shared" si="259"/>
        <v>0.30251602183717069</v>
      </c>
      <c r="AD284" s="70">
        <f t="shared" si="259"/>
        <v>0.30978518870163779</v>
      </c>
      <c r="AE284" s="70">
        <f t="shared" si="260"/>
        <v>0.60217830554625118</v>
      </c>
      <c r="AF284" s="70">
        <f t="shared" si="261"/>
        <v>0.17558206951267891</v>
      </c>
      <c r="AG284" s="70">
        <f t="shared" si="262"/>
        <v>0.53535137774251629</v>
      </c>
      <c r="AH284" s="70">
        <f t="shared" si="263"/>
        <v>3.921149797076684E-2</v>
      </c>
      <c r="AI284" s="70">
        <f t="shared" si="264"/>
        <v>0.77840163559244457</v>
      </c>
      <c r="AJ284" s="70">
        <f t="shared" si="265"/>
        <v>0.47371151322815902</v>
      </c>
      <c r="AK284" s="70">
        <f t="shared" si="266"/>
        <v>0.2961570122611672</v>
      </c>
      <c r="AL284" s="71">
        <f t="shared" si="294"/>
        <v>1</v>
      </c>
      <c r="AM284" s="72">
        <v>153032</v>
      </c>
      <c r="AN284" s="66">
        <v>7.8891996445187934E-2</v>
      </c>
      <c r="AO284" s="73">
        <v>0.60217830554625118</v>
      </c>
      <c r="AP284" s="74">
        <f t="shared" si="267"/>
        <v>0.39782169445374882</v>
      </c>
      <c r="AQ284" s="75">
        <v>32771</v>
      </c>
      <c r="AR284" s="75">
        <v>5710</v>
      </c>
      <c r="AS284" s="76">
        <v>22</v>
      </c>
      <c r="AT284" s="76">
        <v>22</v>
      </c>
      <c r="AU284" s="77">
        <f t="shared" si="268"/>
        <v>0.17558206951267891</v>
      </c>
      <c r="AV284" s="77">
        <f t="shared" si="269"/>
        <v>0.82441793048732115</v>
      </c>
      <c r="AW284" s="75">
        <v>32771</v>
      </c>
      <c r="AX284" s="76">
        <v>305</v>
      </c>
      <c r="AY284" s="75">
        <v>18992</v>
      </c>
      <c r="AZ284" s="76">
        <v>241</v>
      </c>
      <c r="BA284" s="75">
        <v>7950</v>
      </c>
      <c r="BB284" s="66">
        <f t="shared" si="270"/>
        <v>0.83879039394586674</v>
      </c>
      <c r="BC284" s="66">
        <f t="shared" si="271"/>
        <v>0.16120960605413326</v>
      </c>
      <c r="BD284" s="75">
        <v>32771</v>
      </c>
      <c r="BE284" s="75">
        <v>17412</v>
      </c>
      <c r="BF284" s="76">
        <v>132</v>
      </c>
      <c r="BG284" s="66">
        <f t="shared" si="272"/>
        <v>0.53535137774251629</v>
      </c>
      <c r="BH284" s="70">
        <v>0.779285653937141</v>
      </c>
      <c r="BI284" s="70">
        <v>0.69825275588964364</v>
      </c>
      <c r="BJ284" s="75">
        <v>67408</v>
      </c>
      <c r="BK284" s="75">
        <v>20392</v>
      </c>
      <c r="BL284" s="75">
        <v>26134</v>
      </c>
      <c r="BM284" s="75">
        <v>7952</v>
      </c>
      <c r="BN284" s="75">
        <v>3134</v>
      </c>
      <c r="BO284" s="76">
        <v>61</v>
      </c>
      <c r="BP284" s="76">
        <v>1681</v>
      </c>
      <c r="BQ284" s="76">
        <v>81</v>
      </c>
      <c r="BR284" s="76">
        <v>36</v>
      </c>
      <c r="BS284" s="75">
        <v>7937</v>
      </c>
      <c r="BT284" s="66">
        <f t="shared" si="273"/>
        <v>0.30251602183717069</v>
      </c>
      <c r="BU284" s="66">
        <f t="shared" si="297"/>
        <v>0.30978518870163779</v>
      </c>
      <c r="BV284" s="66">
        <f t="shared" si="298"/>
        <v>0.19181699501542843</v>
      </c>
      <c r="BW284" s="72">
        <v>115405</v>
      </c>
      <c r="BX284" s="75">
        <v>27170</v>
      </c>
      <c r="BY284" s="66">
        <f t="shared" si="274"/>
        <v>0.23543174039253065</v>
      </c>
      <c r="BZ284" s="74">
        <f t="shared" si="275"/>
        <v>4.2475156422524849</v>
      </c>
      <c r="CA284" s="66">
        <f t="shared" si="295"/>
        <v>5.8063026232774012E-2</v>
      </c>
      <c r="CB284" s="72">
        <v>115405</v>
      </c>
      <c r="CC284" s="75">
        <v>34178</v>
      </c>
      <c r="CD284" s="66">
        <f t="shared" si="276"/>
        <v>0.2961570122611672</v>
      </c>
      <c r="CE284" s="66">
        <f t="shared" si="277"/>
        <v>0.7038429877388328</v>
      </c>
      <c r="CF284" s="72">
        <v>32771</v>
      </c>
      <c r="CG284" s="76">
        <v>178</v>
      </c>
      <c r="CH284" s="75">
        <v>25331</v>
      </c>
      <c r="CI284" s="66">
        <f t="shared" si="278"/>
        <v>0.77840163559244457</v>
      </c>
      <c r="CJ284" s="75">
        <v>32771</v>
      </c>
      <c r="CK284" s="75">
        <v>7924</v>
      </c>
      <c r="CL284" s="76">
        <v>774</v>
      </c>
      <c r="CM284" s="75">
        <v>5968</v>
      </c>
      <c r="CN284" s="76">
        <v>858</v>
      </c>
      <c r="CO284" s="66">
        <f t="shared" si="279"/>
        <v>0.47371151322815902</v>
      </c>
      <c r="CP284" s="72">
        <v>32771</v>
      </c>
      <c r="CQ284" s="75">
        <v>1285</v>
      </c>
      <c r="CR284" s="66">
        <f t="shared" si="280"/>
        <v>3.921149797076684E-2</v>
      </c>
      <c r="CS284" s="78" t="b">
        <v>1</v>
      </c>
      <c r="CT284" s="76" t="b">
        <v>0</v>
      </c>
      <c r="CU284" s="76"/>
      <c r="CV284" s="76"/>
      <c r="CW284" s="76"/>
      <c r="CX284" s="76"/>
      <c r="CY284" s="76"/>
      <c r="CZ284" s="76"/>
      <c r="DA284" s="76"/>
      <c r="DB284" s="76"/>
      <c r="DC284" s="76"/>
      <c r="DD284" s="66">
        <f t="shared" si="281"/>
        <v>0</v>
      </c>
      <c r="DE284" s="66">
        <f t="shared" si="282"/>
        <v>0</v>
      </c>
      <c r="DF284" s="66">
        <f t="shared" si="283"/>
        <v>0</v>
      </c>
      <c r="DG284" s="66">
        <f t="shared" si="284"/>
        <v>0</v>
      </c>
      <c r="DH284" s="66">
        <f t="shared" si="285"/>
        <v>0</v>
      </c>
      <c r="DI284" s="66">
        <f t="shared" si="239"/>
        <v>0</v>
      </c>
      <c r="DJ284" s="66">
        <f t="shared" si="286"/>
        <v>0</v>
      </c>
      <c r="DK284" s="66">
        <f t="shared" si="287"/>
        <v>0</v>
      </c>
      <c r="DL284" s="66">
        <f t="shared" si="288"/>
        <v>0</v>
      </c>
      <c r="DM284" s="66">
        <f t="shared" si="289"/>
        <v>0</v>
      </c>
      <c r="DN284" s="66">
        <f t="shared" si="290"/>
        <v>0</v>
      </c>
      <c r="DO284" s="80">
        <f t="shared" si="299"/>
        <v>620</v>
      </c>
      <c r="DP284" s="67">
        <f t="shared" si="292"/>
        <v>1</v>
      </c>
      <c r="DQ284" s="66">
        <f t="shared" si="296"/>
        <v>2.6014568158168575E-6</v>
      </c>
    </row>
    <row r="285" spans="1:121" ht="17.149999999999999" customHeight="1" x14ac:dyDescent="0.3">
      <c r="A285" s="30"/>
      <c r="B285" s="39" t="s">
        <v>801</v>
      </c>
      <c r="C285" s="37" t="s">
        <v>802</v>
      </c>
      <c r="D285" s="36" t="s">
        <v>803</v>
      </c>
      <c r="E285" s="37" t="s">
        <v>804</v>
      </c>
      <c r="F285" s="36" t="s">
        <v>812</v>
      </c>
      <c r="G285" s="37" t="s">
        <v>813</v>
      </c>
      <c r="H285" s="36">
        <v>25</v>
      </c>
      <c r="I285" s="38">
        <v>23</v>
      </c>
      <c r="J285" s="115">
        <f t="shared" si="242"/>
        <v>0.70044265982922527</v>
      </c>
      <c r="K285" s="115">
        <f t="shared" si="243"/>
        <v>0.70588519871314193</v>
      </c>
      <c r="L285" s="115">
        <f t="shared" si="244"/>
        <v>1</v>
      </c>
      <c r="M285" s="115">
        <f t="shared" si="245"/>
        <v>6.6321961678884461E-2</v>
      </c>
      <c r="N285" s="115">
        <f t="shared" si="246"/>
        <v>0.36346013794285226</v>
      </c>
      <c r="O285" s="115">
        <f t="shared" si="247"/>
        <v>0.44786047749207808</v>
      </c>
      <c r="P285" s="115">
        <f t="shared" si="248"/>
        <v>0.74557215767470697</v>
      </c>
      <c r="Q285" s="115">
        <f t="shared" si="249"/>
        <v>0.55865125085606093</v>
      </c>
      <c r="R285" s="116">
        <f t="shared" si="250"/>
        <v>0.80341132399901749</v>
      </c>
      <c r="S285" s="133">
        <f t="shared" si="251"/>
        <v>0.59906724090955188</v>
      </c>
      <c r="T285" s="134">
        <f t="shared" si="293"/>
        <v>0.40093275909044812</v>
      </c>
      <c r="U285" s="135">
        <f t="shared" si="252"/>
        <v>74606.770609827858</v>
      </c>
      <c r="V285" s="136">
        <v>6</v>
      </c>
      <c r="W285" s="155">
        <f t="shared" si="253"/>
        <v>0</v>
      </c>
      <c r="X285" s="155">
        <f t="shared" si="254"/>
        <v>0.48795612979844072</v>
      </c>
      <c r="Y285" s="155">
        <f t="shared" si="255"/>
        <v>0.51204387020155928</v>
      </c>
      <c r="Z285" s="156">
        <f t="shared" si="256"/>
        <v>95282.659498716763</v>
      </c>
      <c r="AA285" s="69">
        <f t="shared" si="257"/>
        <v>0.31059795897529596</v>
      </c>
      <c r="AB285" s="70">
        <f t="shared" si="258"/>
        <v>0.86742433305419309</v>
      </c>
      <c r="AC285" s="70">
        <f t="shared" si="259"/>
        <v>0.2223364606091762</v>
      </c>
      <c r="AD285" s="70">
        <f t="shared" si="259"/>
        <v>0.36346013794285226</v>
      </c>
      <c r="AE285" s="70">
        <f t="shared" si="260"/>
        <v>0.44134874914393907</v>
      </c>
      <c r="AF285" s="70">
        <f t="shared" si="261"/>
        <v>3.2074695822549043E-2</v>
      </c>
      <c r="AG285" s="70">
        <f t="shared" si="262"/>
        <v>0.41019810841537457</v>
      </c>
      <c r="AH285" s="70">
        <f t="shared" si="263"/>
        <v>0.44786047749207808</v>
      </c>
      <c r="AI285" s="70">
        <f t="shared" si="264"/>
        <v>0.82000919184344834</v>
      </c>
      <c r="AJ285" s="70">
        <f t="shared" si="265"/>
        <v>0.58087612781500209</v>
      </c>
      <c r="AK285" s="70">
        <f t="shared" si="266"/>
        <v>0.25442784232529309</v>
      </c>
      <c r="AL285" s="71">
        <f t="shared" si="294"/>
        <v>1</v>
      </c>
      <c r="AM285" s="72">
        <v>186083</v>
      </c>
      <c r="AN285" s="66">
        <v>0.31059795897529596</v>
      </c>
      <c r="AO285" s="73">
        <v>0.44134874914393907</v>
      </c>
      <c r="AP285" s="74">
        <f t="shared" si="267"/>
        <v>0.55865125085606093</v>
      </c>
      <c r="AQ285" s="75">
        <v>41341</v>
      </c>
      <c r="AR285" s="75">
        <v>1089</v>
      </c>
      <c r="AS285" s="76">
        <v>191</v>
      </c>
      <c r="AT285" s="76">
        <v>46</v>
      </c>
      <c r="AU285" s="77">
        <f t="shared" si="268"/>
        <v>3.2074695822549043E-2</v>
      </c>
      <c r="AV285" s="77">
        <f t="shared" si="269"/>
        <v>0.96792530417745093</v>
      </c>
      <c r="AW285" s="75">
        <v>41341</v>
      </c>
      <c r="AX285" s="76">
        <v>164</v>
      </c>
      <c r="AY285" s="75">
        <v>19631</v>
      </c>
      <c r="AZ285" s="76">
        <v>37</v>
      </c>
      <c r="BA285" s="75">
        <v>3160</v>
      </c>
      <c r="BB285" s="66">
        <f t="shared" si="270"/>
        <v>0.55615490675116708</v>
      </c>
      <c r="BC285" s="66">
        <f t="shared" si="271"/>
        <v>0.44384509324883292</v>
      </c>
      <c r="BD285" s="75">
        <v>41341</v>
      </c>
      <c r="BE285" s="75">
        <v>15836</v>
      </c>
      <c r="BF285" s="75">
        <v>1122</v>
      </c>
      <c r="BG285" s="66">
        <f t="shared" si="272"/>
        <v>0.41019810841537457</v>
      </c>
      <c r="BH285" s="70">
        <v>0.86742433305419309</v>
      </c>
      <c r="BI285" s="70">
        <v>0.80341132399901749</v>
      </c>
      <c r="BJ285" s="75">
        <v>93372</v>
      </c>
      <c r="BK285" s="75">
        <v>20760</v>
      </c>
      <c r="BL285" s="75">
        <v>38675</v>
      </c>
      <c r="BM285" s="75">
        <v>15097</v>
      </c>
      <c r="BN285" s="75">
        <v>9060</v>
      </c>
      <c r="BO285" s="76">
        <v>163</v>
      </c>
      <c r="BP285" s="75">
        <v>7263</v>
      </c>
      <c r="BQ285" s="76">
        <v>294</v>
      </c>
      <c r="BR285" s="76">
        <v>108</v>
      </c>
      <c r="BS285" s="76">
        <v>1952</v>
      </c>
      <c r="BT285" s="66">
        <f t="shared" si="273"/>
        <v>0.2223364606091762</v>
      </c>
      <c r="BU285" s="66">
        <f t="shared" si="297"/>
        <v>0.36346013794285226</v>
      </c>
      <c r="BV285" s="66">
        <f t="shared" si="298"/>
        <v>0.20177355095746047</v>
      </c>
      <c r="BW285" s="72">
        <v>151654</v>
      </c>
      <c r="BX285" s="75">
        <v>31258</v>
      </c>
      <c r="BY285" s="66">
        <f t="shared" si="274"/>
        <v>0.20611391720627217</v>
      </c>
      <c r="BZ285" s="74">
        <f t="shared" si="275"/>
        <v>4.8516859683920917</v>
      </c>
      <c r="CA285" s="66">
        <f t="shared" si="295"/>
        <v>6.6321961678884461E-2</v>
      </c>
      <c r="CB285" s="72">
        <v>151654</v>
      </c>
      <c r="CC285" s="75">
        <v>38585</v>
      </c>
      <c r="CD285" s="66">
        <f t="shared" si="276"/>
        <v>0.25442784232529309</v>
      </c>
      <c r="CE285" s="66">
        <f t="shared" si="277"/>
        <v>0.74557215767470697</v>
      </c>
      <c r="CF285" s="72">
        <v>41341</v>
      </c>
      <c r="CG285" s="76">
        <v>485</v>
      </c>
      <c r="CH285" s="75">
        <v>33415</v>
      </c>
      <c r="CI285" s="66">
        <f t="shared" si="278"/>
        <v>0.82000919184344834</v>
      </c>
      <c r="CJ285" s="75">
        <v>41341</v>
      </c>
      <c r="CK285" s="75">
        <v>11284</v>
      </c>
      <c r="CL285" s="76">
        <v>995</v>
      </c>
      <c r="CM285" s="75">
        <v>8764</v>
      </c>
      <c r="CN285" s="75">
        <v>2971</v>
      </c>
      <c r="CO285" s="66">
        <f t="shared" si="279"/>
        <v>0.58087612781500209</v>
      </c>
      <c r="CP285" s="72">
        <v>41341</v>
      </c>
      <c r="CQ285" s="75">
        <v>18515</v>
      </c>
      <c r="CR285" s="66">
        <f t="shared" si="280"/>
        <v>0.44786047749207808</v>
      </c>
      <c r="CS285" s="78" t="b">
        <v>0</v>
      </c>
      <c r="CT285" s="76" t="b">
        <v>1</v>
      </c>
      <c r="CU285" s="76">
        <v>0</v>
      </c>
      <c r="CV285" s="76"/>
      <c r="CW285" s="79"/>
      <c r="CX285" s="79"/>
      <c r="CY285" s="79">
        <v>1</v>
      </c>
      <c r="CZ285" s="79">
        <v>0</v>
      </c>
      <c r="DA285" s="76"/>
      <c r="DB285" s="76"/>
      <c r="DC285" s="76"/>
      <c r="DD285" s="66">
        <f t="shared" si="281"/>
        <v>0</v>
      </c>
      <c r="DE285" s="66">
        <f t="shared" si="282"/>
        <v>0</v>
      </c>
      <c r="DF285" s="66">
        <f t="shared" si="283"/>
        <v>0</v>
      </c>
      <c r="DG285" s="66">
        <f t="shared" si="284"/>
        <v>0</v>
      </c>
      <c r="DH285" s="66">
        <f t="shared" si="285"/>
        <v>0</v>
      </c>
      <c r="DI285" s="66">
        <f t="shared" si="239"/>
        <v>0</v>
      </c>
      <c r="DJ285" s="66">
        <f t="shared" si="286"/>
        <v>0</v>
      </c>
      <c r="DK285" s="66">
        <f t="shared" si="287"/>
        <v>0</v>
      </c>
      <c r="DL285" s="66">
        <f t="shared" si="288"/>
        <v>0</v>
      </c>
      <c r="DM285" s="66">
        <f t="shared" si="289"/>
        <v>0</v>
      </c>
      <c r="DN285" s="66">
        <f t="shared" si="290"/>
        <v>0</v>
      </c>
      <c r="DO285" s="80">
        <f t="shared" si="299"/>
        <v>620</v>
      </c>
      <c r="DP285" s="67">
        <f t="shared" si="292"/>
        <v>1</v>
      </c>
      <c r="DQ285" s="66">
        <f t="shared" si="296"/>
        <v>2.6014568158168575E-6</v>
      </c>
    </row>
    <row r="286" spans="1:121" ht="17.149999999999999" customHeight="1" x14ac:dyDescent="0.3">
      <c r="A286" s="30"/>
      <c r="B286" s="39" t="s">
        <v>801</v>
      </c>
      <c r="C286" s="37" t="s">
        <v>802</v>
      </c>
      <c r="D286" s="36" t="s">
        <v>803</v>
      </c>
      <c r="E286" s="37" t="s">
        <v>804</v>
      </c>
      <c r="F286" s="36" t="s">
        <v>814</v>
      </c>
      <c r="G286" s="37" t="s">
        <v>815</v>
      </c>
      <c r="H286" s="36">
        <v>27</v>
      </c>
      <c r="I286" s="38">
        <v>12</v>
      </c>
      <c r="J286" s="115">
        <f t="shared" si="242"/>
        <v>0.59612973096215227</v>
      </c>
      <c r="K286" s="115">
        <f t="shared" si="243"/>
        <v>0.77117533059735521</v>
      </c>
      <c r="L286" s="115">
        <f t="shared" si="244"/>
        <v>1</v>
      </c>
      <c r="M286" s="115">
        <f t="shared" si="245"/>
        <v>4.0351016128443003E-2</v>
      </c>
      <c r="N286" s="115">
        <f t="shared" si="246"/>
        <v>0.27958579881656803</v>
      </c>
      <c r="O286" s="115">
        <f t="shared" si="247"/>
        <v>0.30027359781121749</v>
      </c>
      <c r="P286" s="115">
        <f t="shared" si="248"/>
        <v>0.77327339087391722</v>
      </c>
      <c r="Q286" s="115">
        <f t="shared" si="249"/>
        <v>0.51890303623898126</v>
      </c>
      <c r="R286" s="116">
        <f t="shared" si="250"/>
        <v>0.90694964333639372</v>
      </c>
      <c r="S286" s="133">
        <f t="shared" si="251"/>
        <v>0.57629350497389209</v>
      </c>
      <c r="T286" s="134">
        <f t="shared" si="293"/>
        <v>0.42370649502610791</v>
      </c>
      <c r="U286" s="135">
        <f t="shared" si="252"/>
        <v>33601.196175055433</v>
      </c>
      <c r="V286" s="136">
        <v>6</v>
      </c>
      <c r="W286" s="155">
        <f t="shared" si="253"/>
        <v>0</v>
      </c>
      <c r="X286" s="155">
        <f t="shared" si="254"/>
        <v>0.46518239386278093</v>
      </c>
      <c r="Y286" s="155">
        <f t="shared" si="255"/>
        <v>0.53481760613721907</v>
      </c>
      <c r="Z286" s="156">
        <f t="shared" si="256"/>
        <v>42412.640619499885</v>
      </c>
      <c r="AA286" s="69">
        <f t="shared" si="257"/>
        <v>0.13570735028939637</v>
      </c>
      <c r="AB286" s="70">
        <f t="shared" si="258"/>
        <v>0.9342177268695866</v>
      </c>
      <c r="AC286" s="70">
        <f t="shared" si="259"/>
        <v>0.15840729783037474</v>
      </c>
      <c r="AD286" s="70">
        <f t="shared" si="259"/>
        <v>0.27958579881656803</v>
      </c>
      <c r="AE286" s="70">
        <f t="shared" si="260"/>
        <v>0.48109696376101868</v>
      </c>
      <c r="AF286" s="70">
        <f t="shared" si="261"/>
        <v>3.9158686730506154E-2</v>
      </c>
      <c r="AG286" s="70">
        <f t="shared" si="262"/>
        <v>0.45856133150934791</v>
      </c>
      <c r="AH286" s="70">
        <f t="shared" si="263"/>
        <v>0.30027359781121749</v>
      </c>
      <c r="AI286" s="70">
        <f t="shared" si="264"/>
        <v>0.75592795257637935</v>
      </c>
      <c r="AJ286" s="70">
        <f t="shared" si="265"/>
        <v>0.43633150934792519</v>
      </c>
      <c r="AK286" s="70">
        <f t="shared" si="266"/>
        <v>0.22672660912608281</v>
      </c>
      <c r="AL286" s="71">
        <f t="shared" si="294"/>
        <v>1</v>
      </c>
      <c r="AM286" s="72">
        <v>79303</v>
      </c>
      <c r="AN286" s="66">
        <v>0.13570735028939637</v>
      </c>
      <c r="AO286" s="73">
        <v>0.48109696376101868</v>
      </c>
      <c r="AP286" s="74">
        <f t="shared" si="267"/>
        <v>0.51890303623898126</v>
      </c>
      <c r="AQ286" s="75">
        <v>17544</v>
      </c>
      <c r="AR286" s="76">
        <v>639</v>
      </c>
      <c r="AS286" s="76">
        <v>41</v>
      </c>
      <c r="AT286" s="76">
        <v>7</v>
      </c>
      <c r="AU286" s="77">
        <f t="shared" si="268"/>
        <v>3.9158686730506154E-2</v>
      </c>
      <c r="AV286" s="77">
        <f t="shared" si="269"/>
        <v>0.96084131326949385</v>
      </c>
      <c r="AW286" s="75">
        <v>17544</v>
      </c>
      <c r="AX286" s="76">
        <v>37</v>
      </c>
      <c r="AY286" s="75">
        <v>6861</v>
      </c>
      <c r="AZ286" s="76">
        <v>29</v>
      </c>
      <c r="BA286" s="76">
        <v>415</v>
      </c>
      <c r="BB286" s="66">
        <f t="shared" si="270"/>
        <v>0.41849065207478342</v>
      </c>
      <c r="BC286" s="66">
        <f t="shared" si="271"/>
        <v>0.58150934792521658</v>
      </c>
      <c r="BD286" s="75">
        <v>17544</v>
      </c>
      <c r="BE286" s="75">
        <v>7961</v>
      </c>
      <c r="BF286" s="76">
        <v>84</v>
      </c>
      <c r="BG286" s="66">
        <f t="shared" si="272"/>
        <v>0.45856133150934791</v>
      </c>
      <c r="BH286" s="70">
        <v>0.9342177268695866</v>
      </c>
      <c r="BI286" s="70">
        <v>0.90694964333639372</v>
      </c>
      <c r="BJ286" s="75">
        <v>40560</v>
      </c>
      <c r="BK286" s="75">
        <v>6425</v>
      </c>
      <c r="BL286" s="75">
        <v>22795</v>
      </c>
      <c r="BM286" s="75">
        <v>5616</v>
      </c>
      <c r="BN286" s="75">
        <v>2506</v>
      </c>
      <c r="BO286" s="76">
        <v>87</v>
      </c>
      <c r="BP286" s="75">
        <v>2070</v>
      </c>
      <c r="BQ286" s="76">
        <v>55</v>
      </c>
      <c r="BR286" s="76">
        <v>20</v>
      </c>
      <c r="BS286" s="76">
        <v>986</v>
      </c>
      <c r="BT286" s="66">
        <f t="shared" si="273"/>
        <v>0.15840729783037474</v>
      </c>
      <c r="BU286" s="66">
        <f t="shared" si="297"/>
        <v>0.27958579881656803</v>
      </c>
      <c r="BV286" s="66">
        <f t="shared" si="298"/>
        <v>0.14112426035502959</v>
      </c>
      <c r="BW286" s="72">
        <v>63839</v>
      </c>
      <c r="BX286" s="75">
        <v>21627</v>
      </c>
      <c r="BY286" s="66">
        <f t="shared" si="274"/>
        <v>0.33877410360437976</v>
      </c>
      <c r="BZ286" s="74">
        <f t="shared" si="275"/>
        <v>2.9518194849031305</v>
      </c>
      <c r="CA286" s="66">
        <f t="shared" si="295"/>
        <v>4.0351016128443003E-2</v>
      </c>
      <c r="CB286" s="72">
        <v>63839</v>
      </c>
      <c r="CC286" s="75">
        <v>14474</v>
      </c>
      <c r="CD286" s="66">
        <f t="shared" si="276"/>
        <v>0.22672660912608281</v>
      </c>
      <c r="CE286" s="66">
        <f t="shared" si="277"/>
        <v>0.77327339087391722</v>
      </c>
      <c r="CF286" s="72">
        <v>17544</v>
      </c>
      <c r="CG286" s="76">
        <v>415</v>
      </c>
      <c r="CH286" s="75">
        <v>12847</v>
      </c>
      <c r="CI286" s="66">
        <f t="shared" si="278"/>
        <v>0.75592795257637935</v>
      </c>
      <c r="CJ286" s="75">
        <v>17544</v>
      </c>
      <c r="CK286" s="75">
        <v>3050</v>
      </c>
      <c r="CL286" s="76">
        <v>536</v>
      </c>
      <c r="CM286" s="75">
        <v>3948</v>
      </c>
      <c r="CN286" s="76">
        <v>121</v>
      </c>
      <c r="CO286" s="66">
        <f t="shared" si="279"/>
        <v>0.43633150934792519</v>
      </c>
      <c r="CP286" s="72">
        <v>17544</v>
      </c>
      <c r="CQ286" s="75">
        <v>5268</v>
      </c>
      <c r="CR286" s="66">
        <f t="shared" si="280"/>
        <v>0.30027359781121749</v>
      </c>
      <c r="CS286" s="78" t="b">
        <v>0</v>
      </c>
      <c r="CT286" s="76" t="b">
        <v>0</v>
      </c>
      <c r="CU286" s="76"/>
      <c r="CV286" s="76"/>
      <c r="CW286" s="76"/>
      <c r="CX286" s="76"/>
      <c r="CY286" s="76"/>
      <c r="CZ286" s="76"/>
      <c r="DA286" s="76"/>
      <c r="DB286" s="76"/>
      <c r="DC286" s="76"/>
      <c r="DD286" s="66">
        <f t="shared" si="281"/>
        <v>0</v>
      </c>
      <c r="DE286" s="66">
        <f t="shared" si="282"/>
        <v>0</v>
      </c>
      <c r="DF286" s="66">
        <f t="shared" si="283"/>
        <v>0</v>
      </c>
      <c r="DG286" s="66">
        <f t="shared" si="284"/>
        <v>0</v>
      </c>
      <c r="DH286" s="66">
        <f t="shared" si="285"/>
        <v>0</v>
      </c>
      <c r="DI286" s="66">
        <f t="shared" si="239"/>
        <v>0</v>
      </c>
      <c r="DJ286" s="66">
        <f t="shared" si="286"/>
        <v>0</v>
      </c>
      <c r="DK286" s="66">
        <f t="shared" si="287"/>
        <v>0</v>
      </c>
      <c r="DL286" s="66">
        <f t="shared" si="288"/>
        <v>0</v>
      </c>
      <c r="DM286" s="66">
        <f t="shared" si="289"/>
        <v>0</v>
      </c>
      <c r="DN286" s="66">
        <f t="shared" si="290"/>
        <v>0</v>
      </c>
      <c r="DO286" s="80">
        <f t="shared" si="299"/>
        <v>620</v>
      </c>
      <c r="DP286" s="67">
        <f t="shared" si="292"/>
        <v>1</v>
      </c>
      <c r="DQ286" s="66">
        <f t="shared" si="296"/>
        <v>2.6014568158168575E-6</v>
      </c>
    </row>
    <row r="287" spans="1:121" ht="17.149999999999999" customHeight="1" x14ac:dyDescent="0.3">
      <c r="A287" s="30"/>
      <c r="B287" s="39" t="s">
        <v>801</v>
      </c>
      <c r="C287" s="37" t="s">
        <v>802</v>
      </c>
      <c r="D287" s="36" t="s">
        <v>803</v>
      </c>
      <c r="E287" s="37" t="s">
        <v>804</v>
      </c>
      <c r="F287" s="36" t="s">
        <v>816</v>
      </c>
      <c r="G287" s="37" t="s">
        <v>817</v>
      </c>
      <c r="H287" s="36">
        <v>29</v>
      </c>
      <c r="I287" s="38">
        <v>3</v>
      </c>
      <c r="J287" s="115">
        <f t="shared" si="242"/>
        <v>0.5119086548942664</v>
      </c>
      <c r="K287" s="115">
        <f t="shared" si="243"/>
        <v>0.61837802485284499</v>
      </c>
      <c r="L287" s="115">
        <f t="shared" si="244"/>
        <v>1</v>
      </c>
      <c r="M287" s="115">
        <f t="shared" si="245"/>
        <v>5.3617171437795118E-2</v>
      </c>
      <c r="N287" s="115">
        <f t="shared" si="246"/>
        <v>0.23985195797516715</v>
      </c>
      <c r="O287" s="115">
        <f t="shared" si="247"/>
        <v>7.0634401569653366E-2</v>
      </c>
      <c r="P287" s="115">
        <f t="shared" si="248"/>
        <v>0.78396119154096866</v>
      </c>
      <c r="Q287" s="115">
        <f t="shared" si="249"/>
        <v>0.50629727721357387</v>
      </c>
      <c r="R287" s="116">
        <f t="shared" si="250"/>
        <v>0.90815742397137744</v>
      </c>
      <c r="S287" s="133">
        <f t="shared" si="251"/>
        <v>0.52142290038396077</v>
      </c>
      <c r="T287" s="134">
        <f t="shared" si="293"/>
        <v>0.47857709961603923</v>
      </c>
      <c r="U287" s="135">
        <f t="shared" si="252"/>
        <v>39497.925185510947</v>
      </c>
      <c r="V287" s="136">
        <v>4</v>
      </c>
      <c r="W287" s="155">
        <f t="shared" si="253"/>
        <v>0</v>
      </c>
      <c r="X287" s="155">
        <f t="shared" si="254"/>
        <v>0.41031178927284961</v>
      </c>
      <c r="Y287" s="155">
        <f t="shared" si="255"/>
        <v>0.58968821072715039</v>
      </c>
      <c r="Z287" s="156">
        <f t="shared" si="256"/>
        <v>48668.147407733173</v>
      </c>
      <c r="AA287" s="69">
        <f t="shared" si="257"/>
        <v>5.4730286434352744E-2</v>
      </c>
      <c r="AB287" s="70">
        <f t="shared" si="258"/>
        <v>0.93196802828833469</v>
      </c>
      <c r="AC287" s="70">
        <f t="shared" si="259"/>
        <v>0.16542502387774594</v>
      </c>
      <c r="AD287" s="70">
        <f t="shared" si="259"/>
        <v>0.23985195797516715</v>
      </c>
      <c r="AE287" s="70">
        <f t="shared" si="260"/>
        <v>0.49370272278642607</v>
      </c>
      <c r="AF287" s="70">
        <f t="shared" si="261"/>
        <v>0.16492260736865053</v>
      </c>
      <c r="AG287" s="70">
        <f t="shared" si="262"/>
        <v>0.44844124700239807</v>
      </c>
      <c r="AH287" s="70">
        <f t="shared" si="263"/>
        <v>7.0634401569653366E-2</v>
      </c>
      <c r="AI287" s="70">
        <f t="shared" si="264"/>
        <v>0.78695225637671684</v>
      </c>
      <c r="AJ287" s="70">
        <f t="shared" si="265"/>
        <v>0.23686505341181599</v>
      </c>
      <c r="AK287" s="70">
        <f t="shared" si="266"/>
        <v>0.21603880845903131</v>
      </c>
      <c r="AL287" s="71">
        <f t="shared" si="294"/>
        <v>1</v>
      </c>
      <c r="AM287" s="72">
        <v>82532</v>
      </c>
      <c r="AN287" s="66">
        <v>5.4730286434352744E-2</v>
      </c>
      <c r="AO287" s="73">
        <v>0.49370272278642607</v>
      </c>
      <c r="AP287" s="74">
        <f t="shared" si="267"/>
        <v>0.50629727721357387</v>
      </c>
      <c r="AQ287" s="75">
        <v>18348</v>
      </c>
      <c r="AR287" s="75">
        <v>2381</v>
      </c>
      <c r="AS287" s="76">
        <v>635</v>
      </c>
      <c r="AT287" s="76">
        <v>10</v>
      </c>
      <c r="AU287" s="77">
        <f t="shared" si="268"/>
        <v>0.16492260736865053</v>
      </c>
      <c r="AV287" s="77">
        <f t="shared" si="269"/>
        <v>0.8350773926313495</v>
      </c>
      <c r="AW287" s="75">
        <v>18348</v>
      </c>
      <c r="AX287" s="76">
        <v>60</v>
      </c>
      <c r="AY287" s="75">
        <v>9575</v>
      </c>
      <c r="AZ287" s="76">
        <v>6</v>
      </c>
      <c r="BA287" s="75">
        <v>1337</v>
      </c>
      <c r="BB287" s="66">
        <f t="shared" si="270"/>
        <v>0.59832134292565953</v>
      </c>
      <c r="BC287" s="66">
        <f t="shared" si="271"/>
        <v>0.40167865707434047</v>
      </c>
      <c r="BD287" s="75">
        <v>18348</v>
      </c>
      <c r="BE287" s="75">
        <v>8031</v>
      </c>
      <c r="BF287" s="76">
        <v>197</v>
      </c>
      <c r="BG287" s="66">
        <f t="shared" si="272"/>
        <v>0.44844124700239807</v>
      </c>
      <c r="BH287" s="70">
        <v>0.93196802828833469</v>
      </c>
      <c r="BI287" s="70">
        <v>0.90815742397137744</v>
      </c>
      <c r="BJ287" s="75">
        <v>41880</v>
      </c>
      <c r="BK287" s="75">
        <v>6928</v>
      </c>
      <c r="BL287" s="75">
        <v>24907</v>
      </c>
      <c r="BM287" s="75">
        <v>5486</v>
      </c>
      <c r="BN287" s="75">
        <v>2307</v>
      </c>
      <c r="BO287" s="76">
        <v>93</v>
      </c>
      <c r="BP287" s="76">
        <v>1602</v>
      </c>
      <c r="BQ287" s="76">
        <v>34</v>
      </c>
      <c r="BR287" s="76">
        <v>32</v>
      </c>
      <c r="BS287" s="76">
        <v>491</v>
      </c>
      <c r="BT287" s="66">
        <f t="shared" si="273"/>
        <v>0.16542502387774594</v>
      </c>
      <c r="BU287" s="66">
        <f t="shared" si="297"/>
        <v>0.23985195797516715</v>
      </c>
      <c r="BV287" s="66">
        <f t="shared" si="298"/>
        <v>0.10885864374403056</v>
      </c>
      <c r="BW287" s="72">
        <v>65965</v>
      </c>
      <c r="BX287" s="75">
        <v>16818</v>
      </c>
      <c r="BY287" s="66">
        <f t="shared" si="274"/>
        <v>0.25495338437049953</v>
      </c>
      <c r="BZ287" s="74">
        <f t="shared" si="275"/>
        <v>3.9222856463313116</v>
      </c>
      <c r="CA287" s="66">
        <f t="shared" si="295"/>
        <v>5.3617171437795118E-2</v>
      </c>
      <c r="CB287" s="72">
        <v>65965</v>
      </c>
      <c r="CC287" s="75">
        <v>14251</v>
      </c>
      <c r="CD287" s="66">
        <f t="shared" si="276"/>
        <v>0.21603880845903131</v>
      </c>
      <c r="CE287" s="66">
        <f t="shared" si="277"/>
        <v>0.78396119154096866</v>
      </c>
      <c r="CF287" s="72">
        <v>18348</v>
      </c>
      <c r="CG287" s="76">
        <v>181</v>
      </c>
      <c r="CH287" s="75">
        <v>14258</v>
      </c>
      <c r="CI287" s="66">
        <f t="shared" si="278"/>
        <v>0.78695225637671684</v>
      </c>
      <c r="CJ287" s="75">
        <v>18348</v>
      </c>
      <c r="CK287" s="75">
        <v>2601</v>
      </c>
      <c r="CL287" s="76">
        <v>18</v>
      </c>
      <c r="CM287" s="75">
        <v>1640</v>
      </c>
      <c r="CN287" s="76">
        <v>87</v>
      </c>
      <c r="CO287" s="66">
        <f t="shared" si="279"/>
        <v>0.23686505341181599</v>
      </c>
      <c r="CP287" s="72">
        <v>18348</v>
      </c>
      <c r="CQ287" s="75">
        <v>1296</v>
      </c>
      <c r="CR287" s="66">
        <f t="shared" si="280"/>
        <v>7.0634401569653366E-2</v>
      </c>
      <c r="CS287" s="78" t="b">
        <v>1</v>
      </c>
      <c r="CT287" s="76" t="b">
        <v>0</v>
      </c>
      <c r="CU287" s="76"/>
      <c r="CV287" s="76"/>
      <c r="CW287" s="76"/>
      <c r="CX287" s="76"/>
      <c r="CY287" s="76"/>
      <c r="CZ287" s="76"/>
      <c r="DA287" s="76"/>
      <c r="DB287" s="76"/>
      <c r="DC287" s="76"/>
      <c r="DD287" s="66">
        <f t="shared" si="281"/>
        <v>0</v>
      </c>
      <c r="DE287" s="66">
        <f t="shared" si="282"/>
        <v>0</v>
      </c>
      <c r="DF287" s="66">
        <f t="shared" si="283"/>
        <v>0</v>
      </c>
      <c r="DG287" s="66">
        <f t="shared" si="284"/>
        <v>0</v>
      </c>
      <c r="DH287" s="66">
        <f t="shared" si="285"/>
        <v>0</v>
      </c>
      <c r="DI287" s="66">
        <f t="shared" si="239"/>
        <v>0</v>
      </c>
      <c r="DJ287" s="66">
        <f t="shared" si="286"/>
        <v>0</v>
      </c>
      <c r="DK287" s="66">
        <f t="shared" si="287"/>
        <v>0</v>
      </c>
      <c r="DL287" s="66">
        <f t="shared" si="288"/>
        <v>0</v>
      </c>
      <c r="DM287" s="66">
        <f t="shared" si="289"/>
        <v>0</v>
      </c>
      <c r="DN287" s="66">
        <f t="shared" si="290"/>
        <v>0</v>
      </c>
      <c r="DO287" s="80">
        <f t="shared" si="299"/>
        <v>620</v>
      </c>
      <c r="DP287" s="67">
        <f t="shared" si="292"/>
        <v>1</v>
      </c>
      <c r="DQ287" s="66">
        <f t="shared" si="296"/>
        <v>2.6014568158168575E-6</v>
      </c>
    </row>
    <row r="288" spans="1:121" ht="17.149999999999999" customHeight="1" x14ac:dyDescent="0.3">
      <c r="A288" s="30"/>
      <c r="B288" s="39" t="s">
        <v>801</v>
      </c>
      <c r="C288" s="37" t="s">
        <v>802</v>
      </c>
      <c r="D288" s="36" t="s">
        <v>803</v>
      </c>
      <c r="E288" s="37" t="s">
        <v>804</v>
      </c>
      <c r="F288" s="36" t="s">
        <v>818</v>
      </c>
      <c r="G288" s="37" t="s">
        <v>819</v>
      </c>
      <c r="H288" s="36">
        <v>18</v>
      </c>
      <c r="I288" s="38">
        <v>14</v>
      </c>
      <c r="J288" s="115">
        <f t="shared" si="242"/>
        <v>0.5173278212683613</v>
      </c>
      <c r="K288" s="115">
        <f t="shared" si="243"/>
        <v>0.52401266602163776</v>
      </c>
      <c r="L288" s="115">
        <f t="shared" si="244"/>
        <v>1</v>
      </c>
      <c r="M288" s="115">
        <f t="shared" si="245"/>
        <v>6.0606626275103714E-2</v>
      </c>
      <c r="N288" s="115">
        <f t="shared" si="246"/>
        <v>0.29052569199239486</v>
      </c>
      <c r="O288" s="115">
        <f t="shared" si="247"/>
        <v>0.25619374321986688</v>
      </c>
      <c r="P288" s="115">
        <f t="shared" si="248"/>
        <v>0.73347672006674369</v>
      </c>
      <c r="Q288" s="115">
        <f t="shared" si="249"/>
        <v>0.5161164034973249</v>
      </c>
      <c r="R288" s="116">
        <f t="shared" si="250"/>
        <v>0.77332740773660735</v>
      </c>
      <c r="S288" s="133">
        <f t="shared" si="251"/>
        <v>0.5190652311197822</v>
      </c>
      <c r="T288" s="134">
        <f t="shared" si="293"/>
        <v>0.4809347688802178</v>
      </c>
      <c r="U288" s="135">
        <f t="shared" si="252"/>
        <v>79224.384477638276</v>
      </c>
      <c r="V288" s="136">
        <v>3</v>
      </c>
      <c r="W288" s="155">
        <f t="shared" si="253"/>
        <v>0</v>
      </c>
      <c r="X288" s="155">
        <f t="shared" si="254"/>
        <v>0.4079541200086711</v>
      </c>
      <c r="Y288" s="155">
        <f t="shared" si="255"/>
        <v>0.59204587999132885</v>
      </c>
      <c r="Z288" s="156">
        <f t="shared" si="256"/>
        <v>97527.717810971604</v>
      </c>
      <c r="AA288" s="69">
        <f t="shared" si="257"/>
        <v>0.22937534146785649</v>
      </c>
      <c r="AB288" s="70">
        <f t="shared" si="258"/>
        <v>0.82773117218341941</v>
      </c>
      <c r="AC288" s="70">
        <f t="shared" si="259"/>
        <v>0.26435220622731426</v>
      </c>
      <c r="AD288" s="70">
        <f t="shared" si="259"/>
        <v>0.29052569199239486</v>
      </c>
      <c r="AE288" s="70">
        <f t="shared" si="260"/>
        <v>0.48388359650267515</v>
      </c>
      <c r="AF288" s="70">
        <f t="shared" si="261"/>
        <v>0.20453279385463394</v>
      </c>
      <c r="AG288" s="70">
        <f t="shared" si="262"/>
        <v>0.32119506259712083</v>
      </c>
      <c r="AH288" s="70">
        <f t="shared" si="263"/>
        <v>0.25619374321986688</v>
      </c>
      <c r="AI288" s="70">
        <f t="shared" si="264"/>
        <v>0.62875656023690152</v>
      </c>
      <c r="AJ288" s="70">
        <f t="shared" si="265"/>
        <v>0.40589908229982113</v>
      </c>
      <c r="AK288" s="70">
        <f t="shared" si="266"/>
        <v>0.26652327993325631</v>
      </c>
      <c r="AL288" s="71">
        <f t="shared" si="294"/>
        <v>1</v>
      </c>
      <c r="AM288" s="72">
        <v>164730</v>
      </c>
      <c r="AN288" s="66">
        <v>0.22937534146785649</v>
      </c>
      <c r="AO288" s="73">
        <v>0.48388359650267515</v>
      </c>
      <c r="AP288" s="74">
        <f t="shared" si="267"/>
        <v>0.5161164034973249</v>
      </c>
      <c r="AQ288" s="75">
        <v>34107</v>
      </c>
      <c r="AR288" s="75">
        <v>6854</v>
      </c>
      <c r="AS288" s="76">
        <v>106</v>
      </c>
      <c r="AT288" s="76">
        <v>16</v>
      </c>
      <c r="AU288" s="77">
        <f t="shared" si="268"/>
        <v>0.20453279385463394</v>
      </c>
      <c r="AV288" s="77">
        <f t="shared" si="269"/>
        <v>0.79546720614536603</v>
      </c>
      <c r="AW288" s="75">
        <v>34107</v>
      </c>
      <c r="AX288" s="76">
        <v>172</v>
      </c>
      <c r="AY288" s="75">
        <v>20084</v>
      </c>
      <c r="AZ288" s="76">
        <v>133</v>
      </c>
      <c r="BA288" s="75">
        <v>5104</v>
      </c>
      <c r="BB288" s="66">
        <f t="shared" si="270"/>
        <v>0.74744187410209051</v>
      </c>
      <c r="BC288" s="66">
        <f t="shared" si="271"/>
        <v>0.25255812589790949</v>
      </c>
      <c r="BD288" s="75">
        <v>34107</v>
      </c>
      <c r="BE288" s="75">
        <v>10665</v>
      </c>
      <c r="BF288" s="76">
        <v>290</v>
      </c>
      <c r="BG288" s="66">
        <f t="shared" si="272"/>
        <v>0.32119506259712083</v>
      </c>
      <c r="BH288" s="70">
        <v>0.82773117218341941</v>
      </c>
      <c r="BI288" s="70">
        <v>0.77332740773660735</v>
      </c>
      <c r="BJ288" s="75">
        <v>80998</v>
      </c>
      <c r="BK288" s="75">
        <v>21412</v>
      </c>
      <c r="BL288" s="75">
        <v>36054</v>
      </c>
      <c r="BM288" s="75">
        <v>11233</v>
      </c>
      <c r="BN288" s="75">
        <v>5788</v>
      </c>
      <c r="BO288" s="76">
        <v>154</v>
      </c>
      <c r="BP288" s="75">
        <v>4676</v>
      </c>
      <c r="BQ288" s="76">
        <v>540</v>
      </c>
      <c r="BR288" s="76">
        <v>70</v>
      </c>
      <c r="BS288" s="76">
        <v>1071</v>
      </c>
      <c r="BT288" s="66">
        <f t="shared" si="273"/>
        <v>0.26435220622731426</v>
      </c>
      <c r="BU288" s="66">
        <f t="shared" si="297"/>
        <v>0.29052569199239486</v>
      </c>
      <c r="BV288" s="66">
        <f t="shared" si="298"/>
        <v>0.15184325538902196</v>
      </c>
      <c r="BW288" s="72">
        <v>130649</v>
      </c>
      <c r="BX288" s="75">
        <v>29468</v>
      </c>
      <c r="BY288" s="66">
        <f t="shared" si="274"/>
        <v>0.22555090356604338</v>
      </c>
      <c r="BZ288" s="74">
        <f t="shared" si="275"/>
        <v>4.4335889778743045</v>
      </c>
      <c r="CA288" s="66">
        <f t="shared" si="295"/>
        <v>6.0606626275103714E-2</v>
      </c>
      <c r="CB288" s="72">
        <v>130649</v>
      </c>
      <c r="CC288" s="75">
        <v>34821</v>
      </c>
      <c r="CD288" s="66">
        <f t="shared" si="276"/>
        <v>0.26652327993325631</v>
      </c>
      <c r="CE288" s="66">
        <f t="shared" si="277"/>
        <v>0.73347672006674369</v>
      </c>
      <c r="CF288" s="72">
        <v>34107</v>
      </c>
      <c r="CG288" s="76">
        <v>180</v>
      </c>
      <c r="CH288" s="75">
        <v>21265</v>
      </c>
      <c r="CI288" s="66">
        <f t="shared" si="278"/>
        <v>0.62875656023690152</v>
      </c>
      <c r="CJ288" s="75">
        <v>34107</v>
      </c>
      <c r="CK288" s="75">
        <v>2621</v>
      </c>
      <c r="CL288" s="75">
        <v>1317</v>
      </c>
      <c r="CM288" s="75">
        <v>8306</v>
      </c>
      <c r="CN288" s="75">
        <v>1600</v>
      </c>
      <c r="CO288" s="66">
        <f t="shared" si="279"/>
        <v>0.40589908229982113</v>
      </c>
      <c r="CP288" s="72">
        <v>34107</v>
      </c>
      <c r="CQ288" s="75">
        <v>8738</v>
      </c>
      <c r="CR288" s="66">
        <f t="shared" si="280"/>
        <v>0.25619374321986688</v>
      </c>
      <c r="CS288" s="78" t="b">
        <v>1</v>
      </c>
      <c r="CT288" s="76" t="b">
        <v>0</v>
      </c>
      <c r="CU288" s="76"/>
      <c r="CV288" s="76"/>
      <c r="CW288" s="76"/>
      <c r="CX288" s="76"/>
      <c r="CY288" s="76"/>
      <c r="CZ288" s="76"/>
      <c r="DA288" s="76"/>
      <c r="DB288" s="76"/>
      <c r="DC288" s="76"/>
      <c r="DD288" s="66">
        <f t="shared" si="281"/>
        <v>0</v>
      </c>
      <c r="DE288" s="66">
        <f t="shared" si="282"/>
        <v>0</v>
      </c>
      <c r="DF288" s="66">
        <f t="shared" si="283"/>
        <v>0</v>
      </c>
      <c r="DG288" s="66">
        <f t="shared" si="284"/>
        <v>0</v>
      </c>
      <c r="DH288" s="66">
        <f t="shared" si="285"/>
        <v>0</v>
      </c>
      <c r="DI288" s="66">
        <f t="shared" si="239"/>
        <v>0</v>
      </c>
      <c r="DJ288" s="66">
        <f t="shared" si="286"/>
        <v>0</v>
      </c>
      <c r="DK288" s="66">
        <f t="shared" si="287"/>
        <v>0</v>
      </c>
      <c r="DL288" s="66">
        <f t="shared" si="288"/>
        <v>0</v>
      </c>
      <c r="DM288" s="66">
        <f t="shared" si="289"/>
        <v>0</v>
      </c>
      <c r="DN288" s="66">
        <f t="shared" si="290"/>
        <v>0</v>
      </c>
      <c r="DO288" s="80">
        <f t="shared" si="299"/>
        <v>620</v>
      </c>
      <c r="DP288" s="67">
        <f t="shared" si="292"/>
        <v>1</v>
      </c>
      <c r="DQ288" s="66">
        <f t="shared" si="296"/>
        <v>2.6014568158168575E-6</v>
      </c>
    </row>
    <row r="289" spans="1:121" ht="17.149999999999999" customHeight="1" x14ac:dyDescent="0.3">
      <c r="A289" s="30"/>
      <c r="B289" s="39" t="s">
        <v>801</v>
      </c>
      <c r="C289" s="37" t="s">
        <v>802</v>
      </c>
      <c r="D289" s="36" t="s">
        <v>803</v>
      </c>
      <c r="E289" s="37" t="s">
        <v>804</v>
      </c>
      <c r="F289" s="36" t="s">
        <v>820</v>
      </c>
      <c r="G289" s="37" t="s">
        <v>821</v>
      </c>
      <c r="H289" s="36">
        <v>25</v>
      </c>
      <c r="I289" s="38">
        <v>13</v>
      </c>
      <c r="J289" s="115">
        <f t="shared" si="242"/>
        <v>0.55978661217118553</v>
      </c>
      <c r="K289" s="115">
        <f t="shared" si="243"/>
        <v>0.67489247439583677</v>
      </c>
      <c r="L289" s="115">
        <f t="shared" si="244"/>
        <v>0.25620793687630544</v>
      </c>
      <c r="M289" s="115">
        <f t="shared" si="245"/>
        <v>4.9463659928664493E-2</v>
      </c>
      <c r="N289" s="115">
        <f t="shared" si="246"/>
        <v>0.24665760986759822</v>
      </c>
      <c r="O289" s="115">
        <f t="shared" si="247"/>
        <v>0.31283416106266188</v>
      </c>
      <c r="P289" s="115">
        <f t="shared" si="248"/>
        <v>0.78701803015049099</v>
      </c>
      <c r="Q289" s="115">
        <f t="shared" si="249"/>
        <v>0.51921159289758112</v>
      </c>
      <c r="R289" s="116">
        <f t="shared" si="250"/>
        <v>0.69448552714979928</v>
      </c>
      <c r="S289" s="133">
        <f t="shared" si="251"/>
        <v>0.4556175116111249</v>
      </c>
      <c r="T289" s="134">
        <f t="shared" si="293"/>
        <v>0.54438248838887504</v>
      </c>
      <c r="U289" s="135">
        <f t="shared" si="252"/>
        <v>104661.34407017996</v>
      </c>
      <c r="V289" s="136">
        <v>2</v>
      </c>
      <c r="W289" s="155">
        <f t="shared" si="253"/>
        <v>-0.7437920631236945</v>
      </c>
      <c r="X289" s="155">
        <f t="shared" si="254"/>
        <v>0.34450640050001374</v>
      </c>
      <c r="Y289" s="155">
        <f t="shared" si="255"/>
        <v>0.6554935994999862</v>
      </c>
      <c r="Z289" s="156">
        <f t="shared" si="256"/>
        <v>126023.23295906885</v>
      </c>
      <c r="AA289" s="69">
        <f t="shared" si="257"/>
        <v>9.0971980213984407E-2</v>
      </c>
      <c r="AB289" s="70">
        <f t="shared" si="258"/>
        <v>0.79543222582748674</v>
      </c>
      <c r="AC289" s="70">
        <f t="shared" si="259"/>
        <v>0.31325742873161683</v>
      </c>
      <c r="AD289" s="70">
        <f t="shared" si="259"/>
        <v>0.24665760986759822</v>
      </c>
      <c r="AE289" s="70">
        <f t="shared" si="260"/>
        <v>0.48078840710241894</v>
      </c>
      <c r="AF289" s="70">
        <f t="shared" si="261"/>
        <v>5.4440035168595392E-2</v>
      </c>
      <c r="AG289" s="70">
        <f t="shared" si="262"/>
        <v>0.5747689090606658</v>
      </c>
      <c r="AH289" s="70">
        <f t="shared" si="263"/>
        <v>0.31283416106266188</v>
      </c>
      <c r="AI289" s="70">
        <f t="shared" si="264"/>
        <v>0.87355939452985765</v>
      </c>
      <c r="AJ289" s="70">
        <f t="shared" si="265"/>
        <v>0.24601382981251338</v>
      </c>
      <c r="AK289" s="70">
        <f t="shared" si="266"/>
        <v>0.21298196984950904</v>
      </c>
      <c r="AL289" s="71">
        <f t="shared" si="294"/>
        <v>0.25620793687630544</v>
      </c>
      <c r="AM289" s="72">
        <v>192257</v>
      </c>
      <c r="AN289" s="66">
        <v>9.0971980213984407E-2</v>
      </c>
      <c r="AO289" s="73">
        <v>0.48078840710241894</v>
      </c>
      <c r="AP289" s="74">
        <f t="shared" si="267"/>
        <v>0.51921159289758112</v>
      </c>
      <c r="AQ289" s="75">
        <v>42083</v>
      </c>
      <c r="AR289" s="75">
        <v>2134</v>
      </c>
      <c r="AS289" s="76">
        <v>109</v>
      </c>
      <c r="AT289" s="76">
        <v>48</v>
      </c>
      <c r="AU289" s="77">
        <f t="shared" si="268"/>
        <v>5.4440035168595392E-2</v>
      </c>
      <c r="AV289" s="77">
        <f t="shared" si="269"/>
        <v>0.94555996483140459</v>
      </c>
      <c r="AW289" s="75">
        <v>42083</v>
      </c>
      <c r="AX289" s="76">
        <v>205</v>
      </c>
      <c r="AY289" s="75">
        <v>21186</v>
      </c>
      <c r="AZ289" s="76">
        <v>27</v>
      </c>
      <c r="BA289" s="75">
        <v>3654</v>
      </c>
      <c r="BB289" s="66">
        <f t="shared" si="270"/>
        <v>0.59577501603973104</v>
      </c>
      <c r="BC289" s="66">
        <f t="shared" si="271"/>
        <v>0.40422498396026896</v>
      </c>
      <c r="BD289" s="75">
        <v>42083</v>
      </c>
      <c r="BE289" s="75">
        <v>24035</v>
      </c>
      <c r="BF289" s="76">
        <v>153</v>
      </c>
      <c r="BG289" s="66">
        <f t="shared" si="272"/>
        <v>0.5747689090606658</v>
      </c>
      <c r="BH289" s="70">
        <v>0.79543222582748674</v>
      </c>
      <c r="BI289" s="70">
        <v>0.69448552714979928</v>
      </c>
      <c r="BJ289" s="75">
        <v>92748</v>
      </c>
      <c r="BK289" s="75">
        <v>29054</v>
      </c>
      <c r="BL289" s="75">
        <v>40817</v>
      </c>
      <c r="BM289" s="75">
        <v>12208</v>
      </c>
      <c r="BN289" s="75">
        <v>5337</v>
      </c>
      <c r="BO289" s="76">
        <v>122</v>
      </c>
      <c r="BP289" s="75">
        <v>3326</v>
      </c>
      <c r="BQ289" s="76">
        <v>162</v>
      </c>
      <c r="BR289" s="76">
        <v>214</v>
      </c>
      <c r="BS289" s="76">
        <v>1508</v>
      </c>
      <c r="BT289" s="66">
        <f t="shared" si="273"/>
        <v>0.31325742873161683</v>
      </c>
      <c r="BU289" s="66">
        <f t="shared" si="297"/>
        <v>0.24665760986759822</v>
      </c>
      <c r="BV289" s="66">
        <f t="shared" si="298"/>
        <v>0.11503213007288567</v>
      </c>
      <c r="BW289" s="72">
        <v>152966</v>
      </c>
      <c r="BX289" s="75">
        <v>42274</v>
      </c>
      <c r="BY289" s="66">
        <f t="shared" si="274"/>
        <v>0.276362067387524</v>
      </c>
      <c r="BZ289" s="74">
        <f t="shared" si="275"/>
        <v>3.6184415953068081</v>
      </c>
      <c r="CA289" s="66">
        <f t="shared" si="295"/>
        <v>4.9463659928664493E-2</v>
      </c>
      <c r="CB289" s="72">
        <v>152966</v>
      </c>
      <c r="CC289" s="75">
        <v>32579</v>
      </c>
      <c r="CD289" s="66">
        <f t="shared" si="276"/>
        <v>0.21298196984950904</v>
      </c>
      <c r="CE289" s="66">
        <f t="shared" si="277"/>
        <v>0.78701803015049099</v>
      </c>
      <c r="CF289" s="72">
        <v>42083</v>
      </c>
      <c r="CG289" s="76">
        <v>305</v>
      </c>
      <c r="CH289" s="75">
        <v>36457</v>
      </c>
      <c r="CI289" s="66">
        <f t="shared" si="278"/>
        <v>0.87355939452985765</v>
      </c>
      <c r="CJ289" s="75">
        <v>42083</v>
      </c>
      <c r="CK289" s="76">
        <v>3234</v>
      </c>
      <c r="CL289" s="76">
        <v>1188</v>
      </c>
      <c r="CM289" s="75">
        <v>4365</v>
      </c>
      <c r="CN289" s="75">
        <v>1566</v>
      </c>
      <c r="CO289" s="66">
        <f t="shared" si="279"/>
        <v>0.24601382981251338</v>
      </c>
      <c r="CP289" s="72">
        <v>42083</v>
      </c>
      <c r="CQ289" s="75">
        <v>13165</v>
      </c>
      <c r="CR289" s="66">
        <f t="shared" si="280"/>
        <v>0.31283416106266188</v>
      </c>
      <c r="CS289" s="78" t="b">
        <v>0</v>
      </c>
      <c r="CT289" s="76" t="b">
        <v>1</v>
      </c>
      <c r="CU289" s="76">
        <v>1</v>
      </c>
      <c r="CV289" s="76"/>
      <c r="CW289" s="79">
        <v>1</v>
      </c>
      <c r="CX289" s="79"/>
      <c r="CY289" s="79">
        <v>2</v>
      </c>
      <c r="CZ289" s="79">
        <v>2</v>
      </c>
      <c r="DA289" s="76"/>
      <c r="DB289" s="76"/>
      <c r="DC289" s="76"/>
      <c r="DD289" s="66">
        <f t="shared" si="281"/>
        <v>4.1322314049586778E-3</v>
      </c>
      <c r="DE289" s="66">
        <f t="shared" si="282"/>
        <v>2.4875621890547263E-3</v>
      </c>
      <c r="DF289" s="66">
        <f t="shared" si="283"/>
        <v>0</v>
      </c>
      <c r="DG289" s="66">
        <f t="shared" si="284"/>
        <v>1.8264840182648401E-3</v>
      </c>
      <c r="DH289" s="66">
        <f t="shared" si="285"/>
        <v>0</v>
      </c>
      <c r="DI289" s="66">
        <f t="shared" si="239"/>
        <v>0</v>
      </c>
      <c r="DJ289" s="66">
        <f t="shared" si="286"/>
        <v>0</v>
      </c>
      <c r="DK289" s="66">
        <f t="shared" si="287"/>
        <v>2.0833333333333332E-2</v>
      </c>
      <c r="DL289" s="66">
        <f t="shared" si="288"/>
        <v>4.3478260869565218E-3</v>
      </c>
      <c r="DM289" s="66">
        <f t="shared" si="289"/>
        <v>1.0785115518298916E-3</v>
      </c>
      <c r="DN289" s="66">
        <f t="shared" si="290"/>
        <v>6.2952898550724633E-3</v>
      </c>
      <c r="DO289" s="80">
        <f t="shared" si="299"/>
        <v>158.84892086330936</v>
      </c>
      <c r="DP289" s="67">
        <f t="shared" si="292"/>
        <v>0.25620793687630544</v>
      </c>
      <c r="DQ289" s="66">
        <f t="shared" si="296"/>
        <v>1.0153693314633005E-5</v>
      </c>
    </row>
    <row r="290" spans="1:121" ht="17.149999999999999" customHeight="1" x14ac:dyDescent="0.3">
      <c r="A290" s="30"/>
      <c r="B290" s="39" t="s">
        <v>801</v>
      </c>
      <c r="C290" s="37" t="s">
        <v>802</v>
      </c>
      <c r="D290" s="36" t="s">
        <v>803</v>
      </c>
      <c r="E290" s="37" t="s">
        <v>804</v>
      </c>
      <c r="F290" s="36" t="s">
        <v>822</v>
      </c>
      <c r="G290" s="37" t="s">
        <v>823</v>
      </c>
      <c r="H290" s="36">
        <v>12</v>
      </c>
      <c r="I290" s="38">
        <v>7</v>
      </c>
      <c r="J290" s="115">
        <f t="shared" si="242"/>
        <v>0.67185321649073892</v>
      </c>
      <c r="K290" s="115">
        <f t="shared" si="243"/>
        <v>0.61949810794662419</v>
      </c>
      <c r="L290" s="115">
        <f t="shared" si="244"/>
        <v>0.25620793687630544</v>
      </c>
      <c r="M290" s="115">
        <f t="shared" si="245"/>
        <v>5.6925515743411349E-2</v>
      </c>
      <c r="N290" s="115">
        <f t="shared" si="246"/>
        <v>0.31946480938416422</v>
      </c>
      <c r="O290" s="115">
        <f t="shared" si="247"/>
        <v>0.33479386576379205</v>
      </c>
      <c r="P290" s="115">
        <f t="shared" si="248"/>
        <v>0.76987376987376988</v>
      </c>
      <c r="Q290" s="115">
        <f t="shared" si="249"/>
        <v>0.36105949470252652</v>
      </c>
      <c r="R290" s="116">
        <f t="shared" si="250"/>
        <v>0.74464942330054373</v>
      </c>
      <c r="S290" s="133">
        <f t="shared" si="251"/>
        <v>0.45936957112020849</v>
      </c>
      <c r="T290" s="134">
        <f t="shared" si="293"/>
        <v>0.54063042887979151</v>
      </c>
      <c r="U290" s="135">
        <f t="shared" si="252"/>
        <v>56003.906127657603</v>
      </c>
      <c r="V290" s="136">
        <v>3</v>
      </c>
      <c r="W290" s="155">
        <f t="shared" si="253"/>
        <v>-0.7437920631236945</v>
      </c>
      <c r="X290" s="155">
        <f t="shared" si="254"/>
        <v>0.34825846000909738</v>
      </c>
      <c r="Y290" s="155">
        <f t="shared" si="255"/>
        <v>0.65174153999090256</v>
      </c>
      <c r="Z290" s="156">
        <f t="shared" si="256"/>
        <v>67513.906127657596</v>
      </c>
      <c r="AA290" s="69">
        <f t="shared" si="257"/>
        <v>0.15972584226276668</v>
      </c>
      <c r="AB290" s="70">
        <f t="shared" si="258"/>
        <v>0.80784476695863427</v>
      </c>
      <c r="AC290" s="70">
        <f t="shared" si="259"/>
        <v>0.26839717741935482</v>
      </c>
      <c r="AD290" s="70">
        <f t="shared" si="259"/>
        <v>0.31946480938416422</v>
      </c>
      <c r="AE290" s="70">
        <f t="shared" si="260"/>
        <v>0.63894050529747348</v>
      </c>
      <c r="AF290" s="70">
        <f t="shared" si="261"/>
        <v>6.8462457677753441E-2</v>
      </c>
      <c r="AG290" s="70">
        <f t="shared" si="262"/>
        <v>8.1507667795259905E-2</v>
      </c>
      <c r="AH290" s="70">
        <f t="shared" si="263"/>
        <v>0.33479386576379205</v>
      </c>
      <c r="AI290" s="70">
        <f t="shared" si="264"/>
        <v>0.86860187213702444</v>
      </c>
      <c r="AJ290" s="70">
        <f t="shared" si="265"/>
        <v>0.47510456084445329</v>
      </c>
      <c r="AK290" s="70">
        <f t="shared" si="266"/>
        <v>0.23012623012623012</v>
      </c>
      <c r="AL290" s="71">
        <f t="shared" si="294"/>
        <v>0.25620793687630544</v>
      </c>
      <c r="AM290" s="72">
        <v>103590</v>
      </c>
      <c r="AN290" s="66">
        <v>0.15972584226276668</v>
      </c>
      <c r="AO290" s="73">
        <v>0.63894050529747348</v>
      </c>
      <c r="AP290" s="74">
        <f t="shared" si="267"/>
        <v>0.36105949470252652</v>
      </c>
      <c r="AQ290" s="75">
        <v>20084</v>
      </c>
      <c r="AR290" s="75">
        <v>1294</v>
      </c>
      <c r="AS290" s="76">
        <v>72</v>
      </c>
      <c r="AT290" s="76">
        <v>9</v>
      </c>
      <c r="AU290" s="77">
        <f t="shared" si="268"/>
        <v>6.8462457677753441E-2</v>
      </c>
      <c r="AV290" s="77">
        <f t="shared" si="269"/>
        <v>0.9315375423222465</v>
      </c>
      <c r="AW290" s="75">
        <v>20084</v>
      </c>
      <c r="AX290" s="76">
        <v>78</v>
      </c>
      <c r="AY290" s="75">
        <v>4493</v>
      </c>
      <c r="AZ290" s="76">
        <v>10</v>
      </c>
      <c r="BA290" s="75">
        <v>9328</v>
      </c>
      <c r="BB290" s="66">
        <f t="shared" si="270"/>
        <v>0.69254132642899824</v>
      </c>
      <c r="BC290" s="66">
        <f t="shared" si="271"/>
        <v>0.30745867357100176</v>
      </c>
      <c r="BD290" s="75">
        <v>20084</v>
      </c>
      <c r="BE290" s="75">
        <v>1579</v>
      </c>
      <c r="BF290" s="76">
        <v>58</v>
      </c>
      <c r="BG290" s="66">
        <f t="shared" si="272"/>
        <v>8.1507667795259905E-2</v>
      </c>
      <c r="BH290" s="70">
        <v>0.80784476695863427</v>
      </c>
      <c r="BI290" s="70">
        <v>0.74464942330054373</v>
      </c>
      <c r="BJ290" s="75">
        <v>43648</v>
      </c>
      <c r="BK290" s="75">
        <v>11715</v>
      </c>
      <c r="BL290" s="75">
        <v>17989</v>
      </c>
      <c r="BM290" s="75">
        <v>7389</v>
      </c>
      <c r="BN290" s="75">
        <v>3909</v>
      </c>
      <c r="BO290" s="76">
        <v>111</v>
      </c>
      <c r="BP290" s="75">
        <v>1937</v>
      </c>
      <c r="BQ290" s="76">
        <v>106</v>
      </c>
      <c r="BR290" s="76">
        <v>95</v>
      </c>
      <c r="BS290" s="76">
        <v>397</v>
      </c>
      <c r="BT290" s="66">
        <f t="shared" si="273"/>
        <v>0.26839717741935482</v>
      </c>
      <c r="BU290" s="66">
        <f t="shared" si="297"/>
        <v>0.31946480938416422</v>
      </c>
      <c r="BV290" s="66">
        <f t="shared" si="298"/>
        <v>0.15017870234604105</v>
      </c>
      <c r="BW290" s="72">
        <v>76923</v>
      </c>
      <c r="BX290" s="75">
        <v>18472</v>
      </c>
      <c r="BY290" s="66">
        <f t="shared" si="274"/>
        <v>0.24013624013624013</v>
      </c>
      <c r="BZ290" s="74">
        <f t="shared" si="275"/>
        <v>4.1643027284538761</v>
      </c>
      <c r="CA290" s="66">
        <f t="shared" si="295"/>
        <v>5.6925515743411349E-2</v>
      </c>
      <c r="CB290" s="72">
        <v>76923</v>
      </c>
      <c r="CC290" s="75">
        <v>17702</v>
      </c>
      <c r="CD290" s="66">
        <f t="shared" si="276"/>
        <v>0.23012623012623012</v>
      </c>
      <c r="CE290" s="66">
        <f t="shared" si="277"/>
        <v>0.76987376987376988</v>
      </c>
      <c r="CF290" s="72">
        <v>20084</v>
      </c>
      <c r="CG290" s="76">
        <v>99</v>
      </c>
      <c r="CH290" s="75">
        <v>17346</v>
      </c>
      <c r="CI290" s="66">
        <f t="shared" si="278"/>
        <v>0.86860187213702444</v>
      </c>
      <c r="CJ290" s="75">
        <v>20084</v>
      </c>
      <c r="CK290" s="75">
        <v>1788</v>
      </c>
      <c r="CL290" s="76">
        <v>411</v>
      </c>
      <c r="CM290" s="75">
        <v>6567</v>
      </c>
      <c r="CN290" s="76">
        <v>776</v>
      </c>
      <c r="CO290" s="66">
        <f t="shared" si="279"/>
        <v>0.47510456084445329</v>
      </c>
      <c r="CP290" s="72">
        <v>20084</v>
      </c>
      <c r="CQ290" s="75">
        <v>6724</v>
      </c>
      <c r="CR290" s="66">
        <f t="shared" si="280"/>
        <v>0.33479386576379205</v>
      </c>
      <c r="CS290" s="78" t="b">
        <v>0</v>
      </c>
      <c r="CT290" s="76" t="b">
        <v>1</v>
      </c>
      <c r="CU290" s="76">
        <v>1</v>
      </c>
      <c r="CV290" s="76"/>
      <c r="CW290" s="79">
        <v>1</v>
      </c>
      <c r="CX290" s="79"/>
      <c r="CY290" s="79">
        <v>2</v>
      </c>
      <c r="CZ290" s="79">
        <v>2</v>
      </c>
      <c r="DA290" s="76"/>
      <c r="DB290" s="76"/>
      <c r="DC290" s="76"/>
      <c r="DD290" s="66">
        <f t="shared" si="281"/>
        <v>4.1322314049586778E-3</v>
      </c>
      <c r="DE290" s="66">
        <f t="shared" si="282"/>
        <v>2.4875621890547263E-3</v>
      </c>
      <c r="DF290" s="66">
        <f t="shared" si="283"/>
        <v>0</v>
      </c>
      <c r="DG290" s="66">
        <f t="shared" si="284"/>
        <v>1.8264840182648401E-3</v>
      </c>
      <c r="DH290" s="66">
        <f t="shared" si="285"/>
        <v>0</v>
      </c>
      <c r="DI290" s="66">
        <f t="shared" si="239"/>
        <v>0</v>
      </c>
      <c r="DJ290" s="66">
        <f t="shared" si="286"/>
        <v>0</v>
      </c>
      <c r="DK290" s="66">
        <f t="shared" si="287"/>
        <v>2.0833333333333332E-2</v>
      </c>
      <c r="DL290" s="66">
        <f t="shared" si="288"/>
        <v>4.3478260869565218E-3</v>
      </c>
      <c r="DM290" s="66">
        <f t="shared" si="289"/>
        <v>1.0785115518298916E-3</v>
      </c>
      <c r="DN290" s="66">
        <f t="shared" si="290"/>
        <v>6.2952898550724633E-3</v>
      </c>
      <c r="DO290" s="80">
        <f t="shared" si="299"/>
        <v>158.84892086330936</v>
      </c>
      <c r="DP290" s="67">
        <f t="shared" si="292"/>
        <v>0.25620793687630544</v>
      </c>
      <c r="DQ290" s="66">
        <f t="shared" si="296"/>
        <v>1.0153693314633005E-5</v>
      </c>
    </row>
    <row r="291" spans="1:121" ht="17.149999999999999" customHeight="1" x14ac:dyDescent="0.3">
      <c r="A291" s="30"/>
      <c r="B291" s="39" t="s">
        <v>801</v>
      </c>
      <c r="C291" s="37" t="s">
        <v>802</v>
      </c>
      <c r="D291" s="36" t="s">
        <v>824</v>
      </c>
      <c r="E291" s="37" t="s">
        <v>825</v>
      </c>
      <c r="F291" s="36" t="s">
        <v>826</v>
      </c>
      <c r="G291" s="37" t="s">
        <v>825</v>
      </c>
      <c r="H291" s="36">
        <v>19</v>
      </c>
      <c r="I291" s="38">
        <v>8</v>
      </c>
      <c r="J291" s="115">
        <f t="shared" si="242"/>
        <v>0.46931187787701145</v>
      </c>
      <c r="K291" s="115">
        <f t="shared" si="243"/>
        <v>0.5606287130660581</v>
      </c>
      <c r="L291" s="115">
        <f t="shared" si="244"/>
        <v>7.7419354838709681E-2</v>
      </c>
      <c r="M291" s="115">
        <f t="shared" si="245"/>
        <v>5.6287498562023898E-2</v>
      </c>
      <c r="N291" s="115">
        <f t="shared" si="246"/>
        <v>0.24125921879267959</v>
      </c>
      <c r="O291" s="115">
        <f t="shared" si="247"/>
        <v>0.36042805995986937</v>
      </c>
      <c r="P291" s="115">
        <f t="shared" si="248"/>
        <v>0.74273919026580715</v>
      </c>
      <c r="Q291" s="115">
        <f t="shared" si="249"/>
        <v>0.43668219699455346</v>
      </c>
      <c r="R291" s="116">
        <f t="shared" si="250"/>
        <v>0.57932074760187613</v>
      </c>
      <c r="S291" s="133">
        <f t="shared" si="251"/>
        <v>0.39156409532873204</v>
      </c>
      <c r="T291" s="134">
        <f t="shared" si="293"/>
        <v>0.60843590467126796</v>
      </c>
      <c r="U291" s="135">
        <f t="shared" si="252"/>
        <v>75784.950978139124</v>
      </c>
      <c r="V291" s="136">
        <v>2</v>
      </c>
      <c r="W291" s="155">
        <f t="shared" si="253"/>
        <v>-0.92258064516129035</v>
      </c>
      <c r="X291" s="155">
        <f t="shared" si="254"/>
        <v>0.28045298421762094</v>
      </c>
      <c r="Y291" s="155">
        <f t="shared" si="255"/>
        <v>0.71954701578237912</v>
      </c>
      <c r="Z291" s="156">
        <f t="shared" si="256"/>
        <v>89624.617644805796</v>
      </c>
      <c r="AA291" s="69">
        <f t="shared" si="257"/>
        <v>0.32575447385534334</v>
      </c>
      <c r="AB291" s="70">
        <f t="shared" si="258"/>
        <v>0.67896258764522233</v>
      </c>
      <c r="AC291" s="70">
        <f t="shared" si="259"/>
        <v>0.50256077574433211</v>
      </c>
      <c r="AD291" s="70">
        <f t="shared" si="259"/>
        <v>0.24125921879267959</v>
      </c>
      <c r="AE291" s="70">
        <f t="shared" si="260"/>
        <v>0.56331780300544654</v>
      </c>
      <c r="AF291" s="70">
        <f t="shared" si="261"/>
        <v>6.7592556163197856E-2</v>
      </c>
      <c r="AG291" s="70">
        <f t="shared" si="262"/>
        <v>0.39697840028327497</v>
      </c>
      <c r="AH291" s="70">
        <f t="shared" si="263"/>
        <v>0.36042805995986937</v>
      </c>
      <c r="AI291" s="70">
        <f t="shared" si="264"/>
        <v>0.48148876736042806</v>
      </c>
      <c r="AJ291" s="70">
        <f t="shared" si="265"/>
        <v>0.45713498839359484</v>
      </c>
      <c r="AK291" s="70">
        <f t="shared" si="266"/>
        <v>0.2572608097341928</v>
      </c>
      <c r="AL291" s="71">
        <f t="shared" si="294"/>
        <v>7.7419354838709681E-2</v>
      </c>
      <c r="AM291" s="72">
        <v>124557</v>
      </c>
      <c r="AN291" s="66">
        <v>0.32575447385534334</v>
      </c>
      <c r="AO291" s="73">
        <v>0.56331780300544654</v>
      </c>
      <c r="AP291" s="74">
        <f t="shared" si="267"/>
        <v>0.43668219699455346</v>
      </c>
      <c r="AQ291" s="75">
        <v>25417</v>
      </c>
      <c r="AR291" s="76">
        <v>1670</v>
      </c>
      <c r="AS291" s="76">
        <v>29</v>
      </c>
      <c r="AT291" s="76">
        <v>19</v>
      </c>
      <c r="AU291" s="77">
        <f t="shared" si="268"/>
        <v>6.7592556163197856E-2</v>
      </c>
      <c r="AV291" s="77">
        <f t="shared" si="269"/>
        <v>0.93240744383680219</v>
      </c>
      <c r="AW291" s="75">
        <v>25417</v>
      </c>
      <c r="AX291" s="76">
        <v>78</v>
      </c>
      <c r="AY291" s="75">
        <v>9683</v>
      </c>
      <c r="AZ291" s="76">
        <v>137</v>
      </c>
      <c r="BA291" s="75">
        <v>10719</v>
      </c>
      <c r="BB291" s="66">
        <f t="shared" si="270"/>
        <v>0.81115001770468587</v>
      </c>
      <c r="BC291" s="66">
        <f t="shared" si="271"/>
        <v>0.18884998229531413</v>
      </c>
      <c r="BD291" s="75">
        <v>25417</v>
      </c>
      <c r="BE291" s="75">
        <v>9871</v>
      </c>
      <c r="BF291" s="76">
        <v>219</v>
      </c>
      <c r="BG291" s="66">
        <f t="shared" si="272"/>
        <v>0.39697840028327497</v>
      </c>
      <c r="BH291" s="70">
        <v>0.67896258764522233</v>
      </c>
      <c r="BI291" s="70">
        <v>0.57932074760187613</v>
      </c>
      <c r="BJ291" s="75">
        <v>58576</v>
      </c>
      <c r="BK291" s="75">
        <v>29438</v>
      </c>
      <c r="BL291" s="75">
        <v>15006</v>
      </c>
      <c r="BM291" s="75">
        <v>7154</v>
      </c>
      <c r="BN291" s="76">
        <v>3986</v>
      </c>
      <c r="BO291" s="76">
        <v>85</v>
      </c>
      <c r="BP291" s="76">
        <v>2569</v>
      </c>
      <c r="BQ291" s="76">
        <v>249</v>
      </c>
      <c r="BR291" s="76">
        <v>31</v>
      </c>
      <c r="BS291" s="76">
        <v>58</v>
      </c>
      <c r="BT291" s="66">
        <f t="shared" si="273"/>
        <v>0.50256077574433211</v>
      </c>
      <c r="BU291" s="66">
        <f t="shared" si="297"/>
        <v>0.24125921879267959</v>
      </c>
      <c r="BV291" s="66">
        <f t="shared" si="298"/>
        <v>0.11912728762633161</v>
      </c>
      <c r="BW291" s="72">
        <v>96649</v>
      </c>
      <c r="BX291" s="75">
        <v>23472</v>
      </c>
      <c r="BY291" s="66">
        <f t="shared" si="274"/>
        <v>0.24285817752899669</v>
      </c>
      <c r="BZ291" s="74">
        <f t="shared" si="275"/>
        <v>4.1176295160190861</v>
      </c>
      <c r="CA291" s="66">
        <f t="shared" si="295"/>
        <v>5.6287498562023898E-2</v>
      </c>
      <c r="CB291" s="72">
        <v>96649</v>
      </c>
      <c r="CC291" s="75">
        <v>24864</v>
      </c>
      <c r="CD291" s="66">
        <f t="shared" si="276"/>
        <v>0.2572608097341928</v>
      </c>
      <c r="CE291" s="66">
        <f t="shared" si="277"/>
        <v>0.74273919026580715</v>
      </c>
      <c r="CF291" s="72">
        <v>25417</v>
      </c>
      <c r="CG291" s="76">
        <v>231</v>
      </c>
      <c r="CH291" s="75">
        <v>12007</v>
      </c>
      <c r="CI291" s="66">
        <f t="shared" si="278"/>
        <v>0.48148876736042806</v>
      </c>
      <c r="CJ291" s="75">
        <v>25417</v>
      </c>
      <c r="CK291" s="75">
        <v>3456</v>
      </c>
      <c r="CL291" s="76">
        <v>189</v>
      </c>
      <c r="CM291" s="75">
        <v>6934</v>
      </c>
      <c r="CN291" s="76">
        <v>1040</v>
      </c>
      <c r="CO291" s="66">
        <f t="shared" si="279"/>
        <v>0.45713498839359484</v>
      </c>
      <c r="CP291" s="72">
        <v>25417</v>
      </c>
      <c r="CQ291" s="75">
        <v>9161</v>
      </c>
      <c r="CR291" s="66">
        <f t="shared" si="280"/>
        <v>0.36042805995986937</v>
      </c>
      <c r="CS291" s="78" t="b">
        <v>1</v>
      </c>
      <c r="CT291" s="76" t="b">
        <v>1</v>
      </c>
      <c r="CU291" s="76">
        <v>4</v>
      </c>
      <c r="CV291" s="76"/>
      <c r="CW291" s="79"/>
      <c r="CX291" s="79"/>
      <c r="CY291" s="79">
        <v>4</v>
      </c>
      <c r="CZ291" s="79">
        <v>0</v>
      </c>
      <c r="DA291" s="76"/>
      <c r="DB291" s="76"/>
      <c r="DC291" s="76"/>
      <c r="DD291" s="66">
        <f t="shared" si="281"/>
        <v>0</v>
      </c>
      <c r="DE291" s="66">
        <f t="shared" si="282"/>
        <v>9.9502487562189053E-3</v>
      </c>
      <c r="DF291" s="66">
        <f t="shared" si="283"/>
        <v>0</v>
      </c>
      <c r="DG291" s="66">
        <f t="shared" si="284"/>
        <v>0</v>
      </c>
      <c r="DH291" s="66">
        <f t="shared" si="285"/>
        <v>0</v>
      </c>
      <c r="DI291" s="66">
        <f t="shared" si="239"/>
        <v>0</v>
      </c>
      <c r="DJ291" s="66">
        <f t="shared" si="286"/>
        <v>0</v>
      </c>
      <c r="DK291" s="66">
        <f t="shared" si="287"/>
        <v>8.3333333333333329E-2</v>
      </c>
      <c r="DL291" s="66">
        <f t="shared" si="288"/>
        <v>0</v>
      </c>
      <c r="DM291" s="66">
        <f t="shared" si="289"/>
        <v>2.4875621890547263E-3</v>
      </c>
      <c r="DN291" s="66">
        <f t="shared" si="290"/>
        <v>2.0833333333333332E-2</v>
      </c>
      <c r="DO291" s="80">
        <f t="shared" si="299"/>
        <v>48</v>
      </c>
      <c r="DP291" s="67">
        <f t="shared" si="292"/>
        <v>7.7419354838709681E-2</v>
      </c>
      <c r="DQ291" s="66">
        <f t="shared" si="296"/>
        <v>3.3602150537634409E-5</v>
      </c>
    </row>
    <row r="292" spans="1:121" ht="17.149999999999999" customHeight="1" x14ac:dyDescent="0.3">
      <c r="A292" s="30"/>
      <c r="B292" s="39" t="s">
        <v>801</v>
      </c>
      <c r="C292" s="37" t="s">
        <v>802</v>
      </c>
      <c r="D292" s="36" t="s">
        <v>824</v>
      </c>
      <c r="E292" s="37" t="s">
        <v>825</v>
      </c>
      <c r="F292" s="36" t="s">
        <v>827</v>
      </c>
      <c r="G292" s="37" t="s">
        <v>828</v>
      </c>
      <c r="H292" s="36">
        <v>19</v>
      </c>
      <c r="I292" s="38">
        <v>4</v>
      </c>
      <c r="J292" s="115">
        <f t="shared" si="242"/>
        <v>0.50352673492605238</v>
      </c>
      <c r="K292" s="115">
        <f t="shared" si="243"/>
        <v>0.54704209328782705</v>
      </c>
      <c r="L292" s="115">
        <f t="shared" si="244"/>
        <v>0.11341688925416069</v>
      </c>
      <c r="M292" s="115">
        <f t="shared" si="245"/>
        <v>7.512967181398636E-2</v>
      </c>
      <c r="N292" s="115">
        <f t="shared" si="246"/>
        <v>0.16248607536588178</v>
      </c>
      <c r="O292" s="115">
        <f t="shared" si="247"/>
        <v>0.29908987485779293</v>
      </c>
      <c r="P292" s="115">
        <f t="shared" si="248"/>
        <v>0.77665152921695058</v>
      </c>
      <c r="Q292" s="115">
        <f t="shared" si="249"/>
        <v>0.54975935413755628</v>
      </c>
      <c r="R292" s="116">
        <f t="shared" si="250"/>
        <v>0.55858568958786459</v>
      </c>
      <c r="S292" s="133">
        <f t="shared" si="251"/>
        <v>0.39840976804978578</v>
      </c>
      <c r="T292" s="134">
        <f t="shared" si="293"/>
        <v>0.60159023195021422</v>
      </c>
      <c r="U292" s="135">
        <f t="shared" si="252"/>
        <v>29376.252616360911</v>
      </c>
      <c r="V292" s="136">
        <v>2</v>
      </c>
      <c r="W292" s="155">
        <f t="shared" si="253"/>
        <v>-0.88658311074583929</v>
      </c>
      <c r="X292" s="155">
        <f t="shared" si="254"/>
        <v>0.28729865693867468</v>
      </c>
      <c r="Y292" s="155">
        <f t="shared" si="255"/>
        <v>0.71270134306132538</v>
      </c>
      <c r="Z292" s="156">
        <f t="shared" si="256"/>
        <v>34801.919283027579</v>
      </c>
      <c r="AA292" s="69">
        <f t="shared" si="257"/>
        <v>0.16385083246298457</v>
      </c>
      <c r="AB292" s="70">
        <f t="shared" si="258"/>
        <v>0.62646865867477786</v>
      </c>
      <c r="AC292" s="70">
        <f t="shared" si="259"/>
        <v>0.63319632773787116</v>
      </c>
      <c r="AD292" s="70">
        <f t="shared" si="259"/>
        <v>0.16248607536588178</v>
      </c>
      <c r="AE292" s="70">
        <f t="shared" si="260"/>
        <v>0.45024064586244372</v>
      </c>
      <c r="AF292" s="70">
        <f t="shared" si="261"/>
        <v>0.13833902161547212</v>
      </c>
      <c r="AG292" s="70">
        <f t="shared" si="262"/>
        <v>0.39192263936291238</v>
      </c>
      <c r="AH292" s="70">
        <f t="shared" si="263"/>
        <v>0.29908987485779293</v>
      </c>
      <c r="AI292" s="70">
        <f t="shared" si="264"/>
        <v>0.55199089874857798</v>
      </c>
      <c r="AJ292" s="70">
        <f t="shared" si="265"/>
        <v>0.45506257110352671</v>
      </c>
      <c r="AK292" s="70">
        <f t="shared" si="266"/>
        <v>0.2233484707830494</v>
      </c>
      <c r="AL292" s="71">
        <f t="shared" si="294"/>
        <v>0.11341688925416069</v>
      </c>
      <c r="AM292" s="72">
        <v>48831</v>
      </c>
      <c r="AN292" s="66">
        <v>0.16385083246298457</v>
      </c>
      <c r="AO292" s="73">
        <v>0.45024064586244372</v>
      </c>
      <c r="AP292" s="74">
        <f t="shared" si="267"/>
        <v>0.54975935413755628</v>
      </c>
      <c r="AQ292" s="75">
        <v>8790</v>
      </c>
      <c r="AR292" s="75">
        <v>1195</v>
      </c>
      <c r="AS292" s="76">
        <v>17</v>
      </c>
      <c r="AT292" s="76">
        <v>4</v>
      </c>
      <c r="AU292" s="77">
        <f t="shared" si="268"/>
        <v>0.13833902161547212</v>
      </c>
      <c r="AV292" s="77">
        <f t="shared" si="269"/>
        <v>0.86166097838452793</v>
      </c>
      <c r="AW292" s="75">
        <v>8790</v>
      </c>
      <c r="AX292" s="76">
        <v>32</v>
      </c>
      <c r="AY292" s="75">
        <v>3727</v>
      </c>
      <c r="AZ292" s="76">
        <v>38</v>
      </c>
      <c r="BA292" s="75">
        <v>2950</v>
      </c>
      <c r="BB292" s="66">
        <f t="shared" si="270"/>
        <v>0.76757679180887373</v>
      </c>
      <c r="BC292" s="66">
        <f t="shared" si="271"/>
        <v>0.23242320819112627</v>
      </c>
      <c r="BD292" s="75">
        <v>8790</v>
      </c>
      <c r="BE292" s="75">
        <v>3303</v>
      </c>
      <c r="BF292" s="76">
        <v>142</v>
      </c>
      <c r="BG292" s="66">
        <f t="shared" si="272"/>
        <v>0.39192263936291238</v>
      </c>
      <c r="BH292" s="70">
        <v>0.62646865867477786</v>
      </c>
      <c r="BI292" s="70">
        <v>0.55858568958786459</v>
      </c>
      <c r="BJ292" s="75">
        <v>26033</v>
      </c>
      <c r="BK292" s="75">
        <v>16484</v>
      </c>
      <c r="BL292" s="75">
        <v>5319</v>
      </c>
      <c r="BM292" s="75">
        <v>2247</v>
      </c>
      <c r="BN292" s="76">
        <v>1075</v>
      </c>
      <c r="BO292" s="76">
        <v>14</v>
      </c>
      <c r="BP292" s="76">
        <v>584</v>
      </c>
      <c r="BQ292" s="76">
        <v>11</v>
      </c>
      <c r="BR292" s="76">
        <v>14</v>
      </c>
      <c r="BS292" s="76">
        <v>285</v>
      </c>
      <c r="BT292" s="66">
        <f t="shared" si="273"/>
        <v>0.63319632773787116</v>
      </c>
      <c r="BU292" s="66">
        <f t="shared" si="297"/>
        <v>0.16248607536588178</v>
      </c>
      <c r="BV292" s="66">
        <f t="shared" si="298"/>
        <v>7.617255022471478E-2</v>
      </c>
      <c r="BW292" s="72">
        <v>39857</v>
      </c>
      <c r="BX292" s="75">
        <v>7252</v>
      </c>
      <c r="BY292" s="66">
        <f t="shared" si="274"/>
        <v>0.18195047294076322</v>
      </c>
      <c r="BZ292" s="74">
        <f t="shared" si="275"/>
        <v>5.4960011031439606</v>
      </c>
      <c r="CA292" s="66">
        <f t="shared" si="295"/>
        <v>7.512967181398636E-2</v>
      </c>
      <c r="CB292" s="72">
        <v>39857</v>
      </c>
      <c r="CC292" s="75">
        <v>8902</v>
      </c>
      <c r="CD292" s="66">
        <f t="shared" si="276"/>
        <v>0.2233484707830494</v>
      </c>
      <c r="CE292" s="66">
        <f t="shared" si="277"/>
        <v>0.77665152921695058</v>
      </c>
      <c r="CF292" s="72">
        <v>8790</v>
      </c>
      <c r="CG292" s="76">
        <v>29</v>
      </c>
      <c r="CH292" s="75">
        <v>4823</v>
      </c>
      <c r="CI292" s="66">
        <f t="shared" si="278"/>
        <v>0.55199089874857798</v>
      </c>
      <c r="CJ292" s="75">
        <v>8790</v>
      </c>
      <c r="CK292" s="76">
        <v>936</v>
      </c>
      <c r="CL292" s="75">
        <v>1757</v>
      </c>
      <c r="CM292" s="75">
        <v>1248</v>
      </c>
      <c r="CN292" s="76">
        <v>59</v>
      </c>
      <c r="CO292" s="66">
        <f t="shared" si="279"/>
        <v>0.45506257110352671</v>
      </c>
      <c r="CP292" s="72">
        <v>8790</v>
      </c>
      <c r="CQ292" s="75">
        <v>2629</v>
      </c>
      <c r="CR292" s="66">
        <f t="shared" si="280"/>
        <v>0.29908987485779293</v>
      </c>
      <c r="CS292" s="78" t="b">
        <v>0</v>
      </c>
      <c r="CT292" s="76" t="b">
        <v>1</v>
      </c>
      <c r="CU292" s="76">
        <v>2</v>
      </c>
      <c r="CV292" s="76"/>
      <c r="CW292" s="79"/>
      <c r="CX292" s="79"/>
      <c r="CY292" s="79">
        <v>2</v>
      </c>
      <c r="CZ292" s="79">
        <v>7</v>
      </c>
      <c r="DA292" s="76"/>
      <c r="DB292" s="76"/>
      <c r="DC292" s="76"/>
      <c r="DD292" s="66">
        <f t="shared" si="281"/>
        <v>0</v>
      </c>
      <c r="DE292" s="66">
        <f t="shared" si="282"/>
        <v>4.9751243781094526E-3</v>
      </c>
      <c r="DF292" s="66">
        <f t="shared" si="283"/>
        <v>0</v>
      </c>
      <c r="DG292" s="66">
        <f t="shared" si="284"/>
        <v>6.392694063926941E-3</v>
      </c>
      <c r="DH292" s="66">
        <f t="shared" si="285"/>
        <v>0</v>
      </c>
      <c r="DI292" s="66">
        <f t="shared" si="239"/>
        <v>0</v>
      </c>
      <c r="DJ292" s="66">
        <f t="shared" si="286"/>
        <v>0</v>
      </c>
      <c r="DK292" s="66">
        <f t="shared" si="287"/>
        <v>4.1666666666666664E-2</v>
      </c>
      <c r="DL292" s="66">
        <f t="shared" si="288"/>
        <v>1.5217391304347827E-2</v>
      </c>
      <c r="DM292" s="66">
        <f t="shared" si="289"/>
        <v>2.8419546105090984E-3</v>
      </c>
      <c r="DN292" s="66">
        <f t="shared" si="290"/>
        <v>1.4221014492753623E-2</v>
      </c>
      <c r="DO292" s="80">
        <f t="shared" si="299"/>
        <v>70.318471337579624</v>
      </c>
      <c r="DP292" s="67">
        <f t="shared" si="292"/>
        <v>0.11341688925416069</v>
      </c>
      <c r="DQ292" s="66">
        <f t="shared" si="296"/>
        <v>2.2937120149602616E-5</v>
      </c>
    </row>
    <row r="293" spans="1:121" ht="17.149999999999999" customHeight="1" x14ac:dyDescent="0.3">
      <c r="A293" s="30"/>
      <c r="B293" s="39" t="s">
        <v>801</v>
      </c>
      <c r="C293" s="37" t="s">
        <v>802</v>
      </c>
      <c r="D293" s="36" t="s">
        <v>824</v>
      </c>
      <c r="E293" s="37" t="s">
        <v>825</v>
      </c>
      <c r="F293" s="36" t="s">
        <v>829</v>
      </c>
      <c r="G293" s="37" t="s">
        <v>830</v>
      </c>
      <c r="H293" s="36">
        <v>20</v>
      </c>
      <c r="I293" s="38">
        <v>11</v>
      </c>
      <c r="J293" s="115">
        <f t="shared" si="242"/>
        <v>0.55900460670771079</v>
      </c>
      <c r="K293" s="115">
        <f t="shared" si="243"/>
        <v>0.55945666681017781</v>
      </c>
      <c r="L293" s="115">
        <f t="shared" si="244"/>
        <v>0.25620793687630544</v>
      </c>
      <c r="M293" s="115">
        <f t="shared" si="245"/>
        <v>5.5391220456348977E-2</v>
      </c>
      <c r="N293" s="115">
        <f t="shared" si="246"/>
        <v>0.24676328502415459</v>
      </c>
      <c r="O293" s="115">
        <f t="shared" si="247"/>
        <v>0.34817238558574071</v>
      </c>
      <c r="P293" s="115">
        <f t="shared" si="248"/>
        <v>0.70063264995543184</v>
      </c>
      <c r="Q293" s="115">
        <f t="shared" si="249"/>
        <v>0.49134398483695729</v>
      </c>
      <c r="R293" s="116">
        <f t="shared" si="250"/>
        <v>0.5796134859783636</v>
      </c>
      <c r="S293" s="133">
        <f t="shared" si="251"/>
        <v>0.42184291358124348</v>
      </c>
      <c r="T293" s="134">
        <f t="shared" si="293"/>
        <v>0.57815708641875652</v>
      </c>
      <c r="U293" s="135">
        <f t="shared" si="252"/>
        <v>67621.830984624175</v>
      </c>
      <c r="V293" s="136">
        <v>2</v>
      </c>
      <c r="W293" s="155">
        <f t="shared" si="253"/>
        <v>-0.7437920631236945</v>
      </c>
      <c r="X293" s="155">
        <f t="shared" si="254"/>
        <v>0.31073180247013238</v>
      </c>
      <c r="Y293" s="155">
        <f t="shared" si="255"/>
        <v>0.68926819752986757</v>
      </c>
      <c r="Z293" s="156">
        <f t="shared" si="256"/>
        <v>80617.497651290847</v>
      </c>
      <c r="AA293" s="69">
        <f t="shared" si="257"/>
        <v>0.28438539342173885</v>
      </c>
      <c r="AB293" s="70">
        <f t="shared" si="258"/>
        <v>0.64309127755940321</v>
      </c>
      <c r="AC293" s="70">
        <f t="shared" si="259"/>
        <v>0.5192621870882741</v>
      </c>
      <c r="AD293" s="70">
        <f t="shared" si="259"/>
        <v>0.24676328502415459</v>
      </c>
      <c r="AE293" s="70">
        <f t="shared" si="260"/>
        <v>0.50865601516304271</v>
      </c>
      <c r="AF293" s="70">
        <f t="shared" si="261"/>
        <v>0.15744607568777716</v>
      </c>
      <c r="AG293" s="70">
        <f t="shared" si="262"/>
        <v>0.40805958582683943</v>
      </c>
      <c r="AH293" s="70">
        <f t="shared" si="263"/>
        <v>0.34817238558574071</v>
      </c>
      <c r="AI293" s="70">
        <f t="shared" si="264"/>
        <v>0.6338313170017652</v>
      </c>
      <c r="AJ293" s="70">
        <f t="shared" si="265"/>
        <v>0.48417789641365649</v>
      </c>
      <c r="AK293" s="70">
        <f t="shared" si="266"/>
        <v>0.2993673500445681</v>
      </c>
      <c r="AL293" s="71">
        <f t="shared" si="294"/>
        <v>0.25620793687630544</v>
      </c>
      <c r="AM293" s="72">
        <v>116961</v>
      </c>
      <c r="AN293" s="66">
        <v>0.28438539342173885</v>
      </c>
      <c r="AO293" s="73">
        <v>0.50865601516304271</v>
      </c>
      <c r="AP293" s="74">
        <f t="shared" si="267"/>
        <v>0.49134398483695729</v>
      </c>
      <c r="AQ293" s="75">
        <v>23227</v>
      </c>
      <c r="AR293" s="75">
        <v>3487</v>
      </c>
      <c r="AS293" s="76">
        <v>157</v>
      </c>
      <c r="AT293" s="76">
        <v>13</v>
      </c>
      <c r="AU293" s="77">
        <f t="shared" si="268"/>
        <v>0.15744607568777716</v>
      </c>
      <c r="AV293" s="77">
        <f t="shared" si="269"/>
        <v>0.84255392431222287</v>
      </c>
      <c r="AW293" s="75">
        <v>23227</v>
      </c>
      <c r="AX293" s="76">
        <v>193</v>
      </c>
      <c r="AY293" s="75">
        <v>11661</v>
      </c>
      <c r="AZ293" s="76">
        <v>102</v>
      </c>
      <c r="BA293" s="75">
        <v>4852</v>
      </c>
      <c r="BB293" s="66">
        <f t="shared" si="270"/>
        <v>0.72364059069186726</v>
      </c>
      <c r="BC293" s="66">
        <f t="shared" si="271"/>
        <v>0.27635940930813274</v>
      </c>
      <c r="BD293" s="75">
        <v>23227</v>
      </c>
      <c r="BE293" s="75">
        <v>8741</v>
      </c>
      <c r="BF293" s="76">
        <v>737</v>
      </c>
      <c r="BG293" s="66">
        <f t="shared" si="272"/>
        <v>0.40805958582683943</v>
      </c>
      <c r="BH293" s="70">
        <v>0.64309127755940321</v>
      </c>
      <c r="BI293" s="70">
        <v>0.5796134859783636</v>
      </c>
      <c r="BJ293" s="75">
        <v>56925</v>
      </c>
      <c r="BK293" s="75">
        <v>29559</v>
      </c>
      <c r="BL293" s="75">
        <v>13319</v>
      </c>
      <c r="BM293" s="75">
        <v>6991</v>
      </c>
      <c r="BN293" s="75">
        <v>3958</v>
      </c>
      <c r="BO293" s="76">
        <v>108</v>
      </c>
      <c r="BP293" s="75">
        <v>2667</v>
      </c>
      <c r="BQ293" s="76">
        <v>132</v>
      </c>
      <c r="BR293" s="76">
        <v>104</v>
      </c>
      <c r="BS293" s="76">
        <v>87</v>
      </c>
      <c r="BT293" s="66">
        <f t="shared" si="273"/>
        <v>0.5192621870882741</v>
      </c>
      <c r="BU293" s="66">
        <f t="shared" si="297"/>
        <v>0.24676328502415459</v>
      </c>
      <c r="BV293" s="66">
        <f t="shared" si="298"/>
        <v>0.12395256916996047</v>
      </c>
      <c r="BW293" s="72">
        <v>91994</v>
      </c>
      <c r="BX293" s="75">
        <v>22703</v>
      </c>
      <c r="BY293" s="66">
        <f t="shared" si="274"/>
        <v>0.2467878339891732</v>
      </c>
      <c r="BZ293" s="74">
        <f t="shared" si="275"/>
        <v>4.0520636039289961</v>
      </c>
      <c r="CA293" s="66">
        <f t="shared" si="295"/>
        <v>5.5391220456348977E-2</v>
      </c>
      <c r="CB293" s="72">
        <v>91994</v>
      </c>
      <c r="CC293" s="75">
        <v>27540</v>
      </c>
      <c r="CD293" s="66">
        <f t="shared" si="276"/>
        <v>0.2993673500445681</v>
      </c>
      <c r="CE293" s="66">
        <f t="shared" si="277"/>
        <v>0.70063264995543184</v>
      </c>
      <c r="CF293" s="72">
        <v>23227</v>
      </c>
      <c r="CG293" s="76">
        <v>371</v>
      </c>
      <c r="CH293" s="75">
        <v>14351</v>
      </c>
      <c r="CI293" s="66">
        <f t="shared" si="278"/>
        <v>0.6338313170017652</v>
      </c>
      <c r="CJ293" s="75">
        <v>23227</v>
      </c>
      <c r="CK293" s="75">
        <v>2187</v>
      </c>
      <c r="CL293" s="76">
        <v>839</v>
      </c>
      <c r="CM293" s="75">
        <v>3475</v>
      </c>
      <c r="CN293" s="75">
        <v>4745</v>
      </c>
      <c r="CO293" s="66">
        <f t="shared" si="279"/>
        <v>0.48417789641365649</v>
      </c>
      <c r="CP293" s="72">
        <v>23227</v>
      </c>
      <c r="CQ293" s="75">
        <v>8087</v>
      </c>
      <c r="CR293" s="66">
        <f t="shared" si="280"/>
        <v>0.34817238558574071</v>
      </c>
      <c r="CS293" s="78" t="b">
        <v>0</v>
      </c>
      <c r="CT293" s="76" t="b">
        <v>1</v>
      </c>
      <c r="CU293" s="76">
        <v>1</v>
      </c>
      <c r="CV293" s="76"/>
      <c r="CW293" s="79"/>
      <c r="CX293" s="79"/>
      <c r="CY293" s="79">
        <v>1</v>
      </c>
      <c r="CZ293" s="79">
        <v>2</v>
      </c>
      <c r="DA293" s="76"/>
      <c r="DB293" s="76"/>
      <c r="DC293" s="76"/>
      <c r="DD293" s="66">
        <f t="shared" si="281"/>
        <v>0</v>
      </c>
      <c r="DE293" s="66">
        <f t="shared" si="282"/>
        <v>2.4875621890547263E-3</v>
      </c>
      <c r="DF293" s="66">
        <f t="shared" si="283"/>
        <v>0</v>
      </c>
      <c r="DG293" s="66">
        <f t="shared" si="284"/>
        <v>1.8264840182648401E-3</v>
      </c>
      <c r="DH293" s="66">
        <f t="shared" si="285"/>
        <v>0</v>
      </c>
      <c r="DI293" s="66">
        <f t="shared" si="239"/>
        <v>0</v>
      </c>
      <c r="DJ293" s="66">
        <f t="shared" si="286"/>
        <v>0</v>
      </c>
      <c r="DK293" s="66">
        <f t="shared" si="287"/>
        <v>2.0833333333333332E-2</v>
      </c>
      <c r="DL293" s="66">
        <f t="shared" si="288"/>
        <v>4.3478260869565218E-3</v>
      </c>
      <c r="DM293" s="66">
        <f t="shared" si="289"/>
        <v>1.0785115518298916E-3</v>
      </c>
      <c r="DN293" s="66">
        <f t="shared" si="290"/>
        <v>6.2952898550724633E-3</v>
      </c>
      <c r="DO293" s="80">
        <f t="shared" si="299"/>
        <v>158.84892086330936</v>
      </c>
      <c r="DP293" s="67">
        <f t="shared" si="292"/>
        <v>0.25620793687630544</v>
      </c>
      <c r="DQ293" s="66">
        <f t="shared" si="296"/>
        <v>1.0153693314633005E-5</v>
      </c>
    </row>
    <row r="294" spans="1:121" ht="17.149999999999999" customHeight="1" x14ac:dyDescent="0.3">
      <c r="A294" s="30"/>
      <c r="B294" s="39" t="s">
        <v>801</v>
      </c>
      <c r="C294" s="37" t="s">
        <v>802</v>
      </c>
      <c r="D294" s="36" t="s">
        <v>824</v>
      </c>
      <c r="E294" s="37" t="s">
        <v>825</v>
      </c>
      <c r="F294" s="36" t="s">
        <v>831</v>
      </c>
      <c r="G294" s="37" t="s">
        <v>832</v>
      </c>
      <c r="H294" s="36">
        <v>14</v>
      </c>
      <c r="I294" s="38">
        <v>11</v>
      </c>
      <c r="J294" s="115">
        <f t="shared" si="242"/>
        <v>0.55091137649277178</v>
      </c>
      <c r="K294" s="115">
        <f t="shared" si="243"/>
        <v>0.46987519080542339</v>
      </c>
      <c r="L294" s="115">
        <f t="shared" si="244"/>
        <v>0.30967741935483872</v>
      </c>
      <c r="M294" s="115">
        <f t="shared" si="245"/>
        <v>5.9342747451172545E-2</v>
      </c>
      <c r="N294" s="115">
        <f t="shared" si="246"/>
        <v>0.12909414349994769</v>
      </c>
      <c r="O294" s="115">
        <f t="shared" si="247"/>
        <v>8.2248361318128765E-2</v>
      </c>
      <c r="P294" s="115">
        <f t="shared" si="248"/>
        <v>0.58714877936434817</v>
      </c>
      <c r="Q294" s="115">
        <f t="shared" si="249"/>
        <v>0.56350011268875355</v>
      </c>
      <c r="R294" s="116">
        <f t="shared" si="250"/>
        <v>0.48361175724254601</v>
      </c>
      <c r="S294" s="133">
        <f t="shared" si="251"/>
        <v>0.35948998757977013</v>
      </c>
      <c r="T294" s="134">
        <f t="shared" si="293"/>
        <v>0.64051001242022987</v>
      </c>
      <c r="U294" s="135">
        <f t="shared" si="252"/>
        <v>34205.156193277537</v>
      </c>
      <c r="V294" s="136">
        <v>1</v>
      </c>
      <c r="W294" s="155">
        <f t="shared" si="253"/>
        <v>-0.69032258064516128</v>
      </c>
      <c r="X294" s="155">
        <f t="shared" si="254"/>
        <v>0.24837887646865894</v>
      </c>
      <c r="Y294" s="155">
        <f t="shared" si="255"/>
        <v>0.75162112353134103</v>
      </c>
      <c r="Z294" s="156">
        <f t="shared" si="256"/>
        <v>40138.822859944208</v>
      </c>
      <c r="AA294" s="69">
        <f t="shared" si="257"/>
        <v>0.28762429077018142</v>
      </c>
      <c r="AB294" s="70">
        <f t="shared" si="258"/>
        <v>0.55996737999493829</v>
      </c>
      <c r="AC294" s="70">
        <f t="shared" si="259"/>
        <v>0.71732533398444309</v>
      </c>
      <c r="AD294" s="70">
        <f t="shared" si="259"/>
        <v>0.12909414349994769</v>
      </c>
      <c r="AE294" s="70">
        <f t="shared" si="260"/>
        <v>0.43649988731124639</v>
      </c>
      <c r="AF294" s="70">
        <f t="shared" si="261"/>
        <v>0.28742031067612461</v>
      </c>
      <c r="AG294" s="70">
        <f t="shared" si="262"/>
        <v>0.48702523121127772</v>
      </c>
      <c r="AH294" s="70">
        <f t="shared" si="263"/>
        <v>8.2248361318128765E-2</v>
      </c>
      <c r="AI294" s="70">
        <f t="shared" si="264"/>
        <v>0.76591541707820776</v>
      </c>
      <c r="AJ294" s="70">
        <f t="shared" si="265"/>
        <v>0.3359073359073359</v>
      </c>
      <c r="AK294" s="70">
        <f t="shared" si="266"/>
        <v>0.41285122063565177</v>
      </c>
      <c r="AL294" s="71">
        <f t="shared" si="294"/>
        <v>0.30967741935483872</v>
      </c>
      <c r="AM294" s="72">
        <v>53403</v>
      </c>
      <c r="AN294" s="66">
        <v>0.28762429077018142</v>
      </c>
      <c r="AO294" s="73">
        <v>0.43649988731124639</v>
      </c>
      <c r="AP294" s="74">
        <f t="shared" si="267"/>
        <v>0.56350011268875355</v>
      </c>
      <c r="AQ294" s="75">
        <v>11137</v>
      </c>
      <c r="AR294" s="75">
        <v>3166</v>
      </c>
      <c r="AS294" s="76">
        <v>29</v>
      </c>
      <c r="AT294" s="76">
        <v>6</v>
      </c>
      <c r="AU294" s="77">
        <f t="shared" si="268"/>
        <v>0.28742031067612461</v>
      </c>
      <c r="AV294" s="77">
        <f t="shared" si="269"/>
        <v>0.71257968932387539</v>
      </c>
      <c r="AW294" s="75">
        <v>11137</v>
      </c>
      <c r="AX294" s="76">
        <v>69</v>
      </c>
      <c r="AY294" s="75">
        <v>5795</v>
      </c>
      <c r="AZ294" s="76">
        <v>14</v>
      </c>
      <c r="BA294" s="76">
        <v>2729</v>
      </c>
      <c r="BB294" s="66">
        <f t="shared" si="270"/>
        <v>0.7728293077130286</v>
      </c>
      <c r="BC294" s="66">
        <f t="shared" si="271"/>
        <v>0.2271706922869714</v>
      </c>
      <c r="BD294" s="75">
        <v>11137</v>
      </c>
      <c r="BE294" s="75">
        <v>5075</v>
      </c>
      <c r="BF294" s="76">
        <v>349</v>
      </c>
      <c r="BG294" s="66">
        <f t="shared" si="272"/>
        <v>0.48702523121127772</v>
      </c>
      <c r="BH294" s="70">
        <v>0.55996737999493829</v>
      </c>
      <c r="BI294" s="70">
        <v>0.48361175724254601</v>
      </c>
      <c r="BJ294" s="75">
        <v>28669</v>
      </c>
      <c r="BK294" s="75">
        <v>20565</v>
      </c>
      <c r="BL294" s="76">
        <v>4403</v>
      </c>
      <c r="BM294" s="76">
        <v>1924</v>
      </c>
      <c r="BN294" s="76">
        <v>966</v>
      </c>
      <c r="BO294" s="76">
        <v>40</v>
      </c>
      <c r="BP294" s="76">
        <v>649</v>
      </c>
      <c r="BQ294" s="76">
        <v>39</v>
      </c>
      <c r="BR294" s="76">
        <v>20</v>
      </c>
      <c r="BS294" s="76">
        <v>63</v>
      </c>
      <c r="BT294" s="66">
        <f t="shared" si="273"/>
        <v>0.71732533398444309</v>
      </c>
      <c r="BU294" s="66">
        <f t="shared" si="297"/>
        <v>0.12909414349994769</v>
      </c>
      <c r="BV294" s="66">
        <f t="shared" si="298"/>
        <v>6.1983326938505008E-2</v>
      </c>
      <c r="BW294" s="72">
        <v>43420</v>
      </c>
      <c r="BX294" s="75">
        <v>10002</v>
      </c>
      <c r="BY294" s="66">
        <f t="shared" si="274"/>
        <v>0.2303546752648549</v>
      </c>
      <c r="BZ294" s="74">
        <f t="shared" si="275"/>
        <v>4.3411317736452713</v>
      </c>
      <c r="CA294" s="66">
        <f t="shared" si="295"/>
        <v>5.9342747451172545E-2</v>
      </c>
      <c r="CB294" s="72">
        <v>43420</v>
      </c>
      <c r="CC294" s="75">
        <v>17926</v>
      </c>
      <c r="CD294" s="66">
        <f t="shared" si="276"/>
        <v>0.41285122063565177</v>
      </c>
      <c r="CE294" s="66">
        <f t="shared" si="277"/>
        <v>0.58714877936434817</v>
      </c>
      <c r="CF294" s="72">
        <v>11137</v>
      </c>
      <c r="CG294" s="76">
        <v>243</v>
      </c>
      <c r="CH294" s="75">
        <v>8287</v>
      </c>
      <c r="CI294" s="66">
        <f t="shared" si="278"/>
        <v>0.76591541707820776</v>
      </c>
      <c r="CJ294" s="75">
        <v>11137</v>
      </c>
      <c r="CK294" s="76">
        <v>939</v>
      </c>
      <c r="CL294" s="76">
        <v>250</v>
      </c>
      <c r="CM294" s="75">
        <v>2371</v>
      </c>
      <c r="CN294" s="76">
        <v>181</v>
      </c>
      <c r="CO294" s="66">
        <f t="shared" si="279"/>
        <v>0.3359073359073359</v>
      </c>
      <c r="CP294" s="72">
        <v>11137</v>
      </c>
      <c r="CQ294" s="76">
        <v>916</v>
      </c>
      <c r="CR294" s="66">
        <f t="shared" si="280"/>
        <v>8.2248361318128765E-2</v>
      </c>
      <c r="CS294" s="78" t="b">
        <v>0</v>
      </c>
      <c r="CT294" s="76" t="b">
        <v>1</v>
      </c>
      <c r="CU294" s="76">
        <v>1</v>
      </c>
      <c r="CV294" s="76"/>
      <c r="CW294" s="79">
        <v>1</v>
      </c>
      <c r="CX294" s="79"/>
      <c r="CY294" s="79">
        <v>2</v>
      </c>
      <c r="CZ294" s="79">
        <v>0</v>
      </c>
      <c r="DA294" s="76"/>
      <c r="DB294" s="76"/>
      <c r="DC294" s="76"/>
      <c r="DD294" s="66">
        <f t="shared" si="281"/>
        <v>4.1322314049586778E-3</v>
      </c>
      <c r="DE294" s="66">
        <f t="shared" si="282"/>
        <v>2.4875621890547263E-3</v>
      </c>
      <c r="DF294" s="66">
        <f t="shared" si="283"/>
        <v>0</v>
      </c>
      <c r="DG294" s="66">
        <f t="shared" si="284"/>
        <v>0</v>
      </c>
      <c r="DH294" s="66">
        <f t="shared" si="285"/>
        <v>0</v>
      </c>
      <c r="DI294" s="66">
        <f t="shared" si="239"/>
        <v>0</v>
      </c>
      <c r="DJ294" s="66">
        <f t="shared" si="286"/>
        <v>0</v>
      </c>
      <c r="DK294" s="66">
        <f t="shared" si="287"/>
        <v>2.0833333333333332E-2</v>
      </c>
      <c r="DL294" s="66">
        <f t="shared" si="288"/>
        <v>0</v>
      </c>
      <c r="DM294" s="66">
        <f t="shared" si="289"/>
        <v>6.2189054726368158E-4</v>
      </c>
      <c r="DN294" s="66">
        <f t="shared" si="290"/>
        <v>5.208333333333333E-3</v>
      </c>
      <c r="DO294" s="80">
        <f t="shared" si="299"/>
        <v>192</v>
      </c>
      <c r="DP294" s="67">
        <f t="shared" si="292"/>
        <v>0.30967741935483872</v>
      </c>
      <c r="DQ294" s="66">
        <f t="shared" si="296"/>
        <v>8.4005376344086021E-6</v>
      </c>
    </row>
    <row r="295" spans="1:121" ht="17.149999999999999" customHeight="1" x14ac:dyDescent="0.3">
      <c r="A295" s="30"/>
      <c r="B295" s="39" t="s">
        <v>801</v>
      </c>
      <c r="C295" s="37" t="s">
        <v>802</v>
      </c>
      <c r="D295" s="36" t="s">
        <v>824</v>
      </c>
      <c r="E295" s="37" t="s">
        <v>825</v>
      </c>
      <c r="F295" s="36" t="s">
        <v>833</v>
      </c>
      <c r="G295" s="37" t="s">
        <v>834</v>
      </c>
      <c r="H295" s="36">
        <v>31</v>
      </c>
      <c r="I295" s="38">
        <v>11</v>
      </c>
      <c r="J295" s="115">
        <f t="shared" si="242"/>
        <v>0.29224442631865144</v>
      </c>
      <c r="K295" s="115">
        <f t="shared" si="243"/>
        <v>0.4158510059815117</v>
      </c>
      <c r="L295" s="115">
        <f t="shared" si="244"/>
        <v>3.7685611879160266E-2</v>
      </c>
      <c r="M295" s="115">
        <f t="shared" si="245"/>
        <v>4.660835557874194E-2</v>
      </c>
      <c r="N295" s="115">
        <f t="shared" si="246"/>
        <v>9.3430422444718109E-2</v>
      </c>
      <c r="O295" s="115">
        <f t="shared" si="247"/>
        <v>8.109026644915715E-2</v>
      </c>
      <c r="P295" s="115">
        <f t="shared" si="248"/>
        <v>0.47513898269860233</v>
      </c>
      <c r="Q295" s="115">
        <f t="shared" si="249"/>
        <v>0.44903371665833347</v>
      </c>
      <c r="R295" s="116">
        <f t="shared" si="250"/>
        <v>0.44509567985094906</v>
      </c>
      <c r="S295" s="133">
        <f t="shared" si="251"/>
        <v>0.25957538531775842</v>
      </c>
      <c r="T295" s="134">
        <f t="shared" si="293"/>
        <v>0.74042461468224152</v>
      </c>
      <c r="U295" s="135">
        <f t="shared" si="252"/>
        <v>55060.936046230207</v>
      </c>
      <c r="V295" s="136">
        <v>1</v>
      </c>
      <c r="W295" s="155">
        <f t="shared" si="253"/>
        <v>-0.96231438812083969</v>
      </c>
      <c r="X295" s="155">
        <f t="shared" si="254"/>
        <v>0.14846427420664726</v>
      </c>
      <c r="Y295" s="155">
        <f t="shared" si="255"/>
        <v>0.85153572579335268</v>
      </c>
      <c r="Z295" s="156">
        <f t="shared" si="256"/>
        <v>63323.602712896878</v>
      </c>
      <c r="AA295" s="69">
        <f t="shared" si="257"/>
        <v>0.11201656715615084</v>
      </c>
      <c r="AB295" s="70">
        <f t="shared" si="258"/>
        <v>0.50891000891000893</v>
      </c>
      <c r="AC295" s="70">
        <f t="shared" si="259"/>
        <v>0.76278310221127588</v>
      </c>
      <c r="AD295" s="70">
        <f t="shared" si="259"/>
        <v>9.3430422444718109E-2</v>
      </c>
      <c r="AE295" s="70">
        <f t="shared" si="260"/>
        <v>0.55096628334166653</v>
      </c>
      <c r="AF295" s="70">
        <f t="shared" si="261"/>
        <v>0.29071506253398588</v>
      </c>
      <c r="AG295" s="70">
        <f t="shared" si="262"/>
        <v>0.56076672104404568</v>
      </c>
      <c r="AH295" s="70">
        <f t="shared" si="263"/>
        <v>8.109026644915715E-2</v>
      </c>
      <c r="AI295" s="70">
        <f t="shared" si="264"/>
        <v>0.31266992930940729</v>
      </c>
      <c r="AJ295" s="70">
        <f t="shared" si="265"/>
        <v>0.27181892332789559</v>
      </c>
      <c r="AK295" s="70">
        <f t="shared" si="266"/>
        <v>0.52486101730139767</v>
      </c>
      <c r="AL295" s="71">
        <f t="shared" si="294"/>
        <v>3.7685611879160266E-2</v>
      </c>
      <c r="AM295" s="72">
        <v>74364</v>
      </c>
      <c r="AN295" s="66">
        <v>0.11201656715615084</v>
      </c>
      <c r="AO295" s="73">
        <v>0.55096628334166653</v>
      </c>
      <c r="AP295" s="74">
        <f t="shared" si="267"/>
        <v>0.44903371665833347</v>
      </c>
      <c r="AQ295" s="75">
        <v>14712</v>
      </c>
      <c r="AR295" s="75">
        <v>4241</v>
      </c>
      <c r="AS295" s="76">
        <v>24</v>
      </c>
      <c r="AT295" s="76">
        <v>12</v>
      </c>
      <c r="AU295" s="77">
        <f t="shared" si="268"/>
        <v>0.29071506253398588</v>
      </c>
      <c r="AV295" s="77">
        <f t="shared" si="269"/>
        <v>0.70928493746601418</v>
      </c>
      <c r="AW295" s="75">
        <v>14712</v>
      </c>
      <c r="AX295" s="76">
        <v>74</v>
      </c>
      <c r="AY295" s="75">
        <v>8436</v>
      </c>
      <c r="AZ295" s="76">
        <v>14</v>
      </c>
      <c r="BA295" s="75">
        <v>4387</v>
      </c>
      <c r="BB295" s="66">
        <f t="shared" si="270"/>
        <v>0.87758292550299077</v>
      </c>
      <c r="BC295" s="66">
        <f t="shared" si="271"/>
        <v>0.12241707449700923</v>
      </c>
      <c r="BD295" s="75">
        <v>14712</v>
      </c>
      <c r="BE295" s="75">
        <v>8013</v>
      </c>
      <c r="BF295" s="76">
        <v>237</v>
      </c>
      <c r="BG295" s="66">
        <f t="shared" si="272"/>
        <v>0.56076672104404568</v>
      </c>
      <c r="BH295" s="70">
        <v>0.50891000891000893</v>
      </c>
      <c r="BI295" s="70">
        <v>0.44509567985094906</v>
      </c>
      <c r="BJ295" s="75">
        <v>37354</v>
      </c>
      <c r="BK295" s="75">
        <v>28493</v>
      </c>
      <c r="BL295" s="75">
        <v>5371</v>
      </c>
      <c r="BM295" s="76">
        <v>1848</v>
      </c>
      <c r="BN295" s="76">
        <v>903</v>
      </c>
      <c r="BO295" s="76">
        <v>19</v>
      </c>
      <c r="BP295" s="76">
        <v>564</v>
      </c>
      <c r="BQ295" s="76">
        <v>86</v>
      </c>
      <c r="BR295" s="76">
        <v>14</v>
      </c>
      <c r="BS295" s="76">
        <v>56</v>
      </c>
      <c r="BT295" s="66">
        <f t="shared" si="273"/>
        <v>0.76278310221127588</v>
      </c>
      <c r="BU295" s="66">
        <f t="shared" si="297"/>
        <v>9.3430422444718109E-2</v>
      </c>
      <c r="BV295" s="66">
        <f t="shared" si="298"/>
        <v>4.395780906997912E-2</v>
      </c>
      <c r="BW295" s="72">
        <v>57741</v>
      </c>
      <c r="BX295" s="75">
        <v>16935</v>
      </c>
      <c r="BY295" s="66">
        <f t="shared" si="274"/>
        <v>0.29329246116277863</v>
      </c>
      <c r="BZ295" s="74">
        <f t="shared" si="275"/>
        <v>3.4095659875996454</v>
      </c>
      <c r="CA295" s="66">
        <f t="shared" si="295"/>
        <v>4.660835557874194E-2</v>
      </c>
      <c r="CB295" s="72">
        <v>57741</v>
      </c>
      <c r="CC295" s="75">
        <v>30306</v>
      </c>
      <c r="CD295" s="66">
        <f t="shared" si="276"/>
        <v>0.52486101730139767</v>
      </c>
      <c r="CE295" s="66">
        <f t="shared" si="277"/>
        <v>0.47513898269860233</v>
      </c>
      <c r="CF295" s="72">
        <v>14712</v>
      </c>
      <c r="CG295" s="76">
        <v>261</v>
      </c>
      <c r="CH295" s="75">
        <v>4339</v>
      </c>
      <c r="CI295" s="66">
        <f t="shared" si="278"/>
        <v>0.31266992930940729</v>
      </c>
      <c r="CJ295" s="75">
        <v>14712</v>
      </c>
      <c r="CK295" s="75">
        <v>2288</v>
      </c>
      <c r="CL295" s="76">
        <v>150</v>
      </c>
      <c r="CM295" s="76">
        <v>1208</v>
      </c>
      <c r="CN295" s="76">
        <v>353</v>
      </c>
      <c r="CO295" s="66">
        <f t="shared" si="279"/>
        <v>0.27181892332789559</v>
      </c>
      <c r="CP295" s="72">
        <v>14712</v>
      </c>
      <c r="CQ295" s="76">
        <v>1193</v>
      </c>
      <c r="CR295" s="66">
        <f t="shared" si="280"/>
        <v>8.109026644915715E-2</v>
      </c>
      <c r="CS295" s="78" t="b">
        <v>0</v>
      </c>
      <c r="CT295" s="76" t="b">
        <v>1</v>
      </c>
      <c r="CU295" s="76">
        <v>3</v>
      </c>
      <c r="CV295" s="76">
        <v>1</v>
      </c>
      <c r="CW295" s="79"/>
      <c r="CX295" s="79">
        <v>1</v>
      </c>
      <c r="CY295" s="79">
        <v>6</v>
      </c>
      <c r="CZ295" s="79">
        <v>4</v>
      </c>
      <c r="DA295" s="76"/>
      <c r="DB295" s="76"/>
      <c r="DC295" s="76"/>
      <c r="DD295" s="66">
        <f t="shared" si="281"/>
        <v>0</v>
      </c>
      <c r="DE295" s="66">
        <f t="shared" si="282"/>
        <v>7.462686567164179E-3</v>
      </c>
      <c r="DF295" s="66">
        <f t="shared" si="283"/>
        <v>1.5151515151515152E-2</v>
      </c>
      <c r="DG295" s="66">
        <f t="shared" si="284"/>
        <v>3.6529680365296802E-3</v>
      </c>
      <c r="DH295" s="66">
        <f t="shared" si="285"/>
        <v>0</v>
      </c>
      <c r="DI295" s="66">
        <f t="shared" si="239"/>
        <v>0</v>
      </c>
      <c r="DJ295" s="66">
        <f t="shared" si="286"/>
        <v>0.1</v>
      </c>
      <c r="DK295" s="66">
        <f t="shared" si="287"/>
        <v>6.25E-2</v>
      </c>
      <c r="DL295" s="66">
        <f t="shared" si="288"/>
        <v>8.6956521739130436E-3</v>
      </c>
      <c r="DM295" s="66">
        <f t="shared" si="289"/>
        <v>6.5667924388022533E-3</v>
      </c>
      <c r="DN295" s="66">
        <f t="shared" si="290"/>
        <v>4.2798913043478264E-2</v>
      </c>
      <c r="DO295" s="80">
        <f t="shared" si="299"/>
        <v>23.365079365079364</v>
      </c>
      <c r="DP295" s="67">
        <f t="shared" si="292"/>
        <v>3.7685611879160266E-2</v>
      </c>
      <c r="DQ295" s="66">
        <f t="shared" si="296"/>
        <v>6.9030504908835914E-5</v>
      </c>
    </row>
    <row r="296" spans="1:121" ht="17.149999999999999" customHeight="1" x14ac:dyDescent="0.3">
      <c r="A296" s="30"/>
      <c r="B296" s="39" t="s">
        <v>801</v>
      </c>
      <c r="C296" s="37" t="s">
        <v>802</v>
      </c>
      <c r="D296" s="36" t="s">
        <v>824</v>
      </c>
      <c r="E296" s="37" t="s">
        <v>825</v>
      </c>
      <c r="F296" s="36" t="s">
        <v>835</v>
      </c>
      <c r="G296" s="37" t="s">
        <v>836</v>
      </c>
      <c r="H296" s="36">
        <v>24</v>
      </c>
      <c r="I296" s="38">
        <v>5</v>
      </c>
      <c r="J296" s="115">
        <f t="shared" si="242"/>
        <v>0.31208670095517999</v>
      </c>
      <c r="K296" s="115">
        <f t="shared" si="243"/>
        <v>0.40720671075189813</v>
      </c>
      <c r="L296" s="115">
        <f t="shared" si="244"/>
        <v>0.30967741935483872</v>
      </c>
      <c r="M296" s="115">
        <f t="shared" si="245"/>
        <v>7.3651158475908848E-2</v>
      </c>
      <c r="N296" s="115">
        <f t="shared" si="246"/>
        <v>7.6083607230895647E-2</v>
      </c>
      <c r="O296" s="115">
        <f t="shared" si="247"/>
        <v>0.12472446730345334</v>
      </c>
      <c r="P296" s="115">
        <f t="shared" si="248"/>
        <v>0.52498702197612046</v>
      </c>
      <c r="Q296" s="115">
        <f t="shared" si="249"/>
        <v>0.4751845198155884</v>
      </c>
      <c r="R296" s="116">
        <f t="shared" si="250"/>
        <v>0.29959893549233479</v>
      </c>
      <c r="S296" s="133">
        <f t="shared" si="251"/>
        <v>0.28924450459513534</v>
      </c>
      <c r="T296" s="134">
        <f t="shared" si="293"/>
        <v>0.71075549540486471</v>
      </c>
      <c r="U296" s="135">
        <f t="shared" si="252"/>
        <v>52804.868775609022</v>
      </c>
      <c r="V296" s="136">
        <v>1</v>
      </c>
      <c r="W296" s="155">
        <f t="shared" si="253"/>
        <v>-0.69032258064516128</v>
      </c>
      <c r="X296" s="155">
        <f t="shared" si="254"/>
        <v>0.17813339348402424</v>
      </c>
      <c r="Y296" s="155">
        <f t="shared" si="255"/>
        <v>0.82186660651597576</v>
      </c>
      <c r="Z296" s="156">
        <f t="shared" si="256"/>
        <v>61059.757664497905</v>
      </c>
      <c r="AA296" s="69">
        <f t="shared" si="257"/>
        <v>0.1429455945298409</v>
      </c>
      <c r="AB296" s="70">
        <f t="shared" si="258"/>
        <v>0.38290990234814826</v>
      </c>
      <c r="AC296" s="70">
        <f t="shared" si="259"/>
        <v>0.783740755957272</v>
      </c>
      <c r="AD296" s="70">
        <f t="shared" si="259"/>
        <v>7.6083607230895647E-2</v>
      </c>
      <c r="AE296" s="70">
        <f t="shared" si="260"/>
        <v>0.5248154801844116</v>
      </c>
      <c r="AF296" s="70">
        <f t="shared" si="261"/>
        <v>0.29702424687729612</v>
      </c>
      <c r="AG296" s="70">
        <f t="shared" si="262"/>
        <v>0.44140337986774431</v>
      </c>
      <c r="AH296" s="70">
        <f t="shared" si="263"/>
        <v>0.12472446730345334</v>
      </c>
      <c r="AI296" s="70">
        <f t="shared" si="264"/>
        <v>0.33388439872642667</v>
      </c>
      <c r="AJ296" s="70">
        <f t="shared" si="265"/>
        <v>0.29028900318393336</v>
      </c>
      <c r="AK296" s="70">
        <f t="shared" si="266"/>
        <v>0.47501297802387954</v>
      </c>
      <c r="AL296" s="71">
        <f t="shared" si="294"/>
        <v>0.30967741935483872</v>
      </c>
      <c r="AM296" s="72">
        <v>74294</v>
      </c>
      <c r="AN296" s="66">
        <v>0.1429455945298409</v>
      </c>
      <c r="AO296" s="73">
        <v>0.5248154801844116</v>
      </c>
      <c r="AP296" s="74">
        <f t="shared" si="267"/>
        <v>0.4751845198155884</v>
      </c>
      <c r="AQ296" s="75">
        <v>16332</v>
      </c>
      <c r="AR296" s="75">
        <v>4792</v>
      </c>
      <c r="AS296" s="76">
        <v>47</v>
      </c>
      <c r="AT296" s="76">
        <v>12</v>
      </c>
      <c r="AU296" s="77">
        <f t="shared" si="268"/>
        <v>0.29702424687729612</v>
      </c>
      <c r="AV296" s="77">
        <f t="shared" si="269"/>
        <v>0.70297575312270388</v>
      </c>
      <c r="AW296" s="75">
        <v>16332</v>
      </c>
      <c r="AX296" s="76">
        <v>57</v>
      </c>
      <c r="AY296" s="75">
        <v>7865</v>
      </c>
      <c r="AZ296" s="76">
        <v>322</v>
      </c>
      <c r="BA296" s="75">
        <v>6268</v>
      </c>
      <c r="BB296" s="66">
        <f t="shared" si="270"/>
        <v>0.88856233161890763</v>
      </c>
      <c r="BC296" s="66">
        <f t="shared" si="271"/>
        <v>0.11143766838109237</v>
      </c>
      <c r="BD296" s="75">
        <v>16332</v>
      </c>
      <c r="BE296" s="75">
        <v>6768</v>
      </c>
      <c r="BF296" s="76">
        <v>441</v>
      </c>
      <c r="BG296" s="66">
        <f t="shared" si="272"/>
        <v>0.44140337986774431</v>
      </c>
      <c r="BH296" s="70">
        <v>0.38290990234814826</v>
      </c>
      <c r="BI296" s="70">
        <v>0.29959893549233479</v>
      </c>
      <c r="BJ296" s="75">
        <v>38944</v>
      </c>
      <c r="BK296" s="75">
        <v>30522</v>
      </c>
      <c r="BL296" s="75">
        <v>5459</v>
      </c>
      <c r="BM296" s="76">
        <v>1636</v>
      </c>
      <c r="BN296" s="76">
        <v>720</v>
      </c>
      <c r="BO296" s="76">
        <v>21</v>
      </c>
      <c r="BP296" s="76">
        <v>435</v>
      </c>
      <c r="BQ296" s="76">
        <v>11</v>
      </c>
      <c r="BR296" s="76">
        <v>16</v>
      </c>
      <c r="BS296" s="76">
        <v>124</v>
      </c>
      <c r="BT296" s="66">
        <f t="shared" si="273"/>
        <v>0.783740755957272</v>
      </c>
      <c r="BU296" s="66">
        <f t="shared" si="297"/>
        <v>7.6083607230895647E-2</v>
      </c>
      <c r="BV296" s="66">
        <f t="shared" si="298"/>
        <v>3.4074568611339361E-2</v>
      </c>
      <c r="BW296" s="72">
        <v>57790</v>
      </c>
      <c r="BX296" s="75">
        <v>10726</v>
      </c>
      <c r="BY296" s="66">
        <f t="shared" si="274"/>
        <v>0.18560304550960374</v>
      </c>
      <c r="BZ296" s="74">
        <f t="shared" si="275"/>
        <v>5.3878426253962335</v>
      </c>
      <c r="CA296" s="66">
        <f t="shared" si="295"/>
        <v>7.3651158475908848E-2</v>
      </c>
      <c r="CB296" s="72">
        <v>57790</v>
      </c>
      <c r="CC296" s="75">
        <v>27451</v>
      </c>
      <c r="CD296" s="66">
        <f t="shared" si="276"/>
        <v>0.47501297802387954</v>
      </c>
      <c r="CE296" s="66">
        <f t="shared" si="277"/>
        <v>0.52498702197612046</v>
      </c>
      <c r="CF296" s="72">
        <v>16332</v>
      </c>
      <c r="CG296" s="76">
        <v>59</v>
      </c>
      <c r="CH296" s="75">
        <v>5394</v>
      </c>
      <c r="CI296" s="66">
        <f t="shared" si="278"/>
        <v>0.33388439872642667</v>
      </c>
      <c r="CJ296" s="75">
        <v>16332</v>
      </c>
      <c r="CK296" s="75">
        <v>1030</v>
      </c>
      <c r="CL296" s="76">
        <v>286</v>
      </c>
      <c r="CM296" s="75">
        <v>3415</v>
      </c>
      <c r="CN296" s="76">
        <v>10</v>
      </c>
      <c r="CO296" s="66">
        <f t="shared" si="279"/>
        <v>0.29028900318393336</v>
      </c>
      <c r="CP296" s="72">
        <v>16332</v>
      </c>
      <c r="CQ296" s="75">
        <v>2037</v>
      </c>
      <c r="CR296" s="66">
        <f t="shared" si="280"/>
        <v>0.12472446730345334</v>
      </c>
      <c r="CS296" s="78" t="b">
        <v>0</v>
      </c>
      <c r="CT296" s="76" t="b">
        <v>1</v>
      </c>
      <c r="CU296" s="76">
        <v>1</v>
      </c>
      <c r="CV296" s="76"/>
      <c r="CW296" s="79"/>
      <c r="CX296" s="79"/>
      <c r="CY296" s="79">
        <v>3</v>
      </c>
      <c r="CZ296" s="79">
        <v>0</v>
      </c>
      <c r="DA296" s="76"/>
      <c r="DB296" s="76"/>
      <c r="DC296" s="76"/>
      <c r="DD296" s="66">
        <f t="shared" si="281"/>
        <v>0</v>
      </c>
      <c r="DE296" s="66">
        <f t="shared" si="282"/>
        <v>2.4875621890547263E-3</v>
      </c>
      <c r="DF296" s="66">
        <f t="shared" si="283"/>
        <v>0</v>
      </c>
      <c r="DG296" s="66">
        <f t="shared" si="284"/>
        <v>0</v>
      </c>
      <c r="DH296" s="66">
        <f t="shared" si="285"/>
        <v>0</v>
      </c>
      <c r="DI296" s="66">
        <f t="shared" si="239"/>
        <v>0</v>
      </c>
      <c r="DJ296" s="66">
        <f t="shared" si="286"/>
        <v>0</v>
      </c>
      <c r="DK296" s="66">
        <f t="shared" si="287"/>
        <v>2.0833333333333332E-2</v>
      </c>
      <c r="DL296" s="66">
        <f t="shared" si="288"/>
        <v>0</v>
      </c>
      <c r="DM296" s="66">
        <f t="shared" si="289"/>
        <v>6.2189054726368158E-4</v>
      </c>
      <c r="DN296" s="66">
        <f t="shared" si="290"/>
        <v>5.208333333333333E-3</v>
      </c>
      <c r="DO296" s="80">
        <f t="shared" si="299"/>
        <v>192</v>
      </c>
      <c r="DP296" s="67">
        <f t="shared" si="292"/>
        <v>0.30967741935483872</v>
      </c>
      <c r="DQ296" s="66">
        <f t="shared" si="296"/>
        <v>8.4005376344086021E-6</v>
      </c>
    </row>
    <row r="297" spans="1:121" ht="17.149999999999999" customHeight="1" x14ac:dyDescent="0.3">
      <c r="A297" s="30"/>
      <c r="B297" s="39" t="s">
        <v>801</v>
      </c>
      <c r="C297" s="37" t="s">
        <v>802</v>
      </c>
      <c r="D297" s="36" t="s">
        <v>824</v>
      </c>
      <c r="E297" s="37" t="s">
        <v>825</v>
      </c>
      <c r="F297" s="36" t="s">
        <v>837</v>
      </c>
      <c r="G297" s="37" t="s">
        <v>838</v>
      </c>
      <c r="H297" s="36">
        <v>17</v>
      </c>
      <c r="I297" s="38">
        <v>7</v>
      </c>
      <c r="J297" s="115">
        <f t="shared" si="242"/>
        <v>0.4551269931303964</v>
      </c>
      <c r="K297" s="115">
        <f t="shared" si="243"/>
        <v>0.56671078338690362</v>
      </c>
      <c r="L297" s="115">
        <f t="shared" si="244"/>
        <v>1.7986314760508309E-2</v>
      </c>
      <c r="M297" s="115">
        <f t="shared" si="245"/>
        <v>5.8711911965433412E-2</v>
      </c>
      <c r="N297" s="115">
        <f t="shared" si="246"/>
        <v>0.18328870134436961</v>
      </c>
      <c r="O297" s="115">
        <f t="shared" si="247"/>
        <v>2.9621226444822589E-2</v>
      </c>
      <c r="P297" s="115">
        <f t="shared" si="248"/>
        <v>0.59412747589375847</v>
      </c>
      <c r="Q297" s="115">
        <f t="shared" si="249"/>
        <v>0.48987784719091476</v>
      </c>
      <c r="R297" s="116">
        <f t="shared" si="250"/>
        <v>0.47398796610863253</v>
      </c>
      <c r="S297" s="133">
        <f t="shared" si="251"/>
        <v>0.31882658002508213</v>
      </c>
      <c r="T297" s="134">
        <f t="shared" si="293"/>
        <v>0.68117341997491787</v>
      </c>
      <c r="U297" s="135">
        <f t="shared" si="252"/>
        <v>49556.728650015226</v>
      </c>
      <c r="V297" s="136">
        <v>1</v>
      </c>
      <c r="W297" s="155">
        <f t="shared" si="253"/>
        <v>-0.98201368523949173</v>
      </c>
      <c r="X297" s="155">
        <f t="shared" si="254"/>
        <v>0.20771546891397105</v>
      </c>
      <c r="Y297" s="155">
        <f t="shared" si="255"/>
        <v>0.79228453108602892</v>
      </c>
      <c r="Z297" s="156">
        <f t="shared" si="256"/>
        <v>57640.284205570773</v>
      </c>
      <c r="AA297" s="69">
        <f t="shared" si="257"/>
        <v>0.16884759181878162</v>
      </c>
      <c r="AB297" s="70">
        <f t="shared" si="258"/>
        <v>0.54667675348535605</v>
      </c>
      <c r="AC297" s="70">
        <f t="shared" si="259"/>
        <v>0.60637290703021451</v>
      </c>
      <c r="AD297" s="70">
        <f t="shared" si="259"/>
        <v>0.18328870134436961</v>
      </c>
      <c r="AE297" s="70">
        <f t="shared" si="260"/>
        <v>0.51012215280908524</v>
      </c>
      <c r="AF297" s="70">
        <f t="shared" si="261"/>
        <v>0.19152958971450179</v>
      </c>
      <c r="AG297" s="70">
        <f t="shared" si="262"/>
        <v>0.45320476460578557</v>
      </c>
      <c r="AH297" s="70">
        <f t="shared" si="263"/>
        <v>2.9621226444822589E-2</v>
      </c>
      <c r="AI297" s="70">
        <f t="shared" si="264"/>
        <v>0.47330938425663327</v>
      </c>
      <c r="AJ297" s="70">
        <f t="shared" si="265"/>
        <v>0.43694460200415958</v>
      </c>
      <c r="AK297" s="70">
        <f t="shared" si="266"/>
        <v>0.40587252410624153</v>
      </c>
      <c r="AL297" s="71">
        <f t="shared" si="294"/>
        <v>1.7986314760508309E-2</v>
      </c>
      <c r="AM297" s="72">
        <v>72752</v>
      </c>
      <c r="AN297" s="66">
        <v>0.16884759181878162</v>
      </c>
      <c r="AO297" s="73">
        <v>0.51012215280908524</v>
      </c>
      <c r="AP297" s="74">
        <f t="shared" si="267"/>
        <v>0.48987784719091476</v>
      </c>
      <c r="AQ297" s="75">
        <v>15867</v>
      </c>
      <c r="AR297" s="75">
        <v>3011</v>
      </c>
      <c r="AS297" s="76">
        <v>21</v>
      </c>
      <c r="AT297" s="76">
        <v>7</v>
      </c>
      <c r="AU297" s="77">
        <f t="shared" si="268"/>
        <v>0.19152958971450179</v>
      </c>
      <c r="AV297" s="77">
        <f t="shared" si="269"/>
        <v>0.80847041028549826</v>
      </c>
      <c r="AW297" s="75">
        <v>15867</v>
      </c>
      <c r="AX297" s="76">
        <v>71</v>
      </c>
      <c r="AY297" s="75">
        <v>7266</v>
      </c>
      <c r="AZ297" s="76">
        <v>25</v>
      </c>
      <c r="BA297" s="75">
        <v>3349</v>
      </c>
      <c r="BB297" s="66">
        <f t="shared" si="270"/>
        <v>0.67504884351169092</v>
      </c>
      <c r="BC297" s="66">
        <f t="shared" si="271"/>
        <v>0.32495115648830908</v>
      </c>
      <c r="BD297" s="75">
        <v>15867</v>
      </c>
      <c r="BE297" s="75">
        <v>6416</v>
      </c>
      <c r="BF297" s="76">
        <v>775</v>
      </c>
      <c r="BG297" s="66">
        <f t="shared" si="272"/>
        <v>0.45320476460578557</v>
      </c>
      <c r="BH297" s="70">
        <v>0.54667675348535605</v>
      </c>
      <c r="BI297" s="70">
        <v>0.47398796610863253</v>
      </c>
      <c r="BJ297" s="75">
        <v>36969</v>
      </c>
      <c r="BK297" s="75">
        <v>22417</v>
      </c>
      <c r="BL297" s="75">
        <v>7776</v>
      </c>
      <c r="BM297" s="76">
        <v>3875</v>
      </c>
      <c r="BN297" s="76">
        <v>1533</v>
      </c>
      <c r="BO297" s="76">
        <v>37</v>
      </c>
      <c r="BP297" s="76">
        <v>858</v>
      </c>
      <c r="BQ297" s="76">
        <v>43</v>
      </c>
      <c r="BR297" s="76">
        <v>26</v>
      </c>
      <c r="BS297" s="76">
        <v>404</v>
      </c>
      <c r="BT297" s="66">
        <f t="shared" si="273"/>
        <v>0.60637290703021451</v>
      </c>
      <c r="BU297" s="66">
        <f t="shared" si="297"/>
        <v>0.18328870134436961</v>
      </c>
      <c r="BV297" s="66">
        <f t="shared" si="298"/>
        <v>7.8471151505315265E-2</v>
      </c>
      <c r="BW297" s="72">
        <v>57454</v>
      </c>
      <c r="BX297" s="75">
        <v>13377</v>
      </c>
      <c r="BY297" s="66">
        <f t="shared" si="274"/>
        <v>0.23282974205451318</v>
      </c>
      <c r="BZ297" s="74">
        <f t="shared" si="275"/>
        <v>4.2949839276369888</v>
      </c>
      <c r="CA297" s="66">
        <f t="shared" si="295"/>
        <v>5.8711911965433412E-2</v>
      </c>
      <c r="CB297" s="72">
        <v>57454</v>
      </c>
      <c r="CC297" s="75">
        <v>23319</v>
      </c>
      <c r="CD297" s="66">
        <f t="shared" si="276"/>
        <v>0.40587252410624153</v>
      </c>
      <c r="CE297" s="66">
        <f t="shared" si="277"/>
        <v>0.59412747589375847</v>
      </c>
      <c r="CF297" s="72">
        <v>15867</v>
      </c>
      <c r="CG297" s="76">
        <v>213</v>
      </c>
      <c r="CH297" s="75">
        <v>7297</v>
      </c>
      <c r="CI297" s="66">
        <f t="shared" si="278"/>
        <v>0.47330938425663327</v>
      </c>
      <c r="CJ297" s="75">
        <v>15867</v>
      </c>
      <c r="CK297" s="76">
        <v>3851</v>
      </c>
      <c r="CL297" s="76">
        <v>169</v>
      </c>
      <c r="CM297" s="75">
        <v>2779</v>
      </c>
      <c r="CN297" s="76">
        <v>134</v>
      </c>
      <c r="CO297" s="66">
        <f t="shared" si="279"/>
        <v>0.43694460200415958</v>
      </c>
      <c r="CP297" s="72">
        <v>15867</v>
      </c>
      <c r="CQ297" s="76">
        <v>470</v>
      </c>
      <c r="CR297" s="66">
        <f t="shared" si="280"/>
        <v>2.9621226444822589E-2</v>
      </c>
      <c r="CS297" s="78" t="b">
        <v>0</v>
      </c>
      <c r="CT297" s="76" t="b">
        <v>1</v>
      </c>
      <c r="CU297" s="76">
        <v>12</v>
      </c>
      <c r="CV297" s="76">
        <v>1</v>
      </c>
      <c r="CW297" s="79"/>
      <c r="CX297" s="79">
        <v>3</v>
      </c>
      <c r="CY297" s="79">
        <v>17</v>
      </c>
      <c r="CZ297" s="79">
        <v>4</v>
      </c>
      <c r="DA297" s="76"/>
      <c r="DB297" s="76"/>
      <c r="DC297" s="76"/>
      <c r="DD297" s="66">
        <f t="shared" si="281"/>
        <v>0</v>
      </c>
      <c r="DE297" s="66">
        <f t="shared" si="282"/>
        <v>2.9850746268656716E-2</v>
      </c>
      <c r="DF297" s="66">
        <f t="shared" si="283"/>
        <v>1.5151515151515152E-2</v>
      </c>
      <c r="DG297" s="66">
        <f t="shared" si="284"/>
        <v>3.6529680365296802E-3</v>
      </c>
      <c r="DH297" s="66">
        <f t="shared" si="285"/>
        <v>0</v>
      </c>
      <c r="DI297" s="66">
        <f t="shared" si="239"/>
        <v>0</v>
      </c>
      <c r="DJ297" s="66">
        <f t="shared" si="286"/>
        <v>0.1</v>
      </c>
      <c r="DK297" s="66">
        <f t="shared" si="287"/>
        <v>0.25</v>
      </c>
      <c r="DL297" s="66">
        <f t="shared" si="288"/>
        <v>8.6956521739130436E-3</v>
      </c>
      <c r="DM297" s="66">
        <f t="shared" si="289"/>
        <v>1.2163807364175388E-2</v>
      </c>
      <c r="DN297" s="66">
        <f t="shared" si="290"/>
        <v>8.9673913043478257E-2</v>
      </c>
      <c r="DO297" s="80">
        <f t="shared" si="299"/>
        <v>11.151515151515152</v>
      </c>
      <c r="DP297" s="67">
        <f t="shared" si="292"/>
        <v>1.7986314760508309E-2</v>
      </c>
      <c r="DQ297" s="66">
        <f t="shared" si="296"/>
        <v>1.4463534361851331E-4</v>
      </c>
    </row>
    <row r="298" spans="1:121" ht="17.149999999999999" customHeight="1" x14ac:dyDescent="0.3">
      <c r="A298" s="30"/>
      <c r="B298" s="39" t="s">
        <v>801</v>
      </c>
      <c r="C298" s="37" t="s">
        <v>802</v>
      </c>
      <c r="D298" s="36" t="s">
        <v>839</v>
      </c>
      <c r="E298" s="37" t="s">
        <v>840</v>
      </c>
      <c r="F298" s="36" t="s">
        <v>841</v>
      </c>
      <c r="G298" s="37" t="s">
        <v>840</v>
      </c>
      <c r="H298" s="36">
        <v>14</v>
      </c>
      <c r="I298" s="38">
        <v>11</v>
      </c>
      <c r="J298" s="115">
        <f t="shared" si="242"/>
        <v>0.57624633431085048</v>
      </c>
      <c r="K298" s="115">
        <f t="shared" si="243"/>
        <v>0.5117825722664433</v>
      </c>
      <c r="L298" s="115">
        <f t="shared" si="244"/>
        <v>1</v>
      </c>
      <c r="M298" s="115">
        <f t="shared" si="245"/>
        <v>0.1014169232372321</v>
      </c>
      <c r="N298" s="115">
        <f t="shared" si="246"/>
        <v>0.18503538928210314</v>
      </c>
      <c r="O298" s="115">
        <f t="shared" si="247"/>
        <v>0.477377461248429</v>
      </c>
      <c r="P298" s="115">
        <f t="shared" si="248"/>
        <v>0.83461426491994173</v>
      </c>
      <c r="Q298" s="115">
        <f t="shared" si="249"/>
        <v>0.66209262435677529</v>
      </c>
      <c r="R298" s="116">
        <f t="shared" si="250"/>
        <v>0.56554748347404937</v>
      </c>
      <c r="S298" s="133">
        <f t="shared" si="251"/>
        <v>0.54601256145509158</v>
      </c>
      <c r="T298" s="134">
        <f t="shared" si="293"/>
        <v>0.45398743854490842</v>
      </c>
      <c r="U298" s="135">
        <f t="shared" si="252"/>
        <v>18300.687635183804</v>
      </c>
      <c r="V298" s="136">
        <v>3</v>
      </c>
      <c r="W298" s="155">
        <f t="shared" si="253"/>
        <v>0</v>
      </c>
      <c r="X298" s="155">
        <f t="shared" si="254"/>
        <v>0.43490145034398053</v>
      </c>
      <c r="Y298" s="155">
        <f t="shared" si="255"/>
        <v>0.56509854965601947</v>
      </c>
      <c r="Z298" s="156">
        <f t="shared" si="256"/>
        <v>22779.6876351838</v>
      </c>
      <c r="AA298" s="69">
        <f t="shared" si="257"/>
        <v>0.24633474733943589</v>
      </c>
      <c r="AB298" s="70">
        <f t="shared" si="258"/>
        <v>0.61829039413069442</v>
      </c>
      <c r="AC298" s="70">
        <f t="shared" si="259"/>
        <v>0.55874620829120325</v>
      </c>
      <c r="AD298" s="70">
        <f t="shared" si="259"/>
        <v>0.18503538928210314</v>
      </c>
      <c r="AE298" s="70">
        <f t="shared" si="260"/>
        <v>0.33790737564322471</v>
      </c>
      <c r="AF298" s="70">
        <f t="shared" si="261"/>
        <v>0.1679932970255551</v>
      </c>
      <c r="AG298" s="70">
        <f t="shared" si="262"/>
        <v>0.25890238793464598</v>
      </c>
      <c r="AH298" s="70">
        <f t="shared" si="263"/>
        <v>0.477377461248429</v>
      </c>
      <c r="AI298" s="70">
        <f t="shared" si="264"/>
        <v>0.7740888144113951</v>
      </c>
      <c r="AJ298" s="70">
        <f t="shared" si="265"/>
        <v>0.37840385421030581</v>
      </c>
      <c r="AK298" s="70">
        <f t="shared" si="266"/>
        <v>0.16538573508005822</v>
      </c>
      <c r="AL298" s="71">
        <f t="shared" si="294"/>
        <v>1</v>
      </c>
      <c r="AM298" s="72">
        <v>40311</v>
      </c>
      <c r="AN298" s="66">
        <v>0.24633474733943589</v>
      </c>
      <c r="AO298" s="73">
        <v>0.33790737564322471</v>
      </c>
      <c r="AP298" s="74">
        <f t="shared" si="267"/>
        <v>0.66209262435677529</v>
      </c>
      <c r="AQ298" s="75">
        <v>9548</v>
      </c>
      <c r="AR298" s="75">
        <v>1578</v>
      </c>
      <c r="AS298" s="76">
        <v>20</v>
      </c>
      <c r="AT298" s="76">
        <v>6</v>
      </c>
      <c r="AU298" s="77">
        <f t="shared" si="268"/>
        <v>0.1679932970255551</v>
      </c>
      <c r="AV298" s="77">
        <f t="shared" si="269"/>
        <v>0.8320067029744449</v>
      </c>
      <c r="AW298" s="75">
        <v>9548</v>
      </c>
      <c r="AX298" s="76">
        <v>46</v>
      </c>
      <c r="AY298" s="75">
        <v>2295</v>
      </c>
      <c r="AZ298" s="76">
        <v>8</v>
      </c>
      <c r="BA298" s="75">
        <v>5370</v>
      </c>
      <c r="BB298" s="66">
        <f t="shared" si="270"/>
        <v>0.80844155844155841</v>
      </c>
      <c r="BC298" s="66">
        <f t="shared" si="271"/>
        <v>0.19155844155844159</v>
      </c>
      <c r="BD298" s="75">
        <v>9548</v>
      </c>
      <c r="BE298" s="75">
        <v>1551</v>
      </c>
      <c r="BF298" s="76">
        <v>921</v>
      </c>
      <c r="BG298" s="66">
        <f t="shared" si="272"/>
        <v>0.25890238793464598</v>
      </c>
      <c r="BH298" s="70">
        <v>0.61829039413069442</v>
      </c>
      <c r="BI298" s="70">
        <v>0.56554748347404937</v>
      </c>
      <c r="BJ298" s="75">
        <v>24725</v>
      </c>
      <c r="BK298" s="75">
        <v>13815</v>
      </c>
      <c r="BL298" s="75">
        <v>6335</v>
      </c>
      <c r="BM298" s="76">
        <v>2335</v>
      </c>
      <c r="BN298" s="76">
        <v>1109</v>
      </c>
      <c r="BO298" s="76">
        <v>43</v>
      </c>
      <c r="BP298" s="76">
        <v>857</v>
      </c>
      <c r="BQ298" s="76">
        <v>57</v>
      </c>
      <c r="BR298" s="76">
        <v>19</v>
      </c>
      <c r="BS298" s="76">
        <v>155</v>
      </c>
      <c r="BT298" s="66">
        <f t="shared" si="273"/>
        <v>0.55874620829120325</v>
      </c>
      <c r="BU298" s="66">
        <f t="shared" si="297"/>
        <v>0.18503538928210314</v>
      </c>
      <c r="BV298" s="66">
        <f t="shared" si="298"/>
        <v>9.0596562184024274E-2</v>
      </c>
      <c r="BW298" s="72">
        <v>34350</v>
      </c>
      <c r="BX298" s="75">
        <v>4630</v>
      </c>
      <c r="BY298" s="66">
        <f t="shared" si="274"/>
        <v>0.13478893740902476</v>
      </c>
      <c r="BZ298" s="74">
        <f t="shared" si="275"/>
        <v>7.4190064794816406</v>
      </c>
      <c r="CA298" s="66">
        <f t="shared" si="295"/>
        <v>0.1014169232372321</v>
      </c>
      <c r="CB298" s="72">
        <v>34350</v>
      </c>
      <c r="CC298" s="75">
        <v>5681</v>
      </c>
      <c r="CD298" s="66">
        <f t="shared" si="276"/>
        <v>0.16538573508005822</v>
      </c>
      <c r="CE298" s="66">
        <f t="shared" si="277"/>
        <v>0.83461426491994173</v>
      </c>
      <c r="CF298" s="72">
        <v>9548</v>
      </c>
      <c r="CG298" s="76">
        <v>187</v>
      </c>
      <c r="CH298" s="75">
        <v>7204</v>
      </c>
      <c r="CI298" s="66">
        <f t="shared" si="278"/>
        <v>0.7740888144113951</v>
      </c>
      <c r="CJ298" s="75">
        <v>9548</v>
      </c>
      <c r="CK298" s="76">
        <v>300</v>
      </c>
      <c r="CL298" s="75">
        <v>2180</v>
      </c>
      <c r="CM298" s="76">
        <v>784</v>
      </c>
      <c r="CN298" s="76">
        <v>349</v>
      </c>
      <c r="CO298" s="66">
        <f t="shared" si="279"/>
        <v>0.37840385421030581</v>
      </c>
      <c r="CP298" s="72">
        <v>9548</v>
      </c>
      <c r="CQ298" s="75">
        <v>4558</v>
      </c>
      <c r="CR298" s="66">
        <f t="shared" si="280"/>
        <v>0.477377461248429</v>
      </c>
      <c r="CS298" s="78" t="b">
        <v>1</v>
      </c>
      <c r="CT298" s="76" t="b">
        <v>1</v>
      </c>
      <c r="CU298" s="76">
        <v>0</v>
      </c>
      <c r="CV298" s="76"/>
      <c r="CW298" s="79">
        <v>1</v>
      </c>
      <c r="CX298" s="79">
        <v>1</v>
      </c>
      <c r="CY298" s="79">
        <v>2</v>
      </c>
      <c r="CZ298" s="79">
        <v>0</v>
      </c>
      <c r="DA298" s="76"/>
      <c r="DB298" s="76"/>
      <c r="DC298" s="76"/>
      <c r="DD298" s="66">
        <f t="shared" si="281"/>
        <v>4.1322314049586778E-3</v>
      </c>
      <c r="DE298" s="66">
        <f t="shared" si="282"/>
        <v>0</v>
      </c>
      <c r="DF298" s="66">
        <f t="shared" si="283"/>
        <v>0</v>
      </c>
      <c r="DG298" s="66">
        <f t="shared" si="284"/>
        <v>0</v>
      </c>
      <c r="DH298" s="66">
        <f t="shared" si="285"/>
        <v>0</v>
      </c>
      <c r="DI298" s="66">
        <f t="shared" ref="DI298:DI335" si="300">DC298/MAX($DC$6:$DC$335)</f>
        <v>0</v>
      </c>
      <c r="DJ298" s="66">
        <f t="shared" si="286"/>
        <v>0</v>
      </c>
      <c r="DK298" s="66">
        <f t="shared" si="287"/>
        <v>0</v>
      </c>
      <c r="DL298" s="66">
        <f t="shared" si="288"/>
        <v>0</v>
      </c>
      <c r="DM298" s="66">
        <f t="shared" si="289"/>
        <v>0</v>
      </c>
      <c r="DN298" s="66">
        <f t="shared" si="290"/>
        <v>0</v>
      </c>
      <c r="DO298" s="80">
        <f t="shared" si="299"/>
        <v>620</v>
      </c>
      <c r="DP298" s="67">
        <f t="shared" si="292"/>
        <v>1</v>
      </c>
      <c r="DQ298" s="66">
        <f t="shared" si="296"/>
        <v>2.6014568158168575E-6</v>
      </c>
    </row>
    <row r="299" spans="1:121" ht="17.149999999999999" customHeight="1" x14ac:dyDescent="0.3">
      <c r="A299" s="30"/>
      <c r="B299" s="39" t="s">
        <v>801</v>
      </c>
      <c r="C299" s="37" t="s">
        <v>802</v>
      </c>
      <c r="D299" s="36" t="s">
        <v>839</v>
      </c>
      <c r="E299" s="37" t="s">
        <v>840</v>
      </c>
      <c r="F299" s="36" t="s">
        <v>842</v>
      </c>
      <c r="G299" s="37" t="s">
        <v>843</v>
      </c>
      <c r="H299" s="36">
        <v>14</v>
      </c>
      <c r="I299" s="38">
        <v>12</v>
      </c>
      <c r="J299" s="115">
        <f t="shared" si="242"/>
        <v>0.59428403064230995</v>
      </c>
      <c r="K299" s="115">
        <f t="shared" si="243"/>
        <v>0.53241013553329397</v>
      </c>
      <c r="L299" s="115">
        <f t="shared" si="244"/>
        <v>1</v>
      </c>
      <c r="M299" s="115">
        <f t="shared" si="245"/>
        <v>8.5605350849730075E-2</v>
      </c>
      <c r="N299" s="115">
        <f t="shared" si="246"/>
        <v>0.25910931174089069</v>
      </c>
      <c r="O299" s="115">
        <f t="shared" si="247"/>
        <v>0.5323512080141426</v>
      </c>
      <c r="P299" s="115">
        <f t="shared" si="248"/>
        <v>0.8046889831044739</v>
      </c>
      <c r="Q299" s="115">
        <f t="shared" si="249"/>
        <v>0.53622114784778541</v>
      </c>
      <c r="R299" s="116">
        <f t="shared" si="250"/>
        <v>0.53415730337078648</v>
      </c>
      <c r="S299" s="133">
        <f t="shared" si="251"/>
        <v>0.54209194123371263</v>
      </c>
      <c r="T299" s="134">
        <f t="shared" si="293"/>
        <v>0.45790805876628737</v>
      </c>
      <c r="U299" s="135">
        <f t="shared" si="252"/>
        <v>18058.062205507307</v>
      </c>
      <c r="V299" s="136">
        <v>3</v>
      </c>
      <c r="W299" s="155">
        <f t="shared" si="253"/>
        <v>0</v>
      </c>
      <c r="X299" s="155">
        <f t="shared" si="254"/>
        <v>0.43098083012260147</v>
      </c>
      <c r="Y299" s="155">
        <f t="shared" si="255"/>
        <v>0.56901916987739853</v>
      </c>
      <c r="Z299" s="156">
        <f t="shared" si="256"/>
        <v>22439.839983285088</v>
      </c>
      <c r="AA299" s="69">
        <f t="shared" si="257"/>
        <v>0.50101430165331173</v>
      </c>
      <c r="AB299" s="70">
        <f t="shared" si="258"/>
        <v>0.60179911222846372</v>
      </c>
      <c r="AC299" s="70">
        <f t="shared" si="259"/>
        <v>0.50014459224985541</v>
      </c>
      <c r="AD299" s="70">
        <f t="shared" si="259"/>
        <v>0.25910931174089069</v>
      </c>
      <c r="AE299" s="70">
        <f t="shared" si="260"/>
        <v>0.46377885215221459</v>
      </c>
      <c r="AF299" s="70">
        <f t="shared" si="261"/>
        <v>0.2470241602828521</v>
      </c>
      <c r="AG299" s="70">
        <f t="shared" si="262"/>
        <v>0.37348261638185032</v>
      </c>
      <c r="AH299" s="70">
        <f t="shared" si="263"/>
        <v>0.5323512080141426</v>
      </c>
      <c r="AI299" s="70">
        <f t="shared" si="264"/>
        <v>0.62298173246906308</v>
      </c>
      <c r="AJ299" s="70">
        <f t="shared" si="265"/>
        <v>0.56558632881555682</v>
      </c>
      <c r="AK299" s="70">
        <f t="shared" si="266"/>
        <v>0.19531101689552616</v>
      </c>
      <c r="AL299" s="71">
        <f t="shared" si="294"/>
        <v>1</v>
      </c>
      <c r="AM299" s="72">
        <v>39436</v>
      </c>
      <c r="AN299" s="66">
        <v>0.50101430165331173</v>
      </c>
      <c r="AO299" s="73">
        <v>0.46377885215221459</v>
      </c>
      <c r="AP299" s="74">
        <f t="shared" si="267"/>
        <v>0.53622114784778541</v>
      </c>
      <c r="AQ299" s="75">
        <v>8485</v>
      </c>
      <c r="AR299" s="75">
        <v>2073</v>
      </c>
      <c r="AS299" s="76">
        <v>13</v>
      </c>
      <c r="AT299" s="76">
        <v>10</v>
      </c>
      <c r="AU299" s="77">
        <f t="shared" si="268"/>
        <v>0.2470241602828521</v>
      </c>
      <c r="AV299" s="77">
        <f t="shared" si="269"/>
        <v>0.75297583971714788</v>
      </c>
      <c r="AW299" s="75">
        <v>8485</v>
      </c>
      <c r="AX299" s="76">
        <v>71</v>
      </c>
      <c r="AY299" s="75">
        <v>3502</v>
      </c>
      <c r="AZ299" s="76">
        <v>110</v>
      </c>
      <c r="BA299" s="76">
        <v>2156</v>
      </c>
      <c r="BB299" s="66">
        <f t="shared" si="270"/>
        <v>0.68815556865055982</v>
      </c>
      <c r="BC299" s="66">
        <f t="shared" si="271"/>
        <v>0.31184443134944018</v>
      </c>
      <c r="BD299" s="75">
        <v>8485</v>
      </c>
      <c r="BE299" s="75">
        <v>2532</v>
      </c>
      <c r="BF299" s="76">
        <v>637</v>
      </c>
      <c r="BG299" s="66">
        <f t="shared" si="272"/>
        <v>0.37348261638185032</v>
      </c>
      <c r="BH299" s="70">
        <v>0.60179911222846372</v>
      </c>
      <c r="BI299" s="70">
        <v>0.53415730337078648</v>
      </c>
      <c r="BJ299" s="75">
        <v>20748</v>
      </c>
      <c r="BK299" s="75">
        <v>10377</v>
      </c>
      <c r="BL299" s="75">
        <v>4995</v>
      </c>
      <c r="BM299" s="76">
        <v>2506</v>
      </c>
      <c r="BN299" s="76">
        <v>1321</v>
      </c>
      <c r="BO299" s="76">
        <v>29</v>
      </c>
      <c r="BP299" s="76">
        <v>1041</v>
      </c>
      <c r="BQ299" s="76">
        <v>62</v>
      </c>
      <c r="BR299" s="76">
        <v>17</v>
      </c>
      <c r="BS299" s="76">
        <v>400</v>
      </c>
      <c r="BT299" s="66">
        <f t="shared" si="273"/>
        <v>0.50014459224985541</v>
      </c>
      <c r="BU299" s="66">
        <f t="shared" si="297"/>
        <v>0.25910931174089069</v>
      </c>
      <c r="BV299" s="66">
        <f t="shared" si="298"/>
        <v>0.13832658569500675</v>
      </c>
      <c r="BW299" s="72">
        <v>31606</v>
      </c>
      <c r="BX299" s="75">
        <v>5047</v>
      </c>
      <c r="BY299" s="66">
        <f t="shared" si="274"/>
        <v>0.15968486996139974</v>
      </c>
      <c r="BZ299" s="74">
        <f t="shared" si="275"/>
        <v>6.262334059837527</v>
      </c>
      <c r="CA299" s="66">
        <f t="shared" si="295"/>
        <v>8.5605350849730075E-2</v>
      </c>
      <c r="CB299" s="72">
        <v>31606</v>
      </c>
      <c r="CC299" s="75">
        <v>6173</v>
      </c>
      <c r="CD299" s="66">
        <f t="shared" si="276"/>
        <v>0.19531101689552616</v>
      </c>
      <c r="CE299" s="66">
        <f t="shared" si="277"/>
        <v>0.8046889831044739</v>
      </c>
      <c r="CF299" s="72">
        <v>8485</v>
      </c>
      <c r="CG299" s="76">
        <v>125</v>
      </c>
      <c r="CH299" s="75">
        <v>5161</v>
      </c>
      <c r="CI299" s="66">
        <f t="shared" si="278"/>
        <v>0.62298173246906308</v>
      </c>
      <c r="CJ299" s="75">
        <v>8485</v>
      </c>
      <c r="CK299" s="76">
        <v>1238</v>
      </c>
      <c r="CL299" s="76">
        <v>415</v>
      </c>
      <c r="CM299" s="75">
        <v>2698</v>
      </c>
      <c r="CN299" s="76">
        <v>448</v>
      </c>
      <c r="CO299" s="66">
        <f t="shared" si="279"/>
        <v>0.56558632881555682</v>
      </c>
      <c r="CP299" s="72">
        <v>8485</v>
      </c>
      <c r="CQ299" s="75">
        <v>4517</v>
      </c>
      <c r="CR299" s="66">
        <f t="shared" si="280"/>
        <v>0.5323512080141426</v>
      </c>
      <c r="CS299" s="78" t="b">
        <v>0</v>
      </c>
      <c r="CT299" s="76" t="b">
        <v>0</v>
      </c>
      <c r="CU299" s="76"/>
      <c r="CV299" s="76"/>
      <c r="CW299" s="76"/>
      <c r="CX299" s="76"/>
      <c r="CY299" s="76"/>
      <c r="CZ299" s="76"/>
      <c r="DA299" s="76"/>
      <c r="DB299" s="76"/>
      <c r="DC299" s="76"/>
      <c r="DD299" s="66">
        <f t="shared" si="281"/>
        <v>0</v>
      </c>
      <c r="DE299" s="66">
        <f t="shared" si="282"/>
        <v>0</v>
      </c>
      <c r="DF299" s="66">
        <f t="shared" si="283"/>
        <v>0</v>
      </c>
      <c r="DG299" s="66">
        <f t="shared" si="284"/>
        <v>0</v>
      </c>
      <c r="DH299" s="66">
        <f t="shared" si="285"/>
        <v>0</v>
      </c>
      <c r="DI299" s="66">
        <f t="shared" si="300"/>
        <v>0</v>
      </c>
      <c r="DJ299" s="66">
        <f t="shared" si="286"/>
        <v>0</v>
      </c>
      <c r="DK299" s="66">
        <f t="shared" si="287"/>
        <v>0</v>
      </c>
      <c r="DL299" s="66">
        <f t="shared" si="288"/>
        <v>0</v>
      </c>
      <c r="DM299" s="66">
        <f t="shared" si="289"/>
        <v>0</v>
      </c>
      <c r="DN299" s="66">
        <f t="shared" si="290"/>
        <v>0</v>
      </c>
      <c r="DO299" s="80">
        <f t="shared" si="299"/>
        <v>620</v>
      </c>
      <c r="DP299" s="67">
        <f t="shared" si="292"/>
        <v>1</v>
      </c>
      <c r="DQ299" s="66">
        <f t="shared" si="296"/>
        <v>2.6014568158168575E-6</v>
      </c>
    </row>
    <row r="300" spans="1:121" ht="17.149999999999999" customHeight="1" x14ac:dyDescent="0.3">
      <c r="A300" s="30"/>
      <c r="B300" s="39" t="s">
        <v>801</v>
      </c>
      <c r="C300" s="37" t="s">
        <v>802</v>
      </c>
      <c r="D300" s="36" t="s">
        <v>839</v>
      </c>
      <c r="E300" s="37" t="s">
        <v>840</v>
      </c>
      <c r="F300" s="36" t="s">
        <v>844</v>
      </c>
      <c r="G300" s="37" t="s">
        <v>845</v>
      </c>
      <c r="H300" s="36">
        <v>8</v>
      </c>
      <c r="I300" s="38">
        <v>7</v>
      </c>
      <c r="J300" s="115">
        <f t="shared" si="242"/>
        <v>0.5173755907700861</v>
      </c>
      <c r="K300" s="115">
        <f t="shared" si="243"/>
        <v>0.37301918265221023</v>
      </c>
      <c r="L300" s="115">
        <f t="shared" si="244"/>
        <v>0.30967741935483872</v>
      </c>
      <c r="M300" s="115">
        <f t="shared" si="245"/>
        <v>5.4108701139534275E-2</v>
      </c>
      <c r="N300" s="115">
        <f t="shared" si="246"/>
        <v>0.14005786428195688</v>
      </c>
      <c r="O300" s="115">
        <f t="shared" si="247"/>
        <v>0.17041979427300527</v>
      </c>
      <c r="P300" s="115">
        <f t="shared" si="248"/>
        <v>0.69030158045413548</v>
      </c>
      <c r="Q300" s="115">
        <f t="shared" si="249"/>
        <v>0.39900751731931405</v>
      </c>
      <c r="R300" s="116">
        <f t="shared" si="250"/>
        <v>0.41368641368641368</v>
      </c>
      <c r="S300" s="133">
        <f t="shared" si="251"/>
        <v>0.34085045154794386</v>
      </c>
      <c r="T300" s="134">
        <f t="shared" si="293"/>
        <v>0.6591495484520562</v>
      </c>
      <c r="U300" s="135">
        <f t="shared" si="252"/>
        <v>22285.846233164018</v>
      </c>
      <c r="V300" s="136">
        <v>2</v>
      </c>
      <c r="W300" s="155">
        <f t="shared" si="253"/>
        <v>-0.69032258064516128</v>
      </c>
      <c r="X300" s="155">
        <f t="shared" si="254"/>
        <v>0.22973934043683275</v>
      </c>
      <c r="Y300" s="155">
        <f t="shared" si="255"/>
        <v>0.77026065956316725</v>
      </c>
      <c r="Z300" s="156">
        <f t="shared" si="256"/>
        <v>26042.512899830686</v>
      </c>
      <c r="AA300" s="69">
        <f t="shared" si="257"/>
        <v>0.15445134575569358</v>
      </c>
      <c r="AB300" s="70">
        <f t="shared" si="258"/>
        <v>0.52561888313183647</v>
      </c>
      <c r="AC300" s="70">
        <f t="shared" si="259"/>
        <v>0.6002761704366123</v>
      </c>
      <c r="AD300" s="70">
        <f t="shared" si="259"/>
        <v>0.14005786428195688</v>
      </c>
      <c r="AE300" s="70">
        <f t="shared" si="260"/>
        <v>0.60099248268068595</v>
      </c>
      <c r="AF300" s="70">
        <f t="shared" si="261"/>
        <v>0.39227133722546564</v>
      </c>
      <c r="AG300" s="70">
        <f t="shared" si="262"/>
        <v>0.5214067278287462</v>
      </c>
      <c r="AH300" s="70">
        <f t="shared" si="263"/>
        <v>0.17041979427300527</v>
      </c>
      <c r="AI300" s="70">
        <f t="shared" si="264"/>
        <v>0.56797331109257709</v>
      </c>
      <c r="AJ300" s="70">
        <f t="shared" si="265"/>
        <v>0.46677787044759522</v>
      </c>
      <c r="AK300" s="70">
        <f t="shared" si="266"/>
        <v>0.30969841954586452</v>
      </c>
      <c r="AL300" s="71">
        <f t="shared" si="294"/>
        <v>0.30967741935483872</v>
      </c>
      <c r="AM300" s="72">
        <v>33810</v>
      </c>
      <c r="AN300" s="66">
        <v>0.15445134575569358</v>
      </c>
      <c r="AO300" s="73">
        <v>0.60099248268068595</v>
      </c>
      <c r="AP300" s="74">
        <f t="shared" si="267"/>
        <v>0.39900751731931405</v>
      </c>
      <c r="AQ300" s="75">
        <v>7194</v>
      </c>
      <c r="AR300" s="75">
        <v>2784</v>
      </c>
      <c r="AS300" s="76">
        <v>28</v>
      </c>
      <c r="AT300" s="76">
        <v>10</v>
      </c>
      <c r="AU300" s="77">
        <f t="shared" si="268"/>
        <v>0.39227133722546564</v>
      </c>
      <c r="AV300" s="77">
        <f t="shared" si="269"/>
        <v>0.60772866277453441</v>
      </c>
      <c r="AW300" s="75">
        <v>7194</v>
      </c>
      <c r="AX300" s="76">
        <v>20</v>
      </c>
      <c r="AY300" s="75">
        <v>3937</v>
      </c>
      <c r="AZ300" s="76">
        <v>2</v>
      </c>
      <c r="BA300" s="75">
        <v>2240</v>
      </c>
      <c r="BB300" s="66">
        <f t="shared" si="270"/>
        <v>0.86169029747011394</v>
      </c>
      <c r="BC300" s="66">
        <f t="shared" si="271"/>
        <v>0.13830970252988606</v>
      </c>
      <c r="BD300" s="75">
        <v>7194</v>
      </c>
      <c r="BE300" s="75">
        <v>3743</v>
      </c>
      <c r="BF300" s="76">
        <v>8</v>
      </c>
      <c r="BG300" s="66">
        <f t="shared" si="272"/>
        <v>0.5214067278287462</v>
      </c>
      <c r="BH300" s="70">
        <v>0.52561888313183647</v>
      </c>
      <c r="BI300" s="70">
        <v>0.41368641368641368</v>
      </c>
      <c r="BJ300" s="75">
        <v>15208</v>
      </c>
      <c r="BK300" s="75">
        <v>9129</v>
      </c>
      <c r="BL300" s="75">
        <v>3949</v>
      </c>
      <c r="BM300" s="76">
        <v>1119</v>
      </c>
      <c r="BN300" s="76">
        <v>520</v>
      </c>
      <c r="BO300" s="76">
        <v>19</v>
      </c>
      <c r="BP300" s="76">
        <v>400</v>
      </c>
      <c r="BQ300" s="76">
        <v>5</v>
      </c>
      <c r="BR300" s="76">
        <v>9</v>
      </c>
      <c r="BS300" s="76">
        <v>58</v>
      </c>
      <c r="BT300" s="66">
        <f t="shared" si="273"/>
        <v>0.6002761704366123</v>
      </c>
      <c r="BU300" s="66">
        <f t="shared" si="297"/>
        <v>0.14005786428195688</v>
      </c>
      <c r="BV300" s="66">
        <f t="shared" si="298"/>
        <v>6.647816938453445E-2</v>
      </c>
      <c r="BW300" s="72">
        <v>25499</v>
      </c>
      <c r="BX300" s="75">
        <v>6442</v>
      </c>
      <c r="BY300" s="66">
        <f t="shared" si="274"/>
        <v>0.25263735832777756</v>
      </c>
      <c r="BZ300" s="74">
        <f t="shared" si="275"/>
        <v>3.9582427817447998</v>
      </c>
      <c r="CA300" s="66">
        <f t="shared" si="295"/>
        <v>5.4108701139534275E-2</v>
      </c>
      <c r="CB300" s="72">
        <v>25499</v>
      </c>
      <c r="CC300" s="75">
        <v>7897</v>
      </c>
      <c r="CD300" s="66">
        <f t="shared" si="276"/>
        <v>0.30969841954586452</v>
      </c>
      <c r="CE300" s="66">
        <f t="shared" si="277"/>
        <v>0.69030158045413548</v>
      </c>
      <c r="CF300" s="72">
        <v>7194</v>
      </c>
      <c r="CG300" s="76">
        <v>120</v>
      </c>
      <c r="CH300" s="75">
        <v>3966</v>
      </c>
      <c r="CI300" s="66">
        <f t="shared" si="278"/>
        <v>0.56797331109257709</v>
      </c>
      <c r="CJ300" s="75">
        <v>7194</v>
      </c>
      <c r="CK300" s="75">
        <v>1234</v>
      </c>
      <c r="CL300" s="76">
        <v>968</v>
      </c>
      <c r="CM300" s="75">
        <v>1114</v>
      </c>
      <c r="CN300" s="76">
        <v>42</v>
      </c>
      <c r="CO300" s="66">
        <f t="shared" si="279"/>
        <v>0.46677787044759522</v>
      </c>
      <c r="CP300" s="72">
        <v>7194</v>
      </c>
      <c r="CQ300" s="75">
        <v>1226</v>
      </c>
      <c r="CR300" s="66">
        <f t="shared" si="280"/>
        <v>0.17041979427300527</v>
      </c>
      <c r="CS300" s="78" t="b">
        <v>1</v>
      </c>
      <c r="CT300" s="76" t="b">
        <v>1</v>
      </c>
      <c r="CU300" s="76">
        <v>1</v>
      </c>
      <c r="CV300" s="76"/>
      <c r="CW300" s="79"/>
      <c r="CX300" s="79"/>
      <c r="CY300" s="79">
        <v>1</v>
      </c>
      <c r="CZ300" s="79">
        <v>0</v>
      </c>
      <c r="DA300" s="76"/>
      <c r="DB300" s="76"/>
      <c r="DC300" s="76"/>
      <c r="DD300" s="66">
        <f t="shared" si="281"/>
        <v>0</v>
      </c>
      <c r="DE300" s="66">
        <f t="shared" si="282"/>
        <v>2.4875621890547263E-3</v>
      </c>
      <c r="DF300" s="66">
        <f t="shared" si="283"/>
        <v>0</v>
      </c>
      <c r="DG300" s="66">
        <f t="shared" si="284"/>
        <v>0</v>
      </c>
      <c r="DH300" s="66">
        <f t="shared" si="285"/>
        <v>0</v>
      </c>
      <c r="DI300" s="66">
        <f t="shared" si="300"/>
        <v>0</v>
      </c>
      <c r="DJ300" s="66">
        <f t="shared" si="286"/>
        <v>0</v>
      </c>
      <c r="DK300" s="66">
        <f t="shared" si="287"/>
        <v>2.0833333333333332E-2</v>
      </c>
      <c r="DL300" s="66">
        <f t="shared" si="288"/>
        <v>0</v>
      </c>
      <c r="DM300" s="66">
        <f t="shared" si="289"/>
        <v>6.2189054726368158E-4</v>
      </c>
      <c r="DN300" s="66">
        <f t="shared" si="290"/>
        <v>5.208333333333333E-3</v>
      </c>
      <c r="DO300" s="80">
        <f t="shared" si="299"/>
        <v>192</v>
      </c>
      <c r="DP300" s="67">
        <f t="shared" si="292"/>
        <v>0.30967741935483872</v>
      </c>
      <c r="DQ300" s="66">
        <f t="shared" si="296"/>
        <v>8.4005376344086021E-6</v>
      </c>
    </row>
    <row r="301" spans="1:121" ht="17.149999999999999" customHeight="1" x14ac:dyDescent="0.3">
      <c r="A301" s="30"/>
      <c r="B301" s="39" t="s">
        <v>801</v>
      </c>
      <c r="C301" s="37" t="s">
        <v>802</v>
      </c>
      <c r="D301" s="36" t="s">
        <v>839</v>
      </c>
      <c r="E301" s="37" t="s">
        <v>840</v>
      </c>
      <c r="F301" s="36" t="s">
        <v>846</v>
      </c>
      <c r="G301" s="37" t="s">
        <v>847</v>
      </c>
      <c r="H301" s="36">
        <v>10</v>
      </c>
      <c r="I301" s="38">
        <v>4</v>
      </c>
      <c r="J301" s="115">
        <f t="shared" si="242"/>
        <v>0.65993359158826781</v>
      </c>
      <c r="K301" s="115">
        <f t="shared" si="243"/>
        <v>0.42012543811104963</v>
      </c>
      <c r="L301" s="115">
        <f t="shared" si="244"/>
        <v>4.8986111727381633E-2</v>
      </c>
      <c r="M301" s="115">
        <f t="shared" si="245"/>
        <v>0.11027378587032602</v>
      </c>
      <c r="N301" s="115">
        <f t="shared" si="246"/>
        <v>0.21960237181723055</v>
      </c>
      <c r="O301" s="115">
        <f t="shared" si="247"/>
        <v>0.45452868474451208</v>
      </c>
      <c r="P301" s="115">
        <f t="shared" si="248"/>
        <v>0.65514027402367414</v>
      </c>
      <c r="Q301" s="115">
        <f t="shared" si="249"/>
        <v>0.61742191428731075</v>
      </c>
      <c r="R301" s="116">
        <f t="shared" si="250"/>
        <v>0.48659093570675721</v>
      </c>
      <c r="S301" s="133">
        <f t="shared" si="251"/>
        <v>0.40806701198627887</v>
      </c>
      <c r="T301" s="134">
        <f t="shared" si="293"/>
        <v>0.59193298801372118</v>
      </c>
      <c r="U301" s="135">
        <f t="shared" si="252"/>
        <v>15346.454647243736</v>
      </c>
      <c r="V301" s="136">
        <v>3</v>
      </c>
      <c r="W301" s="155">
        <f t="shared" si="253"/>
        <v>-0.95101388827261835</v>
      </c>
      <c r="X301" s="155">
        <f t="shared" si="254"/>
        <v>0.29695590087516777</v>
      </c>
      <c r="Y301" s="155">
        <f t="shared" si="255"/>
        <v>0.70304409912483223</v>
      </c>
      <c r="Z301" s="156">
        <f t="shared" si="256"/>
        <v>18227.1213139104</v>
      </c>
      <c r="AA301" s="69">
        <f t="shared" si="257"/>
        <v>0.34606186839466174</v>
      </c>
      <c r="AB301" s="70">
        <f t="shared" si="258"/>
        <v>0.56275471029472568</v>
      </c>
      <c r="AC301" s="70">
        <f t="shared" si="259"/>
        <v>0.55640041855598188</v>
      </c>
      <c r="AD301" s="70">
        <f t="shared" si="259"/>
        <v>0.21960237181723055</v>
      </c>
      <c r="AE301" s="70">
        <f t="shared" si="260"/>
        <v>0.38257808571268925</v>
      </c>
      <c r="AF301" s="70">
        <f t="shared" si="261"/>
        <v>0.39863493820328355</v>
      </c>
      <c r="AG301" s="70">
        <f t="shared" si="262"/>
        <v>0.35712968087068808</v>
      </c>
      <c r="AH301" s="70">
        <f t="shared" si="263"/>
        <v>0.45452868474451208</v>
      </c>
      <c r="AI301" s="70">
        <f t="shared" si="264"/>
        <v>0.69525917727356579</v>
      </c>
      <c r="AJ301" s="70">
        <f t="shared" si="265"/>
        <v>0.62460800590296994</v>
      </c>
      <c r="AK301" s="70">
        <f t="shared" si="266"/>
        <v>0.34485972597632586</v>
      </c>
      <c r="AL301" s="71">
        <f t="shared" si="294"/>
        <v>4.8986111727381633E-2</v>
      </c>
      <c r="AM301" s="72">
        <v>25926</v>
      </c>
      <c r="AN301" s="66">
        <v>0.34606186839466174</v>
      </c>
      <c r="AO301" s="73">
        <v>0.38257808571268925</v>
      </c>
      <c r="AP301" s="74">
        <f t="shared" si="267"/>
        <v>0.61742191428731075</v>
      </c>
      <c r="AQ301" s="75">
        <v>5421</v>
      </c>
      <c r="AR301" s="75">
        <v>2096</v>
      </c>
      <c r="AS301" s="76">
        <v>60</v>
      </c>
      <c r="AT301" s="76">
        <v>5</v>
      </c>
      <c r="AU301" s="77">
        <f t="shared" si="268"/>
        <v>0.39863493820328355</v>
      </c>
      <c r="AV301" s="77">
        <f t="shared" si="269"/>
        <v>0.60136506179671645</v>
      </c>
      <c r="AW301" s="75">
        <v>5421</v>
      </c>
      <c r="AX301" s="76">
        <v>9</v>
      </c>
      <c r="AY301" s="75">
        <v>2621</v>
      </c>
      <c r="AZ301" s="76">
        <v>15</v>
      </c>
      <c r="BA301" s="75">
        <v>1481</v>
      </c>
      <c r="BB301" s="66">
        <f t="shared" si="270"/>
        <v>0.76111418557461719</v>
      </c>
      <c r="BC301" s="66">
        <f t="shared" si="271"/>
        <v>0.23888581442538281</v>
      </c>
      <c r="BD301" s="75">
        <v>5421</v>
      </c>
      <c r="BE301" s="75">
        <v>1423</v>
      </c>
      <c r="BF301" s="76">
        <v>513</v>
      </c>
      <c r="BG301" s="66">
        <f t="shared" si="272"/>
        <v>0.35712968087068808</v>
      </c>
      <c r="BH301" s="70">
        <v>0.56275471029472568</v>
      </c>
      <c r="BI301" s="70">
        <v>0.48659093570675721</v>
      </c>
      <c r="BJ301" s="75">
        <v>14335</v>
      </c>
      <c r="BK301" s="75">
        <v>7976</v>
      </c>
      <c r="BL301" s="75">
        <v>3211</v>
      </c>
      <c r="BM301" s="76">
        <v>1739</v>
      </c>
      <c r="BN301" s="76">
        <v>694</v>
      </c>
      <c r="BO301" s="76">
        <v>18</v>
      </c>
      <c r="BP301" s="76">
        <v>550</v>
      </c>
      <c r="BQ301" s="76">
        <v>48</v>
      </c>
      <c r="BR301" s="76">
        <v>10</v>
      </c>
      <c r="BS301" s="76">
        <v>89</v>
      </c>
      <c r="BT301" s="66">
        <f t="shared" si="273"/>
        <v>0.55640041855598188</v>
      </c>
      <c r="BU301" s="66">
        <f t="shared" si="297"/>
        <v>0.21960237181723055</v>
      </c>
      <c r="BV301" s="66">
        <f t="shared" si="298"/>
        <v>9.8290896407394496E-2</v>
      </c>
      <c r="BW301" s="72">
        <v>21458</v>
      </c>
      <c r="BX301" s="75">
        <v>2660</v>
      </c>
      <c r="BY301" s="66">
        <f t="shared" si="274"/>
        <v>0.1239630906887874</v>
      </c>
      <c r="BZ301" s="74">
        <f t="shared" si="275"/>
        <v>8.0669172932330824</v>
      </c>
      <c r="CA301" s="66">
        <f t="shared" si="295"/>
        <v>0.11027378587032602</v>
      </c>
      <c r="CB301" s="72">
        <v>21458</v>
      </c>
      <c r="CC301" s="75">
        <v>7400</v>
      </c>
      <c r="CD301" s="66">
        <f t="shared" si="276"/>
        <v>0.34485972597632586</v>
      </c>
      <c r="CE301" s="66">
        <f t="shared" si="277"/>
        <v>0.65514027402367414</v>
      </c>
      <c r="CF301" s="72">
        <v>5421</v>
      </c>
      <c r="CG301" s="76">
        <v>356</v>
      </c>
      <c r="CH301" s="75">
        <v>3413</v>
      </c>
      <c r="CI301" s="66">
        <f t="shared" si="278"/>
        <v>0.69525917727356579</v>
      </c>
      <c r="CJ301" s="75">
        <v>5421</v>
      </c>
      <c r="CK301" s="76">
        <v>812</v>
      </c>
      <c r="CL301" s="76">
        <v>114</v>
      </c>
      <c r="CM301" s="75">
        <v>2407</v>
      </c>
      <c r="CN301" s="76">
        <v>53</v>
      </c>
      <c r="CO301" s="66">
        <f t="shared" si="279"/>
        <v>0.62460800590296994</v>
      </c>
      <c r="CP301" s="72">
        <v>5421</v>
      </c>
      <c r="CQ301" s="75">
        <v>2464</v>
      </c>
      <c r="CR301" s="66">
        <f t="shared" si="280"/>
        <v>0.45452868474451208</v>
      </c>
      <c r="CS301" s="78" t="b">
        <v>1</v>
      </c>
      <c r="CT301" s="76" t="b">
        <v>1</v>
      </c>
      <c r="CU301" s="76">
        <v>1</v>
      </c>
      <c r="CV301" s="76">
        <v>1</v>
      </c>
      <c r="CW301" s="79"/>
      <c r="CX301" s="79"/>
      <c r="CY301" s="79">
        <v>2</v>
      </c>
      <c r="CZ301" s="79">
        <v>5</v>
      </c>
      <c r="DA301" s="76"/>
      <c r="DB301" s="76"/>
      <c r="DC301" s="76"/>
      <c r="DD301" s="66">
        <f t="shared" si="281"/>
        <v>0</v>
      </c>
      <c r="DE301" s="66">
        <f t="shared" si="282"/>
        <v>2.4875621890547263E-3</v>
      </c>
      <c r="DF301" s="66">
        <f t="shared" si="283"/>
        <v>1.5151515151515152E-2</v>
      </c>
      <c r="DG301" s="66">
        <f t="shared" si="284"/>
        <v>4.5662100456621002E-3</v>
      </c>
      <c r="DH301" s="66">
        <f t="shared" si="285"/>
        <v>0</v>
      </c>
      <c r="DI301" s="66">
        <f t="shared" si="300"/>
        <v>0</v>
      </c>
      <c r="DJ301" s="66">
        <f t="shared" si="286"/>
        <v>0.1</v>
      </c>
      <c r="DK301" s="66">
        <f t="shared" si="287"/>
        <v>2.0833333333333332E-2</v>
      </c>
      <c r="DL301" s="66">
        <f t="shared" si="288"/>
        <v>1.0869565217391304E-2</v>
      </c>
      <c r="DM301" s="66">
        <f t="shared" si="289"/>
        <v>5.5513218465579944E-3</v>
      </c>
      <c r="DN301" s="66">
        <f t="shared" si="290"/>
        <v>3.2925724637681161E-2</v>
      </c>
      <c r="DO301" s="80">
        <f t="shared" si="299"/>
        <v>30.371389270976614</v>
      </c>
      <c r="DP301" s="67">
        <f t="shared" si="292"/>
        <v>4.8986111727381633E-2</v>
      </c>
      <c r="DQ301" s="66">
        <f t="shared" si="296"/>
        <v>5.3106007480130904E-5</v>
      </c>
    </row>
    <row r="302" spans="1:121" ht="17.149999999999999" customHeight="1" x14ac:dyDescent="0.3">
      <c r="A302" s="30"/>
      <c r="B302" s="39" t="s">
        <v>801</v>
      </c>
      <c r="C302" s="37" t="s">
        <v>802</v>
      </c>
      <c r="D302" s="36" t="s">
        <v>848</v>
      </c>
      <c r="E302" s="37" t="s">
        <v>849</v>
      </c>
      <c r="F302" s="36" t="s">
        <v>850</v>
      </c>
      <c r="G302" s="37" t="s">
        <v>849</v>
      </c>
      <c r="H302" s="36">
        <v>75</v>
      </c>
      <c r="I302" s="38">
        <v>12</v>
      </c>
      <c r="J302" s="115">
        <f t="shared" si="242"/>
        <v>0.72861609067948008</v>
      </c>
      <c r="K302" s="115">
        <f t="shared" si="243"/>
        <v>0.68888991560401647</v>
      </c>
      <c r="L302" s="115">
        <f t="shared" si="244"/>
        <v>2.6224523730343483E-2</v>
      </c>
      <c r="M302" s="115">
        <f t="shared" si="245"/>
        <v>0.16167149454389704</v>
      </c>
      <c r="N302" s="115">
        <f t="shared" si="246"/>
        <v>0.35869652163747007</v>
      </c>
      <c r="O302" s="115">
        <f t="shared" si="247"/>
        <v>0.53083225528244937</v>
      </c>
      <c r="P302" s="115">
        <f t="shared" si="248"/>
        <v>0.66440732363369603</v>
      </c>
      <c r="Q302" s="115">
        <f t="shared" si="249"/>
        <v>0.52817531092059267</v>
      </c>
      <c r="R302" s="116">
        <f t="shared" si="250"/>
        <v>0.68346544859945968</v>
      </c>
      <c r="S302" s="133">
        <f t="shared" si="251"/>
        <v>0.48566432051460062</v>
      </c>
      <c r="T302" s="134">
        <f t="shared" si="293"/>
        <v>0.51433567948539938</v>
      </c>
      <c r="U302" s="135">
        <f t="shared" si="252"/>
        <v>166338.73042397559</v>
      </c>
      <c r="V302" s="136">
        <v>3</v>
      </c>
      <c r="W302" s="155">
        <f t="shared" si="253"/>
        <v>-0.97377547626965655</v>
      </c>
      <c r="X302" s="155">
        <f t="shared" si="254"/>
        <v>0.37455320940348941</v>
      </c>
      <c r="Y302" s="155">
        <f t="shared" si="255"/>
        <v>0.62544679059651065</v>
      </c>
      <c r="Z302" s="156">
        <f t="shared" si="256"/>
        <v>202272.61931286452</v>
      </c>
      <c r="AA302" s="69">
        <f t="shared" si="257"/>
        <v>0.53906092979391163</v>
      </c>
      <c r="AB302" s="70">
        <f t="shared" si="258"/>
        <v>0.71682647915334896</v>
      </c>
      <c r="AC302" s="70">
        <f t="shared" si="259"/>
        <v>0.35387862342249216</v>
      </c>
      <c r="AD302" s="70">
        <f t="shared" si="259"/>
        <v>0.35869652163747007</v>
      </c>
      <c r="AE302" s="70">
        <f t="shared" si="260"/>
        <v>0.47182468907940733</v>
      </c>
      <c r="AF302" s="70">
        <f t="shared" si="261"/>
        <v>0.10116737510010472</v>
      </c>
      <c r="AG302" s="70">
        <f t="shared" si="262"/>
        <v>0.34916528060124435</v>
      </c>
      <c r="AH302" s="70">
        <f t="shared" si="263"/>
        <v>0.53083225528244937</v>
      </c>
      <c r="AI302" s="70">
        <f t="shared" si="264"/>
        <v>0.75806998090309863</v>
      </c>
      <c r="AJ302" s="70">
        <f t="shared" si="265"/>
        <v>0.69916220045586153</v>
      </c>
      <c r="AK302" s="70">
        <f t="shared" si="266"/>
        <v>0.33559267636630397</v>
      </c>
      <c r="AL302" s="71">
        <f t="shared" si="294"/>
        <v>2.6224523730343483E-2</v>
      </c>
      <c r="AM302" s="72">
        <v>323405</v>
      </c>
      <c r="AN302" s="66">
        <v>0.53906092979391163</v>
      </c>
      <c r="AO302" s="73">
        <v>0.47182468907940733</v>
      </c>
      <c r="AP302" s="74">
        <f t="shared" si="267"/>
        <v>0.52817531092059267</v>
      </c>
      <c r="AQ302" s="75">
        <v>64932</v>
      </c>
      <c r="AR302" s="75">
        <v>6398</v>
      </c>
      <c r="AS302" s="76">
        <v>99</v>
      </c>
      <c r="AT302" s="76">
        <v>72</v>
      </c>
      <c r="AU302" s="77">
        <f t="shared" si="268"/>
        <v>0.10116737510010472</v>
      </c>
      <c r="AV302" s="77">
        <f t="shared" si="269"/>
        <v>0.89883262489989524</v>
      </c>
      <c r="AW302" s="75">
        <v>64932</v>
      </c>
      <c r="AX302" s="76">
        <v>494</v>
      </c>
      <c r="AY302" s="75">
        <v>28596</v>
      </c>
      <c r="AZ302" s="76">
        <v>467</v>
      </c>
      <c r="BA302" s="75">
        <v>4276</v>
      </c>
      <c r="BB302" s="66">
        <f t="shared" si="270"/>
        <v>0.5210527936918623</v>
      </c>
      <c r="BC302" s="66">
        <f t="shared" si="271"/>
        <v>0.4789472063081377</v>
      </c>
      <c r="BD302" s="75">
        <v>64932</v>
      </c>
      <c r="BE302" s="75">
        <v>11237</v>
      </c>
      <c r="BF302" s="75">
        <v>11435</v>
      </c>
      <c r="BG302" s="66">
        <f t="shared" si="272"/>
        <v>0.34916528060124435</v>
      </c>
      <c r="BH302" s="70">
        <v>0.71682647915334896</v>
      </c>
      <c r="BI302" s="70">
        <v>0.68346544859945968</v>
      </c>
      <c r="BJ302" s="75">
        <v>162519</v>
      </c>
      <c r="BK302" s="75">
        <v>57512</v>
      </c>
      <c r="BL302" s="75">
        <v>46712</v>
      </c>
      <c r="BM302" s="75">
        <v>26447</v>
      </c>
      <c r="BN302" s="75">
        <v>16519</v>
      </c>
      <c r="BO302" s="76">
        <v>435</v>
      </c>
      <c r="BP302" s="75">
        <v>12989</v>
      </c>
      <c r="BQ302" s="76">
        <v>873</v>
      </c>
      <c r="BR302" s="76">
        <v>294</v>
      </c>
      <c r="BS302" s="76">
        <v>738</v>
      </c>
      <c r="BT302" s="66">
        <f t="shared" si="273"/>
        <v>0.35387862342249216</v>
      </c>
      <c r="BU302" s="66">
        <f t="shared" ref="BU302:BU335" si="301">(BS302+BM302+BN302+BO302+BP302+BQ302+BR302)/BJ302</f>
        <v>0.35869652163747007</v>
      </c>
      <c r="BV302" s="66">
        <f t="shared" ref="BV302:BV335" si="302">(BS302+BR302+BQ302+BP302+BO302+BN302)/BJ302</f>
        <v>0.1959647795027043</v>
      </c>
      <c r="BW302" s="72">
        <v>261728</v>
      </c>
      <c r="BX302" s="75">
        <v>22130</v>
      </c>
      <c r="BY302" s="66">
        <f t="shared" si="274"/>
        <v>8.455342951461059E-2</v>
      </c>
      <c r="BZ302" s="74">
        <f t="shared" si="275"/>
        <v>11.82684139177587</v>
      </c>
      <c r="CA302" s="66">
        <f t="shared" si="295"/>
        <v>0.16167149454389704</v>
      </c>
      <c r="CB302" s="72">
        <v>261728</v>
      </c>
      <c r="CC302" s="75">
        <v>87834</v>
      </c>
      <c r="CD302" s="66">
        <f t="shared" si="276"/>
        <v>0.33559267636630397</v>
      </c>
      <c r="CE302" s="66">
        <f t="shared" si="277"/>
        <v>0.66440732363369603</v>
      </c>
      <c r="CF302" s="72">
        <v>64932</v>
      </c>
      <c r="CG302" s="76">
        <v>600</v>
      </c>
      <c r="CH302" s="75">
        <v>48623</v>
      </c>
      <c r="CI302" s="66">
        <f t="shared" si="278"/>
        <v>0.75806998090309863</v>
      </c>
      <c r="CJ302" s="75">
        <v>64932</v>
      </c>
      <c r="CK302" s="75">
        <v>9655</v>
      </c>
      <c r="CL302" s="75">
        <v>1568</v>
      </c>
      <c r="CM302" s="75">
        <v>21040</v>
      </c>
      <c r="CN302" s="75">
        <v>13135</v>
      </c>
      <c r="CO302" s="66">
        <f t="shared" si="279"/>
        <v>0.69916220045586153</v>
      </c>
      <c r="CP302" s="72">
        <v>64932</v>
      </c>
      <c r="CQ302" s="75">
        <v>34468</v>
      </c>
      <c r="CR302" s="66">
        <f t="shared" si="280"/>
        <v>0.53083225528244937</v>
      </c>
      <c r="CS302" s="78" t="b">
        <v>0</v>
      </c>
      <c r="CT302" s="76" t="b">
        <v>1</v>
      </c>
      <c r="CU302" s="76">
        <v>2</v>
      </c>
      <c r="CV302" s="76">
        <v>2</v>
      </c>
      <c r="CW302" s="79">
        <v>4</v>
      </c>
      <c r="CX302" s="79"/>
      <c r="CY302" s="79">
        <v>8</v>
      </c>
      <c r="CZ302" s="79">
        <v>2</v>
      </c>
      <c r="DA302" s="76"/>
      <c r="DB302" s="76"/>
      <c r="DC302" s="76"/>
      <c r="DD302" s="66">
        <f t="shared" si="281"/>
        <v>1.6528925619834711E-2</v>
      </c>
      <c r="DE302" s="66">
        <f t="shared" si="282"/>
        <v>4.9751243781094526E-3</v>
      </c>
      <c r="DF302" s="66">
        <f t="shared" si="283"/>
        <v>3.0303030303030304E-2</v>
      </c>
      <c r="DG302" s="66">
        <f t="shared" si="284"/>
        <v>1.8264840182648401E-3</v>
      </c>
      <c r="DH302" s="66">
        <f t="shared" si="285"/>
        <v>0</v>
      </c>
      <c r="DI302" s="66">
        <f t="shared" si="300"/>
        <v>0</v>
      </c>
      <c r="DJ302" s="66">
        <f t="shared" si="286"/>
        <v>0.2</v>
      </c>
      <c r="DK302" s="66">
        <f t="shared" si="287"/>
        <v>4.1666666666666664E-2</v>
      </c>
      <c r="DL302" s="66">
        <f t="shared" si="288"/>
        <v>4.3478260869565218E-3</v>
      </c>
      <c r="DM302" s="66">
        <f t="shared" si="289"/>
        <v>9.276159674851148E-3</v>
      </c>
      <c r="DN302" s="66">
        <f t="shared" si="290"/>
        <v>6.1503623188405798E-2</v>
      </c>
      <c r="DO302" s="80">
        <f t="shared" si="299"/>
        <v>16.259204712812959</v>
      </c>
      <c r="DP302" s="67">
        <f t="shared" si="292"/>
        <v>2.6224523730343483E-2</v>
      </c>
      <c r="DQ302" s="66">
        <f t="shared" si="296"/>
        <v>9.9199392239364195E-5</v>
      </c>
    </row>
    <row r="303" spans="1:121" ht="17.149999999999999" customHeight="1" x14ac:dyDescent="0.3">
      <c r="A303" s="30"/>
      <c r="B303" s="39" t="s">
        <v>801</v>
      </c>
      <c r="C303" s="37" t="s">
        <v>802</v>
      </c>
      <c r="D303" s="36" t="s">
        <v>848</v>
      </c>
      <c r="E303" s="37" t="s">
        <v>849</v>
      </c>
      <c r="F303" s="36" t="s">
        <v>851</v>
      </c>
      <c r="G303" s="37" t="s">
        <v>852</v>
      </c>
      <c r="H303" s="36">
        <v>32</v>
      </c>
      <c r="I303" s="38">
        <v>4</v>
      </c>
      <c r="J303" s="115">
        <f t="shared" si="242"/>
        <v>0.7152984124288988</v>
      </c>
      <c r="K303" s="115">
        <f t="shared" si="243"/>
        <v>0.66911452585109088</v>
      </c>
      <c r="L303" s="115">
        <f t="shared" si="244"/>
        <v>2.6745909688981308E-2</v>
      </c>
      <c r="M303" s="115">
        <f t="shared" si="245"/>
        <v>8.0816196272365692E-2</v>
      </c>
      <c r="N303" s="115">
        <f t="shared" si="246"/>
        <v>0.27384562957914466</v>
      </c>
      <c r="O303" s="115">
        <f t="shared" si="247"/>
        <v>0.22633500297138975</v>
      </c>
      <c r="P303" s="115">
        <f t="shared" si="248"/>
        <v>0.75021826240737832</v>
      </c>
      <c r="Q303" s="115">
        <f t="shared" si="249"/>
        <v>0.48561383771621436</v>
      </c>
      <c r="R303" s="116">
        <f t="shared" si="250"/>
        <v>0.61931757973932389</v>
      </c>
      <c r="S303" s="133">
        <f t="shared" si="251"/>
        <v>0.42747837296164309</v>
      </c>
      <c r="T303" s="134">
        <f t="shared" si="293"/>
        <v>0.57252162703835685</v>
      </c>
      <c r="U303" s="135">
        <f t="shared" si="252"/>
        <v>32440.220431247377</v>
      </c>
      <c r="V303" s="136">
        <v>2</v>
      </c>
      <c r="W303" s="155">
        <f t="shared" si="253"/>
        <v>-0.97325409031101873</v>
      </c>
      <c r="X303" s="155">
        <f t="shared" si="254"/>
        <v>0.31636726185053193</v>
      </c>
      <c r="Y303" s="155">
        <f t="shared" si="255"/>
        <v>0.68363273814946801</v>
      </c>
      <c r="Z303" s="156">
        <f t="shared" si="256"/>
        <v>38735.998209025158</v>
      </c>
      <c r="AA303" s="69">
        <f t="shared" si="257"/>
        <v>0.16151918393279444</v>
      </c>
      <c r="AB303" s="70">
        <f t="shared" si="258"/>
        <v>0.65019741171309486</v>
      </c>
      <c r="AC303" s="70">
        <f t="shared" si="259"/>
        <v>0.44269892656329868</v>
      </c>
      <c r="AD303" s="70">
        <f t="shared" si="259"/>
        <v>0.27384562957914466</v>
      </c>
      <c r="AE303" s="70">
        <f t="shared" si="260"/>
        <v>0.51438616228378564</v>
      </c>
      <c r="AF303" s="70">
        <f t="shared" si="261"/>
        <v>9.5763647168690041E-2</v>
      </c>
      <c r="AG303" s="70">
        <f t="shared" si="262"/>
        <v>0.43679429493165806</v>
      </c>
      <c r="AH303" s="70">
        <f t="shared" si="263"/>
        <v>0.22633500297138975</v>
      </c>
      <c r="AI303" s="70">
        <f t="shared" si="264"/>
        <v>0.78003226080312416</v>
      </c>
      <c r="AJ303" s="70">
        <f t="shared" si="265"/>
        <v>0.65056456405467356</v>
      </c>
      <c r="AK303" s="70">
        <f t="shared" si="266"/>
        <v>0.24978173759262162</v>
      </c>
      <c r="AL303" s="71">
        <f t="shared" si="294"/>
        <v>2.6745909688981308E-2</v>
      </c>
      <c r="AM303" s="72">
        <v>56662</v>
      </c>
      <c r="AN303" s="66">
        <v>0.16151918393279444</v>
      </c>
      <c r="AO303" s="73">
        <v>0.51438616228378564</v>
      </c>
      <c r="AP303" s="74">
        <f t="shared" si="267"/>
        <v>0.48561383771621436</v>
      </c>
      <c r="AQ303" s="75">
        <v>11779</v>
      </c>
      <c r="AR303" s="75">
        <v>1084</v>
      </c>
      <c r="AS303" s="76">
        <v>32</v>
      </c>
      <c r="AT303" s="76">
        <v>12</v>
      </c>
      <c r="AU303" s="77">
        <f t="shared" si="268"/>
        <v>9.5763647168690041E-2</v>
      </c>
      <c r="AV303" s="77">
        <f t="shared" si="269"/>
        <v>0.90423635283130999</v>
      </c>
      <c r="AW303" s="75">
        <v>11779</v>
      </c>
      <c r="AX303" s="76">
        <v>28</v>
      </c>
      <c r="AY303" s="75">
        <v>5868</v>
      </c>
      <c r="AZ303" s="76">
        <v>486</v>
      </c>
      <c r="BA303" s="76">
        <v>285</v>
      </c>
      <c r="BB303" s="66">
        <f t="shared" si="270"/>
        <v>0.56600730112912812</v>
      </c>
      <c r="BC303" s="66">
        <f t="shared" si="271"/>
        <v>0.43399269887087188</v>
      </c>
      <c r="BD303" s="75">
        <v>11779</v>
      </c>
      <c r="BE303" s="75">
        <v>1843</v>
      </c>
      <c r="BF303" s="75">
        <v>3302</v>
      </c>
      <c r="BG303" s="66">
        <f t="shared" si="272"/>
        <v>0.43679429493165806</v>
      </c>
      <c r="BH303" s="70">
        <v>0.65019741171309486</v>
      </c>
      <c r="BI303" s="70">
        <v>0.61931757973932389</v>
      </c>
      <c r="BJ303" s="75">
        <v>29345</v>
      </c>
      <c r="BK303" s="75">
        <v>12991</v>
      </c>
      <c r="BL303" s="75">
        <v>8318</v>
      </c>
      <c r="BM303" s="75">
        <v>4079</v>
      </c>
      <c r="BN303" s="75">
        <v>2034</v>
      </c>
      <c r="BO303" s="76">
        <v>51</v>
      </c>
      <c r="BP303" s="76">
        <v>1054</v>
      </c>
      <c r="BQ303" s="76">
        <v>121</v>
      </c>
      <c r="BR303" s="76">
        <v>12</v>
      </c>
      <c r="BS303" s="76">
        <v>685</v>
      </c>
      <c r="BT303" s="66">
        <f t="shared" si="273"/>
        <v>0.44269892656329868</v>
      </c>
      <c r="BU303" s="66">
        <f t="shared" si="301"/>
        <v>0.27384562957914466</v>
      </c>
      <c r="BV303" s="66">
        <f t="shared" si="302"/>
        <v>0.1348440960981428</v>
      </c>
      <c r="BW303" s="72">
        <v>44671</v>
      </c>
      <c r="BX303" s="75">
        <v>7556</v>
      </c>
      <c r="BY303" s="66">
        <f t="shared" si="274"/>
        <v>0.16914776924626715</v>
      </c>
      <c r="BZ303" s="74">
        <f t="shared" si="275"/>
        <v>5.9119904711487559</v>
      </c>
      <c r="CA303" s="66">
        <f t="shared" si="295"/>
        <v>8.0816196272365692E-2</v>
      </c>
      <c r="CB303" s="72">
        <v>44671</v>
      </c>
      <c r="CC303" s="75">
        <v>11158</v>
      </c>
      <c r="CD303" s="66">
        <f t="shared" si="276"/>
        <v>0.24978173759262162</v>
      </c>
      <c r="CE303" s="66">
        <f t="shared" si="277"/>
        <v>0.75021826240737832</v>
      </c>
      <c r="CF303" s="72">
        <v>11779</v>
      </c>
      <c r="CG303" s="76">
        <v>47</v>
      </c>
      <c r="CH303" s="75">
        <v>9141</v>
      </c>
      <c r="CI303" s="66">
        <f t="shared" si="278"/>
        <v>0.78003226080312416</v>
      </c>
      <c r="CJ303" s="75">
        <v>11779</v>
      </c>
      <c r="CK303" s="75">
        <v>1618</v>
      </c>
      <c r="CL303" s="76">
        <v>405</v>
      </c>
      <c r="CM303" s="75">
        <v>4504</v>
      </c>
      <c r="CN303" s="75">
        <v>1136</v>
      </c>
      <c r="CO303" s="66">
        <f t="shared" si="279"/>
        <v>0.65056456405467356</v>
      </c>
      <c r="CP303" s="72">
        <v>11779</v>
      </c>
      <c r="CQ303" s="75">
        <v>2666</v>
      </c>
      <c r="CR303" s="66">
        <f t="shared" si="280"/>
        <v>0.22633500297138975</v>
      </c>
      <c r="CS303" s="78" t="b">
        <v>0</v>
      </c>
      <c r="CT303" s="76" t="b">
        <v>1</v>
      </c>
      <c r="CU303" s="76">
        <v>10</v>
      </c>
      <c r="CV303" s="76"/>
      <c r="CW303" s="79"/>
      <c r="CX303" s="79"/>
      <c r="CY303" s="79">
        <v>10</v>
      </c>
      <c r="CZ303" s="79">
        <v>12</v>
      </c>
      <c r="DA303" s="76">
        <v>3</v>
      </c>
      <c r="DB303" s="76">
        <v>125</v>
      </c>
      <c r="DC303" s="76">
        <v>672</v>
      </c>
      <c r="DD303" s="66">
        <f t="shared" si="281"/>
        <v>0</v>
      </c>
      <c r="DE303" s="66">
        <f t="shared" si="282"/>
        <v>2.4875621890547265E-2</v>
      </c>
      <c r="DF303" s="66">
        <f t="shared" si="283"/>
        <v>0</v>
      </c>
      <c r="DG303" s="66">
        <f t="shared" si="284"/>
        <v>1.0958904109589041E-2</v>
      </c>
      <c r="DH303" s="66">
        <f t="shared" si="285"/>
        <v>2.7365797639699952E-3</v>
      </c>
      <c r="DI303" s="66">
        <f t="shared" si="300"/>
        <v>6.7983853834714253E-3</v>
      </c>
      <c r="DJ303" s="66">
        <f t="shared" si="286"/>
        <v>0</v>
      </c>
      <c r="DK303" s="66">
        <f t="shared" si="287"/>
        <v>0.20833333333333334</v>
      </c>
      <c r="DL303" s="66">
        <f t="shared" si="288"/>
        <v>2.6086956521739129E-2</v>
      </c>
      <c r="DM303" s="66">
        <f t="shared" si="289"/>
        <v>9.6427764410265751E-3</v>
      </c>
      <c r="DN303" s="66">
        <f t="shared" si="290"/>
        <v>6.0304668809635975E-2</v>
      </c>
      <c r="DO303" s="80">
        <f t="shared" si="299"/>
        <v>16.582464007168412</v>
      </c>
      <c r="DP303" s="67">
        <f t="shared" si="292"/>
        <v>2.6745909688981308E-2</v>
      </c>
      <c r="DQ303" s="66">
        <f t="shared" si="296"/>
        <v>9.7265594854251561E-5</v>
      </c>
    </row>
    <row r="304" spans="1:121" ht="17.149999999999999" customHeight="1" x14ac:dyDescent="0.3">
      <c r="A304" s="30"/>
      <c r="B304" s="39" t="s">
        <v>801</v>
      </c>
      <c r="C304" s="37" t="s">
        <v>802</v>
      </c>
      <c r="D304" s="36" t="s">
        <v>848</v>
      </c>
      <c r="E304" s="37" t="s">
        <v>849</v>
      </c>
      <c r="F304" s="36" t="s">
        <v>853</v>
      </c>
      <c r="G304" s="37" t="s">
        <v>854</v>
      </c>
      <c r="H304" s="36">
        <v>25</v>
      </c>
      <c r="I304" s="38">
        <v>3</v>
      </c>
      <c r="J304" s="115">
        <f t="shared" si="242"/>
        <v>0.28305072028811529</v>
      </c>
      <c r="K304" s="115">
        <f t="shared" si="243"/>
        <v>0.36382052821128452</v>
      </c>
      <c r="L304" s="115">
        <f t="shared" si="244"/>
        <v>2.9977191267513845E-2</v>
      </c>
      <c r="M304" s="115">
        <f t="shared" si="245"/>
        <v>5.777360898227879E-2</v>
      </c>
      <c r="N304" s="115">
        <f t="shared" si="246"/>
        <v>9.522713068649058E-2</v>
      </c>
      <c r="O304" s="115">
        <f t="shared" si="247"/>
        <v>6.7226890756302518E-2</v>
      </c>
      <c r="P304" s="115">
        <f t="shared" si="248"/>
        <v>0.46318861573857095</v>
      </c>
      <c r="Q304" s="115">
        <f t="shared" si="249"/>
        <v>0.51222879170682156</v>
      </c>
      <c r="R304" s="116">
        <f t="shared" si="250"/>
        <v>0.46304541406945682</v>
      </c>
      <c r="S304" s="133">
        <f t="shared" si="251"/>
        <v>0.2595043213007594</v>
      </c>
      <c r="T304" s="134">
        <f t="shared" si="293"/>
        <v>0.7404956786992406</v>
      </c>
      <c r="U304" s="135">
        <f t="shared" si="252"/>
        <v>43967.671418446109</v>
      </c>
      <c r="V304" s="136">
        <v>1</v>
      </c>
      <c r="W304" s="155">
        <f t="shared" si="253"/>
        <v>-0.97002280873248614</v>
      </c>
      <c r="X304" s="155">
        <f t="shared" si="254"/>
        <v>0.14839321018964832</v>
      </c>
      <c r="Y304" s="155">
        <f t="shared" si="255"/>
        <v>0.85160678981035165</v>
      </c>
      <c r="Z304" s="156">
        <f t="shared" si="256"/>
        <v>50565.004751779437</v>
      </c>
      <c r="AA304" s="69">
        <f t="shared" si="257"/>
        <v>0.118667475074104</v>
      </c>
      <c r="AB304" s="70">
        <f t="shared" si="258"/>
        <v>0.52286105754592505</v>
      </c>
      <c r="AC304" s="70">
        <f t="shared" si="259"/>
        <v>0.7013585079438176</v>
      </c>
      <c r="AD304" s="70">
        <f t="shared" si="259"/>
        <v>9.522713068649058E-2</v>
      </c>
      <c r="AE304" s="70">
        <f t="shared" si="260"/>
        <v>0.48777120829317844</v>
      </c>
      <c r="AF304" s="70">
        <f t="shared" si="261"/>
        <v>0.3907563025210084</v>
      </c>
      <c r="AG304" s="70">
        <f t="shared" si="262"/>
        <v>0.63175270108043213</v>
      </c>
      <c r="AH304" s="70">
        <f t="shared" si="263"/>
        <v>6.7226890756302518E-2</v>
      </c>
      <c r="AI304" s="70">
        <f t="shared" si="264"/>
        <v>0.28001200480192079</v>
      </c>
      <c r="AJ304" s="70">
        <f t="shared" si="265"/>
        <v>0.28608943577430973</v>
      </c>
      <c r="AK304" s="70">
        <f t="shared" si="266"/>
        <v>0.53681138426142905</v>
      </c>
      <c r="AL304" s="71">
        <f t="shared" si="294"/>
        <v>2.9977191267513845E-2</v>
      </c>
      <c r="AM304" s="72">
        <v>59376</v>
      </c>
      <c r="AN304" s="66">
        <v>0.118667475074104</v>
      </c>
      <c r="AO304" s="73">
        <v>0.48777120829317844</v>
      </c>
      <c r="AP304" s="74">
        <f t="shared" si="267"/>
        <v>0.51222879170682156</v>
      </c>
      <c r="AQ304" s="75">
        <v>13328</v>
      </c>
      <c r="AR304" s="75">
        <v>5081</v>
      </c>
      <c r="AS304" s="76">
        <v>117</v>
      </c>
      <c r="AT304" s="76">
        <v>10</v>
      </c>
      <c r="AU304" s="77">
        <f t="shared" si="268"/>
        <v>0.3907563025210084</v>
      </c>
      <c r="AV304" s="77">
        <f t="shared" si="269"/>
        <v>0.60924369747899165</v>
      </c>
      <c r="AW304" s="75">
        <v>13328</v>
      </c>
      <c r="AX304" s="76">
        <v>85</v>
      </c>
      <c r="AY304" s="75">
        <v>9711</v>
      </c>
      <c r="AZ304" s="76">
        <v>107</v>
      </c>
      <c r="BA304" s="75">
        <v>1847</v>
      </c>
      <c r="BB304" s="66">
        <f t="shared" si="270"/>
        <v>0.88160264105642261</v>
      </c>
      <c r="BC304" s="66">
        <f t="shared" si="271"/>
        <v>0.11839735894357739</v>
      </c>
      <c r="BD304" s="75">
        <v>13328</v>
      </c>
      <c r="BE304" s="75">
        <v>7846</v>
      </c>
      <c r="BF304" s="76">
        <v>574</v>
      </c>
      <c r="BG304" s="66">
        <f t="shared" si="272"/>
        <v>0.63175270108043213</v>
      </c>
      <c r="BH304" s="70">
        <v>0.52286105754592505</v>
      </c>
      <c r="BI304" s="70">
        <v>0.46304541406945682</v>
      </c>
      <c r="BJ304" s="75">
        <v>30401</v>
      </c>
      <c r="BK304" s="75">
        <v>21322</v>
      </c>
      <c r="BL304" s="75">
        <v>6184</v>
      </c>
      <c r="BM304" s="76">
        <v>1490</v>
      </c>
      <c r="BN304" s="76">
        <v>631</v>
      </c>
      <c r="BO304" s="76">
        <v>33</v>
      </c>
      <c r="BP304" s="76">
        <v>415</v>
      </c>
      <c r="BQ304" s="76">
        <v>47</v>
      </c>
      <c r="BR304" s="76">
        <v>6</v>
      </c>
      <c r="BS304" s="76">
        <v>273</v>
      </c>
      <c r="BT304" s="66">
        <f t="shared" si="273"/>
        <v>0.7013585079438176</v>
      </c>
      <c r="BU304" s="66">
        <f t="shared" si="301"/>
        <v>9.522713068649058E-2</v>
      </c>
      <c r="BV304" s="66">
        <f t="shared" si="302"/>
        <v>4.6215585013650869E-2</v>
      </c>
      <c r="BW304" s="72">
        <v>46942</v>
      </c>
      <c r="BX304" s="75">
        <v>11107</v>
      </c>
      <c r="BY304" s="66">
        <f t="shared" si="274"/>
        <v>0.23661113714796983</v>
      </c>
      <c r="BZ304" s="74">
        <f t="shared" si="275"/>
        <v>4.2263437471864593</v>
      </c>
      <c r="CA304" s="66">
        <f t="shared" si="295"/>
        <v>5.777360898227879E-2</v>
      </c>
      <c r="CB304" s="72">
        <v>46942</v>
      </c>
      <c r="CC304" s="75">
        <v>25199</v>
      </c>
      <c r="CD304" s="66">
        <f t="shared" si="276"/>
        <v>0.53681138426142905</v>
      </c>
      <c r="CE304" s="66">
        <f t="shared" si="277"/>
        <v>0.46318861573857095</v>
      </c>
      <c r="CF304" s="72">
        <v>13328</v>
      </c>
      <c r="CG304" s="76">
        <v>42</v>
      </c>
      <c r="CH304" s="75">
        <v>3690</v>
      </c>
      <c r="CI304" s="66">
        <f t="shared" si="278"/>
        <v>0.28001200480192079</v>
      </c>
      <c r="CJ304" s="75">
        <v>13328</v>
      </c>
      <c r="CK304" s="75">
        <v>1883</v>
      </c>
      <c r="CL304" s="76">
        <v>11</v>
      </c>
      <c r="CM304" s="75">
        <v>1858</v>
      </c>
      <c r="CN304" s="76">
        <v>61</v>
      </c>
      <c r="CO304" s="66">
        <f t="shared" si="279"/>
        <v>0.28608943577430973</v>
      </c>
      <c r="CP304" s="72">
        <v>13328</v>
      </c>
      <c r="CQ304" s="76">
        <v>896</v>
      </c>
      <c r="CR304" s="66">
        <f t="shared" si="280"/>
        <v>6.7226890756302518E-2</v>
      </c>
      <c r="CS304" s="78" t="b">
        <v>0</v>
      </c>
      <c r="CT304" s="76" t="b">
        <v>1</v>
      </c>
      <c r="CU304" s="76">
        <v>0</v>
      </c>
      <c r="CV304" s="76">
        <v>2</v>
      </c>
      <c r="CW304" s="79"/>
      <c r="CX304" s="79"/>
      <c r="CY304" s="79">
        <v>2</v>
      </c>
      <c r="CZ304" s="79">
        <v>7</v>
      </c>
      <c r="DA304" s="76"/>
      <c r="DB304" s="76"/>
      <c r="DC304" s="76"/>
      <c r="DD304" s="66">
        <f t="shared" si="281"/>
        <v>0</v>
      </c>
      <c r="DE304" s="66">
        <f t="shared" si="282"/>
        <v>0</v>
      </c>
      <c r="DF304" s="66">
        <f t="shared" si="283"/>
        <v>3.0303030303030304E-2</v>
      </c>
      <c r="DG304" s="66">
        <f t="shared" si="284"/>
        <v>6.392694063926941E-3</v>
      </c>
      <c r="DH304" s="66">
        <f t="shared" si="285"/>
        <v>0</v>
      </c>
      <c r="DI304" s="66">
        <f t="shared" si="300"/>
        <v>0</v>
      </c>
      <c r="DJ304" s="66">
        <f t="shared" si="286"/>
        <v>0.2</v>
      </c>
      <c r="DK304" s="66">
        <f t="shared" si="287"/>
        <v>0</v>
      </c>
      <c r="DL304" s="66">
        <f t="shared" si="288"/>
        <v>1.5217391304347827E-2</v>
      </c>
      <c r="DM304" s="66">
        <f t="shared" si="289"/>
        <v>9.1739310917393103E-3</v>
      </c>
      <c r="DN304" s="66">
        <f t="shared" si="290"/>
        <v>5.3804347826086958E-2</v>
      </c>
      <c r="DO304" s="80">
        <f t="shared" si="299"/>
        <v>18.585858585858585</v>
      </c>
      <c r="DP304" s="67">
        <f t="shared" si="292"/>
        <v>2.9977191267513845E-2</v>
      </c>
      <c r="DQ304" s="66">
        <f t="shared" si="296"/>
        <v>8.6781206171107999E-5</v>
      </c>
    </row>
    <row r="305" spans="1:121" ht="17.149999999999999" customHeight="1" x14ac:dyDescent="0.3">
      <c r="A305" s="30"/>
      <c r="B305" s="39" t="s">
        <v>801</v>
      </c>
      <c r="C305" s="37" t="s">
        <v>802</v>
      </c>
      <c r="D305" s="36" t="s">
        <v>848</v>
      </c>
      <c r="E305" s="37" t="s">
        <v>849</v>
      </c>
      <c r="F305" s="36" t="s">
        <v>855</v>
      </c>
      <c r="G305" s="37" t="s">
        <v>856</v>
      </c>
      <c r="H305" s="36">
        <v>49</v>
      </c>
      <c r="I305" s="38">
        <v>10</v>
      </c>
      <c r="J305" s="115">
        <f t="shared" si="242"/>
        <v>0.38714358886802114</v>
      </c>
      <c r="K305" s="115">
        <f t="shared" si="243"/>
        <v>0.46555403790336353</v>
      </c>
      <c r="L305" s="115">
        <f t="shared" si="244"/>
        <v>0.30967741935483872</v>
      </c>
      <c r="M305" s="115">
        <f t="shared" si="245"/>
        <v>6.0667233158967826E-2</v>
      </c>
      <c r="N305" s="115">
        <f t="shared" si="246"/>
        <v>8.2763304111618724E-2</v>
      </c>
      <c r="O305" s="115">
        <f t="shared" si="247"/>
        <v>2.2622502987877754E-2</v>
      </c>
      <c r="P305" s="115">
        <f t="shared" si="248"/>
        <v>0.42510790016888722</v>
      </c>
      <c r="Q305" s="115">
        <f t="shared" si="249"/>
        <v>0.42912871399625052</v>
      </c>
      <c r="R305" s="116">
        <f t="shared" si="250"/>
        <v>0.34237755014203325</v>
      </c>
      <c r="S305" s="133">
        <f t="shared" si="251"/>
        <v>0.28056025007687313</v>
      </c>
      <c r="T305" s="134">
        <f t="shared" si="293"/>
        <v>0.71943974992312687</v>
      </c>
      <c r="U305" s="135">
        <f t="shared" si="252"/>
        <v>124322.78598546593</v>
      </c>
      <c r="V305" s="136">
        <v>1</v>
      </c>
      <c r="W305" s="155">
        <f t="shared" si="253"/>
        <v>-0.69032258064516128</v>
      </c>
      <c r="X305" s="155">
        <f t="shared" si="254"/>
        <v>0.16944913896576208</v>
      </c>
      <c r="Y305" s="155">
        <f t="shared" si="255"/>
        <v>0.83055086103423792</v>
      </c>
      <c r="Z305" s="156">
        <f t="shared" si="256"/>
        <v>143523.34154102148</v>
      </c>
      <c r="AA305" s="69">
        <f t="shared" si="257"/>
        <v>0.1944561789300078</v>
      </c>
      <c r="AB305" s="70">
        <f t="shared" si="258"/>
        <v>0.40562016572047987</v>
      </c>
      <c r="AC305" s="70">
        <f t="shared" si="259"/>
        <v>0.81615014199283864</v>
      </c>
      <c r="AD305" s="70">
        <f t="shared" si="259"/>
        <v>8.2763304111618724E-2</v>
      </c>
      <c r="AE305" s="70">
        <f t="shared" si="260"/>
        <v>0.57087128600374948</v>
      </c>
      <c r="AF305" s="70">
        <f t="shared" si="261"/>
        <v>0.22056229013715781</v>
      </c>
      <c r="AG305" s="70">
        <f t="shared" si="262"/>
        <v>0.64256445279153152</v>
      </c>
      <c r="AH305" s="70">
        <f t="shared" si="263"/>
        <v>2.2622502987877754E-2</v>
      </c>
      <c r="AI305" s="70">
        <f t="shared" si="264"/>
        <v>0.39115588185077682</v>
      </c>
      <c r="AJ305" s="70">
        <f t="shared" si="265"/>
        <v>0.38313129588526551</v>
      </c>
      <c r="AK305" s="70">
        <f t="shared" si="266"/>
        <v>0.57489209983111278</v>
      </c>
      <c r="AL305" s="71">
        <f t="shared" si="294"/>
        <v>0.30967741935483872</v>
      </c>
      <c r="AM305" s="72">
        <v>172805</v>
      </c>
      <c r="AN305" s="66">
        <v>0.1944561789300078</v>
      </c>
      <c r="AO305" s="73">
        <v>0.57087128600374948</v>
      </c>
      <c r="AP305" s="74">
        <f t="shared" si="267"/>
        <v>0.42912871399625052</v>
      </c>
      <c r="AQ305" s="75">
        <v>35142</v>
      </c>
      <c r="AR305" s="75">
        <v>7599</v>
      </c>
      <c r="AS305" s="76">
        <v>127</v>
      </c>
      <c r="AT305" s="76">
        <v>25</v>
      </c>
      <c r="AU305" s="77">
        <f t="shared" si="268"/>
        <v>0.22056229013715781</v>
      </c>
      <c r="AV305" s="77">
        <f t="shared" si="269"/>
        <v>0.77943770986284222</v>
      </c>
      <c r="AW305" s="75">
        <v>35142</v>
      </c>
      <c r="AX305" s="76">
        <v>296</v>
      </c>
      <c r="AY305" s="75">
        <v>24280</v>
      </c>
      <c r="AZ305" s="76">
        <v>112</v>
      </c>
      <c r="BA305" s="75">
        <v>5124</v>
      </c>
      <c r="BB305" s="66">
        <f t="shared" si="270"/>
        <v>0.84832963405611517</v>
      </c>
      <c r="BC305" s="66">
        <f t="shared" si="271"/>
        <v>0.15167036594388483</v>
      </c>
      <c r="BD305" s="75">
        <v>35142</v>
      </c>
      <c r="BE305" s="75">
        <v>17924</v>
      </c>
      <c r="BF305" s="75">
        <v>4657</v>
      </c>
      <c r="BG305" s="66">
        <f t="shared" si="272"/>
        <v>0.64256445279153152</v>
      </c>
      <c r="BH305" s="70">
        <v>0.40562016572047987</v>
      </c>
      <c r="BI305" s="70">
        <v>0.34237755014203325</v>
      </c>
      <c r="BJ305" s="75">
        <v>80990</v>
      </c>
      <c r="BK305" s="75">
        <v>66100</v>
      </c>
      <c r="BL305" s="75">
        <v>8187</v>
      </c>
      <c r="BM305" s="75">
        <v>3548</v>
      </c>
      <c r="BN305" s="76">
        <v>1608</v>
      </c>
      <c r="BO305" s="76">
        <v>52</v>
      </c>
      <c r="BP305" s="76">
        <v>1079</v>
      </c>
      <c r="BQ305" s="76">
        <v>109</v>
      </c>
      <c r="BR305" s="76">
        <v>26</v>
      </c>
      <c r="BS305" s="76">
        <v>281</v>
      </c>
      <c r="BT305" s="66">
        <f t="shared" si="273"/>
        <v>0.81615014199283864</v>
      </c>
      <c r="BU305" s="66">
        <f t="shared" si="301"/>
        <v>8.2763304111618724E-2</v>
      </c>
      <c r="BV305" s="66">
        <f t="shared" si="302"/>
        <v>3.8955426595876037E-2</v>
      </c>
      <c r="BW305" s="72">
        <v>133225</v>
      </c>
      <c r="BX305" s="75">
        <v>30019</v>
      </c>
      <c r="BY305" s="66">
        <f t="shared" si="274"/>
        <v>0.22532557703133796</v>
      </c>
      <c r="BZ305" s="74">
        <f t="shared" si="275"/>
        <v>4.4380225856957258</v>
      </c>
      <c r="CA305" s="66">
        <f t="shared" si="295"/>
        <v>6.0667233158967826E-2</v>
      </c>
      <c r="CB305" s="72">
        <v>133225</v>
      </c>
      <c r="CC305" s="75">
        <v>76590</v>
      </c>
      <c r="CD305" s="66">
        <f t="shared" si="276"/>
        <v>0.57489209983111278</v>
      </c>
      <c r="CE305" s="66">
        <f t="shared" si="277"/>
        <v>0.42510790016888722</v>
      </c>
      <c r="CF305" s="72">
        <v>35142</v>
      </c>
      <c r="CG305" s="76">
        <v>251</v>
      </c>
      <c r="CH305" s="75">
        <v>13495</v>
      </c>
      <c r="CI305" s="66">
        <f t="shared" si="278"/>
        <v>0.39115588185077682</v>
      </c>
      <c r="CJ305" s="75">
        <v>35142</v>
      </c>
      <c r="CK305" s="75">
        <v>6277</v>
      </c>
      <c r="CL305" s="76">
        <v>588</v>
      </c>
      <c r="CM305" s="75">
        <v>5900</v>
      </c>
      <c r="CN305" s="76">
        <v>699</v>
      </c>
      <c r="CO305" s="66">
        <f t="shared" si="279"/>
        <v>0.38313129588526551</v>
      </c>
      <c r="CP305" s="72">
        <v>35142</v>
      </c>
      <c r="CQ305" s="76">
        <v>795</v>
      </c>
      <c r="CR305" s="66">
        <f t="shared" si="280"/>
        <v>2.2622502987877754E-2</v>
      </c>
      <c r="CS305" s="78" t="b">
        <v>0</v>
      </c>
      <c r="CT305" s="76" t="b">
        <v>1</v>
      </c>
      <c r="CU305" s="76">
        <v>1</v>
      </c>
      <c r="CV305" s="76"/>
      <c r="CW305" s="79"/>
      <c r="CX305" s="79"/>
      <c r="CY305" s="79">
        <v>1</v>
      </c>
      <c r="CZ305" s="79">
        <v>0</v>
      </c>
      <c r="DA305" s="76"/>
      <c r="DB305" s="76"/>
      <c r="DC305" s="76"/>
      <c r="DD305" s="66">
        <f t="shared" si="281"/>
        <v>0</v>
      </c>
      <c r="DE305" s="66">
        <f t="shared" si="282"/>
        <v>2.4875621890547263E-3</v>
      </c>
      <c r="DF305" s="66">
        <f t="shared" si="283"/>
        <v>0</v>
      </c>
      <c r="DG305" s="66">
        <f t="shared" si="284"/>
        <v>0</v>
      </c>
      <c r="DH305" s="66">
        <f t="shared" si="285"/>
        <v>0</v>
      </c>
      <c r="DI305" s="66">
        <f t="shared" si="300"/>
        <v>0</v>
      </c>
      <c r="DJ305" s="66">
        <f t="shared" si="286"/>
        <v>0</v>
      </c>
      <c r="DK305" s="66">
        <f t="shared" si="287"/>
        <v>2.0833333333333332E-2</v>
      </c>
      <c r="DL305" s="66">
        <f t="shared" si="288"/>
        <v>0</v>
      </c>
      <c r="DM305" s="66">
        <f t="shared" si="289"/>
        <v>6.2189054726368158E-4</v>
      </c>
      <c r="DN305" s="66">
        <f t="shared" si="290"/>
        <v>5.208333333333333E-3</v>
      </c>
      <c r="DO305" s="80">
        <f t="shared" si="299"/>
        <v>192</v>
      </c>
      <c r="DP305" s="67">
        <f t="shared" si="292"/>
        <v>0.30967741935483872</v>
      </c>
      <c r="DQ305" s="66">
        <f t="shared" si="296"/>
        <v>8.4005376344086021E-6</v>
      </c>
    </row>
    <row r="306" spans="1:121" ht="17.149999999999999" customHeight="1" x14ac:dyDescent="0.3">
      <c r="A306" s="30"/>
      <c r="B306" s="39" t="s">
        <v>801</v>
      </c>
      <c r="C306" s="37" t="s">
        <v>802</v>
      </c>
      <c r="D306" s="36" t="s">
        <v>857</v>
      </c>
      <c r="E306" s="37" t="s">
        <v>858</v>
      </c>
      <c r="F306" s="36" t="s">
        <v>859</v>
      </c>
      <c r="G306" s="37" t="s">
        <v>860</v>
      </c>
      <c r="H306" s="36">
        <v>85</v>
      </c>
      <c r="I306" s="38">
        <v>6</v>
      </c>
      <c r="J306" s="115">
        <f t="shared" si="242"/>
        <v>0.61466245366713257</v>
      </c>
      <c r="K306" s="115">
        <f t="shared" si="243"/>
        <v>0.51555569058759199</v>
      </c>
      <c r="L306" s="115">
        <f t="shared" si="244"/>
        <v>0.15483870967741936</v>
      </c>
      <c r="M306" s="115">
        <f t="shared" si="245"/>
        <v>7.6743630870829777E-2</v>
      </c>
      <c r="N306" s="115">
        <f t="shared" si="246"/>
        <v>0.19172720982528973</v>
      </c>
      <c r="O306" s="115">
        <f t="shared" si="247"/>
        <v>0.48174029288448683</v>
      </c>
      <c r="P306" s="115">
        <f t="shared" si="248"/>
        <v>0.15022651244892671</v>
      </c>
      <c r="Q306" s="115">
        <f t="shared" si="249"/>
        <v>0.45454818733842361</v>
      </c>
      <c r="R306" s="116">
        <f t="shared" si="250"/>
        <v>0.27772988505747126</v>
      </c>
      <c r="S306" s="133">
        <f t="shared" si="251"/>
        <v>0.32419695248417463</v>
      </c>
      <c r="T306" s="134">
        <f t="shared" si="293"/>
        <v>0.67580304751582543</v>
      </c>
      <c r="U306" s="135">
        <f t="shared" si="252"/>
        <v>71616.20055134705</v>
      </c>
      <c r="V306" s="136">
        <v>1</v>
      </c>
      <c r="W306" s="155">
        <f t="shared" si="253"/>
        <v>-0.84516129032258069</v>
      </c>
      <c r="X306" s="155">
        <f t="shared" si="254"/>
        <v>0.21308584137306355</v>
      </c>
      <c r="Y306" s="155">
        <f t="shared" si="255"/>
        <v>0.78691415862693648</v>
      </c>
      <c r="Z306" s="156">
        <f t="shared" si="256"/>
        <v>83390.867218013707</v>
      </c>
      <c r="AA306" s="69">
        <f t="shared" si="257"/>
        <v>0.15433322009587438</v>
      </c>
      <c r="AB306" s="70">
        <f t="shared" si="258"/>
        <v>0.35245709335691472</v>
      </c>
      <c r="AC306" s="70">
        <f t="shared" si="259"/>
        <v>0.69341376924407538</v>
      </c>
      <c r="AD306" s="70">
        <f t="shared" si="259"/>
        <v>0.19172720982528973</v>
      </c>
      <c r="AE306" s="70">
        <f t="shared" si="260"/>
        <v>0.54545181266157639</v>
      </c>
      <c r="AF306" s="70">
        <f t="shared" si="261"/>
        <v>0.27003706629397822</v>
      </c>
      <c r="AG306" s="70">
        <f t="shared" si="262"/>
        <v>0.51042109740535946</v>
      </c>
      <c r="AH306" s="70">
        <f t="shared" si="263"/>
        <v>0.48174029288448683</v>
      </c>
      <c r="AI306" s="70">
        <f t="shared" si="264"/>
        <v>0.44285106641550709</v>
      </c>
      <c r="AJ306" s="70">
        <f t="shared" si="265"/>
        <v>0.78647384091875794</v>
      </c>
      <c r="AK306" s="70">
        <f t="shared" si="266"/>
        <v>0.84977348755107329</v>
      </c>
      <c r="AL306" s="71">
        <f t="shared" si="294"/>
        <v>0.15483870967741936</v>
      </c>
      <c r="AM306" s="72">
        <v>105972</v>
      </c>
      <c r="AN306" s="66">
        <v>0.15433322009587438</v>
      </c>
      <c r="AO306" s="73">
        <v>0.54545181266157639</v>
      </c>
      <c r="AP306" s="74">
        <f t="shared" si="267"/>
        <v>0.45454818733842361</v>
      </c>
      <c r="AQ306" s="75">
        <v>16457</v>
      </c>
      <c r="AR306" s="75">
        <v>4296</v>
      </c>
      <c r="AS306" s="76">
        <v>67</v>
      </c>
      <c r="AT306" s="76">
        <v>81</v>
      </c>
      <c r="AU306" s="77">
        <f t="shared" si="268"/>
        <v>0.27003706629397822</v>
      </c>
      <c r="AV306" s="77">
        <f t="shared" si="269"/>
        <v>0.72996293370602183</v>
      </c>
      <c r="AW306" s="75">
        <v>16457</v>
      </c>
      <c r="AX306" s="76">
        <v>88</v>
      </c>
      <c r="AY306" s="75">
        <v>7986</v>
      </c>
      <c r="AZ306" s="76">
        <v>79</v>
      </c>
      <c r="BA306" s="75">
        <v>3348</v>
      </c>
      <c r="BB306" s="66">
        <f t="shared" si="270"/>
        <v>0.69885155253083797</v>
      </c>
      <c r="BC306" s="66">
        <f t="shared" si="271"/>
        <v>0.30114844746916203</v>
      </c>
      <c r="BD306" s="75">
        <v>16457</v>
      </c>
      <c r="BE306" s="75">
        <v>6414</v>
      </c>
      <c r="BF306" s="75">
        <v>1986</v>
      </c>
      <c r="BG306" s="66">
        <f t="shared" si="272"/>
        <v>0.51042109740535946</v>
      </c>
      <c r="BH306" s="70">
        <v>0.35245709335691472</v>
      </c>
      <c r="BI306" s="70">
        <v>0.27772988505747126</v>
      </c>
      <c r="BJ306" s="75">
        <v>46248</v>
      </c>
      <c r="BK306" s="75">
        <v>32069</v>
      </c>
      <c r="BL306" s="75">
        <v>5312</v>
      </c>
      <c r="BM306" s="75">
        <v>5361</v>
      </c>
      <c r="BN306" s="76">
        <v>1767</v>
      </c>
      <c r="BO306" s="76">
        <v>36</v>
      </c>
      <c r="BP306" s="76">
        <v>852</v>
      </c>
      <c r="BQ306" s="76">
        <v>38</v>
      </c>
      <c r="BR306" s="76">
        <v>79</v>
      </c>
      <c r="BS306" s="76">
        <v>734</v>
      </c>
      <c r="BT306" s="66">
        <f t="shared" si="273"/>
        <v>0.69341376924407538</v>
      </c>
      <c r="BU306" s="66">
        <f t="shared" si="301"/>
        <v>0.19172720982528973</v>
      </c>
      <c r="BV306" s="66">
        <f t="shared" si="302"/>
        <v>7.580868361875108E-2</v>
      </c>
      <c r="BW306" s="72">
        <v>81011</v>
      </c>
      <c r="BX306" s="75">
        <v>14430</v>
      </c>
      <c r="BY306" s="66">
        <f t="shared" si="274"/>
        <v>0.17812395847477502</v>
      </c>
      <c r="BZ306" s="74">
        <f t="shared" si="275"/>
        <v>5.6140679140679142</v>
      </c>
      <c r="CA306" s="66">
        <f t="shared" si="295"/>
        <v>7.6743630870829777E-2</v>
      </c>
      <c r="CB306" s="72">
        <v>81011</v>
      </c>
      <c r="CC306" s="75">
        <v>68841</v>
      </c>
      <c r="CD306" s="66">
        <f t="shared" si="276"/>
        <v>0.84977348755107329</v>
      </c>
      <c r="CE306" s="66">
        <f t="shared" si="277"/>
        <v>0.15022651244892671</v>
      </c>
      <c r="CF306" s="72">
        <v>16457</v>
      </c>
      <c r="CG306" s="76">
        <v>411</v>
      </c>
      <c r="CH306" s="75">
        <v>6877</v>
      </c>
      <c r="CI306" s="66">
        <f t="shared" si="278"/>
        <v>0.44285106641550709</v>
      </c>
      <c r="CJ306" s="75">
        <v>16457</v>
      </c>
      <c r="CK306" s="75">
        <v>9937</v>
      </c>
      <c r="CL306" s="76">
        <v>21</v>
      </c>
      <c r="CM306" s="76">
        <v>373</v>
      </c>
      <c r="CN306" s="75">
        <v>2612</v>
      </c>
      <c r="CO306" s="66">
        <f t="shared" si="279"/>
        <v>0.78647384091875794</v>
      </c>
      <c r="CP306" s="72">
        <v>16457</v>
      </c>
      <c r="CQ306" s="75">
        <v>7928</v>
      </c>
      <c r="CR306" s="66">
        <f t="shared" si="280"/>
        <v>0.48174029288448683</v>
      </c>
      <c r="CS306" s="78" t="b">
        <v>0</v>
      </c>
      <c r="CT306" s="76" t="b">
        <v>1</v>
      </c>
      <c r="CU306" s="76">
        <v>2</v>
      </c>
      <c r="CV306" s="76"/>
      <c r="CW306" s="79"/>
      <c r="CX306" s="79"/>
      <c r="CY306" s="79">
        <v>2</v>
      </c>
      <c r="CZ306" s="79">
        <v>0</v>
      </c>
      <c r="DA306" s="76"/>
      <c r="DB306" s="76"/>
      <c r="DC306" s="76"/>
      <c r="DD306" s="66">
        <f t="shared" si="281"/>
        <v>0</v>
      </c>
      <c r="DE306" s="66">
        <f t="shared" si="282"/>
        <v>4.9751243781094526E-3</v>
      </c>
      <c r="DF306" s="66">
        <f t="shared" si="283"/>
        <v>0</v>
      </c>
      <c r="DG306" s="66">
        <f t="shared" si="284"/>
        <v>0</v>
      </c>
      <c r="DH306" s="66">
        <f t="shared" si="285"/>
        <v>0</v>
      </c>
      <c r="DI306" s="66">
        <f t="shared" si="300"/>
        <v>0</v>
      </c>
      <c r="DJ306" s="66">
        <f t="shared" si="286"/>
        <v>0</v>
      </c>
      <c r="DK306" s="66">
        <f t="shared" si="287"/>
        <v>4.1666666666666664E-2</v>
      </c>
      <c r="DL306" s="66">
        <f t="shared" si="288"/>
        <v>0</v>
      </c>
      <c r="DM306" s="66">
        <f t="shared" si="289"/>
        <v>1.2437810945273632E-3</v>
      </c>
      <c r="DN306" s="66">
        <f t="shared" si="290"/>
        <v>1.0416666666666666E-2</v>
      </c>
      <c r="DO306" s="80">
        <f t="shared" si="299"/>
        <v>96</v>
      </c>
      <c r="DP306" s="67">
        <f t="shared" si="292"/>
        <v>0.15483870967741936</v>
      </c>
      <c r="DQ306" s="66">
        <f t="shared" si="296"/>
        <v>1.6801075268817204E-5</v>
      </c>
    </row>
    <row r="307" spans="1:121" ht="17.149999999999999" customHeight="1" x14ac:dyDescent="0.3">
      <c r="A307" s="30"/>
      <c r="B307" s="39" t="s">
        <v>801</v>
      </c>
      <c r="C307" s="37" t="s">
        <v>802</v>
      </c>
      <c r="D307" s="36" t="s">
        <v>857</v>
      </c>
      <c r="E307" s="37" t="s">
        <v>858</v>
      </c>
      <c r="F307" s="36" t="s">
        <v>861</v>
      </c>
      <c r="G307" s="37" t="s">
        <v>862</v>
      </c>
      <c r="H307" s="36">
        <v>34</v>
      </c>
      <c r="I307" s="38"/>
      <c r="J307" s="115">
        <f t="shared" si="242"/>
        <v>0.47984703168629356</v>
      </c>
      <c r="K307" s="115">
        <f t="shared" si="243"/>
        <v>0.40348427825664684</v>
      </c>
      <c r="L307" s="115">
        <f t="shared" si="244"/>
        <v>1</v>
      </c>
      <c r="M307" s="115">
        <f t="shared" si="245"/>
        <v>7.1321650192183866E-2</v>
      </c>
      <c r="N307" s="115">
        <f t="shared" si="246"/>
        <v>2.5643188528047239E-2</v>
      </c>
      <c r="O307" s="115">
        <f t="shared" si="247"/>
        <v>0.21282020152968315</v>
      </c>
      <c r="P307" s="115">
        <f t="shared" si="248"/>
        <v>2.2063353676256892E-2</v>
      </c>
      <c r="Q307" s="115">
        <f t="shared" si="249"/>
        <v>0.3166840569190521</v>
      </c>
      <c r="R307" s="116">
        <f t="shared" si="250"/>
        <v>0.13750758473229507</v>
      </c>
      <c r="S307" s="133">
        <f t="shared" si="251"/>
        <v>0.29659681616893985</v>
      </c>
      <c r="T307" s="134">
        <f t="shared" si="293"/>
        <v>0.70340318383106015</v>
      </c>
      <c r="U307" s="135">
        <f t="shared" si="252"/>
        <v>81721.381897492567</v>
      </c>
      <c r="V307" s="136">
        <v>1</v>
      </c>
      <c r="W307" s="155">
        <f t="shared" si="253"/>
        <v>0</v>
      </c>
      <c r="X307" s="155">
        <f t="shared" si="254"/>
        <v>0.18548570505782874</v>
      </c>
      <c r="Y307" s="155">
        <f t="shared" si="255"/>
        <v>0.81451429494217131</v>
      </c>
      <c r="Z307" s="156">
        <f t="shared" si="256"/>
        <v>94630.270786381458</v>
      </c>
      <c r="AA307" s="69">
        <f t="shared" si="257"/>
        <v>8.349113444654846E-3</v>
      </c>
      <c r="AB307" s="70">
        <f t="shared" si="258"/>
        <v>0.170135231316726</v>
      </c>
      <c r="AC307" s="70">
        <f t="shared" si="259"/>
        <v>0.90546183045128636</v>
      </c>
      <c r="AD307" s="70">
        <f t="shared" si="259"/>
        <v>2.5643188528047239E-2</v>
      </c>
      <c r="AE307" s="70">
        <f t="shared" si="260"/>
        <v>0.6833159430809479</v>
      </c>
      <c r="AF307" s="70">
        <f t="shared" si="261"/>
        <v>0.24754158067257498</v>
      </c>
      <c r="AG307" s="70">
        <f t="shared" si="262"/>
        <v>0.58789607866941851</v>
      </c>
      <c r="AH307" s="70">
        <f t="shared" si="263"/>
        <v>0.21282020152968315</v>
      </c>
      <c r="AI307" s="70">
        <f t="shared" si="264"/>
        <v>0.23188053903120068</v>
      </c>
      <c r="AJ307" s="70">
        <f t="shared" si="265"/>
        <v>0.72781352434138646</v>
      </c>
      <c r="AK307" s="70">
        <f t="shared" si="266"/>
        <v>0.97793664632374311</v>
      </c>
      <c r="AL307" s="71">
        <f t="shared" si="294"/>
        <v>1</v>
      </c>
      <c r="AM307" s="72">
        <v>116180</v>
      </c>
      <c r="AN307" s="66">
        <v>8.349113444654846E-3</v>
      </c>
      <c r="AO307" s="73">
        <v>0.6833159430809479</v>
      </c>
      <c r="AP307" s="74">
        <f t="shared" si="267"/>
        <v>0.3166840569190521</v>
      </c>
      <c r="AQ307" s="75">
        <v>16474</v>
      </c>
      <c r="AR307" s="75">
        <v>3842</v>
      </c>
      <c r="AS307" s="76">
        <v>167</v>
      </c>
      <c r="AT307" s="76">
        <v>69</v>
      </c>
      <c r="AU307" s="77">
        <f t="shared" si="268"/>
        <v>0.24754158067257498</v>
      </c>
      <c r="AV307" s="77">
        <f t="shared" si="269"/>
        <v>0.75245841932742508</v>
      </c>
      <c r="AW307" s="75">
        <v>16474</v>
      </c>
      <c r="AX307" s="76">
        <v>75</v>
      </c>
      <c r="AY307" s="75">
        <v>8271</v>
      </c>
      <c r="AZ307" s="76">
        <v>86</v>
      </c>
      <c r="BA307" s="75">
        <v>7144</v>
      </c>
      <c r="BB307" s="66">
        <f t="shared" si="270"/>
        <v>0.94548986281413139</v>
      </c>
      <c r="BC307" s="66">
        <f t="shared" si="271"/>
        <v>5.4510137185868612E-2</v>
      </c>
      <c r="BD307" s="75">
        <v>16474</v>
      </c>
      <c r="BE307" s="75">
        <v>4670</v>
      </c>
      <c r="BF307" s="75">
        <v>5015</v>
      </c>
      <c r="BG307" s="66">
        <f t="shared" si="272"/>
        <v>0.58789607866941851</v>
      </c>
      <c r="BH307" s="70">
        <v>0.170135231316726</v>
      </c>
      <c r="BI307" s="70">
        <v>0.13750758473229507</v>
      </c>
      <c r="BJ307" s="75">
        <v>47420</v>
      </c>
      <c r="BK307" s="75">
        <v>42937</v>
      </c>
      <c r="BL307" s="75">
        <v>3267</v>
      </c>
      <c r="BM307" s="76">
        <v>909</v>
      </c>
      <c r="BN307" s="76">
        <v>152</v>
      </c>
      <c r="BO307" s="76">
        <v>10</v>
      </c>
      <c r="BP307" s="76">
        <v>95</v>
      </c>
      <c r="BQ307" s="76">
        <v>2</v>
      </c>
      <c r="BR307" s="76">
        <v>4</v>
      </c>
      <c r="BS307" s="76">
        <v>44</v>
      </c>
      <c r="BT307" s="66">
        <f t="shared" si="273"/>
        <v>0.90546183045128636</v>
      </c>
      <c r="BU307" s="66">
        <f t="shared" si="301"/>
        <v>2.5643188528047239E-2</v>
      </c>
      <c r="BV307" s="66">
        <f t="shared" si="302"/>
        <v>6.4740615773935051E-3</v>
      </c>
      <c r="BW307" s="72">
        <v>86025</v>
      </c>
      <c r="BX307" s="75">
        <v>16488</v>
      </c>
      <c r="BY307" s="66">
        <f t="shared" si="274"/>
        <v>0.19166521360069746</v>
      </c>
      <c r="BZ307" s="74">
        <f t="shared" si="275"/>
        <v>5.2174308588064049</v>
      </c>
      <c r="CA307" s="66">
        <f t="shared" si="295"/>
        <v>7.1321650192183866E-2</v>
      </c>
      <c r="CB307" s="72">
        <v>86025</v>
      </c>
      <c r="CC307" s="75">
        <v>84127</v>
      </c>
      <c r="CD307" s="66">
        <f t="shared" si="276"/>
        <v>0.97793664632374311</v>
      </c>
      <c r="CE307" s="66">
        <f t="shared" si="277"/>
        <v>2.2063353676256892E-2</v>
      </c>
      <c r="CF307" s="72">
        <v>16474</v>
      </c>
      <c r="CG307" s="76">
        <v>604</v>
      </c>
      <c r="CH307" s="75">
        <v>3216</v>
      </c>
      <c r="CI307" s="66">
        <f t="shared" si="278"/>
        <v>0.23188053903120068</v>
      </c>
      <c r="CJ307" s="75">
        <v>16474</v>
      </c>
      <c r="CK307" s="75">
        <v>11620</v>
      </c>
      <c r="CL307" s="76">
        <v>20</v>
      </c>
      <c r="CM307" s="76">
        <v>66</v>
      </c>
      <c r="CN307" s="76">
        <v>284</v>
      </c>
      <c r="CO307" s="66">
        <f t="shared" si="279"/>
        <v>0.72781352434138646</v>
      </c>
      <c r="CP307" s="72">
        <v>16474</v>
      </c>
      <c r="CQ307" s="75">
        <v>3506</v>
      </c>
      <c r="CR307" s="66">
        <f t="shared" si="280"/>
        <v>0.21282020152968315</v>
      </c>
      <c r="CS307" s="78" t="b">
        <v>0</v>
      </c>
      <c r="CT307" s="76" t="b">
        <v>0</v>
      </c>
      <c r="CU307" s="76"/>
      <c r="CV307" s="76"/>
      <c r="CW307" s="76"/>
      <c r="CX307" s="76"/>
      <c r="CY307" s="76"/>
      <c r="CZ307" s="76"/>
      <c r="DA307" s="76"/>
      <c r="DB307" s="76"/>
      <c r="DC307" s="76"/>
      <c r="DD307" s="66">
        <f t="shared" si="281"/>
        <v>0</v>
      </c>
      <c r="DE307" s="66">
        <f t="shared" si="282"/>
        <v>0</v>
      </c>
      <c r="DF307" s="66">
        <f t="shared" si="283"/>
        <v>0</v>
      </c>
      <c r="DG307" s="66">
        <f t="shared" si="284"/>
        <v>0</v>
      </c>
      <c r="DH307" s="66">
        <f t="shared" si="285"/>
        <v>0</v>
      </c>
      <c r="DI307" s="66">
        <f t="shared" si="300"/>
        <v>0</v>
      </c>
      <c r="DJ307" s="66">
        <f t="shared" si="286"/>
        <v>0</v>
      </c>
      <c r="DK307" s="66">
        <f t="shared" si="287"/>
        <v>0</v>
      </c>
      <c r="DL307" s="66">
        <f t="shared" si="288"/>
        <v>0</v>
      </c>
      <c r="DM307" s="66">
        <f t="shared" si="289"/>
        <v>0</v>
      </c>
      <c r="DN307" s="66">
        <f t="shared" si="290"/>
        <v>0</v>
      </c>
      <c r="DO307" s="80">
        <f t="shared" si="299"/>
        <v>620</v>
      </c>
      <c r="DP307" s="67">
        <f t="shared" si="292"/>
        <v>1</v>
      </c>
      <c r="DQ307" s="66">
        <f t="shared" si="296"/>
        <v>2.6014568158168575E-6</v>
      </c>
    </row>
    <row r="308" spans="1:121" ht="17.149999999999999" customHeight="1" x14ac:dyDescent="0.3">
      <c r="A308" s="30"/>
      <c r="B308" s="39" t="s">
        <v>801</v>
      </c>
      <c r="C308" s="37" t="s">
        <v>802</v>
      </c>
      <c r="D308" s="36" t="s">
        <v>863</v>
      </c>
      <c r="E308" s="37" t="s">
        <v>864</v>
      </c>
      <c r="F308" s="36" t="s">
        <v>865</v>
      </c>
      <c r="G308" s="37" t="s">
        <v>866</v>
      </c>
      <c r="H308" s="36">
        <v>19</v>
      </c>
      <c r="I308" s="38"/>
      <c r="J308" s="115">
        <f t="shared" si="242"/>
        <v>0.37848092204166373</v>
      </c>
      <c r="K308" s="115">
        <f t="shared" si="243"/>
        <v>0.48725749874722596</v>
      </c>
      <c r="L308" s="115">
        <f t="shared" si="244"/>
        <v>1</v>
      </c>
      <c r="M308" s="115">
        <f t="shared" si="245"/>
        <v>9.3466273313673021E-2</v>
      </c>
      <c r="N308" s="115">
        <f t="shared" si="246"/>
        <v>3.2044141647022253E-2</v>
      </c>
      <c r="O308" s="115">
        <f t="shared" si="247"/>
        <v>0.29937719235449922</v>
      </c>
      <c r="P308" s="115">
        <f t="shared" si="248"/>
        <v>1.9529349624007875E-2</v>
      </c>
      <c r="Q308" s="115">
        <f t="shared" si="249"/>
        <v>0.29853751395676609</v>
      </c>
      <c r="R308" s="116">
        <f t="shared" si="250"/>
        <v>0.15394940629839959</v>
      </c>
      <c r="S308" s="133">
        <f t="shared" si="251"/>
        <v>0.30696025533147309</v>
      </c>
      <c r="T308" s="134">
        <f t="shared" si="293"/>
        <v>0.69303974466852691</v>
      </c>
      <c r="U308" s="135">
        <f t="shared" si="252"/>
        <v>67292.080088079951</v>
      </c>
      <c r="V308" s="136">
        <v>1</v>
      </c>
      <c r="W308" s="155">
        <f t="shared" si="253"/>
        <v>0</v>
      </c>
      <c r="X308" s="155">
        <f t="shared" si="254"/>
        <v>0.19584914422036195</v>
      </c>
      <c r="Y308" s="155">
        <f t="shared" si="255"/>
        <v>0.80415085577963807</v>
      </c>
      <c r="Z308" s="156">
        <f t="shared" si="256"/>
        <v>78080.635643635513</v>
      </c>
      <c r="AA308" s="69">
        <f t="shared" si="257"/>
        <v>3.5387293119251879E-2</v>
      </c>
      <c r="AB308" s="70">
        <f t="shared" si="258"/>
        <v>0.18530438484461473</v>
      </c>
      <c r="AC308" s="70">
        <f t="shared" si="259"/>
        <v>0.9048519545113074</v>
      </c>
      <c r="AD308" s="70">
        <f t="shared" si="259"/>
        <v>3.2044141647022253E-2</v>
      </c>
      <c r="AE308" s="70">
        <f t="shared" si="260"/>
        <v>0.70146248604323391</v>
      </c>
      <c r="AF308" s="70">
        <f t="shared" si="261"/>
        <v>0.11253489870427374</v>
      </c>
      <c r="AG308" s="70">
        <f t="shared" si="262"/>
        <v>0.70627818741499038</v>
      </c>
      <c r="AH308" s="70">
        <f t="shared" si="263"/>
        <v>0.29937719235449922</v>
      </c>
      <c r="AI308" s="70">
        <f t="shared" si="264"/>
        <v>0.10029350705132795</v>
      </c>
      <c r="AJ308" s="70">
        <f t="shared" si="265"/>
        <v>0.65666833703199945</v>
      </c>
      <c r="AK308" s="70">
        <f t="shared" si="266"/>
        <v>0.98047065037599213</v>
      </c>
      <c r="AL308" s="71">
        <f t="shared" si="294"/>
        <v>1</v>
      </c>
      <c r="AM308" s="72">
        <v>97097</v>
      </c>
      <c r="AN308" s="66">
        <v>3.5387293119251879E-2</v>
      </c>
      <c r="AO308" s="73">
        <v>0.70146248604323391</v>
      </c>
      <c r="AP308" s="74">
        <f t="shared" si="267"/>
        <v>0.29853751395676609</v>
      </c>
      <c r="AQ308" s="75">
        <v>13969</v>
      </c>
      <c r="AR308" s="75">
        <v>1382</v>
      </c>
      <c r="AS308" s="76">
        <v>127</v>
      </c>
      <c r="AT308" s="76">
        <v>63</v>
      </c>
      <c r="AU308" s="77">
        <f t="shared" si="268"/>
        <v>0.11253489870427374</v>
      </c>
      <c r="AV308" s="77">
        <f t="shared" si="269"/>
        <v>0.8874651012957262</v>
      </c>
      <c r="AW308" s="75">
        <v>13969</v>
      </c>
      <c r="AX308" s="76">
        <v>38</v>
      </c>
      <c r="AY308" s="75">
        <v>6124</v>
      </c>
      <c r="AZ308" s="76">
        <v>62</v>
      </c>
      <c r="BA308" s="75">
        <v>6529</v>
      </c>
      <c r="BB308" s="66">
        <f t="shared" si="270"/>
        <v>0.91295010380127428</v>
      </c>
      <c r="BC308" s="66">
        <f t="shared" si="271"/>
        <v>8.7049896198725718E-2</v>
      </c>
      <c r="BD308" s="75">
        <v>13969</v>
      </c>
      <c r="BE308" s="75">
        <v>2722</v>
      </c>
      <c r="BF308" s="75">
        <v>7144</v>
      </c>
      <c r="BG308" s="66">
        <f t="shared" si="272"/>
        <v>0.70627818741499038</v>
      </c>
      <c r="BH308" s="70">
        <v>0.18530438484461473</v>
      </c>
      <c r="BI308" s="70">
        <v>0.15394940629839959</v>
      </c>
      <c r="BJ308" s="75">
        <v>38603</v>
      </c>
      <c r="BK308" s="75">
        <v>34930</v>
      </c>
      <c r="BL308" s="76">
        <v>2436</v>
      </c>
      <c r="BM308" s="76">
        <v>818</v>
      </c>
      <c r="BN308" s="76">
        <v>121</v>
      </c>
      <c r="BO308" s="76">
        <v>1</v>
      </c>
      <c r="BP308" s="76">
        <v>27</v>
      </c>
      <c r="BQ308" s="76">
        <v>5</v>
      </c>
      <c r="BR308" s="76">
        <v>6</v>
      </c>
      <c r="BS308" s="76">
        <v>259</v>
      </c>
      <c r="BT308" s="66">
        <f t="shared" si="273"/>
        <v>0.9048519545113074</v>
      </c>
      <c r="BU308" s="66">
        <f t="shared" si="301"/>
        <v>3.2044141647022253E-2</v>
      </c>
      <c r="BV308" s="66">
        <f t="shared" si="302"/>
        <v>1.0854078698546744E-2</v>
      </c>
      <c r="BW308" s="72">
        <v>71943</v>
      </c>
      <c r="BX308" s="75">
        <v>10522</v>
      </c>
      <c r="BY308" s="66">
        <f t="shared" si="274"/>
        <v>0.14625467383901145</v>
      </c>
      <c r="BZ308" s="74">
        <f t="shared" si="275"/>
        <v>6.8373883292149777</v>
      </c>
      <c r="CA308" s="66">
        <f t="shared" si="295"/>
        <v>9.3466273313673021E-2</v>
      </c>
      <c r="CB308" s="72">
        <v>71943</v>
      </c>
      <c r="CC308" s="75">
        <v>70538</v>
      </c>
      <c r="CD308" s="66">
        <f t="shared" si="276"/>
        <v>0.98047065037599213</v>
      </c>
      <c r="CE308" s="66">
        <f t="shared" si="277"/>
        <v>1.9529349624007875E-2</v>
      </c>
      <c r="CF308" s="72">
        <v>13969</v>
      </c>
      <c r="CG308" s="76">
        <v>109</v>
      </c>
      <c r="CH308" s="75">
        <v>1292</v>
      </c>
      <c r="CI308" s="66">
        <f t="shared" si="278"/>
        <v>0.10029350705132795</v>
      </c>
      <c r="CJ308" s="75">
        <v>13969</v>
      </c>
      <c r="CK308" s="75">
        <v>8811</v>
      </c>
      <c r="CL308" s="76">
        <v>17</v>
      </c>
      <c r="CM308" s="76">
        <v>93</v>
      </c>
      <c r="CN308" s="76">
        <v>252</v>
      </c>
      <c r="CO308" s="66">
        <f t="shared" si="279"/>
        <v>0.65666833703199945</v>
      </c>
      <c r="CP308" s="72">
        <v>13969</v>
      </c>
      <c r="CQ308" s="75">
        <v>4182</v>
      </c>
      <c r="CR308" s="66">
        <f t="shared" si="280"/>
        <v>0.29937719235449922</v>
      </c>
      <c r="CS308" s="78" t="b">
        <v>0</v>
      </c>
      <c r="CT308" s="76" t="b">
        <v>0</v>
      </c>
      <c r="CU308" s="76"/>
      <c r="CV308" s="76"/>
      <c r="CW308" s="76"/>
      <c r="CX308" s="76"/>
      <c r="CY308" s="76"/>
      <c r="CZ308" s="76"/>
      <c r="DA308" s="76"/>
      <c r="DB308" s="76"/>
      <c r="DC308" s="76"/>
      <c r="DD308" s="66">
        <f t="shared" si="281"/>
        <v>0</v>
      </c>
      <c r="DE308" s="66">
        <f t="shared" si="282"/>
        <v>0</v>
      </c>
      <c r="DF308" s="66">
        <f t="shared" si="283"/>
        <v>0</v>
      </c>
      <c r="DG308" s="66">
        <f t="shared" si="284"/>
        <v>0</v>
      </c>
      <c r="DH308" s="66">
        <f t="shared" si="285"/>
        <v>0</v>
      </c>
      <c r="DI308" s="66">
        <f t="shared" si="300"/>
        <v>0</v>
      </c>
      <c r="DJ308" s="66">
        <f t="shared" si="286"/>
        <v>0</v>
      </c>
      <c r="DK308" s="66">
        <f t="shared" si="287"/>
        <v>0</v>
      </c>
      <c r="DL308" s="66">
        <f t="shared" si="288"/>
        <v>0</v>
      </c>
      <c r="DM308" s="66">
        <f t="shared" si="289"/>
        <v>0</v>
      </c>
      <c r="DN308" s="66">
        <f t="shared" si="290"/>
        <v>0</v>
      </c>
      <c r="DO308" s="80">
        <f t="shared" si="299"/>
        <v>620</v>
      </c>
      <c r="DP308" s="67">
        <f t="shared" si="292"/>
        <v>1</v>
      </c>
      <c r="DQ308" s="66">
        <f t="shared" si="296"/>
        <v>2.6014568158168575E-6</v>
      </c>
    </row>
    <row r="309" spans="1:121" ht="17.149999999999999" customHeight="1" x14ac:dyDescent="0.3">
      <c r="A309" s="30"/>
      <c r="B309" s="39" t="s">
        <v>801</v>
      </c>
      <c r="C309" s="37" t="s">
        <v>802</v>
      </c>
      <c r="D309" s="36" t="s">
        <v>863</v>
      </c>
      <c r="E309" s="37" t="s">
        <v>864</v>
      </c>
      <c r="F309" s="36" t="s">
        <v>867</v>
      </c>
      <c r="G309" s="37" t="s">
        <v>868</v>
      </c>
      <c r="H309" s="36">
        <v>40</v>
      </c>
      <c r="I309" s="38"/>
      <c r="J309" s="115">
        <f t="shared" si="242"/>
        <v>0.53523216850167543</v>
      </c>
      <c r="K309" s="115">
        <f t="shared" si="243"/>
        <v>0.4896122546673049</v>
      </c>
      <c r="L309" s="115">
        <f t="shared" si="244"/>
        <v>1</v>
      </c>
      <c r="M309" s="115">
        <f t="shared" si="245"/>
        <v>8.9420798346514035E-2</v>
      </c>
      <c r="N309" s="115">
        <f t="shared" si="246"/>
        <v>4.7677469924683913E-2</v>
      </c>
      <c r="O309" s="115">
        <f t="shared" si="247"/>
        <v>0.54332216371469599</v>
      </c>
      <c r="P309" s="115">
        <f t="shared" si="248"/>
        <v>2.4846860643185309E-2</v>
      </c>
      <c r="Q309" s="115">
        <f t="shared" si="249"/>
        <v>0.32426056075694742</v>
      </c>
      <c r="R309" s="116">
        <f t="shared" si="250"/>
        <v>0.18024762453210483</v>
      </c>
      <c r="S309" s="133">
        <f t="shared" si="251"/>
        <v>0.3594022112319013</v>
      </c>
      <c r="T309" s="134">
        <f t="shared" si="293"/>
        <v>0.6405977887680987</v>
      </c>
      <c r="U309" s="135">
        <f t="shared" si="252"/>
        <v>45279.373503495517</v>
      </c>
      <c r="V309" s="136">
        <v>1</v>
      </c>
      <c r="W309" s="155">
        <f t="shared" si="253"/>
        <v>0</v>
      </c>
      <c r="X309" s="155">
        <f t="shared" si="254"/>
        <v>0.24829110012079017</v>
      </c>
      <c r="Y309" s="155">
        <f t="shared" si="255"/>
        <v>0.75170889987920986</v>
      </c>
      <c r="Z309" s="156">
        <f t="shared" si="256"/>
        <v>53133.040170162189</v>
      </c>
      <c r="AA309" s="69">
        <f t="shared" si="257"/>
        <v>8.0005093162429444E-2</v>
      </c>
      <c r="AB309" s="70">
        <f t="shared" si="258"/>
        <v>0.2207102943583269</v>
      </c>
      <c r="AC309" s="70">
        <f t="shared" si="259"/>
        <v>0.85407081757148218</v>
      </c>
      <c r="AD309" s="70">
        <f t="shared" si="259"/>
        <v>4.7677469924683913E-2</v>
      </c>
      <c r="AE309" s="70">
        <f t="shared" si="260"/>
        <v>0.67573943924305258</v>
      </c>
      <c r="AF309" s="70">
        <f t="shared" si="261"/>
        <v>0.12618477740545717</v>
      </c>
      <c r="AG309" s="70">
        <f t="shared" si="262"/>
        <v>0.54284346577309717</v>
      </c>
      <c r="AH309" s="70">
        <f t="shared" si="263"/>
        <v>0.54332216371469599</v>
      </c>
      <c r="AI309" s="70">
        <f t="shared" si="264"/>
        <v>0.26615605552896121</v>
      </c>
      <c r="AJ309" s="70">
        <f t="shared" si="265"/>
        <v>0.80430828147438971</v>
      </c>
      <c r="AK309" s="70">
        <f t="shared" si="266"/>
        <v>0.97515313935681469</v>
      </c>
      <c r="AL309" s="71">
        <f t="shared" si="294"/>
        <v>1</v>
      </c>
      <c r="AM309" s="72">
        <v>70683</v>
      </c>
      <c r="AN309" s="66">
        <v>8.0005093162429444E-2</v>
      </c>
      <c r="AO309" s="73">
        <v>0.67573943924305258</v>
      </c>
      <c r="AP309" s="74">
        <f t="shared" si="267"/>
        <v>0.32426056075694742</v>
      </c>
      <c r="AQ309" s="75">
        <v>10445</v>
      </c>
      <c r="AR309" s="75">
        <v>1183</v>
      </c>
      <c r="AS309" s="76">
        <v>49</v>
      </c>
      <c r="AT309" s="76">
        <v>86</v>
      </c>
      <c r="AU309" s="77">
        <f t="shared" si="268"/>
        <v>0.12618477740545717</v>
      </c>
      <c r="AV309" s="77">
        <f t="shared" si="269"/>
        <v>0.87381522259454281</v>
      </c>
      <c r="AW309" s="75">
        <v>10445</v>
      </c>
      <c r="AX309" s="76">
        <v>37</v>
      </c>
      <c r="AY309" s="75">
        <v>3167</v>
      </c>
      <c r="AZ309" s="76">
        <v>56</v>
      </c>
      <c r="BA309" s="75">
        <v>6084</v>
      </c>
      <c r="BB309" s="66">
        <f t="shared" si="270"/>
        <v>0.894590713259933</v>
      </c>
      <c r="BC309" s="66">
        <f t="shared" si="271"/>
        <v>0.105409286740067</v>
      </c>
      <c r="BD309" s="75">
        <v>10445</v>
      </c>
      <c r="BE309" s="75">
        <v>2026</v>
      </c>
      <c r="BF309" s="75">
        <v>3644</v>
      </c>
      <c r="BG309" s="66">
        <f t="shared" si="272"/>
        <v>0.54284346577309717</v>
      </c>
      <c r="BH309" s="70">
        <v>0.2207102943583269</v>
      </c>
      <c r="BI309" s="70">
        <v>0.18024762453210483</v>
      </c>
      <c r="BJ309" s="75">
        <v>29343</v>
      </c>
      <c r="BK309" s="75">
        <v>25061</v>
      </c>
      <c r="BL309" s="76">
        <v>2883</v>
      </c>
      <c r="BM309" s="76">
        <v>1053</v>
      </c>
      <c r="BN309" s="76">
        <v>162</v>
      </c>
      <c r="BO309" s="76">
        <v>3</v>
      </c>
      <c r="BP309" s="76">
        <v>113</v>
      </c>
      <c r="BQ309" s="76">
        <v>4</v>
      </c>
      <c r="BR309" s="76">
        <v>4</v>
      </c>
      <c r="BS309" s="76">
        <v>60</v>
      </c>
      <c r="BT309" s="66">
        <f t="shared" si="273"/>
        <v>0.85407081757148218</v>
      </c>
      <c r="BU309" s="66">
        <f t="shared" si="301"/>
        <v>4.7677469924683913E-2</v>
      </c>
      <c r="BV309" s="66">
        <f t="shared" si="302"/>
        <v>1.1791568687591588E-2</v>
      </c>
      <c r="BW309" s="72">
        <v>52240</v>
      </c>
      <c r="BX309" s="75">
        <v>7986</v>
      </c>
      <c r="BY309" s="66">
        <f t="shared" si="274"/>
        <v>0.15287136294027565</v>
      </c>
      <c r="BZ309" s="74">
        <f t="shared" si="275"/>
        <v>6.5414475331830708</v>
      </c>
      <c r="CA309" s="66">
        <f t="shared" si="295"/>
        <v>8.9420798346514035E-2</v>
      </c>
      <c r="CB309" s="72">
        <v>52240</v>
      </c>
      <c r="CC309" s="75">
        <v>50942</v>
      </c>
      <c r="CD309" s="66">
        <f t="shared" si="276"/>
        <v>0.97515313935681469</v>
      </c>
      <c r="CE309" s="66">
        <f t="shared" si="277"/>
        <v>2.4846860643185309E-2</v>
      </c>
      <c r="CF309" s="72">
        <v>10445</v>
      </c>
      <c r="CG309" s="76">
        <v>237</v>
      </c>
      <c r="CH309" s="75">
        <v>2543</v>
      </c>
      <c r="CI309" s="66">
        <f t="shared" si="278"/>
        <v>0.26615605552896121</v>
      </c>
      <c r="CJ309" s="75">
        <v>10445</v>
      </c>
      <c r="CK309" s="75">
        <v>7965</v>
      </c>
      <c r="CL309" s="76">
        <v>81</v>
      </c>
      <c r="CM309" s="76">
        <v>183</v>
      </c>
      <c r="CN309" s="76">
        <v>172</v>
      </c>
      <c r="CO309" s="66">
        <f t="shared" si="279"/>
        <v>0.80430828147438971</v>
      </c>
      <c r="CP309" s="72">
        <v>10445</v>
      </c>
      <c r="CQ309" s="75">
        <v>5675</v>
      </c>
      <c r="CR309" s="66">
        <f t="shared" si="280"/>
        <v>0.54332216371469599</v>
      </c>
      <c r="CS309" s="78" t="b">
        <v>0</v>
      </c>
      <c r="CT309" s="76" t="b">
        <v>0</v>
      </c>
      <c r="CU309" s="76"/>
      <c r="CV309" s="76"/>
      <c r="CW309" s="76"/>
      <c r="CX309" s="76"/>
      <c r="CY309" s="76"/>
      <c r="CZ309" s="76"/>
      <c r="DA309" s="76"/>
      <c r="DB309" s="76"/>
      <c r="DC309" s="76"/>
      <c r="DD309" s="66">
        <f t="shared" si="281"/>
        <v>0</v>
      </c>
      <c r="DE309" s="66">
        <f t="shared" si="282"/>
        <v>0</v>
      </c>
      <c r="DF309" s="66">
        <f t="shared" si="283"/>
        <v>0</v>
      </c>
      <c r="DG309" s="66">
        <f t="shared" si="284"/>
        <v>0</v>
      </c>
      <c r="DH309" s="66">
        <f t="shared" si="285"/>
        <v>0</v>
      </c>
      <c r="DI309" s="66">
        <f t="shared" si="300"/>
        <v>0</v>
      </c>
      <c r="DJ309" s="66">
        <f t="shared" si="286"/>
        <v>0</v>
      </c>
      <c r="DK309" s="66">
        <f t="shared" si="287"/>
        <v>0</v>
      </c>
      <c r="DL309" s="66">
        <f t="shared" si="288"/>
        <v>0</v>
      </c>
      <c r="DM309" s="66">
        <f t="shared" si="289"/>
        <v>0</v>
      </c>
      <c r="DN309" s="66">
        <f t="shared" si="290"/>
        <v>0</v>
      </c>
      <c r="DO309" s="80">
        <f t="shared" si="299"/>
        <v>620</v>
      </c>
      <c r="DP309" s="67">
        <f t="shared" si="292"/>
        <v>1</v>
      </c>
      <c r="DQ309" s="66">
        <f t="shared" si="296"/>
        <v>2.6014568158168575E-6</v>
      </c>
    </row>
    <row r="310" spans="1:121" ht="17.149999999999999" customHeight="1" x14ac:dyDescent="0.3">
      <c r="A310" s="30"/>
      <c r="B310" s="39" t="s">
        <v>801</v>
      </c>
      <c r="C310" s="37" t="s">
        <v>802</v>
      </c>
      <c r="D310" s="36" t="s">
        <v>869</v>
      </c>
      <c r="E310" s="37" t="s">
        <v>870</v>
      </c>
      <c r="F310" s="36" t="s">
        <v>871</v>
      </c>
      <c r="G310" s="37" t="s">
        <v>870</v>
      </c>
      <c r="H310" s="36">
        <v>63</v>
      </c>
      <c r="I310" s="38">
        <v>24</v>
      </c>
      <c r="J310" s="115">
        <f t="shared" si="242"/>
        <v>0.84234385493619879</v>
      </c>
      <c r="K310" s="115">
        <f t="shared" si="243"/>
        <v>0.72412845717076746</v>
      </c>
      <c r="L310" s="115">
        <f t="shared" si="244"/>
        <v>6.0945860653939341E-3</v>
      </c>
      <c r="M310" s="115">
        <f t="shared" si="245"/>
        <v>7.0586695997420762E-2</v>
      </c>
      <c r="N310" s="115">
        <f t="shared" si="246"/>
        <v>0.39399502944271547</v>
      </c>
      <c r="O310" s="115">
        <f t="shared" si="247"/>
        <v>0.75062580133097256</v>
      </c>
      <c r="P310" s="115">
        <f t="shared" si="248"/>
        <v>0.78853158571134419</v>
      </c>
      <c r="Q310" s="115">
        <f t="shared" si="249"/>
        <v>0.59206673098431617</v>
      </c>
      <c r="R310" s="116">
        <f t="shared" si="250"/>
        <v>0.72620555545644305</v>
      </c>
      <c r="S310" s="133">
        <f t="shared" si="251"/>
        <v>0.54384203301061917</v>
      </c>
      <c r="T310" s="134">
        <f t="shared" si="293"/>
        <v>0.45615796698938083</v>
      </c>
      <c r="U310" s="135">
        <f t="shared" si="252"/>
        <v>78372.044150478527</v>
      </c>
      <c r="V310" s="136">
        <v>3</v>
      </c>
      <c r="W310" s="155">
        <f t="shared" si="253"/>
        <v>-0.99390541393460607</v>
      </c>
      <c r="X310" s="155">
        <f t="shared" si="254"/>
        <v>0.43273092189950801</v>
      </c>
      <c r="Y310" s="155">
        <f t="shared" si="255"/>
        <v>0.56726907810049199</v>
      </c>
      <c r="Z310" s="156">
        <f t="shared" si="256"/>
        <v>97461.933039367432</v>
      </c>
      <c r="AA310" s="69">
        <f t="shared" si="257"/>
        <v>0.54786419803386321</v>
      </c>
      <c r="AB310" s="70">
        <f t="shared" si="258"/>
        <v>0.75510185438933031</v>
      </c>
      <c r="AC310" s="70">
        <f t="shared" si="259"/>
        <v>0.3413675749501825</v>
      </c>
      <c r="AD310" s="70">
        <f t="shared" si="259"/>
        <v>0.39399502944271547</v>
      </c>
      <c r="AE310" s="70">
        <f t="shared" si="260"/>
        <v>0.40793326901568383</v>
      </c>
      <c r="AF310" s="70">
        <f t="shared" si="261"/>
        <v>4.6980890164234693E-2</v>
      </c>
      <c r="AG310" s="70">
        <f t="shared" si="262"/>
        <v>0.23350021368825935</v>
      </c>
      <c r="AH310" s="70">
        <f t="shared" si="263"/>
        <v>0.75062580133097256</v>
      </c>
      <c r="AI310" s="70">
        <f t="shared" si="264"/>
        <v>0.81854814091214356</v>
      </c>
      <c r="AJ310" s="70">
        <f t="shared" si="265"/>
        <v>0.86613956896025401</v>
      </c>
      <c r="AK310" s="70">
        <f t="shared" si="266"/>
        <v>0.21146841428865584</v>
      </c>
      <c r="AL310" s="71">
        <f t="shared" si="294"/>
        <v>6.0945860653939341E-3</v>
      </c>
      <c r="AM310" s="72">
        <v>171809</v>
      </c>
      <c r="AN310" s="66">
        <v>0.54786419803386321</v>
      </c>
      <c r="AO310" s="73">
        <v>0.40793326901568383</v>
      </c>
      <c r="AP310" s="74">
        <f t="shared" si="267"/>
        <v>0.59206673098431617</v>
      </c>
      <c r="AQ310" s="75">
        <v>32758</v>
      </c>
      <c r="AR310" s="76">
        <v>1437</v>
      </c>
      <c r="AS310" s="76">
        <v>59</v>
      </c>
      <c r="AT310" s="76">
        <v>43</v>
      </c>
      <c r="AU310" s="77">
        <f t="shared" si="268"/>
        <v>4.6980890164234693E-2</v>
      </c>
      <c r="AV310" s="77">
        <f t="shared" si="269"/>
        <v>0.95301910983576532</v>
      </c>
      <c r="AW310" s="75">
        <v>32758</v>
      </c>
      <c r="AX310" s="76">
        <v>130</v>
      </c>
      <c r="AY310" s="75">
        <v>14648</v>
      </c>
      <c r="AZ310" s="76">
        <v>599</v>
      </c>
      <c r="BA310" s="76">
        <v>1158</v>
      </c>
      <c r="BB310" s="66">
        <f t="shared" si="270"/>
        <v>0.5047621954942304</v>
      </c>
      <c r="BC310" s="66">
        <f t="shared" si="271"/>
        <v>0.4952378045057696</v>
      </c>
      <c r="BD310" s="75">
        <v>32758</v>
      </c>
      <c r="BE310" s="76">
        <v>1011</v>
      </c>
      <c r="BF310" s="75">
        <v>6638</v>
      </c>
      <c r="BG310" s="66">
        <f t="shared" si="272"/>
        <v>0.23350021368825935</v>
      </c>
      <c r="BH310" s="70">
        <v>0.75510185438933031</v>
      </c>
      <c r="BI310" s="70">
        <v>0.72620555545644305</v>
      </c>
      <c r="BJ310" s="75">
        <v>89326</v>
      </c>
      <c r="BK310" s="75">
        <v>30493</v>
      </c>
      <c r="BL310" s="75">
        <v>23639</v>
      </c>
      <c r="BM310" s="75">
        <v>17008</v>
      </c>
      <c r="BN310" s="75">
        <v>10130</v>
      </c>
      <c r="BO310" s="76">
        <v>119</v>
      </c>
      <c r="BP310" s="75">
        <v>6908</v>
      </c>
      <c r="BQ310" s="76">
        <v>154</v>
      </c>
      <c r="BR310" s="76">
        <v>56</v>
      </c>
      <c r="BS310" s="76">
        <v>819</v>
      </c>
      <c r="BT310" s="66">
        <f t="shared" si="273"/>
        <v>0.3413675749501825</v>
      </c>
      <c r="BU310" s="66">
        <f t="shared" si="301"/>
        <v>0.39399502944271547</v>
      </c>
      <c r="BV310" s="66">
        <f t="shared" si="302"/>
        <v>0.20359133958757808</v>
      </c>
      <c r="BW310" s="72">
        <v>140839</v>
      </c>
      <c r="BX310" s="75">
        <v>27275</v>
      </c>
      <c r="BY310" s="66">
        <f t="shared" si="274"/>
        <v>0.19366084678249632</v>
      </c>
      <c r="BZ310" s="74">
        <f t="shared" si="275"/>
        <v>5.1636663611365723</v>
      </c>
      <c r="CA310" s="66">
        <f t="shared" si="295"/>
        <v>7.0586695997420762E-2</v>
      </c>
      <c r="CB310" s="72">
        <v>140839</v>
      </c>
      <c r="CC310" s="75">
        <v>29783</v>
      </c>
      <c r="CD310" s="66">
        <f t="shared" si="276"/>
        <v>0.21146841428865584</v>
      </c>
      <c r="CE310" s="66">
        <f t="shared" si="277"/>
        <v>0.78853158571134419</v>
      </c>
      <c r="CF310" s="72">
        <v>32758</v>
      </c>
      <c r="CG310" s="76">
        <v>658</v>
      </c>
      <c r="CH310" s="75">
        <v>26156</v>
      </c>
      <c r="CI310" s="66">
        <f t="shared" si="278"/>
        <v>0.81854814091214356</v>
      </c>
      <c r="CJ310" s="75">
        <v>32758</v>
      </c>
      <c r="CK310" s="75">
        <v>6383</v>
      </c>
      <c r="CL310" s="75">
        <v>2762</v>
      </c>
      <c r="CM310" s="75">
        <v>2878</v>
      </c>
      <c r="CN310" s="75">
        <v>16350</v>
      </c>
      <c r="CO310" s="66">
        <f t="shared" si="279"/>
        <v>0.86613956896025401</v>
      </c>
      <c r="CP310" s="72">
        <v>32758</v>
      </c>
      <c r="CQ310" s="75">
        <v>24589</v>
      </c>
      <c r="CR310" s="66">
        <f t="shared" si="280"/>
        <v>0.75062580133097256</v>
      </c>
      <c r="CS310" s="78" t="b">
        <v>0</v>
      </c>
      <c r="CT310" s="76" t="b">
        <v>1</v>
      </c>
      <c r="CU310" s="76">
        <v>28</v>
      </c>
      <c r="CV310" s="76">
        <v>4</v>
      </c>
      <c r="CW310" s="79">
        <v>2</v>
      </c>
      <c r="CX310" s="79">
        <v>5</v>
      </c>
      <c r="CY310" s="79">
        <v>41</v>
      </c>
      <c r="CZ310" s="79">
        <v>26</v>
      </c>
      <c r="DA310" s="76">
        <v>14</v>
      </c>
      <c r="DB310" s="76">
        <v>269</v>
      </c>
      <c r="DC310" s="76">
        <v>1851</v>
      </c>
      <c r="DD310" s="66">
        <f t="shared" si="281"/>
        <v>8.2644628099173556E-3</v>
      </c>
      <c r="DE310" s="66">
        <f t="shared" si="282"/>
        <v>6.965174129353234E-2</v>
      </c>
      <c r="DF310" s="66">
        <f t="shared" si="283"/>
        <v>6.0606060606060608E-2</v>
      </c>
      <c r="DG310" s="66">
        <f t="shared" si="284"/>
        <v>2.3744292237442923E-2</v>
      </c>
      <c r="DH310" s="66">
        <f t="shared" si="285"/>
        <v>7.5378112248637823E-3</v>
      </c>
      <c r="DI310" s="66">
        <f t="shared" si="300"/>
        <v>1.8725909739294059E-2</v>
      </c>
      <c r="DJ310" s="66">
        <f t="shared" si="286"/>
        <v>0.4</v>
      </c>
      <c r="DK310" s="66">
        <f t="shared" si="287"/>
        <v>0.58333333333333337</v>
      </c>
      <c r="DL310" s="66">
        <f t="shared" si="288"/>
        <v>5.6521739130434782E-2</v>
      </c>
      <c r="DM310" s="66">
        <f t="shared" si="289"/>
        <v>4.0384976340474915E-2</v>
      </c>
      <c r="DN310" s="66">
        <f t="shared" si="290"/>
        <v>0.26464524555076552</v>
      </c>
      <c r="DO310" s="80">
        <f t="shared" si="299"/>
        <v>3.7786433605442391</v>
      </c>
      <c r="DP310" s="67">
        <f t="shared" si="292"/>
        <v>6.0945860653939341E-3</v>
      </c>
      <c r="DQ310" s="66">
        <f t="shared" si="296"/>
        <v>4.268471702431702E-4</v>
      </c>
    </row>
    <row r="311" spans="1:121" ht="17.149999999999999" customHeight="1" x14ac:dyDescent="0.3">
      <c r="A311" s="30"/>
      <c r="B311" s="39" t="s">
        <v>801</v>
      </c>
      <c r="C311" s="37" t="s">
        <v>802</v>
      </c>
      <c r="D311" s="36" t="s">
        <v>869</v>
      </c>
      <c r="E311" s="37" t="s">
        <v>870</v>
      </c>
      <c r="F311" s="36" t="s">
        <v>872</v>
      </c>
      <c r="G311" s="37" t="s">
        <v>873</v>
      </c>
      <c r="H311" s="36">
        <v>43</v>
      </c>
      <c r="I311" s="38">
        <v>14</v>
      </c>
      <c r="J311" s="115">
        <f t="shared" si="242"/>
        <v>0.71373208199094185</v>
      </c>
      <c r="K311" s="115">
        <f t="shared" si="243"/>
        <v>0.56338422748284067</v>
      </c>
      <c r="L311" s="115">
        <f t="shared" si="244"/>
        <v>8.0685371781167685E-3</v>
      </c>
      <c r="M311" s="115">
        <f t="shared" si="245"/>
        <v>4.8715820759916269E-2</v>
      </c>
      <c r="N311" s="115">
        <f t="shared" si="246"/>
        <v>0.33080892452760147</v>
      </c>
      <c r="O311" s="115">
        <f t="shared" si="247"/>
        <v>0.49213241817247982</v>
      </c>
      <c r="P311" s="115">
        <f t="shared" si="248"/>
        <v>0.71921934264141196</v>
      </c>
      <c r="Q311" s="115">
        <f t="shared" si="249"/>
        <v>0.51302449601500233</v>
      </c>
      <c r="R311" s="116">
        <f t="shared" si="250"/>
        <v>0.67098432146194564</v>
      </c>
      <c r="S311" s="133">
        <f t="shared" si="251"/>
        <v>0.45111890780336189</v>
      </c>
      <c r="T311" s="134">
        <f t="shared" si="293"/>
        <v>0.54888109219663805</v>
      </c>
      <c r="U311" s="135">
        <f t="shared" si="252"/>
        <v>58748.938822174954</v>
      </c>
      <c r="V311" s="136">
        <v>2</v>
      </c>
      <c r="W311" s="155">
        <f t="shared" si="253"/>
        <v>-0.99193146282188327</v>
      </c>
      <c r="X311" s="155">
        <f t="shared" si="254"/>
        <v>0.34000779669225079</v>
      </c>
      <c r="Y311" s="155">
        <f t="shared" si="255"/>
        <v>0.65999220330774921</v>
      </c>
      <c r="Z311" s="156">
        <f t="shared" si="256"/>
        <v>70641.605488841626</v>
      </c>
      <c r="AA311" s="69">
        <f t="shared" si="257"/>
        <v>0.28279798942392137</v>
      </c>
      <c r="AB311" s="70">
        <f t="shared" si="258"/>
        <v>0.72830528429946673</v>
      </c>
      <c r="AC311" s="70">
        <f t="shared" si="259"/>
        <v>0.35020603630693842</v>
      </c>
      <c r="AD311" s="70">
        <f t="shared" si="259"/>
        <v>0.33080892452760147</v>
      </c>
      <c r="AE311" s="70">
        <f t="shared" si="260"/>
        <v>0.48697550398499767</v>
      </c>
      <c r="AF311" s="70">
        <f t="shared" si="261"/>
        <v>0.12779567633188588</v>
      </c>
      <c r="AG311" s="70">
        <f t="shared" si="262"/>
        <v>0.51216323481346593</v>
      </c>
      <c r="AH311" s="70">
        <f t="shared" si="263"/>
        <v>0.49213241817247982</v>
      </c>
      <c r="AI311" s="70">
        <f t="shared" si="264"/>
        <v>0.63099407013120423</v>
      </c>
      <c r="AJ311" s="70">
        <f t="shared" si="265"/>
        <v>0.79647009385067935</v>
      </c>
      <c r="AK311" s="70">
        <f t="shared" si="266"/>
        <v>0.28078065735858804</v>
      </c>
      <c r="AL311" s="71">
        <f t="shared" si="294"/>
        <v>8.0685371781167685E-3</v>
      </c>
      <c r="AM311" s="72">
        <v>107034</v>
      </c>
      <c r="AN311" s="66">
        <v>0.28279798942392137</v>
      </c>
      <c r="AO311" s="73">
        <v>0.48697550398499767</v>
      </c>
      <c r="AP311" s="74">
        <f t="shared" si="267"/>
        <v>0.51302449601500233</v>
      </c>
      <c r="AQ311" s="75">
        <v>21417</v>
      </c>
      <c r="AR311" s="75">
        <v>2688</v>
      </c>
      <c r="AS311" s="76">
        <v>28</v>
      </c>
      <c r="AT311" s="76">
        <v>21</v>
      </c>
      <c r="AU311" s="77">
        <f t="shared" si="268"/>
        <v>0.12779567633188588</v>
      </c>
      <c r="AV311" s="77">
        <f t="shared" si="269"/>
        <v>0.87220432366811407</v>
      </c>
      <c r="AW311" s="75">
        <v>21417</v>
      </c>
      <c r="AX311" s="76">
        <v>77</v>
      </c>
      <c r="AY311" s="75">
        <v>12692</v>
      </c>
      <c r="AZ311" s="76">
        <v>28</v>
      </c>
      <c r="BA311" s="75">
        <v>3168</v>
      </c>
      <c r="BB311" s="66">
        <f t="shared" si="270"/>
        <v>0.74543586870243261</v>
      </c>
      <c r="BC311" s="66">
        <f t="shared" si="271"/>
        <v>0.25456413129756739</v>
      </c>
      <c r="BD311" s="75">
        <v>21417</v>
      </c>
      <c r="BE311" s="75">
        <v>1070</v>
      </c>
      <c r="BF311" s="75">
        <v>9899</v>
      </c>
      <c r="BG311" s="66">
        <f t="shared" si="272"/>
        <v>0.51216323481346593</v>
      </c>
      <c r="BH311" s="70">
        <v>0.72830528429946673</v>
      </c>
      <c r="BI311" s="70">
        <v>0.67098432146194564</v>
      </c>
      <c r="BJ311" s="75">
        <v>53874</v>
      </c>
      <c r="BK311" s="75">
        <v>18867</v>
      </c>
      <c r="BL311" s="75">
        <v>17185</v>
      </c>
      <c r="BM311" s="75">
        <v>10219</v>
      </c>
      <c r="BN311" s="75">
        <v>5135</v>
      </c>
      <c r="BO311" s="76">
        <v>77</v>
      </c>
      <c r="BP311" s="75">
        <v>2165</v>
      </c>
      <c r="BQ311" s="76">
        <v>71</v>
      </c>
      <c r="BR311" s="76">
        <v>82</v>
      </c>
      <c r="BS311" s="76">
        <v>73</v>
      </c>
      <c r="BT311" s="66">
        <f t="shared" si="273"/>
        <v>0.35020603630693842</v>
      </c>
      <c r="BU311" s="66">
        <f t="shared" si="301"/>
        <v>0.33080892452760147</v>
      </c>
      <c r="BV311" s="66">
        <f t="shared" si="302"/>
        <v>0.14112558933808517</v>
      </c>
      <c r="BW311" s="72">
        <v>85159</v>
      </c>
      <c r="BX311" s="75">
        <v>23896</v>
      </c>
      <c r="BY311" s="66">
        <f t="shared" si="274"/>
        <v>0.28060451625782362</v>
      </c>
      <c r="BZ311" s="74">
        <f t="shared" si="275"/>
        <v>3.5637345162370266</v>
      </c>
      <c r="CA311" s="66">
        <f t="shared" si="295"/>
        <v>4.8715820759916269E-2</v>
      </c>
      <c r="CB311" s="72">
        <v>85159</v>
      </c>
      <c r="CC311" s="75">
        <v>23911</v>
      </c>
      <c r="CD311" s="66">
        <f t="shared" si="276"/>
        <v>0.28078065735858804</v>
      </c>
      <c r="CE311" s="66">
        <f t="shared" si="277"/>
        <v>0.71921934264141196</v>
      </c>
      <c r="CF311" s="72">
        <v>21417</v>
      </c>
      <c r="CG311" s="76">
        <v>903</v>
      </c>
      <c r="CH311" s="75">
        <v>12611</v>
      </c>
      <c r="CI311" s="66">
        <f t="shared" si="278"/>
        <v>0.63099407013120423</v>
      </c>
      <c r="CJ311" s="75">
        <v>21417</v>
      </c>
      <c r="CK311" s="75">
        <v>7248</v>
      </c>
      <c r="CL311" s="76">
        <v>807</v>
      </c>
      <c r="CM311" s="75">
        <v>5306</v>
      </c>
      <c r="CN311" s="75">
        <v>3697</v>
      </c>
      <c r="CO311" s="66">
        <f t="shared" si="279"/>
        <v>0.79647009385067935</v>
      </c>
      <c r="CP311" s="72">
        <v>21417</v>
      </c>
      <c r="CQ311" s="75">
        <v>10540</v>
      </c>
      <c r="CR311" s="66">
        <f t="shared" si="280"/>
        <v>0.49213241817247982</v>
      </c>
      <c r="CS311" s="78" t="b">
        <v>1</v>
      </c>
      <c r="CT311" s="76" t="b">
        <v>1</v>
      </c>
      <c r="CU311" s="76">
        <v>17</v>
      </c>
      <c r="CV311" s="76">
        <v>4</v>
      </c>
      <c r="CW311" s="79">
        <v>3</v>
      </c>
      <c r="CX311" s="79">
        <v>1</v>
      </c>
      <c r="CY311" s="79">
        <v>27</v>
      </c>
      <c r="CZ311" s="79">
        <v>8</v>
      </c>
      <c r="DA311" s="76">
        <v>7</v>
      </c>
      <c r="DB311" s="76">
        <v>595</v>
      </c>
      <c r="DC311" s="76">
        <v>2772</v>
      </c>
      <c r="DD311" s="66">
        <f t="shared" si="281"/>
        <v>1.2396694214876033E-2</v>
      </c>
      <c r="DE311" s="66">
        <f t="shared" si="282"/>
        <v>4.228855721393035E-2</v>
      </c>
      <c r="DF311" s="66">
        <f t="shared" si="283"/>
        <v>6.0606060606060608E-2</v>
      </c>
      <c r="DG311" s="66">
        <f t="shared" si="284"/>
        <v>7.3059360730593605E-3</v>
      </c>
      <c r="DH311" s="66">
        <f t="shared" si="285"/>
        <v>1.1288391526376231E-2</v>
      </c>
      <c r="DI311" s="66">
        <f t="shared" si="300"/>
        <v>2.8043339706819631E-2</v>
      </c>
      <c r="DJ311" s="66">
        <f t="shared" si="286"/>
        <v>0.4</v>
      </c>
      <c r="DK311" s="66">
        <f t="shared" si="287"/>
        <v>0.35416666666666669</v>
      </c>
      <c r="DL311" s="66">
        <f t="shared" si="288"/>
        <v>1.7391304347826087E-2</v>
      </c>
      <c r="DM311" s="66">
        <f t="shared" si="289"/>
        <v>3.0372236354856638E-2</v>
      </c>
      <c r="DN311" s="66">
        <f t="shared" si="290"/>
        <v>0.19990032768032809</v>
      </c>
      <c r="DO311" s="80">
        <f t="shared" si="299"/>
        <v>5.0024930504323963</v>
      </c>
      <c r="DP311" s="67">
        <f t="shared" si="292"/>
        <v>8.0685371781167685E-3</v>
      </c>
      <c r="DQ311" s="66">
        <f t="shared" si="296"/>
        <v>3.2241988335536786E-4</v>
      </c>
    </row>
    <row r="312" spans="1:121" ht="17.149999999999999" customHeight="1" x14ac:dyDescent="0.3">
      <c r="A312" s="30"/>
      <c r="B312" s="39" t="s">
        <v>801</v>
      </c>
      <c r="C312" s="37" t="s">
        <v>802</v>
      </c>
      <c r="D312" s="36" t="s">
        <v>869</v>
      </c>
      <c r="E312" s="37" t="s">
        <v>870</v>
      </c>
      <c r="F312" s="36" t="s">
        <v>874</v>
      </c>
      <c r="G312" s="37" t="s">
        <v>875</v>
      </c>
      <c r="H312" s="36">
        <v>68</v>
      </c>
      <c r="I312" s="38">
        <v>16</v>
      </c>
      <c r="J312" s="115">
        <f t="shared" si="242"/>
        <v>0.57671446384039893</v>
      </c>
      <c r="K312" s="115">
        <f t="shared" si="243"/>
        <v>0.54248753117206983</v>
      </c>
      <c r="L312" s="115">
        <f t="shared" si="244"/>
        <v>7.7374421484327962E-3</v>
      </c>
      <c r="M312" s="115">
        <f t="shared" si="245"/>
        <v>0.11173841611349265</v>
      </c>
      <c r="N312" s="115">
        <f t="shared" si="246"/>
        <v>0.23710286660457414</v>
      </c>
      <c r="O312" s="115">
        <f t="shared" si="247"/>
        <v>0.26465087281795513</v>
      </c>
      <c r="P312" s="115">
        <f t="shared" si="248"/>
        <v>0.53203917111393795</v>
      </c>
      <c r="Q312" s="115">
        <f t="shared" si="249"/>
        <v>0.36751735142384467</v>
      </c>
      <c r="R312" s="116">
        <f t="shared" si="250"/>
        <v>0.59169613573483337</v>
      </c>
      <c r="S312" s="133">
        <f t="shared" si="251"/>
        <v>0.35907602788550436</v>
      </c>
      <c r="T312" s="134">
        <f t="shared" si="293"/>
        <v>0.6409239721144957</v>
      </c>
      <c r="U312" s="135">
        <f t="shared" si="252"/>
        <v>111938.6535777409</v>
      </c>
      <c r="V312" s="136">
        <v>1</v>
      </c>
      <c r="W312" s="155">
        <f t="shared" si="253"/>
        <v>-0.99226255785156725</v>
      </c>
      <c r="X312" s="155">
        <f t="shared" si="254"/>
        <v>0.24796491677439325</v>
      </c>
      <c r="Y312" s="155">
        <f t="shared" si="255"/>
        <v>0.75203508322560675</v>
      </c>
      <c r="Z312" s="156">
        <f t="shared" si="256"/>
        <v>131344.43135551867</v>
      </c>
      <c r="AA312" s="69">
        <f t="shared" si="257"/>
        <v>0.22695417172434326</v>
      </c>
      <c r="AB312" s="70">
        <f t="shared" si="258"/>
        <v>0.63931512585492956</v>
      </c>
      <c r="AC312" s="70">
        <f t="shared" si="259"/>
        <v>0.43673031149746455</v>
      </c>
      <c r="AD312" s="70">
        <f t="shared" si="259"/>
        <v>0.23710286660457414</v>
      </c>
      <c r="AE312" s="70">
        <f t="shared" si="260"/>
        <v>0.63248264857615533</v>
      </c>
      <c r="AF312" s="70">
        <f t="shared" si="261"/>
        <v>0.15891521197007483</v>
      </c>
      <c r="AG312" s="70">
        <f t="shared" si="262"/>
        <v>0.61767456359102246</v>
      </c>
      <c r="AH312" s="70">
        <f t="shared" si="263"/>
        <v>0.26465087281795513</v>
      </c>
      <c r="AI312" s="70">
        <f t="shared" si="264"/>
        <v>0.54510598503740648</v>
      </c>
      <c r="AJ312" s="70">
        <f t="shared" si="265"/>
        <v>0.60832294264339148</v>
      </c>
      <c r="AK312" s="70">
        <f t="shared" si="266"/>
        <v>0.46796082888606205</v>
      </c>
      <c r="AL312" s="71">
        <f t="shared" si="294"/>
        <v>7.7374421484327962E-3</v>
      </c>
      <c r="AM312" s="72">
        <v>174652</v>
      </c>
      <c r="AN312" s="66">
        <v>0.22695417172434326</v>
      </c>
      <c r="AO312" s="73">
        <v>0.63248264857615533</v>
      </c>
      <c r="AP312" s="74">
        <f t="shared" si="267"/>
        <v>0.36751735142384467</v>
      </c>
      <c r="AQ312" s="75">
        <v>32080</v>
      </c>
      <c r="AR312" s="75">
        <v>4975</v>
      </c>
      <c r="AS312" s="76">
        <v>89</v>
      </c>
      <c r="AT312" s="76">
        <v>34</v>
      </c>
      <c r="AU312" s="77">
        <f t="shared" si="268"/>
        <v>0.15891521197007483</v>
      </c>
      <c r="AV312" s="77">
        <f t="shared" si="269"/>
        <v>0.84108478802992515</v>
      </c>
      <c r="AW312" s="75">
        <v>32080</v>
      </c>
      <c r="AX312" s="76">
        <v>146</v>
      </c>
      <c r="AY312" s="75">
        <v>18571</v>
      </c>
      <c r="AZ312" s="75">
        <v>3577</v>
      </c>
      <c r="BA312" s="75">
        <v>1962</v>
      </c>
      <c r="BB312" s="66">
        <f t="shared" si="270"/>
        <v>0.75610972568578549</v>
      </c>
      <c r="BC312" s="66">
        <f t="shared" si="271"/>
        <v>0.24389027431421451</v>
      </c>
      <c r="BD312" s="75">
        <v>32080</v>
      </c>
      <c r="BE312" s="75">
        <v>9101</v>
      </c>
      <c r="BF312" s="75">
        <v>10714</v>
      </c>
      <c r="BG312" s="66">
        <f t="shared" si="272"/>
        <v>0.61767456359102246</v>
      </c>
      <c r="BH312" s="70">
        <v>0.63931512585492956</v>
      </c>
      <c r="BI312" s="70">
        <v>0.59169613573483337</v>
      </c>
      <c r="BJ312" s="75">
        <v>77304</v>
      </c>
      <c r="BK312" s="75">
        <v>33761</v>
      </c>
      <c r="BL312" s="75">
        <v>25214</v>
      </c>
      <c r="BM312" s="75">
        <v>11934</v>
      </c>
      <c r="BN312" s="75">
        <v>3845</v>
      </c>
      <c r="BO312" s="76">
        <v>106</v>
      </c>
      <c r="BP312" s="76">
        <v>2200</v>
      </c>
      <c r="BQ312" s="76">
        <v>124</v>
      </c>
      <c r="BR312" s="76">
        <v>29</v>
      </c>
      <c r="BS312" s="76">
        <v>91</v>
      </c>
      <c r="BT312" s="66">
        <f t="shared" si="273"/>
        <v>0.43673031149746455</v>
      </c>
      <c r="BU312" s="66">
        <f t="shared" si="301"/>
        <v>0.23710286660457414</v>
      </c>
      <c r="BV312" s="66">
        <f t="shared" si="302"/>
        <v>8.2725344096036421E-2</v>
      </c>
      <c r="BW312" s="72">
        <v>132853</v>
      </c>
      <c r="BX312" s="75">
        <v>16253</v>
      </c>
      <c r="BY312" s="66">
        <f t="shared" si="274"/>
        <v>0.12233822344997855</v>
      </c>
      <c r="BZ312" s="74">
        <f t="shared" si="275"/>
        <v>8.1740601735064295</v>
      </c>
      <c r="CA312" s="66">
        <f t="shared" si="295"/>
        <v>0.11173841611349265</v>
      </c>
      <c r="CB312" s="72">
        <v>132853</v>
      </c>
      <c r="CC312" s="75">
        <v>62170</v>
      </c>
      <c r="CD312" s="66">
        <f t="shared" si="276"/>
        <v>0.46796082888606205</v>
      </c>
      <c r="CE312" s="66">
        <f t="shared" si="277"/>
        <v>0.53203917111393795</v>
      </c>
      <c r="CF312" s="72">
        <v>32080</v>
      </c>
      <c r="CG312" s="76">
        <v>608</v>
      </c>
      <c r="CH312" s="75">
        <v>16879</v>
      </c>
      <c r="CI312" s="66">
        <f t="shared" si="278"/>
        <v>0.54510598503740648</v>
      </c>
      <c r="CJ312" s="75">
        <v>32080</v>
      </c>
      <c r="CK312" s="75">
        <v>12252</v>
      </c>
      <c r="CL312" s="76">
        <v>447</v>
      </c>
      <c r="CM312" s="75">
        <v>4951</v>
      </c>
      <c r="CN312" s="75">
        <v>1865</v>
      </c>
      <c r="CO312" s="66">
        <f t="shared" si="279"/>
        <v>0.60832294264339148</v>
      </c>
      <c r="CP312" s="72">
        <v>32080</v>
      </c>
      <c r="CQ312" s="75">
        <v>8490</v>
      </c>
      <c r="CR312" s="66">
        <f t="shared" si="280"/>
        <v>0.26465087281795513</v>
      </c>
      <c r="CS312" s="78" t="b">
        <v>1</v>
      </c>
      <c r="CT312" s="76" t="b">
        <v>1</v>
      </c>
      <c r="CU312" s="76">
        <v>26</v>
      </c>
      <c r="CV312" s="76">
        <v>2</v>
      </c>
      <c r="CW312" s="79">
        <v>1</v>
      </c>
      <c r="CX312" s="79">
        <v>3</v>
      </c>
      <c r="CY312" s="79">
        <v>35</v>
      </c>
      <c r="CZ312" s="79">
        <v>19</v>
      </c>
      <c r="DA312" s="76">
        <v>12</v>
      </c>
      <c r="DB312" s="76">
        <v>1030</v>
      </c>
      <c r="DC312" s="76">
        <v>5026</v>
      </c>
      <c r="DD312" s="66">
        <f t="shared" si="281"/>
        <v>4.1322314049586778E-3</v>
      </c>
      <c r="DE312" s="66">
        <f t="shared" si="282"/>
        <v>6.4676616915422883E-2</v>
      </c>
      <c r="DF312" s="66">
        <f t="shared" si="283"/>
        <v>3.0303030303030304E-2</v>
      </c>
      <c r="DG312" s="66">
        <f t="shared" si="284"/>
        <v>1.7351598173515982E-2</v>
      </c>
      <c r="DH312" s="66">
        <f t="shared" si="285"/>
        <v>2.0467336151358925E-2</v>
      </c>
      <c r="DI312" s="66">
        <f t="shared" si="300"/>
        <v>5.0846257347213368E-2</v>
      </c>
      <c r="DJ312" s="66">
        <f t="shared" si="286"/>
        <v>0.2</v>
      </c>
      <c r="DK312" s="66">
        <f t="shared" si="287"/>
        <v>0.54166666666666663</v>
      </c>
      <c r="DL312" s="66">
        <f t="shared" si="288"/>
        <v>4.1304347826086954E-2</v>
      </c>
      <c r="DM312" s="66">
        <f t="shared" si="289"/>
        <v>3.3199645385832026E-2</v>
      </c>
      <c r="DN312" s="66">
        <f t="shared" si="290"/>
        <v>0.20845431795999175</v>
      </c>
      <c r="DO312" s="80">
        <f t="shared" si="299"/>
        <v>4.7972141320283335</v>
      </c>
      <c r="DP312" s="67">
        <f t="shared" si="292"/>
        <v>7.7374421484327962E-3</v>
      </c>
      <c r="DQ312" s="66">
        <f t="shared" si="296"/>
        <v>3.3621664187095441E-4</v>
      </c>
    </row>
    <row r="313" spans="1:121" ht="17.149999999999999" customHeight="1" x14ac:dyDescent="0.3">
      <c r="A313" s="30"/>
      <c r="B313" s="39" t="s">
        <v>801</v>
      </c>
      <c r="C313" s="37" t="s">
        <v>802</v>
      </c>
      <c r="D313" s="36" t="s">
        <v>876</v>
      </c>
      <c r="E313" s="37" t="s">
        <v>877</v>
      </c>
      <c r="F313" s="36" t="s">
        <v>878</v>
      </c>
      <c r="G313" s="37" t="s">
        <v>877</v>
      </c>
      <c r="H313" s="36">
        <v>71</v>
      </c>
      <c r="I313" s="38">
        <v>20</v>
      </c>
      <c r="J313" s="115">
        <f t="shared" si="242"/>
        <v>0.59245608531994987</v>
      </c>
      <c r="K313" s="115">
        <f t="shared" si="243"/>
        <v>0.54812317022166457</v>
      </c>
      <c r="L313" s="115">
        <f t="shared" si="244"/>
        <v>1.0710647586708708E-2</v>
      </c>
      <c r="M313" s="115">
        <f t="shared" si="245"/>
        <v>8.5330605471069354E-2</v>
      </c>
      <c r="N313" s="115">
        <f t="shared" si="246"/>
        <v>0.277015654393241</v>
      </c>
      <c r="O313" s="115">
        <f t="shared" si="247"/>
        <v>0.32624947720618985</v>
      </c>
      <c r="P313" s="115">
        <f t="shared" si="248"/>
        <v>0.73987185235539998</v>
      </c>
      <c r="Q313" s="115">
        <f t="shared" si="249"/>
        <v>0.52574038070262696</v>
      </c>
      <c r="R313" s="116">
        <f t="shared" si="250"/>
        <v>0.70446330732872131</v>
      </c>
      <c r="S313" s="133">
        <f t="shared" si="251"/>
        <v>0.42332902006506345</v>
      </c>
      <c r="T313" s="134">
        <f t="shared" si="293"/>
        <v>0.57667097993493655</v>
      </c>
      <c r="U313" s="135">
        <f t="shared" si="252"/>
        <v>99250.265685621998</v>
      </c>
      <c r="V313" s="136">
        <v>2</v>
      </c>
      <c r="W313" s="155">
        <f t="shared" si="253"/>
        <v>-0.9892893524132913</v>
      </c>
      <c r="X313" s="155">
        <f t="shared" si="254"/>
        <v>0.31221790895395235</v>
      </c>
      <c r="Y313" s="155">
        <f t="shared" si="255"/>
        <v>0.68778209104604771</v>
      </c>
      <c r="Z313" s="156">
        <f t="shared" si="256"/>
        <v>118373.48790784423</v>
      </c>
      <c r="AA313" s="69">
        <f t="shared" si="257"/>
        <v>0.25978304446600703</v>
      </c>
      <c r="AB313" s="70">
        <f t="shared" si="258"/>
        <v>0.75543694734326461</v>
      </c>
      <c r="AC313" s="70">
        <f t="shared" si="259"/>
        <v>0.31169074047590234</v>
      </c>
      <c r="AD313" s="70">
        <f t="shared" si="259"/>
        <v>0.277015654393241</v>
      </c>
      <c r="AE313" s="70">
        <f t="shared" si="260"/>
        <v>0.47425961929737304</v>
      </c>
      <c r="AF313" s="70">
        <f t="shared" si="261"/>
        <v>0.15179318276871601</v>
      </c>
      <c r="AG313" s="70">
        <f t="shared" si="262"/>
        <v>0.38689355918025931</v>
      </c>
      <c r="AH313" s="70">
        <f t="shared" si="263"/>
        <v>0.32624947720618985</v>
      </c>
      <c r="AI313" s="70">
        <f t="shared" si="264"/>
        <v>0.67299247176913424</v>
      </c>
      <c r="AJ313" s="70">
        <f t="shared" si="265"/>
        <v>0.51191969887076538</v>
      </c>
      <c r="AK313" s="70">
        <f t="shared" si="266"/>
        <v>0.26012814764460002</v>
      </c>
      <c r="AL313" s="71">
        <f t="shared" si="294"/>
        <v>1.0710647586708708E-2</v>
      </c>
      <c r="AM313" s="72">
        <v>172109</v>
      </c>
      <c r="AN313" s="66">
        <v>0.25978304446600703</v>
      </c>
      <c r="AO313" s="73">
        <v>0.47425961929737304</v>
      </c>
      <c r="AP313" s="74">
        <f t="shared" si="267"/>
        <v>0.52574038070262696</v>
      </c>
      <c r="AQ313" s="75">
        <v>38256</v>
      </c>
      <c r="AR313" s="75">
        <v>5704</v>
      </c>
      <c r="AS313" s="76">
        <v>67</v>
      </c>
      <c r="AT313" s="76">
        <v>36</v>
      </c>
      <c r="AU313" s="77">
        <f t="shared" si="268"/>
        <v>0.15179318276871601</v>
      </c>
      <c r="AV313" s="77">
        <f t="shared" si="269"/>
        <v>0.84820681723128399</v>
      </c>
      <c r="AW313" s="75">
        <v>38256</v>
      </c>
      <c r="AX313" s="76">
        <v>185</v>
      </c>
      <c r="AY313" s="75">
        <v>23283</v>
      </c>
      <c r="AZ313" s="76">
        <v>33</v>
      </c>
      <c r="BA313" s="75">
        <v>5266</v>
      </c>
      <c r="BB313" s="66">
        <f t="shared" si="270"/>
        <v>0.75196047678795486</v>
      </c>
      <c r="BC313" s="66">
        <f t="shared" si="271"/>
        <v>0.24803952321204514</v>
      </c>
      <c r="BD313" s="75">
        <v>38256</v>
      </c>
      <c r="BE313" s="75">
        <v>9582</v>
      </c>
      <c r="BF313" s="75">
        <v>5219</v>
      </c>
      <c r="BG313" s="66">
        <f t="shared" si="272"/>
        <v>0.38689355918025931</v>
      </c>
      <c r="BH313" s="70">
        <v>0.75543694734326461</v>
      </c>
      <c r="BI313" s="70">
        <v>0.70446330732872131</v>
      </c>
      <c r="BJ313" s="75">
        <v>90901</v>
      </c>
      <c r="BK313" s="75">
        <v>28333</v>
      </c>
      <c r="BL313" s="75">
        <v>37387</v>
      </c>
      <c r="BM313" s="75">
        <v>13096</v>
      </c>
      <c r="BN313" s="75">
        <v>6377</v>
      </c>
      <c r="BO313" s="76">
        <v>88</v>
      </c>
      <c r="BP313" s="75">
        <v>4545</v>
      </c>
      <c r="BQ313" s="76">
        <v>161</v>
      </c>
      <c r="BR313" s="76">
        <v>71</v>
      </c>
      <c r="BS313" s="76">
        <v>843</v>
      </c>
      <c r="BT313" s="66">
        <f t="shared" si="273"/>
        <v>0.31169074047590234</v>
      </c>
      <c r="BU313" s="66">
        <f t="shared" si="301"/>
        <v>0.277015654393241</v>
      </c>
      <c r="BV313" s="66">
        <f t="shared" si="302"/>
        <v>0.13294683226807186</v>
      </c>
      <c r="BW313" s="72">
        <v>138278</v>
      </c>
      <c r="BX313" s="75">
        <v>22152</v>
      </c>
      <c r="BY313" s="66">
        <f t="shared" si="274"/>
        <v>0.16019901936678285</v>
      </c>
      <c r="BZ313" s="74">
        <f t="shared" si="275"/>
        <v>6.2422354640664501</v>
      </c>
      <c r="CA313" s="66">
        <f t="shared" si="295"/>
        <v>8.5330605471069354E-2</v>
      </c>
      <c r="CB313" s="72">
        <v>138278</v>
      </c>
      <c r="CC313" s="75">
        <v>35970</v>
      </c>
      <c r="CD313" s="66">
        <f t="shared" si="276"/>
        <v>0.26012814764460002</v>
      </c>
      <c r="CE313" s="66">
        <f t="shared" si="277"/>
        <v>0.73987185235539998</v>
      </c>
      <c r="CF313" s="72">
        <v>38256</v>
      </c>
      <c r="CG313" s="76">
        <v>485</v>
      </c>
      <c r="CH313" s="75">
        <v>25261</v>
      </c>
      <c r="CI313" s="66">
        <f t="shared" si="278"/>
        <v>0.67299247176913424</v>
      </c>
      <c r="CJ313" s="75">
        <v>38256</v>
      </c>
      <c r="CK313" s="75">
        <v>2725</v>
      </c>
      <c r="CL313" s="76">
        <v>1036</v>
      </c>
      <c r="CM313" s="75">
        <v>11584</v>
      </c>
      <c r="CN313" s="75">
        <v>4239</v>
      </c>
      <c r="CO313" s="66">
        <f t="shared" si="279"/>
        <v>0.51191969887076538</v>
      </c>
      <c r="CP313" s="72">
        <v>38256</v>
      </c>
      <c r="CQ313" s="75">
        <v>12481</v>
      </c>
      <c r="CR313" s="66">
        <f t="shared" si="280"/>
        <v>0.32624947720618985</v>
      </c>
      <c r="CS313" s="78" t="b">
        <v>1</v>
      </c>
      <c r="CT313" s="76" t="b">
        <v>1</v>
      </c>
      <c r="CU313" s="76">
        <v>19</v>
      </c>
      <c r="CV313" s="76">
        <v>1</v>
      </c>
      <c r="CW313" s="79">
        <v>2</v>
      </c>
      <c r="CX313" s="79">
        <v>2</v>
      </c>
      <c r="CY313" s="79">
        <v>27</v>
      </c>
      <c r="CZ313" s="79">
        <v>49</v>
      </c>
      <c r="DA313" s="76"/>
      <c r="DB313" s="76"/>
      <c r="DC313" s="76"/>
      <c r="DD313" s="66">
        <f t="shared" si="281"/>
        <v>8.2644628099173556E-3</v>
      </c>
      <c r="DE313" s="66">
        <f t="shared" si="282"/>
        <v>4.7263681592039801E-2</v>
      </c>
      <c r="DF313" s="66">
        <f t="shared" si="283"/>
        <v>1.5151515151515152E-2</v>
      </c>
      <c r="DG313" s="66">
        <f t="shared" si="284"/>
        <v>4.4748858447488583E-2</v>
      </c>
      <c r="DH313" s="66">
        <f t="shared" si="285"/>
        <v>0</v>
      </c>
      <c r="DI313" s="66">
        <f t="shared" si="300"/>
        <v>0</v>
      </c>
      <c r="DJ313" s="66">
        <f t="shared" si="286"/>
        <v>0.1</v>
      </c>
      <c r="DK313" s="66">
        <f t="shared" si="287"/>
        <v>0.39583333333333331</v>
      </c>
      <c r="DL313" s="66">
        <f t="shared" si="288"/>
        <v>0.10652173913043478</v>
      </c>
      <c r="DM313" s="66">
        <f t="shared" si="289"/>
        <v>2.6791013797760884E-2</v>
      </c>
      <c r="DN313" s="66">
        <f t="shared" si="290"/>
        <v>0.15058876811594202</v>
      </c>
      <c r="DO313" s="80">
        <f t="shared" si="299"/>
        <v>6.6406015037593988</v>
      </c>
      <c r="DP313" s="67">
        <f t="shared" si="292"/>
        <v>1.0710647586708708E-2</v>
      </c>
      <c r="DQ313" s="66">
        <f t="shared" si="296"/>
        <v>2.428851098644226E-4</v>
      </c>
    </row>
    <row r="314" spans="1:121" ht="17.149999999999999" customHeight="1" x14ac:dyDescent="0.3">
      <c r="A314" s="30"/>
      <c r="B314" s="39" t="s">
        <v>801</v>
      </c>
      <c r="C314" s="37" t="s">
        <v>802</v>
      </c>
      <c r="D314" s="36" t="s">
        <v>876</v>
      </c>
      <c r="E314" s="37" t="s">
        <v>877</v>
      </c>
      <c r="F314" s="36" t="s">
        <v>879</v>
      </c>
      <c r="G314" s="37" t="s">
        <v>880</v>
      </c>
      <c r="H314" s="36">
        <v>35</v>
      </c>
      <c r="I314" s="38">
        <v>6</v>
      </c>
      <c r="J314" s="115">
        <f t="shared" si="242"/>
        <v>0.62531032770605766</v>
      </c>
      <c r="K314" s="115">
        <f t="shared" si="243"/>
        <v>0.67131641012909626</v>
      </c>
      <c r="L314" s="115">
        <f t="shared" si="244"/>
        <v>0.30967741935483872</v>
      </c>
      <c r="M314" s="115">
        <f t="shared" si="245"/>
        <v>6.0877807023505648E-2</v>
      </c>
      <c r="N314" s="115">
        <f t="shared" si="246"/>
        <v>0.25545297757938523</v>
      </c>
      <c r="O314" s="115">
        <f t="shared" si="247"/>
        <v>0.23476290963257199</v>
      </c>
      <c r="P314" s="115">
        <f t="shared" si="248"/>
        <v>0.76430316645622554</v>
      </c>
      <c r="Q314" s="115">
        <f t="shared" si="249"/>
        <v>0.57019292091836737</v>
      </c>
      <c r="R314" s="116">
        <f t="shared" si="250"/>
        <v>0.8861844427882164</v>
      </c>
      <c r="S314" s="133">
        <f t="shared" si="251"/>
        <v>0.48645315350980728</v>
      </c>
      <c r="T314" s="134">
        <f t="shared" si="293"/>
        <v>0.51354684649019267</v>
      </c>
      <c r="U314" s="135">
        <f t="shared" si="252"/>
        <v>76950.886571783456</v>
      </c>
      <c r="V314" s="136">
        <v>5</v>
      </c>
      <c r="W314" s="155">
        <f t="shared" si="253"/>
        <v>-0.69032258064516128</v>
      </c>
      <c r="X314" s="155">
        <f t="shared" si="254"/>
        <v>0.37534204239869612</v>
      </c>
      <c r="Y314" s="155">
        <f t="shared" si="255"/>
        <v>0.62465795760130383</v>
      </c>
      <c r="Z314" s="156">
        <f t="shared" si="256"/>
        <v>93599.997682894566</v>
      </c>
      <c r="AA314" s="69">
        <f t="shared" si="257"/>
        <v>0.12561231163492212</v>
      </c>
      <c r="AB314" s="70">
        <f t="shared" si="258"/>
        <v>0.91373873188736454</v>
      </c>
      <c r="AC314" s="70">
        <f t="shared" si="259"/>
        <v>0.17600436238206352</v>
      </c>
      <c r="AD314" s="70">
        <f t="shared" si="259"/>
        <v>0.25545297757938523</v>
      </c>
      <c r="AE314" s="70">
        <f t="shared" si="260"/>
        <v>0.42980707908163263</v>
      </c>
      <c r="AF314" s="70">
        <f t="shared" si="261"/>
        <v>0.10129096325719961</v>
      </c>
      <c r="AG314" s="70">
        <f t="shared" si="262"/>
        <v>0.32786122144985103</v>
      </c>
      <c r="AH314" s="70">
        <f t="shared" si="263"/>
        <v>0.23476290963257199</v>
      </c>
      <c r="AI314" s="70">
        <f t="shared" si="264"/>
        <v>0.70103028798411127</v>
      </c>
      <c r="AJ314" s="70">
        <f t="shared" si="265"/>
        <v>0.54959036742800393</v>
      </c>
      <c r="AK314" s="70">
        <f t="shared" si="266"/>
        <v>0.23569683354377449</v>
      </c>
      <c r="AL314" s="71">
        <f t="shared" si="294"/>
        <v>0.30967741935483872</v>
      </c>
      <c r="AM314" s="72">
        <v>149842</v>
      </c>
      <c r="AN314" s="66">
        <v>0.12561231163492212</v>
      </c>
      <c r="AO314" s="73">
        <v>0.42980707908163263</v>
      </c>
      <c r="AP314" s="74">
        <f t="shared" si="267"/>
        <v>0.57019292091836737</v>
      </c>
      <c r="AQ314" s="75">
        <v>32224</v>
      </c>
      <c r="AR314" s="75">
        <v>3145</v>
      </c>
      <c r="AS314" s="76">
        <v>94</v>
      </c>
      <c r="AT314" s="76">
        <v>25</v>
      </c>
      <c r="AU314" s="77">
        <f t="shared" si="268"/>
        <v>0.10129096325719961</v>
      </c>
      <c r="AV314" s="77">
        <f t="shared" si="269"/>
        <v>0.89870903674280034</v>
      </c>
      <c r="AW314" s="75">
        <v>32224</v>
      </c>
      <c r="AX314" s="76">
        <v>190</v>
      </c>
      <c r="AY314" s="75">
        <v>15872</v>
      </c>
      <c r="AZ314" s="76">
        <v>49</v>
      </c>
      <c r="BA314" s="75">
        <v>1808</v>
      </c>
      <c r="BB314" s="66">
        <f t="shared" si="270"/>
        <v>0.5560762164846077</v>
      </c>
      <c r="BC314" s="66">
        <f t="shared" si="271"/>
        <v>0.4439237835153923</v>
      </c>
      <c r="BD314" s="75">
        <v>32224</v>
      </c>
      <c r="BE314" s="75">
        <v>8315</v>
      </c>
      <c r="BF314" s="75">
        <v>2250</v>
      </c>
      <c r="BG314" s="66">
        <f t="shared" si="272"/>
        <v>0.32786122144985103</v>
      </c>
      <c r="BH314" s="70">
        <v>0.91373873188736454</v>
      </c>
      <c r="BI314" s="70">
        <v>0.8861844427882164</v>
      </c>
      <c r="BJ314" s="75">
        <v>78856</v>
      </c>
      <c r="BK314" s="75">
        <v>13879</v>
      </c>
      <c r="BL314" s="75">
        <v>44833</v>
      </c>
      <c r="BM314" s="75">
        <v>10723</v>
      </c>
      <c r="BN314" s="75">
        <v>5028</v>
      </c>
      <c r="BO314" s="76">
        <v>158</v>
      </c>
      <c r="BP314" s="75">
        <v>3598</v>
      </c>
      <c r="BQ314" s="76">
        <v>82</v>
      </c>
      <c r="BR314" s="76">
        <v>413</v>
      </c>
      <c r="BS314" s="76">
        <v>142</v>
      </c>
      <c r="BT314" s="66">
        <f t="shared" si="273"/>
        <v>0.17600436238206352</v>
      </c>
      <c r="BU314" s="66">
        <f t="shared" si="301"/>
        <v>0.25545297757938523</v>
      </c>
      <c r="BV314" s="66">
        <f t="shared" si="302"/>
        <v>0.11947093436136756</v>
      </c>
      <c r="BW314" s="72">
        <v>121966</v>
      </c>
      <c r="BX314" s="75">
        <v>27387</v>
      </c>
      <c r="BY314" s="66">
        <f t="shared" si="274"/>
        <v>0.22454618500237772</v>
      </c>
      <c r="BZ314" s="74">
        <f t="shared" si="275"/>
        <v>4.4534268083397235</v>
      </c>
      <c r="CA314" s="66">
        <f t="shared" si="295"/>
        <v>6.0877807023505648E-2</v>
      </c>
      <c r="CB314" s="72">
        <v>121966</v>
      </c>
      <c r="CC314" s="75">
        <v>28747</v>
      </c>
      <c r="CD314" s="66">
        <f t="shared" si="276"/>
        <v>0.23569683354377449</v>
      </c>
      <c r="CE314" s="66">
        <f t="shared" si="277"/>
        <v>0.76430316645622554</v>
      </c>
      <c r="CF314" s="72">
        <v>32224</v>
      </c>
      <c r="CG314" s="75">
        <v>1026</v>
      </c>
      <c r="CH314" s="75">
        <v>21564</v>
      </c>
      <c r="CI314" s="66">
        <f t="shared" si="278"/>
        <v>0.70103028798411127</v>
      </c>
      <c r="CJ314" s="75">
        <v>32224</v>
      </c>
      <c r="CK314" s="75">
        <v>2673</v>
      </c>
      <c r="CL314" s="75">
        <v>1527</v>
      </c>
      <c r="CM314" s="75">
        <v>9844</v>
      </c>
      <c r="CN314" s="75">
        <v>3666</v>
      </c>
      <c r="CO314" s="66">
        <f t="shared" si="279"/>
        <v>0.54959036742800393</v>
      </c>
      <c r="CP314" s="72">
        <v>32224</v>
      </c>
      <c r="CQ314" s="75">
        <v>7565</v>
      </c>
      <c r="CR314" s="66">
        <f t="shared" si="280"/>
        <v>0.23476290963257199</v>
      </c>
      <c r="CS314" s="78" t="b">
        <v>0</v>
      </c>
      <c r="CT314" s="76" t="b">
        <v>1</v>
      </c>
      <c r="CU314" s="76">
        <v>1</v>
      </c>
      <c r="CV314" s="76"/>
      <c r="CW314" s="79"/>
      <c r="CX314" s="79"/>
      <c r="CY314" s="79">
        <v>1</v>
      </c>
      <c r="CZ314" s="79">
        <v>0</v>
      </c>
      <c r="DA314" s="76"/>
      <c r="DB314" s="76"/>
      <c r="DC314" s="76"/>
      <c r="DD314" s="66">
        <f t="shared" si="281"/>
        <v>0</v>
      </c>
      <c r="DE314" s="66">
        <f t="shared" si="282"/>
        <v>2.4875621890547263E-3</v>
      </c>
      <c r="DF314" s="66">
        <f t="shared" si="283"/>
        <v>0</v>
      </c>
      <c r="DG314" s="66">
        <f t="shared" si="284"/>
        <v>0</v>
      </c>
      <c r="DH314" s="66">
        <f t="shared" si="285"/>
        <v>0</v>
      </c>
      <c r="DI314" s="66">
        <f t="shared" si="300"/>
        <v>0</v>
      </c>
      <c r="DJ314" s="66">
        <f t="shared" si="286"/>
        <v>0</v>
      </c>
      <c r="DK314" s="66">
        <f t="shared" si="287"/>
        <v>2.0833333333333332E-2</v>
      </c>
      <c r="DL314" s="66">
        <f t="shared" si="288"/>
        <v>0</v>
      </c>
      <c r="DM314" s="66">
        <f t="shared" si="289"/>
        <v>6.2189054726368158E-4</v>
      </c>
      <c r="DN314" s="66">
        <f t="shared" si="290"/>
        <v>5.208333333333333E-3</v>
      </c>
      <c r="DO314" s="80">
        <f t="shared" si="299"/>
        <v>192</v>
      </c>
      <c r="DP314" s="67">
        <f t="shared" si="292"/>
        <v>0.30967741935483872</v>
      </c>
      <c r="DQ314" s="66">
        <f t="shared" si="296"/>
        <v>8.4005376344086021E-6</v>
      </c>
    </row>
    <row r="315" spans="1:121" ht="17.149999999999999" customHeight="1" x14ac:dyDescent="0.3">
      <c r="A315" s="30"/>
      <c r="B315" s="39" t="s">
        <v>801</v>
      </c>
      <c r="C315" s="37" t="s">
        <v>802</v>
      </c>
      <c r="D315" s="36" t="s">
        <v>876</v>
      </c>
      <c r="E315" s="37" t="s">
        <v>877</v>
      </c>
      <c r="F315" s="36" t="s">
        <v>881</v>
      </c>
      <c r="G315" s="37" t="s">
        <v>882</v>
      </c>
      <c r="H315" s="36">
        <v>67</v>
      </c>
      <c r="I315" s="38">
        <v>11</v>
      </c>
      <c r="J315" s="115">
        <f t="shared" si="242"/>
        <v>0.48021421410858434</v>
      </c>
      <c r="K315" s="115">
        <f t="shared" si="243"/>
        <v>0.45740779823774602</v>
      </c>
      <c r="L315" s="115">
        <f t="shared" si="244"/>
        <v>4.7821730499521369E-2</v>
      </c>
      <c r="M315" s="115">
        <f t="shared" si="245"/>
        <v>5.2973593086413265E-2</v>
      </c>
      <c r="N315" s="115">
        <f t="shared" si="246"/>
        <v>0.20337940953656636</v>
      </c>
      <c r="O315" s="115">
        <f t="shared" si="247"/>
        <v>0.2399883923389437</v>
      </c>
      <c r="P315" s="115">
        <f t="shared" si="248"/>
        <v>0.55571198143641398</v>
      </c>
      <c r="Q315" s="115">
        <f t="shared" si="249"/>
        <v>0.54829862003942742</v>
      </c>
      <c r="R315" s="116">
        <f t="shared" si="250"/>
        <v>0.62499799644168041</v>
      </c>
      <c r="S315" s="133">
        <f t="shared" si="251"/>
        <v>0.35675485952503294</v>
      </c>
      <c r="T315" s="134">
        <f t="shared" si="293"/>
        <v>0.64324514047496706</v>
      </c>
      <c r="U315" s="135">
        <f t="shared" si="252"/>
        <v>113312.77745578924</v>
      </c>
      <c r="V315" s="136">
        <v>1</v>
      </c>
      <c r="W315" s="155">
        <f t="shared" si="253"/>
        <v>-0.95217826950047868</v>
      </c>
      <c r="X315" s="155">
        <f t="shared" si="254"/>
        <v>0.24564374841392184</v>
      </c>
      <c r="Y315" s="155">
        <f t="shared" si="255"/>
        <v>0.75435625158607822</v>
      </c>
      <c r="Z315" s="156">
        <f t="shared" si="256"/>
        <v>132885.88856690036</v>
      </c>
      <c r="AA315" s="69">
        <f t="shared" si="257"/>
        <v>0.11862646033674315</v>
      </c>
      <c r="AB315" s="70">
        <f t="shared" si="258"/>
        <v>0.67474446337308347</v>
      </c>
      <c r="AC315" s="70">
        <f t="shared" si="259"/>
        <v>0.47589508239918316</v>
      </c>
      <c r="AD315" s="70">
        <f t="shared" si="259"/>
        <v>0.20337940953656636</v>
      </c>
      <c r="AE315" s="70">
        <f t="shared" si="260"/>
        <v>0.45170137996057258</v>
      </c>
      <c r="AF315" s="70">
        <f t="shared" si="261"/>
        <v>0.25141138606025432</v>
      </c>
      <c r="AG315" s="70">
        <f t="shared" si="262"/>
        <v>0.47509629082467153</v>
      </c>
      <c r="AH315" s="70">
        <f t="shared" si="263"/>
        <v>0.2399883923389437</v>
      </c>
      <c r="AI315" s="70">
        <f t="shared" si="264"/>
        <v>0.54983379939851207</v>
      </c>
      <c r="AJ315" s="70">
        <f t="shared" si="265"/>
        <v>0.41059462881865666</v>
      </c>
      <c r="AK315" s="70">
        <f t="shared" si="266"/>
        <v>0.44428801856358596</v>
      </c>
      <c r="AL315" s="71">
        <f t="shared" si="294"/>
        <v>4.7821730499521369E-2</v>
      </c>
      <c r="AM315" s="72">
        <v>176158</v>
      </c>
      <c r="AN315" s="66">
        <v>0.11862646033674315</v>
      </c>
      <c r="AO315" s="73">
        <v>0.45170137996057258</v>
      </c>
      <c r="AP315" s="74">
        <f t="shared" si="267"/>
        <v>0.54829862003942742</v>
      </c>
      <c r="AQ315" s="75">
        <v>37906</v>
      </c>
      <c r="AR315" s="75">
        <v>9396</v>
      </c>
      <c r="AS315" s="76">
        <v>101</v>
      </c>
      <c r="AT315" s="76">
        <v>33</v>
      </c>
      <c r="AU315" s="77">
        <f t="shared" si="268"/>
        <v>0.25141138606025432</v>
      </c>
      <c r="AV315" s="77">
        <f t="shared" si="269"/>
        <v>0.74858861393974574</v>
      </c>
      <c r="AW315" s="75">
        <v>37906</v>
      </c>
      <c r="AX315" s="76">
        <v>153</v>
      </c>
      <c r="AY315" s="75">
        <v>22514</v>
      </c>
      <c r="AZ315" s="76">
        <v>27</v>
      </c>
      <c r="BA315" s="75">
        <v>8911</v>
      </c>
      <c r="BB315" s="66">
        <f t="shared" si="270"/>
        <v>0.8337730174642537</v>
      </c>
      <c r="BC315" s="66">
        <f t="shared" si="271"/>
        <v>0.1662269825357463</v>
      </c>
      <c r="BD315" s="75">
        <v>37906</v>
      </c>
      <c r="BE315" s="75">
        <v>13364</v>
      </c>
      <c r="BF315" s="75">
        <v>4645</v>
      </c>
      <c r="BG315" s="66">
        <f t="shared" si="272"/>
        <v>0.47509629082467153</v>
      </c>
      <c r="BH315" s="70">
        <v>0.67474446337308347</v>
      </c>
      <c r="BI315" s="70">
        <v>0.62499799644168041</v>
      </c>
      <c r="BJ315" s="75">
        <v>91081</v>
      </c>
      <c r="BK315" s="75">
        <v>43345</v>
      </c>
      <c r="BL315" s="75">
        <v>29212</v>
      </c>
      <c r="BM315" s="75">
        <v>8804</v>
      </c>
      <c r="BN315" s="75">
        <v>4378</v>
      </c>
      <c r="BO315" s="76">
        <v>69</v>
      </c>
      <c r="BP315" s="75">
        <v>2807</v>
      </c>
      <c r="BQ315" s="76">
        <v>133</v>
      </c>
      <c r="BR315" s="76">
        <v>38</v>
      </c>
      <c r="BS315" s="76">
        <v>2295</v>
      </c>
      <c r="BT315" s="66">
        <f t="shared" si="273"/>
        <v>0.47589508239918316</v>
      </c>
      <c r="BU315" s="66">
        <f t="shared" si="301"/>
        <v>0.20337940953656636</v>
      </c>
      <c r="BV315" s="66">
        <f t="shared" si="302"/>
        <v>0.10671819589156904</v>
      </c>
      <c r="BW315" s="72">
        <v>141352</v>
      </c>
      <c r="BX315" s="75">
        <v>36476</v>
      </c>
      <c r="BY315" s="66">
        <f t="shared" si="274"/>
        <v>0.25805082347614466</v>
      </c>
      <c r="BZ315" s="74">
        <f t="shared" si="275"/>
        <v>3.8752056146507292</v>
      </c>
      <c r="CA315" s="66">
        <f t="shared" si="295"/>
        <v>5.2973593086413265E-2</v>
      </c>
      <c r="CB315" s="72">
        <v>141352</v>
      </c>
      <c r="CC315" s="75">
        <v>62801</v>
      </c>
      <c r="CD315" s="66">
        <f t="shared" si="276"/>
        <v>0.44428801856358596</v>
      </c>
      <c r="CE315" s="66">
        <f t="shared" si="277"/>
        <v>0.55571198143641398</v>
      </c>
      <c r="CF315" s="72">
        <v>37906</v>
      </c>
      <c r="CG315" s="76">
        <v>200</v>
      </c>
      <c r="CH315" s="75">
        <v>20642</v>
      </c>
      <c r="CI315" s="66">
        <f t="shared" si="278"/>
        <v>0.54983379939851207</v>
      </c>
      <c r="CJ315" s="75">
        <v>37906</v>
      </c>
      <c r="CK315" s="75">
        <v>1758</v>
      </c>
      <c r="CL315" s="75">
        <v>1573</v>
      </c>
      <c r="CM315" s="75">
        <v>10591</v>
      </c>
      <c r="CN315" s="75">
        <v>1642</v>
      </c>
      <c r="CO315" s="66">
        <f t="shared" si="279"/>
        <v>0.41059462881865666</v>
      </c>
      <c r="CP315" s="72">
        <v>37906</v>
      </c>
      <c r="CQ315" s="75">
        <v>9097</v>
      </c>
      <c r="CR315" s="66">
        <f t="shared" si="280"/>
        <v>0.2399883923389437</v>
      </c>
      <c r="CS315" s="78" t="b">
        <v>0</v>
      </c>
      <c r="CT315" s="76" t="b">
        <v>1</v>
      </c>
      <c r="CU315" s="76">
        <v>6</v>
      </c>
      <c r="CV315" s="76"/>
      <c r="CW315" s="79">
        <v>2</v>
      </c>
      <c r="CX315" s="79">
        <v>2</v>
      </c>
      <c r="CY315" s="79">
        <v>13</v>
      </c>
      <c r="CZ315" s="79">
        <v>4</v>
      </c>
      <c r="DA315" s="76">
        <v>1</v>
      </c>
      <c r="DB315" s="76">
        <v>37</v>
      </c>
      <c r="DC315" s="76">
        <v>120</v>
      </c>
      <c r="DD315" s="66">
        <f t="shared" si="281"/>
        <v>8.2644628099173556E-3</v>
      </c>
      <c r="DE315" s="66">
        <f t="shared" si="282"/>
        <v>1.4925373134328358E-2</v>
      </c>
      <c r="DF315" s="66">
        <f t="shared" si="283"/>
        <v>0</v>
      </c>
      <c r="DG315" s="66">
        <f t="shared" si="284"/>
        <v>3.6529680365296802E-3</v>
      </c>
      <c r="DH315" s="66">
        <f t="shared" si="285"/>
        <v>4.886749578517849E-4</v>
      </c>
      <c r="DI315" s="66">
        <f t="shared" si="300"/>
        <v>1.2139973899056118E-3</v>
      </c>
      <c r="DJ315" s="66">
        <f t="shared" si="286"/>
        <v>0</v>
      </c>
      <c r="DK315" s="66">
        <f t="shared" si="287"/>
        <v>0.125</v>
      </c>
      <c r="DL315" s="66">
        <f t="shared" si="288"/>
        <v>8.6956521739130436E-3</v>
      </c>
      <c r="DM315" s="66">
        <f t="shared" si="289"/>
        <v>4.7667540321774558E-3</v>
      </c>
      <c r="DN315" s="66">
        <f t="shared" si="290"/>
        <v>3.3727412390954663E-2</v>
      </c>
      <c r="DO315" s="80">
        <f t="shared" si="299"/>
        <v>29.649472909703249</v>
      </c>
      <c r="DP315" s="67">
        <f t="shared" si="292"/>
        <v>4.7821730499521369E-2</v>
      </c>
      <c r="DQ315" s="66">
        <f t="shared" si="296"/>
        <v>5.4399052243475265E-5</v>
      </c>
    </row>
    <row r="316" spans="1:121" ht="17.149999999999999" customHeight="1" x14ac:dyDescent="0.3">
      <c r="A316" s="30"/>
      <c r="B316" s="39" t="s">
        <v>801</v>
      </c>
      <c r="C316" s="37" t="s">
        <v>802</v>
      </c>
      <c r="D316" s="36" t="s">
        <v>876</v>
      </c>
      <c r="E316" s="37" t="s">
        <v>877</v>
      </c>
      <c r="F316" s="36" t="s">
        <v>883</v>
      </c>
      <c r="G316" s="37" t="s">
        <v>884</v>
      </c>
      <c r="H316" s="36">
        <v>21</v>
      </c>
      <c r="I316" s="38">
        <v>2</v>
      </c>
      <c r="J316" s="115">
        <f t="shared" si="242"/>
        <v>0.56863671505884372</v>
      </c>
      <c r="K316" s="115">
        <f t="shared" si="243"/>
        <v>0.52027317240786874</v>
      </c>
      <c r="L316" s="115">
        <f t="shared" si="244"/>
        <v>1.7591316892103689E-2</v>
      </c>
      <c r="M316" s="115">
        <f t="shared" si="245"/>
        <v>7.0765943204772641E-2</v>
      </c>
      <c r="N316" s="115">
        <f t="shared" si="246"/>
        <v>0.32244378447178618</v>
      </c>
      <c r="O316" s="115">
        <f t="shared" si="247"/>
        <v>0.43741946568164247</v>
      </c>
      <c r="P316" s="115">
        <f t="shared" si="248"/>
        <v>0.76220129607128395</v>
      </c>
      <c r="Q316" s="115">
        <f t="shared" si="249"/>
        <v>0.4768799923622824</v>
      </c>
      <c r="R316" s="116">
        <f t="shared" si="250"/>
        <v>0.63687660302080362</v>
      </c>
      <c r="S316" s="133">
        <f t="shared" si="251"/>
        <v>0.42367647657459861</v>
      </c>
      <c r="T316" s="134">
        <f t="shared" si="293"/>
        <v>0.57632352342540139</v>
      </c>
      <c r="U316" s="135">
        <f t="shared" si="252"/>
        <v>29059.961021679013</v>
      </c>
      <c r="V316" s="136">
        <v>2</v>
      </c>
      <c r="W316" s="155">
        <f t="shared" si="253"/>
        <v>-0.98240868310789631</v>
      </c>
      <c r="X316" s="155">
        <f t="shared" si="254"/>
        <v>0.31256536546348745</v>
      </c>
      <c r="Y316" s="155">
        <f t="shared" si="255"/>
        <v>0.68743463453651255</v>
      </c>
      <c r="Z316" s="156">
        <f t="shared" si="256"/>
        <v>34662.516577234572</v>
      </c>
      <c r="AA316" s="69">
        <f t="shared" si="257"/>
        <v>0.26372885389603951</v>
      </c>
      <c r="AB316" s="70">
        <f t="shared" si="258"/>
        <v>0.6746152442362674</v>
      </c>
      <c r="AC316" s="70">
        <f t="shared" si="259"/>
        <v>0.40533035059976086</v>
      </c>
      <c r="AD316" s="70">
        <f t="shared" si="259"/>
        <v>0.32244378447178618</v>
      </c>
      <c r="AE316" s="70">
        <f t="shared" si="260"/>
        <v>0.5231200076377176</v>
      </c>
      <c r="AF316" s="70">
        <f t="shared" si="261"/>
        <v>0.17747616184176618</v>
      </c>
      <c r="AG316" s="70">
        <f t="shared" si="262"/>
        <v>0.46267502791856369</v>
      </c>
      <c r="AH316" s="70">
        <f t="shared" si="263"/>
        <v>0.43741946568164247</v>
      </c>
      <c r="AI316" s="70">
        <f t="shared" si="264"/>
        <v>0.621338372992011</v>
      </c>
      <c r="AJ316" s="70">
        <f t="shared" si="265"/>
        <v>0.51593505712567644</v>
      </c>
      <c r="AK316" s="70">
        <f t="shared" si="266"/>
        <v>0.23779870392871608</v>
      </c>
      <c r="AL316" s="71">
        <f t="shared" si="294"/>
        <v>1.7591316892103689E-2</v>
      </c>
      <c r="AM316" s="72">
        <v>50423</v>
      </c>
      <c r="AN316" s="66">
        <v>0.26372885389603951</v>
      </c>
      <c r="AO316" s="73">
        <v>0.5231200076377176</v>
      </c>
      <c r="AP316" s="74">
        <f t="shared" si="267"/>
        <v>0.4768799923622824</v>
      </c>
      <c r="AQ316" s="75">
        <v>11641</v>
      </c>
      <c r="AR316" s="75">
        <v>1925</v>
      </c>
      <c r="AS316" s="76">
        <v>118</v>
      </c>
      <c r="AT316" s="76">
        <v>23</v>
      </c>
      <c r="AU316" s="77">
        <f t="shared" si="268"/>
        <v>0.17747616184176618</v>
      </c>
      <c r="AV316" s="77">
        <f t="shared" si="269"/>
        <v>0.82252383815823382</v>
      </c>
      <c r="AW316" s="75">
        <v>11641</v>
      </c>
      <c r="AX316" s="76">
        <v>89</v>
      </c>
      <c r="AY316" s="75">
        <v>7329</v>
      </c>
      <c r="AZ316" s="76">
        <v>17</v>
      </c>
      <c r="BA316" s="75">
        <v>1668</v>
      </c>
      <c r="BB316" s="66">
        <f t="shared" si="270"/>
        <v>0.78197749334249633</v>
      </c>
      <c r="BC316" s="66">
        <f t="shared" si="271"/>
        <v>0.21802250665750367</v>
      </c>
      <c r="BD316" s="75">
        <v>11641</v>
      </c>
      <c r="BE316" s="75">
        <v>4017</v>
      </c>
      <c r="BF316" s="75">
        <v>1369</v>
      </c>
      <c r="BG316" s="66">
        <f t="shared" si="272"/>
        <v>0.46267502791856369</v>
      </c>
      <c r="BH316" s="70">
        <v>0.6746152442362674</v>
      </c>
      <c r="BI316" s="70">
        <v>0.63687660302080362</v>
      </c>
      <c r="BJ316" s="75">
        <v>25927</v>
      </c>
      <c r="BK316" s="75">
        <v>10509</v>
      </c>
      <c r="BL316" s="75">
        <v>7058</v>
      </c>
      <c r="BM316" s="75">
        <v>3731</v>
      </c>
      <c r="BN316" s="75">
        <v>2410</v>
      </c>
      <c r="BO316" s="76">
        <v>31</v>
      </c>
      <c r="BP316" s="76">
        <v>1325</v>
      </c>
      <c r="BQ316" s="76">
        <v>48</v>
      </c>
      <c r="BR316" s="76">
        <v>13</v>
      </c>
      <c r="BS316" s="76">
        <v>802</v>
      </c>
      <c r="BT316" s="66">
        <f t="shared" si="273"/>
        <v>0.40533035059976086</v>
      </c>
      <c r="BU316" s="66">
        <f t="shared" si="301"/>
        <v>0.32244378447178618</v>
      </c>
      <c r="BV316" s="66">
        <f t="shared" si="302"/>
        <v>0.17853974621051413</v>
      </c>
      <c r="BW316" s="72">
        <v>39504</v>
      </c>
      <c r="BX316" s="75">
        <v>7631</v>
      </c>
      <c r="BY316" s="66">
        <f t="shared" si="274"/>
        <v>0.19317031186715269</v>
      </c>
      <c r="BZ316" s="74">
        <f t="shared" si="275"/>
        <v>5.1767789280566108</v>
      </c>
      <c r="CA316" s="66">
        <f t="shared" si="295"/>
        <v>7.0765943204772641E-2</v>
      </c>
      <c r="CB316" s="72">
        <v>39504</v>
      </c>
      <c r="CC316" s="75">
        <v>9394</v>
      </c>
      <c r="CD316" s="66">
        <f t="shared" si="276"/>
        <v>0.23779870392871608</v>
      </c>
      <c r="CE316" s="66">
        <f t="shared" si="277"/>
        <v>0.76220129607128395</v>
      </c>
      <c r="CF316" s="72">
        <v>11641</v>
      </c>
      <c r="CG316" s="76">
        <v>91</v>
      </c>
      <c r="CH316" s="75">
        <v>7142</v>
      </c>
      <c r="CI316" s="66">
        <f t="shared" si="278"/>
        <v>0.621338372992011</v>
      </c>
      <c r="CJ316" s="75">
        <v>11641</v>
      </c>
      <c r="CK316" s="75">
        <v>4857</v>
      </c>
      <c r="CL316" s="76">
        <v>104</v>
      </c>
      <c r="CM316" s="76">
        <v>866</v>
      </c>
      <c r="CN316" s="76">
        <v>179</v>
      </c>
      <c r="CO316" s="66">
        <f t="shared" si="279"/>
        <v>0.51593505712567644</v>
      </c>
      <c r="CP316" s="72">
        <v>11641</v>
      </c>
      <c r="CQ316" s="75">
        <v>5092</v>
      </c>
      <c r="CR316" s="66">
        <f t="shared" si="280"/>
        <v>0.43741946568164247</v>
      </c>
      <c r="CS316" s="78" t="b">
        <v>1</v>
      </c>
      <c r="CT316" s="76" t="b">
        <v>1</v>
      </c>
      <c r="CU316" s="76">
        <v>6</v>
      </c>
      <c r="CV316" s="76">
        <v>2</v>
      </c>
      <c r="CW316" s="79"/>
      <c r="CX316" s="79">
        <v>2</v>
      </c>
      <c r="CY316" s="79">
        <v>10</v>
      </c>
      <c r="CZ316" s="79">
        <v>10</v>
      </c>
      <c r="DA316" s="76">
        <v>8</v>
      </c>
      <c r="DB316" s="76">
        <v>501</v>
      </c>
      <c r="DC316" s="76">
        <v>1978</v>
      </c>
      <c r="DD316" s="66">
        <f t="shared" si="281"/>
        <v>0</v>
      </c>
      <c r="DE316" s="66">
        <f t="shared" si="282"/>
        <v>1.4925373134328358E-2</v>
      </c>
      <c r="DF316" s="66">
        <f t="shared" si="283"/>
        <v>3.0303030303030304E-2</v>
      </c>
      <c r="DG316" s="66">
        <f t="shared" si="284"/>
        <v>9.1324200913242004E-3</v>
      </c>
      <c r="DH316" s="66">
        <f t="shared" si="285"/>
        <v>8.0549922219235875E-3</v>
      </c>
      <c r="DI316" s="66">
        <f t="shared" si="300"/>
        <v>2.0010723643610832E-2</v>
      </c>
      <c r="DJ316" s="66">
        <f t="shared" si="286"/>
        <v>0.2</v>
      </c>
      <c r="DK316" s="66">
        <f t="shared" si="287"/>
        <v>0.125</v>
      </c>
      <c r="DL316" s="66">
        <f t="shared" si="288"/>
        <v>2.1739130434782608E-2</v>
      </c>
      <c r="DM316" s="66">
        <f t="shared" si="289"/>
        <v>1.5603953937651613E-2</v>
      </c>
      <c r="DN316" s="66">
        <f t="shared" si="290"/>
        <v>9.1687463519598361E-2</v>
      </c>
      <c r="DO316" s="80">
        <f t="shared" si="299"/>
        <v>10.906616473104288</v>
      </c>
      <c r="DP316" s="67">
        <f t="shared" si="292"/>
        <v>1.7591316892103689E-2</v>
      </c>
      <c r="DQ316" s="66">
        <f t="shared" si="296"/>
        <v>1.4788300567677155E-4</v>
      </c>
    </row>
    <row r="317" spans="1:121" ht="17.149999999999999" customHeight="1" x14ac:dyDescent="0.3">
      <c r="A317" s="30"/>
      <c r="B317" s="39" t="s">
        <v>801</v>
      </c>
      <c r="C317" s="37" t="s">
        <v>802</v>
      </c>
      <c r="D317" s="36" t="s">
        <v>876</v>
      </c>
      <c r="E317" s="37" t="s">
        <v>877</v>
      </c>
      <c r="F317" s="36" t="s">
        <v>885</v>
      </c>
      <c r="G317" s="37" t="s">
        <v>886</v>
      </c>
      <c r="H317" s="36">
        <v>26</v>
      </c>
      <c r="I317" s="38">
        <v>6</v>
      </c>
      <c r="J317" s="115">
        <f t="shared" si="242"/>
        <v>0.33350383631713554</v>
      </c>
      <c r="K317" s="115">
        <f t="shared" si="243"/>
        <v>0.48052612349287543</v>
      </c>
      <c r="L317" s="115">
        <f t="shared" si="244"/>
        <v>1.8932962905798219E-2</v>
      </c>
      <c r="M317" s="115">
        <f t="shared" si="245"/>
        <v>5.4001695855870842E-2</v>
      </c>
      <c r="N317" s="115">
        <f t="shared" si="246"/>
        <v>0.30657097377754194</v>
      </c>
      <c r="O317" s="115">
        <f t="shared" si="247"/>
        <v>0.18947753014249177</v>
      </c>
      <c r="P317" s="115">
        <f t="shared" si="248"/>
        <v>0.70849431160645926</v>
      </c>
      <c r="Q317" s="115">
        <f t="shared" si="249"/>
        <v>0.46827538526728962</v>
      </c>
      <c r="R317" s="116">
        <f t="shared" si="250"/>
        <v>0.66949567488167139</v>
      </c>
      <c r="S317" s="133">
        <f t="shared" si="251"/>
        <v>0.35880872158301491</v>
      </c>
      <c r="T317" s="134">
        <f t="shared" si="293"/>
        <v>0.64119127841698509</v>
      </c>
      <c r="U317" s="135">
        <f t="shared" si="252"/>
        <v>46296.575066819991</v>
      </c>
      <c r="V317" s="136">
        <v>2</v>
      </c>
      <c r="W317" s="155">
        <f t="shared" si="253"/>
        <v>-0.98106703709420173</v>
      </c>
      <c r="X317" s="155">
        <f t="shared" si="254"/>
        <v>0.24769761047190375</v>
      </c>
      <c r="Y317" s="155">
        <f t="shared" si="255"/>
        <v>0.75230238952809625</v>
      </c>
      <c r="Z317" s="156">
        <f t="shared" si="256"/>
        <v>54319.241733486662</v>
      </c>
      <c r="AA317" s="69">
        <f t="shared" si="257"/>
        <v>5.7309844329954028E-2</v>
      </c>
      <c r="AB317" s="70">
        <f t="shared" si="258"/>
        <v>0.73698630136986298</v>
      </c>
      <c r="AC317" s="70">
        <f t="shared" si="259"/>
        <v>0.31469742243570054</v>
      </c>
      <c r="AD317" s="70">
        <f t="shared" si="259"/>
        <v>0.30657097377754194</v>
      </c>
      <c r="AE317" s="70">
        <f t="shared" si="260"/>
        <v>0.53172461473271038</v>
      </c>
      <c r="AF317" s="70">
        <f t="shared" si="261"/>
        <v>0.11728169528681037</v>
      </c>
      <c r="AG317" s="70">
        <f t="shared" si="262"/>
        <v>0.38648154914139571</v>
      </c>
      <c r="AH317" s="70">
        <f t="shared" si="263"/>
        <v>0.18947753014249177</v>
      </c>
      <c r="AI317" s="70">
        <f t="shared" si="264"/>
        <v>0.52626963829009865</v>
      </c>
      <c r="AJ317" s="70">
        <f t="shared" si="265"/>
        <v>0.14073803434417245</v>
      </c>
      <c r="AK317" s="70">
        <f t="shared" si="266"/>
        <v>0.29150568839354069</v>
      </c>
      <c r="AL317" s="71">
        <f t="shared" si="294"/>
        <v>1.8932962905798219E-2</v>
      </c>
      <c r="AM317" s="72">
        <v>72204</v>
      </c>
      <c r="AN317" s="66">
        <v>5.7309844329954028E-2</v>
      </c>
      <c r="AO317" s="73">
        <v>0.53172461473271038</v>
      </c>
      <c r="AP317" s="74">
        <f t="shared" si="267"/>
        <v>0.46827538526728962</v>
      </c>
      <c r="AQ317" s="75">
        <v>13685</v>
      </c>
      <c r="AR317" s="75">
        <v>1533</v>
      </c>
      <c r="AS317" s="76">
        <v>54</v>
      </c>
      <c r="AT317" s="76">
        <v>18</v>
      </c>
      <c r="AU317" s="77">
        <f t="shared" si="268"/>
        <v>0.11728169528681037</v>
      </c>
      <c r="AV317" s="77">
        <f t="shared" si="269"/>
        <v>0.88271830471318968</v>
      </c>
      <c r="AW317" s="75">
        <v>13685</v>
      </c>
      <c r="AX317" s="76">
        <v>51</v>
      </c>
      <c r="AY317" s="75">
        <v>5792</v>
      </c>
      <c r="AZ317" s="76">
        <v>49</v>
      </c>
      <c r="BA317" s="75">
        <v>6721</v>
      </c>
      <c r="BB317" s="66">
        <f t="shared" si="270"/>
        <v>0.92166605772743881</v>
      </c>
      <c r="BC317" s="66">
        <f t="shared" si="271"/>
        <v>7.8333942272561186E-2</v>
      </c>
      <c r="BD317" s="75">
        <v>13685</v>
      </c>
      <c r="BE317" s="75">
        <v>2362</v>
      </c>
      <c r="BF317" s="75">
        <v>2927</v>
      </c>
      <c r="BG317" s="66">
        <f t="shared" si="272"/>
        <v>0.38648154914139571</v>
      </c>
      <c r="BH317" s="70">
        <v>0.73698630136986298</v>
      </c>
      <c r="BI317" s="70">
        <v>0.66949567488167139</v>
      </c>
      <c r="BJ317" s="75">
        <v>35809</v>
      </c>
      <c r="BK317" s="75">
        <v>11269</v>
      </c>
      <c r="BL317" s="75">
        <v>13562</v>
      </c>
      <c r="BM317" s="75">
        <v>7279</v>
      </c>
      <c r="BN317" s="75">
        <v>2545</v>
      </c>
      <c r="BO317" s="76">
        <v>44</v>
      </c>
      <c r="BP317" s="76">
        <v>1054</v>
      </c>
      <c r="BQ317" s="76">
        <v>23</v>
      </c>
      <c r="BR317" s="76">
        <v>11</v>
      </c>
      <c r="BS317" s="76">
        <v>22</v>
      </c>
      <c r="BT317" s="66">
        <f t="shared" si="273"/>
        <v>0.31469742243570054</v>
      </c>
      <c r="BU317" s="66">
        <f t="shared" si="301"/>
        <v>0.30657097377754194</v>
      </c>
      <c r="BV317" s="66">
        <f t="shared" si="302"/>
        <v>0.10329805356195369</v>
      </c>
      <c r="BW317" s="72">
        <v>56167</v>
      </c>
      <c r="BX317" s="75">
        <v>14218</v>
      </c>
      <c r="BY317" s="66">
        <f t="shared" si="274"/>
        <v>0.25313796357291646</v>
      </c>
      <c r="BZ317" s="74">
        <f t="shared" si="275"/>
        <v>3.9504149669433115</v>
      </c>
      <c r="CA317" s="66">
        <f t="shared" si="295"/>
        <v>5.4001695855870842E-2</v>
      </c>
      <c r="CB317" s="72">
        <v>56167</v>
      </c>
      <c r="CC317" s="75">
        <v>16373</v>
      </c>
      <c r="CD317" s="66">
        <f t="shared" si="276"/>
        <v>0.29150568839354069</v>
      </c>
      <c r="CE317" s="66">
        <f t="shared" si="277"/>
        <v>0.70849431160645926</v>
      </c>
      <c r="CF317" s="72">
        <v>13685</v>
      </c>
      <c r="CG317" s="76">
        <v>142</v>
      </c>
      <c r="CH317" s="75">
        <v>7060</v>
      </c>
      <c r="CI317" s="66">
        <f t="shared" si="278"/>
        <v>0.52626963829009865</v>
      </c>
      <c r="CJ317" s="75">
        <v>13685</v>
      </c>
      <c r="CK317" s="75">
        <v>1456</v>
      </c>
      <c r="CL317" s="76">
        <v>2</v>
      </c>
      <c r="CM317" s="76">
        <v>23</v>
      </c>
      <c r="CN317" s="76">
        <v>445</v>
      </c>
      <c r="CO317" s="66">
        <f t="shared" si="279"/>
        <v>0.14073803434417245</v>
      </c>
      <c r="CP317" s="72">
        <v>13685</v>
      </c>
      <c r="CQ317" s="75">
        <v>2593</v>
      </c>
      <c r="CR317" s="66">
        <f t="shared" si="280"/>
        <v>0.18947753014249177</v>
      </c>
      <c r="CS317" s="78" t="b">
        <v>1</v>
      </c>
      <c r="CT317" s="76" t="b">
        <v>1</v>
      </c>
      <c r="CU317" s="76">
        <v>15</v>
      </c>
      <c r="CV317" s="76"/>
      <c r="CW317" s="79">
        <v>1</v>
      </c>
      <c r="CX317" s="79"/>
      <c r="CY317" s="79">
        <v>16</v>
      </c>
      <c r="CZ317" s="79">
        <v>13</v>
      </c>
      <c r="DA317" s="76"/>
      <c r="DB317" s="76"/>
      <c r="DC317" s="76"/>
      <c r="DD317" s="66">
        <f t="shared" si="281"/>
        <v>4.1322314049586778E-3</v>
      </c>
      <c r="DE317" s="66">
        <f t="shared" si="282"/>
        <v>3.7313432835820892E-2</v>
      </c>
      <c r="DF317" s="66">
        <f t="shared" si="283"/>
        <v>0</v>
      </c>
      <c r="DG317" s="66">
        <f t="shared" si="284"/>
        <v>1.1872146118721462E-2</v>
      </c>
      <c r="DH317" s="66">
        <f t="shared" si="285"/>
        <v>0</v>
      </c>
      <c r="DI317" s="66">
        <f t="shared" si="300"/>
        <v>0</v>
      </c>
      <c r="DJ317" s="66">
        <f t="shared" si="286"/>
        <v>0</v>
      </c>
      <c r="DK317" s="66">
        <f t="shared" si="287"/>
        <v>0.3125</v>
      </c>
      <c r="DL317" s="66">
        <f t="shared" si="288"/>
        <v>2.8260869565217391E-2</v>
      </c>
      <c r="DM317" s="66">
        <f t="shared" si="289"/>
        <v>1.2296394738635589E-2</v>
      </c>
      <c r="DN317" s="66">
        <f t="shared" si="290"/>
        <v>8.5190217391304349E-2</v>
      </c>
      <c r="DO317" s="80">
        <f t="shared" si="299"/>
        <v>11.738437001594896</v>
      </c>
      <c r="DP317" s="67">
        <f t="shared" si="292"/>
        <v>1.8932962905798219E-2</v>
      </c>
      <c r="DQ317" s="66">
        <f t="shared" si="296"/>
        <v>1.3740357643758766E-4</v>
      </c>
    </row>
    <row r="318" spans="1:121" ht="17.149999999999999" customHeight="1" x14ac:dyDescent="0.3">
      <c r="A318" s="30"/>
      <c r="B318" s="39" t="s">
        <v>801</v>
      </c>
      <c r="C318" s="37" t="s">
        <v>802</v>
      </c>
      <c r="D318" s="36" t="s">
        <v>876</v>
      </c>
      <c r="E318" s="37" t="s">
        <v>877</v>
      </c>
      <c r="F318" s="36" t="s">
        <v>887</v>
      </c>
      <c r="G318" s="37" t="s">
        <v>888</v>
      </c>
      <c r="H318" s="36">
        <v>28</v>
      </c>
      <c r="I318" s="38">
        <v>4</v>
      </c>
      <c r="J318" s="115">
        <f t="shared" si="242"/>
        <v>0.70725900966891297</v>
      </c>
      <c r="K318" s="115">
        <f t="shared" si="243"/>
        <v>0.28790653384119547</v>
      </c>
      <c r="L318" s="115">
        <f t="shared" si="244"/>
        <v>4.2701322812717574E-2</v>
      </c>
      <c r="M318" s="115">
        <f t="shared" si="245"/>
        <v>0.13461427564445508</v>
      </c>
      <c r="N318" s="115">
        <f t="shared" si="246"/>
        <v>0.34128336172629187</v>
      </c>
      <c r="O318" s="115">
        <f t="shared" si="247"/>
        <v>5.4497509522414299E-2</v>
      </c>
      <c r="P318" s="115">
        <f t="shared" si="248"/>
        <v>0.73010251264191406</v>
      </c>
      <c r="Q318" s="115">
        <f t="shared" si="249"/>
        <v>0.53897080221165972</v>
      </c>
      <c r="R318" s="116">
        <f t="shared" si="250"/>
        <v>0.89490991616877413</v>
      </c>
      <c r="S318" s="133">
        <f t="shared" si="251"/>
        <v>0.4146939160264817</v>
      </c>
      <c r="T318" s="134">
        <f t="shared" si="293"/>
        <v>0.58530608397351824</v>
      </c>
      <c r="U318" s="135">
        <f t="shared" si="252"/>
        <v>37067.434298042914</v>
      </c>
      <c r="V318" s="136">
        <v>4</v>
      </c>
      <c r="W318" s="155">
        <f t="shared" si="253"/>
        <v>-0.95729867718728245</v>
      </c>
      <c r="X318" s="155">
        <f t="shared" si="254"/>
        <v>0.3035828049153706</v>
      </c>
      <c r="Y318" s="155">
        <f t="shared" si="255"/>
        <v>0.6964171950846294</v>
      </c>
      <c r="Z318" s="156">
        <f t="shared" si="256"/>
        <v>44104.100964709578</v>
      </c>
      <c r="AA318" s="69">
        <f t="shared" si="257"/>
        <v>0.16200852676456656</v>
      </c>
      <c r="AB318" s="70">
        <f t="shared" si="258"/>
        <v>0.91471919735715157</v>
      </c>
      <c r="AC318" s="70">
        <f t="shared" si="259"/>
        <v>0.12995008816760811</v>
      </c>
      <c r="AD318" s="70">
        <f t="shared" si="259"/>
        <v>0.34128336172629187</v>
      </c>
      <c r="AE318" s="70">
        <f t="shared" si="260"/>
        <v>0.46102919778834028</v>
      </c>
      <c r="AF318" s="70">
        <f t="shared" si="261"/>
        <v>0.51340462935833575</v>
      </c>
      <c r="AG318" s="70">
        <f t="shared" si="262"/>
        <v>0.46249633753296221</v>
      </c>
      <c r="AH318" s="70">
        <f t="shared" si="263"/>
        <v>5.4497509522414299E-2</v>
      </c>
      <c r="AI318" s="70">
        <f t="shared" si="264"/>
        <v>0.75732493407559331</v>
      </c>
      <c r="AJ318" s="70">
        <f t="shared" si="265"/>
        <v>0.65719308526223263</v>
      </c>
      <c r="AK318" s="70">
        <f t="shared" si="266"/>
        <v>0.26989748735808589</v>
      </c>
      <c r="AL318" s="71">
        <f t="shared" si="294"/>
        <v>4.2701322812717574E-2</v>
      </c>
      <c r="AM318" s="72">
        <v>63330</v>
      </c>
      <c r="AN318" s="66">
        <v>0.16200852676456656</v>
      </c>
      <c r="AO318" s="73">
        <v>0.46102919778834028</v>
      </c>
      <c r="AP318" s="74">
        <f t="shared" si="267"/>
        <v>0.53897080221165972</v>
      </c>
      <c r="AQ318" s="75">
        <v>13652</v>
      </c>
      <c r="AR318" s="75">
        <v>6979</v>
      </c>
      <c r="AS318" s="76">
        <v>26</v>
      </c>
      <c r="AT318" s="76">
        <v>4</v>
      </c>
      <c r="AU318" s="77">
        <f t="shared" si="268"/>
        <v>0.51340462935833575</v>
      </c>
      <c r="AV318" s="77">
        <f t="shared" si="269"/>
        <v>0.48659537064166425</v>
      </c>
      <c r="AW318" s="75">
        <v>13652</v>
      </c>
      <c r="AX318" s="76">
        <v>45</v>
      </c>
      <c r="AY318" s="75">
        <v>10630</v>
      </c>
      <c r="AZ318" s="76">
        <v>137</v>
      </c>
      <c r="BA318" s="75">
        <v>1622</v>
      </c>
      <c r="BB318" s="66">
        <f t="shared" si="270"/>
        <v>0.91078230295927332</v>
      </c>
      <c r="BC318" s="66">
        <f t="shared" si="271"/>
        <v>8.9217697040726684E-2</v>
      </c>
      <c r="BD318" s="75">
        <v>13652</v>
      </c>
      <c r="BE318" s="75">
        <v>5678</v>
      </c>
      <c r="BF318" s="76">
        <v>636</v>
      </c>
      <c r="BG318" s="66">
        <f t="shared" si="272"/>
        <v>0.46249633753296221</v>
      </c>
      <c r="BH318" s="70">
        <v>0.91471919735715157</v>
      </c>
      <c r="BI318" s="70">
        <v>0.89490991616877413</v>
      </c>
      <c r="BJ318" s="75">
        <v>33459</v>
      </c>
      <c r="BK318" s="75">
        <v>4348</v>
      </c>
      <c r="BL318" s="75">
        <v>17692</v>
      </c>
      <c r="BM318" s="75">
        <v>6370</v>
      </c>
      <c r="BN318" s="75">
        <v>2629</v>
      </c>
      <c r="BO318" s="76">
        <v>47</v>
      </c>
      <c r="BP318" s="75">
        <v>1887</v>
      </c>
      <c r="BQ318" s="76">
        <v>86</v>
      </c>
      <c r="BR318" s="76">
        <v>24</v>
      </c>
      <c r="BS318" s="76">
        <v>376</v>
      </c>
      <c r="BT318" s="66">
        <f t="shared" si="273"/>
        <v>0.12995008816760811</v>
      </c>
      <c r="BU318" s="66">
        <f t="shared" si="301"/>
        <v>0.34128336172629187</v>
      </c>
      <c r="BV318" s="66">
        <f t="shared" si="302"/>
        <v>0.15090110284228458</v>
      </c>
      <c r="BW318" s="72">
        <v>50823</v>
      </c>
      <c r="BX318" s="75">
        <v>5161</v>
      </c>
      <c r="BY318" s="66">
        <f t="shared" si="274"/>
        <v>0.1015485115006985</v>
      </c>
      <c r="BZ318" s="74">
        <f t="shared" si="275"/>
        <v>9.8475101724471994</v>
      </c>
      <c r="CA318" s="66">
        <f t="shared" si="295"/>
        <v>0.13461427564445508</v>
      </c>
      <c r="CB318" s="72">
        <v>50823</v>
      </c>
      <c r="CC318" s="75">
        <v>13717</v>
      </c>
      <c r="CD318" s="66">
        <f t="shared" si="276"/>
        <v>0.26989748735808589</v>
      </c>
      <c r="CE318" s="66">
        <f t="shared" si="277"/>
        <v>0.73010251264191406</v>
      </c>
      <c r="CF318" s="72">
        <v>13652</v>
      </c>
      <c r="CG318" s="76">
        <v>113</v>
      </c>
      <c r="CH318" s="75">
        <v>10226</v>
      </c>
      <c r="CI318" s="66">
        <f t="shared" si="278"/>
        <v>0.75732493407559331</v>
      </c>
      <c r="CJ318" s="75">
        <v>13652</v>
      </c>
      <c r="CK318" s="76">
        <v>210</v>
      </c>
      <c r="CL318" s="75">
        <v>6394</v>
      </c>
      <c r="CM318" s="75">
        <v>1878</v>
      </c>
      <c r="CN318" s="76">
        <v>490</v>
      </c>
      <c r="CO318" s="66">
        <f t="shared" si="279"/>
        <v>0.65719308526223263</v>
      </c>
      <c r="CP318" s="72">
        <v>13652</v>
      </c>
      <c r="CQ318" s="76">
        <v>744</v>
      </c>
      <c r="CR318" s="66">
        <f t="shared" si="280"/>
        <v>5.4497509522414299E-2</v>
      </c>
      <c r="CS318" s="78" t="b">
        <v>0</v>
      </c>
      <c r="CT318" s="76" t="b">
        <v>1</v>
      </c>
      <c r="CU318" s="76">
        <v>6</v>
      </c>
      <c r="CV318" s="76"/>
      <c r="CW318" s="79"/>
      <c r="CX318" s="79"/>
      <c r="CY318" s="79">
        <v>6</v>
      </c>
      <c r="CZ318" s="79">
        <v>12</v>
      </c>
      <c r="DA318" s="76"/>
      <c r="DB318" s="76"/>
      <c r="DC318" s="76"/>
      <c r="DD318" s="66">
        <f t="shared" si="281"/>
        <v>0</v>
      </c>
      <c r="DE318" s="66">
        <f t="shared" si="282"/>
        <v>1.4925373134328358E-2</v>
      </c>
      <c r="DF318" s="66">
        <f t="shared" si="283"/>
        <v>0</v>
      </c>
      <c r="DG318" s="66">
        <f t="shared" si="284"/>
        <v>1.0958904109589041E-2</v>
      </c>
      <c r="DH318" s="66">
        <f t="shared" si="285"/>
        <v>0</v>
      </c>
      <c r="DI318" s="66">
        <f t="shared" si="300"/>
        <v>0</v>
      </c>
      <c r="DJ318" s="66">
        <f t="shared" si="286"/>
        <v>0</v>
      </c>
      <c r="DK318" s="66">
        <f t="shared" si="287"/>
        <v>0.125</v>
      </c>
      <c r="DL318" s="66">
        <f t="shared" si="288"/>
        <v>2.6086956521739129E-2</v>
      </c>
      <c r="DM318" s="66">
        <f t="shared" si="289"/>
        <v>6.4710693109793493E-3</v>
      </c>
      <c r="DN318" s="66">
        <f t="shared" si="290"/>
        <v>3.777173913043478E-2</v>
      </c>
      <c r="DO318" s="80">
        <f t="shared" si="299"/>
        <v>26.474820143884894</v>
      </c>
      <c r="DP318" s="67">
        <f t="shared" si="292"/>
        <v>4.2701322812717574E-2</v>
      </c>
      <c r="DQ318" s="66">
        <f t="shared" si="296"/>
        <v>6.0922159887798033E-5</v>
      </c>
    </row>
    <row r="319" spans="1:121" ht="17.149999999999999" customHeight="1" x14ac:dyDescent="0.3">
      <c r="A319" s="30"/>
      <c r="B319" s="39" t="s">
        <v>801</v>
      </c>
      <c r="C319" s="37" t="s">
        <v>802</v>
      </c>
      <c r="D319" s="36" t="s">
        <v>876</v>
      </c>
      <c r="E319" s="37" t="s">
        <v>877</v>
      </c>
      <c r="F319" s="36" t="s">
        <v>889</v>
      </c>
      <c r="G319" s="37" t="s">
        <v>890</v>
      </c>
      <c r="H319" s="36">
        <v>16</v>
      </c>
      <c r="I319" s="38">
        <v>3</v>
      </c>
      <c r="J319" s="115">
        <f t="shared" si="242"/>
        <v>0.91062326227988877</v>
      </c>
      <c r="K319" s="115">
        <f t="shared" si="243"/>
        <v>0.27826691380908253</v>
      </c>
      <c r="L319" s="115">
        <f t="shared" si="244"/>
        <v>1</v>
      </c>
      <c r="M319" s="115">
        <f t="shared" si="245"/>
        <v>9.7772329274264422E-2</v>
      </c>
      <c r="N319" s="115">
        <f t="shared" si="246"/>
        <v>0.31011435013689803</v>
      </c>
      <c r="O319" s="115">
        <f t="shared" si="247"/>
        <v>3.4986098239110287E-2</v>
      </c>
      <c r="P319" s="115">
        <f t="shared" si="248"/>
        <v>0.79678589942975631</v>
      </c>
      <c r="Q319" s="115">
        <f t="shared" si="249"/>
        <v>0.56839919456330223</v>
      </c>
      <c r="R319" s="116">
        <f t="shared" si="250"/>
        <v>0.96632036395735721</v>
      </c>
      <c r="S319" s="133">
        <f t="shared" si="251"/>
        <v>0.55147426796551768</v>
      </c>
      <c r="T319" s="134">
        <f t="shared" si="293"/>
        <v>0.44852573203448232</v>
      </c>
      <c r="U319" s="135">
        <f t="shared" si="252"/>
        <v>21259.222646970393</v>
      </c>
      <c r="V319" s="136">
        <v>5</v>
      </c>
      <c r="W319" s="155">
        <f t="shared" si="253"/>
        <v>0</v>
      </c>
      <c r="X319" s="155">
        <f t="shared" si="254"/>
        <v>0.44036315685440663</v>
      </c>
      <c r="Y319" s="155">
        <f t="shared" si="255"/>
        <v>0.55963684314559337</v>
      </c>
      <c r="Z319" s="156">
        <f t="shared" si="256"/>
        <v>26525.667091414834</v>
      </c>
      <c r="AA319" s="69">
        <f t="shared" si="257"/>
        <v>6.8378412591248577E-2</v>
      </c>
      <c r="AB319" s="70">
        <f t="shared" si="258"/>
        <v>0.97790782229301565</v>
      </c>
      <c r="AC319" s="70">
        <f t="shared" si="259"/>
        <v>5.2504429054598165E-2</v>
      </c>
      <c r="AD319" s="70">
        <f t="shared" si="259"/>
        <v>0.31011435013689803</v>
      </c>
      <c r="AE319" s="70">
        <f t="shared" si="260"/>
        <v>0.43160080543669771</v>
      </c>
      <c r="AF319" s="70">
        <f t="shared" si="261"/>
        <v>0.50440222428174231</v>
      </c>
      <c r="AG319" s="70">
        <f t="shared" si="262"/>
        <v>9.4531974050046333E-2</v>
      </c>
      <c r="AH319" s="70">
        <f t="shared" si="263"/>
        <v>3.4986098239110287E-2</v>
      </c>
      <c r="AI319" s="70">
        <f t="shared" si="264"/>
        <v>0.92388785912882299</v>
      </c>
      <c r="AJ319" s="70">
        <f t="shared" si="265"/>
        <v>0.89735866543095455</v>
      </c>
      <c r="AK319" s="70">
        <f t="shared" si="266"/>
        <v>0.20321410057024364</v>
      </c>
      <c r="AL319" s="71">
        <f t="shared" si="294"/>
        <v>1</v>
      </c>
      <c r="AM319" s="72">
        <v>47398</v>
      </c>
      <c r="AN319" s="66">
        <v>6.8378412591248577E-2</v>
      </c>
      <c r="AO319" s="73">
        <v>0.43160080543669771</v>
      </c>
      <c r="AP319" s="74">
        <f t="shared" si="267"/>
        <v>0.56839919456330223</v>
      </c>
      <c r="AQ319" s="75">
        <v>8632</v>
      </c>
      <c r="AR319" s="75">
        <v>4284</v>
      </c>
      <c r="AS319" s="76">
        <v>61</v>
      </c>
      <c r="AT319" s="76">
        <v>9</v>
      </c>
      <c r="AU319" s="77">
        <f t="shared" si="268"/>
        <v>0.50440222428174231</v>
      </c>
      <c r="AV319" s="77">
        <f t="shared" si="269"/>
        <v>0.49559777571825769</v>
      </c>
      <c r="AW319" s="75">
        <v>8632</v>
      </c>
      <c r="AX319" s="76">
        <v>43</v>
      </c>
      <c r="AY319" s="75">
        <v>4528</v>
      </c>
      <c r="AZ319" s="76">
        <v>8</v>
      </c>
      <c r="BA319" s="75">
        <v>3527</v>
      </c>
      <c r="BB319" s="66">
        <f t="shared" si="270"/>
        <v>0.93906394810009264</v>
      </c>
      <c r="BC319" s="66">
        <f t="shared" si="271"/>
        <v>6.0936051899907362E-2</v>
      </c>
      <c r="BD319" s="75">
        <v>8632</v>
      </c>
      <c r="BE319" s="76">
        <v>750</v>
      </c>
      <c r="BF319" s="76">
        <v>66</v>
      </c>
      <c r="BG319" s="66">
        <f t="shared" si="272"/>
        <v>9.4531974050046333E-2</v>
      </c>
      <c r="BH319" s="70">
        <v>0.97790782229301565</v>
      </c>
      <c r="BI319" s="70">
        <v>0.96632036395735721</v>
      </c>
      <c r="BJ319" s="75">
        <v>24836</v>
      </c>
      <c r="BK319" s="76">
        <v>1304</v>
      </c>
      <c r="BL319" s="75">
        <v>15830</v>
      </c>
      <c r="BM319" s="75">
        <v>4465</v>
      </c>
      <c r="BN319" s="76">
        <v>1905</v>
      </c>
      <c r="BO319" s="76">
        <v>66</v>
      </c>
      <c r="BP319" s="76">
        <v>1119</v>
      </c>
      <c r="BQ319" s="76">
        <v>23</v>
      </c>
      <c r="BR319" s="76">
        <v>23</v>
      </c>
      <c r="BS319" s="76">
        <v>101</v>
      </c>
      <c r="BT319" s="66">
        <f t="shared" si="273"/>
        <v>5.2504429054598165E-2</v>
      </c>
      <c r="BU319" s="66">
        <f t="shared" si="301"/>
        <v>0.31011435013689803</v>
      </c>
      <c r="BV319" s="66">
        <f t="shared" si="302"/>
        <v>0.13033499758415204</v>
      </c>
      <c r="BW319" s="72">
        <v>38580</v>
      </c>
      <c r="BX319" s="75">
        <v>5394</v>
      </c>
      <c r="BY319" s="66">
        <f t="shared" si="274"/>
        <v>0.13981337480559874</v>
      </c>
      <c r="BZ319" s="74">
        <f t="shared" si="275"/>
        <v>7.152391546162403</v>
      </c>
      <c r="CA319" s="66">
        <f t="shared" si="295"/>
        <v>9.7772329274264422E-2</v>
      </c>
      <c r="CB319" s="72">
        <v>38580</v>
      </c>
      <c r="CC319" s="75">
        <v>7840</v>
      </c>
      <c r="CD319" s="66">
        <f t="shared" si="276"/>
        <v>0.20321410057024364</v>
      </c>
      <c r="CE319" s="66">
        <f t="shared" si="277"/>
        <v>0.79678589942975631</v>
      </c>
      <c r="CF319" s="72">
        <v>8632</v>
      </c>
      <c r="CG319" s="76">
        <v>166</v>
      </c>
      <c r="CH319" s="75">
        <v>7809</v>
      </c>
      <c r="CI319" s="66">
        <f t="shared" si="278"/>
        <v>0.92388785912882299</v>
      </c>
      <c r="CJ319" s="75">
        <v>8632</v>
      </c>
      <c r="CK319" s="76">
        <v>266</v>
      </c>
      <c r="CL319" s="75">
        <v>6962</v>
      </c>
      <c r="CM319" s="76">
        <v>513</v>
      </c>
      <c r="CN319" s="76">
        <v>5</v>
      </c>
      <c r="CO319" s="66">
        <f t="shared" si="279"/>
        <v>0.89735866543095455</v>
      </c>
      <c r="CP319" s="72">
        <v>8632</v>
      </c>
      <c r="CQ319" s="76">
        <v>302</v>
      </c>
      <c r="CR319" s="66">
        <f t="shared" si="280"/>
        <v>3.4986098239110287E-2</v>
      </c>
      <c r="CS319" s="78" t="b">
        <v>0</v>
      </c>
      <c r="CT319" s="76" t="b">
        <v>0</v>
      </c>
      <c r="CU319" s="76"/>
      <c r="CV319" s="76"/>
      <c r="CW319" s="76"/>
      <c r="CX319" s="76"/>
      <c r="CY319" s="76"/>
      <c r="CZ319" s="76"/>
      <c r="DA319" s="76"/>
      <c r="DB319" s="76"/>
      <c r="DC319" s="76"/>
      <c r="DD319" s="66">
        <f t="shared" si="281"/>
        <v>0</v>
      </c>
      <c r="DE319" s="66">
        <f t="shared" si="282"/>
        <v>0</v>
      </c>
      <c r="DF319" s="66">
        <f t="shared" si="283"/>
        <v>0</v>
      </c>
      <c r="DG319" s="66">
        <f t="shared" si="284"/>
        <v>0</v>
      </c>
      <c r="DH319" s="66">
        <f t="shared" si="285"/>
        <v>0</v>
      </c>
      <c r="DI319" s="66">
        <f t="shared" si="300"/>
        <v>0</v>
      </c>
      <c r="DJ319" s="66">
        <f t="shared" si="286"/>
        <v>0</v>
      </c>
      <c r="DK319" s="66">
        <f t="shared" si="287"/>
        <v>0</v>
      </c>
      <c r="DL319" s="66">
        <f t="shared" si="288"/>
        <v>0</v>
      </c>
      <c r="DM319" s="66">
        <f t="shared" si="289"/>
        <v>0</v>
      </c>
      <c r="DN319" s="66">
        <f t="shared" si="290"/>
        <v>0</v>
      </c>
      <c r="DO319" s="80">
        <f t="shared" si="299"/>
        <v>620</v>
      </c>
      <c r="DP319" s="67">
        <f t="shared" si="292"/>
        <v>1</v>
      </c>
      <c r="DQ319" s="66">
        <f t="shared" si="296"/>
        <v>2.6014568158168575E-6</v>
      </c>
    </row>
    <row r="320" spans="1:121" ht="17.149999999999999" customHeight="1" x14ac:dyDescent="0.3">
      <c r="A320" s="30"/>
      <c r="B320" s="39" t="s">
        <v>801</v>
      </c>
      <c r="C320" s="37" t="s">
        <v>802</v>
      </c>
      <c r="D320" s="36" t="s">
        <v>876</v>
      </c>
      <c r="E320" s="37" t="s">
        <v>877</v>
      </c>
      <c r="F320" s="36" t="s">
        <v>891</v>
      </c>
      <c r="G320" s="37" t="s">
        <v>892</v>
      </c>
      <c r="H320" s="36">
        <v>28</v>
      </c>
      <c r="I320" s="38">
        <v>3</v>
      </c>
      <c r="J320" s="115">
        <f t="shared" si="242"/>
        <v>0.29344006247559545</v>
      </c>
      <c r="K320" s="115">
        <f t="shared" si="243"/>
        <v>0.251854744240531</v>
      </c>
      <c r="L320" s="115">
        <f t="shared" si="244"/>
        <v>3.3657412561343733E-2</v>
      </c>
      <c r="M320" s="115">
        <f t="shared" si="245"/>
        <v>5.1622886947674168E-2</v>
      </c>
      <c r="N320" s="115">
        <f t="shared" si="246"/>
        <v>0.18259257113055571</v>
      </c>
      <c r="O320" s="115">
        <f t="shared" si="247"/>
        <v>0.10881166211115449</v>
      </c>
      <c r="P320" s="115">
        <f t="shared" si="248"/>
        <v>0.50309679702707477</v>
      </c>
      <c r="Q320" s="115">
        <f t="shared" si="249"/>
        <v>0.35359410380499934</v>
      </c>
      <c r="R320" s="116">
        <f t="shared" si="250"/>
        <v>0.4646171225691923</v>
      </c>
      <c r="S320" s="133">
        <f t="shared" si="251"/>
        <v>0.24925415142979121</v>
      </c>
      <c r="T320" s="134">
        <f t="shared" si="293"/>
        <v>0.75074584857020876</v>
      </c>
      <c r="U320" s="135">
        <f t="shared" si="252"/>
        <v>28979.54050065863</v>
      </c>
      <c r="V320" s="136">
        <v>1</v>
      </c>
      <c r="W320" s="155">
        <f t="shared" si="253"/>
        <v>-0.96634258743865631</v>
      </c>
      <c r="X320" s="155">
        <f t="shared" si="254"/>
        <v>0.1381430403186801</v>
      </c>
      <c r="Y320" s="155">
        <f t="shared" si="255"/>
        <v>0.86185695968131992</v>
      </c>
      <c r="Z320" s="156">
        <f t="shared" si="256"/>
        <v>33268.54050065863</v>
      </c>
      <c r="AA320" s="69">
        <f t="shared" si="257"/>
        <v>0.1062666770290925</v>
      </c>
      <c r="AB320" s="70">
        <f t="shared" si="258"/>
        <v>0.56027938050409964</v>
      </c>
      <c r="AC320" s="70">
        <f t="shared" si="259"/>
        <v>0.52853914353595643</v>
      </c>
      <c r="AD320" s="70">
        <f t="shared" si="259"/>
        <v>0.18259257113055571</v>
      </c>
      <c r="AE320" s="70">
        <f t="shared" si="260"/>
        <v>0.64640589619500066</v>
      </c>
      <c r="AF320" s="70">
        <f t="shared" si="261"/>
        <v>0.54067421580111941</v>
      </c>
      <c r="AG320" s="70">
        <f t="shared" si="262"/>
        <v>0.76389431211766234</v>
      </c>
      <c r="AH320" s="70">
        <f t="shared" si="263"/>
        <v>0.10881166211115449</v>
      </c>
      <c r="AI320" s="70">
        <f t="shared" si="264"/>
        <v>0.25250553169334894</v>
      </c>
      <c r="AJ320" s="70">
        <f t="shared" si="265"/>
        <v>0.33437459325784197</v>
      </c>
      <c r="AK320" s="70">
        <f t="shared" si="266"/>
        <v>0.49690320297292517</v>
      </c>
      <c r="AL320" s="71">
        <f t="shared" si="294"/>
        <v>3.3657412561343733E-2</v>
      </c>
      <c r="AM320" s="72">
        <v>38601</v>
      </c>
      <c r="AN320" s="66">
        <v>0.1062666770290925</v>
      </c>
      <c r="AO320" s="73">
        <v>0.64640589619500066</v>
      </c>
      <c r="AP320" s="74">
        <f t="shared" si="267"/>
        <v>0.35359410380499934</v>
      </c>
      <c r="AQ320" s="75">
        <v>7683</v>
      </c>
      <c r="AR320" s="75">
        <v>4118</v>
      </c>
      <c r="AS320" s="76">
        <v>33</v>
      </c>
      <c r="AT320" s="76">
        <v>3</v>
      </c>
      <c r="AU320" s="77">
        <f t="shared" si="268"/>
        <v>0.54067421580111941</v>
      </c>
      <c r="AV320" s="77">
        <f t="shared" si="269"/>
        <v>0.45932578419888059</v>
      </c>
      <c r="AW320" s="75">
        <v>7683</v>
      </c>
      <c r="AX320" s="76">
        <v>47</v>
      </c>
      <c r="AY320" s="75">
        <v>6135</v>
      </c>
      <c r="AZ320" s="76">
        <v>137</v>
      </c>
      <c r="BA320" s="75">
        <v>1023</v>
      </c>
      <c r="BB320" s="66">
        <f t="shared" si="270"/>
        <v>0.95561629571781859</v>
      </c>
      <c r="BC320" s="66">
        <f t="shared" si="271"/>
        <v>4.4383704282181413E-2</v>
      </c>
      <c r="BD320" s="75">
        <v>7683</v>
      </c>
      <c r="BE320" s="75">
        <v>3975</v>
      </c>
      <c r="BF320" s="75">
        <v>1894</v>
      </c>
      <c r="BG320" s="66">
        <f t="shared" si="272"/>
        <v>0.76389431211766234</v>
      </c>
      <c r="BH320" s="70">
        <v>0.56027938050409964</v>
      </c>
      <c r="BI320" s="70">
        <v>0.4646171225691923</v>
      </c>
      <c r="BJ320" s="75">
        <v>17257</v>
      </c>
      <c r="BK320" s="75">
        <v>9121</v>
      </c>
      <c r="BL320" s="75">
        <v>4985</v>
      </c>
      <c r="BM320" s="76">
        <v>1923</v>
      </c>
      <c r="BN320" s="76">
        <v>667</v>
      </c>
      <c r="BO320" s="76">
        <v>17</v>
      </c>
      <c r="BP320" s="76">
        <v>291</v>
      </c>
      <c r="BQ320" s="76">
        <v>12</v>
      </c>
      <c r="BR320" s="76">
        <v>13</v>
      </c>
      <c r="BS320" s="76">
        <v>228</v>
      </c>
      <c r="BT320" s="66">
        <f t="shared" si="273"/>
        <v>0.52853914353595643</v>
      </c>
      <c r="BU320" s="66">
        <f t="shared" si="301"/>
        <v>0.18259257113055571</v>
      </c>
      <c r="BV320" s="66">
        <f t="shared" si="302"/>
        <v>7.1159529466303523E-2</v>
      </c>
      <c r="BW320" s="72">
        <v>28255</v>
      </c>
      <c r="BX320" s="75">
        <v>7482</v>
      </c>
      <c r="BY320" s="66">
        <f t="shared" si="274"/>
        <v>0.26480268978941779</v>
      </c>
      <c r="BZ320" s="74">
        <f t="shared" si="275"/>
        <v>3.7763966853782414</v>
      </c>
      <c r="CA320" s="66">
        <f t="shared" si="295"/>
        <v>5.1622886947674168E-2</v>
      </c>
      <c r="CB320" s="72">
        <v>28255</v>
      </c>
      <c r="CC320" s="75">
        <v>14040</v>
      </c>
      <c r="CD320" s="66">
        <f t="shared" si="276"/>
        <v>0.49690320297292517</v>
      </c>
      <c r="CE320" s="66">
        <f t="shared" si="277"/>
        <v>0.50309679702707477</v>
      </c>
      <c r="CF320" s="72">
        <v>7683</v>
      </c>
      <c r="CG320" s="76">
        <v>19</v>
      </c>
      <c r="CH320" s="75">
        <v>1921</v>
      </c>
      <c r="CI320" s="66">
        <f t="shared" si="278"/>
        <v>0.25250553169334894</v>
      </c>
      <c r="CJ320" s="75">
        <v>7683</v>
      </c>
      <c r="CK320" s="75">
        <v>2066</v>
      </c>
      <c r="CL320" s="76">
        <v>19</v>
      </c>
      <c r="CM320" s="76">
        <v>475</v>
      </c>
      <c r="CN320" s="76">
        <v>9</v>
      </c>
      <c r="CO320" s="66">
        <f t="shared" si="279"/>
        <v>0.33437459325784197</v>
      </c>
      <c r="CP320" s="72">
        <v>7683</v>
      </c>
      <c r="CQ320" s="76">
        <v>836</v>
      </c>
      <c r="CR320" s="66">
        <f t="shared" si="280"/>
        <v>0.10881166211115449</v>
      </c>
      <c r="CS320" s="78" t="b">
        <v>0</v>
      </c>
      <c r="CT320" s="76" t="b">
        <v>1</v>
      </c>
      <c r="CU320" s="76">
        <v>8</v>
      </c>
      <c r="CV320" s="76"/>
      <c r="CW320" s="79"/>
      <c r="CX320" s="79"/>
      <c r="CY320" s="79">
        <v>8</v>
      </c>
      <c r="CZ320" s="79">
        <v>9</v>
      </c>
      <c r="DA320" s="76">
        <v>3</v>
      </c>
      <c r="DB320" s="76">
        <v>101</v>
      </c>
      <c r="DC320" s="76">
        <v>539</v>
      </c>
      <c r="DD320" s="66">
        <f t="shared" si="281"/>
        <v>0</v>
      </c>
      <c r="DE320" s="66">
        <f t="shared" si="282"/>
        <v>1.9900497512437811E-2</v>
      </c>
      <c r="DF320" s="66">
        <f t="shared" si="283"/>
        <v>0</v>
      </c>
      <c r="DG320" s="66">
        <f t="shared" si="284"/>
        <v>8.21917808219178E-3</v>
      </c>
      <c r="DH320" s="66">
        <f t="shared" si="285"/>
        <v>2.1949650190176005E-3</v>
      </c>
      <c r="DI320" s="66">
        <f t="shared" si="300"/>
        <v>5.4528716096593722E-3</v>
      </c>
      <c r="DJ320" s="66">
        <f t="shared" si="286"/>
        <v>0</v>
      </c>
      <c r="DK320" s="66">
        <f t="shared" si="287"/>
        <v>0.16666666666666666</v>
      </c>
      <c r="DL320" s="66">
        <f t="shared" si="288"/>
        <v>1.9565217391304349E-2</v>
      </c>
      <c r="DM320" s="66">
        <f t="shared" si="289"/>
        <v>7.5786601534117981E-3</v>
      </c>
      <c r="DN320" s="66">
        <f t="shared" si="290"/>
        <v>4.7921188916907595E-2</v>
      </c>
      <c r="DO320" s="80">
        <f t="shared" si="299"/>
        <v>20.867595788033114</v>
      </c>
      <c r="DP320" s="67">
        <f t="shared" si="292"/>
        <v>3.3657412561343733E-2</v>
      </c>
      <c r="DQ320" s="66">
        <f t="shared" si="296"/>
        <v>7.7292240188560628E-5</v>
      </c>
    </row>
    <row r="321" spans="1:121" ht="17.149999999999999" customHeight="1" x14ac:dyDescent="0.3">
      <c r="A321" s="30"/>
      <c r="B321" s="39" t="s">
        <v>801</v>
      </c>
      <c r="C321" s="37" t="s">
        <v>802</v>
      </c>
      <c r="D321" s="36" t="s">
        <v>893</v>
      </c>
      <c r="E321" s="37" t="s">
        <v>894</v>
      </c>
      <c r="F321" s="36" t="s">
        <v>895</v>
      </c>
      <c r="G321" s="37" t="s">
        <v>894</v>
      </c>
      <c r="H321" s="36">
        <v>25</v>
      </c>
      <c r="I321" s="38">
        <v>6</v>
      </c>
      <c r="J321" s="115">
        <f t="shared" si="242"/>
        <v>0.35219399538106233</v>
      </c>
      <c r="K321" s="115">
        <f t="shared" si="243"/>
        <v>0.60219399538106233</v>
      </c>
      <c r="L321" s="115">
        <f t="shared" si="244"/>
        <v>0.989247311827957</v>
      </c>
      <c r="M321" s="115">
        <f t="shared" si="245"/>
        <v>5.2270827624666588E-2</v>
      </c>
      <c r="N321" s="115">
        <f t="shared" si="246"/>
        <v>0.13955192226121158</v>
      </c>
      <c r="O321" s="115">
        <f t="shared" si="247"/>
        <v>4.3206312548113933E-2</v>
      </c>
      <c r="P321" s="115">
        <f t="shared" si="248"/>
        <v>0.68105510125054103</v>
      </c>
      <c r="Q321" s="115">
        <f t="shared" si="249"/>
        <v>0.33699970352801656</v>
      </c>
      <c r="R321" s="116">
        <f t="shared" si="250"/>
        <v>0.3514836341388804</v>
      </c>
      <c r="S321" s="133">
        <f t="shared" si="251"/>
        <v>0.39424475599350134</v>
      </c>
      <c r="T321" s="134">
        <f t="shared" si="293"/>
        <v>0.60575524400649861</v>
      </c>
      <c r="U321" s="135">
        <f t="shared" si="252"/>
        <v>35602.658711237949</v>
      </c>
      <c r="V321" s="136">
        <v>2</v>
      </c>
      <c r="W321" s="155">
        <f t="shared" si="253"/>
        <v>-1.0752688172043001E-2</v>
      </c>
      <c r="X321" s="155">
        <f t="shared" si="254"/>
        <v>0.28313364488239023</v>
      </c>
      <c r="Y321" s="155">
        <f t="shared" si="255"/>
        <v>0.71686635511760977</v>
      </c>
      <c r="Z321" s="156">
        <f t="shared" si="256"/>
        <v>42133.103155682395</v>
      </c>
      <c r="AA321" s="69">
        <f t="shared" si="257"/>
        <v>9.441249532106033E-2</v>
      </c>
      <c r="AB321" s="70">
        <f t="shared" si="258"/>
        <v>0.41889276035617501</v>
      </c>
      <c r="AC321" s="70">
        <f t="shared" si="259"/>
        <v>0.68391624571009912</v>
      </c>
      <c r="AD321" s="70">
        <f t="shared" si="259"/>
        <v>0.13955192226121158</v>
      </c>
      <c r="AE321" s="70">
        <f t="shared" si="260"/>
        <v>0.66300029647198344</v>
      </c>
      <c r="AF321" s="70">
        <f t="shared" si="261"/>
        <v>0.10113548883756736</v>
      </c>
      <c r="AG321" s="70">
        <f t="shared" si="262"/>
        <v>0.59247498075442651</v>
      </c>
      <c r="AH321" s="70">
        <f t="shared" si="263"/>
        <v>4.3206312548113933E-2</v>
      </c>
      <c r="AI321" s="70">
        <f t="shared" si="264"/>
        <v>0.3827944572748268</v>
      </c>
      <c r="AJ321" s="70">
        <f t="shared" si="265"/>
        <v>0.32159353348729791</v>
      </c>
      <c r="AK321" s="70">
        <f t="shared" si="266"/>
        <v>0.31894489874945903</v>
      </c>
      <c r="AL321" s="71">
        <f t="shared" si="294"/>
        <v>0.989247311827957</v>
      </c>
      <c r="AM321" s="72">
        <v>58774</v>
      </c>
      <c r="AN321" s="66">
        <v>9.441249532106033E-2</v>
      </c>
      <c r="AO321" s="73">
        <v>0.66300029647198344</v>
      </c>
      <c r="AP321" s="74">
        <f t="shared" si="267"/>
        <v>0.33699970352801656</v>
      </c>
      <c r="AQ321" s="75">
        <v>10392</v>
      </c>
      <c r="AR321" s="75">
        <v>1015</v>
      </c>
      <c r="AS321" s="76">
        <v>29</v>
      </c>
      <c r="AT321" s="76">
        <v>7</v>
      </c>
      <c r="AU321" s="77">
        <f t="shared" si="268"/>
        <v>0.10113548883756736</v>
      </c>
      <c r="AV321" s="77">
        <f t="shared" si="269"/>
        <v>0.8988645111624326</v>
      </c>
      <c r="AW321" s="75">
        <v>10392</v>
      </c>
      <c r="AX321" s="76">
        <v>29</v>
      </c>
      <c r="AY321" s="75">
        <v>6189</v>
      </c>
      <c r="AZ321" s="76">
        <v>243</v>
      </c>
      <c r="BA321" s="76">
        <v>756</v>
      </c>
      <c r="BB321" s="66">
        <f t="shared" si="270"/>
        <v>0.69447652040030794</v>
      </c>
      <c r="BC321" s="66">
        <f t="shared" si="271"/>
        <v>0.30552347959969206</v>
      </c>
      <c r="BD321" s="75">
        <v>10392</v>
      </c>
      <c r="BE321" s="75">
        <v>1790</v>
      </c>
      <c r="BF321" s="75">
        <v>4367</v>
      </c>
      <c r="BG321" s="66">
        <f t="shared" si="272"/>
        <v>0.59247498075442651</v>
      </c>
      <c r="BH321" s="70">
        <v>0.41889276035617501</v>
      </c>
      <c r="BI321" s="70">
        <v>0.3514836341388804</v>
      </c>
      <c r="BJ321" s="75">
        <v>25933</v>
      </c>
      <c r="BK321" s="75">
        <v>17736</v>
      </c>
      <c r="BL321" s="75">
        <v>4578</v>
      </c>
      <c r="BM321" s="76">
        <v>1976</v>
      </c>
      <c r="BN321" s="76">
        <v>798</v>
      </c>
      <c r="BO321" s="76">
        <v>29</v>
      </c>
      <c r="BP321" s="76">
        <v>658</v>
      </c>
      <c r="BQ321" s="76">
        <v>49</v>
      </c>
      <c r="BR321" s="76">
        <v>8</v>
      </c>
      <c r="BS321" s="76">
        <v>101</v>
      </c>
      <c r="BT321" s="66">
        <f t="shared" si="273"/>
        <v>0.68391624571009912</v>
      </c>
      <c r="BU321" s="66">
        <f t="shared" si="301"/>
        <v>0.13955192226121158</v>
      </c>
      <c r="BV321" s="66">
        <f t="shared" si="302"/>
        <v>6.3355570123009297E-2</v>
      </c>
      <c r="BW321" s="72">
        <v>43901</v>
      </c>
      <c r="BX321" s="75">
        <v>11481</v>
      </c>
      <c r="BY321" s="66">
        <f t="shared" si="274"/>
        <v>0.26152023871893576</v>
      </c>
      <c r="BZ321" s="74">
        <f t="shared" si="275"/>
        <v>3.8237958365995999</v>
      </c>
      <c r="CA321" s="66">
        <f t="shared" si="295"/>
        <v>5.2270827624666588E-2</v>
      </c>
      <c r="CB321" s="72">
        <v>43901</v>
      </c>
      <c r="CC321" s="75">
        <v>14002</v>
      </c>
      <c r="CD321" s="66">
        <f t="shared" si="276"/>
        <v>0.31894489874945903</v>
      </c>
      <c r="CE321" s="66">
        <f t="shared" si="277"/>
        <v>0.68105510125054103</v>
      </c>
      <c r="CF321" s="72">
        <v>10392</v>
      </c>
      <c r="CG321" s="76">
        <v>131</v>
      </c>
      <c r="CH321" s="75">
        <v>3847</v>
      </c>
      <c r="CI321" s="66">
        <f t="shared" si="278"/>
        <v>0.3827944572748268</v>
      </c>
      <c r="CJ321" s="75">
        <v>10392</v>
      </c>
      <c r="CK321" s="75">
        <v>1631</v>
      </c>
      <c r="CL321" s="76">
        <v>53</v>
      </c>
      <c r="CM321" s="75">
        <v>1354</v>
      </c>
      <c r="CN321" s="76">
        <v>304</v>
      </c>
      <c r="CO321" s="66">
        <f t="shared" si="279"/>
        <v>0.32159353348729791</v>
      </c>
      <c r="CP321" s="72">
        <v>10392</v>
      </c>
      <c r="CQ321" s="76">
        <v>449</v>
      </c>
      <c r="CR321" s="66">
        <f t="shared" si="280"/>
        <v>4.3206312548113933E-2</v>
      </c>
      <c r="CS321" s="78" t="b">
        <v>0</v>
      </c>
      <c r="CT321" s="76" t="b">
        <v>1</v>
      </c>
      <c r="CU321" s="76">
        <v>0</v>
      </c>
      <c r="CV321" s="76"/>
      <c r="CW321" s="79"/>
      <c r="CX321" s="79">
        <v>1</v>
      </c>
      <c r="CY321" s="79">
        <v>1</v>
      </c>
      <c r="CZ321" s="79">
        <v>3</v>
      </c>
      <c r="DA321" s="76"/>
      <c r="DB321" s="76"/>
      <c r="DC321" s="76"/>
      <c r="DD321" s="66">
        <f t="shared" si="281"/>
        <v>0</v>
      </c>
      <c r="DE321" s="66">
        <f t="shared" si="282"/>
        <v>0</v>
      </c>
      <c r="DF321" s="66">
        <f t="shared" si="283"/>
        <v>0</v>
      </c>
      <c r="DG321" s="66">
        <f t="shared" si="284"/>
        <v>2.7397260273972603E-3</v>
      </c>
      <c r="DH321" s="66">
        <f t="shared" si="285"/>
        <v>0</v>
      </c>
      <c r="DI321" s="66">
        <f t="shared" si="300"/>
        <v>0</v>
      </c>
      <c r="DJ321" s="66">
        <f t="shared" si="286"/>
        <v>0</v>
      </c>
      <c r="DK321" s="66">
        <f t="shared" si="287"/>
        <v>0</v>
      </c>
      <c r="DL321" s="66">
        <f t="shared" si="288"/>
        <v>6.5217391304347823E-3</v>
      </c>
      <c r="DM321" s="66">
        <f t="shared" si="289"/>
        <v>6.8493150684931507E-4</v>
      </c>
      <c r="DN321" s="66">
        <f t="shared" si="290"/>
        <v>1.6304347826086956E-3</v>
      </c>
      <c r="DO321" s="80">
        <f t="shared" si="299"/>
        <v>613.33333333333337</v>
      </c>
      <c r="DP321" s="67">
        <f t="shared" si="292"/>
        <v>0.989247311827957</v>
      </c>
      <c r="DQ321" s="66">
        <f t="shared" si="296"/>
        <v>2.6297335203366059E-6</v>
      </c>
    </row>
    <row r="322" spans="1:121" ht="17.149999999999999" customHeight="1" x14ac:dyDescent="0.3">
      <c r="A322" s="30"/>
      <c r="B322" s="39" t="s">
        <v>801</v>
      </c>
      <c r="C322" s="37" t="s">
        <v>802</v>
      </c>
      <c r="D322" s="36" t="s">
        <v>863</v>
      </c>
      <c r="E322" s="37" t="s">
        <v>864</v>
      </c>
      <c r="F322" s="36" t="s">
        <v>896</v>
      </c>
      <c r="G322" s="37" t="s">
        <v>864</v>
      </c>
      <c r="H322" s="36">
        <v>54</v>
      </c>
      <c r="I322" s="38">
        <v>23</v>
      </c>
      <c r="J322" s="115">
        <f t="shared" si="242"/>
        <v>0.5431526390870185</v>
      </c>
      <c r="K322" s="115">
        <f t="shared" si="243"/>
        <v>0.62513373751783163</v>
      </c>
      <c r="L322" s="115">
        <f t="shared" si="244"/>
        <v>1</v>
      </c>
      <c r="M322" s="115">
        <f t="shared" si="245"/>
        <v>0.10436815846378464</v>
      </c>
      <c r="N322" s="115">
        <f t="shared" si="246"/>
        <v>0.15965902960112219</v>
      </c>
      <c r="O322" s="115">
        <f t="shared" si="247"/>
        <v>0.5382489300998573</v>
      </c>
      <c r="P322" s="115">
        <f t="shared" si="248"/>
        <v>0.35617440709335857</v>
      </c>
      <c r="Q322" s="115">
        <f t="shared" si="249"/>
        <v>0.40964379983128796</v>
      </c>
      <c r="R322" s="116">
        <f t="shared" si="250"/>
        <v>0.34073995883253283</v>
      </c>
      <c r="S322" s="133">
        <f t="shared" si="251"/>
        <v>0.45301340672519935</v>
      </c>
      <c r="T322" s="134">
        <f t="shared" si="293"/>
        <v>0.54698659327480059</v>
      </c>
      <c r="U322" s="135">
        <f t="shared" si="252"/>
        <v>33420.880849090317</v>
      </c>
      <c r="V322" s="136">
        <v>1</v>
      </c>
      <c r="W322" s="155">
        <f t="shared" si="253"/>
        <v>0</v>
      </c>
      <c r="X322" s="155">
        <f t="shared" si="254"/>
        <v>0.34190229561408825</v>
      </c>
      <c r="Y322" s="155">
        <f t="shared" si="255"/>
        <v>0.65809770438591175</v>
      </c>
      <c r="Z322" s="156">
        <f t="shared" si="256"/>
        <v>40209.769737979208</v>
      </c>
      <c r="AA322" s="69">
        <f t="shared" si="257"/>
        <v>0.33489361702127662</v>
      </c>
      <c r="AB322" s="70">
        <f t="shared" si="258"/>
        <v>0.3878333942272561</v>
      </c>
      <c r="AC322" s="70">
        <f t="shared" si="259"/>
        <v>0.69402582455130746</v>
      </c>
      <c r="AD322" s="70">
        <f t="shared" si="259"/>
        <v>0.15965902960112219</v>
      </c>
      <c r="AE322" s="70">
        <f t="shared" si="260"/>
        <v>0.59035620016871204</v>
      </c>
      <c r="AF322" s="70">
        <f t="shared" si="261"/>
        <v>0.13730385164051356</v>
      </c>
      <c r="AG322" s="70">
        <f t="shared" si="262"/>
        <v>0.52389443651925816</v>
      </c>
      <c r="AH322" s="70">
        <f t="shared" si="263"/>
        <v>0.5382489300998573</v>
      </c>
      <c r="AI322" s="70">
        <f t="shared" si="264"/>
        <v>0.47200427960057062</v>
      </c>
      <c r="AJ322" s="70">
        <f t="shared" si="265"/>
        <v>0.61430099857346643</v>
      </c>
      <c r="AK322" s="70">
        <f t="shared" si="266"/>
        <v>0.64382559290664143</v>
      </c>
      <c r="AL322" s="71">
        <f t="shared" si="294"/>
        <v>1</v>
      </c>
      <c r="AM322" s="72">
        <v>61100</v>
      </c>
      <c r="AN322" s="66">
        <v>0.33489361702127662</v>
      </c>
      <c r="AO322" s="73">
        <v>0.59035620016871204</v>
      </c>
      <c r="AP322" s="74">
        <f t="shared" si="267"/>
        <v>0.40964379983128796</v>
      </c>
      <c r="AQ322" s="75">
        <v>11216</v>
      </c>
      <c r="AR322" s="75">
        <v>1451</v>
      </c>
      <c r="AS322" s="76">
        <v>79</v>
      </c>
      <c r="AT322" s="76">
        <v>10</v>
      </c>
      <c r="AU322" s="77">
        <f t="shared" si="268"/>
        <v>0.13730385164051356</v>
      </c>
      <c r="AV322" s="77">
        <f t="shared" si="269"/>
        <v>0.86269614835948638</v>
      </c>
      <c r="AW322" s="75">
        <v>11216</v>
      </c>
      <c r="AX322" s="76">
        <v>60</v>
      </c>
      <c r="AY322" s="75">
        <v>5919</v>
      </c>
      <c r="AZ322" s="76">
        <v>79</v>
      </c>
      <c r="BA322" s="76">
        <v>811</v>
      </c>
      <c r="BB322" s="66">
        <f t="shared" si="270"/>
        <v>0.61242867332382311</v>
      </c>
      <c r="BC322" s="66">
        <f t="shared" si="271"/>
        <v>0.38757132667617689</v>
      </c>
      <c r="BD322" s="75">
        <v>11216</v>
      </c>
      <c r="BE322" s="75">
        <v>2114</v>
      </c>
      <c r="BF322" s="75">
        <v>3762</v>
      </c>
      <c r="BG322" s="66">
        <f t="shared" si="272"/>
        <v>0.52389443651925816</v>
      </c>
      <c r="BH322" s="70">
        <v>0.3878333942272561</v>
      </c>
      <c r="BI322" s="70">
        <v>0.34073995883253283</v>
      </c>
      <c r="BJ322" s="75">
        <v>27803</v>
      </c>
      <c r="BK322" s="75">
        <v>19296</v>
      </c>
      <c r="BL322" s="75">
        <v>4068</v>
      </c>
      <c r="BM322" s="76">
        <v>2703</v>
      </c>
      <c r="BN322" s="76">
        <v>911</v>
      </c>
      <c r="BO322" s="76">
        <v>32</v>
      </c>
      <c r="BP322" s="76">
        <v>560</v>
      </c>
      <c r="BQ322" s="76">
        <v>28</v>
      </c>
      <c r="BR322" s="76">
        <v>18</v>
      </c>
      <c r="BS322" s="76">
        <v>187</v>
      </c>
      <c r="BT322" s="66">
        <f t="shared" si="273"/>
        <v>0.69402582455130746</v>
      </c>
      <c r="BU322" s="66">
        <f t="shared" si="301"/>
        <v>0.15965902960112219</v>
      </c>
      <c r="BV322" s="66">
        <f t="shared" si="302"/>
        <v>6.2439305110959249E-2</v>
      </c>
      <c r="BW322" s="72">
        <v>46466</v>
      </c>
      <c r="BX322" s="75">
        <v>6086</v>
      </c>
      <c r="BY322" s="66">
        <f t="shared" si="274"/>
        <v>0.13097748891662722</v>
      </c>
      <c r="BZ322" s="74">
        <f t="shared" si="275"/>
        <v>7.6348997699638508</v>
      </c>
      <c r="CA322" s="66">
        <f t="shared" si="295"/>
        <v>0.10436815846378464</v>
      </c>
      <c r="CB322" s="72">
        <v>46466</v>
      </c>
      <c r="CC322" s="75">
        <v>29916</v>
      </c>
      <c r="CD322" s="66">
        <f t="shared" si="276"/>
        <v>0.64382559290664143</v>
      </c>
      <c r="CE322" s="66">
        <f t="shared" si="277"/>
        <v>0.35617440709335857</v>
      </c>
      <c r="CF322" s="72">
        <v>11216</v>
      </c>
      <c r="CG322" s="76">
        <v>311</v>
      </c>
      <c r="CH322" s="75">
        <v>4983</v>
      </c>
      <c r="CI322" s="66">
        <f t="shared" si="278"/>
        <v>0.47200427960057062</v>
      </c>
      <c r="CJ322" s="75">
        <v>11216</v>
      </c>
      <c r="CK322" s="75">
        <v>4620</v>
      </c>
      <c r="CL322" s="76">
        <v>140</v>
      </c>
      <c r="CM322" s="75">
        <v>1743</v>
      </c>
      <c r="CN322" s="76">
        <v>387</v>
      </c>
      <c r="CO322" s="66">
        <f t="shared" si="279"/>
        <v>0.61430099857346643</v>
      </c>
      <c r="CP322" s="72">
        <v>11216</v>
      </c>
      <c r="CQ322" s="75">
        <v>6037</v>
      </c>
      <c r="CR322" s="66">
        <f t="shared" si="280"/>
        <v>0.5382489300998573</v>
      </c>
      <c r="CS322" s="78" t="b">
        <v>0</v>
      </c>
      <c r="CT322" s="76" t="b">
        <v>0</v>
      </c>
      <c r="CU322" s="76"/>
      <c r="CV322" s="76"/>
      <c r="CW322" s="76"/>
      <c r="CX322" s="76"/>
      <c r="CY322" s="76"/>
      <c r="CZ322" s="76"/>
      <c r="DA322" s="76"/>
      <c r="DB322" s="76"/>
      <c r="DC322" s="76"/>
      <c r="DD322" s="66">
        <f t="shared" si="281"/>
        <v>0</v>
      </c>
      <c r="DE322" s="66">
        <f t="shared" si="282"/>
        <v>0</v>
      </c>
      <c r="DF322" s="66">
        <f t="shared" si="283"/>
        <v>0</v>
      </c>
      <c r="DG322" s="66">
        <f t="shared" si="284"/>
        <v>0</v>
      </c>
      <c r="DH322" s="66">
        <f t="shared" si="285"/>
        <v>0</v>
      </c>
      <c r="DI322" s="66">
        <f t="shared" si="300"/>
        <v>0</v>
      </c>
      <c r="DJ322" s="66">
        <f t="shared" si="286"/>
        <v>0</v>
      </c>
      <c r="DK322" s="66">
        <f t="shared" si="287"/>
        <v>0</v>
      </c>
      <c r="DL322" s="66">
        <f t="shared" si="288"/>
        <v>0</v>
      </c>
      <c r="DM322" s="66">
        <f t="shared" si="289"/>
        <v>0</v>
      </c>
      <c r="DN322" s="66">
        <f t="shared" si="290"/>
        <v>0</v>
      </c>
      <c r="DO322" s="80">
        <f t="shared" si="299"/>
        <v>620</v>
      </c>
      <c r="DP322" s="67">
        <f t="shared" si="292"/>
        <v>1</v>
      </c>
      <c r="DQ322" s="66">
        <f t="shared" si="296"/>
        <v>2.6014568158168575E-6</v>
      </c>
    </row>
    <row r="323" spans="1:121" ht="17.149999999999999" customHeight="1" x14ac:dyDescent="0.3">
      <c r="A323" s="30"/>
      <c r="B323" s="39" t="s">
        <v>801</v>
      </c>
      <c r="C323" s="37" t="s">
        <v>802</v>
      </c>
      <c r="D323" s="36" t="s">
        <v>897</v>
      </c>
      <c r="E323" s="37" t="s">
        <v>898</v>
      </c>
      <c r="F323" s="36" t="s">
        <v>899</v>
      </c>
      <c r="G323" s="37" t="s">
        <v>898</v>
      </c>
      <c r="H323" s="36">
        <v>8</v>
      </c>
      <c r="I323" s="38">
        <v>6</v>
      </c>
      <c r="J323" s="115">
        <f t="shared" si="242"/>
        <v>0.52038732626309203</v>
      </c>
      <c r="K323" s="115">
        <f t="shared" si="243"/>
        <v>0.84562940517752461</v>
      </c>
      <c r="L323" s="115">
        <f t="shared" si="244"/>
        <v>2.1505376344086021E-3</v>
      </c>
      <c r="M323" s="115">
        <f t="shared" si="245"/>
        <v>0.10472622921399882</v>
      </c>
      <c r="N323" s="115">
        <f t="shared" si="246"/>
        <v>0.25569678761266468</v>
      </c>
      <c r="O323" s="115">
        <f t="shared" si="247"/>
        <v>0.89526381661287135</v>
      </c>
      <c r="P323" s="115">
        <f t="shared" si="248"/>
        <v>0.60061156312301311</v>
      </c>
      <c r="Q323" s="115">
        <f t="shared" si="249"/>
        <v>0.47727613869477481</v>
      </c>
      <c r="R323" s="116">
        <f t="shared" si="250"/>
        <v>0.41252124208249652</v>
      </c>
      <c r="S323" s="133">
        <f t="shared" si="251"/>
        <v>0.4571403384905382</v>
      </c>
      <c r="T323" s="134">
        <f t="shared" si="293"/>
        <v>0.54285966150946185</v>
      </c>
      <c r="U323" s="135">
        <f t="shared" si="252"/>
        <v>51490.238894172457</v>
      </c>
      <c r="V323" s="136">
        <v>1</v>
      </c>
      <c r="W323" s="155">
        <f t="shared" si="253"/>
        <v>-0.99784946236559136</v>
      </c>
      <c r="X323" s="155">
        <f t="shared" si="254"/>
        <v>0.34602922737942715</v>
      </c>
      <c r="Y323" s="155">
        <f t="shared" si="255"/>
        <v>0.65397077262057279</v>
      </c>
      <c r="Z323" s="156">
        <f t="shared" si="256"/>
        <v>62029.127783061333</v>
      </c>
      <c r="AA323" s="69">
        <f t="shared" si="257"/>
        <v>0.28015814443858722</v>
      </c>
      <c r="AB323" s="70">
        <f t="shared" si="258"/>
        <v>0.49743389490126072</v>
      </c>
      <c r="AC323" s="70">
        <f t="shared" si="259"/>
        <v>0.54876357753639937</v>
      </c>
      <c r="AD323" s="70">
        <f t="shared" si="259"/>
        <v>0.25569678761266468</v>
      </c>
      <c r="AE323" s="70">
        <f t="shared" si="260"/>
        <v>0.52272386130522519</v>
      </c>
      <c r="AF323" s="70">
        <f t="shared" si="261"/>
        <v>1.9168697714248072E-2</v>
      </c>
      <c r="AG323" s="70">
        <f t="shared" si="262"/>
        <v>0.2536723535998946</v>
      </c>
      <c r="AH323" s="70">
        <f t="shared" si="263"/>
        <v>0.89526381661287135</v>
      </c>
      <c r="AI323" s="70">
        <f t="shared" si="264"/>
        <v>0.53448389434161125</v>
      </c>
      <c r="AJ323" s="70">
        <f t="shared" si="265"/>
        <v>0.50629075818457281</v>
      </c>
      <c r="AK323" s="70">
        <f t="shared" si="266"/>
        <v>0.39938843687698689</v>
      </c>
      <c r="AL323" s="71">
        <f t="shared" si="294"/>
        <v>2.1505376344086021E-3</v>
      </c>
      <c r="AM323" s="72">
        <v>94850</v>
      </c>
      <c r="AN323" s="66">
        <v>0.28015814443858722</v>
      </c>
      <c r="AO323" s="73">
        <v>0.52272386130522519</v>
      </c>
      <c r="AP323" s="74">
        <f t="shared" si="267"/>
        <v>0.47727613869477481</v>
      </c>
      <c r="AQ323" s="75">
        <v>15181</v>
      </c>
      <c r="AR323" s="76">
        <v>238</v>
      </c>
      <c r="AS323" s="76">
        <v>42</v>
      </c>
      <c r="AT323" s="76">
        <v>11</v>
      </c>
      <c r="AU323" s="77">
        <f t="shared" si="268"/>
        <v>1.9168697714248072E-2</v>
      </c>
      <c r="AV323" s="77">
        <f t="shared" si="269"/>
        <v>0.98083130228575188</v>
      </c>
      <c r="AW323" s="75">
        <v>15181</v>
      </c>
      <c r="AX323" s="76">
        <v>21</v>
      </c>
      <c r="AY323" s="75">
        <v>1857</v>
      </c>
      <c r="AZ323" s="75">
        <v>1543</v>
      </c>
      <c r="BA323" s="76">
        <v>975</v>
      </c>
      <c r="BB323" s="66">
        <f t="shared" si="270"/>
        <v>0.28957249193070284</v>
      </c>
      <c r="BC323" s="66">
        <f t="shared" si="271"/>
        <v>0.71042750806929722</v>
      </c>
      <c r="BD323" s="75">
        <v>15181</v>
      </c>
      <c r="BE323" s="76">
        <v>253</v>
      </c>
      <c r="BF323" s="75">
        <v>3598</v>
      </c>
      <c r="BG323" s="66">
        <f t="shared" si="272"/>
        <v>0.2536723535998946</v>
      </c>
      <c r="BH323" s="70">
        <v>0.49743389490126072</v>
      </c>
      <c r="BI323" s="70">
        <v>0.41252124208249652</v>
      </c>
      <c r="BJ323" s="75">
        <v>43270</v>
      </c>
      <c r="BK323" s="75">
        <v>23745</v>
      </c>
      <c r="BL323" s="75">
        <v>8461</v>
      </c>
      <c r="BM323" s="75">
        <v>7698</v>
      </c>
      <c r="BN323" s="76">
        <v>1722</v>
      </c>
      <c r="BO323" s="76">
        <v>81</v>
      </c>
      <c r="BP323" s="76">
        <v>1374</v>
      </c>
      <c r="BQ323" s="76">
        <v>110</v>
      </c>
      <c r="BR323" s="76">
        <v>64</v>
      </c>
      <c r="BS323" s="76">
        <v>15</v>
      </c>
      <c r="BT323" s="66">
        <f t="shared" si="273"/>
        <v>0.54876357753639937</v>
      </c>
      <c r="BU323" s="66">
        <f t="shared" si="301"/>
        <v>0.25569678761266468</v>
      </c>
      <c r="BV323" s="66">
        <f t="shared" si="302"/>
        <v>7.7790617055696787E-2</v>
      </c>
      <c r="BW323" s="72">
        <v>74236</v>
      </c>
      <c r="BX323" s="75">
        <v>9690</v>
      </c>
      <c r="BY323" s="66">
        <f t="shared" si="274"/>
        <v>0.13052966215852146</v>
      </c>
      <c r="BZ323" s="74">
        <f t="shared" si="275"/>
        <v>7.6610939112487104</v>
      </c>
      <c r="CA323" s="66">
        <f t="shared" si="295"/>
        <v>0.10472622921399882</v>
      </c>
      <c r="CB323" s="72">
        <v>74236</v>
      </c>
      <c r="CC323" s="75">
        <v>29649</v>
      </c>
      <c r="CD323" s="66">
        <f t="shared" si="276"/>
        <v>0.39938843687698689</v>
      </c>
      <c r="CE323" s="66">
        <f t="shared" si="277"/>
        <v>0.60061156312301311</v>
      </c>
      <c r="CF323" s="72">
        <v>15181</v>
      </c>
      <c r="CG323" s="76">
        <v>466</v>
      </c>
      <c r="CH323" s="75">
        <v>7648</v>
      </c>
      <c r="CI323" s="66">
        <f t="shared" si="278"/>
        <v>0.53448389434161125</v>
      </c>
      <c r="CJ323" s="75">
        <v>15181</v>
      </c>
      <c r="CK323" s="75">
        <v>3218</v>
      </c>
      <c r="CL323" s="76">
        <v>86</v>
      </c>
      <c r="CM323" s="75">
        <v>1535</v>
      </c>
      <c r="CN323" s="75">
        <v>2847</v>
      </c>
      <c r="CO323" s="66">
        <f t="shared" si="279"/>
        <v>0.50629075818457281</v>
      </c>
      <c r="CP323" s="72">
        <v>15181</v>
      </c>
      <c r="CQ323" s="75">
        <v>13591</v>
      </c>
      <c r="CR323" s="66">
        <f t="shared" si="280"/>
        <v>0.89526381661287135</v>
      </c>
      <c r="CS323" s="78" t="b">
        <v>0</v>
      </c>
      <c r="CT323" s="76" t="b">
        <v>1</v>
      </c>
      <c r="CU323" s="76">
        <v>48</v>
      </c>
      <c r="CV323" s="76">
        <v>10</v>
      </c>
      <c r="CW323" s="79"/>
      <c r="CX323" s="79">
        <v>2</v>
      </c>
      <c r="CY323" s="79">
        <v>61</v>
      </c>
      <c r="CZ323" s="79">
        <v>460</v>
      </c>
      <c r="DA323" s="76"/>
      <c r="DB323" s="76"/>
      <c r="DC323" s="76"/>
      <c r="DD323" s="66">
        <f t="shared" si="281"/>
        <v>0</v>
      </c>
      <c r="DE323" s="66">
        <f t="shared" si="282"/>
        <v>0.11940298507462686</v>
      </c>
      <c r="DF323" s="66">
        <f t="shared" si="283"/>
        <v>0.15151515151515152</v>
      </c>
      <c r="DG323" s="66">
        <f t="shared" si="284"/>
        <v>0.42009132420091322</v>
      </c>
      <c r="DH323" s="66">
        <f t="shared" si="285"/>
        <v>0</v>
      </c>
      <c r="DI323" s="66">
        <f t="shared" si="300"/>
        <v>0</v>
      </c>
      <c r="DJ323" s="66">
        <f t="shared" si="286"/>
        <v>1</v>
      </c>
      <c r="DK323" s="66">
        <f t="shared" si="287"/>
        <v>1</v>
      </c>
      <c r="DL323" s="66">
        <f t="shared" si="288"/>
        <v>1</v>
      </c>
      <c r="DM323" s="66">
        <f t="shared" si="289"/>
        <v>0.1727523651976729</v>
      </c>
      <c r="DN323" s="66">
        <f t="shared" si="290"/>
        <v>0.75</v>
      </c>
      <c r="DO323" s="80">
        <f t="shared" si="299"/>
        <v>1.3333333333333333</v>
      </c>
      <c r="DP323" s="67">
        <f>DO323/(MAX($DO$6:$DO$335))</f>
        <v>2.1505376344086021E-3</v>
      </c>
      <c r="DQ323" s="66">
        <f t="shared" si="296"/>
        <v>1.2096774193548388E-3</v>
      </c>
    </row>
    <row r="324" spans="1:121" ht="17.149999999999999" customHeight="1" x14ac:dyDescent="0.3">
      <c r="A324" s="30"/>
      <c r="B324" s="39" t="s">
        <v>801</v>
      </c>
      <c r="C324" s="37" t="s">
        <v>802</v>
      </c>
      <c r="D324" s="36" t="s">
        <v>897</v>
      </c>
      <c r="E324" s="37" t="s">
        <v>898</v>
      </c>
      <c r="F324" s="36" t="s">
        <v>900</v>
      </c>
      <c r="G324" s="37" t="s">
        <v>901</v>
      </c>
      <c r="H324" s="36">
        <v>8</v>
      </c>
      <c r="I324" s="38">
        <v>6</v>
      </c>
      <c r="J324" s="115">
        <f t="shared" si="242"/>
        <v>0.37377133988618727</v>
      </c>
      <c r="K324" s="115">
        <f t="shared" si="243"/>
        <v>0.54578375581996896</v>
      </c>
      <c r="L324" s="115">
        <f t="shared" si="244"/>
        <v>5.4453980467593956E-3</v>
      </c>
      <c r="M324" s="115">
        <f t="shared" si="245"/>
        <v>3.7548169897844791E-2</v>
      </c>
      <c r="N324" s="115">
        <f t="shared" si="246"/>
        <v>5.9517384935625625E-2</v>
      </c>
      <c r="O324" s="115">
        <f t="shared" si="247"/>
        <v>0.1569580962234868</v>
      </c>
      <c r="P324" s="115">
        <f t="shared" si="248"/>
        <v>0.46656591541275161</v>
      </c>
      <c r="Q324" s="115">
        <f t="shared" si="249"/>
        <v>0.37917574180409019</v>
      </c>
      <c r="R324" s="116">
        <f t="shared" si="250"/>
        <v>0.19526791156424891</v>
      </c>
      <c r="S324" s="133">
        <f t="shared" si="251"/>
        <v>0.24667041262121817</v>
      </c>
      <c r="T324" s="134">
        <f t="shared" si="293"/>
        <v>0.75332958737878186</v>
      </c>
      <c r="U324" s="135">
        <f t="shared" si="252"/>
        <v>45246.481677144395</v>
      </c>
      <c r="V324" s="136">
        <v>1</v>
      </c>
      <c r="W324" s="155">
        <f t="shared" si="253"/>
        <v>-0.99455460195324064</v>
      </c>
      <c r="X324" s="155">
        <f t="shared" si="254"/>
        <v>0.13555930151010706</v>
      </c>
      <c r="Y324" s="155">
        <f t="shared" si="255"/>
        <v>0.86444069848989291</v>
      </c>
      <c r="Z324" s="156">
        <f t="shared" si="256"/>
        <v>51920.03723269995</v>
      </c>
      <c r="AA324" s="69">
        <f t="shared" si="257"/>
        <v>2.6805634178016052E-2</v>
      </c>
      <c r="AB324" s="70">
        <f t="shared" si="258"/>
        <v>0.26842091288069886</v>
      </c>
      <c r="AC324" s="70">
        <f t="shared" si="259"/>
        <v>0.84446072006784367</v>
      </c>
      <c r="AD324" s="70">
        <f t="shared" si="259"/>
        <v>5.9517384935625625E-2</v>
      </c>
      <c r="AE324" s="70">
        <f t="shared" si="260"/>
        <v>0.62082425819590981</v>
      </c>
      <c r="AF324" s="70">
        <f t="shared" si="261"/>
        <v>0.11091567511639938</v>
      </c>
      <c r="AG324" s="70">
        <f t="shared" si="262"/>
        <v>0.71764097258147952</v>
      </c>
      <c r="AH324" s="70">
        <f t="shared" si="263"/>
        <v>0.1569580962234868</v>
      </c>
      <c r="AI324" s="70">
        <f t="shared" si="264"/>
        <v>0.13367822038282462</v>
      </c>
      <c r="AJ324" s="70">
        <f t="shared" si="265"/>
        <v>0.61386445938954992</v>
      </c>
      <c r="AK324" s="70">
        <f t="shared" si="266"/>
        <v>0.53343408458724839</v>
      </c>
      <c r="AL324" s="71">
        <f t="shared" si="294"/>
        <v>5.4453980467593956E-3</v>
      </c>
      <c r="AM324" s="72">
        <v>60062</v>
      </c>
      <c r="AN324" s="66">
        <v>2.6805634178016052E-2</v>
      </c>
      <c r="AO324" s="73">
        <v>0.62082425819590981</v>
      </c>
      <c r="AP324" s="74">
        <f t="shared" si="267"/>
        <v>0.37917574180409019</v>
      </c>
      <c r="AQ324" s="75">
        <v>9665</v>
      </c>
      <c r="AR324" s="76">
        <v>1029</v>
      </c>
      <c r="AS324" s="76">
        <v>18</v>
      </c>
      <c r="AT324" s="76">
        <v>25</v>
      </c>
      <c r="AU324" s="77">
        <f t="shared" si="268"/>
        <v>0.11091567511639938</v>
      </c>
      <c r="AV324" s="77">
        <f t="shared" si="269"/>
        <v>0.88908432488360067</v>
      </c>
      <c r="AW324" s="75">
        <v>9665</v>
      </c>
      <c r="AX324" s="76">
        <v>27</v>
      </c>
      <c r="AY324" s="75">
        <v>2822</v>
      </c>
      <c r="AZ324" s="75">
        <v>3710</v>
      </c>
      <c r="BA324" s="76">
        <v>1149</v>
      </c>
      <c r="BB324" s="66">
        <f t="shared" si="270"/>
        <v>0.79751681324366275</v>
      </c>
      <c r="BC324" s="66">
        <f t="shared" si="271"/>
        <v>0.20248318675633725</v>
      </c>
      <c r="BD324" s="75">
        <v>9665</v>
      </c>
      <c r="BE324" s="75">
        <v>1134</v>
      </c>
      <c r="BF324" s="75">
        <v>5802</v>
      </c>
      <c r="BG324" s="66">
        <f t="shared" si="272"/>
        <v>0.71764097258147952</v>
      </c>
      <c r="BH324" s="70">
        <v>0.26842091288069886</v>
      </c>
      <c r="BI324" s="70">
        <v>0.19526791156424891</v>
      </c>
      <c r="BJ324" s="75">
        <v>25942</v>
      </c>
      <c r="BK324" s="75">
        <v>21907</v>
      </c>
      <c r="BL324" s="76">
        <v>2491</v>
      </c>
      <c r="BM324" s="76">
        <v>1152</v>
      </c>
      <c r="BN324" s="76">
        <v>143</v>
      </c>
      <c r="BO324" s="76">
        <v>3</v>
      </c>
      <c r="BP324" s="76">
        <v>209</v>
      </c>
      <c r="BQ324" s="76">
        <v>30</v>
      </c>
      <c r="BR324" s="76">
        <v>6</v>
      </c>
      <c r="BS324" s="76">
        <v>1</v>
      </c>
      <c r="BT324" s="66">
        <f t="shared" si="273"/>
        <v>0.84446072006784367</v>
      </c>
      <c r="BU324" s="66">
        <f t="shared" si="301"/>
        <v>5.9517384935625625E-2</v>
      </c>
      <c r="BV324" s="66">
        <f t="shared" si="302"/>
        <v>1.5110631408526714E-2</v>
      </c>
      <c r="BW324" s="72">
        <v>45657</v>
      </c>
      <c r="BX324" s="75">
        <v>16622</v>
      </c>
      <c r="BY324" s="66">
        <f t="shared" si="274"/>
        <v>0.36406246577742735</v>
      </c>
      <c r="BZ324" s="74">
        <f t="shared" si="275"/>
        <v>2.7467813740825413</v>
      </c>
      <c r="CA324" s="66">
        <f t="shared" si="295"/>
        <v>3.7548169897844791E-2</v>
      </c>
      <c r="CB324" s="72">
        <v>45657</v>
      </c>
      <c r="CC324" s="75">
        <v>24355</v>
      </c>
      <c r="CD324" s="66">
        <f t="shared" si="276"/>
        <v>0.53343408458724839</v>
      </c>
      <c r="CE324" s="66">
        <f t="shared" si="277"/>
        <v>0.46656591541275161</v>
      </c>
      <c r="CF324" s="72">
        <v>9665</v>
      </c>
      <c r="CG324" s="76">
        <v>144</v>
      </c>
      <c r="CH324" s="76">
        <v>1148</v>
      </c>
      <c r="CI324" s="66">
        <f t="shared" si="278"/>
        <v>0.13367822038282462</v>
      </c>
      <c r="CJ324" s="75">
        <v>9665</v>
      </c>
      <c r="CK324" s="75">
        <v>5906</v>
      </c>
      <c r="CL324" s="76">
        <v>11</v>
      </c>
      <c r="CM324" s="76">
        <v>15</v>
      </c>
      <c r="CN324" s="76">
        <v>1</v>
      </c>
      <c r="CO324" s="66">
        <f t="shared" si="279"/>
        <v>0.61386445938954992</v>
      </c>
      <c r="CP324" s="72">
        <v>9665</v>
      </c>
      <c r="CQ324" s="76">
        <v>1517</v>
      </c>
      <c r="CR324" s="66">
        <f t="shared" si="280"/>
        <v>0.1569580962234868</v>
      </c>
      <c r="CS324" s="78" t="b">
        <v>0</v>
      </c>
      <c r="CT324" s="76" t="b">
        <v>1</v>
      </c>
      <c r="CU324" s="76">
        <v>24</v>
      </c>
      <c r="CV324" s="76">
        <v>4</v>
      </c>
      <c r="CW324" s="79"/>
      <c r="CX324" s="79">
        <v>1</v>
      </c>
      <c r="CY324" s="79">
        <v>29</v>
      </c>
      <c r="CZ324" s="79">
        <v>131</v>
      </c>
      <c r="DA324" s="76"/>
      <c r="DB324" s="76"/>
      <c r="DC324" s="76"/>
      <c r="DD324" s="66">
        <f t="shared" si="281"/>
        <v>0</v>
      </c>
      <c r="DE324" s="66">
        <f t="shared" si="282"/>
        <v>5.9701492537313432E-2</v>
      </c>
      <c r="DF324" s="66">
        <f t="shared" si="283"/>
        <v>6.0606060606060608E-2</v>
      </c>
      <c r="DG324" s="66">
        <f t="shared" si="284"/>
        <v>0.11963470319634703</v>
      </c>
      <c r="DH324" s="66">
        <f t="shared" si="285"/>
        <v>0</v>
      </c>
      <c r="DI324" s="66">
        <f t="shared" si="300"/>
        <v>0</v>
      </c>
      <c r="DJ324" s="66">
        <f t="shared" si="286"/>
        <v>0.4</v>
      </c>
      <c r="DK324" s="66">
        <f t="shared" si="287"/>
        <v>0.5</v>
      </c>
      <c r="DL324" s="66">
        <f t="shared" si="288"/>
        <v>0.2847826086956522</v>
      </c>
      <c r="DM324" s="66">
        <f t="shared" si="289"/>
        <v>5.9985564084930269E-2</v>
      </c>
      <c r="DN324" s="66">
        <f t="shared" si="290"/>
        <v>0.29619565217391308</v>
      </c>
      <c r="DO324" s="80">
        <f t="shared" si="299"/>
        <v>3.3761467889908254</v>
      </c>
      <c r="DP324" s="67">
        <f t="shared" si="292"/>
        <v>5.4453980467593956E-3</v>
      </c>
      <c r="DQ324" s="66">
        <f t="shared" si="296"/>
        <v>4.7773492286115013E-4</v>
      </c>
    </row>
    <row r="325" spans="1:121" ht="17.149999999999999" customHeight="1" x14ac:dyDescent="0.3">
      <c r="A325" s="30"/>
      <c r="B325" s="39" t="s">
        <v>801</v>
      </c>
      <c r="C325" s="37" t="s">
        <v>802</v>
      </c>
      <c r="D325" s="36" t="s">
        <v>857</v>
      </c>
      <c r="E325" s="37" t="s">
        <v>858</v>
      </c>
      <c r="F325" s="36" t="s">
        <v>902</v>
      </c>
      <c r="G325" s="37" t="s">
        <v>858</v>
      </c>
      <c r="H325" s="36">
        <v>28</v>
      </c>
      <c r="I325" s="38">
        <v>2</v>
      </c>
      <c r="J325" s="115">
        <f t="shared" si="242"/>
        <v>6.5852923447860146E-2</v>
      </c>
      <c r="K325" s="115">
        <f t="shared" si="243"/>
        <v>0.19786015672091622</v>
      </c>
      <c r="L325" s="115">
        <f t="shared" si="244"/>
        <v>1</v>
      </c>
      <c r="M325" s="115">
        <f t="shared" si="245"/>
        <v>3.4757815499381207E-2</v>
      </c>
      <c r="N325" s="115">
        <f t="shared" si="246"/>
        <v>5.7974620552376212E-2</v>
      </c>
      <c r="O325" s="115">
        <f t="shared" si="247"/>
        <v>0.11543098251959011</v>
      </c>
      <c r="P325" s="115">
        <f t="shared" si="248"/>
        <v>0.48481774041597214</v>
      </c>
      <c r="Q325" s="115">
        <f t="shared" si="249"/>
        <v>0.26289080199365655</v>
      </c>
      <c r="R325" s="116">
        <f t="shared" si="250"/>
        <v>0.16079957544666548</v>
      </c>
      <c r="S325" s="133">
        <f t="shared" si="251"/>
        <v>0.26448717962182422</v>
      </c>
      <c r="T325" s="134">
        <f t="shared" si="293"/>
        <v>0.73551282037817578</v>
      </c>
      <c r="U325" s="135">
        <f t="shared" si="252"/>
        <v>14513.138971702165</v>
      </c>
      <c r="V325" s="136">
        <v>1</v>
      </c>
      <c r="W325" s="155">
        <f t="shared" si="253"/>
        <v>0</v>
      </c>
      <c r="X325" s="155">
        <f t="shared" si="254"/>
        <v>0.15337606851071314</v>
      </c>
      <c r="Y325" s="155">
        <f t="shared" si="255"/>
        <v>0.84662393148928683</v>
      </c>
      <c r="Z325" s="156">
        <f t="shared" si="256"/>
        <v>16705.583416146608</v>
      </c>
      <c r="AA325" s="69">
        <f t="shared" si="257"/>
        <v>1.4798297182242041E-2</v>
      </c>
      <c r="AB325" s="70">
        <f t="shared" si="258"/>
        <v>0.23303755489827011</v>
      </c>
      <c r="AC325" s="70">
        <f t="shared" si="259"/>
        <v>0.88305548643941278</v>
      </c>
      <c r="AD325" s="70">
        <f t="shared" si="259"/>
        <v>5.7974620552376212E-2</v>
      </c>
      <c r="AE325" s="70">
        <f t="shared" si="260"/>
        <v>0.73710919800634345</v>
      </c>
      <c r="AF325" s="70">
        <f t="shared" si="261"/>
        <v>0.66455696202531644</v>
      </c>
      <c r="AG325" s="70">
        <f t="shared" si="262"/>
        <v>0.7631103074141049</v>
      </c>
      <c r="AH325" s="70">
        <f t="shared" si="263"/>
        <v>0.11543098251959011</v>
      </c>
      <c r="AI325" s="70">
        <f t="shared" si="264"/>
        <v>0.13140446051838456</v>
      </c>
      <c r="AJ325" s="70">
        <f t="shared" si="265"/>
        <v>3.0138637733574441E-4</v>
      </c>
      <c r="AK325" s="70">
        <f t="shared" si="266"/>
        <v>0.51518225958402786</v>
      </c>
      <c r="AL325" s="71">
        <f t="shared" si="294"/>
        <v>1</v>
      </c>
      <c r="AM325" s="72">
        <v>19732</v>
      </c>
      <c r="AN325" s="66">
        <v>1.4798297182242041E-2</v>
      </c>
      <c r="AO325" s="73">
        <v>0.73710919800634345</v>
      </c>
      <c r="AP325" s="74">
        <f t="shared" si="267"/>
        <v>0.26289080199365655</v>
      </c>
      <c r="AQ325" s="75">
        <v>3318</v>
      </c>
      <c r="AR325" s="75">
        <v>2200</v>
      </c>
      <c r="AS325" s="76">
        <v>4</v>
      </c>
      <c r="AT325" s="76">
        <v>1</v>
      </c>
      <c r="AU325" s="77">
        <f t="shared" si="268"/>
        <v>0.66455696202531644</v>
      </c>
      <c r="AV325" s="77">
        <f t="shared" si="269"/>
        <v>0.33544303797468356</v>
      </c>
      <c r="AW325" s="75">
        <v>3318</v>
      </c>
      <c r="AX325" s="76">
        <v>8</v>
      </c>
      <c r="AY325" s="75">
        <v>2550</v>
      </c>
      <c r="AZ325" s="76">
        <v>2</v>
      </c>
      <c r="BA325" s="76">
        <v>558</v>
      </c>
      <c r="BB325" s="66">
        <f t="shared" si="270"/>
        <v>0.93972272453285111</v>
      </c>
      <c r="BC325" s="66">
        <f t="shared" si="271"/>
        <v>6.0277275467148894E-2</v>
      </c>
      <c r="BD325" s="75">
        <v>3318</v>
      </c>
      <c r="BE325" s="75">
        <v>2518</v>
      </c>
      <c r="BF325" s="76">
        <v>14</v>
      </c>
      <c r="BG325" s="66">
        <f t="shared" si="272"/>
        <v>0.7631103074141049</v>
      </c>
      <c r="BH325" s="70">
        <v>0.23303755489827011</v>
      </c>
      <c r="BI325" s="70">
        <v>0.16079957544666548</v>
      </c>
      <c r="BJ325" s="75">
        <v>8038</v>
      </c>
      <c r="BK325" s="75">
        <v>7098</v>
      </c>
      <c r="BL325" s="76">
        <v>474</v>
      </c>
      <c r="BM325" s="76">
        <v>260</v>
      </c>
      <c r="BN325" s="76">
        <v>91</v>
      </c>
      <c r="BO325" s="76">
        <v>15</v>
      </c>
      <c r="BP325" s="76">
        <v>89</v>
      </c>
      <c r="BQ325" s="76">
        <v>6</v>
      </c>
      <c r="BR325" s="76">
        <v>3</v>
      </c>
      <c r="BS325" s="76">
        <v>2</v>
      </c>
      <c r="BT325" s="66">
        <f t="shared" si="273"/>
        <v>0.88305548643941278</v>
      </c>
      <c r="BU325" s="66">
        <f t="shared" si="301"/>
        <v>5.7974620552376212E-2</v>
      </c>
      <c r="BV325" s="66">
        <f t="shared" si="302"/>
        <v>2.5628265737745709E-2</v>
      </c>
      <c r="BW325" s="72">
        <v>13799</v>
      </c>
      <c r="BX325" s="75">
        <v>5427</v>
      </c>
      <c r="BY325" s="66">
        <f t="shared" si="274"/>
        <v>0.39328936879484022</v>
      </c>
      <c r="BZ325" s="74">
        <f t="shared" si="275"/>
        <v>2.5426570849456422</v>
      </c>
      <c r="CA325" s="66">
        <f t="shared" si="295"/>
        <v>3.4757815499381207E-2</v>
      </c>
      <c r="CB325" s="72">
        <v>13799</v>
      </c>
      <c r="CC325" s="75">
        <v>7109</v>
      </c>
      <c r="CD325" s="66">
        <f t="shared" si="276"/>
        <v>0.51518225958402786</v>
      </c>
      <c r="CE325" s="66">
        <f t="shared" si="277"/>
        <v>0.48481774041597214</v>
      </c>
      <c r="CF325" s="72">
        <v>3318</v>
      </c>
      <c r="CG325" s="76">
        <v>4</v>
      </c>
      <c r="CH325" s="76">
        <v>432</v>
      </c>
      <c r="CI325" s="66">
        <f t="shared" si="278"/>
        <v>0.13140446051838456</v>
      </c>
      <c r="CJ325" s="75">
        <v>3318</v>
      </c>
      <c r="CK325" s="76">
        <v>1</v>
      </c>
      <c r="CL325" s="76">
        <v>0</v>
      </c>
      <c r="CM325" s="76">
        <v>0</v>
      </c>
      <c r="CN325" s="76">
        <v>0</v>
      </c>
      <c r="CO325" s="66">
        <f t="shared" si="279"/>
        <v>3.0138637733574441E-4</v>
      </c>
      <c r="CP325" s="72">
        <v>3318</v>
      </c>
      <c r="CQ325" s="76">
        <v>383</v>
      </c>
      <c r="CR325" s="66">
        <f t="shared" si="280"/>
        <v>0.11543098251959011</v>
      </c>
      <c r="CS325" s="78" t="b">
        <v>0</v>
      </c>
      <c r="CT325" s="76" t="b">
        <v>0</v>
      </c>
      <c r="CU325" s="76"/>
      <c r="CV325" s="76"/>
      <c r="CW325" s="76"/>
      <c r="CX325" s="76"/>
      <c r="CY325" s="76"/>
      <c r="CZ325" s="76"/>
      <c r="DA325" s="76"/>
      <c r="DB325" s="76"/>
      <c r="DC325" s="76"/>
      <c r="DD325" s="66">
        <f t="shared" si="281"/>
        <v>0</v>
      </c>
      <c r="DE325" s="66">
        <f t="shared" si="282"/>
        <v>0</v>
      </c>
      <c r="DF325" s="66">
        <f t="shared" si="283"/>
        <v>0</v>
      </c>
      <c r="DG325" s="66">
        <f t="shared" si="284"/>
        <v>0</v>
      </c>
      <c r="DH325" s="66">
        <f t="shared" si="285"/>
        <v>0</v>
      </c>
      <c r="DI325" s="66">
        <f t="shared" si="300"/>
        <v>0</v>
      </c>
      <c r="DJ325" s="66">
        <f t="shared" si="286"/>
        <v>0</v>
      </c>
      <c r="DK325" s="66">
        <f t="shared" si="287"/>
        <v>0</v>
      </c>
      <c r="DL325" s="66">
        <f t="shared" si="288"/>
        <v>0</v>
      </c>
      <c r="DM325" s="66">
        <f t="shared" si="289"/>
        <v>0</v>
      </c>
      <c r="DN325" s="66">
        <f t="shared" si="290"/>
        <v>0</v>
      </c>
      <c r="DO325" s="80">
        <f t="shared" si="299"/>
        <v>620</v>
      </c>
      <c r="DP325" s="67">
        <f t="shared" si="292"/>
        <v>1</v>
      </c>
      <c r="DQ325" s="66">
        <f t="shared" si="296"/>
        <v>2.6014568158168575E-6</v>
      </c>
    </row>
    <row r="326" spans="1:121" ht="17.149999999999999" customHeight="1" x14ac:dyDescent="0.3">
      <c r="A326" s="30"/>
      <c r="B326" s="39" t="s">
        <v>801</v>
      </c>
      <c r="C326" s="37" t="s">
        <v>802</v>
      </c>
      <c r="D326" s="36" t="s">
        <v>903</v>
      </c>
      <c r="E326" s="37" t="s">
        <v>904</v>
      </c>
      <c r="F326" s="36" t="s">
        <v>905</v>
      </c>
      <c r="G326" s="37" t="s">
        <v>904</v>
      </c>
      <c r="H326" s="36">
        <v>31</v>
      </c>
      <c r="I326" s="38">
        <v>5</v>
      </c>
      <c r="J326" s="115">
        <f t="shared" ref="J326:J335" si="303">(CI326+CO326)/2</f>
        <v>0.63849131862975128</v>
      </c>
      <c r="K326" s="115">
        <f t="shared" ref="K326:K335" si="304">(AV326+BC326)/2</f>
        <v>0.6413068981698733</v>
      </c>
      <c r="L326" s="115">
        <f t="shared" ref="L326:L335" si="305">DP326</f>
        <v>0.25620793687630544</v>
      </c>
      <c r="M326" s="115">
        <f t="shared" ref="M326:M335" si="306">CA326</f>
        <v>6.9568732546274034E-2</v>
      </c>
      <c r="N326" s="115">
        <f t="shared" ref="N326:N335" si="307">BU326</f>
        <v>0.29904794876233337</v>
      </c>
      <c r="O326" s="115">
        <f t="shared" ref="O326:O335" si="308">CR326</f>
        <v>0.30889253871421868</v>
      </c>
      <c r="P326" s="115">
        <f t="shared" ref="P326:P335" si="309">CE326</f>
        <v>0.84647924368397209</v>
      </c>
      <c r="Q326" s="115">
        <f t="shared" ref="Q326:Q335" si="310">AP326</f>
        <v>0.49515111658623789</v>
      </c>
      <c r="R326" s="116">
        <f t="shared" ref="R326:R335" si="311">BI326</f>
        <v>0.48291571753986334</v>
      </c>
      <c r="S326" s="133">
        <f t="shared" ref="S326:S335" si="312">AVERAGE(J326:L326,M326:R326)</f>
        <v>0.44867349461209216</v>
      </c>
      <c r="T326" s="134">
        <f t="shared" si="293"/>
        <v>0.55132650538790784</v>
      </c>
      <c r="U326" s="135">
        <f t="shared" ref="U326:U335" si="313">T326*AM326</f>
        <v>94618.654854672743</v>
      </c>
      <c r="V326" s="136">
        <v>3</v>
      </c>
      <c r="W326" s="155">
        <f t="shared" ref="W326:W335" si="314">L326-1</f>
        <v>-0.7437920631236945</v>
      </c>
      <c r="X326" s="155">
        <f t="shared" ref="X326:X335" si="315">AVERAGE(J326:K326,W326,M326:R326)</f>
        <v>0.33756238350098106</v>
      </c>
      <c r="Y326" s="155">
        <f t="shared" ref="Y326:Y335" si="316">1-X326</f>
        <v>0.66243761649901889</v>
      </c>
      <c r="Z326" s="156">
        <f t="shared" ref="Z326:Z335" si="317">Y326*AM326</f>
        <v>113687.54374356162</v>
      </c>
      <c r="AA326" s="69">
        <f t="shared" ref="AA326:AA335" si="318">AN326</f>
        <v>0.2580643281668803</v>
      </c>
      <c r="AB326" s="70">
        <f t="shared" ref="AB326:AB335" si="319">BH326</f>
        <v>0.53297429308255195</v>
      </c>
      <c r="AC326" s="70">
        <f t="shared" ref="AC326:AD335" si="320">BT326</f>
        <v>0.55761352489758231</v>
      </c>
      <c r="AD326" s="70">
        <f t="shared" si="320"/>
        <v>0.29904794876233337</v>
      </c>
      <c r="AE326" s="70">
        <f t="shared" ref="AE326:AE335" si="321">AO326</f>
        <v>0.50484888341376211</v>
      </c>
      <c r="AF326" s="70">
        <f t="shared" ref="AF326:AF335" si="322">AU326</f>
        <v>0.15946152041295167</v>
      </c>
      <c r="AG326" s="70">
        <f t="shared" ref="AG326:AG335" si="323">BG326</f>
        <v>0.2675387142186767</v>
      </c>
      <c r="AH326" s="70">
        <f t="shared" ref="AH326:AH335" si="324">CR326</f>
        <v>0.30889253871421868</v>
      </c>
      <c r="AI326" s="70">
        <f t="shared" ref="AI326:AI335" si="325">CI326</f>
        <v>0.72096433599249177</v>
      </c>
      <c r="AJ326" s="70">
        <f t="shared" ref="AJ326:AJ335" si="326">CO326</f>
        <v>0.55601830126701079</v>
      </c>
      <c r="AK326" s="70">
        <f t="shared" ref="AK326:AK335" si="327">CD326</f>
        <v>0.15352075631602788</v>
      </c>
      <c r="AL326" s="71">
        <f t="shared" si="294"/>
        <v>0.25620793687630544</v>
      </c>
      <c r="AM326" s="72">
        <v>171620</v>
      </c>
      <c r="AN326" s="66">
        <v>0.2580643281668803</v>
      </c>
      <c r="AO326" s="73">
        <v>0.50484888341376211</v>
      </c>
      <c r="AP326" s="74">
        <f t="shared" ref="AP326:AP335" si="328">1-AO326</f>
        <v>0.49515111658623789</v>
      </c>
      <c r="AQ326" s="75">
        <v>34096</v>
      </c>
      <c r="AR326" s="75">
        <v>5358</v>
      </c>
      <c r="AS326" s="76">
        <v>22</v>
      </c>
      <c r="AT326" s="76">
        <v>57</v>
      </c>
      <c r="AU326" s="77">
        <f t="shared" ref="AU326:AU335" si="329">(AR326+AS326+AT326)/AQ326</f>
        <v>0.15946152041295167</v>
      </c>
      <c r="AV326" s="77">
        <f t="shared" ref="AV326:AV335" si="330">1-AU326</f>
        <v>0.8405384795870483</v>
      </c>
      <c r="AW326" s="75">
        <v>34096</v>
      </c>
      <c r="AX326" s="76">
        <v>44</v>
      </c>
      <c r="AY326" s="75">
        <v>6874</v>
      </c>
      <c r="AZ326" s="75">
        <v>1189</v>
      </c>
      <c r="BA326" s="75">
        <v>10916</v>
      </c>
      <c r="BB326" s="66">
        <f t="shared" ref="BB326:BB335" si="331">(AX326+AY326+BA326+AZ326)/AW326</f>
        <v>0.55792468324730171</v>
      </c>
      <c r="BC326" s="66">
        <f t="shared" ref="BC326:BC335" si="332">1-BB326</f>
        <v>0.44207531675269829</v>
      </c>
      <c r="BD326" s="75">
        <v>34096</v>
      </c>
      <c r="BE326" s="75">
        <v>5349</v>
      </c>
      <c r="BF326" s="75">
        <v>3773</v>
      </c>
      <c r="BG326" s="66">
        <f t="shared" ref="BG326:BG335" si="333">(BE326+BF326)/BD326</f>
        <v>0.2675387142186767</v>
      </c>
      <c r="BH326" s="70">
        <v>0.53297429308255195</v>
      </c>
      <c r="BI326" s="70">
        <v>0.48291571753986334</v>
      </c>
      <c r="BJ326" s="75">
        <v>86655</v>
      </c>
      <c r="BK326" s="75">
        <v>48320</v>
      </c>
      <c r="BL326" s="75">
        <v>12421</v>
      </c>
      <c r="BM326" s="75">
        <v>10556</v>
      </c>
      <c r="BN326" s="75">
        <v>6257</v>
      </c>
      <c r="BO326" s="76">
        <v>252</v>
      </c>
      <c r="BP326" s="75">
        <v>5109</v>
      </c>
      <c r="BQ326" s="76">
        <v>343</v>
      </c>
      <c r="BR326" s="76">
        <v>91</v>
      </c>
      <c r="BS326" s="76">
        <v>3306</v>
      </c>
      <c r="BT326" s="66">
        <f t="shared" ref="BT326:BT335" si="334">BK326/BJ326</f>
        <v>0.55761352489758231</v>
      </c>
      <c r="BU326" s="66">
        <f t="shared" si="301"/>
        <v>0.29904794876233337</v>
      </c>
      <c r="BV326" s="66">
        <f t="shared" si="302"/>
        <v>0.17723155040101551</v>
      </c>
      <c r="BW326" s="72">
        <v>136874</v>
      </c>
      <c r="BX326" s="75">
        <v>26895</v>
      </c>
      <c r="BY326" s="66">
        <f t="shared" ref="BY326:BY335" si="335">BX326/BW326</f>
        <v>0.19649458626181743</v>
      </c>
      <c r="BZ326" s="74">
        <f t="shared" ref="BZ326:BZ335" si="336">1/BY326</f>
        <v>5.0891987358245032</v>
      </c>
      <c r="CA326" s="66">
        <f t="shared" si="295"/>
        <v>6.9568732546274034E-2</v>
      </c>
      <c r="CB326" s="72">
        <v>136874</v>
      </c>
      <c r="CC326" s="75">
        <v>21013</v>
      </c>
      <c r="CD326" s="66">
        <f t="shared" ref="CD326:CD335" si="337">CC326/CB326</f>
        <v>0.15352075631602788</v>
      </c>
      <c r="CE326" s="66">
        <f t="shared" ref="CE326:CE335" si="338">1-CD326</f>
        <v>0.84647924368397209</v>
      </c>
      <c r="CF326" s="72">
        <v>34096</v>
      </c>
      <c r="CG326" s="76">
        <v>531</v>
      </c>
      <c r="CH326" s="75">
        <v>24051</v>
      </c>
      <c r="CI326" s="66">
        <f t="shared" ref="CI326:CI335" si="339">(CG326+CH326)/CF326</f>
        <v>0.72096433599249177</v>
      </c>
      <c r="CJ326" s="75">
        <v>34096</v>
      </c>
      <c r="CK326" s="75">
        <v>2656</v>
      </c>
      <c r="CL326" s="75">
        <v>4512</v>
      </c>
      <c r="CM326" s="75">
        <v>6816</v>
      </c>
      <c r="CN326" s="75">
        <v>4974</v>
      </c>
      <c r="CO326" s="66">
        <f t="shared" ref="CO326:CO335" si="340">(CK326+CL326+CM326+CN326)/CJ326</f>
        <v>0.55601830126701079</v>
      </c>
      <c r="CP326" s="72">
        <v>34096</v>
      </c>
      <c r="CQ326" s="75">
        <v>10532</v>
      </c>
      <c r="CR326" s="66">
        <f t="shared" ref="CR326:CR335" si="341">CQ326/CP326</f>
        <v>0.30889253871421868</v>
      </c>
      <c r="CS326" s="78" t="b">
        <v>0</v>
      </c>
      <c r="CT326" s="76" t="b">
        <v>1</v>
      </c>
      <c r="CU326" s="76">
        <v>1</v>
      </c>
      <c r="CV326" s="76"/>
      <c r="CW326" s="79">
        <v>1</v>
      </c>
      <c r="CX326" s="79"/>
      <c r="CY326" s="79">
        <v>2</v>
      </c>
      <c r="CZ326" s="79">
        <v>2</v>
      </c>
      <c r="DA326" s="76"/>
      <c r="DB326" s="76"/>
      <c r="DC326" s="76"/>
      <c r="DD326" s="66">
        <f t="shared" ref="DD326:DD335" si="342">CW326/(SUM($CW$6:$CW$335))</f>
        <v>4.1322314049586778E-3</v>
      </c>
      <c r="DE326" s="66">
        <f t="shared" ref="DE326:DE335" si="343">CU326/(SUM($CU$6:$CU$335))</f>
        <v>2.4875621890547263E-3</v>
      </c>
      <c r="DF326" s="66">
        <f t="shared" ref="DF326:DF335" si="344">CV326/(SUM($CV$6:$CV$335))</f>
        <v>0</v>
      </c>
      <c r="DG326" s="66">
        <f t="shared" ref="DG326:DG335" si="345">CZ326/(SUM($CZ$6:$CZ$335))</f>
        <v>1.8264840182648401E-3</v>
      </c>
      <c r="DH326" s="66">
        <f t="shared" ref="DH326:DH335" si="346">DC326/(SUM($DC$6:$DC$335))</f>
        <v>0</v>
      </c>
      <c r="DI326" s="66">
        <f t="shared" si="300"/>
        <v>0</v>
      </c>
      <c r="DJ326" s="66">
        <f t="shared" ref="DJ326:DJ335" si="347">CV326/(MAX($CV$6:$CV$335))</f>
        <v>0</v>
      </c>
      <c r="DK326" s="66">
        <f t="shared" ref="DK326:DK335" si="348">CU326/(MAX($CU$6:$CU$335))</f>
        <v>2.0833333333333332E-2</v>
      </c>
      <c r="DL326" s="66">
        <f t="shared" ref="DL326:DL335" si="349">CZ326/(MAX($CZ$6:$CZ$335))</f>
        <v>4.3478260869565218E-3</v>
      </c>
      <c r="DM326" s="66">
        <f t="shared" ref="DM326:DM335" si="350">(DE326+DF326+DG326+DH326)/4</f>
        <v>1.0785115518298916E-3</v>
      </c>
      <c r="DN326" s="66">
        <f t="shared" ref="DN326:DN335" si="351">(DJ326+DK326+DL326+DI326)/4</f>
        <v>6.2952898550724633E-3</v>
      </c>
      <c r="DO326" s="80">
        <f t="shared" si="299"/>
        <v>158.84892086330936</v>
      </c>
      <c r="DP326" s="67">
        <f t="shared" ref="DP326:DP335" si="352">DO326/(MAX($DO$6:$DO$335))</f>
        <v>0.25620793687630544</v>
      </c>
      <c r="DQ326" s="66">
        <f t="shared" si="296"/>
        <v>1.0153693314633005E-5</v>
      </c>
    </row>
    <row r="327" spans="1:121" ht="17.149999999999999" customHeight="1" x14ac:dyDescent="0.3">
      <c r="A327" s="30"/>
      <c r="B327" s="39" t="s">
        <v>801</v>
      </c>
      <c r="C327" s="37" t="s">
        <v>802</v>
      </c>
      <c r="D327" s="36" t="s">
        <v>903</v>
      </c>
      <c r="E327" s="37" t="s">
        <v>904</v>
      </c>
      <c r="F327" s="36" t="s">
        <v>906</v>
      </c>
      <c r="G327" s="37" t="s">
        <v>907</v>
      </c>
      <c r="H327" s="36">
        <v>16</v>
      </c>
      <c r="I327" s="38">
        <v>2</v>
      </c>
      <c r="J327" s="115">
        <f t="shared" si="303"/>
        <v>0.32386292834890967</v>
      </c>
      <c r="K327" s="115">
        <f t="shared" si="304"/>
        <v>0.3099688473520249</v>
      </c>
      <c r="L327" s="115">
        <f t="shared" si="305"/>
        <v>1</v>
      </c>
      <c r="M327" s="115">
        <f t="shared" si="306"/>
        <v>5.9096501422809734E-2</v>
      </c>
      <c r="N327" s="115">
        <f t="shared" si="307"/>
        <v>6.3389700964937429E-2</v>
      </c>
      <c r="O327" s="115">
        <f t="shared" si="308"/>
        <v>0.10093457943925234</v>
      </c>
      <c r="P327" s="115">
        <f t="shared" si="309"/>
        <v>0.52413448245433414</v>
      </c>
      <c r="Q327" s="115">
        <f t="shared" si="310"/>
        <v>0.43098086562031246</v>
      </c>
      <c r="R327" s="116">
        <f t="shared" si="311"/>
        <v>8.6959648996619426E-2</v>
      </c>
      <c r="S327" s="133">
        <f t="shared" si="312"/>
        <v>0.32214750606657777</v>
      </c>
      <c r="T327" s="134">
        <f t="shared" ref="T327:T335" si="353">1-S327</f>
        <v>0.67785249393342228</v>
      </c>
      <c r="U327" s="135">
        <f t="shared" si="313"/>
        <v>30183.415849867426</v>
      </c>
      <c r="V327" s="136">
        <v>1</v>
      </c>
      <c r="W327" s="155">
        <f t="shared" si="314"/>
        <v>0</v>
      </c>
      <c r="X327" s="155">
        <f t="shared" si="315"/>
        <v>0.21103639495546667</v>
      </c>
      <c r="Y327" s="155">
        <f t="shared" si="316"/>
        <v>0.78896360504453333</v>
      </c>
      <c r="Z327" s="156">
        <f t="shared" si="317"/>
        <v>35130.971405422977</v>
      </c>
      <c r="AA327" s="69">
        <f t="shared" si="318"/>
        <v>6.3488142292490113E-2</v>
      </c>
      <c r="AB327" s="70">
        <f t="shared" si="319"/>
        <v>0.11455709865438583</v>
      </c>
      <c r="AC327" s="70">
        <f t="shared" si="320"/>
        <v>0.88478073946689595</v>
      </c>
      <c r="AD327" s="70">
        <f t="shared" si="320"/>
        <v>6.3389700964937429E-2</v>
      </c>
      <c r="AE327" s="70">
        <f t="shared" si="321"/>
        <v>0.56901913437968754</v>
      </c>
      <c r="AF327" s="70">
        <f t="shared" si="322"/>
        <v>0.46728971962616822</v>
      </c>
      <c r="AG327" s="70">
        <f t="shared" si="323"/>
        <v>0.51912772585669786</v>
      </c>
      <c r="AH327" s="70">
        <f t="shared" si="324"/>
        <v>0.10093457943925234</v>
      </c>
      <c r="AI327" s="70">
        <f t="shared" si="325"/>
        <v>0.2107165109034268</v>
      </c>
      <c r="AJ327" s="70">
        <f t="shared" si="326"/>
        <v>0.43700934579439255</v>
      </c>
      <c r="AK327" s="70">
        <f t="shared" si="327"/>
        <v>0.47586551754566581</v>
      </c>
      <c r="AL327" s="71">
        <f t="shared" ref="AL327:AL335" si="354">DP327</f>
        <v>1</v>
      </c>
      <c r="AM327" s="72">
        <v>44528</v>
      </c>
      <c r="AN327" s="66">
        <v>6.3488142292490113E-2</v>
      </c>
      <c r="AO327" s="73">
        <v>0.56901913437968754</v>
      </c>
      <c r="AP327" s="74">
        <f t="shared" si="328"/>
        <v>0.43098086562031246</v>
      </c>
      <c r="AQ327" s="75">
        <v>8025</v>
      </c>
      <c r="AR327" s="75">
        <v>3661</v>
      </c>
      <c r="AS327" s="76">
        <v>61</v>
      </c>
      <c r="AT327" s="76">
        <v>28</v>
      </c>
      <c r="AU327" s="77">
        <f t="shared" si="329"/>
        <v>0.46728971962616822</v>
      </c>
      <c r="AV327" s="77">
        <f t="shared" si="330"/>
        <v>0.53271028037383172</v>
      </c>
      <c r="AW327" s="75">
        <v>8025</v>
      </c>
      <c r="AX327" s="76">
        <v>30</v>
      </c>
      <c r="AY327" s="75">
        <v>3626</v>
      </c>
      <c r="AZ327" s="76">
        <v>115</v>
      </c>
      <c r="BA327" s="75">
        <v>3554</v>
      </c>
      <c r="BB327" s="66">
        <f t="shared" si="331"/>
        <v>0.91277258566978192</v>
      </c>
      <c r="BC327" s="66">
        <f t="shared" si="332"/>
        <v>8.7227414330218078E-2</v>
      </c>
      <c r="BD327" s="75">
        <v>8025</v>
      </c>
      <c r="BE327" s="75">
        <v>3374</v>
      </c>
      <c r="BF327" s="76">
        <v>792</v>
      </c>
      <c r="BG327" s="66">
        <f t="shared" si="333"/>
        <v>0.51912772585669786</v>
      </c>
      <c r="BH327" s="70">
        <v>0.11455709865438583</v>
      </c>
      <c r="BI327" s="70">
        <v>8.6959648996619426E-2</v>
      </c>
      <c r="BJ327" s="75">
        <v>20934</v>
      </c>
      <c r="BK327" s="75">
        <v>18522</v>
      </c>
      <c r="BL327" s="76">
        <v>1085</v>
      </c>
      <c r="BM327" s="76">
        <v>568</v>
      </c>
      <c r="BN327" s="76">
        <v>229</v>
      </c>
      <c r="BO327" s="76">
        <v>15</v>
      </c>
      <c r="BP327" s="76">
        <v>244</v>
      </c>
      <c r="BQ327" s="76">
        <v>22</v>
      </c>
      <c r="BR327" s="76">
        <v>4</v>
      </c>
      <c r="BS327" s="76">
        <v>245</v>
      </c>
      <c r="BT327" s="66">
        <f t="shared" si="334"/>
        <v>0.88478073946689595</v>
      </c>
      <c r="BU327" s="66">
        <f t="shared" si="301"/>
        <v>6.3389700964937429E-2</v>
      </c>
      <c r="BV327" s="66">
        <f t="shared" si="302"/>
        <v>3.625680710805388E-2</v>
      </c>
      <c r="BW327" s="72">
        <v>33997</v>
      </c>
      <c r="BX327" s="75">
        <v>7864</v>
      </c>
      <c r="BY327" s="66">
        <f t="shared" si="335"/>
        <v>0.23131452775244873</v>
      </c>
      <c r="BZ327" s="74">
        <f t="shared" si="336"/>
        <v>4.3231180061037646</v>
      </c>
      <c r="CA327" s="66">
        <f t="shared" ref="CA327:CA335" si="355">BZ327/(MAX($BZ$6:$BZ$335))</f>
        <v>5.9096501422809734E-2</v>
      </c>
      <c r="CB327" s="72">
        <v>33997</v>
      </c>
      <c r="CC327" s="75">
        <v>16178</v>
      </c>
      <c r="CD327" s="66">
        <f t="shared" si="337"/>
        <v>0.47586551754566581</v>
      </c>
      <c r="CE327" s="66">
        <f t="shared" si="338"/>
        <v>0.52413448245433414</v>
      </c>
      <c r="CF327" s="72">
        <v>8025</v>
      </c>
      <c r="CG327" s="76">
        <v>42</v>
      </c>
      <c r="CH327" s="75">
        <v>1649</v>
      </c>
      <c r="CI327" s="66">
        <f t="shared" si="339"/>
        <v>0.2107165109034268</v>
      </c>
      <c r="CJ327" s="75">
        <v>8025</v>
      </c>
      <c r="CK327" s="75">
        <v>2186</v>
      </c>
      <c r="CL327" s="76">
        <v>113</v>
      </c>
      <c r="CM327" s="75">
        <v>1203</v>
      </c>
      <c r="CN327" s="76">
        <v>5</v>
      </c>
      <c r="CO327" s="66">
        <f t="shared" si="340"/>
        <v>0.43700934579439255</v>
      </c>
      <c r="CP327" s="72">
        <v>8025</v>
      </c>
      <c r="CQ327" s="76">
        <v>810</v>
      </c>
      <c r="CR327" s="66">
        <f t="shared" si="341"/>
        <v>0.10093457943925234</v>
      </c>
      <c r="CS327" s="78" t="b">
        <v>0</v>
      </c>
      <c r="CT327" s="76" t="b">
        <v>0</v>
      </c>
      <c r="CU327" s="76"/>
      <c r="CV327" s="76"/>
      <c r="CW327" s="76"/>
      <c r="CX327" s="76"/>
      <c r="CY327" s="76"/>
      <c r="CZ327" s="76"/>
      <c r="DA327" s="76"/>
      <c r="DB327" s="76"/>
      <c r="DC327" s="76"/>
      <c r="DD327" s="66">
        <f t="shared" si="342"/>
        <v>0</v>
      </c>
      <c r="DE327" s="66">
        <f t="shared" si="343"/>
        <v>0</v>
      </c>
      <c r="DF327" s="66">
        <f t="shared" si="344"/>
        <v>0</v>
      </c>
      <c r="DG327" s="66">
        <f t="shared" si="345"/>
        <v>0</v>
      </c>
      <c r="DH327" s="66">
        <f t="shared" si="346"/>
        <v>0</v>
      </c>
      <c r="DI327" s="66">
        <f t="shared" si="300"/>
        <v>0</v>
      </c>
      <c r="DJ327" s="66">
        <f t="shared" si="347"/>
        <v>0</v>
      </c>
      <c r="DK327" s="66">
        <f t="shared" si="348"/>
        <v>0</v>
      </c>
      <c r="DL327" s="66">
        <f t="shared" si="349"/>
        <v>0</v>
      </c>
      <c r="DM327" s="66">
        <f t="shared" si="350"/>
        <v>0</v>
      </c>
      <c r="DN327" s="66">
        <f t="shared" si="351"/>
        <v>0</v>
      </c>
      <c r="DO327" s="80">
        <f t="shared" si="299"/>
        <v>620</v>
      </c>
      <c r="DP327" s="67">
        <f t="shared" si="352"/>
        <v>1</v>
      </c>
      <c r="DQ327" s="66">
        <f t="shared" ref="DQ327:DQ335" si="356">1/DO327/(MAX($DO$6:$DO$335))</f>
        <v>2.6014568158168575E-6</v>
      </c>
    </row>
    <row r="328" spans="1:121" ht="17.149999999999999" customHeight="1" x14ac:dyDescent="0.3">
      <c r="A328" s="30"/>
      <c r="B328" s="39" t="s">
        <v>801</v>
      </c>
      <c r="C328" s="37" t="s">
        <v>802</v>
      </c>
      <c r="D328" s="36" t="s">
        <v>903</v>
      </c>
      <c r="E328" s="37" t="s">
        <v>904</v>
      </c>
      <c r="F328" s="36" t="s">
        <v>908</v>
      </c>
      <c r="G328" s="37" t="s">
        <v>909</v>
      </c>
      <c r="H328" s="36">
        <v>15</v>
      </c>
      <c r="I328" s="38">
        <v>13</v>
      </c>
      <c r="J328" s="115">
        <f t="shared" si="303"/>
        <v>0.48824984539270255</v>
      </c>
      <c r="K328" s="115">
        <f t="shared" si="304"/>
        <v>0.53957946815089675</v>
      </c>
      <c r="L328" s="115">
        <f t="shared" si="305"/>
        <v>1</v>
      </c>
      <c r="M328" s="115">
        <f t="shared" si="306"/>
        <v>4.1732925054476407E-2</v>
      </c>
      <c r="N328" s="115">
        <f t="shared" si="307"/>
        <v>9.4455542572839321E-2</v>
      </c>
      <c r="O328" s="115">
        <f t="shared" si="308"/>
        <v>0.2974644403215832</v>
      </c>
      <c r="P328" s="115">
        <f t="shared" si="309"/>
        <v>0.24683836316530416</v>
      </c>
      <c r="Q328" s="115">
        <f t="shared" si="310"/>
        <v>0.50017489651955926</v>
      </c>
      <c r="R328" s="116">
        <f t="shared" si="311"/>
        <v>0.17447015416297229</v>
      </c>
      <c r="S328" s="133">
        <f t="shared" si="312"/>
        <v>0.37588507059337051</v>
      </c>
      <c r="T328" s="134">
        <f t="shared" si="353"/>
        <v>0.62411492940662949</v>
      </c>
      <c r="U328" s="135">
        <f t="shared" si="313"/>
        <v>67182.851575976631</v>
      </c>
      <c r="V328" s="136">
        <v>1</v>
      </c>
      <c r="W328" s="155">
        <f t="shared" si="314"/>
        <v>0</v>
      </c>
      <c r="X328" s="155">
        <f t="shared" si="315"/>
        <v>0.26477395948225929</v>
      </c>
      <c r="Y328" s="155">
        <f t="shared" si="316"/>
        <v>0.73522604051774065</v>
      </c>
      <c r="Z328" s="156">
        <f t="shared" si="317"/>
        <v>79143.407131532193</v>
      </c>
      <c r="AA328" s="69">
        <f t="shared" si="318"/>
        <v>4.6133122764643042E-2</v>
      </c>
      <c r="AB328" s="70">
        <f t="shared" si="319"/>
        <v>0.2338829090494903</v>
      </c>
      <c r="AC328" s="70">
        <f t="shared" si="320"/>
        <v>0.8140100260073122</v>
      </c>
      <c r="AD328" s="70">
        <f t="shared" si="320"/>
        <v>9.4455542572839321E-2</v>
      </c>
      <c r="AE328" s="70">
        <f t="shared" si="321"/>
        <v>0.49982510348044074</v>
      </c>
      <c r="AF328" s="70">
        <f t="shared" si="322"/>
        <v>0.1896516182230468</v>
      </c>
      <c r="AG328" s="70">
        <f t="shared" si="323"/>
        <v>0.32611832611832614</v>
      </c>
      <c r="AH328" s="70">
        <f t="shared" si="324"/>
        <v>0.2974644403215832</v>
      </c>
      <c r="AI328" s="70">
        <f t="shared" si="325"/>
        <v>0.42877757163471447</v>
      </c>
      <c r="AJ328" s="70">
        <f t="shared" si="326"/>
        <v>0.54772211915069058</v>
      </c>
      <c r="AK328" s="70">
        <f t="shared" si="327"/>
        <v>0.75316163683469584</v>
      </c>
      <c r="AL328" s="71">
        <f t="shared" si="354"/>
        <v>1</v>
      </c>
      <c r="AM328" s="72">
        <v>107645</v>
      </c>
      <c r="AN328" s="66">
        <v>4.6133122764643042E-2</v>
      </c>
      <c r="AO328" s="73">
        <v>0.49982510348044074</v>
      </c>
      <c r="AP328" s="74">
        <f t="shared" si="328"/>
        <v>0.50017489651955926</v>
      </c>
      <c r="AQ328" s="75">
        <v>19404</v>
      </c>
      <c r="AR328" s="75">
        <v>3573</v>
      </c>
      <c r="AS328" s="76">
        <v>47</v>
      </c>
      <c r="AT328" s="76">
        <v>60</v>
      </c>
      <c r="AU328" s="77">
        <f t="shared" si="329"/>
        <v>0.1896516182230468</v>
      </c>
      <c r="AV328" s="77">
        <f t="shared" si="330"/>
        <v>0.81034838177695323</v>
      </c>
      <c r="AW328" s="75">
        <v>19404</v>
      </c>
      <c r="AX328" s="76">
        <v>90</v>
      </c>
      <c r="AY328" s="75">
        <v>4307</v>
      </c>
      <c r="AZ328" s="76">
        <v>677</v>
      </c>
      <c r="BA328" s="75">
        <v>9114</v>
      </c>
      <c r="BB328" s="66">
        <f t="shared" si="331"/>
        <v>0.73118944547515974</v>
      </c>
      <c r="BC328" s="66">
        <f t="shared" si="332"/>
        <v>0.26881055452484026</v>
      </c>
      <c r="BD328" s="75">
        <v>19404</v>
      </c>
      <c r="BE328" s="75">
        <v>3513</v>
      </c>
      <c r="BF328" s="75">
        <v>2815</v>
      </c>
      <c r="BG328" s="66">
        <f t="shared" si="333"/>
        <v>0.32611832611832614</v>
      </c>
      <c r="BH328" s="70">
        <v>0.2338829090494903</v>
      </c>
      <c r="BI328" s="70">
        <v>0.17447015416297229</v>
      </c>
      <c r="BJ328" s="75">
        <v>53062</v>
      </c>
      <c r="BK328" s="75">
        <v>43193</v>
      </c>
      <c r="BL328" s="76">
        <v>4857</v>
      </c>
      <c r="BM328" s="76">
        <v>2771</v>
      </c>
      <c r="BN328" s="76">
        <v>658</v>
      </c>
      <c r="BO328" s="76">
        <v>28</v>
      </c>
      <c r="BP328" s="76">
        <v>397</v>
      </c>
      <c r="BQ328" s="76">
        <v>17</v>
      </c>
      <c r="BR328" s="76">
        <v>19</v>
      </c>
      <c r="BS328" s="76">
        <v>1122</v>
      </c>
      <c r="BT328" s="66">
        <f t="shared" si="334"/>
        <v>0.8140100260073122</v>
      </c>
      <c r="BU328" s="66">
        <f t="shared" si="301"/>
        <v>9.4455542572839321E-2</v>
      </c>
      <c r="BV328" s="66">
        <f t="shared" si="302"/>
        <v>4.2233613508725641E-2</v>
      </c>
      <c r="BW328" s="72">
        <v>84529</v>
      </c>
      <c r="BX328" s="75">
        <v>27688</v>
      </c>
      <c r="BY328" s="66">
        <f t="shared" si="335"/>
        <v>0.32755622330797712</v>
      </c>
      <c r="BZ328" s="74">
        <f t="shared" si="336"/>
        <v>3.0529110083790814</v>
      </c>
      <c r="CA328" s="66">
        <f t="shared" si="355"/>
        <v>4.1732925054476407E-2</v>
      </c>
      <c r="CB328" s="72">
        <v>84529</v>
      </c>
      <c r="CC328" s="75">
        <v>63664</v>
      </c>
      <c r="CD328" s="66">
        <f t="shared" si="337"/>
        <v>0.75316163683469584</v>
      </c>
      <c r="CE328" s="66">
        <f t="shared" si="338"/>
        <v>0.24683836316530416</v>
      </c>
      <c r="CF328" s="72">
        <v>19404</v>
      </c>
      <c r="CG328" s="76">
        <v>295</v>
      </c>
      <c r="CH328" s="75">
        <v>8025</v>
      </c>
      <c r="CI328" s="66">
        <f t="shared" si="339"/>
        <v>0.42877757163471447</v>
      </c>
      <c r="CJ328" s="75">
        <v>19404</v>
      </c>
      <c r="CK328" s="75">
        <v>7979</v>
      </c>
      <c r="CL328" s="76">
        <v>99</v>
      </c>
      <c r="CM328" s="75">
        <v>2201</v>
      </c>
      <c r="CN328" s="76">
        <v>349</v>
      </c>
      <c r="CO328" s="66">
        <f t="shared" si="340"/>
        <v>0.54772211915069058</v>
      </c>
      <c r="CP328" s="72">
        <v>19404</v>
      </c>
      <c r="CQ328" s="76">
        <v>5772</v>
      </c>
      <c r="CR328" s="66">
        <f t="shared" si="341"/>
        <v>0.2974644403215832</v>
      </c>
      <c r="CS328" s="78" t="b">
        <v>0</v>
      </c>
      <c r="CT328" s="76" t="b">
        <v>1</v>
      </c>
      <c r="CU328" s="76">
        <v>0</v>
      </c>
      <c r="CV328" s="76"/>
      <c r="CW328" s="79"/>
      <c r="CX328" s="79"/>
      <c r="CY328" s="79">
        <v>1</v>
      </c>
      <c r="CZ328" s="79">
        <v>0</v>
      </c>
      <c r="DA328" s="76"/>
      <c r="DB328" s="76"/>
      <c r="DC328" s="76"/>
      <c r="DD328" s="66">
        <f t="shared" si="342"/>
        <v>0</v>
      </c>
      <c r="DE328" s="66">
        <f t="shared" si="343"/>
        <v>0</v>
      </c>
      <c r="DF328" s="66">
        <f t="shared" si="344"/>
        <v>0</v>
      </c>
      <c r="DG328" s="66">
        <f t="shared" si="345"/>
        <v>0</v>
      </c>
      <c r="DH328" s="66">
        <f t="shared" si="346"/>
        <v>0</v>
      </c>
      <c r="DI328" s="66">
        <f t="shared" si="300"/>
        <v>0</v>
      </c>
      <c r="DJ328" s="66">
        <f t="shared" si="347"/>
        <v>0</v>
      </c>
      <c r="DK328" s="66">
        <f t="shared" si="348"/>
        <v>0</v>
      </c>
      <c r="DL328" s="66">
        <f t="shared" si="349"/>
        <v>0</v>
      </c>
      <c r="DM328" s="66">
        <f t="shared" si="350"/>
        <v>0</v>
      </c>
      <c r="DN328" s="66">
        <f t="shared" si="351"/>
        <v>0</v>
      </c>
      <c r="DO328" s="80">
        <f t="shared" si="299"/>
        <v>620</v>
      </c>
      <c r="DP328" s="67">
        <f t="shared" si="352"/>
        <v>1</v>
      </c>
      <c r="DQ328" s="66">
        <f t="shared" si="356"/>
        <v>2.6014568158168575E-6</v>
      </c>
    </row>
    <row r="329" spans="1:121" ht="17.149999999999999" customHeight="1" x14ac:dyDescent="0.3">
      <c r="A329" s="30"/>
      <c r="B329" s="39" t="s">
        <v>801</v>
      </c>
      <c r="C329" s="37" t="s">
        <v>802</v>
      </c>
      <c r="D329" s="36" t="s">
        <v>903</v>
      </c>
      <c r="E329" s="37" t="s">
        <v>904</v>
      </c>
      <c r="F329" s="36" t="s">
        <v>910</v>
      </c>
      <c r="G329" s="37" t="s">
        <v>911</v>
      </c>
      <c r="H329" s="36">
        <v>9</v>
      </c>
      <c r="I329" s="38">
        <v>2</v>
      </c>
      <c r="J329" s="115">
        <f t="shared" si="303"/>
        <v>0.70746927803379411</v>
      </c>
      <c r="K329" s="115">
        <f t="shared" si="304"/>
        <v>0.57987711213517668</v>
      </c>
      <c r="L329" s="115">
        <f t="shared" si="305"/>
        <v>1</v>
      </c>
      <c r="M329" s="115">
        <f t="shared" si="306"/>
        <v>6.4688850438349876E-2</v>
      </c>
      <c r="N329" s="115">
        <f t="shared" si="307"/>
        <v>0.3711531958065607</v>
      </c>
      <c r="O329" s="115">
        <f t="shared" si="308"/>
        <v>0.59984639016897079</v>
      </c>
      <c r="P329" s="115">
        <f t="shared" si="309"/>
        <v>0.64466511954233896</v>
      </c>
      <c r="Q329" s="115">
        <f t="shared" si="310"/>
        <v>0.72657965357404253</v>
      </c>
      <c r="R329" s="116">
        <f t="shared" si="311"/>
        <v>0.29714912280701755</v>
      </c>
      <c r="S329" s="133">
        <f t="shared" si="312"/>
        <v>0.55460319138958347</v>
      </c>
      <c r="T329" s="134">
        <f t="shared" si="353"/>
        <v>0.44539680861041653</v>
      </c>
      <c r="U329" s="135">
        <f t="shared" si="313"/>
        <v>19182.349753233419</v>
      </c>
      <c r="V329" s="136">
        <v>3</v>
      </c>
      <c r="W329" s="155">
        <f t="shared" si="314"/>
        <v>0</v>
      </c>
      <c r="X329" s="155">
        <f t="shared" si="315"/>
        <v>0.44349208027847237</v>
      </c>
      <c r="Y329" s="155">
        <f t="shared" si="316"/>
        <v>0.55650791972152769</v>
      </c>
      <c r="Z329" s="156">
        <f t="shared" si="317"/>
        <v>23967.683086566754</v>
      </c>
      <c r="AA329" s="69">
        <f t="shared" si="318"/>
        <v>0.47490015788984863</v>
      </c>
      <c r="AB329" s="70">
        <f t="shared" si="319"/>
        <v>0.41129966262148143</v>
      </c>
      <c r="AC329" s="70">
        <f t="shared" si="320"/>
        <v>0.49315184308420695</v>
      </c>
      <c r="AD329" s="70">
        <f t="shared" si="320"/>
        <v>0.3711531958065607</v>
      </c>
      <c r="AE329" s="70">
        <f t="shared" si="321"/>
        <v>0.27342034642595753</v>
      </c>
      <c r="AF329" s="70">
        <f t="shared" si="322"/>
        <v>7.5268817204301078E-2</v>
      </c>
      <c r="AG329" s="70">
        <f t="shared" si="323"/>
        <v>9.8310291858678955E-2</v>
      </c>
      <c r="AH329" s="70">
        <f t="shared" si="324"/>
        <v>0.59984639016897079</v>
      </c>
      <c r="AI329" s="70">
        <f t="shared" si="325"/>
        <v>0.68241167434715821</v>
      </c>
      <c r="AJ329" s="70">
        <f t="shared" si="326"/>
        <v>0.73252688172043012</v>
      </c>
      <c r="AK329" s="70">
        <f t="shared" si="327"/>
        <v>0.35533488045766098</v>
      </c>
      <c r="AL329" s="71">
        <f t="shared" si="354"/>
        <v>1</v>
      </c>
      <c r="AM329" s="72">
        <v>43068</v>
      </c>
      <c r="AN329" s="66">
        <v>0.47490015788984863</v>
      </c>
      <c r="AO329" s="73">
        <v>0.27342034642595753</v>
      </c>
      <c r="AP329" s="74">
        <f t="shared" si="328"/>
        <v>0.72657965357404253</v>
      </c>
      <c r="AQ329" s="75">
        <v>5208</v>
      </c>
      <c r="AR329" s="76">
        <v>379</v>
      </c>
      <c r="AS329" s="76">
        <v>5</v>
      </c>
      <c r="AT329" s="76">
        <v>8</v>
      </c>
      <c r="AU329" s="77">
        <f t="shared" si="329"/>
        <v>7.5268817204301078E-2</v>
      </c>
      <c r="AV329" s="77">
        <f t="shared" si="330"/>
        <v>0.92473118279569888</v>
      </c>
      <c r="AW329" s="75">
        <v>5208</v>
      </c>
      <c r="AX329" s="76">
        <v>19</v>
      </c>
      <c r="AY329" s="76">
        <v>334</v>
      </c>
      <c r="AZ329" s="76">
        <v>17</v>
      </c>
      <c r="BA329" s="75">
        <v>3614</v>
      </c>
      <c r="BB329" s="66">
        <f t="shared" si="331"/>
        <v>0.76497695852534564</v>
      </c>
      <c r="BC329" s="66">
        <f t="shared" si="332"/>
        <v>0.23502304147465436</v>
      </c>
      <c r="BD329" s="75">
        <v>5208</v>
      </c>
      <c r="BE329" s="76">
        <v>249</v>
      </c>
      <c r="BF329" s="76">
        <v>263</v>
      </c>
      <c r="BG329" s="66">
        <f t="shared" si="333"/>
        <v>9.8310291858678955E-2</v>
      </c>
      <c r="BH329" s="70">
        <v>0.41129966262148143</v>
      </c>
      <c r="BI329" s="70">
        <v>0.29714912280701755</v>
      </c>
      <c r="BJ329" s="75">
        <v>23656</v>
      </c>
      <c r="BK329" s="75">
        <v>11666</v>
      </c>
      <c r="BL329" s="75">
        <v>3210</v>
      </c>
      <c r="BM329" s="75">
        <v>6270</v>
      </c>
      <c r="BN329" s="76">
        <v>1171</v>
      </c>
      <c r="BO329" s="76">
        <v>44</v>
      </c>
      <c r="BP329" s="76">
        <v>725</v>
      </c>
      <c r="BQ329" s="76">
        <v>39</v>
      </c>
      <c r="BR329" s="76">
        <v>58</v>
      </c>
      <c r="BS329" s="76">
        <v>473</v>
      </c>
      <c r="BT329" s="66">
        <f t="shared" si="334"/>
        <v>0.49315184308420695</v>
      </c>
      <c r="BU329" s="66">
        <f t="shared" si="301"/>
        <v>0.3711531958065607</v>
      </c>
      <c r="BV329" s="66">
        <f t="shared" si="302"/>
        <v>0.10610415962123775</v>
      </c>
      <c r="BW329" s="72">
        <v>37058</v>
      </c>
      <c r="BX329" s="75">
        <v>7831</v>
      </c>
      <c r="BY329" s="66">
        <f t="shared" si="335"/>
        <v>0.21131739435479518</v>
      </c>
      <c r="BZ329" s="74">
        <f t="shared" si="336"/>
        <v>4.7322181075213896</v>
      </c>
      <c r="CA329" s="66">
        <f t="shared" si="355"/>
        <v>6.4688850438349876E-2</v>
      </c>
      <c r="CB329" s="72">
        <v>37058</v>
      </c>
      <c r="CC329" s="75">
        <v>13168</v>
      </c>
      <c r="CD329" s="66">
        <f t="shared" si="337"/>
        <v>0.35533488045766098</v>
      </c>
      <c r="CE329" s="66">
        <f t="shared" si="338"/>
        <v>0.64466511954233896</v>
      </c>
      <c r="CF329" s="72">
        <v>5208</v>
      </c>
      <c r="CG329" s="76">
        <v>150</v>
      </c>
      <c r="CH329" s="75">
        <v>3404</v>
      </c>
      <c r="CI329" s="66">
        <f t="shared" si="339"/>
        <v>0.68241167434715821</v>
      </c>
      <c r="CJ329" s="75">
        <v>5208</v>
      </c>
      <c r="CK329" s="75">
        <v>3533</v>
      </c>
      <c r="CL329" s="76">
        <v>7</v>
      </c>
      <c r="CM329" s="76">
        <v>145</v>
      </c>
      <c r="CN329" s="76">
        <v>130</v>
      </c>
      <c r="CO329" s="66">
        <f t="shared" si="340"/>
        <v>0.73252688172043012</v>
      </c>
      <c r="CP329" s="72">
        <v>5208</v>
      </c>
      <c r="CQ329" s="75">
        <v>3124</v>
      </c>
      <c r="CR329" s="66">
        <f t="shared" si="341"/>
        <v>0.59984639016897079</v>
      </c>
      <c r="CS329" s="78" t="b">
        <v>0</v>
      </c>
      <c r="CT329" s="76" t="b">
        <v>0</v>
      </c>
      <c r="CU329" s="76"/>
      <c r="CV329" s="76"/>
      <c r="CW329" s="76"/>
      <c r="CX329" s="76"/>
      <c r="CY329" s="76"/>
      <c r="CZ329" s="76"/>
      <c r="DA329" s="76"/>
      <c r="DB329" s="76"/>
      <c r="DC329" s="76"/>
      <c r="DD329" s="66">
        <f t="shared" si="342"/>
        <v>0</v>
      </c>
      <c r="DE329" s="66">
        <f t="shared" si="343"/>
        <v>0</v>
      </c>
      <c r="DF329" s="66">
        <f t="shared" si="344"/>
        <v>0</v>
      </c>
      <c r="DG329" s="66">
        <f t="shared" si="345"/>
        <v>0</v>
      </c>
      <c r="DH329" s="66">
        <f t="shared" si="346"/>
        <v>0</v>
      </c>
      <c r="DI329" s="66">
        <f t="shared" si="300"/>
        <v>0</v>
      </c>
      <c r="DJ329" s="66">
        <f t="shared" si="347"/>
        <v>0</v>
      </c>
      <c r="DK329" s="66">
        <f t="shared" si="348"/>
        <v>0</v>
      </c>
      <c r="DL329" s="66">
        <f t="shared" si="349"/>
        <v>0</v>
      </c>
      <c r="DM329" s="66">
        <f t="shared" si="350"/>
        <v>0</v>
      </c>
      <c r="DN329" s="66">
        <f t="shared" si="351"/>
        <v>0</v>
      </c>
      <c r="DO329" s="80">
        <f t="shared" si="299"/>
        <v>620</v>
      </c>
      <c r="DP329" s="67">
        <f t="shared" si="352"/>
        <v>1</v>
      </c>
      <c r="DQ329" s="66">
        <f t="shared" si="356"/>
        <v>2.6014568158168575E-6</v>
      </c>
    </row>
    <row r="330" spans="1:121" ht="17.149999999999999" customHeight="1" x14ac:dyDescent="0.3">
      <c r="A330" s="30"/>
      <c r="B330" s="39" t="s">
        <v>801</v>
      </c>
      <c r="C330" s="37" t="s">
        <v>802</v>
      </c>
      <c r="D330" s="36" t="s">
        <v>912</v>
      </c>
      <c r="E330" s="37" t="s">
        <v>913</v>
      </c>
      <c r="F330" s="36" t="s">
        <v>914</v>
      </c>
      <c r="G330" s="37" t="s">
        <v>913</v>
      </c>
      <c r="H330" s="36">
        <v>27</v>
      </c>
      <c r="I330" s="38">
        <v>6</v>
      </c>
      <c r="J330" s="115">
        <f t="shared" si="303"/>
        <v>0.59714300664538755</v>
      </c>
      <c r="K330" s="115">
        <f t="shared" si="304"/>
        <v>0.4034064151535765</v>
      </c>
      <c r="L330" s="115">
        <f t="shared" si="305"/>
        <v>1</v>
      </c>
      <c r="M330" s="115">
        <f t="shared" si="306"/>
        <v>9.8849586272035952E-2</v>
      </c>
      <c r="N330" s="115">
        <f t="shared" si="307"/>
        <v>0.15394528600497401</v>
      </c>
      <c r="O330" s="115">
        <f t="shared" si="308"/>
        <v>0.36654282873737637</v>
      </c>
      <c r="P330" s="115">
        <f t="shared" si="309"/>
        <v>0.57495495018019926</v>
      </c>
      <c r="Q330" s="115">
        <f t="shared" si="310"/>
        <v>0.30984113267747948</v>
      </c>
      <c r="R330" s="116">
        <f t="shared" si="311"/>
        <v>0.27429200085172828</v>
      </c>
      <c r="S330" s="133">
        <f t="shared" si="312"/>
        <v>0.41988613405808423</v>
      </c>
      <c r="T330" s="134">
        <f t="shared" si="353"/>
        <v>0.58011386594191583</v>
      </c>
      <c r="U330" s="135">
        <f t="shared" si="313"/>
        <v>60708.335956955547</v>
      </c>
      <c r="V330" s="136">
        <v>1</v>
      </c>
      <c r="W330" s="155">
        <f t="shared" si="314"/>
        <v>0</v>
      </c>
      <c r="X330" s="155">
        <f t="shared" si="315"/>
        <v>0.30877502294697312</v>
      </c>
      <c r="Y330" s="155">
        <f t="shared" si="316"/>
        <v>0.69122497705302688</v>
      </c>
      <c r="Z330" s="156">
        <f t="shared" si="317"/>
        <v>72336.002623622204</v>
      </c>
      <c r="AA330" s="69">
        <f t="shared" si="318"/>
        <v>9.0254087473363331E-2</v>
      </c>
      <c r="AB330" s="70">
        <f t="shared" si="319"/>
        <v>0.31671334875872026</v>
      </c>
      <c r="AC330" s="70">
        <f t="shared" si="320"/>
        <v>0.71388198055618357</v>
      </c>
      <c r="AD330" s="70">
        <f t="shared" si="320"/>
        <v>0.15394528600497401</v>
      </c>
      <c r="AE330" s="70">
        <f t="shared" si="321"/>
        <v>0.69015886732252052</v>
      </c>
      <c r="AF330" s="70">
        <f t="shared" si="322"/>
        <v>0.45445031657160795</v>
      </c>
      <c r="AG330" s="70">
        <f t="shared" si="323"/>
        <v>0.57500915702998279</v>
      </c>
      <c r="AH330" s="70">
        <f t="shared" si="324"/>
        <v>0.36654282873737637</v>
      </c>
      <c r="AI330" s="70">
        <f t="shared" si="325"/>
        <v>0.42687457485217939</v>
      </c>
      <c r="AJ330" s="70">
        <f t="shared" si="326"/>
        <v>0.76741143843859561</v>
      </c>
      <c r="AK330" s="70">
        <f t="shared" si="327"/>
        <v>0.42504504981980074</v>
      </c>
      <c r="AL330" s="71">
        <f t="shared" si="354"/>
        <v>1</v>
      </c>
      <c r="AM330" s="72">
        <v>104649</v>
      </c>
      <c r="AN330" s="66">
        <v>9.0254087473363331E-2</v>
      </c>
      <c r="AO330" s="73">
        <v>0.69015886732252052</v>
      </c>
      <c r="AP330" s="74">
        <f t="shared" si="328"/>
        <v>0.30984113267747948</v>
      </c>
      <c r="AQ330" s="75">
        <v>19111</v>
      </c>
      <c r="AR330" s="75">
        <v>8612</v>
      </c>
      <c r="AS330" s="76">
        <v>48</v>
      </c>
      <c r="AT330" s="76">
        <v>25</v>
      </c>
      <c r="AU330" s="77">
        <f t="shared" si="329"/>
        <v>0.45445031657160795</v>
      </c>
      <c r="AV330" s="77">
        <f t="shared" si="330"/>
        <v>0.54554968342839205</v>
      </c>
      <c r="AW330" s="75">
        <v>19111</v>
      </c>
      <c r="AX330" s="76">
        <v>88</v>
      </c>
      <c r="AY330" s="75">
        <v>11893</v>
      </c>
      <c r="AZ330" s="76">
        <v>128</v>
      </c>
      <c r="BA330" s="75">
        <v>2009</v>
      </c>
      <c r="BB330" s="66">
        <f t="shared" si="331"/>
        <v>0.73873685312123905</v>
      </c>
      <c r="BC330" s="66">
        <f t="shared" si="332"/>
        <v>0.26126314687876095</v>
      </c>
      <c r="BD330" s="75">
        <v>19111</v>
      </c>
      <c r="BE330" s="75">
        <v>6099</v>
      </c>
      <c r="BF330" s="75">
        <v>4890</v>
      </c>
      <c r="BG330" s="66">
        <f t="shared" si="333"/>
        <v>0.57500915702998279</v>
      </c>
      <c r="BH330" s="70">
        <v>0.31671334875872026</v>
      </c>
      <c r="BI330" s="70">
        <v>0.27429200085172828</v>
      </c>
      <c r="BJ330" s="75">
        <v>44230</v>
      </c>
      <c r="BK330" s="75">
        <v>31575</v>
      </c>
      <c r="BL330" s="75">
        <v>5846</v>
      </c>
      <c r="BM330" s="75">
        <v>3690</v>
      </c>
      <c r="BN330" s="76">
        <v>1530</v>
      </c>
      <c r="BO330" s="76">
        <v>39</v>
      </c>
      <c r="BP330" s="76">
        <v>1005</v>
      </c>
      <c r="BQ330" s="76">
        <v>64</v>
      </c>
      <c r="BR330" s="76">
        <v>24</v>
      </c>
      <c r="BS330" s="76">
        <v>457</v>
      </c>
      <c r="BT330" s="66">
        <f t="shared" si="334"/>
        <v>0.71388198055618357</v>
      </c>
      <c r="BU330" s="66">
        <f t="shared" si="301"/>
        <v>0.15394528600497401</v>
      </c>
      <c r="BV330" s="66">
        <f t="shared" si="302"/>
        <v>7.0517748134750174E-2</v>
      </c>
      <c r="BW330" s="72">
        <v>75472</v>
      </c>
      <c r="BX330" s="75">
        <v>10437</v>
      </c>
      <c r="BY330" s="66">
        <f t="shared" si="335"/>
        <v>0.13828969684121264</v>
      </c>
      <c r="BZ330" s="74">
        <f t="shared" si="336"/>
        <v>7.2311967040337253</v>
      </c>
      <c r="CA330" s="66">
        <f t="shared" si="355"/>
        <v>9.8849586272035952E-2</v>
      </c>
      <c r="CB330" s="72">
        <v>75472</v>
      </c>
      <c r="CC330" s="75">
        <v>32079</v>
      </c>
      <c r="CD330" s="66">
        <f t="shared" si="337"/>
        <v>0.42504504981980074</v>
      </c>
      <c r="CE330" s="66">
        <f t="shared" si="338"/>
        <v>0.57495495018019926</v>
      </c>
      <c r="CF330" s="72">
        <v>19111</v>
      </c>
      <c r="CG330" s="76">
        <v>373</v>
      </c>
      <c r="CH330" s="75">
        <v>7785</v>
      </c>
      <c r="CI330" s="66">
        <f t="shared" si="339"/>
        <v>0.42687457485217939</v>
      </c>
      <c r="CJ330" s="75">
        <v>19111</v>
      </c>
      <c r="CK330" s="75">
        <v>8803</v>
      </c>
      <c r="CL330" s="76">
        <v>273</v>
      </c>
      <c r="CM330" s="75">
        <v>4293</v>
      </c>
      <c r="CN330" s="75">
        <v>1297</v>
      </c>
      <c r="CO330" s="66">
        <f t="shared" si="340"/>
        <v>0.76741143843859561</v>
      </c>
      <c r="CP330" s="72">
        <v>19111</v>
      </c>
      <c r="CQ330" s="75">
        <v>7005</v>
      </c>
      <c r="CR330" s="66">
        <f t="shared" si="341"/>
        <v>0.36654282873737637</v>
      </c>
      <c r="CS330" s="78" t="b">
        <v>0</v>
      </c>
      <c r="CT330" s="76" t="b">
        <v>1</v>
      </c>
      <c r="CU330" s="76">
        <v>0</v>
      </c>
      <c r="CV330" s="76"/>
      <c r="CW330" s="79">
        <v>1</v>
      </c>
      <c r="CX330" s="79"/>
      <c r="CY330" s="79">
        <v>1</v>
      </c>
      <c r="CZ330" s="79">
        <v>0</v>
      </c>
      <c r="DA330" s="76"/>
      <c r="DB330" s="76"/>
      <c r="DC330" s="76"/>
      <c r="DD330" s="66">
        <f t="shared" si="342"/>
        <v>4.1322314049586778E-3</v>
      </c>
      <c r="DE330" s="66">
        <f t="shared" si="343"/>
        <v>0</v>
      </c>
      <c r="DF330" s="66">
        <f t="shared" si="344"/>
        <v>0</v>
      </c>
      <c r="DG330" s="66">
        <f t="shared" si="345"/>
        <v>0</v>
      </c>
      <c r="DH330" s="66">
        <f t="shared" si="346"/>
        <v>0</v>
      </c>
      <c r="DI330" s="66">
        <f t="shared" si="300"/>
        <v>0</v>
      </c>
      <c r="DJ330" s="66">
        <f t="shared" si="347"/>
        <v>0</v>
      </c>
      <c r="DK330" s="66">
        <f t="shared" si="348"/>
        <v>0</v>
      </c>
      <c r="DL330" s="66">
        <f t="shared" si="349"/>
        <v>0</v>
      </c>
      <c r="DM330" s="66">
        <f t="shared" si="350"/>
        <v>0</v>
      </c>
      <c r="DN330" s="66">
        <f t="shared" si="351"/>
        <v>0</v>
      </c>
      <c r="DO330" s="80">
        <f t="shared" si="299"/>
        <v>620</v>
      </c>
      <c r="DP330" s="67">
        <f t="shared" si="352"/>
        <v>1</v>
      </c>
      <c r="DQ330" s="66">
        <f t="shared" si="356"/>
        <v>2.6014568158168575E-6</v>
      </c>
    </row>
    <row r="331" spans="1:121" ht="17.149999999999999" customHeight="1" x14ac:dyDescent="0.3">
      <c r="A331" s="30"/>
      <c r="B331" s="39" t="s">
        <v>801</v>
      </c>
      <c r="C331" s="37" t="s">
        <v>802</v>
      </c>
      <c r="D331" s="36" t="s">
        <v>912</v>
      </c>
      <c r="E331" s="37" t="s">
        <v>913</v>
      </c>
      <c r="F331" s="36" t="s">
        <v>915</v>
      </c>
      <c r="G331" s="37" t="s">
        <v>916</v>
      </c>
      <c r="H331" s="36">
        <v>29</v>
      </c>
      <c r="I331" s="38">
        <v>7</v>
      </c>
      <c r="J331" s="115">
        <f t="shared" si="303"/>
        <v>0.34878562297917137</v>
      </c>
      <c r="K331" s="115">
        <f t="shared" si="304"/>
        <v>0.27765245507180991</v>
      </c>
      <c r="L331" s="115">
        <f t="shared" si="305"/>
        <v>1</v>
      </c>
      <c r="M331" s="115">
        <f t="shared" si="306"/>
        <v>4.4489355183055065E-2</v>
      </c>
      <c r="N331" s="115">
        <f t="shared" si="307"/>
        <v>0.11379364828566914</v>
      </c>
      <c r="O331" s="115">
        <f t="shared" si="308"/>
        <v>8.7600571471539213E-2</v>
      </c>
      <c r="P331" s="115">
        <f t="shared" si="309"/>
        <v>0.65226130653266334</v>
      </c>
      <c r="Q331" s="115">
        <f t="shared" si="310"/>
        <v>0.36663050981165568</v>
      </c>
      <c r="R331" s="116">
        <f t="shared" si="311"/>
        <v>0.24359709480122324</v>
      </c>
      <c r="S331" s="133">
        <f t="shared" si="312"/>
        <v>0.34831228490408744</v>
      </c>
      <c r="T331" s="134">
        <f t="shared" si="353"/>
        <v>0.65168771509591261</v>
      </c>
      <c r="U331" s="135">
        <f t="shared" si="313"/>
        <v>44857.620493196955</v>
      </c>
      <c r="V331" s="136">
        <v>2</v>
      </c>
      <c r="W331" s="155">
        <f t="shared" si="314"/>
        <v>0</v>
      </c>
      <c r="X331" s="155">
        <f t="shared" si="315"/>
        <v>0.23720117379297634</v>
      </c>
      <c r="Y331" s="155">
        <f t="shared" si="316"/>
        <v>0.76279882620702366</v>
      </c>
      <c r="Z331" s="156">
        <f t="shared" si="317"/>
        <v>52505.731604308057</v>
      </c>
      <c r="AA331" s="69">
        <f t="shared" si="318"/>
        <v>0.12938561445818139</v>
      </c>
      <c r="AB331" s="70">
        <f t="shared" si="319"/>
        <v>0.29556123069439377</v>
      </c>
      <c r="AC331" s="70">
        <f t="shared" si="320"/>
        <v>0.79251066519197344</v>
      </c>
      <c r="AD331" s="70">
        <f t="shared" si="320"/>
        <v>0.11379364828566914</v>
      </c>
      <c r="AE331" s="70">
        <f t="shared" si="321"/>
        <v>0.63336949018834432</v>
      </c>
      <c r="AF331" s="70">
        <f t="shared" si="322"/>
        <v>0.53507782540040605</v>
      </c>
      <c r="AG331" s="70">
        <f t="shared" si="323"/>
        <v>0.61410632378374319</v>
      </c>
      <c r="AH331" s="70">
        <f t="shared" si="324"/>
        <v>8.7600571471539213E-2</v>
      </c>
      <c r="AI331" s="70">
        <f t="shared" si="325"/>
        <v>0.32949845853071658</v>
      </c>
      <c r="AJ331" s="70">
        <f t="shared" si="326"/>
        <v>0.36807278742762611</v>
      </c>
      <c r="AK331" s="70">
        <f t="shared" si="327"/>
        <v>0.34773869346733666</v>
      </c>
      <c r="AL331" s="71">
        <f t="shared" si="354"/>
        <v>1</v>
      </c>
      <c r="AM331" s="72">
        <v>68833</v>
      </c>
      <c r="AN331" s="66">
        <v>0.12938561445818139</v>
      </c>
      <c r="AO331" s="73">
        <v>0.63336949018834432</v>
      </c>
      <c r="AP331" s="74">
        <f t="shared" si="328"/>
        <v>0.36663050981165568</v>
      </c>
      <c r="AQ331" s="75">
        <v>13299</v>
      </c>
      <c r="AR331" s="75">
        <v>7080</v>
      </c>
      <c r="AS331" s="76">
        <v>32</v>
      </c>
      <c r="AT331" s="76">
        <v>4</v>
      </c>
      <c r="AU331" s="77">
        <f t="shared" si="329"/>
        <v>0.53507782540040605</v>
      </c>
      <c r="AV331" s="77">
        <f t="shared" si="330"/>
        <v>0.46492217459959395</v>
      </c>
      <c r="AW331" s="75">
        <v>13299</v>
      </c>
      <c r="AX331" s="76">
        <v>38</v>
      </c>
      <c r="AY331" s="75">
        <v>8235</v>
      </c>
      <c r="AZ331" s="76">
        <v>19</v>
      </c>
      <c r="BA331" s="75">
        <v>3805</v>
      </c>
      <c r="BB331" s="66">
        <f t="shared" si="331"/>
        <v>0.90961726445597413</v>
      </c>
      <c r="BC331" s="66">
        <f t="shared" si="332"/>
        <v>9.0382735544025872E-2</v>
      </c>
      <c r="BD331" s="75">
        <v>13299</v>
      </c>
      <c r="BE331" s="75">
        <v>8027</v>
      </c>
      <c r="BF331" s="76">
        <v>140</v>
      </c>
      <c r="BG331" s="66">
        <f t="shared" si="333"/>
        <v>0.61410632378374319</v>
      </c>
      <c r="BH331" s="70">
        <v>0.29556123069439377</v>
      </c>
      <c r="BI331" s="70">
        <v>0.24359709480122324</v>
      </c>
      <c r="BJ331" s="75">
        <v>31645</v>
      </c>
      <c r="BK331" s="75">
        <v>25079</v>
      </c>
      <c r="BL331" s="75">
        <v>2965</v>
      </c>
      <c r="BM331" s="76">
        <v>1686</v>
      </c>
      <c r="BN331" s="76">
        <v>794</v>
      </c>
      <c r="BO331" s="76">
        <v>23</v>
      </c>
      <c r="BP331" s="76">
        <v>483</v>
      </c>
      <c r="BQ331" s="76">
        <v>52</v>
      </c>
      <c r="BR331" s="76">
        <v>15</v>
      </c>
      <c r="BS331" s="76">
        <v>548</v>
      </c>
      <c r="BT331" s="66">
        <f t="shared" si="334"/>
        <v>0.79251066519197344</v>
      </c>
      <c r="BU331" s="66">
        <f t="shared" si="301"/>
        <v>0.11379364828566914</v>
      </c>
      <c r="BV331" s="66">
        <f t="shared" si="302"/>
        <v>6.0515089271606891E-2</v>
      </c>
      <c r="BW331" s="72">
        <v>50745</v>
      </c>
      <c r="BX331" s="75">
        <v>15592</v>
      </c>
      <c r="BY331" s="66">
        <f t="shared" si="335"/>
        <v>0.30726179919203861</v>
      </c>
      <c r="BZ331" s="74">
        <f t="shared" si="336"/>
        <v>3.2545536172396101</v>
      </c>
      <c r="CA331" s="66">
        <f t="shared" si="355"/>
        <v>4.4489355183055065E-2</v>
      </c>
      <c r="CB331" s="72">
        <v>50745</v>
      </c>
      <c r="CC331" s="75">
        <v>17646</v>
      </c>
      <c r="CD331" s="66">
        <f t="shared" si="337"/>
        <v>0.34773869346733666</v>
      </c>
      <c r="CE331" s="66">
        <f t="shared" si="338"/>
        <v>0.65226130653266334</v>
      </c>
      <c r="CF331" s="72">
        <v>13299</v>
      </c>
      <c r="CG331" s="76">
        <v>103</v>
      </c>
      <c r="CH331" s="75">
        <v>4279</v>
      </c>
      <c r="CI331" s="66">
        <f t="shared" si="339"/>
        <v>0.32949845853071658</v>
      </c>
      <c r="CJ331" s="75">
        <v>13299</v>
      </c>
      <c r="CK331" s="75">
        <v>3813</v>
      </c>
      <c r="CL331" s="76">
        <v>116</v>
      </c>
      <c r="CM331" s="76">
        <v>919</v>
      </c>
      <c r="CN331" s="76">
        <v>47</v>
      </c>
      <c r="CO331" s="66">
        <f t="shared" si="340"/>
        <v>0.36807278742762611</v>
      </c>
      <c r="CP331" s="72">
        <v>13299</v>
      </c>
      <c r="CQ331" s="76">
        <v>1165</v>
      </c>
      <c r="CR331" s="66">
        <f t="shared" si="341"/>
        <v>8.7600571471539213E-2</v>
      </c>
      <c r="CS331" s="78" t="b">
        <v>0</v>
      </c>
      <c r="CT331" s="76" t="b">
        <v>0</v>
      </c>
      <c r="CU331" s="76"/>
      <c r="CV331" s="76"/>
      <c r="CW331" s="76"/>
      <c r="CX331" s="76"/>
      <c r="CY331" s="76"/>
      <c r="CZ331" s="76"/>
      <c r="DA331" s="76"/>
      <c r="DB331" s="76"/>
      <c r="DC331" s="76"/>
      <c r="DD331" s="66">
        <f t="shared" si="342"/>
        <v>0</v>
      </c>
      <c r="DE331" s="66">
        <f t="shared" si="343"/>
        <v>0</v>
      </c>
      <c r="DF331" s="66">
        <f t="shared" si="344"/>
        <v>0</v>
      </c>
      <c r="DG331" s="66">
        <f t="shared" si="345"/>
        <v>0</v>
      </c>
      <c r="DH331" s="66">
        <f t="shared" si="346"/>
        <v>0</v>
      </c>
      <c r="DI331" s="66">
        <f t="shared" si="300"/>
        <v>0</v>
      </c>
      <c r="DJ331" s="66">
        <f t="shared" si="347"/>
        <v>0</v>
      </c>
      <c r="DK331" s="66">
        <f t="shared" si="348"/>
        <v>0</v>
      </c>
      <c r="DL331" s="66">
        <f t="shared" si="349"/>
        <v>0</v>
      </c>
      <c r="DM331" s="66">
        <f t="shared" si="350"/>
        <v>0</v>
      </c>
      <c r="DN331" s="66">
        <f t="shared" si="351"/>
        <v>0</v>
      </c>
      <c r="DO331" s="80">
        <f t="shared" si="299"/>
        <v>620</v>
      </c>
      <c r="DP331" s="67">
        <f t="shared" si="352"/>
        <v>1</v>
      </c>
      <c r="DQ331" s="66">
        <f t="shared" si="356"/>
        <v>2.6014568158168575E-6</v>
      </c>
    </row>
    <row r="332" spans="1:121" ht="17.149999999999999" customHeight="1" x14ac:dyDescent="0.3">
      <c r="A332" s="30"/>
      <c r="B332" s="39" t="s">
        <v>801</v>
      </c>
      <c r="C332" s="37" t="s">
        <v>802</v>
      </c>
      <c r="D332" s="36" t="s">
        <v>912</v>
      </c>
      <c r="E332" s="37" t="s">
        <v>913</v>
      </c>
      <c r="F332" s="36" t="s">
        <v>917</v>
      </c>
      <c r="G332" s="37" t="s">
        <v>918</v>
      </c>
      <c r="H332" s="36">
        <v>16</v>
      </c>
      <c r="I332" s="38">
        <v>11</v>
      </c>
      <c r="J332" s="115">
        <f t="shared" si="303"/>
        <v>0.54967654340707617</v>
      </c>
      <c r="K332" s="115">
        <f t="shared" si="304"/>
        <v>0.3272102867183132</v>
      </c>
      <c r="L332" s="115">
        <f t="shared" si="305"/>
        <v>0.14716075713143162</v>
      </c>
      <c r="M332" s="115">
        <f t="shared" si="306"/>
        <v>0.10903994115028491</v>
      </c>
      <c r="N332" s="115">
        <f t="shared" si="307"/>
        <v>0.15435858393604873</v>
      </c>
      <c r="O332" s="115">
        <f t="shared" si="308"/>
        <v>9.2883954955674461E-2</v>
      </c>
      <c r="P332" s="115">
        <f t="shared" si="309"/>
        <v>0.51403166504089448</v>
      </c>
      <c r="Q332" s="115">
        <f t="shared" si="310"/>
        <v>0.46720151014629541</v>
      </c>
      <c r="R332" s="116">
        <f t="shared" si="311"/>
        <v>0.34579942878698072</v>
      </c>
      <c r="S332" s="133">
        <f t="shared" si="312"/>
        <v>0.30081807458588883</v>
      </c>
      <c r="T332" s="134">
        <f t="shared" si="353"/>
        <v>0.69918192541411117</v>
      </c>
      <c r="U332" s="135">
        <f t="shared" si="313"/>
        <v>49004.961970349636</v>
      </c>
      <c r="V332" s="136">
        <v>1</v>
      </c>
      <c r="W332" s="155">
        <f t="shared" si="314"/>
        <v>-0.85283924286856838</v>
      </c>
      <c r="X332" s="155">
        <f t="shared" si="315"/>
        <v>0.18970696347477778</v>
      </c>
      <c r="Y332" s="155">
        <f t="shared" si="316"/>
        <v>0.81029303652522222</v>
      </c>
      <c r="Z332" s="156">
        <f t="shared" si="317"/>
        <v>56792.6286370163</v>
      </c>
      <c r="AA332" s="69">
        <f t="shared" si="318"/>
        <v>0.13445761817118235</v>
      </c>
      <c r="AB332" s="70">
        <f t="shared" si="319"/>
        <v>0.40176335292614362</v>
      </c>
      <c r="AC332" s="70">
        <f t="shared" si="320"/>
        <v>0.67412130440299456</v>
      </c>
      <c r="AD332" s="70">
        <f t="shared" si="320"/>
        <v>0.15435858393604873</v>
      </c>
      <c r="AE332" s="70">
        <f t="shared" si="321"/>
        <v>0.53279848985370459</v>
      </c>
      <c r="AF332" s="70">
        <f t="shared" si="322"/>
        <v>0.4950083859116684</v>
      </c>
      <c r="AG332" s="70">
        <f t="shared" si="323"/>
        <v>0.63613129941697943</v>
      </c>
      <c r="AH332" s="70">
        <f t="shared" si="324"/>
        <v>9.2883954955674461E-2</v>
      </c>
      <c r="AI332" s="70">
        <f t="shared" si="325"/>
        <v>0.44652982988579187</v>
      </c>
      <c r="AJ332" s="70">
        <f t="shared" si="326"/>
        <v>0.65282325692836041</v>
      </c>
      <c r="AK332" s="70">
        <f t="shared" si="327"/>
        <v>0.48596833495910557</v>
      </c>
      <c r="AL332" s="71">
        <f t="shared" si="354"/>
        <v>0.14716075713143162</v>
      </c>
      <c r="AM332" s="72">
        <v>70089</v>
      </c>
      <c r="AN332" s="66">
        <v>0.13445761817118235</v>
      </c>
      <c r="AO332" s="73">
        <v>0.53279848985370459</v>
      </c>
      <c r="AP332" s="74">
        <f t="shared" si="328"/>
        <v>0.46720151014629541</v>
      </c>
      <c r="AQ332" s="75">
        <v>12521</v>
      </c>
      <c r="AR332" s="75">
        <v>6086</v>
      </c>
      <c r="AS332" s="76">
        <v>96</v>
      </c>
      <c r="AT332" s="76">
        <v>16</v>
      </c>
      <c r="AU332" s="77">
        <f t="shared" si="329"/>
        <v>0.4950083859116684</v>
      </c>
      <c r="AV332" s="77">
        <f t="shared" si="330"/>
        <v>0.5049916140883316</v>
      </c>
      <c r="AW332" s="75">
        <v>12521</v>
      </c>
      <c r="AX332" s="76">
        <v>31</v>
      </c>
      <c r="AY332" s="75">
        <v>7386</v>
      </c>
      <c r="AZ332" s="76">
        <v>58</v>
      </c>
      <c r="BA332" s="75">
        <v>3175</v>
      </c>
      <c r="BB332" s="66">
        <f t="shared" si="331"/>
        <v>0.85057104065170519</v>
      </c>
      <c r="BC332" s="66">
        <f t="shared" si="332"/>
        <v>0.14942895934829481</v>
      </c>
      <c r="BD332" s="75">
        <v>12521</v>
      </c>
      <c r="BE332" s="75">
        <v>3035</v>
      </c>
      <c r="BF332" s="76">
        <v>4930</v>
      </c>
      <c r="BG332" s="66">
        <f t="shared" si="333"/>
        <v>0.63613129941697943</v>
      </c>
      <c r="BH332" s="70">
        <v>0.40176335292614362</v>
      </c>
      <c r="BI332" s="70">
        <v>0.34579942878698072</v>
      </c>
      <c r="BJ332" s="75">
        <v>31524</v>
      </c>
      <c r="BK332" s="75">
        <v>21251</v>
      </c>
      <c r="BL332" s="76">
        <v>5407</v>
      </c>
      <c r="BM332" s="76">
        <v>2848</v>
      </c>
      <c r="BN332" s="76">
        <v>1178</v>
      </c>
      <c r="BO332" s="76">
        <v>47</v>
      </c>
      <c r="BP332" s="76">
        <v>640</v>
      </c>
      <c r="BQ332" s="76">
        <v>45</v>
      </c>
      <c r="BR332" s="76">
        <v>30</v>
      </c>
      <c r="BS332" s="76">
        <v>78</v>
      </c>
      <c r="BT332" s="66">
        <f t="shared" si="334"/>
        <v>0.67412130440299456</v>
      </c>
      <c r="BU332" s="66">
        <f t="shared" si="301"/>
        <v>0.15435858393604873</v>
      </c>
      <c r="BV332" s="66">
        <f t="shared" si="302"/>
        <v>6.4014718944296403E-2</v>
      </c>
      <c r="BW332" s="72">
        <v>53308</v>
      </c>
      <c r="BX332" s="76">
        <v>6683</v>
      </c>
      <c r="BY332" s="66">
        <f t="shared" si="335"/>
        <v>0.12536579875440834</v>
      </c>
      <c r="BZ332" s="74">
        <f t="shared" si="336"/>
        <v>7.976657189884782</v>
      </c>
      <c r="CA332" s="66">
        <f t="shared" si="355"/>
        <v>0.10903994115028491</v>
      </c>
      <c r="CB332" s="72">
        <v>53308</v>
      </c>
      <c r="CC332" s="75">
        <v>25906</v>
      </c>
      <c r="CD332" s="66">
        <f t="shared" si="337"/>
        <v>0.48596833495910557</v>
      </c>
      <c r="CE332" s="66">
        <f t="shared" si="338"/>
        <v>0.51403166504089448</v>
      </c>
      <c r="CF332" s="72">
        <v>12521</v>
      </c>
      <c r="CG332" s="76">
        <v>228</v>
      </c>
      <c r="CH332" s="75">
        <v>5363</v>
      </c>
      <c r="CI332" s="66">
        <f t="shared" si="339"/>
        <v>0.44652982988579187</v>
      </c>
      <c r="CJ332" s="75">
        <v>12521</v>
      </c>
      <c r="CK332" s="75">
        <v>4072</v>
      </c>
      <c r="CL332" s="76">
        <v>276</v>
      </c>
      <c r="CM332" s="75">
        <v>3622</v>
      </c>
      <c r="CN332" s="76">
        <v>204</v>
      </c>
      <c r="CO332" s="66">
        <f t="shared" si="340"/>
        <v>0.65282325692836041</v>
      </c>
      <c r="CP332" s="72">
        <v>12521</v>
      </c>
      <c r="CQ332" s="76">
        <v>1163</v>
      </c>
      <c r="CR332" s="66">
        <f t="shared" si="341"/>
        <v>9.2883954955674461E-2</v>
      </c>
      <c r="CS332" s="78" t="b">
        <v>1</v>
      </c>
      <c r="CT332" s="76" t="b">
        <v>1</v>
      </c>
      <c r="CU332" s="76">
        <v>2</v>
      </c>
      <c r="CV332" s="76"/>
      <c r="CW332" s="79">
        <v>1</v>
      </c>
      <c r="CX332" s="79"/>
      <c r="CY332" s="79">
        <v>3</v>
      </c>
      <c r="CZ332" s="79">
        <v>1</v>
      </c>
      <c r="DA332" s="76"/>
      <c r="DB332" s="76"/>
      <c r="DC332" s="76"/>
      <c r="DD332" s="66">
        <f t="shared" si="342"/>
        <v>4.1322314049586778E-3</v>
      </c>
      <c r="DE332" s="66">
        <f t="shared" si="343"/>
        <v>4.9751243781094526E-3</v>
      </c>
      <c r="DF332" s="66">
        <f t="shared" si="344"/>
        <v>0</v>
      </c>
      <c r="DG332" s="66">
        <f t="shared" si="345"/>
        <v>9.1324200913242006E-4</v>
      </c>
      <c r="DH332" s="66">
        <f t="shared" si="346"/>
        <v>0</v>
      </c>
      <c r="DI332" s="66">
        <f t="shared" si="300"/>
        <v>0</v>
      </c>
      <c r="DJ332" s="66">
        <f t="shared" si="347"/>
        <v>0</v>
      </c>
      <c r="DK332" s="66">
        <f t="shared" si="348"/>
        <v>4.1666666666666664E-2</v>
      </c>
      <c r="DL332" s="66">
        <f t="shared" si="349"/>
        <v>2.1739130434782609E-3</v>
      </c>
      <c r="DM332" s="66">
        <f t="shared" si="350"/>
        <v>1.4720915968104683E-3</v>
      </c>
      <c r="DN332" s="66">
        <f t="shared" si="351"/>
        <v>1.0960144927536232E-2</v>
      </c>
      <c r="DO332" s="80">
        <f t="shared" si="299"/>
        <v>91.239669421487605</v>
      </c>
      <c r="DP332" s="67">
        <f t="shared" si="352"/>
        <v>0.14716075713143162</v>
      </c>
      <c r="DQ332" s="66">
        <f t="shared" si="356"/>
        <v>1.7677653108929406E-5</v>
      </c>
    </row>
    <row r="333" spans="1:121" ht="17.149999999999999" customHeight="1" x14ac:dyDescent="0.3">
      <c r="A333" s="30"/>
      <c r="B333" s="39" t="s">
        <v>801</v>
      </c>
      <c r="C333" s="37" t="s">
        <v>802</v>
      </c>
      <c r="D333" s="36" t="s">
        <v>919</v>
      </c>
      <c r="E333" s="37" t="s">
        <v>920</v>
      </c>
      <c r="F333" s="36" t="s">
        <v>921</v>
      </c>
      <c r="G333" s="37" t="s">
        <v>920</v>
      </c>
      <c r="H333" s="36">
        <v>13</v>
      </c>
      <c r="I333" s="38">
        <v>18</v>
      </c>
      <c r="J333" s="115">
        <f t="shared" si="303"/>
        <v>0.82024261407373977</v>
      </c>
      <c r="K333" s="115">
        <f t="shared" si="304"/>
        <v>0.75370955326095612</v>
      </c>
      <c r="L333" s="115">
        <f t="shared" si="305"/>
        <v>1</v>
      </c>
      <c r="M333" s="115">
        <f t="shared" si="306"/>
        <v>0.1262473564611146</v>
      </c>
      <c r="N333" s="115">
        <f t="shared" si="307"/>
        <v>0.34211551624282632</v>
      </c>
      <c r="O333" s="115">
        <f t="shared" si="308"/>
        <v>0.59902317309478936</v>
      </c>
      <c r="P333" s="115">
        <f t="shared" si="309"/>
        <v>0.87263095369654109</v>
      </c>
      <c r="Q333" s="115">
        <f t="shared" si="310"/>
        <v>0.58854560408064938</v>
      </c>
      <c r="R333" s="116">
        <f t="shared" si="311"/>
        <v>0.58431359717291365</v>
      </c>
      <c r="S333" s="133">
        <f t="shared" si="312"/>
        <v>0.63186981867594783</v>
      </c>
      <c r="T333" s="134">
        <f t="shared" si="353"/>
        <v>0.36813018132405217</v>
      </c>
      <c r="U333" s="135">
        <f t="shared" si="313"/>
        <v>65274.266841111661</v>
      </c>
      <c r="V333" s="136">
        <v>3</v>
      </c>
      <c r="W333" s="155">
        <f t="shared" si="314"/>
        <v>0</v>
      </c>
      <c r="X333" s="155">
        <f t="shared" si="315"/>
        <v>0.52075870756483666</v>
      </c>
      <c r="Y333" s="155">
        <f t="shared" si="316"/>
        <v>0.47924129243516334</v>
      </c>
      <c r="Z333" s="156">
        <f t="shared" si="317"/>
        <v>84975.711285556114</v>
      </c>
      <c r="AA333" s="69">
        <f t="shared" si="318"/>
        <v>0.33143085955344503</v>
      </c>
      <c r="AB333" s="70">
        <f t="shared" si="319"/>
        <v>0.63230154767848223</v>
      </c>
      <c r="AC333" s="70">
        <f t="shared" si="320"/>
        <v>0.46607697572789974</v>
      </c>
      <c r="AD333" s="70">
        <f t="shared" si="320"/>
        <v>0.34211551624282632</v>
      </c>
      <c r="AE333" s="70">
        <f t="shared" si="321"/>
        <v>0.41145439591935068</v>
      </c>
      <c r="AF333" s="70">
        <f t="shared" si="322"/>
        <v>0.13749900459214823</v>
      </c>
      <c r="AG333" s="70">
        <f t="shared" si="323"/>
        <v>0.17150213680885515</v>
      </c>
      <c r="AH333" s="70">
        <f t="shared" si="324"/>
        <v>0.59902317309478936</v>
      </c>
      <c r="AI333" s="70">
        <f t="shared" si="325"/>
        <v>0.90404268308868418</v>
      </c>
      <c r="AJ333" s="70">
        <f t="shared" si="326"/>
        <v>0.73644254505879547</v>
      </c>
      <c r="AK333" s="70">
        <f t="shared" si="327"/>
        <v>0.12736904630345894</v>
      </c>
      <c r="AL333" s="71">
        <f t="shared" si="354"/>
        <v>1</v>
      </c>
      <c r="AM333" s="72">
        <v>177313</v>
      </c>
      <c r="AN333" s="66">
        <v>0.33143085955344503</v>
      </c>
      <c r="AO333" s="73">
        <v>0.41145439591935068</v>
      </c>
      <c r="AP333" s="74">
        <f t="shared" si="328"/>
        <v>0.58854560408064938</v>
      </c>
      <c r="AQ333" s="75">
        <v>37673</v>
      </c>
      <c r="AR333" s="75">
        <v>5076</v>
      </c>
      <c r="AS333" s="76">
        <v>55</v>
      </c>
      <c r="AT333" s="76">
        <v>49</v>
      </c>
      <c r="AU333" s="77">
        <f t="shared" si="329"/>
        <v>0.13749900459214823</v>
      </c>
      <c r="AV333" s="77">
        <f t="shared" si="330"/>
        <v>0.86250099540785174</v>
      </c>
      <c r="AW333" s="75">
        <v>37673</v>
      </c>
      <c r="AX333" s="76">
        <v>102</v>
      </c>
      <c r="AY333" s="75">
        <v>6964</v>
      </c>
      <c r="AZ333" s="76">
        <v>26</v>
      </c>
      <c r="BA333" s="75">
        <v>6285</v>
      </c>
      <c r="BB333" s="66">
        <f t="shared" si="331"/>
        <v>0.35508188888593956</v>
      </c>
      <c r="BC333" s="66">
        <f t="shared" si="332"/>
        <v>0.6449181111140605</v>
      </c>
      <c r="BD333" s="75">
        <v>37673</v>
      </c>
      <c r="BE333" s="75">
        <v>5149</v>
      </c>
      <c r="BF333" s="75">
        <v>1312</v>
      </c>
      <c r="BG333" s="66">
        <f t="shared" si="333"/>
        <v>0.17150213680885515</v>
      </c>
      <c r="BH333" s="70">
        <v>0.63230154767848223</v>
      </c>
      <c r="BI333" s="70">
        <v>0.58431359717291365</v>
      </c>
      <c r="BJ333" s="75">
        <v>94965</v>
      </c>
      <c r="BK333" s="75">
        <v>44261</v>
      </c>
      <c r="BL333" s="75">
        <v>18215</v>
      </c>
      <c r="BM333" s="75">
        <v>15154</v>
      </c>
      <c r="BN333" s="75">
        <v>9307</v>
      </c>
      <c r="BO333" s="76">
        <v>202</v>
      </c>
      <c r="BP333" s="75">
        <v>5362</v>
      </c>
      <c r="BQ333" s="76">
        <v>141</v>
      </c>
      <c r="BR333" s="76">
        <v>55</v>
      </c>
      <c r="BS333" s="76">
        <v>2268</v>
      </c>
      <c r="BT333" s="66">
        <f t="shared" si="334"/>
        <v>0.46607697572789974</v>
      </c>
      <c r="BU333" s="66">
        <f t="shared" si="301"/>
        <v>0.34211551624282632</v>
      </c>
      <c r="BV333" s="66">
        <f t="shared" si="302"/>
        <v>0.18254093613436528</v>
      </c>
      <c r="BW333" s="72">
        <v>144784</v>
      </c>
      <c r="BX333" s="75">
        <v>15677</v>
      </c>
      <c r="BY333" s="66">
        <f t="shared" si="335"/>
        <v>0.10827853906509007</v>
      </c>
      <c r="BZ333" s="74">
        <f t="shared" si="336"/>
        <v>9.2354404541685273</v>
      </c>
      <c r="CA333" s="66">
        <f t="shared" si="355"/>
        <v>0.1262473564611146</v>
      </c>
      <c r="CB333" s="72">
        <v>144784</v>
      </c>
      <c r="CC333" s="75">
        <v>18441</v>
      </c>
      <c r="CD333" s="66">
        <f t="shared" si="337"/>
        <v>0.12736904630345894</v>
      </c>
      <c r="CE333" s="66">
        <f t="shared" si="338"/>
        <v>0.87263095369654109</v>
      </c>
      <c r="CF333" s="72">
        <v>37673</v>
      </c>
      <c r="CG333" s="76">
        <v>735</v>
      </c>
      <c r="CH333" s="75">
        <v>33323</v>
      </c>
      <c r="CI333" s="66">
        <f t="shared" si="339"/>
        <v>0.90404268308868418</v>
      </c>
      <c r="CJ333" s="75">
        <v>37673</v>
      </c>
      <c r="CK333" s="76">
        <v>2388</v>
      </c>
      <c r="CL333" s="75">
        <v>1387</v>
      </c>
      <c r="CM333" s="75">
        <v>3976</v>
      </c>
      <c r="CN333" s="75">
        <v>19993</v>
      </c>
      <c r="CO333" s="66">
        <f t="shared" si="340"/>
        <v>0.73644254505879547</v>
      </c>
      <c r="CP333" s="72">
        <v>37673</v>
      </c>
      <c r="CQ333" s="75">
        <v>22567</v>
      </c>
      <c r="CR333" s="66">
        <f t="shared" si="341"/>
        <v>0.59902317309478936</v>
      </c>
      <c r="CS333" s="78" t="b">
        <v>1</v>
      </c>
      <c r="CT333" s="76" t="b">
        <v>1</v>
      </c>
      <c r="CU333" s="76">
        <v>0</v>
      </c>
      <c r="CV333" s="76"/>
      <c r="CW333" s="79">
        <v>2</v>
      </c>
      <c r="CX333" s="79"/>
      <c r="CY333" s="79">
        <v>2</v>
      </c>
      <c r="CZ333" s="79">
        <v>0</v>
      </c>
      <c r="DA333" s="76"/>
      <c r="DB333" s="76"/>
      <c r="DC333" s="76"/>
      <c r="DD333" s="66">
        <f t="shared" si="342"/>
        <v>8.2644628099173556E-3</v>
      </c>
      <c r="DE333" s="66">
        <f t="shared" si="343"/>
        <v>0</v>
      </c>
      <c r="DF333" s="66">
        <f t="shared" si="344"/>
        <v>0</v>
      </c>
      <c r="DG333" s="66">
        <f t="shared" si="345"/>
        <v>0</v>
      </c>
      <c r="DH333" s="66">
        <f t="shared" si="346"/>
        <v>0</v>
      </c>
      <c r="DI333" s="66">
        <f t="shared" si="300"/>
        <v>0</v>
      </c>
      <c r="DJ333" s="66">
        <f t="shared" si="347"/>
        <v>0</v>
      </c>
      <c r="DK333" s="66">
        <f t="shared" si="348"/>
        <v>0</v>
      </c>
      <c r="DL333" s="66">
        <f t="shared" si="349"/>
        <v>0</v>
      </c>
      <c r="DM333" s="66">
        <f t="shared" si="350"/>
        <v>0</v>
      </c>
      <c r="DN333" s="66">
        <f t="shared" si="351"/>
        <v>0</v>
      </c>
      <c r="DO333" s="80">
        <f t="shared" si="299"/>
        <v>620</v>
      </c>
      <c r="DP333" s="67">
        <f t="shared" si="352"/>
        <v>1</v>
      </c>
      <c r="DQ333" s="66">
        <f t="shared" si="356"/>
        <v>2.6014568158168575E-6</v>
      </c>
    </row>
    <row r="334" spans="1:121" ht="17.149999999999999" customHeight="1" x14ac:dyDescent="0.3">
      <c r="A334" s="30"/>
      <c r="B334" s="39" t="s">
        <v>801</v>
      </c>
      <c r="C334" s="37" t="s">
        <v>802</v>
      </c>
      <c r="D334" s="36" t="s">
        <v>922</v>
      </c>
      <c r="E334" s="37" t="s">
        <v>923</v>
      </c>
      <c r="F334" s="36" t="s">
        <v>924</v>
      </c>
      <c r="G334" s="37" t="s">
        <v>923</v>
      </c>
      <c r="H334" s="36">
        <v>22</v>
      </c>
      <c r="I334" s="38">
        <v>3</v>
      </c>
      <c r="J334" s="115">
        <f t="shared" si="303"/>
        <v>0.74371451743714512</v>
      </c>
      <c r="K334" s="115">
        <f t="shared" si="304"/>
        <v>0.51435523114355242</v>
      </c>
      <c r="L334" s="115">
        <f t="shared" si="305"/>
        <v>1</v>
      </c>
      <c r="M334" s="115">
        <f t="shared" si="306"/>
        <v>6.8804959984859901E-2</v>
      </c>
      <c r="N334" s="115">
        <f t="shared" si="307"/>
        <v>0.23725361366622866</v>
      </c>
      <c r="O334" s="115">
        <f t="shared" si="308"/>
        <v>0.13771289537712894</v>
      </c>
      <c r="P334" s="115">
        <f t="shared" si="309"/>
        <v>0.85836074086896308</v>
      </c>
      <c r="Q334" s="115">
        <f t="shared" si="310"/>
        <v>0.43922195576871836</v>
      </c>
      <c r="R334" s="116">
        <f t="shared" si="311"/>
        <v>0.35271878127432449</v>
      </c>
      <c r="S334" s="133">
        <f t="shared" si="312"/>
        <v>0.48357141061343573</v>
      </c>
      <c r="T334" s="134">
        <f t="shared" si="353"/>
        <v>0.51642858938656433</v>
      </c>
      <c r="U334" s="135">
        <f t="shared" si="313"/>
        <v>15779.99197729586</v>
      </c>
      <c r="V334" s="136">
        <v>3</v>
      </c>
      <c r="W334" s="155">
        <f t="shared" si="314"/>
        <v>0</v>
      </c>
      <c r="X334" s="155">
        <f t="shared" si="315"/>
        <v>0.37246029950232457</v>
      </c>
      <c r="Y334" s="155">
        <f t="shared" si="316"/>
        <v>0.62753970049767549</v>
      </c>
      <c r="Z334" s="156">
        <f t="shared" si="317"/>
        <v>19175.103088406973</v>
      </c>
      <c r="AA334" s="69">
        <f t="shared" si="318"/>
        <v>0.19878256316271764</v>
      </c>
      <c r="AB334" s="70">
        <f t="shared" si="319"/>
        <v>0.4360844105623688</v>
      </c>
      <c r="AC334" s="70">
        <f t="shared" si="320"/>
        <v>0.63791064388961893</v>
      </c>
      <c r="AD334" s="70">
        <f t="shared" si="320"/>
        <v>0.23725361366622866</v>
      </c>
      <c r="AE334" s="70">
        <f t="shared" si="321"/>
        <v>0.56077804423128164</v>
      </c>
      <c r="AF334" s="70">
        <f t="shared" si="322"/>
        <v>0.29002433090024332</v>
      </c>
      <c r="AG334" s="70">
        <f t="shared" si="323"/>
        <v>0.33819951338199511</v>
      </c>
      <c r="AH334" s="70">
        <f t="shared" si="324"/>
        <v>0.13771289537712894</v>
      </c>
      <c r="AI334" s="70">
        <f t="shared" si="325"/>
        <v>0.65125709651257091</v>
      </c>
      <c r="AJ334" s="70">
        <f t="shared" si="326"/>
        <v>0.83617193836171944</v>
      </c>
      <c r="AK334" s="70">
        <f t="shared" si="327"/>
        <v>0.14163925913103687</v>
      </c>
      <c r="AL334" s="71">
        <f t="shared" si="354"/>
        <v>1</v>
      </c>
      <c r="AM334" s="72">
        <v>30556</v>
      </c>
      <c r="AN334" s="66">
        <v>0.19878256316271764</v>
      </c>
      <c r="AO334" s="73">
        <v>0.56077804423128164</v>
      </c>
      <c r="AP334" s="74">
        <f t="shared" si="328"/>
        <v>0.43922195576871836</v>
      </c>
      <c r="AQ334" s="75">
        <v>6165</v>
      </c>
      <c r="AR334" s="75">
        <v>1768</v>
      </c>
      <c r="AS334" s="76">
        <v>16</v>
      </c>
      <c r="AT334" s="76">
        <v>4</v>
      </c>
      <c r="AU334" s="77">
        <f t="shared" si="329"/>
        <v>0.29002433090024332</v>
      </c>
      <c r="AV334" s="77">
        <f t="shared" si="330"/>
        <v>0.70997566909975673</v>
      </c>
      <c r="AW334" s="75">
        <v>6165</v>
      </c>
      <c r="AX334" s="76">
        <v>14</v>
      </c>
      <c r="AY334" s="75">
        <v>2257</v>
      </c>
      <c r="AZ334" s="76">
        <v>21</v>
      </c>
      <c r="BA334" s="75">
        <v>1908</v>
      </c>
      <c r="BB334" s="66">
        <f t="shared" si="331"/>
        <v>0.68126520681265201</v>
      </c>
      <c r="BC334" s="66">
        <f t="shared" si="332"/>
        <v>0.31873479318734799</v>
      </c>
      <c r="BD334" s="75">
        <v>6165</v>
      </c>
      <c r="BE334" s="75">
        <v>1865</v>
      </c>
      <c r="BF334" s="76">
        <v>220</v>
      </c>
      <c r="BG334" s="66">
        <f t="shared" si="333"/>
        <v>0.33819951338199511</v>
      </c>
      <c r="BH334" s="70">
        <v>0.4360844105623688</v>
      </c>
      <c r="BI334" s="70">
        <v>0.35271878127432449</v>
      </c>
      <c r="BJ334" s="75">
        <v>15220</v>
      </c>
      <c r="BK334" s="75">
        <v>9709</v>
      </c>
      <c r="BL334" s="76">
        <v>1900</v>
      </c>
      <c r="BM334" s="76">
        <v>1521</v>
      </c>
      <c r="BN334" s="76">
        <v>890</v>
      </c>
      <c r="BO334" s="76">
        <v>15</v>
      </c>
      <c r="BP334" s="76">
        <v>552</v>
      </c>
      <c r="BQ334" s="76">
        <v>52</v>
      </c>
      <c r="BR334" s="76">
        <v>7</v>
      </c>
      <c r="BS334" s="76">
        <v>574</v>
      </c>
      <c r="BT334" s="66">
        <f t="shared" si="334"/>
        <v>0.63791064388961893</v>
      </c>
      <c r="BU334" s="66">
        <f t="shared" si="301"/>
        <v>0.23725361366622866</v>
      </c>
      <c r="BV334" s="66">
        <f t="shared" si="302"/>
        <v>0.13731931668856767</v>
      </c>
      <c r="BW334" s="72">
        <v>23108</v>
      </c>
      <c r="BX334" s="75">
        <v>4591</v>
      </c>
      <c r="BY334" s="66">
        <f t="shared" si="335"/>
        <v>0.19867578327851826</v>
      </c>
      <c r="BZ334" s="74">
        <f t="shared" si="336"/>
        <v>5.0333260727510343</v>
      </c>
      <c r="CA334" s="66">
        <f t="shared" si="355"/>
        <v>6.8804959984859901E-2</v>
      </c>
      <c r="CB334" s="72">
        <v>23108</v>
      </c>
      <c r="CC334" s="75">
        <v>3273</v>
      </c>
      <c r="CD334" s="66">
        <f t="shared" si="337"/>
        <v>0.14163925913103687</v>
      </c>
      <c r="CE334" s="66">
        <f t="shared" si="338"/>
        <v>0.85836074086896308</v>
      </c>
      <c r="CF334" s="72">
        <v>6165</v>
      </c>
      <c r="CG334" s="76">
        <v>28</v>
      </c>
      <c r="CH334" s="75">
        <v>3987</v>
      </c>
      <c r="CI334" s="66">
        <f t="shared" si="339"/>
        <v>0.65125709651257091</v>
      </c>
      <c r="CJ334" s="75">
        <v>6165</v>
      </c>
      <c r="CK334" s="75">
        <v>3541</v>
      </c>
      <c r="CL334" s="76">
        <v>64</v>
      </c>
      <c r="CM334" s="75">
        <v>1451</v>
      </c>
      <c r="CN334" s="76">
        <v>99</v>
      </c>
      <c r="CO334" s="66">
        <f t="shared" si="340"/>
        <v>0.83617193836171944</v>
      </c>
      <c r="CP334" s="72">
        <v>6165</v>
      </c>
      <c r="CQ334" s="76">
        <v>849</v>
      </c>
      <c r="CR334" s="66">
        <f t="shared" si="341"/>
        <v>0.13771289537712894</v>
      </c>
      <c r="CS334" s="78" t="b">
        <v>1</v>
      </c>
      <c r="CT334" s="76" t="b">
        <v>0</v>
      </c>
      <c r="CU334" s="76"/>
      <c r="CV334" s="76"/>
      <c r="CW334" s="76"/>
      <c r="CX334" s="76"/>
      <c r="CY334" s="76"/>
      <c r="CZ334" s="76"/>
      <c r="DA334" s="76"/>
      <c r="DB334" s="76"/>
      <c r="DC334" s="76"/>
      <c r="DD334" s="66">
        <f t="shared" si="342"/>
        <v>0</v>
      </c>
      <c r="DE334" s="66">
        <f t="shared" si="343"/>
        <v>0</v>
      </c>
      <c r="DF334" s="66">
        <f t="shared" si="344"/>
        <v>0</v>
      </c>
      <c r="DG334" s="66">
        <f t="shared" si="345"/>
        <v>0</v>
      </c>
      <c r="DH334" s="66">
        <f t="shared" si="346"/>
        <v>0</v>
      </c>
      <c r="DI334" s="66">
        <f t="shared" si="300"/>
        <v>0</v>
      </c>
      <c r="DJ334" s="66">
        <f t="shared" si="347"/>
        <v>0</v>
      </c>
      <c r="DK334" s="66">
        <f t="shared" si="348"/>
        <v>0</v>
      </c>
      <c r="DL334" s="66">
        <f t="shared" si="349"/>
        <v>0</v>
      </c>
      <c r="DM334" s="66">
        <f t="shared" si="350"/>
        <v>0</v>
      </c>
      <c r="DN334" s="66">
        <f t="shared" si="351"/>
        <v>0</v>
      </c>
      <c r="DO334" s="80">
        <f t="shared" si="299"/>
        <v>620</v>
      </c>
      <c r="DP334" s="67">
        <f t="shared" si="352"/>
        <v>1</v>
      </c>
      <c r="DQ334" s="66">
        <f t="shared" si="356"/>
        <v>2.6014568158168575E-6</v>
      </c>
    </row>
    <row r="335" spans="1:121" ht="17.149999999999999" customHeight="1" thickBot="1" x14ac:dyDescent="0.35">
      <c r="A335" s="33"/>
      <c r="B335" s="41" t="s">
        <v>801</v>
      </c>
      <c r="C335" s="42" t="s">
        <v>802</v>
      </c>
      <c r="D335" s="43" t="s">
        <v>922</v>
      </c>
      <c r="E335" s="42" t="s">
        <v>923</v>
      </c>
      <c r="F335" s="43" t="s">
        <v>925</v>
      </c>
      <c r="G335" s="42" t="s">
        <v>926</v>
      </c>
      <c r="H335" s="43">
        <v>20</v>
      </c>
      <c r="I335" s="44">
        <v>10</v>
      </c>
      <c r="J335" s="117">
        <f t="shared" si="303"/>
        <v>0.63476971388695036</v>
      </c>
      <c r="K335" s="117">
        <f t="shared" si="304"/>
        <v>0.56699232379623177</v>
      </c>
      <c r="L335" s="117">
        <f t="shared" si="305"/>
        <v>0.1032258064516129</v>
      </c>
      <c r="M335" s="117">
        <f t="shared" si="306"/>
        <v>5.1362520622872117E-2</v>
      </c>
      <c r="N335" s="117">
        <f t="shared" si="307"/>
        <v>0.12241901233452311</v>
      </c>
      <c r="O335" s="117">
        <f t="shared" si="308"/>
        <v>0.25936264247499419</v>
      </c>
      <c r="P335" s="117">
        <f t="shared" si="309"/>
        <v>0.56847704109083641</v>
      </c>
      <c r="Q335" s="117">
        <f t="shared" si="310"/>
        <v>0.59165552087977402</v>
      </c>
      <c r="R335" s="118">
        <f t="shared" si="311"/>
        <v>0.20041098449467587</v>
      </c>
      <c r="S335" s="133">
        <f t="shared" si="312"/>
        <v>0.34429728511471897</v>
      </c>
      <c r="T335" s="137">
        <f t="shared" si="353"/>
        <v>0.65570271488528098</v>
      </c>
      <c r="U335" s="138">
        <f t="shared" si="313"/>
        <v>52384.089892185097</v>
      </c>
      <c r="V335" s="139">
        <v>1</v>
      </c>
      <c r="W335" s="155">
        <f t="shared" si="314"/>
        <v>-0.89677419354838706</v>
      </c>
      <c r="X335" s="155">
        <f t="shared" si="315"/>
        <v>0.23318617400360786</v>
      </c>
      <c r="Y335" s="155">
        <f t="shared" si="316"/>
        <v>0.76681382599639214</v>
      </c>
      <c r="Z335" s="156">
        <f t="shared" si="317"/>
        <v>61260.756558851768</v>
      </c>
      <c r="AA335" s="92">
        <f t="shared" si="318"/>
        <v>7.3250719739642006E-2</v>
      </c>
      <c r="AB335" s="93">
        <f t="shared" si="319"/>
        <v>0.34385445777850843</v>
      </c>
      <c r="AC335" s="93">
        <f t="shared" si="320"/>
        <v>0.79824244341029227</v>
      </c>
      <c r="AD335" s="93">
        <f t="shared" si="320"/>
        <v>0.12241901233452311</v>
      </c>
      <c r="AE335" s="93">
        <f t="shared" si="321"/>
        <v>0.40834447912022592</v>
      </c>
      <c r="AF335" s="93">
        <f t="shared" si="322"/>
        <v>8.0309374273086764E-2</v>
      </c>
      <c r="AG335" s="93">
        <f t="shared" si="323"/>
        <v>0.21836473598511283</v>
      </c>
      <c r="AH335" s="93">
        <f t="shared" si="324"/>
        <v>0.25936264247499419</v>
      </c>
      <c r="AI335" s="93">
        <f t="shared" si="325"/>
        <v>0.60479181204931376</v>
      </c>
      <c r="AJ335" s="93">
        <f t="shared" si="326"/>
        <v>0.66474761572458707</v>
      </c>
      <c r="AK335" s="93">
        <f t="shared" si="327"/>
        <v>0.43152295890916359</v>
      </c>
      <c r="AL335" s="94">
        <f t="shared" si="354"/>
        <v>0.1032258064516129</v>
      </c>
      <c r="AM335" s="95">
        <v>79890</v>
      </c>
      <c r="AN335" s="90">
        <v>7.3250719739642006E-2</v>
      </c>
      <c r="AO335" s="96">
        <v>0.40834447912022592</v>
      </c>
      <c r="AP335" s="97">
        <f t="shared" si="328"/>
        <v>0.59165552087977402</v>
      </c>
      <c r="AQ335" s="98">
        <v>17196</v>
      </c>
      <c r="AR335" s="99">
        <v>1324</v>
      </c>
      <c r="AS335" s="99">
        <v>35</v>
      </c>
      <c r="AT335" s="99">
        <v>22</v>
      </c>
      <c r="AU335" s="100">
        <f t="shared" si="329"/>
        <v>8.0309374273086764E-2</v>
      </c>
      <c r="AV335" s="100">
        <f t="shared" si="330"/>
        <v>0.91969062572691329</v>
      </c>
      <c r="AW335" s="98">
        <v>17196</v>
      </c>
      <c r="AX335" s="99">
        <v>25</v>
      </c>
      <c r="AY335" s="99">
        <v>3254</v>
      </c>
      <c r="AZ335" s="99">
        <v>103</v>
      </c>
      <c r="BA335" s="98">
        <v>10129</v>
      </c>
      <c r="BB335" s="90">
        <f t="shared" si="331"/>
        <v>0.78570597813444987</v>
      </c>
      <c r="BC335" s="90">
        <f t="shared" si="332"/>
        <v>0.21429402186555013</v>
      </c>
      <c r="BD335" s="98">
        <v>17196</v>
      </c>
      <c r="BE335" s="99">
        <v>1364</v>
      </c>
      <c r="BF335" s="99">
        <v>2391</v>
      </c>
      <c r="BG335" s="90">
        <f t="shared" si="333"/>
        <v>0.21836473598511283</v>
      </c>
      <c r="BH335" s="93">
        <v>0.34385445777850843</v>
      </c>
      <c r="BI335" s="93">
        <v>0.20041098449467587</v>
      </c>
      <c r="BJ335" s="98">
        <v>44266</v>
      </c>
      <c r="BK335" s="98">
        <v>35335</v>
      </c>
      <c r="BL335" s="99">
        <v>3512</v>
      </c>
      <c r="BM335" s="99">
        <v>3350</v>
      </c>
      <c r="BN335" s="99">
        <v>1180</v>
      </c>
      <c r="BO335" s="99">
        <v>27</v>
      </c>
      <c r="BP335" s="99">
        <v>656</v>
      </c>
      <c r="BQ335" s="99">
        <v>27</v>
      </c>
      <c r="BR335" s="99">
        <v>41</v>
      </c>
      <c r="BS335" s="99">
        <v>138</v>
      </c>
      <c r="BT335" s="90">
        <f t="shared" si="334"/>
        <v>0.79824244341029227</v>
      </c>
      <c r="BU335" s="90">
        <f t="shared" si="301"/>
        <v>0.12241901233452311</v>
      </c>
      <c r="BV335" s="90">
        <f t="shared" si="302"/>
        <v>4.6740161749423935E-2</v>
      </c>
      <c r="BW335" s="95">
        <v>65051</v>
      </c>
      <c r="BX335" s="98">
        <v>17313</v>
      </c>
      <c r="BY335" s="90">
        <f t="shared" si="335"/>
        <v>0.26614502467294893</v>
      </c>
      <c r="BZ335" s="97">
        <f t="shared" si="336"/>
        <v>3.7573499682319644</v>
      </c>
      <c r="CA335" s="90">
        <f t="shared" si="355"/>
        <v>5.1362520622872117E-2</v>
      </c>
      <c r="CB335" s="95">
        <v>65051</v>
      </c>
      <c r="CC335" s="98">
        <v>28071</v>
      </c>
      <c r="CD335" s="90">
        <f t="shared" si="337"/>
        <v>0.43152295890916359</v>
      </c>
      <c r="CE335" s="90">
        <f t="shared" si="338"/>
        <v>0.56847704109083641</v>
      </c>
      <c r="CF335" s="95">
        <v>17196</v>
      </c>
      <c r="CG335" s="99">
        <v>545</v>
      </c>
      <c r="CH335" s="98">
        <v>9855</v>
      </c>
      <c r="CI335" s="90">
        <f t="shared" si="339"/>
        <v>0.60479181204931376</v>
      </c>
      <c r="CJ335" s="98">
        <v>17196</v>
      </c>
      <c r="CK335" s="98">
        <v>7390</v>
      </c>
      <c r="CL335" s="99">
        <v>78</v>
      </c>
      <c r="CM335" s="98">
        <v>1968</v>
      </c>
      <c r="CN335" s="98">
        <v>1995</v>
      </c>
      <c r="CO335" s="90">
        <f t="shared" si="340"/>
        <v>0.66474761572458707</v>
      </c>
      <c r="CP335" s="95">
        <v>17196</v>
      </c>
      <c r="CQ335" s="99">
        <v>4460</v>
      </c>
      <c r="CR335" s="90">
        <f t="shared" si="341"/>
        <v>0.25936264247499419</v>
      </c>
      <c r="CS335" s="101" t="b">
        <v>0</v>
      </c>
      <c r="CT335" s="99" t="b">
        <v>1</v>
      </c>
      <c r="CU335" s="99">
        <v>3</v>
      </c>
      <c r="CV335" s="99"/>
      <c r="CW335" s="102"/>
      <c r="CX335" s="102"/>
      <c r="CY335" s="102">
        <v>3</v>
      </c>
      <c r="CZ335" s="102">
        <v>0</v>
      </c>
      <c r="DA335" s="99"/>
      <c r="DB335" s="99"/>
      <c r="DC335" s="99"/>
      <c r="DD335" s="90">
        <f t="shared" si="342"/>
        <v>0</v>
      </c>
      <c r="DE335" s="90">
        <f t="shared" si="343"/>
        <v>7.462686567164179E-3</v>
      </c>
      <c r="DF335" s="90">
        <f t="shared" si="344"/>
        <v>0</v>
      </c>
      <c r="DG335" s="90">
        <f t="shared" si="345"/>
        <v>0</v>
      </c>
      <c r="DH335" s="90">
        <f t="shared" si="346"/>
        <v>0</v>
      </c>
      <c r="DI335" s="90">
        <f t="shared" si="300"/>
        <v>0</v>
      </c>
      <c r="DJ335" s="90">
        <f t="shared" si="347"/>
        <v>0</v>
      </c>
      <c r="DK335" s="90">
        <f t="shared" si="348"/>
        <v>6.25E-2</v>
      </c>
      <c r="DL335" s="90">
        <f t="shared" si="349"/>
        <v>0</v>
      </c>
      <c r="DM335" s="90">
        <f t="shared" si="350"/>
        <v>1.8656716417910447E-3</v>
      </c>
      <c r="DN335" s="90">
        <f t="shared" si="351"/>
        <v>1.5625E-2</v>
      </c>
      <c r="DO335" s="103">
        <f t="shared" si="299"/>
        <v>64</v>
      </c>
      <c r="DP335" s="91">
        <f t="shared" si="352"/>
        <v>0.1032258064516129</v>
      </c>
      <c r="DQ335" s="66">
        <f t="shared" si="356"/>
        <v>2.5201612903225806E-5</v>
      </c>
    </row>
    <row r="336" spans="1:121" x14ac:dyDescent="0.3">
      <c r="J336" s="119"/>
      <c r="K336" s="119"/>
      <c r="L336" s="119"/>
      <c r="M336" s="119"/>
      <c r="N336" s="119"/>
      <c r="O336" s="119"/>
      <c r="P336" s="119"/>
      <c r="Q336" s="119"/>
      <c r="R336" s="119"/>
      <c r="S336" s="140"/>
      <c r="W336" s="157"/>
      <c r="X336" s="157"/>
    </row>
    <row r="337" spans="43:93" x14ac:dyDescent="0.3">
      <c r="AQ337" s="104">
        <f>SUM(AQ6:AQ200)</f>
        <v>6519135</v>
      </c>
      <c r="BT337" s="105">
        <f>AVERAGE(BT6:BT335)</f>
        <v>0.20651716706993431</v>
      </c>
      <c r="BU337" s="105" t="e">
        <f>AVERAGE(BU6:BU335)</f>
        <v>#REF!</v>
      </c>
      <c r="BV337" s="105" t="e">
        <f>AVERAGE(BV6:BV335)</f>
        <v>#REF!</v>
      </c>
      <c r="CO337" s="106">
        <f>_xlfn.STDEV.P(CO6:CO335)</f>
        <v>0.26756272327479302</v>
      </c>
    </row>
    <row r="338" spans="43:93" x14ac:dyDescent="0.3">
      <c r="BU338" s="105" t="e">
        <f>BU337/#REF!</f>
        <v>#REF!</v>
      </c>
      <c r="BV338" s="105" t="e">
        <f>BV337/BU337</f>
        <v>#REF!</v>
      </c>
    </row>
  </sheetData>
  <autoFilter ref="B2:DQ335" xr:uid="{00000000-0009-0000-0000-000000000000}"/>
  <mergeCells count="4">
    <mergeCell ref="J1:R1"/>
    <mergeCell ref="S1:V1"/>
    <mergeCell ref="W1:Z1"/>
    <mergeCell ref="AA1:AL1"/>
  </mergeCells>
  <conditionalFormatting sqref="DI6:DL335">
    <cfRule type="expression" dxfId="1" priority="1">
      <formula>NOT(_xlfn.ISFORMULA(DI6))</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A25A7-8ECF-48D1-ACB0-D95005DABC2A}">
  <sheetPr codeName="Sheet4"/>
  <dimension ref="A1:DQ338"/>
  <sheetViews>
    <sheetView showFormulas="1" topLeftCell="AI1" zoomScale="80" zoomScaleNormal="80" zoomScalePageLayoutView="115" workbookViewId="0">
      <selection activeCell="AT6" sqref="AT6"/>
    </sheetView>
  </sheetViews>
  <sheetFormatPr defaultColWidth="8.81640625" defaultRowHeight="14" x14ac:dyDescent="0.3"/>
  <cols>
    <col min="1" max="1" width="9.7265625" style="1" customWidth="1"/>
    <col min="2" max="2" width="6.7265625" style="1" customWidth="1"/>
    <col min="3" max="3" width="10.1796875" style="1" bestFit="1" customWidth="1"/>
    <col min="4" max="4" width="10.26953125" style="1" customWidth="1"/>
    <col min="5" max="5" width="15.26953125" style="1" customWidth="1"/>
    <col min="6" max="6" width="10.7265625" style="1" customWidth="1"/>
    <col min="7" max="7" width="17.81640625" style="1" bestFit="1" customWidth="1"/>
    <col min="8" max="8" width="8.1796875" style="1" customWidth="1"/>
    <col min="9" max="9" width="8" style="1" customWidth="1"/>
    <col min="10" max="10" width="5.6328125" style="158" customWidth="1"/>
    <col min="11" max="18" width="5.6328125" style="120" customWidth="1"/>
    <col min="19" max="21" width="5.6328125" style="141" customWidth="1"/>
    <col min="22" max="22" width="5.6328125" style="142" customWidth="1"/>
    <col min="23" max="26" width="5.6328125" style="158" customWidth="1"/>
    <col min="27" max="38" width="5.6328125" style="46" customWidth="1"/>
    <col min="39" max="41" width="5.6328125" style="164" customWidth="1"/>
    <col min="42" max="45" width="5.6328125" style="46" customWidth="1"/>
    <col min="46" max="47" width="5.6328125" style="164" customWidth="1"/>
    <col min="48" max="53" width="5.6328125" style="46" customWidth="1"/>
    <col min="54" max="54" width="5.6328125" style="164" customWidth="1"/>
    <col min="55" max="57" width="5.6328125" style="46" customWidth="1"/>
    <col min="58" max="60" width="5.6328125" style="164" customWidth="1"/>
    <col min="61" max="70" width="5.6328125" style="46" customWidth="1"/>
    <col min="71" max="72" width="5.6328125" style="164" customWidth="1"/>
    <col min="73" max="77" width="5.6328125" style="46" customWidth="1"/>
    <col min="78" max="78" width="5.6328125" style="164" customWidth="1"/>
    <col min="79" max="80" width="5.6328125" style="46" customWidth="1"/>
    <col min="81" max="82" width="5.6328125" style="164" customWidth="1"/>
    <col min="83" max="83" width="5.6328125" style="46" customWidth="1"/>
    <col min="84" max="86" width="5.6328125" style="164" customWidth="1"/>
    <col min="87" max="91" width="5.6328125" style="46" customWidth="1"/>
    <col min="92" max="92" width="5.6328125" style="164" customWidth="1"/>
    <col min="93" max="94" width="5.6328125" style="46" customWidth="1"/>
    <col min="95" max="95" width="5.6328125" style="164" customWidth="1"/>
    <col min="96" max="118" width="5.6328125" style="45" customWidth="1"/>
    <col min="119" max="119" width="5.6328125" style="173" customWidth="1"/>
    <col min="120" max="120" width="5.6328125" style="47" customWidth="1"/>
    <col min="121" max="16384" width="8.81640625" style="1"/>
  </cols>
  <sheetData>
    <row r="1" spans="1:120" ht="20.5" thickBot="1" x14ac:dyDescent="0.45">
      <c r="A1" s="2" t="s">
        <v>20</v>
      </c>
      <c r="J1" s="283" t="s">
        <v>21</v>
      </c>
      <c r="K1" s="284"/>
      <c r="L1" s="284"/>
      <c r="M1" s="284"/>
      <c r="N1" s="284"/>
      <c r="O1" s="284"/>
      <c r="P1" s="284"/>
      <c r="Q1" s="284"/>
      <c r="R1" s="285"/>
      <c r="S1" s="286" t="s">
        <v>22</v>
      </c>
      <c r="T1" s="287"/>
      <c r="U1" s="287"/>
      <c r="V1" s="288"/>
      <c r="W1" s="289" t="s">
        <v>23</v>
      </c>
      <c r="X1" s="290"/>
      <c r="Y1" s="290"/>
      <c r="Z1" s="291"/>
      <c r="AA1" s="292" t="s">
        <v>24</v>
      </c>
      <c r="AB1" s="292"/>
      <c r="AC1" s="292"/>
      <c r="AD1" s="292"/>
      <c r="AE1" s="292"/>
      <c r="AF1" s="292"/>
      <c r="AG1" s="292"/>
      <c r="AH1" s="292"/>
      <c r="AI1" s="292"/>
      <c r="AJ1" s="292"/>
      <c r="AK1" s="292"/>
      <c r="AL1" s="293"/>
    </row>
    <row r="2" spans="1:120" s="25" customFormat="1" ht="96" customHeight="1" thickBot="1" x14ac:dyDescent="0.4">
      <c r="A2" s="21" t="s">
        <v>25</v>
      </c>
      <c r="B2" s="22" t="s">
        <v>26</v>
      </c>
      <c r="C2" s="23" t="s">
        <v>27</v>
      </c>
      <c r="D2" s="23" t="s">
        <v>28</v>
      </c>
      <c r="E2" s="23" t="s">
        <v>29</v>
      </c>
      <c r="F2" s="23" t="s">
        <v>30</v>
      </c>
      <c r="G2" s="23" t="s">
        <v>31</v>
      </c>
      <c r="H2" s="23" t="s">
        <v>32</v>
      </c>
      <c r="I2" s="24" t="s">
        <v>33</v>
      </c>
      <c r="J2" s="165" t="s">
        <v>34</v>
      </c>
      <c r="K2" s="107" t="s">
        <v>35</v>
      </c>
      <c r="L2" s="107" t="s">
        <v>36</v>
      </c>
      <c r="M2" s="107" t="s">
        <v>37</v>
      </c>
      <c r="N2" s="107" t="s">
        <v>38</v>
      </c>
      <c r="O2" s="107" t="s">
        <v>39</v>
      </c>
      <c r="P2" s="107" t="s">
        <v>40</v>
      </c>
      <c r="Q2" s="107" t="s">
        <v>41</v>
      </c>
      <c r="R2" s="108" t="s">
        <v>42</v>
      </c>
      <c r="S2" s="121" t="s">
        <v>43</v>
      </c>
      <c r="T2" s="122" t="s">
        <v>44</v>
      </c>
      <c r="U2" s="122" t="s">
        <v>45</v>
      </c>
      <c r="V2" s="123" t="s">
        <v>46</v>
      </c>
      <c r="W2" s="143" t="s">
        <v>47</v>
      </c>
      <c r="X2" s="144" t="s">
        <v>48</v>
      </c>
      <c r="Y2" s="144" t="s">
        <v>49</v>
      </c>
      <c r="Z2" s="145" t="s">
        <v>50</v>
      </c>
      <c r="AA2" s="48" t="s">
        <v>51</v>
      </c>
      <c r="AB2" s="48" t="s">
        <v>52</v>
      </c>
      <c r="AC2" s="48" t="s">
        <v>53</v>
      </c>
      <c r="AD2" s="48" t="s">
        <v>38</v>
      </c>
      <c r="AE2" s="48" t="s">
        <v>54</v>
      </c>
      <c r="AF2" s="48" t="s">
        <v>55</v>
      </c>
      <c r="AG2" s="48" t="s">
        <v>56</v>
      </c>
      <c r="AH2" s="48" t="s">
        <v>39</v>
      </c>
      <c r="AI2" s="48" t="s">
        <v>57</v>
      </c>
      <c r="AJ2" s="48" t="s">
        <v>58</v>
      </c>
      <c r="AK2" s="48" t="s">
        <v>59</v>
      </c>
      <c r="AL2" s="48" t="s">
        <v>36</v>
      </c>
      <c r="AM2" s="186" t="s">
        <v>60</v>
      </c>
      <c r="AN2" s="165" t="s">
        <v>54</v>
      </c>
      <c r="AO2" s="165" t="s">
        <v>61</v>
      </c>
      <c r="AP2" s="48" t="s">
        <v>927</v>
      </c>
      <c r="AQ2" s="48" t="s">
        <v>62</v>
      </c>
      <c r="AR2" s="48" t="s">
        <v>63</v>
      </c>
      <c r="AS2" s="48" t="s">
        <v>64</v>
      </c>
      <c r="AT2" s="165" t="s">
        <v>55</v>
      </c>
      <c r="AU2" s="165" t="s">
        <v>65</v>
      </c>
      <c r="AV2" s="48" t="s">
        <v>928</v>
      </c>
      <c r="AW2" s="48" t="s">
        <v>66</v>
      </c>
      <c r="AX2" s="48" t="s">
        <v>67</v>
      </c>
      <c r="AY2" s="48" t="s">
        <v>68</v>
      </c>
      <c r="AZ2" s="48" t="s">
        <v>69</v>
      </c>
      <c r="BA2" s="48" t="s">
        <v>70</v>
      </c>
      <c r="BB2" s="165" t="s">
        <v>71</v>
      </c>
      <c r="BC2" s="48" t="s">
        <v>929</v>
      </c>
      <c r="BD2" s="48" t="s">
        <v>72</v>
      </c>
      <c r="BE2" s="48" t="s">
        <v>73</v>
      </c>
      <c r="BF2" s="165" t="s">
        <v>56</v>
      </c>
      <c r="BG2" s="165" t="s">
        <v>52</v>
      </c>
      <c r="BH2" s="165" t="s">
        <v>74</v>
      </c>
      <c r="BI2" s="48" t="s">
        <v>930</v>
      </c>
      <c r="BJ2" s="48" t="s">
        <v>75</v>
      </c>
      <c r="BK2" s="48" t="s">
        <v>76</v>
      </c>
      <c r="BL2" s="48" t="s">
        <v>77</v>
      </c>
      <c r="BM2" s="48" t="s">
        <v>78</v>
      </c>
      <c r="BN2" s="48" t="s">
        <v>79</v>
      </c>
      <c r="BO2" s="48" t="s">
        <v>80</v>
      </c>
      <c r="BP2" s="48" t="s">
        <v>81</v>
      </c>
      <c r="BQ2" s="48" t="s">
        <v>82</v>
      </c>
      <c r="BR2" s="48" t="s">
        <v>83</v>
      </c>
      <c r="BS2" s="165" t="s">
        <v>53</v>
      </c>
      <c r="BT2" s="165" t="s">
        <v>38</v>
      </c>
      <c r="BU2" s="48" t="s">
        <v>84</v>
      </c>
      <c r="BV2" s="49" t="s">
        <v>931</v>
      </c>
      <c r="BW2" s="48" t="s">
        <v>85</v>
      </c>
      <c r="BX2" s="48" t="s">
        <v>86</v>
      </c>
      <c r="BY2" s="48" t="s">
        <v>87</v>
      </c>
      <c r="BZ2" s="165" t="s">
        <v>88</v>
      </c>
      <c r="CA2" s="49" t="s">
        <v>932</v>
      </c>
      <c r="CB2" s="48" t="s">
        <v>89</v>
      </c>
      <c r="CC2" s="165" t="s">
        <v>59</v>
      </c>
      <c r="CD2" s="165" t="s">
        <v>40</v>
      </c>
      <c r="CE2" s="49" t="s">
        <v>933</v>
      </c>
      <c r="CF2" s="165" t="s">
        <v>90</v>
      </c>
      <c r="CG2" s="165" t="s">
        <v>91</v>
      </c>
      <c r="CH2" s="165" t="s">
        <v>57</v>
      </c>
      <c r="CI2" s="48" t="s">
        <v>934</v>
      </c>
      <c r="CJ2" s="48" t="s">
        <v>92</v>
      </c>
      <c r="CK2" s="48" t="s">
        <v>93</v>
      </c>
      <c r="CL2" s="48" t="s">
        <v>94</v>
      </c>
      <c r="CM2" s="48" t="s">
        <v>95</v>
      </c>
      <c r="CN2" s="165" t="s">
        <v>58</v>
      </c>
      <c r="CO2" s="49" t="s">
        <v>935</v>
      </c>
      <c r="CP2" s="48" t="s">
        <v>96</v>
      </c>
      <c r="CQ2" s="165" t="s">
        <v>39</v>
      </c>
      <c r="CR2" s="49" t="s">
        <v>97</v>
      </c>
      <c r="CS2" s="48" t="s">
        <v>98</v>
      </c>
      <c r="CT2" s="48" t="s">
        <v>99</v>
      </c>
      <c r="CU2" s="48" t="s">
        <v>100</v>
      </c>
      <c r="CV2" s="48" t="s">
        <v>101</v>
      </c>
      <c r="CW2" s="48" t="s">
        <v>102</v>
      </c>
      <c r="CX2" s="48" t="s">
        <v>103</v>
      </c>
      <c r="CY2" s="48" t="s">
        <v>104</v>
      </c>
      <c r="CZ2" s="48" t="s">
        <v>105</v>
      </c>
      <c r="DA2" s="48" t="s">
        <v>106</v>
      </c>
      <c r="DB2" s="48" t="s">
        <v>107</v>
      </c>
      <c r="DC2" s="48" t="s">
        <v>108</v>
      </c>
      <c r="DD2" s="48" t="s">
        <v>109</v>
      </c>
      <c r="DE2" s="48" t="s">
        <v>110</v>
      </c>
      <c r="DF2" s="48" t="s">
        <v>111</v>
      </c>
      <c r="DG2" s="48" t="s">
        <v>112</v>
      </c>
      <c r="DH2" s="48" t="s">
        <v>113</v>
      </c>
      <c r="DI2" s="48" t="s">
        <v>114</v>
      </c>
      <c r="DJ2" s="48" t="s">
        <v>115</v>
      </c>
      <c r="DK2" s="48" t="s">
        <v>116</v>
      </c>
      <c r="DL2" s="48" t="s">
        <v>117</v>
      </c>
      <c r="DM2" s="48" t="s">
        <v>118</v>
      </c>
      <c r="DN2" s="48" t="s">
        <v>119</v>
      </c>
      <c r="DO2" s="174" t="s">
        <v>36</v>
      </c>
      <c r="DP2" s="159" t="s">
        <v>120</v>
      </c>
    </row>
    <row r="3" spans="1:120" s="29" customFormat="1" ht="25" customHeight="1" x14ac:dyDescent="0.35">
      <c r="A3" s="26" t="s">
        <v>121</v>
      </c>
      <c r="B3" s="27"/>
      <c r="C3" s="27"/>
      <c r="D3" s="27"/>
      <c r="E3" s="27"/>
      <c r="F3" s="27"/>
      <c r="G3" s="27"/>
      <c r="H3" s="27"/>
      <c r="I3" s="28"/>
      <c r="J3" s="147"/>
      <c r="K3" s="109"/>
      <c r="L3" s="109"/>
      <c r="M3" s="109" t="s">
        <v>122</v>
      </c>
      <c r="N3" s="109" t="s">
        <v>123</v>
      </c>
      <c r="O3" s="109"/>
      <c r="P3" s="109" t="s">
        <v>122</v>
      </c>
      <c r="Q3" s="109" t="s">
        <v>124</v>
      </c>
      <c r="R3" s="110" t="s">
        <v>125</v>
      </c>
      <c r="S3" s="124"/>
      <c r="T3" s="125"/>
      <c r="U3" s="125"/>
      <c r="V3" s="126"/>
      <c r="W3" s="146"/>
      <c r="X3" s="147"/>
      <c r="Y3" s="147"/>
      <c r="Z3" s="148"/>
      <c r="AA3" s="51"/>
      <c r="AB3" s="51" t="s">
        <v>125</v>
      </c>
      <c r="AC3" s="51" t="s">
        <v>123</v>
      </c>
      <c r="AD3" s="51" t="s">
        <v>123</v>
      </c>
      <c r="AE3" s="51" t="s">
        <v>126</v>
      </c>
      <c r="AF3" s="51"/>
      <c r="AG3" s="51"/>
      <c r="AH3" s="51"/>
      <c r="AI3" s="51"/>
      <c r="AJ3" s="51"/>
      <c r="AK3" s="51" t="s">
        <v>122</v>
      </c>
      <c r="AL3" s="51"/>
      <c r="AM3" s="146" t="s">
        <v>127</v>
      </c>
      <c r="AN3" s="147" t="s">
        <v>126</v>
      </c>
      <c r="AO3" s="147"/>
      <c r="AP3" s="51"/>
      <c r="AQ3" s="51"/>
      <c r="AR3" s="51"/>
      <c r="AS3" s="51"/>
      <c r="AT3" s="147"/>
      <c r="AU3" s="147"/>
      <c r="AV3" s="51"/>
      <c r="AW3" s="51"/>
      <c r="AX3" s="51"/>
      <c r="AY3" s="51"/>
      <c r="AZ3" s="51"/>
      <c r="BA3" s="51"/>
      <c r="BB3" s="147"/>
      <c r="BC3" s="51"/>
      <c r="BD3" s="51"/>
      <c r="BE3" s="51"/>
      <c r="BF3" s="147"/>
      <c r="BG3" s="147" t="s">
        <v>125</v>
      </c>
      <c r="BH3" s="147" t="s">
        <v>125</v>
      </c>
      <c r="BI3" s="51" t="s">
        <v>123</v>
      </c>
      <c r="BJ3" s="51" t="s">
        <v>123</v>
      </c>
      <c r="BK3" s="51" t="s">
        <v>123</v>
      </c>
      <c r="BL3" s="51" t="s">
        <v>123</v>
      </c>
      <c r="BM3" s="51" t="s">
        <v>123</v>
      </c>
      <c r="BN3" s="51" t="s">
        <v>123</v>
      </c>
      <c r="BO3" s="51" t="s">
        <v>123</v>
      </c>
      <c r="BP3" s="51" t="s">
        <v>123</v>
      </c>
      <c r="BQ3" s="51" t="s">
        <v>123</v>
      </c>
      <c r="BR3" s="51" t="s">
        <v>123</v>
      </c>
      <c r="BS3" s="180" t="s">
        <v>123</v>
      </c>
      <c r="BT3" s="180" t="s">
        <v>123</v>
      </c>
      <c r="BU3" s="53" t="s">
        <v>123</v>
      </c>
      <c r="BV3" s="52" t="s">
        <v>122</v>
      </c>
      <c r="BW3" s="51" t="s">
        <v>122</v>
      </c>
      <c r="BX3" s="51" t="s">
        <v>122</v>
      </c>
      <c r="BY3" s="51" t="s">
        <v>122</v>
      </c>
      <c r="BZ3" s="147" t="s">
        <v>122</v>
      </c>
      <c r="CA3" s="52" t="s">
        <v>122</v>
      </c>
      <c r="CB3" s="51" t="s">
        <v>122</v>
      </c>
      <c r="CC3" s="147" t="s">
        <v>122</v>
      </c>
      <c r="CD3" s="147" t="s">
        <v>122</v>
      </c>
      <c r="CE3" s="52"/>
      <c r="CF3" s="147"/>
      <c r="CG3" s="147"/>
      <c r="CH3" s="147"/>
      <c r="CI3" s="51"/>
      <c r="CJ3" s="51"/>
      <c r="CK3" s="51"/>
      <c r="CL3" s="51"/>
      <c r="CM3" s="51"/>
      <c r="CN3" s="147"/>
      <c r="CO3" s="52"/>
      <c r="CP3" s="51"/>
      <c r="CQ3" s="147"/>
      <c r="CR3" s="52"/>
      <c r="CS3" s="51"/>
      <c r="CT3" s="51"/>
      <c r="CU3" s="51"/>
      <c r="CV3" s="51"/>
      <c r="CW3" s="51"/>
      <c r="CX3" s="51"/>
      <c r="CY3" s="51"/>
      <c r="CZ3" s="51"/>
      <c r="DA3" s="51"/>
      <c r="DB3" s="51"/>
      <c r="DC3" s="51"/>
      <c r="DD3" s="51"/>
      <c r="DE3" s="51"/>
      <c r="DF3" s="51"/>
      <c r="DG3" s="51"/>
      <c r="DH3" s="51"/>
      <c r="DI3" s="51"/>
      <c r="DJ3" s="51"/>
      <c r="DK3" s="51"/>
      <c r="DL3" s="51"/>
      <c r="DM3" s="51"/>
      <c r="DN3" s="51"/>
      <c r="DO3" s="175"/>
      <c r="DP3" s="160"/>
    </row>
    <row r="4" spans="1:120" s="29" customFormat="1" ht="18.5" customHeight="1" x14ac:dyDescent="0.35">
      <c r="A4" s="30" t="s">
        <v>128</v>
      </c>
      <c r="B4" s="31" t="s">
        <v>129</v>
      </c>
      <c r="C4" s="31" t="s">
        <v>129</v>
      </c>
      <c r="D4" s="31" t="s">
        <v>129</v>
      </c>
      <c r="E4" s="31" t="s">
        <v>129</v>
      </c>
      <c r="F4" s="31" t="s">
        <v>129</v>
      </c>
      <c r="G4" s="31" t="s">
        <v>129</v>
      </c>
      <c r="H4" s="31" t="s">
        <v>129</v>
      </c>
      <c r="I4" s="32" t="s">
        <v>129</v>
      </c>
      <c r="J4" s="150" t="s">
        <v>130</v>
      </c>
      <c r="K4" s="111" t="s">
        <v>131</v>
      </c>
      <c r="L4" s="111" t="s">
        <v>132</v>
      </c>
      <c r="M4" s="111" t="s">
        <v>133</v>
      </c>
      <c r="N4" s="111" t="s">
        <v>134</v>
      </c>
      <c r="O4" s="111" t="s">
        <v>131</v>
      </c>
      <c r="P4" s="111" t="s">
        <v>135</v>
      </c>
      <c r="Q4" s="111" t="s">
        <v>129</v>
      </c>
      <c r="R4" s="112" t="s">
        <v>134</v>
      </c>
      <c r="S4" s="127" t="s">
        <v>18</v>
      </c>
      <c r="T4" s="128" t="s">
        <v>18</v>
      </c>
      <c r="U4" s="128" t="s">
        <v>18</v>
      </c>
      <c r="V4" s="129" t="s">
        <v>18</v>
      </c>
      <c r="W4" s="149" t="s">
        <v>18</v>
      </c>
      <c r="X4" s="150" t="s">
        <v>18</v>
      </c>
      <c r="Y4" s="150" t="s">
        <v>18</v>
      </c>
      <c r="Z4" s="151" t="s">
        <v>18</v>
      </c>
      <c r="AA4" s="56" t="s">
        <v>129</v>
      </c>
      <c r="AB4" s="56" t="s">
        <v>136</v>
      </c>
      <c r="AC4" s="56" t="s">
        <v>136</v>
      </c>
      <c r="AD4" s="56" t="s">
        <v>136</v>
      </c>
      <c r="AE4" s="56" t="s">
        <v>129</v>
      </c>
      <c r="AF4" s="56" t="s">
        <v>131</v>
      </c>
      <c r="AG4" s="56" t="s">
        <v>131</v>
      </c>
      <c r="AH4" s="56" t="s">
        <v>131</v>
      </c>
      <c r="AI4" s="56" t="s">
        <v>130</v>
      </c>
      <c r="AJ4" s="56" t="s">
        <v>130</v>
      </c>
      <c r="AK4" s="56" t="s">
        <v>137</v>
      </c>
      <c r="AL4" s="57" t="s">
        <v>132</v>
      </c>
      <c r="AM4" s="149" t="s">
        <v>129</v>
      </c>
      <c r="AN4" s="150" t="s">
        <v>129</v>
      </c>
      <c r="AO4" s="150" t="s">
        <v>129</v>
      </c>
      <c r="AP4" s="56" t="s">
        <v>131</v>
      </c>
      <c r="AQ4" s="56" t="s">
        <v>131</v>
      </c>
      <c r="AR4" s="56" t="s">
        <v>131</v>
      </c>
      <c r="AS4" s="56" t="s">
        <v>131</v>
      </c>
      <c r="AT4" s="150" t="s">
        <v>131</v>
      </c>
      <c r="AU4" s="150" t="s">
        <v>131</v>
      </c>
      <c r="AV4" s="56" t="s">
        <v>131</v>
      </c>
      <c r="AW4" s="56" t="s">
        <v>131</v>
      </c>
      <c r="AX4" s="56" t="s">
        <v>131</v>
      </c>
      <c r="AY4" s="56" t="s">
        <v>131</v>
      </c>
      <c r="AZ4" s="56" t="s">
        <v>131</v>
      </c>
      <c r="BA4" s="56" t="s">
        <v>131</v>
      </c>
      <c r="BB4" s="150" t="s">
        <v>131</v>
      </c>
      <c r="BC4" s="56" t="s">
        <v>131</v>
      </c>
      <c r="BD4" s="56" t="s">
        <v>131</v>
      </c>
      <c r="BE4" s="56" t="s">
        <v>131</v>
      </c>
      <c r="BF4" s="150" t="s">
        <v>131</v>
      </c>
      <c r="BG4" s="150" t="s">
        <v>136</v>
      </c>
      <c r="BH4" s="150" t="s">
        <v>136</v>
      </c>
      <c r="BI4" s="56" t="s">
        <v>136</v>
      </c>
      <c r="BJ4" s="56" t="s">
        <v>136</v>
      </c>
      <c r="BK4" s="56" t="s">
        <v>136</v>
      </c>
      <c r="BL4" s="56" t="s">
        <v>136</v>
      </c>
      <c r="BM4" s="56" t="s">
        <v>136</v>
      </c>
      <c r="BN4" s="56" t="s">
        <v>136</v>
      </c>
      <c r="BO4" s="56" t="s">
        <v>136</v>
      </c>
      <c r="BP4" s="56" t="s">
        <v>136</v>
      </c>
      <c r="BQ4" s="56" t="s">
        <v>136</v>
      </c>
      <c r="BR4" s="56" t="s">
        <v>136</v>
      </c>
      <c r="BS4" s="150" t="s">
        <v>136</v>
      </c>
      <c r="BT4" s="150" t="s">
        <v>136</v>
      </c>
      <c r="BU4" s="56" t="s">
        <v>136</v>
      </c>
      <c r="BV4" s="58" t="s">
        <v>133</v>
      </c>
      <c r="BW4" s="56" t="s">
        <v>133</v>
      </c>
      <c r="BX4" s="56" t="s">
        <v>133</v>
      </c>
      <c r="BY4" s="56" t="s">
        <v>133</v>
      </c>
      <c r="BZ4" s="150" t="s">
        <v>133</v>
      </c>
      <c r="CA4" s="58" t="s">
        <v>137</v>
      </c>
      <c r="CB4" s="56" t="s">
        <v>137</v>
      </c>
      <c r="CC4" s="150" t="s">
        <v>137</v>
      </c>
      <c r="CD4" s="150" t="s">
        <v>137</v>
      </c>
      <c r="CE4" s="58" t="s">
        <v>130</v>
      </c>
      <c r="CF4" s="150" t="s">
        <v>130</v>
      </c>
      <c r="CG4" s="150" t="s">
        <v>130</v>
      </c>
      <c r="CH4" s="150" t="s">
        <v>130</v>
      </c>
      <c r="CI4" s="56" t="s">
        <v>130</v>
      </c>
      <c r="CJ4" s="56" t="s">
        <v>130</v>
      </c>
      <c r="CK4" s="56" t="s">
        <v>130</v>
      </c>
      <c r="CL4" s="56" t="s">
        <v>130</v>
      </c>
      <c r="CM4" s="56" t="s">
        <v>130</v>
      </c>
      <c r="CN4" s="150" t="s">
        <v>130</v>
      </c>
      <c r="CO4" s="58" t="s">
        <v>138</v>
      </c>
      <c r="CP4" s="56" t="s">
        <v>138</v>
      </c>
      <c r="CQ4" s="150" t="s">
        <v>138</v>
      </c>
      <c r="CR4" s="58" t="s">
        <v>132</v>
      </c>
      <c r="CS4" s="56" t="s">
        <v>132</v>
      </c>
      <c r="CT4" s="56" t="s">
        <v>132</v>
      </c>
      <c r="CU4" s="56" t="s">
        <v>132</v>
      </c>
      <c r="CV4" s="56" t="s">
        <v>132</v>
      </c>
      <c r="CW4" s="56" t="s">
        <v>132</v>
      </c>
      <c r="CX4" s="56" t="s">
        <v>132</v>
      </c>
      <c r="CY4" s="56" t="s">
        <v>132</v>
      </c>
      <c r="CZ4" s="56" t="s">
        <v>132</v>
      </c>
      <c r="DA4" s="56" t="s">
        <v>132</v>
      </c>
      <c r="DB4" s="56" t="s">
        <v>132</v>
      </c>
      <c r="DC4" s="56" t="s">
        <v>132</v>
      </c>
      <c r="DD4" s="56" t="s">
        <v>132</v>
      </c>
      <c r="DE4" s="56" t="s">
        <v>132</v>
      </c>
      <c r="DF4" s="56" t="s">
        <v>132</v>
      </c>
      <c r="DG4" s="56" t="s">
        <v>132</v>
      </c>
      <c r="DH4" s="56" t="s">
        <v>132</v>
      </c>
      <c r="DI4" s="56" t="s">
        <v>132</v>
      </c>
      <c r="DJ4" s="56" t="s">
        <v>132</v>
      </c>
      <c r="DK4" s="56" t="s">
        <v>132</v>
      </c>
      <c r="DL4" s="56" t="s">
        <v>132</v>
      </c>
      <c r="DM4" s="56" t="s">
        <v>132</v>
      </c>
      <c r="DN4" s="56" t="s">
        <v>132</v>
      </c>
      <c r="DO4" s="176" t="s">
        <v>132</v>
      </c>
      <c r="DP4" s="161"/>
    </row>
    <row r="5" spans="1:120" s="29" customFormat="1" ht="23.5" customHeight="1" thickBot="1" x14ac:dyDescent="0.4">
      <c r="A5" s="33" t="s">
        <v>139</v>
      </c>
      <c r="B5" s="34" t="s">
        <v>140</v>
      </c>
      <c r="C5" s="34" t="s">
        <v>141</v>
      </c>
      <c r="D5" s="34" t="s">
        <v>140</v>
      </c>
      <c r="E5" s="34" t="s">
        <v>141</v>
      </c>
      <c r="F5" s="34" t="s">
        <v>140</v>
      </c>
      <c r="G5" s="34" t="s">
        <v>141</v>
      </c>
      <c r="H5" s="34" t="s">
        <v>142</v>
      </c>
      <c r="I5" s="35" t="s">
        <v>142</v>
      </c>
      <c r="J5" s="153" t="s">
        <v>143</v>
      </c>
      <c r="K5" s="113" t="s">
        <v>143</v>
      </c>
      <c r="L5" s="113" t="s">
        <v>143</v>
      </c>
      <c r="M5" s="113" t="s">
        <v>143</v>
      </c>
      <c r="N5" s="113" t="s">
        <v>143</v>
      </c>
      <c r="O5" s="113" t="s">
        <v>143</v>
      </c>
      <c r="P5" s="113" t="s">
        <v>143</v>
      </c>
      <c r="Q5" s="113" t="s">
        <v>144</v>
      </c>
      <c r="R5" s="114" t="s">
        <v>145</v>
      </c>
      <c r="S5" s="130" t="s">
        <v>143</v>
      </c>
      <c r="T5" s="131" t="s">
        <v>143</v>
      </c>
      <c r="U5" s="131" t="s">
        <v>143</v>
      </c>
      <c r="V5" s="132" t="s">
        <v>143</v>
      </c>
      <c r="W5" s="152" t="s">
        <v>146</v>
      </c>
      <c r="X5" s="153" t="s">
        <v>146</v>
      </c>
      <c r="Y5" s="153" t="s">
        <v>146</v>
      </c>
      <c r="Z5" s="154" t="s">
        <v>146</v>
      </c>
      <c r="AA5" s="61" t="s">
        <v>147</v>
      </c>
      <c r="AB5" s="61" t="s">
        <v>145</v>
      </c>
      <c r="AC5" s="61" t="s">
        <v>143</v>
      </c>
      <c r="AD5" s="61" t="s">
        <v>143</v>
      </c>
      <c r="AE5" s="61" t="s">
        <v>144</v>
      </c>
      <c r="AF5" s="61" t="s">
        <v>143</v>
      </c>
      <c r="AG5" s="61" t="s">
        <v>148</v>
      </c>
      <c r="AH5" s="61" t="s">
        <v>143</v>
      </c>
      <c r="AI5" s="61" t="s">
        <v>143</v>
      </c>
      <c r="AJ5" s="61" t="s">
        <v>143</v>
      </c>
      <c r="AK5" s="61" t="s">
        <v>143</v>
      </c>
      <c r="AL5" s="62" t="s">
        <v>143</v>
      </c>
      <c r="AM5" s="152" t="s">
        <v>149</v>
      </c>
      <c r="AN5" s="153" t="s">
        <v>144</v>
      </c>
      <c r="AO5" s="153" t="s">
        <v>143</v>
      </c>
      <c r="AP5" s="61" t="s">
        <v>150</v>
      </c>
      <c r="AQ5" s="61" t="s">
        <v>150</v>
      </c>
      <c r="AR5" s="61" t="s">
        <v>150</v>
      </c>
      <c r="AS5" s="61" t="s">
        <v>150</v>
      </c>
      <c r="AT5" s="153" t="s">
        <v>143</v>
      </c>
      <c r="AU5" s="153" t="s">
        <v>143</v>
      </c>
      <c r="AV5" s="61" t="s">
        <v>151</v>
      </c>
      <c r="AW5" s="61" t="s">
        <v>151</v>
      </c>
      <c r="AX5" s="61" t="s">
        <v>151</v>
      </c>
      <c r="AY5" s="61" t="s">
        <v>151</v>
      </c>
      <c r="AZ5" s="61" t="s">
        <v>151</v>
      </c>
      <c r="BA5" s="61" t="s">
        <v>148</v>
      </c>
      <c r="BB5" s="153" t="s">
        <v>148</v>
      </c>
      <c r="BC5" s="61" t="s">
        <v>152</v>
      </c>
      <c r="BD5" s="61" t="s">
        <v>152</v>
      </c>
      <c r="BE5" s="61" t="s">
        <v>152</v>
      </c>
      <c r="BF5" s="153" t="s">
        <v>148</v>
      </c>
      <c r="BG5" s="153" t="s">
        <v>145</v>
      </c>
      <c r="BH5" s="153" t="s">
        <v>145</v>
      </c>
      <c r="BI5" s="61" t="s">
        <v>153</v>
      </c>
      <c r="BJ5" s="61" t="s">
        <v>153</v>
      </c>
      <c r="BK5" s="61" t="s">
        <v>153</v>
      </c>
      <c r="BL5" s="61" t="s">
        <v>153</v>
      </c>
      <c r="BM5" s="61" t="s">
        <v>153</v>
      </c>
      <c r="BN5" s="61" t="s">
        <v>153</v>
      </c>
      <c r="BO5" s="61" t="s">
        <v>153</v>
      </c>
      <c r="BP5" s="61" t="s">
        <v>153</v>
      </c>
      <c r="BQ5" s="61" t="s">
        <v>153</v>
      </c>
      <c r="BR5" s="61" t="s">
        <v>153</v>
      </c>
      <c r="BS5" s="153" t="s">
        <v>143</v>
      </c>
      <c r="BT5" s="153" t="s">
        <v>143</v>
      </c>
      <c r="BU5" s="61" t="s">
        <v>143</v>
      </c>
      <c r="BV5" s="63" t="s">
        <v>154</v>
      </c>
      <c r="BW5" s="61" t="s">
        <v>154</v>
      </c>
      <c r="BX5" s="61" t="s">
        <v>143</v>
      </c>
      <c r="BY5" s="61" t="s">
        <v>143</v>
      </c>
      <c r="BZ5" s="153" t="s">
        <v>143</v>
      </c>
      <c r="CA5" s="63" t="s">
        <v>155</v>
      </c>
      <c r="CB5" s="61" t="s">
        <v>155</v>
      </c>
      <c r="CC5" s="153" t="s">
        <v>143</v>
      </c>
      <c r="CD5" s="153" t="s">
        <v>143</v>
      </c>
      <c r="CE5" s="63" t="s">
        <v>156</v>
      </c>
      <c r="CF5" s="153" t="s">
        <v>156</v>
      </c>
      <c r="CG5" s="153" t="s">
        <v>156</v>
      </c>
      <c r="CH5" s="153" t="s">
        <v>143</v>
      </c>
      <c r="CI5" s="61" t="s">
        <v>157</v>
      </c>
      <c r="CJ5" s="61" t="s">
        <v>157</v>
      </c>
      <c r="CK5" s="61" t="s">
        <v>157</v>
      </c>
      <c r="CL5" s="61" t="s">
        <v>157</v>
      </c>
      <c r="CM5" s="61" t="s">
        <v>157</v>
      </c>
      <c r="CN5" s="153" t="s">
        <v>143</v>
      </c>
      <c r="CO5" s="63" t="s">
        <v>158</v>
      </c>
      <c r="CP5" s="61" t="s">
        <v>158</v>
      </c>
      <c r="CQ5" s="153" t="s">
        <v>143</v>
      </c>
      <c r="CR5" s="63" t="s">
        <v>159</v>
      </c>
      <c r="CS5" s="61" t="s">
        <v>159</v>
      </c>
      <c r="CT5" s="61" t="s">
        <v>159</v>
      </c>
      <c r="CU5" s="61" t="s">
        <v>159</v>
      </c>
      <c r="CV5" s="61" t="s">
        <v>159</v>
      </c>
      <c r="CW5" s="61" t="s">
        <v>159</v>
      </c>
      <c r="CX5" s="61" t="s">
        <v>159</v>
      </c>
      <c r="CY5" s="61" t="s">
        <v>159</v>
      </c>
      <c r="CZ5" s="61"/>
      <c r="DA5" s="61"/>
      <c r="DB5" s="61"/>
      <c r="DC5" s="61" t="s">
        <v>143</v>
      </c>
      <c r="DD5" s="61" t="s">
        <v>143</v>
      </c>
      <c r="DE5" s="61" t="s">
        <v>143</v>
      </c>
      <c r="DF5" s="61" t="s">
        <v>143</v>
      </c>
      <c r="DG5" s="61" t="s">
        <v>143</v>
      </c>
      <c r="DH5" s="61" t="s">
        <v>143</v>
      </c>
      <c r="DI5" s="61" t="s">
        <v>143</v>
      </c>
      <c r="DJ5" s="61" t="s">
        <v>143</v>
      </c>
      <c r="DK5" s="61" t="s">
        <v>143</v>
      </c>
      <c r="DL5" s="61" t="s">
        <v>143</v>
      </c>
      <c r="DM5" s="61" t="s">
        <v>143</v>
      </c>
      <c r="DN5" s="61" t="s">
        <v>143</v>
      </c>
      <c r="DO5" s="177" t="s">
        <v>143</v>
      </c>
      <c r="DP5" s="162"/>
    </row>
    <row r="6" spans="1:120" ht="17.149999999999999" customHeight="1" x14ac:dyDescent="0.3">
      <c r="A6" s="30"/>
      <c r="B6" s="36" t="s">
        <v>160</v>
      </c>
      <c r="C6" s="37" t="s">
        <v>161</v>
      </c>
      <c r="D6" s="36" t="s">
        <v>162</v>
      </c>
      <c r="E6" s="37" t="s">
        <v>163</v>
      </c>
      <c r="F6" s="36" t="s">
        <v>164</v>
      </c>
      <c r="G6" s="37" t="s">
        <v>163</v>
      </c>
      <c r="H6" s="36">
        <v>29</v>
      </c>
      <c r="I6" s="38">
        <v>31</v>
      </c>
      <c r="J6" s="155" t="e">
        <f t="shared" ref="J6:J69" si="0">(CH6+CN6)/2</f>
        <v>#DIV/0!</v>
      </c>
      <c r="K6" s="115" t="e">
        <f t="shared" ref="K6:K69" si="1">(AU6+BB6)/2</f>
        <v>#DIV/0!</v>
      </c>
      <c r="L6" s="115" t="e">
        <f t="shared" ref="L6:L69" si="2">DO6</f>
        <v>#DIV/0!</v>
      </c>
      <c r="M6" s="115" t="e">
        <f t="shared" ref="M6:M69" si="3">BZ6</f>
        <v>#DIV/0!</v>
      </c>
      <c r="N6" s="115" t="e">
        <f t="shared" ref="N6:N69" si="4">BT6</f>
        <v>#DIV/0!</v>
      </c>
      <c r="O6" s="115" t="e">
        <f t="shared" ref="O6:O69" si="5">CQ6</f>
        <v>#DIV/0!</v>
      </c>
      <c r="P6" s="115" t="e">
        <f t="shared" ref="P6:P69" si="6">CD6</f>
        <v>#DIV/0!</v>
      </c>
      <c r="Q6" s="115">
        <f t="shared" ref="Q6:Q69" si="7">AO6</f>
        <v>1</v>
      </c>
      <c r="R6" s="116">
        <f t="shared" ref="R6:R69" si="8">BH6</f>
        <v>0.92278625342769105</v>
      </c>
      <c r="S6" s="133" t="e">
        <f t="shared" ref="S6:S69" si="9">AVERAGE(J6:L6,M6:R6)</f>
        <v>#DIV/0!</v>
      </c>
      <c r="T6" s="134" t="e">
        <f>1-S6</f>
        <v>#DIV/0!</v>
      </c>
      <c r="U6" s="135" t="e">
        <f t="shared" ref="U6:U69" si="10">T6*AM6</f>
        <v>#DIV/0!</v>
      </c>
      <c r="V6" s="136">
        <v>6</v>
      </c>
      <c r="W6" s="155" t="e">
        <f t="shared" ref="W6:W69" si="11">L6-1</f>
        <v>#DIV/0!</v>
      </c>
      <c r="X6" s="155" t="e">
        <f t="shared" ref="X6:X69" si="12">AVERAGE(J6:K6,W6,M6:R6)</f>
        <v>#DIV/0!</v>
      </c>
      <c r="Y6" s="155" t="e">
        <f t="shared" ref="Y6:Y69" si="13">1-X6</f>
        <v>#DIV/0!</v>
      </c>
      <c r="Z6" s="156" t="e">
        <f t="shared" ref="Z6:Z69" si="14">Y6*AM6</f>
        <v>#DIV/0!</v>
      </c>
      <c r="AA6" s="69"/>
      <c r="AB6" s="70">
        <f t="shared" ref="AB6:AB69" si="15">BG6</f>
        <v>0.94217290017382793</v>
      </c>
      <c r="AC6" s="70" t="e">
        <f t="shared" ref="AC6:AD69" si="16">BS6</f>
        <v>#DIV/0!</v>
      </c>
      <c r="AD6" s="70" t="e">
        <f t="shared" si="16"/>
        <v>#DIV/0!</v>
      </c>
      <c r="AE6" s="70">
        <f t="shared" ref="AE6:AE69" si="17">AN6</f>
        <v>0</v>
      </c>
      <c r="AF6" s="70" t="e">
        <f t="shared" ref="AF6:AF69" si="18">AT6</f>
        <v>#DIV/0!</v>
      </c>
      <c r="AG6" s="70" t="e">
        <f t="shared" ref="AG6:AG69" si="19">BF6</f>
        <v>#DIV/0!</v>
      </c>
      <c r="AH6" s="70" t="e">
        <f t="shared" ref="AH6:AH69" si="20">CQ6</f>
        <v>#DIV/0!</v>
      </c>
      <c r="AI6" s="70" t="e">
        <f t="shared" ref="AI6:AI69" si="21">CH6</f>
        <v>#DIV/0!</v>
      </c>
      <c r="AJ6" s="70" t="e">
        <f t="shared" ref="AJ6:AJ69" si="22">CN6</f>
        <v>#DIV/0!</v>
      </c>
      <c r="AK6" s="70" t="e">
        <f t="shared" ref="AK6:AK69" si="23">CC6</f>
        <v>#DIV/0!</v>
      </c>
      <c r="AL6" s="71" t="e">
        <f>DO6</f>
        <v>#DIV/0!</v>
      </c>
      <c r="AM6" s="187"/>
      <c r="AN6" s="189"/>
      <c r="AO6" s="182">
        <f t="shared" ref="AO6:AO69" si="24">1-AN6</f>
        <v>1</v>
      </c>
      <c r="AP6" s="75"/>
      <c r="AQ6" s="75"/>
      <c r="AR6" s="76"/>
      <c r="AS6" s="76"/>
      <c r="AT6" s="171" t="e">
        <f t="shared" ref="AT6:AT69" si="25">(AQ6+AR6+AS6)/AP6</f>
        <v>#DIV/0!</v>
      </c>
      <c r="AU6" s="155" t="e">
        <f t="shared" ref="AU6:AU69" si="26">1-AT6</f>
        <v>#DIV/0!</v>
      </c>
      <c r="AV6" s="75"/>
      <c r="AW6" s="76"/>
      <c r="AX6" s="75"/>
      <c r="AY6" s="76"/>
      <c r="AZ6" s="75"/>
      <c r="BA6" s="66" t="e">
        <f t="shared" ref="BA6:BA69" si="27">(AW6+AX6+AZ6+AY6)/AV6</f>
        <v>#DIV/0!</v>
      </c>
      <c r="BB6" s="155" t="e">
        <f t="shared" ref="BB6:BB69" si="28">1-BA6</f>
        <v>#DIV/0!</v>
      </c>
      <c r="BC6" s="68"/>
      <c r="BD6" s="68"/>
      <c r="BE6" s="68"/>
      <c r="BF6" s="155" t="e">
        <f t="shared" ref="BF6:BF69" si="29">(BD6+BE6)/BC6</f>
        <v>#DIV/0!</v>
      </c>
      <c r="BG6" s="184">
        <v>0.94217290017382793</v>
      </c>
      <c r="BH6" s="184">
        <v>0.92278625342769105</v>
      </c>
      <c r="BI6" s="75"/>
      <c r="BJ6" s="75"/>
      <c r="BK6" s="75"/>
      <c r="BL6" s="75"/>
      <c r="BM6" s="75"/>
      <c r="BN6" s="76"/>
      <c r="BO6" s="75"/>
      <c r="BP6" s="76"/>
      <c r="BQ6" s="76"/>
      <c r="BR6" s="76"/>
      <c r="BS6" s="155" t="e">
        <f t="shared" ref="BS6:BS69" si="30">BJ6/BI6</f>
        <v>#DIV/0!</v>
      </c>
      <c r="BT6" s="155" t="e">
        <f t="shared" ref="BT6:BT32" si="31">(BR6+BL6+BM6+BN6+BO6+BP6+BQ6)/BI6</f>
        <v>#DIV/0!</v>
      </c>
      <c r="BU6" s="66" t="e">
        <f t="shared" ref="BU6:BU32" si="32">(BR6+BQ6+BP6+BO6+BN6+BM6)/BI6</f>
        <v>#DIV/0!</v>
      </c>
      <c r="BV6" s="72"/>
      <c r="BW6" s="75"/>
      <c r="BX6" s="66" t="e">
        <f t="shared" ref="BX6:BX69" si="33">BW6/BV6</f>
        <v>#DIV/0!</v>
      </c>
      <c r="BY6" s="74" t="e">
        <f t="shared" ref="BY6:BY69" si="34">1/BX6</f>
        <v>#DIV/0!</v>
      </c>
      <c r="BZ6" s="155" t="e">
        <f>BY6/(MAX(BY6:BY335))</f>
        <v>#DIV/0!</v>
      </c>
      <c r="CA6" s="72"/>
      <c r="CB6" s="75"/>
      <c r="CC6" s="155" t="e">
        <f t="shared" ref="CC6:CC69" si="35">CB6/CA6</f>
        <v>#DIV/0!</v>
      </c>
      <c r="CD6" s="155" t="e">
        <f t="shared" ref="CD6:CD69" si="36">1-CC6</f>
        <v>#DIV/0!</v>
      </c>
      <c r="CE6" s="72"/>
      <c r="CF6" s="166"/>
      <c r="CG6" s="167"/>
      <c r="CH6" s="155" t="e">
        <f t="shared" ref="CH6:CH69" si="37">(CF6+CG6)/CE6</f>
        <v>#DIV/0!</v>
      </c>
      <c r="CI6" s="75"/>
      <c r="CJ6" s="75"/>
      <c r="CK6" s="75"/>
      <c r="CL6" s="75"/>
      <c r="CM6" s="75"/>
      <c r="CN6" s="155" t="e">
        <f t="shared" ref="CN6:CN69" si="38">(CJ6+CK6+CL6+CM6)/CI6</f>
        <v>#DIV/0!</v>
      </c>
      <c r="CO6" s="72"/>
      <c r="CP6" s="75"/>
      <c r="CQ6" s="155" t="e">
        <f t="shared" ref="CQ6:CQ69" si="39">CP6/CO6</f>
        <v>#DIV/0!</v>
      </c>
      <c r="CR6" s="78" t="b">
        <v>1</v>
      </c>
      <c r="CS6" s="76" t="b">
        <v>1</v>
      </c>
      <c r="CT6" s="76"/>
      <c r="CU6" s="76"/>
      <c r="CV6" s="79"/>
      <c r="CW6" s="79"/>
      <c r="CX6" s="79"/>
      <c r="CY6" s="79"/>
      <c r="CZ6" s="76"/>
      <c r="DA6" s="76"/>
      <c r="DB6" s="76"/>
      <c r="DC6" s="66" t="e">
        <f t="shared" ref="DC6:DC69" si="40">CV6/(SUM($CV$6:$CV$335))</f>
        <v>#DIV/0!</v>
      </c>
      <c r="DD6" s="66" t="e">
        <f t="shared" ref="DD6:DD69" si="41">CT6/(SUM($CT$6:$CT$335))</f>
        <v>#DIV/0!</v>
      </c>
      <c r="DE6" s="66" t="e">
        <f t="shared" ref="DE6:DE69" si="42">CU6/(SUM($CU$6:$CU$335))</f>
        <v>#DIV/0!</v>
      </c>
      <c r="DF6" s="66" t="e">
        <f t="shared" ref="DF6:DF69" si="43">CY6/(SUM($CY$6:$CY$335))</f>
        <v>#DIV/0!</v>
      </c>
      <c r="DG6" s="66" t="e">
        <f t="shared" ref="DG6:DG69" si="44">DB6/(SUM($DB$6:$DB$335))</f>
        <v>#DIV/0!</v>
      </c>
      <c r="DH6" s="66" t="e">
        <f t="shared" ref="DH6:DH18" si="45">DB6/MAX($DB$6:$DB$335)</f>
        <v>#DIV/0!</v>
      </c>
      <c r="DI6" s="66" t="e">
        <f t="shared" ref="DI6:DI69" si="46">CU6/(MAX($CU$6:$CU$335))</f>
        <v>#DIV/0!</v>
      </c>
      <c r="DJ6" s="66" t="e">
        <f t="shared" ref="DJ6:DJ69" si="47">CT6/(MAX($CT$6:$CT$335))</f>
        <v>#DIV/0!</v>
      </c>
      <c r="DK6" s="66" t="e">
        <f t="shared" ref="DK6:DK69" si="48">CY6/(MAX($CY$6:$CY$335))</f>
        <v>#DIV/0!</v>
      </c>
      <c r="DL6" s="66" t="e">
        <f t="shared" ref="DL6:DL69" si="49">(DD6+DE6+DF6+DG6)/4</f>
        <v>#DIV/0!</v>
      </c>
      <c r="DM6" s="66" t="e">
        <f t="shared" ref="DM6:DM69" si="50">(DI6+DJ6+DK6+DH6)/4</f>
        <v>#DIV/0!</v>
      </c>
      <c r="DN6" s="80" t="e">
        <f t="shared" ref="DN6:DN69" si="51">IF(DM6=0,620,1/DM6)</f>
        <v>#DIV/0!</v>
      </c>
      <c r="DO6" s="178" t="e">
        <f t="shared" ref="DO6:DO69" si="52">DN6/(MAX($DN$6:$DN$335))</f>
        <v>#DIV/0!</v>
      </c>
      <c r="DP6" s="163" t="e">
        <f>1/DN6/(MAX($DN$6:$DN$335))</f>
        <v>#DIV/0!</v>
      </c>
    </row>
    <row r="7" spans="1:120" x14ac:dyDescent="0.3">
      <c r="A7" s="30"/>
      <c r="B7" s="36" t="s">
        <v>160</v>
      </c>
      <c r="C7" s="37" t="s">
        <v>161</v>
      </c>
      <c r="D7" s="36" t="s">
        <v>162</v>
      </c>
      <c r="E7" s="37" t="s">
        <v>163</v>
      </c>
      <c r="F7" s="36" t="s">
        <v>165</v>
      </c>
      <c r="G7" s="37" t="s">
        <v>166</v>
      </c>
      <c r="H7" s="36">
        <v>40</v>
      </c>
      <c r="I7" s="38">
        <v>13</v>
      </c>
      <c r="J7" s="155" t="e">
        <f t="shared" si="0"/>
        <v>#DIV/0!</v>
      </c>
      <c r="K7" s="115" t="e">
        <f t="shared" si="1"/>
        <v>#DIV/0!</v>
      </c>
      <c r="L7" s="115" t="e">
        <f t="shared" si="2"/>
        <v>#DIV/0!</v>
      </c>
      <c r="M7" s="115" t="e">
        <f t="shared" si="3"/>
        <v>#DIV/0!</v>
      </c>
      <c r="N7" s="115" t="e">
        <f t="shared" si="4"/>
        <v>#DIV/0!</v>
      </c>
      <c r="O7" s="115" t="e">
        <f t="shared" si="5"/>
        <v>#DIV/0!</v>
      </c>
      <c r="P7" s="115" t="e">
        <f t="shared" si="6"/>
        <v>#DIV/0!</v>
      </c>
      <c r="Q7" s="115">
        <f t="shared" si="7"/>
        <v>1</v>
      </c>
      <c r="R7" s="116">
        <f t="shared" si="8"/>
        <v>0.78189559608989212</v>
      </c>
      <c r="S7" s="133" t="e">
        <f t="shared" si="9"/>
        <v>#DIV/0!</v>
      </c>
      <c r="T7" s="134" t="e">
        <f t="shared" ref="T7:T70" si="53">1-S7</f>
        <v>#DIV/0!</v>
      </c>
      <c r="U7" s="135" t="e">
        <f t="shared" si="10"/>
        <v>#DIV/0!</v>
      </c>
      <c r="V7" s="136">
        <v>2</v>
      </c>
      <c r="W7" s="155" t="e">
        <f t="shared" si="11"/>
        <v>#DIV/0!</v>
      </c>
      <c r="X7" s="155" t="e">
        <f t="shared" si="12"/>
        <v>#DIV/0!</v>
      </c>
      <c r="Y7" s="155" t="e">
        <f t="shared" si="13"/>
        <v>#DIV/0!</v>
      </c>
      <c r="Z7" s="156" t="e">
        <f t="shared" si="14"/>
        <v>#DIV/0!</v>
      </c>
      <c r="AA7" s="69"/>
      <c r="AB7" s="70">
        <f t="shared" si="15"/>
        <v>0.81920896540863997</v>
      </c>
      <c r="AC7" s="70" t="e">
        <f t="shared" si="16"/>
        <v>#DIV/0!</v>
      </c>
      <c r="AD7" s="70" t="e">
        <f t="shared" si="16"/>
        <v>#DIV/0!</v>
      </c>
      <c r="AE7" s="70">
        <f t="shared" si="17"/>
        <v>0</v>
      </c>
      <c r="AF7" s="70" t="e">
        <f t="shared" si="18"/>
        <v>#DIV/0!</v>
      </c>
      <c r="AG7" s="70" t="e">
        <f t="shared" si="19"/>
        <v>#DIV/0!</v>
      </c>
      <c r="AH7" s="70" t="e">
        <f t="shared" si="20"/>
        <v>#DIV/0!</v>
      </c>
      <c r="AI7" s="70" t="e">
        <f t="shared" si="21"/>
        <v>#DIV/0!</v>
      </c>
      <c r="AJ7" s="70" t="e">
        <f t="shared" si="22"/>
        <v>#DIV/0!</v>
      </c>
      <c r="AK7" s="70" t="e">
        <f t="shared" si="23"/>
        <v>#DIV/0!</v>
      </c>
      <c r="AL7" s="71" t="e">
        <f t="shared" ref="AL7:AL70" si="54">DO7</f>
        <v>#DIV/0!</v>
      </c>
      <c r="AM7" s="187"/>
      <c r="AN7" s="189"/>
      <c r="AO7" s="182">
        <f t="shared" si="24"/>
        <v>1</v>
      </c>
      <c r="AP7" s="75"/>
      <c r="AQ7" s="75"/>
      <c r="AR7" s="76"/>
      <c r="AS7" s="76"/>
      <c r="AT7" s="171" t="e">
        <f t="shared" si="25"/>
        <v>#DIV/0!</v>
      </c>
      <c r="AU7" s="171" t="e">
        <f t="shared" si="26"/>
        <v>#DIV/0!</v>
      </c>
      <c r="AV7" s="75"/>
      <c r="AW7" s="76"/>
      <c r="AX7" s="75"/>
      <c r="AY7" s="76"/>
      <c r="AZ7" s="75"/>
      <c r="BA7" s="66" t="e">
        <f t="shared" si="27"/>
        <v>#DIV/0!</v>
      </c>
      <c r="BB7" s="155" t="e">
        <f t="shared" si="28"/>
        <v>#DIV/0!</v>
      </c>
      <c r="BC7" s="68"/>
      <c r="BD7" s="68"/>
      <c r="BE7" s="68"/>
      <c r="BF7" s="155" t="e">
        <f t="shared" si="29"/>
        <v>#DIV/0!</v>
      </c>
      <c r="BG7" s="184">
        <v>0.81920896540863997</v>
      </c>
      <c r="BH7" s="184">
        <v>0.78189559608989212</v>
      </c>
      <c r="BI7" s="75"/>
      <c r="BJ7" s="75"/>
      <c r="BK7" s="75"/>
      <c r="BL7" s="75"/>
      <c r="BM7" s="75"/>
      <c r="BN7" s="76"/>
      <c r="BO7" s="75"/>
      <c r="BP7" s="76"/>
      <c r="BQ7" s="76"/>
      <c r="BR7" s="76"/>
      <c r="BS7" s="155" t="e">
        <f t="shared" si="30"/>
        <v>#DIV/0!</v>
      </c>
      <c r="BT7" s="155" t="e">
        <f t="shared" si="31"/>
        <v>#DIV/0!</v>
      </c>
      <c r="BU7" s="66" t="e">
        <f t="shared" si="32"/>
        <v>#DIV/0!</v>
      </c>
      <c r="BV7" s="72"/>
      <c r="BW7" s="75"/>
      <c r="BX7" s="66" t="e">
        <f t="shared" si="33"/>
        <v>#DIV/0!</v>
      </c>
      <c r="BY7" s="74" t="e">
        <f t="shared" si="34"/>
        <v>#DIV/0!</v>
      </c>
      <c r="BZ7" s="155" t="e">
        <f t="shared" ref="BZ7:BZ70" si="55">BY7/(MAX($BY$6:$BY$335))</f>
        <v>#DIV/0!</v>
      </c>
      <c r="CA7" s="72"/>
      <c r="CB7" s="75"/>
      <c r="CC7" s="155" t="e">
        <f t="shared" si="35"/>
        <v>#DIV/0!</v>
      </c>
      <c r="CD7" s="155" t="e">
        <f t="shared" si="36"/>
        <v>#DIV/0!</v>
      </c>
      <c r="CE7" s="72"/>
      <c r="CF7" s="166"/>
      <c r="CG7" s="167"/>
      <c r="CH7" s="155" t="e">
        <f t="shared" si="37"/>
        <v>#DIV/0!</v>
      </c>
      <c r="CI7" s="75"/>
      <c r="CJ7" s="76"/>
      <c r="CK7" s="75"/>
      <c r="CL7" s="75"/>
      <c r="CM7" s="76"/>
      <c r="CN7" s="155" t="e">
        <f t="shared" si="38"/>
        <v>#DIV/0!</v>
      </c>
      <c r="CO7" s="72"/>
      <c r="CP7" s="75"/>
      <c r="CQ7" s="155" t="e">
        <f t="shared" si="39"/>
        <v>#DIV/0!</v>
      </c>
      <c r="CR7" s="78" t="b">
        <v>1</v>
      </c>
      <c r="CS7" s="76" t="b">
        <v>1</v>
      </c>
      <c r="CT7" s="76"/>
      <c r="CU7" s="76"/>
      <c r="CV7" s="79"/>
      <c r="CW7" s="79"/>
      <c r="CX7" s="79"/>
      <c r="CY7" s="79"/>
      <c r="CZ7" s="76"/>
      <c r="DA7" s="76"/>
      <c r="DB7" s="76"/>
      <c r="DC7" s="66" t="e">
        <f t="shared" si="40"/>
        <v>#DIV/0!</v>
      </c>
      <c r="DD7" s="66" t="e">
        <f t="shared" si="41"/>
        <v>#DIV/0!</v>
      </c>
      <c r="DE7" s="66" t="e">
        <f t="shared" si="42"/>
        <v>#DIV/0!</v>
      </c>
      <c r="DF7" s="66" t="e">
        <f t="shared" si="43"/>
        <v>#DIV/0!</v>
      </c>
      <c r="DG7" s="66" t="e">
        <f t="shared" si="44"/>
        <v>#DIV/0!</v>
      </c>
      <c r="DH7" s="66" t="e">
        <f t="shared" si="45"/>
        <v>#DIV/0!</v>
      </c>
      <c r="DI7" s="66" t="e">
        <f t="shared" si="46"/>
        <v>#DIV/0!</v>
      </c>
      <c r="DJ7" s="66" t="e">
        <f t="shared" si="47"/>
        <v>#DIV/0!</v>
      </c>
      <c r="DK7" s="66" t="e">
        <f t="shared" si="48"/>
        <v>#DIV/0!</v>
      </c>
      <c r="DL7" s="66" t="e">
        <f t="shared" si="49"/>
        <v>#DIV/0!</v>
      </c>
      <c r="DM7" s="66" t="e">
        <f t="shared" si="50"/>
        <v>#DIV/0!</v>
      </c>
      <c r="DN7" s="80" t="e">
        <f t="shared" si="51"/>
        <v>#DIV/0!</v>
      </c>
      <c r="DO7" s="178" t="e">
        <f t="shared" si="52"/>
        <v>#DIV/0!</v>
      </c>
      <c r="DP7" s="163" t="e">
        <f t="shared" ref="DP7:DP70" si="56">1/DN7/(MAX($DN$6:$DN$335))</f>
        <v>#DIV/0!</v>
      </c>
    </row>
    <row r="8" spans="1:120" ht="17.149999999999999" customHeight="1" x14ac:dyDescent="0.3">
      <c r="A8" s="30"/>
      <c r="B8" s="39" t="s">
        <v>160</v>
      </c>
      <c r="C8" s="37" t="s">
        <v>161</v>
      </c>
      <c r="D8" s="36" t="s">
        <v>162</v>
      </c>
      <c r="E8" s="37" t="s">
        <v>163</v>
      </c>
      <c r="F8" s="36" t="s">
        <v>167</v>
      </c>
      <c r="G8" s="37" t="s">
        <v>168</v>
      </c>
      <c r="H8" s="36">
        <v>63</v>
      </c>
      <c r="I8" s="38">
        <v>4</v>
      </c>
      <c r="J8" s="155" t="e">
        <f t="shared" si="0"/>
        <v>#DIV/0!</v>
      </c>
      <c r="K8" s="115" t="e">
        <f t="shared" si="1"/>
        <v>#DIV/0!</v>
      </c>
      <c r="L8" s="115" t="e">
        <f t="shared" si="2"/>
        <v>#DIV/0!</v>
      </c>
      <c r="M8" s="115" t="e">
        <f t="shared" si="3"/>
        <v>#DIV/0!</v>
      </c>
      <c r="N8" s="115" t="e">
        <f t="shared" si="4"/>
        <v>#DIV/0!</v>
      </c>
      <c r="O8" s="115" t="e">
        <f t="shared" si="5"/>
        <v>#DIV/0!</v>
      </c>
      <c r="P8" s="115" t="e">
        <f t="shared" si="6"/>
        <v>#DIV/0!</v>
      </c>
      <c r="Q8" s="115">
        <f t="shared" si="7"/>
        <v>1</v>
      </c>
      <c r="R8" s="116">
        <f t="shared" si="8"/>
        <v>0.76126126126126126</v>
      </c>
      <c r="S8" s="133" t="e">
        <f t="shared" si="9"/>
        <v>#DIV/0!</v>
      </c>
      <c r="T8" s="134" t="e">
        <f t="shared" si="53"/>
        <v>#DIV/0!</v>
      </c>
      <c r="U8" s="135" t="e">
        <f t="shared" si="10"/>
        <v>#DIV/0!</v>
      </c>
      <c r="V8" s="136">
        <v>2</v>
      </c>
      <c r="W8" s="155" t="e">
        <f t="shared" si="11"/>
        <v>#DIV/0!</v>
      </c>
      <c r="X8" s="155" t="e">
        <f t="shared" si="12"/>
        <v>#DIV/0!</v>
      </c>
      <c r="Y8" s="155" t="e">
        <f t="shared" si="13"/>
        <v>#DIV/0!</v>
      </c>
      <c r="Z8" s="156" t="e">
        <f t="shared" si="14"/>
        <v>#DIV/0!</v>
      </c>
      <c r="AA8" s="69"/>
      <c r="AB8" s="70">
        <f t="shared" si="15"/>
        <v>0.80846063454759109</v>
      </c>
      <c r="AC8" s="70" t="e">
        <f t="shared" si="16"/>
        <v>#DIV/0!</v>
      </c>
      <c r="AD8" s="70" t="e">
        <f t="shared" si="16"/>
        <v>#DIV/0!</v>
      </c>
      <c r="AE8" s="70">
        <f t="shared" si="17"/>
        <v>0</v>
      </c>
      <c r="AF8" s="70" t="e">
        <f t="shared" si="18"/>
        <v>#DIV/0!</v>
      </c>
      <c r="AG8" s="70" t="e">
        <f t="shared" si="19"/>
        <v>#DIV/0!</v>
      </c>
      <c r="AH8" s="70" t="e">
        <f t="shared" si="20"/>
        <v>#DIV/0!</v>
      </c>
      <c r="AI8" s="70" t="e">
        <f t="shared" si="21"/>
        <v>#DIV/0!</v>
      </c>
      <c r="AJ8" s="70" t="e">
        <f t="shared" si="22"/>
        <v>#DIV/0!</v>
      </c>
      <c r="AK8" s="70" t="e">
        <f t="shared" si="23"/>
        <v>#DIV/0!</v>
      </c>
      <c r="AL8" s="71" t="e">
        <f t="shared" si="54"/>
        <v>#DIV/0!</v>
      </c>
      <c r="AM8" s="187"/>
      <c r="AN8" s="189"/>
      <c r="AO8" s="182">
        <f t="shared" si="24"/>
        <v>1</v>
      </c>
      <c r="AP8" s="76"/>
      <c r="AQ8" s="76"/>
      <c r="AR8" s="76"/>
      <c r="AS8" s="76"/>
      <c r="AT8" s="171" t="e">
        <f t="shared" si="25"/>
        <v>#DIV/0!</v>
      </c>
      <c r="AU8" s="171" t="e">
        <f t="shared" si="26"/>
        <v>#DIV/0!</v>
      </c>
      <c r="AV8" s="76"/>
      <c r="AW8" s="76"/>
      <c r="AX8" s="76"/>
      <c r="AY8" s="76"/>
      <c r="AZ8" s="76"/>
      <c r="BA8" s="66" t="e">
        <f t="shared" si="27"/>
        <v>#DIV/0!</v>
      </c>
      <c r="BB8" s="155" t="e">
        <f t="shared" si="28"/>
        <v>#DIV/0!</v>
      </c>
      <c r="BC8" s="68"/>
      <c r="BD8" s="68"/>
      <c r="BE8" s="68"/>
      <c r="BF8" s="155" t="e">
        <f t="shared" si="29"/>
        <v>#DIV/0!</v>
      </c>
      <c r="BG8" s="184">
        <v>0.80846063454759109</v>
      </c>
      <c r="BH8" s="184">
        <v>0.76126126126126126</v>
      </c>
      <c r="BI8" s="76"/>
      <c r="BJ8" s="76"/>
      <c r="BK8" s="76"/>
      <c r="BL8" s="76"/>
      <c r="BM8" s="76"/>
      <c r="BN8" s="76"/>
      <c r="BO8" s="76"/>
      <c r="BP8" s="76"/>
      <c r="BQ8" s="76"/>
      <c r="BR8" s="76"/>
      <c r="BS8" s="155" t="e">
        <f t="shared" si="30"/>
        <v>#DIV/0!</v>
      </c>
      <c r="BT8" s="155" t="e">
        <f t="shared" si="31"/>
        <v>#DIV/0!</v>
      </c>
      <c r="BU8" s="66" t="e">
        <f t="shared" si="32"/>
        <v>#DIV/0!</v>
      </c>
      <c r="BV8" s="78"/>
      <c r="BW8" s="76"/>
      <c r="BX8" s="66" t="e">
        <f t="shared" si="33"/>
        <v>#DIV/0!</v>
      </c>
      <c r="BY8" s="74" t="e">
        <f t="shared" si="34"/>
        <v>#DIV/0!</v>
      </c>
      <c r="BZ8" s="155" t="e">
        <f t="shared" si="55"/>
        <v>#DIV/0!</v>
      </c>
      <c r="CA8" s="78"/>
      <c r="CB8" s="76"/>
      <c r="CC8" s="155" t="e">
        <f t="shared" si="35"/>
        <v>#DIV/0!</v>
      </c>
      <c r="CD8" s="155" t="e">
        <f t="shared" si="36"/>
        <v>#DIV/0!</v>
      </c>
      <c r="CE8" s="78"/>
      <c r="CF8" s="166"/>
      <c r="CG8" s="166"/>
      <c r="CH8" s="155" t="e">
        <f t="shared" si="37"/>
        <v>#DIV/0!</v>
      </c>
      <c r="CI8" s="76"/>
      <c r="CJ8" s="76"/>
      <c r="CK8" s="76"/>
      <c r="CL8" s="76"/>
      <c r="CM8" s="76"/>
      <c r="CN8" s="155" t="e">
        <f t="shared" si="38"/>
        <v>#DIV/0!</v>
      </c>
      <c r="CO8" s="78"/>
      <c r="CP8" s="76"/>
      <c r="CQ8" s="155" t="e">
        <f t="shared" si="39"/>
        <v>#DIV/0!</v>
      </c>
      <c r="CR8" s="78" t="b">
        <v>0</v>
      </c>
      <c r="CS8" s="76" t="b">
        <v>0</v>
      </c>
      <c r="CT8" s="76"/>
      <c r="CU8" s="76"/>
      <c r="CV8" s="76"/>
      <c r="CW8" s="76"/>
      <c r="CX8" s="76"/>
      <c r="CY8" s="76"/>
      <c r="CZ8" s="76"/>
      <c r="DA8" s="76"/>
      <c r="DB8" s="76"/>
      <c r="DC8" s="66" t="e">
        <f t="shared" si="40"/>
        <v>#DIV/0!</v>
      </c>
      <c r="DD8" s="66" t="e">
        <f t="shared" si="41"/>
        <v>#DIV/0!</v>
      </c>
      <c r="DE8" s="66" t="e">
        <f t="shared" si="42"/>
        <v>#DIV/0!</v>
      </c>
      <c r="DF8" s="66" t="e">
        <f t="shared" si="43"/>
        <v>#DIV/0!</v>
      </c>
      <c r="DG8" s="66" t="e">
        <f t="shared" si="44"/>
        <v>#DIV/0!</v>
      </c>
      <c r="DH8" s="66" t="e">
        <f t="shared" si="45"/>
        <v>#DIV/0!</v>
      </c>
      <c r="DI8" s="66" t="e">
        <f t="shared" si="46"/>
        <v>#DIV/0!</v>
      </c>
      <c r="DJ8" s="66" t="e">
        <f t="shared" si="47"/>
        <v>#DIV/0!</v>
      </c>
      <c r="DK8" s="66" t="e">
        <f t="shared" si="48"/>
        <v>#DIV/0!</v>
      </c>
      <c r="DL8" s="66" t="e">
        <f t="shared" si="49"/>
        <v>#DIV/0!</v>
      </c>
      <c r="DM8" s="66" t="e">
        <f t="shared" si="50"/>
        <v>#DIV/0!</v>
      </c>
      <c r="DN8" s="80" t="e">
        <f t="shared" si="51"/>
        <v>#DIV/0!</v>
      </c>
      <c r="DO8" s="178" t="e">
        <f>DN8/(MAX($DN$6:$DN$335))</f>
        <v>#DIV/0!</v>
      </c>
      <c r="DP8" s="163" t="e">
        <f t="shared" si="56"/>
        <v>#DIV/0!</v>
      </c>
    </row>
    <row r="9" spans="1:120" ht="17.149999999999999" customHeight="1" x14ac:dyDescent="0.3">
      <c r="A9" s="30"/>
      <c r="B9" s="39" t="s">
        <v>160</v>
      </c>
      <c r="C9" s="37" t="s">
        <v>161</v>
      </c>
      <c r="D9" s="36" t="s">
        <v>162</v>
      </c>
      <c r="E9" s="37" t="s">
        <v>163</v>
      </c>
      <c r="F9" s="36" t="s">
        <v>169</v>
      </c>
      <c r="G9" s="37" t="s">
        <v>170</v>
      </c>
      <c r="H9" s="36">
        <v>17</v>
      </c>
      <c r="I9" s="38">
        <v>10</v>
      </c>
      <c r="J9" s="155" t="e">
        <f t="shared" si="0"/>
        <v>#DIV/0!</v>
      </c>
      <c r="K9" s="115" t="e">
        <f t="shared" si="1"/>
        <v>#DIV/0!</v>
      </c>
      <c r="L9" s="115" t="e">
        <f t="shared" si="2"/>
        <v>#DIV/0!</v>
      </c>
      <c r="M9" s="115" t="e">
        <f t="shared" si="3"/>
        <v>#DIV/0!</v>
      </c>
      <c r="N9" s="115" t="e">
        <f t="shared" si="4"/>
        <v>#DIV/0!</v>
      </c>
      <c r="O9" s="115" t="e">
        <f t="shared" si="5"/>
        <v>#DIV/0!</v>
      </c>
      <c r="P9" s="115" t="e">
        <f t="shared" si="6"/>
        <v>#DIV/0!</v>
      </c>
      <c r="Q9" s="115">
        <f t="shared" si="7"/>
        <v>1</v>
      </c>
      <c r="R9" s="116">
        <f t="shared" si="8"/>
        <v>0.80743134087237478</v>
      </c>
      <c r="S9" s="133" t="e">
        <f t="shared" si="9"/>
        <v>#DIV/0!</v>
      </c>
      <c r="T9" s="134" t="e">
        <f t="shared" si="53"/>
        <v>#DIV/0!</v>
      </c>
      <c r="U9" s="135" t="e">
        <f t="shared" si="10"/>
        <v>#DIV/0!</v>
      </c>
      <c r="V9" s="136">
        <v>4</v>
      </c>
      <c r="W9" s="155" t="e">
        <f t="shared" si="11"/>
        <v>#DIV/0!</v>
      </c>
      <c r="X9" s="155" t="e">
        <f t="shared" si="12"/>
        <v>#DIV/0!</v>
      </c>
      <c r="Y9" s="155" t="e">
        <f t="shared" si="13"/>
        <v>#DIV/0!</v>
      </c>
      <c r="Z9" s="156" t="e">
        <f t="shared" si="14"/>
        <v>#DIV/0!</v>
      </c>
      <c r="AA9" s="69"/>
      <c r="AB9" s="70">
        <f t="shared" si="15"/>
        <v>0.85819940708378839</v>
      </c>
      <c r="AC9" s="70" t="e">
        <f t="shared" si="16"/>
        <v>#DIV/0!</v>
      </c>
      <c r="AD9" s="70" t="e">
        <f t="shared" si="16"/>
        <v>#DIV/0!</v>
      </c>
      <c r="AE9" s="70">
        <f t="shared" si="17"/>
        <v>0</v>
      </c>
      <c r="AF9" s="70" t="e">
        <f t="shared" si="18"/>
        <v>#DIV/0!</v>
      </c>
      <c r="AG9" s="70" t="e">
        <f t="shared" si="19"/>
        <v>#DIV/0!</v>
      </c>
      <c r="AH9" s="70" t="e">
        <f t="shared" si="20"/>
        <v>#DIV/0!</v>
      </c>
      <c r="AI9" s="70" t="e">
        <f t="shared" si="21"/>
        <v>#DIV/0!</v>
      </c>
      <c r="AJ9" s="70" t="e">
        <f t="shared" si="22"/>
        <v>#DIV/0!</v>
      </c>
      <c r="AK9" s="70" t="e">
        <f t="shared" si="23"/>
        <v>#DIV/0!</v>
      </c>
      <c r="AL9" s="71" t="e">
        <f t="shared" si="54"/>
        <v>#DIV/0!</v>
      </c>
      <c r="AM9" s="187"/>
      <c r="AN9" s="189"/>
      <c r="AO9" s="182">
        <f t="shared" si="24"/>
        <v>1</v>
      </c>
      <c r="AP9" s="75"/>
      <c r="AQ9" s="75"/>
      <c r="AR9" s="76"/>
      <c r="AS9" s="76"/>
      <c r="AT9" s="171" t="e">
        <f t="shared" si="25"/>
        <v>#DIV/0!</v>
      </c>
      <c r="AU9" s="171" t="e">
        <f t="shared" si="26"/>
        <v>#DIV/0!</v>
      </c>
      <c r="AV9" s="75"/>
      <c r="AW9" s="76"/>
      <c r="AX9" s="75"/>
      <c r="AY9" s="76"/>
      <c r="AZ9" s="76"/>
      <c r="BA9" s="66" t="e">
        <f t="shared" si="27"/>
        <v>#DIV/0!</v>
      </c>
      <c r="BB9" s="155" t="e">
        <f t="shared" si="28"/>
        <v>#DIV/0!</v>
      </c>
      <c r="BC9" s="68"/>
      <c r="BD9" s="68"/>
      <c r="BE9" s="68"/>
      <c r="BF9" s="155" t="e">
        <f t="shared" si="29"/>
        <v>#DIV/0!</v>
      </c>
      <c r="BG9" s="184">
        <v>0.85819940708378839</v>
      </c>
      <c r="BH9" s="184">
        <v>0.80743134087237478</v>
      </c>
      <c r="BI9" s="75"/>
      <c r="BJ9" s="75"/>
      <c r="BK9" s="75"/>
      <c r="BL9" s="75"/>
      <c r="BM9" s="75"/>
      <c r="BN9" s="76"/>
      <c r="BO9" s="76"/>
      <c r="BP9" s="76"/>
      <c r="BQ9" s="76"/>
      <c r="BR9" s="76"/>
      <c r="BS9" s="155" t="e">
        <f t="shared" si="30"/>
        <v>#DIV/0!</v>
      </c>
      <c r="BT9" s="155" t="e">
        <f t="shared" si="31"/>
        <v>#DIV/0!</v>
      </c>
      <c r="BU9" s="66" t="e">
        <f t="shared" si="32"/>
        <v>#DIV/0!</v>
      </c>
      <c r="BV9" s="72"/>
      <c r="BW9" s="75"/>
      <c r="BX9" s="66" t="e">
        <f t="shared" si="33"/>
        <v>#DIV/0!</v>
      </c>
      <c r="BY9" s="74" t="e">
        <f t="shared" si="34"/>
        <v>#DIV/0!</v>
      </c>
      <c r="BZ9" s="155" t="e">
        <f t="shared" si="55"/>
        <v>#DIV/0!</v>
      </c>
      <c r="CA9" s="72"/>
      <c r="CB9" s="75"/>
      <c r="CC9" s="155" t="e">
        <f t="shared" si="35"/>
        <v>#DIV/0!</v>
      </c>
      <c r="CD9" s="155" t="e">
        <f t="shared" si="36"/>
        <v>#DIV/0!</v>
      </c>
      <c r="CE9" s="72"/>
      <c r="CF9" s="166"/>
      <c r="CG9" s="167"/>
      <c r="CH9" s="155" t="e">
        <f t="shared" si="37"/>
        <v>#DIV/0!</v>
      </c>
      <c r="CI9" s="75"/>
      <c r="CJ9" s="76"/>
      <c r="CK9" s="75"/>
      <c r="CL9" s="76"/>
      <c r="CM9" s="76"/>
      <c r="CN9" s="155" t="e">
        <f t="shared" si="38"/>
        <v>#DIV/0!</v>
      </c>
      <c r="CO9" s="72"/>
      <c r="CP9" s="75"/>
      <c r="CQ9" s="155" t="e">
        <f t="shared" si="39"/>
        <v>#DIV/0!</v>
      </c>
      <c r="CR9" s="78" t="b">
        <v>1</v>
      </c>
      <c r="CS9" s="76" t="b">
        <v>1</v>
      </c>
      <c r="CT9" s="76"/>
      <c r="CU9" s="76"/>
      <c r="CV9" s="79"/>
      <c r="CW9" s="79"/>
      <c r="CX9" s="79"/>
      <c r="CY9" s="79"/>
      <c r="CZ9" s="76"/>
      <c r="DA9" s="76"/>
      <c r="DB9" s="76"/>
      <c r="DC9" s="66" t="e">
        <f t="shared" si="40"/>
        <v>#DIV/0!</v>
      </c>
      <c r="DD9" s="66" t="e">
        <f t="shared" si="41"/>
        <v>#DIV/0!</v>
      </c>
      <c r="DE9" s="66" t="e">
        <f t="shared" si="42"/>
        <v>#DIV/0!</v>
      </c>
      <c r="DF9" s="66" t="e">
        <f t="shared" si="43"/>
        <v>#DIV/0!</v>
      </c>
      <c r="DG9" s="66" t="e">
        <f t="shared" si="44"/>
        <v>#DIV/0!</v>
      </c>
      <c r="DH9" s="66" t="e">
        <f t="shared" si="45"/>
        <v>#DIV/0!</v>
      </c>
      <c r="DI9" s="66" t="e">
        <f t="shared" si="46"/>
        <v>#DIV/0!</v>
      </c>
      <c r="DJ9" s="66" t="e">
        <f t="shared" si="47"/>
        <v>#DIV/0!</v>
      </c>
      <c r="DK9" s="66" t="e">
        <f t="shared" si="48"/>
        <v>#DIV/0!</v>
      </c>
      <c r="DL9" s="66" t="e">
        <f t="shared" si="49"/>
        <v>#DIV/0!</v>
      </c>
      <c r="DM9" s="66" t="e">
        <f t="shared" si="50"/>
        <v>#DIV/0!</v>
      </c>
      <c r="DN9" s="80" t="e">
        <f t="shared" si="51"/>
        <v>#DIV/0!</v>
      </c>
      <c r="DO9" s="178" t="e">
        <f t="shared" si="52"/>
        <v>#DIV/0!</v>
      </c>
      <c r="DP9" s="163" t="e">
        <f t="shared" si="56"/>
        <v>#DIV/0!</v>
      </c>
    </row>
    <row r="10" spans="1:120" ht="17.149999999999999" customHeight="1" x14ac:dyDescent="0.3">
      <c r="A10" s="30"/>
      <c r="B10" s="39" t="s">
        <v>160</v>
      </c>
      <c r="C10" s="37" t="s">
        <v>161</v>
      </c>
      <c r="D10" s="36" t="s">
        <v>162</v>
      </c>
      <c r="E10" s="37" t="s">
        <v>163</v>
      </c>
      <c r="F10" s="36" t="s">
        <v>171</v>
      </c>
      <c r="G10" s="37" t="s">
        <v>172</v>
      </c>
      <c r="H10" s="36">
        <v>40</v>
      </c>
      <c r="I10" s="38">
        <v>7</v>
      </c>
      <c r="J10" s="155" t="e">
        <f t="shared" si="0"/>
        <v>#DIV/0!</v>
      </c>
      <c r="K10" s="115" t="e">
        <f t="shared" si="1"/>
        <v>#DIV/0!</v>
      </c>
      <c r="L10" s="115" t="e">
        <f t="shared" si="2"/>
        <v>#DIV/0!</v>
      </c>
      <c r="M10" s="115" t="e">
        <f t="shared" si="3"/>
        <v>#DIV/0!</v>
      </c>
      <c r="N10" s="115" t="e">
        <f t="shared" si="4"/>
        <v>#DIV/0!</v>
      </c>
      <c r="O10" s="115" t="e">
        <f t="shared" si="5"/>
        <v>#DIV/0!</v>
      </c>
      <c r="P10" s="115" t="e">
        <f t="shared" si="6"/>
        <v>#DIV/0!</v>
      </c>
      <c r="Q10" s="115">
        <f t="shared" si="7"/>
        <v>1</v>
      </c>
      <c r="R10" s="116">
        <f t="shared" si="8"/>
        <v>0.53507968492397873</v>
      </c>
      <c r="S10" s="133" t="e">
        <f t="shared" si="9"/>
        <v>#DIV/0!</v>
      </c>
      <c r="T10" s="134" t="e">
        <f t="shared" si="53"/>
        <v>#DIV/0!</v>
      </c>
      <c r="U10" s="135" t="e">
        <f t="shared" si="10"/>
        <v>#DIV/0!</v>
      </c>
      <c r="V10" s="136">
        <v>1</v>
      </c>
      <c r="W10" s="155" t="e">
        <f t="shared" si="11"/>
        <v>#DIV/0!</v>
      </c>
      <c r="X10" s="155" t="e">
        <f t="shared" si="12"/>
        <v>#DIV/0!</v>
      </c>
      <c r="Y10" s="155" t="e">
        <f t="shared" si="13"/>
        <v>#DIV/0!</v>
      </c>
      <c r="Z10" s="156" t="e">
        <f t="shared" si="14"/>
        <v>#DIV/0!</v>
      </c>
      <c r="AA10" s="69"/>
      <c r="AB10" s="70">
        <f t="shared" si="15"/>
        <v>0.6058688674919761</v>
      </c>
      <c r="AC10" s="70" t="e">
        <f t="shared" si="16"/>
        <v>#DIV/0!</v>
      </c>
      <c r="AD10" s="70" t="e">
        <f t="shared" si="16"/>
        <v>#DIV/0!</v>
      </c>
      <c r="AE10" s="70">
        <f t="shared" si="17"/>
        <v>0</v>
      </c>
      <c r="AF10" s="70" t="e">
        <f t="shared" si="18"/>
        <v>#DIV/0!</v>
      </c>
      <c r="AG10" s="70" t="e">
        <f t="shared" si="19"/>
        <v>#DIV/0!</v>
      </c>
      <c r="AH10" s="70" t="e">
        <f t="shared" si="20"/>
        <v>#DIV/0!</v>
      </c>
      <c r="AI10" s="70" t="e">
        <f t="shared" si="21"/>
        <v>#DIV/0!</v>
      </c>
      <c r="AJ10" s="70" t="e">
        <f t="shared" si="22"/>
        <v>#DIV/0!</v>
      </c>
      <c r="AK10" s="70" t="e">
        <f t="shared" si="23"/>
        <v>#DIV/0!</v>
      </c>
      <c r="AL10" s="71" t="e">
        <f t="shared" si="54"/>
        <v>#DIV/0!</v>
      </c>
      <c r="AM10" s="187"/>
      <c r="AN10" s="189"/>
      <c r="AO10" s="182">
        <f t="shared" si="24"/>
        <v>1</v>
      </c>
      <c r="AP10" s="75"/>
      <c r="AQ10" s="76"/>
      <c r="AR10" s="76"/>
      <c r="AS10" s="76"/>
      <c r="AT10" s="171" t="e">
        <f t="shared" si="25"/>
        <v>#DIV/0!</v>
      </c>
      <c r="AU10" s="171" t="e">
        <f t="shared" si="26"/>
        <v>#DIV/0!</v>
      </c>
      <c r="AV10" s="75"/>
      <c r="AW10" s="76"/>
      <c r="AX10" s="76"/>
      <c r="AY10" s="76"/>
      <c r="AZ10" s="75"/>
      <c r="BA10" s="66" t="e">
        <f t="shared" si="27"/>
        <v>#DIV/0!</v>
      </c>
      <c r="BB10" s="155" t="e">
        <f t="shared" si="28"/>
        <v>#DIV/0!</v>
      </c>
      <c r="BC10" s="68"/>
      <c r="BD10" s="68"/>
      <c r="BE10" s="68"/>
      <c r="BF10" s="155" t="e">
        <f t="shared" si="29"/>
        <v>#DIV/0!</v>
      </c>
      <c r="BG10" s="184">
        <v>0.6058688674919761</v>
      </c>
      <c r="BH10" s="184">
        <v>0.53507968492397873</v>
      </c>
      <c r="BI10" s="75"/>
      <c r="BJ10" s="75"/>
      <c r="BK10" s="76"/>
      <c r="BL10" s="76"/>
      <c r="BM10" s="76"/>
      <c r="BN10" s="76"/>
      <c r="BO10" s="76"/>
      <c r="BP10" s="76"/>
      <c r="BQ10" s="76"/>
      <c r="BR10" s="76"/>
      <c r="BS10" s="155" t="e">
        <f t="shared" si="30"/>
        <v>#DIV/0!</v>
      </c>
      <c r="BT10" s="155" t="e">
        <f t="shared" si="31"/>
        <v>#DIV/0!</v>
      </c>
      <c r="BU10" s="66" t="e">
        <f t="shared" si="32"/>
        <v>#DIV/0!</v>
      </c>
      <c r="BV10" s="72"/>
      <c r="BW10" s="76"/>
      <c r="BX10" s="66" t="e">
        <f t="shared" si="33"/>
        <v>#DIV/0!</v>
      </c>
      <c r="BY10" s="74" t="e">
        <f t="shared" si="34"/>
        <v>#DIV/0!</v>
      </c>
      <c r="BZ10" s="155" t="e">
        <f t="shared" si="55"/>
        <v>#DIV/0!</v>
      </c>
      <c r="CA10" s="72"/>
      <c r="CB10" s="75"/>
      <c r="CC10" s="155" t="e">
        <f t="shared" si="35"/>
        <v>#DIV/0!</v>
      </c>
      <c r="CD10" s="155" t="e">
        <f t="shared" si="36"/>
        <v>#DIV/0!</v>
      </c>
      <c r="CE10" s="72"/>
      <c r="CF10" s="166"/>
      <c r="CG10" s="166"/>
      <c r="CH10" s="155" t="e">
        <f t="shared" si="37"/>
        <v>#DIV/0!</v>
      </c>
      <c r="CI10" s="75"/>
      <c r="CJ10" s="76"/>
      <c r="CK10" s="76"/>
      <c r="CL10" s="76"/>
      <c r="CM10" s="76"/>
      <c r="CN10" s="155" t="e">
        <f t="shared" si="38"/>
        <v>#DIV/0!</v>
      </c>
      <c r="CO10" s="72"/>
      <c r="CP10" s="76"/>
      <c r="CQ10" s="155" t="e">
        <f t="shared" si="39"/>
        <v>#DIV/0!</v>
      </c>
      <c r="CR10" s="78" t="b">
        <v>1</v>
      </c>
      <c r="CS10" s="76" t="b">
        <v>1</v>
      </c>
      <c r="CT10" s="76"/>
      <c r="CU10" s="76"/>
      <c r="CV10" s="79"/>
      <c r="CW10" s="79"/>
      <c r="CX10" s="79"/>
      <c r="CY10" s="79"/>
      <c r="CZ10" s="76"/>
      <c r="DA10" s="76"/>
      <c r="DB10" s="76"/>
      <c r="DC10" s="66" t="e">
        <f t="shared" si="40"/>
        <v>#DIV/0!</v>
      </c>
      <c r="DD10" s="66" t="e">
        <f t="shared" si="41"/>
        <v>#DIV/0!</v>
      </c>
      <c r="DE10" s="66" t="e">
        <f t="shared" si="42"/>
        <v>#DIV/0!</v>
      </c>
      <c r="DF10" s="66" t="e">
        <f t="shared" si="43"/>
        <v>#DIV/0!</v>
      </c>
      <c r="DG10" s="66" t="e">
        <f t="shared" si="44"/>
        <v>#DIV/0!</v>
      </c>
      <c r="DH10" s="66" t="e">
        <f t="shared" si="45"/>
        <v>#DIV/0!</v>
      </c>
      <c r="DI10" s="66" t="e">
        <f t="shared" si="46"/>
        <v>#DIV/0!</v>
      </c>
      <c r="DJ10" s="66" t="e">
        <f t="shared" si="47"/>
        <v>#DIV/0!</v>
      </c>
      <c r="DK10" s="66" t="e">
        <f t="shared" si="48"/>
        <v>#DIV/0!</v>
      </c>
      <c r="DL10" s="66" t="e">
        <f t="shared" si="49"/>
        <v>#DIV/0!</v>
      </c>
      <c r="DM10" s="66" t="e">
        <f t="shared" si="50"/>
        <v>#DIV/0!</v>
      </c>
      <c r="DN10" s="80" t="e">
        <f t="shared" si="51"/>
        <v>#DIV/0!</v>
      </c>
      <c r="DO10" s="178" t="e">
        <f t="shared" si="52"/>
        <v>#DIV/0!</v>
      </c>
      <c r="DP10" s="163" t="e">
        <f t="shared" si="56"/>
        <v>#DIV/0!</v>
      </c>
    </row>
    <row r="11" spans="1:120" ht="17.149999999999999" customHeight="1" x14ac:dyDescent="0.3">
      <c r="A11" s="30"/>
      <c r="B11" s="39" t="s">
        <v>160</v>
      </c>
      <c r="C11" s="37" t="s">
        <v>161</v>
      </c>
      <c r="D11" s="36" t="s">
        <v>162</v>
      </c>
      <c r="E11" s="37" t="s">
        <v>163</v>
      </c>
      <c r="F11" s="36" t="s">
        <v>173</v>
      </c>
      <c r="G11" s="37" t="s">
        <v>174</v>
      </c>
      <c r="H11" s="36">
        <v>25</v>
      </c>
      <c r="I11" s="38">
        <v>1</v>
      </c>
      <c r="J11" s="155" t="e">
        <f t="shared" si="0"/>
        <v>#DIV/0!</v>
      </c>
      <c r="K11" s="115" t="e">
        <f t="shared" si="1"/>
        <v>#DIV/0!</v>
      </c>
      <c r="L11" s="115" t="e">
        <f t="shared" si="2"/>
        <v>#DIV/0!</v>
      </c>
      <c r="M11" s="115" t="e">
        <f t="shared" si="3"/>
        <v>#DIV/0!</v>
      </c>
      <c r="N11" s="115" t="e">
        <f t="shared" si="4"/>
        <v>#DIV/0!</v>
      </c>
      <c r="O11" s="115" t="e">
        <f t="shared" si="5"/>
        <v>#DIV/0!</v>
      </c>
      <c r="P11" s="115" t="e">
        <f t="shared" si="6"/>
        <v>#DIV/0!</v>
      </c>
      <c r="Q11" s="115">
        <f t="shared" si="7"/>
        <v>1</v>
      </c>
      <c r="R11" s="116">
        <f t="shared" si="8"/>
        <v>0.67720090293453727</v>
      </c>
      <c r="S11" s="133" t="e">
        <f t="shared" si="9"/>
        <v>#DIV/0!</v>
      </c>
      <c r="T11" s="134" t="e">
        <f t="shared" si="53"/>
        <v>#DIV/0!</v>
      </c>
      <c r="U11" s="135" t="e">
        <f t="shared" si="10"/>
        <v>#DIV/0!</v>
      </c>
      <c r="V11" s="136">
        <v>2</v>
      </c>
      <c r="W11" s="155" t="e">
        <f t="shared" si="11"/>
        <v>#DIV/0!</v>
      </c>
      <c r="X11" s="155" t="e">
        <f t="shared" si="12"/>
        <v>#DIV/0!</v>
      </c>
      <c r="Y11" s="155" t="e">
        <f t="shared" si="13"/>
        <v>#DIV/0!</v>
      </c>
      <c r="Z11" s="156" t="e">
        <f t="shared" si="14"/>
        <v>#DIV/0!</v>
      </c>
      <c r="AA11" s="69"/>
      <c r="AB11" s="70">
        <f t="shared" si="15"/>
        <v>0.7276200873362445</v>
      </c>
      <c r="AC11" s="70" t="e">
        <f t="shared" si="16"/>
        <v>#DIV/0!</v>
      </c>
      <c r="AD11" s="70" t="e">
        <f t="shared" si="16"/>
        <v>#DIV/0!</v>
      </c>
      <c r="AE11" s="70">
        <f t="shared" si="17"/>
        <v>0</v>
      </c>
      <c r="AF11" s="70" t="e">
        <f t="shared" si="18"/>
        <v>#DIV/0!</v>
      </c>
      <c r="AG11" s="70" t="e">
        <f t="shared" si="19"/>
        <v>#DIV/0!</v>
      </c>
      <c r="AH11" s="70" t="e">
        <f t="shared" si="20"/>
        <v>#DIV/0!</v>
      </c>
      <c r="AI11" s="70" t="e">
        <f t="shared" si="21"/>
        <v>#DIV/0!</v>
      </c>
      <c r="AJ11" s="70" t="e">
        <f t="shared" si="22"/>
        <v>#DIV/0!</v>
      </c>
      <c r="AK11" s="70" t="e">
        <f t="shared" si="23"/>
        <v>#DIV/0!</v>
      </c>
      <c r="AL11" s="71" t="e">
        <f t="shared" si="54"/>
        <v>#DIV/0!</v>
      </c>
      <c r="AM11" s="187"/>
      <c r="AN11" s="189"/>
      <c r="AO11" s="182">
        <f t="shared" si="24"/>
        <v>1</v>
      </c>
      <c r="AP11" s="75"/>
      <c r="AQ11" s="76"/>
      <c r="AR11" s="76"/>
      <c r="AS11" s="76"/>
      <c r="AT11" s="171" t="e">
        <f t="shared" si="25"/>
        <v>#DIV/0!</v>
      </c>
      <c r="AU11" s="171" t="e">
        <f t="shared" si="26"/>
        <v>#DIV/0!</v>
      </c>
      <c r="AV11" s="75"/>
      <c r="AW11" s="76"/>
      <c r="AX11" s="76"/>
      <c r="AY11" s="76"/>
      <c r="AZ11" s="76"/>
      <c r="BA11" s="66" t="e">
        <f t="shared" si="27"/>
        <v>#DIV/0!</v>
      </c>
      <c r="BB11" s="155" t="e">
        <f t="shared" si="28"/>
        <v>#DIV/0!</v>
      </c>
      <c r="BC11" s="68"/>
      <c r="BD11" s="68"/>
      <c r="BE11" s="68"/>
      <c r="BF11" s="155" t="e">
        <f t="shared" si="29"/>
        <v>#DIV/0!</v>
      </c>
      <c r="BG11" s="184">
        <v>0.7276200873362445</v>
      </c>
      <c r="BH11" s="184">
        <v>0.67720090293453727</v>
      </c>
      <c r="BI11" s="75"/>
      <c r="BJ11" s="76"/>
      <c r="BK11" s="76"/>
      <c r="BL11" s="76"/>
      <c r="BM11" s="76"/>
      <c r="BN11" s="76"/>
      <c r="BO11" s="76"/>
      <c r="BP11" s="76"/>
      <c r="BQ11" s="76"/>
      <c r="BR11" s="76"/>
      <c r="BS11" s="155" t="e">
        <f t="shared" si="30"/>
        <v>#DIV/0!</v>
      </c>
      <c r="BT11" s="155" t="e">
        <f t="shared" si="31"/>
        <v>#DIV/0!</v>
      </c>
      <c r="BU11" s="66" t="e">
        <f t="shared" si="32"/>
        <v>#DIV/0!</v>
      </c>
      <c r="BV11" s="72"/>
      <c r="BW11" s="76"/>
      <c r="BX11" s="66" t="e">
        <f t="shared" si="33"/>
        <v>#DIV/0!</v>
      </c>
      <c r="BY11" s="74" t="e">
        <f t="shared" si="34"/>
        <v>#DIV/0!</v>
      </c>
      <c r="BZ11" s="155" t="e">
        <f t="shared" si="55"/>
        <v>#DIV/0!</v>
      </c>
      <c r="CA11" s="72"/>
      <c r="CB11" s="75"/>
      <c r="CC11" s="155" t="e">
        <f t="shared" si="35"/>
        <v>#DIV/0!</v>
      </c>
      <c r="CD11" s="155" t="e">
        <f t="shared" si="36"/>
        <v>#DIV/0!</v>
      </c>
      <c r="CE11" s="72"/>
      <c r="CF11" s="166"/>
      <c r="CG11" s="166"/>
      <c r="CH11" s="155" t="e">
        <f t="shared" si="37"/>
        <v>#DIV/0!</v>
      </c>
      <c r="CI11" s="75"/>
      <c r="CJ11" s="76"/>
      <c r="CK11" s="76"/>
      <c r="CL11" s="76"/>
      <c r="CM11" s="76"/>
      <c r="CN11" s="155" t="e">
        <f t="shared" si="38"/>
        <v>#DIV/0!</v>
      </c>
      <c r="CO11" s="72"/>
      <c r="CP11" s="76"/>
      <c r="CQ11" s="155" t="e">
        <f t="shared" si="39"/>
        <v>#DIV/0!</v>
      </c>
      <c r="CR11" s="78" t="b">
        <v>1</v>
      </c>
      <c r="CS11" s="76" t="b">
        <v>0</v>
      </c>
      <c r="CT11" s="76"/>
      <c r="CU11" s="76"/>
      <c r="CV11" s="76"/>
      <c r="CW11" s="76"/>
      <c r="CX11" s="76"/>
      <c r="CY11" s="76"/>
      <c r="CZ11" s="76"/>
      <c r="DA11" s="76"/>
      <c r="DB11" s="76"/>
      <c r="DC11" s="66" t="e">
        <f t="shared" si="40"/>
        <v>#DIV/0!</v>
      </c>
      <c r="DD11" s="66" t="e">
        <f t="shared" si="41"/>
        <v>#DIV/0!</v>
      </c>
      <c r="DE11" s="66" t="e">
        <f t="shared" si="42"/>
        <v>#DIV/0!</v>
      </c>
      <c r="DF11" s="66" t="e">
        <f t="shared" si="43"/>
        <v>#DIV/0!</v>
      </c>
      <c r="DG11" s="66" t="e">
        <f t="shared" si="44"/>
        <v>#DIV/0!</v>
      </c>
      <c r="DH11" s="66" t="e">
        <f t="shared" si="45"/>
        <v>#DIV/0!</v>
      </c>
      <c r="DI11" s="66" t="e">
        <f t="shared" si="46"/>
        <v>#DIV/0!</v>
      </c>
      <c r="DJ11" s="66" t="e">
        <f t="shared" si="47"/>
        <v>#DIV/0!</v>
      </c>
      <c r="DK11" s="66" t="e">
        <f t="shared" si="48"/>
        <v>#DIV/0!</v>
      </c>
      <c r="DL11" s="66" t="e">
        <f t="shared" si="49"/>
        <v>#DIV/0!</v>
      </c>
      <c r="DM11" s="66" t="e">
        <f t="shared" si="50"/>
        <v>#DIV/0!</v>
      </c>
      <c r="DN11" s="80" t="e">
        <f t="shared" si="51"/>
        <v>#DIV/0!</v>
      </c>
      <c r="DO11" s="178" t="e">
        <f t="shared" si="52"/>
        <v>#DIV/0!</v>
      </c>
      <c r="DP11" s="163" t="e">
        <f t="shared" si="56"/>
        <v>#DIV/0!</v>
      </c>
    </row>
    <row r="12" spans="1:120" ht="17.149999999999999" customHeight="1" x14ac:dyDescent="0.3">
      <c r="A12" s="30"/>
      <c r="B12" s="39" t="s">
        <v>160</v>
      </c>
      <c r="C12" s="37" t="s">
        <v>161</v>
      </c>
      <c r="D12" s="36" t="s">
        <v>175</v>
      </c>
      <c r="E12" s="37" t="s">
        <v>176</v>
      </c>
      <c r="F12" s="36" t="s">
        <v>177</v>
      </c>
      <c r="G12" s="37" t="s">
        <v>176</v>
      </c>
      <c r="H12" s="36">
        <v>37</v>
      </c>
      <c r="I12" s="38">
        <v>9</v>
      </c>
      <c r="J12" s="155" t="e">
        <f t="shared" si="0"/>
        <v>#DIV/0!</v>
      </c>
      <c r="K12" s="115" t="e">
        <f t="shared" si="1"/>
        <v>#DIV/0!</v>
      </c>
      <c r="L12" s="115" t="e">
        <f t="shared" si="2"/>
        <v>#DIV/0!</v>
      </c>
      <c r="M12" s="115" t="e">
        <f t="shared" si="3"/>
        <v>#DIV/0!</v>
      </c>
      <c r="N12" s="115" t="e">
        <f t="shared" si="4"/>
        <v>#DIV/0!</v>
      </c>
      <c r="O12" s="115" t="e">
        <f t="shared" si="5"/>
        <v>#DIV/0!</v>
      </c>
      <c r="P12" s="115" t="e">
        <f t="shared" si="6"/>
        <v>#DIV/0!</v>
      </c>
      <c r="Q12" s="115">
        <f t="shared" si="7"/>
        <v>1</v>
      </c>
      <c r="R12" s="116">
        <f t="shared" si="8"/>
        <v>0.94007464939484597</v>
      </c>
      <c r="S12" s="133" t="e">
        <f t="shared" si="9"/>
        <v>#DIV/0!</v>
      </c>
      <c r="T12" s="134" t="e">
        <f t="shared" si="53"/>
        <v>#DIV/0!</v>
      </c>
      <c r="U12" s="135" t="e">
        <f t="shared" si="10"/>
        <v>#DIV/0!</v>
      </c>
      <c r="V12" s="136">
        <v>6</v>
      </c>
      <c r="W12" s="155" t="e">
        <f t="shared" si="11"/>
        <v>#DIV/0!</v>
      </c>
      <c r="X12" s="155" t="e">
        <f t="shared" si="12"/>
        <v>#DIV/0!</v>
      </c>
      <c r="Y12" s="155" t="e">
        <f t="shared" si="13"/>
        <v>#DIV/0!</v>
      </c>
      <c r="Z12" s="156" t="e">
        <f t="shared" si="14"/>
        <v>#DIV/0!</v>
      </c>
      <c r="AA12" s="69"/>
      <c r="AB12" s="70">
        <f t="shared" si="15"/>
        <v>0.95612258059621102</v>
      </c>
      <c r="AC12" s="70" t="e">
        <f t="shared" si="16"/>
        <v>#DIV/0!</v>
      </c>
      <c r="AD12" s="70" t="e">
        <f t="shared" si="16"/>
        <v>#DIV/0!</v>
      </c>
      <c r="AE12" s="70">
        <f t="shared" si="17"/>
        <v>0</v>
      </c>
      <c r="AF12" s="70" t="e">
        <f t="shared" si="18"/>
        <v>#DIV/0!</v>
      </c>
      <c r="AG12" s="70" t="e">
        <f t="shared" si="19"/>
        <v>#DIV/0!</v>
      </c>
      <c r="AH12" s="70" t="e">
        <f t="shared" si="20"/>
        <v>#DIV/0!</v>
      </c>
      <c r="AI12" s="70" t="e">
        <f t="shared" si="21"/>
        <v>#DIV/0!</v>
      </c>
      <c r="AJ12" s="70" t="e">
        <f t="shared" si="22"/>
        <v>#DIV/0!</v>
      </c>
      <c r="AK12" s="70" t="e">
        <f t="shared" si="23"/>
        <v>#DIV/0!</v>
      </c>
      <c r="AL12" s="71" t="e">
        <f t="shared" si="54"/>
        <v>#DIV/0!</v>
      </c>
      <c r="AM12" s="187"/>
      <c r="AN12" s="189"/>
      <c r="AO12" s="182">
        <f t="shared" si="24"/>
        <v>1</v>
      </c>
      <c r="AP12" s="75"/>
      <c r="AQ12" s="75"/>
      <c r="AR12" s="76"/>
      <c r="AS12" s="76"/>
      <c r="AT12" s="171" t="e">
        <f t="shared" si="25"/>
        <v>#DIV/0!</v>
      </c>
      <c r="AU12" s="171" t="e">
        <f t="shared" si="26"/>
        <v>#DIV/0!</v>
      </c>
      <c r="AV12" s="75"/>
      <c r="AW12" s="76"/>
      <c r="AX12" s="75"/>
      <c r="AY12" s="76"/>
      <c r="AZ12" s="75"/>
      <c r="BA12" s="66" t="e">
        <f t="shared" si="27"/>
        <v>#DIV/0!</v>
      </c>
      <c r="BB12" s="155" t="e">
        <f t="shared" si="28"/>
        <v>#DIV/0!</v>
      </c>
      <c r="BC12" s="68"/>
      <c r="BD12" s="68"/>
      <c r="BE12" s="68"/>
      <c r="BF12" s="155" t="e">
        <f t="shared" si="29"/>
        <v>#DIV/0!</v>
      </c>
      <c r="BG12" s="184">
        <v>0.95612258059621102</v>
      </c>
      <c r="BH12" s="184">
        <v>0.94007464939484597</v>
      </c>
      <c r="BI12" s="75"/>
      <c r="BJ12" s="75"/>
      <c r="BK12" s="75"/>
      <c r="BL12" s="75"/>
      <c r="BM12" s="75"/>
      <c r="BN12" s="76"/>
      <c r="BO12" s="75"/>
      <c r="BP12" s="76"/>
      <c r="BQ12" s="76"/>
      <c r="BR12" s="76"/>
      <c r="BS12" s="155" t="e">
        <f t="shared" si="30"/>
        <v>#DIV/0!</v>
      </c>
      <c r="BT12" s="155" t="e">
        <f t="shared" si="31"/>
        <v>#DIV/0!</v>
      </c>
      <c r="BU12" s="66" t="e">
        <f t="shared" si="32"/>
        <v>#DIV/0!</v>
      </c>
      <c r="BV12" s="72"/>
      <c r="BW12" s="75"/>
      <c r="BX12" s="66" t="e">
        <f t="shared" si="33"/>
        <v>#DIV/0!</v>
      </c>
      <c r="BY12" s="74" t="e">
        <f t="shared" si="34"/>
        <v>#DIV/0!</v>
      </c>
      <c r="BZ12" s="155" t="e">
        <f t="shared" si="55"/>
        <v>#DIV/0!</v>
      </c>
      <c r="CA12" s="72"/>
      <c r="CB12" s="75"/>
      <c r="CC12" s="155" t="e">
        <f t="shared" si="35"/>
        <v>#DIV/0!</v>
      </c>
      <c r="CD12" s="155" t="e">
        <f t="shared" si="36"/>
        <v>#DIV/0!</v>
      </c>
      <c r="CE12" s="72"/>
      <c r="CF12" s="166"/>
      <c r="CG12" s="167"/>
      <c r="CH12" s="155" t="e">
        <f t="shared" si="37"/>
        <v>#DIV/0!</v>
      </c>
      <c r="CI12" s="75"/>
      <c r="CJ12" s="75"/>
      <c r="CK12" s="75"/>
      <c r="CL12" s="75"/>
      <c r="CM12" s="76"/>
      <c r="CN12" s="155" t="e">
        <f t="shared" si="38"/>
        <v>#DIV/0!</v>
      </c>
      <c r="CO12" s="72"/>
      <c r="CP12" s="75"/>
      <c r="CQ12" s="155" t="e">
        <f t="shared" si="39"/>
        <v>#DIV/0!</v>
      </c>
      <c r="CR12" s="78" t="b">
        <v>1</v>
      </c>
      <c r="CS12" s="76" t="b">
        <v>1</v>
      </c>
      <c r="CT12" s="76"/>
      <c r="CU12" s="76"/>
      <c r="CV12" s="79"/>
      <c r="CW12" s="79"/>
      <c r="CX12" s="79"/>
      <c r="CY12" s="79"/>
      <c r="CZ12" s="76"/>
      <c r="DA12" s="76"/>
      <c r="DB12" s="76"/>
      <c r="DC12" s="66" t="e">
        <f t="shared" si="40"/>
        <v>#DIV/0!</v>
      </c>
      <c r="DD12" s="66" t="e">
        <f t="shared" si="41"/>
        <v>#DIV/0!</v>
      </c>
      <c r="DE12" s="66" t="e">
        <f t="shared" si="42"/>
        <v>#DIV/0!</v>
      </c>
      <c r="DF12" s="66" t="e">
        <f t="shared" si="43"/>
        <v>#DIV/0!</v>
      </c>
      <c r="DG12" s="66" t="e">
        <f t="shared" si="44"/>
        <v>#DIV/0!</v>
      </c>
      <c r="DH12" s="66" t="e">
        <f t="shared" si="45"/>
        <v>#DIV/0!</v>
      </c>
      <c r="DI12" s="66" t="e">
        <f t="shared" si="46"/>
        <v>#DIV/0!</v>
      </c>
      <c r="DJ12" s="66" t="e">
        <f t="shared" si="47"/>
        <v>#DIV/0!</v>
      </c>
      <c r="DK12" s="66" t="e">
        <f t="shared" si="48"/>
        <v>#DIV/0!</v>
      </c>
      <c r="DL12" s="66" t="e">
        <f t="shared" si="49"/>
        <v>#DIV/0!</v>
      </c>
      <c r="DM12" s="66" t="e">
        <f t="shared" si="50"/>
        <v>#DIV/0!</v>
      </c>
      <c r="DN12" s="80" t="e">
        <f t="shared" si="51"/>
        <v>#DIV/0!</v>
      </c>
      <c r="DO12" s="178" t="e">
        <f t="shared" si="52"/>
        <v>#DIV/0!</v>
      </c>
      <c r="DP12" s="163" t="e">
        <f t="shared" si="56"/>
        <v>#DIV/0!</v>
      </c>
    </row>
    <row r="13" spans="1:120" ht="17.149999999999999" customHeight="1" x14ac:dyDescent="0.3">
      <c r="A13" s="30"/>
      <c r="B13" s="39" t="s">
        <v>160</v>
      </c>
      <c r="C13" s="37" t="s">
        <v>161</v>
      </c>
      <c r="D13" s="36" t="s">
        <v>175</v>
      </c>
      <c r="E13" s="37" t="s">
        <v>176</v>
      </c>
      <c r="F13" s="36" t="s">
        <v>178</v>
      </c>
      <c r="G13" s="37" t="s">
        <v>179</v>
      </c>
      <c r="H13" s="36">
        <v>36</v>
      </c>
      <c r="I13" s="38">
        <v>14</v>
      </c>
      <c r="J13" s="155" t="e">
        <f t="shared" si="0"/>
        <v>#DIV/0!</v>
      </c>
      <c r="K13" s="115" t="e">
        <f t="shared" si="1"/>
        <v>#DIV/0!</v>
      </c>
      <c r="L13" s="115" t="e">
        <f t="shared" si="2"/>
        <v>#DIV/0!</v>
      </c>
      <c r="M13" s="115" t="e">
        <f t="shared" si="3"/>
        <v>#DIV/0!</v>
      </c>
      <c r="N13" s="115" t="e">
        <f t="shared" si="4"/>
        <v>#DIV/0!</v>
      </c>
      <c r="O13" s="115" t="e">
        <f t="shared" si="5"/>
        <v>#DIV/0!</v>
      </c>
      <c r="P13" s="115" t="e">
        <f t="shared" si="6"/>
        <v>#DIV/0!</v>
      </c>
      <c r="Q13" s="115">
        <f t="shared" si="7"/>
        <v>1</v>
      </c>
      <c r="R13" s="116">
        <f t="shared" si="8"/>
        <v>0.91486718080548413</v>
      </c>
      <c r="S13" s="133" t="e">
        <f t="shared" si="9"/>
        <v>#DIV/0!</v>
      </c>
      <c r="T13" s="134" t="e">
        <f t="shared" si="53"/>
        <v>#DIV/0!</v>
      </c>
      <c r="U13" s="135" t="e">
        <f t="shared" si="10"/>
        <v>#DIV/0!</v>
      </c>
      <c r="V13" s="136">
        <v>6</v>
      </c>
      <c r="W13" s="155" t="e">
        <f t="shared" si="11"/>
        <v>#DIV/0!</v>
      </c>
      <c r="X13" s="155" t="e">
        <f t="shared" si="12"/>
        <v>#DIV/0!</v>
      </c>
      <c r="Y13" s="155" t="e">
        <f t="shared" si="13"/>
        <v>#DIV/0!</v>
      </c>
      <c r="Z13" s="156" t="e">
        <f t="shared" si="14"/>
        <v>#DIV/0!</v>
      </c>
      <c r="AA13" s="69"/>
      <c r="AB13" s="70">
        <f t="shared" si="15"/>
        <v>0.93354164447442867</v>
      </c>
      <c r="AC13" s="70" t="e">
        <f t="shared" si="16"/>
        <v>#DIV/0!</v>
      </c>
      <c r="AD13" s="70" t="e">
        <f t="shared" si="16"/>
        <v>#DIV/0!</v>
      </c>
      <c r="AE13" s="70">
        <f t="shared" si="17"/>
        <v>0</v>
      </c>
      <c r="AF13" s="70" t="e">
        <f t="shared" si="18"/>
        <v>#DIV/0!</v>
      </c>
      <c r="AG13" s="70" t="e">
        <f t="shared" si="19"/>
        <v>#DIV/0!</v>
      </c>
      <c r="AH13" s="70" t="e">
        <f t="shared" si="20"/>
        <v>#DIV/0!</v>
      </c>
      <c r="AI13" s="70" t="e">
        <f t="shared" si="21"/>
        <v>#DIV/0!</v>
      </c>
      <c r="AJ13" s="70" t="e">
        <f t="shared" si="22"/>
        <v>#DIV/0!</v>
      </c>
      <c r="AK13" s="70" t="e">
        <f t="shared" si="23"/>
        <v>#DIV/0!</v>
      </c>
      <c r="AL13" s="71" t="e">
        <f t="shared" si="54"/>
        <v>#DIV/0!</v>
      </c>
      <c r="AM13" s="187"/>
      <c r="AN13" s="189"/>
      <c r="AO13" s="182">
        <f t="shared" si="24"/>
        <v>1</v>
      </c>
      <c r="AP13" s="75"/>
      <c r="AQ13" s="75"/>
      <c r="AR13" s="76"/>
      <c r="AS13" s="76"/>
      <c r="AT13" s="171" t="e">
        <f t="shared" si="25"/>
        <v>#DIV/0!</v>
      </c>
      <c r="AU13" s="171" t="e">
        <f t="shared" si="26"/>
        <v>#DIV/0!</v>
      </c>
      <c r="AV13" s="75"/>
      <c r="AW13" s="76"/>
      <c r="AX13" s="75"/>
      <c r="AY13" s="76"/>
      <c r="AZ13" s="75"/>
      <c r="BA13" s="66" t="e">
        <f t="shared" si="27"/>
        <v>#DIV/0!</v>
      </c>
      <c r="BB13" s="155" t="e">
        <f t="shared" si="28"/>
        <v>#DIV/0!</v>
      </c>
      <c r="BC13" s="68"/>
      <c r="BD13" s="68"/>
      <c r="BE13" s="68"/>
      <c r="BF13" s="155" t="e">
        <f t="shared" si="29"/>
        <v>#DIV/0!</v>
      </c>
      <c r="BG13" s="184">
        <v>0.93354164447442867</v>
      </c>
      <c r="BH13" s="184">
        <v>0.91486718080548413</v>
      </c>
      <c r="BI13" s="75"/>
      <c r="BJ13" s="75"/>
      <c r="BK13" s="75"/>
      <c r="BL13" s="75"/>
      <c r="BM13" s="75"/>
      <c r="BN13" s="76"/>
      <c r="BO13" s="75"/>
      <c r="BP13" s="76"/>
      <c r="BQ13" s="76"/>
      <c r="BR13" s="76"/>
      <c r="BS13" s="155" t="e">
        <f t="shared" si="30"/>
        <v>#DIV/0!</v>
      </c>
      <c r="BT13" s="155" t="e">
        <f t="shared" si="31"/>
        <v>#DIV/0!</v>
      </c>
      <c r="BU13" s="66" t="e">
        <f t="shared" si="32"/>
        <v>#DIV/0!</v>
      </c>
      <c r="BV13" s="72"/>
      <c r="BW13" s="75"/>
      <c r="BX13" s="66" t="e">
        <f t="shared" si="33"/>
        <v>#DIV/0!</v>
      </c>
      <c r="BY13" s="74" t="e">
        <f t="shared" si="34"/>
        <v>#DIV/0!</v>
      </c>
      <c r="BZ13" s="155" t="e">
        <f t="shared" si="55"/>
        <v>#DIV/0!</v>
      </c>
      <c r="CA13" s="72"/>
      <c r="CB13" s="75"/>
      <c r="CC13" s="155" t="e">
        <f t="shared" si="35"/>
        <v>#DIV/0!</v>
      </c>
      <c r="CD13" s="155" t="e">
        <f t="shared" si="36"/>
        <v>#DIV/0!</v>
      </c>
      <c r="CE13" s="72"/>
      <c r="CF13" s="166"/>
      <c r="CG13" s="167"/>
      <c r="CH13" s="155" t="e">
        <f t="shared" si="37"/>
        <v>#DIV/0!</v>
      </c>
      <c r="CI13" s="75"/>
      <c r="CJ13" s="76"/>
      <c r="CK13" s="75"/>
      <c r="CL13" s="75"/>
      <c r="CM13" s="75"/>
      <c r="CN13" s="155" t="e">
        <f t="shared" si="38"/>
        <v>#DIV/0!</v>
      </c>
      <c r="CO13" s="72"/>
      <c r="CP13" s="75"/>
      <c r="CQ13" s="155" t="e">
        <f t="shared" si="39"/>
        <v>#DIV/0!</v>
      </c>
      <c r="CR13" s="78" t="b">
        <v>1</v>
      </c>
      <c r="CS13" s="76" t="b">
        <v>1</v>
      </c>
      <c r="CT13" s="76"/>
      <c r="CU13" s="76"/>
      <c r="CV13" s="79"/>
      <c r="CW13" s="79"/>
      <c r="CX13" s="79"/>
      <c r="CY13" s="79"/>
      <c r="CZ13" s="76"/>
      <c r="DA13" s="76"/>
      <c r="DB13" s="76"/>
      <c r="DC13" s="66" t="e">
        <f t="shared" si="40"/>
        <v>#DIV/0!</v>
      </c>
      <c r="DD13" s="66" t="e">
        <f t="shared" si="41"/>
        <v>#DIV/0!</v>
      </c>
      <c r="DE13" s="66" t="e">
        <f t="shared" si="42"/>
        <v>#DIV/0!</v>
      </c>
      <c r="DF13" s="66" t="e">
        <f t="shared" si="43"/>
        <v>#DIV/0!</v>
      </c>
      <c r="DG13" s="66" t="e">
        <f t="shared" si="44"/>
        <v>#DIV/0!</v>
      </c>
      <c r="DH13" s="66" t="e">
        <f t="shared" si="45"/>
        <v>#DIV/0!</v>
      </c>
      <c r="DI13" s="66" t="e">
        <f t="shared" si="46"/>
        <v>#DIV/0!</v>
      </c>
      <c r="DJ13" s="66" t="e">
        <f t="shared" si="47"/>
        <v>#DIV/0!</v>
      </c>
      <c r="DK13" s="66" t="e">
        <f t="shared" si="48"/>
        <v>#DIV/0!</v>
      </c>
      <c r="DL13" s="66" t="e">
        <f t="shared" si="49"/>
        <v>#DIV/0!</v>
      </c>
      <c r="DM13" s="66" t="e">
        <f t="shared" si="50"/>
        <v>#DIV/0!</v>
      </c>
      <c r="DN13" s="80" t="e">
        <f t="shared" si="51"/>
        <v>#DIV/0!</v>
      </c>
      <c r="DO13" s="178" t="e">
        <f t="shared" si="52"/>
        <v>#DIV/0!</v>
      </c>
      <c r="DP13" s="163" t="e">
        <f t="shared" si="56"/>
        <v>#DIV/0!</v>
      </c>
    </row>
    <row r="14" spans="1:120" ht="17.149999999999999" customHeight="1" x14ac:dyDescent="0.3">
      <c r="A14" s="30"/>
      <c r="B14" s="39" t="s">
        <v>160</v>
      </c>
      <c r="C14" s="37" t="s">
        <v>161</v>
      </c>
      <c r="D14" s="36" t="s">
        <v>175</v>
      </c>
      <c r="E14" s="37" t="s">
        <v>176</v>
      </c>
      <c r="F14" s="36" t="s">
        <v>180</v>
      </c>
      <c r="G14" s="37" t="s">
        <v>181</v>
      </c>
      <c r="H14" s="36">
        <v>15</v>
      </c>
      <c r="I14" s="38">
        <v>6</v>
      </c>
      <c r="J14" s="155" t="e">
        <f t="shared" si="0"/>
        <v>#DIV/0!</v>
      </c>
      <c r="K14" s="115" t="e">
        <f t="shared" si="1"/>
        <v>#DIV/0!</v>
      </c>
      <c r="L14" s="115" t="e">
        <f t="shared" si="2"/>
        <v>#DIV/0!</v>
      </c>
      <c r="M14" s="115" t="e">
        <f t="shared" si="3"/>
        <v>#DIV/0!</v>
      </c>
      <c r="N14" s="115" t="e">
        <f t="shared" si="4"/>
        <v>#DIV/0!</v>
      </c>
      <c r="O14" s="115" t="e">
        <f t="shared" si="5"/>
        <v>#DIV/0!</v>
      </c>
      <c r="P14" s="115" t="e">
        <f t="shared" si="6"/>
        <v>#DIV/0!</v>
      </c>
      <c r="Q14" s="115">
        <f t="shared" si="7"/>
        <v>1</v>
      </c>
      <c r="R14" s="116">
        <f t="shared" si="8"/>
        <v>0.92407841386749989</v>
      </c>
      <c r="S14" s="133" t="e">
        <f t="shared" si="9"/>
        <v>#DIV/0!</v>
      </c>
      <c r="T14" s="134" t="e">
        <f t="shared" si="53"/>
        <v>#DIV/0!</v>
      </c>
      <c r="U14" s="135" t="e">
        <f t="shared" si="10"/>
        <v>#DIV/0!</v>
      </c>
      <c r="V14" s="136">
        <v>5</v>
      </c>
      <c r="W14" s="155" t="e">
        <f t="shared" si="11"/>
        <v>#DIV/0!</v>
      </c>
      <c r="X14" s="155" t="e">
        <f t="shared" si="12"/>
        <v>#DIV/0!</v>
      </c>
      <c r="Y14" s="155" t="e">
        <f t="shared" si="13"/>
        <v>#DIV/0!</v>
      </c>
      <c r="Z14" s="156" t="e">
        <f t="shared" si="14"/>
        <v>#DIV/0!</v>
      </c>
      <c r="AA14" s="69"/>
      <c r="AB14" s="70">
        <f t="shared" si="15"/>
        <v>0.94371438837842003</v>
      </c>
      <c r="AC14" s="70" t="e">
        <f t="shared" si="16"/>
        <v>#DIV/0!</v>
      </c>
      <c r="AD14" s="70" t="e">
        <f t="shared" si="16"/>
        <v>#DIV/0!</v>
      </c>
      <c r="AE14" s="70">
        <f t="shared" si="17"/>
        <v>0</v>
      </c>
      <c r="AF14" s="70" t="e">
        <f t="shared" si="18"/>
        <v>#DIV/0!</v>
      </c>
      <c r="AG14" s="70" t="e">
        <f t="shared" si="19"/>
        <v>#DIV/0!</v>
      </c>
      <c r="AH14" s="70" t="e">
        <f t="shared" si="20"/>
        <v>#DIV/0!</v>
      </c>
      <c r="AI14" s="70" t="e">
        <f t="shared" si="21"/>
        <v>#DIV/0!</v>
      </c>
      <c r="AJ14" s="70" t="e">
        <f t="shared" si="22"/>
        <v>#DIV/0!</v>
      </c>
      <c r="AK14" s="70" t="e">
        <f t="shared" si="23"/>
        <v>#DIV/0!</v>
      </c>
      <c r="AL14" s="71" t="e">
        <f t="shared" si="54"/>
        <v>#DIV/0!</v>
      </c>
      <c r="AM14" s="187"/>
      <c r="AN14" s="189"/>
      <c r="AO14" s="182">
        <f t="shared" si="24"/>
        <v>1</v>
      </c>
      <c r="AP14" s="75"/>
      <c r="AQ14" s="75"/>
      <c r="AR14" s="76"/>
      <c r="AS14" s="76"/>
      <c r="AT14" s="171" t="e">
        <f t="shared" si="25"/>
        <v>#DIV/0!</v>
      </c>
      <c r="AU14" s="171" t="e">
        <f t="shared" si="26"/>
        <v>#DIV/0!</v>
      </c>
      <c r="AV14" s="75"/>
      <c r="AW14" s="76"/>
      <c r="AX14" s="75"/>
      <c r="AY14" s="76"/>
      <c r="AZ14" s="75"/>
      <c r="BA14" s="66" t="e">
        <f t="shared" si="27"/>
        <v>#DIV/0!</v>
      </c>
      <c r="BB14" s="155" t="e">
        <f t="shared" si="28"/>
        <v>#DIV/0!</v>
      </c>
      <c r="BC14" s="68"/>
      <c r="BD14" s="68"/>
      <c r="BE14" s="68"/>
      <c r="BF14" s="155" t="e">
        <f t="shared" si="29"/>
        <v>#DIV/0!</v>
      </c>
      <c r="BG14" s="184">
        <v>0.94371438837842003</v>
      </c>
      <c r="BH14" s="184">
        <v>0.92407841386749989</v>
      </c>
      <c r="BI14" s="75"/>
      <c r="BJ14" s="75"/>
      <c r="BK14" s="75"/>
      <c r="BL14" s="75"/>
      <c r="BM14" s="75"/>
      <c r="BN14" s="76"/>
      <c r="BO14" s="75"/>
      <c r="BP14" s="76"/>
      <c r="BQ14" s="76"/>
      <c r="BR14" s="76"/>
      <c r="BS14" s="155" t="e">
        <f t="shared" si="30"/>
        <v>#DIV/0!</v>
      </c>
      <c r="BT14" s="155" t="e">
        <f t="shared" si="31"/>
        <v>#DIV/0!</v>
      </c>
      <c r="BU14" s="66" t="e">
        <f t="shared" si="32"/>
        <v>#DIV/0!</v>
      </c>
      <c r="BV14" s="72"/>
      <c r="BW14" s="75"/>
      <c r="BX14" s="66" t="e">
        <f t="shared" si="33"/>
        <v>#DIV/0!</v>
      </c>
      <c r="BY14" s="74" t="e">
        <f t="shared" si="34"/>
        <v>#DIV/0!</v>
      </c>
      <c r="BZ14" s="155" t="e">
        <f t="shared" si="55"/>
        <v>#DIV/0!</v>
      </c>
      <c r="CA14" s="72"/>
      <c r="CB14" s="75"/>
      <c r="CC14" s="155" t="e">
        <f t="shared" si="35"/>
        <v>#DIV/0!</v>
      </c>
      <c r="CD14" s="155" t="e">
        <f t="shared" si="36"/>
        <v>#DIV/0!</v>
      </c>
      <c r="CE14" s="72"/>
      <c r="CF14" s="166"/>
      <c r="CG14" s="167"/>
      <c r="CH14" s="155" t="e">
        <f t="shared" si="37"/>
        <v>#DIV/0!</v>
      </c>
      <c r="CI14" s="75"/>
      <c r="CJ14" s="75"/>
      <c r="CK14" s="75"/>
      <c r="CL14" s="75"/>
      <c r="CM14" s="75"/>
      <c r="CN14" s="155" t="e">
        <f t="shared" si="38"/>
        <v>#DIV/0!</v>
      </c>
      <c r="CO14" s="72"/>
      <c r="CP14" s="75"/>
      <c r="CQ14" s="155" t="e">
        <f t="shared" si="39"/>
        <v>#DIV/0!</v>
      </c>
      <c r="CR14" s="78" t="b">
        <v>1</v>
      </c>
      <c r="CS14" s="76" t="b">
        <v>1</v>
      </c>
      <c r="CT14" s="76"/>
      <c r="CU14" s="76"/>
      <c r="CV14" s="79"/>
      <c r="CW14" s="79"/>
      <c r="CX14" s="79"/>
      <c r="CY14" s="79"/>
      <c r="CZ14" s="76"/>
      <c r="DA14" s="76"/>
      <c r="DB14" s="76"/>
      <c r="DC14" s="66" t="e">
        <f t="shared" si="40"/>
        <v>#DIV/0!</v>
      </c>
      <c r="DD14" s="66" t="e">
        <f t="shared" si="41"/>
        <v>#DIV/0!</v>
      </c>
      <c r="DE14" s="66" t="e">
        <f t="shared" si="42"/>
        <v>#DIV/0!</v>
      </c>
      <c r="DF14" s="66" t="e">
        <f t="shared" si="43"/>
        <v>#DIV/0!</v>
      </c>
      <c r="DG14" s="66" t="e">
        <f t="shared" si="44"/>
        <v>#DIV/0!</v>
      </c>
      <c r="DH14" s="66" t="e">
        <f t="shared" si="45"/>
        <v>#DIV/0!</v>
      </c>
      <c r="DI14" s="66" t="e">
        <f t="shared" si="46"/>
        <v>#DIV/0!</v>
      </c>
      <c r="DJ14" s="66" t="e">
        <f t="shared" si="47"/>
        <v>#DIV/0!</v>
      </c>
      <c r="DK14" s="66" t="e">
        <f t="shared" si="48"/>
        <v>#DIV/0!</v>
      </c>
      <c r="DL14" s="66" t="e">
        <f t="shared" si="49"/>
        <v>#DIV/0!</v>
      </c>
      <c r="DM14" s="66" t="e">
        <f t="shared" si="50"/>
        <v>#DIV/0!</v>
      </c>
      <c r="DN14" s="80" t="e">
        <f t="shared" si="51"/>
        <v>#DIV/0!</v>
      </c>
      <c r="DO14" s="178" t="e">
        <f t="shared" si="52"/>
        <v>#DIV/0!</v>
      </c>
      <c r="DP14" s="163" t="e">
        <f t="shared" si="56"/>
        <v>#DIV/0!</v>
      </c>
    </row>
    <row r="15" spans="1:120" ht="17.149999999999999" customHeight="1" x14ac:dyDescent="0.3">
      <c r="A15" s="30"/>
      <c r="B15" s="39" t="s">
        <v>160</v>
      </c>
      <c r="C15" s="37" t="s">
        <v>161</v>
      </c>
      <c r="D15" s="36" t="s">
        <v>182</v>
      </c>
      <c r="E15" s="37" t="s">
        <v>183</v>
      </c>
      <c r="F15" s="36" t="s">
        <v>184</v>
      </c>
      <c r="G15" s="37" t="s">
        <v>183</v>
      </c>
      <c r="H15" s="36">
        <v>45</v>
      </c>
      <c r="I15" s="38">
        <v>13</v>
      </c>
      <c r="J15" s="155" t="e">
        <f t="shared" si="0"/>
        <v>#DIV/0!</v>
      </c>
      <c r="K15" s="115" t="e">
        <f t="shared" si="1"/>
        <v>#DIV/0!</v>
      </c>
      <c r="L15" s="115" t="e">
        <f t="shared" si="2"/>
        <v>#DIV/0!</v>
      </c>
      <c r="M15" s="115" t="e">
        <f t="shared" si="3"/>
        <v>#DIV/0!</v>
      </c>
      <c r="N15" s="115" t="e">
        <f t="shared" si="4"/>
        <v>#DIV/0!</v>
      </c>
      <c r="O15" s="115" t="e">
        <f t="shared" si="5"/>
        <v>#DIV/0!</v>
      </c>
      <c r="P15" s="115" t="e">
        <f t="shared" si="6"/>
        <v>#DIV/0!</v>
      </c>
      <c r="Q15" s="115">
        <f t="shared" si="7"/>
        <v>1</v>
      </c>
      <c r="R15" s="116">
        <f t="shared" si="8"/>
        <v>0.92979822106963317</v>
      </c>
      <c r="S15" s="133" t="e">
        <f t="shared" si="9"/>
        <v>#DIV/0!</v>
      </c>
      <c r="T15" s="134" t="e">
        <f t="shared" si="53"/>
        <v>#DIV/0!</v>
      </c>
      <c r="U15" s="135" t="e">
        <f t="shared" si="10"/>
        <v>#DIV/0!</v>
      </c>
      <c r="V15" s="136">
        <v>6</v>
      </c>
      <c r="W15" s="155" t="e">
        <f t="shared" si="11"/>
        <v>#DIV/0!</v>
      </c>
      <c r="X15" s="155" t="e">
        <f t="shared" si="12"/>
        <v>#DIV/0!</v>
      </c>
      <c r="Y15" s="155" t="e">
        <f t="shared" si="13"/>
        <v>#DIV/0!</v>
      </c>
      <c r="Z15" s="156" t="e">
        <f t="shared" si="14"/>
        <v>#DIV/0!</v>
      </c>
      <c r="AA15" s="69"/>
      <c r="AB15" s="70">
        <f t="shared" si="15"/>
        <v>0.94741027083894014</v>
      </c>
      <c r="AC15" s="70" t="e">
        <f t="shared" si="16"/>
        <v>#DIV/0!</v>
      </c>
      <c r="AD15" s="70" t="e">
        <f t="shared" si="16"/>
        <v>#DIV/0!</v>
      </c>
      <c r="AE15" s="70">
        <f t="shared" si="17"/>
        <v>0</v>
      </c>
      <c r="AF15" s="70" t="e">
        <f t="shared" si="18"/>
        <v>#DIV/0!</v>
      </c>
      <c r="AG15" s="70" t="e">
        <f t="shared" si="19"/>
        <v>#DIV/0!</v>
      </c>
      <c r="AH15" s="70" t="e">
        <f t="shared" si="20"/>
        <v>#DIV/0!</v>
      </c>
      <c r="AI15" s="70" t="e">
        <f t="shared" si="21"/>
        <v>#DIV/0!</v>
      </c>
      <c r="AJ15" s="70" t="e">
        <f t="shared" si="22"/>
        <v>#DIV/0!</v>
      </c>
      <c r="AK15" s="70" t="e">
        <f t="shared" si="23"/>
        <v>#DIV/0!</v>
      </c>
      <c r="AL15" s="71" t="e">
        <f t="shared" si="54"/>
        <v>#DIV/0!</v>
      </c>
      <c r="AM15" s="187"/>
      <c r="AN15" s="189"/>
      <c r="AO15" s="182">
        <f t="shared" si="24"/>
        <v>1</v>
      </c>
      <c r="AP15" s="75"/>
      <c r="AQ15" s="75"/>
      <c r="AR15" s="76"/>
      <c r="AS15" s="76"/>
      <c r="AT15" s="171" t="e">
        <f t="shared" si="25"/>
        <v>#DIV/0!</v>
      </c>
      <c r="AU15" s="171" t="e">
        <f t="shared" si="26"/>
        <v>#DIV/0!</v>
      </c>
      <c r="AV15" s="75"/>
      <c r="AW15" s="76"/>
      <c r="AX15" s="75"/>
      <c r="AY15" s="76"/>
      <c r="AZ15" s="75"/>
      <c r="BA15" s="66" t="e">
        <f t="shared" si="27"/>
        <v>#DIV/0!</v>
      </c>
      <c r="BB15" s="155" t="e">
        <f t="shared" si="28"/>
        <v>#DIV/0!</v>
      </c>
      <c r="BC15" s="68"/>
      <c r="BD15" s="68"/>
      <c r="BE15" s="68"/>
      <c r="BF15" s="155" t="e">
        <f t="shared" si="29"/>
        <v>#DIV/0!</v>
      </c>
      <c r="BG15" s="184">
        <v>0.94741027083894014</v>
      </c>
      <c r="BH15" s="184">
        <v>0.92979822106963317</v>
      </c>
      <c r="BI15" s="75"/>
      <c r="BJ15" s="75"/>
      <c r="BK15" s="75"/>
      <c r="BL15" s="75"/>
      <c r="BM15" s="75"/>
      <c r="BN15" s="76"/>
      <c r="BO15" s="75"/>
      <c r="BP15" s="76"/>
      <c r="BQ15" s="76"/>
      <c r="BR15" s="76"/>
      <c r="BS15" s="155" t="e">
        <f t="shared" si="30"/>
        <v>#DIV/0!</v>
      </c>
      <c r="BT15" s="155" t="e">
        <f t="shared" si="31"/>
        <v>#DIV/0!</v>
      </c>
      <c r="BU15" s="66" t="e">
        <f t="shared" si="32"/>
        <v>#DIV/0!</v>
      </c>
      <c r="BV15" s="72"/>
      <c r="BW15" s="75"/>
      <c r="BX15" s="66" t="e">
        <f t="shared" si="33"/>
        <v>#DIV/0!</v>
      </c>
      <c r="BY15" s="74" t="e">
        <f t="shared" si="34"/>
        <v>#DIV/0!</v>
      </c>
      <c r="BZ15" s="155" t="e">
        <f t="shared" si="55"/>
        <v>#DIV/0!</v>
      </c>
      <c r="CA15" s="72"/>
      <c r="CB15" s="75"/>
      <c r="CC15" s="155" t="e">
        <f t="shared" si="35"/>
        <v>#DIV/0!</v>
      </c>
      <c r="CD15" s="155" t="e">
        <f t="shared" si="36"/>
        <v>#DIV/0!</v>
      </c>
      <c r="CE15" s="72"/>
      <c r="CF15" s="166"/>
      <c r="CG15" s="167"/>
      <c r="CH15" s="155" t="e">
        <f t="shared" si="37"/>
        <v>#DIV/0!</v>
      </c>
      <c r="CI15" s="75"/>
      <c r="CJ15" s="76"/>
      <c r="CK15" s="75"/>
      <c r="CL15" s="75"/>
      <c r="CM15" s="75"/>
      <c r="CN15" s="155" t="e">
        <f t="shared" si="38"/>
        <v>#DIV/0!</v>
      </c>
      <c r="CO15" s="72"/>
      <c r="CP15" s="75"/>
      <c r="CQ15" s="155" t="e">
        <f t="shared" si="39"/>
        <v>#DIV/0!</v>
      </c>
      <c r="CR15" s="78" t="b">
        <v>0</v>
      </c>
      <c r="CS15" s="76" t="b">
        <v>1</v>
      </c>
      <c r="CT15" s="76"/>
      <c r="CU15" s="76"/>
      <c r="CV15" s="79"/>
      <c r="CW15" s="79"/>
      <c r="CX15" s="79"/>
      <c r="CY15" s="79"/>
      <c r="CZ15" s="76"/>
      <c r="DA15" s="76"/>
      <c r="DB15" s="76"/>
      <c r="DC15" s="66" t="e">
        <f t="shared" si="40"/>
        <v>#DIV/0!</v>
      </c>
      <c r="DD15" s="66" t="e">
        <f t="shared" si="41"/>
        <v>#DIV/0!</v>
      </c>
      <c r="DE15" s="66" t="e">
        <f t="shared" si="42"/>
        <v>#DIV/0!</v>
      </c>
      <c r="DF15" s="66" t="e">
        <f t="shared" si="43"/>
        <v>#DIV/0!</v>
      </c>
      <c r="DG15" s="66" t="e">
        <f t="shared" si="44"/>
        <v>#DIV/0!</v>
      </c>
      <c r="DH15" s="66" t="e">
        <f t="shared" si="45"/>
        <v>#DIV/0!</v>
      </c>
      <c r="DI15" s="66" t="e">
        <f t="shared" si="46"/>
        <v>#DIV/0!</v>
      </c>
      <c r="DJ15" s="66" t="e">
        <f t="shared" si="47"/>
        <v>#DIV/0!</v>
      </c>
      <c r="DK15" s="66" t="e">
        <f t="shared" si="48"/>
        <v>#DIV/0!</v>
      </c>
      <c r="DL15" s="66" t="e">
        <f t="shared" si="49"/>
        <v>#DIV/0!</v>
      </c>
      <c r="DM15" s="66" t="e">
        <f t="shared" si="50"/>
        <v>#DIV/0!</v>
      </c>
      <c r="DN15" s="80" t="e">
        <f t="shared" si="51"/>
        <v>#DIV/0!</v>
      </c>
      <c r="DO15" s="178" t="e">
        <f t="shared" si="52"/>
        <v>#DIV/0!</v>
      </c>
      <c r="DP15" s="163" t="e">
        <f t="shared" si="56"/>
        <v>#DIV/0!</v>
      </c>
    </row>
    <row r="16" spans="1:120" ht="17.149999999999999" customHeight="1" x14ac:dyDescent="0.3">
      <c r="A16" s="30"/>
      <c r="B16" s="39" t="s">
        <v>160</v>
      </c>
      <c r="C16" s="37" t="s">
        <v>161</v>
      </c>
      <c r="D16" s="36" t="s">
        <v>182</v>
      </c>
      <c r="E16" s="37" t="s">
        <v>183</v>
      </c>
      <c r="F16" s="36" t="s">
        <v>185</v>
      </c>
      <c r="G16" s="37" t="s">
        <v>186</v>
      </c>
      <c r="H16" s="36">
        <v>37</v>
      </c>
      <c r="I16" s="38">
        <v>8</v>
      </c>
      <c r="J16" s="155" t="e">
        <f t="shared" si="0"/>
        <v>#DIV/0!</v>
      </c>
      <c r="K16" s="115" t="e">
        <f t="shared" si="1"/>
        <v>#DIV/0!</v>
      </c>
      <c r="L16" s="115" t="e">
        <f t="shared" si="2"/>
        <v>#DIV/0!</v>
      </c>
      <c r="M16" s="115" t="e">
        <f t="shared" si="3"/>
        <v>#DIV/0!</v>
      </c>
      <c r="N16" s="115" t="e">
        <f t="shared" si="4"/>
        <v>#DIV/0!</v>
      </c>
      <c r="O16" s="115" t="e">
        <f t="shared" si="5"/>
        <v>#DIV/0!</v>
      </c>
      <c r="P16" s="115" t="e">
        <f t="shared" si="6"/>
        <v>#DIV/0!</v>
      </c>
      <c r="Q16" s="115">
        <f t="shared" si="7"/>
        <v>1</v>
      </c>
      <c r="R16" s="116">
        <f t="shared" si="8"/>
        <v>0.96339049025200496</v>
      </c>
      <c r="S16" s="133" t="e">
        <f t="shared" si="9"/>
        <v>#DIV/0!</v>
      </c>
      <c r="T16" s="134" t="e">
        <f t="shared" si="53"/>
        <v>#DIV/0!</v>
      </c>
      <c r="U16" s="135" t="e">
        <f t="shared" si="10"/>
        <v>#DIV/0!</v>
      </c>
      <c r="V16" s="136">
        <v>4</v>
      </c>
      <c r="W16" s="155" t="e">
        <f t="shared" si="11"/>
        <v>#DIV/0!</v>
      </c>
      <c r="X16" s="155" t="e">
        <f t="shared" si="12"/>
        <v>#DIV/0!</v>
      </c>
      <c r="Y16" s="155" t="e">
        <f t="shared" si="13"/>
        <v>#DIV/0!</v>
      </c>
      <c r="Z16" s="156" t="e">
        <f t="shared" si="14"/>
        <v>#DIV/0!</v>
      </c>
      <c r="AA16" s="69"/>
      <c r="AB16" s="70">
        <f t="shared" si="15"/>
        <v>0.97275905517400485</v>
      </c>
      <c r="AC16" s="70" t="e">
        <f t="shared" si="16"/>
        <v>#DIV/0!</v>
      </c>
      <c r="AD16" s="70" t="e">
        <f t="shared" si="16"/>
        <v>#DIV/0!</v>
      </c>
      <c r="AE16" s="70">
        <f t="shared" si="17"/>
        <v>0</v>
      </c>
      <c r="AF16" s="70" t="e">
        <f t="shared" si="18"/>
        <v>#DIV/0!</v>
      </c>
      <c r="AG16" s="70" t="e">
        <f t="shared" si="19"/>
        <v>#DIV/0!</v>
      </c>
      <c r="AH16" s="70" t="e">
        <f t="shared" si="20"/>
        <v>#DIV/0!</v>
      </c>
      <c r="AI16" s="70" t="e">
        <f t="shared" si="21"/>
        <v>#DIV/0!</v>
      </c>
      <c r="AJ16" s="70" t="e">
        <f t="shared" si="22"/>
        <v>#DIV/0!</v>
      </c>
      <c r="AK16" s="70" t="e">
        <f t="shared" si="23"/>
        <v>#DIV/0!</v>
      </c>
      <c r="AL16" s="71" t="e">
        <f t="shared" si="54"/>
        <v>#DIV/0!</v>
      </c>
      <c r="AM16" s="187"/>
      <c r="AN16" s="189"/>
      <c r="AO16" s="182">
        <f t="shared" si="24"/>
        <v>1</v>
      </c>
      <c r="AP16" s="75"/>
      <c r="AQ16" s="75"/>
      <c r="AR16" s="76"/>
      <c r="AS16" s="76"/>
      <c r="AT16" s="171" t="e">
        <f t="shared" si="25"/>
        <v>#DIV/0!</v>
      </c>
      <c r="AU16" s="171" t="e">
        <f t="shared" si="26"/>
        <v>#DIV/0!</v>
      </c>
      <c r="AV16" s="75"/>
      <c r="AW16" s="76"/>
      <c r="AX16" s="75"/>
      <c r="AY16" s="76"/>
      <c r="AZ16" s="75"/>
      <c r="BA16" s="66" t="e">
        <f t="shared" si="27"/>
        <v>#DIV/0!</v>
      </c>
      <c r="BB16" s="155" t="e">
        <f t="shared" si="28"/>
        <v>#DIV/0!</v>
      </c>
      <c r="BC16" s="68"/>
      <c r="BD16" s="68"/>
      <c r="BE16" s="68"/>
      <c r="BF16" s="155" t="e">
        <f t="shared" si="29"/>
        <v>#DIV/0!</v>
      </c>
      <c r="BG16" s="184">
        <v>0.97275905517400485</v>
      </c>
      <c r="BH16" s="184">
        <v>0.96339049025200496</v>
      </c>
      <c r="BI16" s="75"/>
      <c r="BJ16" s="75"/>
      <c r="BK16" s="75"/>
      <c r="BL16" s="75"/>
      <c r="BM16" s="75"/>
      <c r="BN16" s="76"/>
      <c r="BO16" s="75"/>
      <c r="BP16" s="76"/>
      <c r="BQ16" s="76"/>
      <c r="BR16" s="76"/>
      <c r="BS16" s="155" t="e">
        <f t="shared" si="30"/>
        <v>#DIV/0!</v>
      </c>
      <c r="BT16" s="155" t="e">
        <f t="shared" si="31"/>
        <v>#DIV/0!</v>
      </c>
      <c r="BU16" s="66" t="e">
        <f t="shared" si="32"/>
        <v>#DIV/0!</v>
      </c>
      <c r="BV16" s="72"/>
      <c r="BW16" s="75"/>
      <c r="BX16" s="66" t="e">
        <f t="shared" si="33"/>
        <v>#DIV/0!</v>
      </c>
      <c r="BY16" s="74" t="e">
        <f t="shared" si="34"/>
        <v>#DIV/0!</v>
      </c>
      <c r="BZ16" s="155" t="e">
        <f t="shared" si="55"/>
        <v>#DIV/0!</v>
      </c>
      <c r="CA16" s="72"/>
      <c r="CB16" s="75"/>
      <c r="CC16" s="155" t="e">
        <f t="shared" si="35"/>
        <v>#DIV/0!</v>
      </c>
      <c r="CD16" s="155" t="e">
        <f t="shared" si="36"/>
        <v>#DIV/0!</v>
      </c>
      <c r="CE16" s="72"/>
      <c r="CF16" s="166"/>
      <c r="CG16" s="167"/>
      <c r="CH16" s="155" t="e">
        <f t="shared" si="37"/>
        <v>#DIV/0!</v>
      </c>
      <c r="CI16" s="75"/>
      <c r="CJ16" s="76"/>
      <c r="CK16" s="75"/>
      <c r="CL16" s="76"/>
      <c r="CM16" s="76"/>
      <c r="CN16" s="155" t="e">
        <f t="shared" si="38"/>
        <v>#DIV/0!</v>
      </c>
      <c r="CO16" s="72"/>
      <c r="CP16" s="75"/>
      <c r="CQ16" s="155" t="e">
        <f t="shared" si="39"/>
        <v>#DIV/0!</v>
      </c>
      <c r="CR16" s="78" t="b">
        <v>0</v>
      </c>
      <c r="CS16" s="76" t="b">
        <v>0</v>
      </c>
      <c r="CT16" s="76"/>
      <c r="CU16" s="76"/>
      <c r="CV16" s="76"/>
      <c r="CW16" s="76"/>
      <c r="CX16" s="76"/>
      <c r="CY16" s="76"/>
      <c r="CZ16" s="76"/>
      <c r="DA16" s="76"/>
      <c r="DB16" s="76"/>
      <c r="DC16" s="66" t="e">
        <f t="shared" si="40"/>
        <v>#DIV/0!</v>
      </c>
      <c r="DD16" s="66" t="e">
        <f t="shared" si="41"/>
        <v>#DIV/0!</v>
      </c>
      <c r="DE16" s="66" t="e">
        <f t="shared" si="42"/>
        <v>#DIV/0!</v>
      </c>
      <c r="DF16" s="66" t="e">
        <f t="shared" si="43"/>
        <v>#DIV/0!</v>
      </c>
      <c r="DG16" s="66" t="e">
        <f t="shared" si="44"/>
        <v>#DIV/0!</v>
      </c>
      <c r="DH16" s="66" t="e">
        <f t="shared" si="45"/>
        <v>#DIV/0!</v>
      </c>
      <c r="DI16" s="66" t="e">
        <f t="shared" si="46"/>
        <v>#DIV/0!</v>
      </c>
      <c r="DJ16" s="66" t="e">
        <f t="shared" si="47"/>
        <v>#DIV/0!</v>
      </c>
      <c r="DK16" s="66" t="e">
        <f t="shared" si="48"/>
        <v>#DIV/0!</v>
      </c>
      <c r="DL16" s="66" t="e">
        <f t="shared" si="49"/>
        <v>#DIV/0!</v>
      </c>
      <c r="DM16" s="66" t="e">
        <f t="shared" si="50"/>
        <v>#DIV/0!</v>
      </c>
      <c r="DN16" s="80" t="e">
        <f t="shared" si="51"/>
        <v>#DIV/0!</v>
      </c>
      <c r="DO16" s="178" t="e">
        <f t="shared" si="52"/>
        <v>#DIV/0!</v>
      </c>
      <c r="DP16" s="163" t="e">
        <f t="shared" si="56"/>
        <v>#DIV/0!</v>
      </c>
    </row>
    <row r="17" spans="1:120" ht="17.149999999999999" customHeight="1" x14ac:dyDescent="0.3">
      <c r="A17" s="30"/>
      <c r="B17" s="39" t="s">
        <v>160</v>
      </c>
      <c r="C17" s="37" t="s">
        <v>161</v>
      </c>
      <c r="D17" s="36" t="s">
        <v>182</v>
      </c>
      <c r="E17" s="37" t="s">
        <v>183</v>
      </c>
      <c r="F17" s="36" t="s">
        <v>187</v>
      </c>
      <c r="G17" s="37" t="s">
        <v>188</v>
      </c>
      <c r="H17" s="36">
        <v>53</v>
      </c>
      <c r="I17" s="38">
        <v>13</v>
      </c>
      <c r="J17" s="155" t="e">
        <f t="shared" si="0"/>
        <v>#DIV/0!</v>
      </c>
      <c r="K17" s="115" t="e">
        <f t="shared" si="1"/>
        <v>#DIV/0!</v>
      </c>
      <c r="L17" s="115" t="e">
        <f t="shared" si="2"/>
        <v>#DIV/0!</v>
      </c>
      <c r="M17" s="115" t="e">
        <f t="shared" si="3"/>
        <v>#DIV/0!</v>
      </c>
      <c r="N17" s="115" t="e">
        <f t="shared" si="4"/>
        <v>#DIV/0!</v>
      </c>
      <c r="O17" s="115" t="e">
        <f t="shared" si="5"/>
        <v>#DIV/0!</v>
      </c>
      <c r="P17" s="115" t="e">
        <f t="shared" si="6"/>
        <v>#DIV/0!</v>
      </c>
      <c r="Q17" s="115">
        <f t="shared" si="7"/>
        <v>1</v>
      </c>
      <c r="R17" s="116">
        <f t="shared" si="8"/>
        <v>0.79200951248513674</v>
      </c>
      <c r="S17" s="133" t="e">
        <f t="shared" si="9"/>
        <v>#DIV/0!</v>
      </c>
      <c r="T17" s="134" t="e">
        <f t="shared" si="53"/>
        <v>#DIV/0!</v>
      </c>
      <c r="U17" s="135" t="e">
        <f t="shared" si="10"/>
        <v>#DIV/0!</v>
      </c>
      <c r="V17" s="136">
        <v>2</v>
      </c>
      <c r="W17" s="155" t="e">
        <f t="shared" si="11"/>
        <v>#DIV/0!</v>
      </c>
      <c r="X17" s="155" t="e">
        <f t="shared" si="12"/>
        <v>#DIV/0!</v>
      </c>
      <c r="Y17" s="155" t="e">
        <f t="shared" si="13"/>
        <v>#DIV/0!</v>
      </c>
      <c r="Z17" s="156" t="e">
        <f t="shared" si="14"/>
        <v>#DIV/0!</v>
      </c>
      <c r="AA17" s="69"/>
      <c r="AB17" s="70">
        <f t="shared" si="15"/>
        <v>0.82734104192495506</v>
      </c>
      <c r="AC17" s="70" t="e">
        <f t="shared" si="16"/>
        <v>#DIV/0!</v>
      </c>
      <c r="AD17" s="70" t="e">
        <f t="shared" si="16"/>
        <v>#DIV/0!</v>
      </c>
      <c r="AE17" s="70">
        <f t="shared" si="17"/>
        <v>0</v>
      </c>
      <c r="AF17" s="70" t="e">
        <f t="shared" si="18"/>
        <v>#DIV/0!</v>
      </c>
      <c r="AG17" s="70" t="e">
        <f t="shared" si="19"/>
        <v>#DIV/0!</v>
      </c>
      <c r="AH17" s="70" t="e">
        <f t="shared" si="20"/>
        <v>#DIV/0!</v>
      </c>
      <c r="AI17" s="70" t="e">
        <f t="shared" si="21"/>
        <v>#DIV/0!</v>
      </c>
      <c r="AJ17" s="70" t="e">
        <f t="shared" si="22"/>
        <v>#DIV/0!</v>
      </c>
      <c r="AK17" s="70" t="e">
        <f t="shared" si="23"/>
        <v>#DIV/0!</v>
      </c>
      <c r="AL17" s="71" t="e">
        <f t="shared" si="54"/>
        <v>#DIV/0!</v>
      </c>
      <c r="AM17" s="187"/>
      <c r="AN17" s="189"/>
      <c r="AO17" s="182">
        <f t="shared" si="24"/>
        <v>1</v>
      </c>
      <c r="AP17" s="75"/>
      <c r="AQ17" s="75"/>
      <c r="AR17" s="76"/>
      <c r="AS17" s="76"/>
      <c r="AT17" s="171" t="e">
        <f t="shared" si="25"/>
        <v>#DIV/0!</v>
      </c>
      <c r="AU17" s="171" t="e">
        <f t="shared" si="26"/>
        <v>#DIV/0!</v>
      </c>
      <c r="AV17" s="75"/>
      <c r="AW17" s="76"/>
      <c r="AX17" s="75"/>
      <c r="AY17" s="76"/>
      <c r="AZ17" s="75"/>
      <c r="BA17" s="66" t="e">
        <f t="shared" si="27"/>
        <v>#DIV/0!</v>
      </c>
      <c r="BB17" s="155" t="e">
        <f t="shared" si="28"/>
        <v>#DIV/0!</v>
      </c>
      <c r="BC17" s="68"/>
      <c r="BD17" s="68"/>
      <c r="BE17" s="68"/>
      <c r="BF17" s="155" t="e">
        <f t="shared" si="29"/>
        <v>#DIV/0!</v>
      </c>
      <c r="BG17" s="184">
        <v>0.82734104192495506</v>
      </c>
      <c r="BH17" s="184">
        <v>0.79200951248513674</v>
      </c>
      <c r="BI17" s="75"/>
      <c r="BJ17" s="81"/>
      <c r="BK17" s="75"/>
      <c r="BL17" s="75"/>
      <c r="BM17" s="75"/>
      <c r="BN17" s="76"/>
      <c r="BO17" s="76"/>
      <c r="BP17" s="76"/>
      <c r="BQ17" s="76"/>
      <c r="BR17" s="76"/>
      <c r="BS17" s="155" t="e">
        <f t="shared" si="30"/>
        <v>#DIV/0!</v>
      </c>
      <c r="BT17" s="155" t="e">
        <f t="shared" si="31"/>
        <v>#DIV/0!</v>
      </c>
      <c r="BU17" s="66" t="e">
        <f t="shared" si="32"/>
        <v>#DIV/0!</v>
      </c>
      <c r="BV17" s="72"/>
      <c r="BW17" s="75"/>
      <c r="BX17" s="66" t="e">
        <f t="shared" si="33"/>
        <v>#DIV/0!</v>
      </c>
      <c r="BY17" s="74" t="e">
        <f t="shared" si="34"/>
        <v>#DIV/0!</v>
      </c>
      <c r="BZ17" s="155" t="e">
        <f t="shared" si="55"/>
        <v>#DIV/0!</v>
      </c>
      <c r="CA17" s="82"/>
      <c r="CB17" s="83"/>
      <c r="CC17" s="155" t="e">
        <f t="shared" si="35"/>
        <v>#DIV/0!</v>
      </c>
      <c r="CD17" s="155" t="e">
        <f t="shared" si="36"/>
        <v>#DIV/0!</v>
      </c>
      <c r="CE17" s="72"/>
      <c r="CF17" s="166"/>
      <c r="CG17" s="167"/>
      <c r="CH17" s="155" t="e">
        <f t="shared" si="37"/>
        <v>#DIV/0!</v>
      </c>
      <c r="CI17" s="75"/>
      <c r="CJ17" s="76"/>
      <c r="CK17" s="75"/>
      <c r="CL17" s="75"/>
      <c r="CM17" s="76"/>
      <c r="CN17" s="155" t="e">
        <f t="shared" si="38"/>
        <v>#DIV/0!</v>
      </c>
      <c r="CO17" s="72"/>
      <c r="CP17" s="75"/>
      <c r="CQ17" s="155" t="e">
        <f t="shared" si="39"/>
        <v>#DIV/0!</v>
      </c>
      <c r="CR17" s="78" t="b">
        <v>1</v>
      </c>
      <c r="CS17" s="76" t="b">
        <v>0</v>
      </c>
      <c r="CT17" s="76"/>
      <c r="CU17" s="76"/>
      <c r="CV17" s="76"/>
      <c r="CW17" s="76"/>
      <c r="CX17" s="76"/>
      <c r="CY17" s="76"/>
      <c r="CZ17" s="76"/>
      <c r="DA17" s="76"/>
      <c r="DB17" s="76"/>
      <c r="DC17" s="66" t="e">
        <f t="shared" si="40"/>
        <v>#DIV/0!</v>
      </c>
      <c r="DD17" s="66" t="e">
        <f t="shared" si="41"/>
        <v>#DIV/0!</v>
      </c>
      <c r="DE17" s="66" t="e">
        <f t="shared" si="42"/>
        <v>#DIV/0!</v>
      </c>
      <c r="DF17" s="66" t="e">
        <f t="shared" si="43"/>
        <v>#DIV/0!</v>
      </c>
      <c r="DG17" s="66" t="e">
        <f t="shared" si="44"/>
        <v>#DIV/0!</v>
      </c>
      <c r="DH17" s="66" t="e">
        <f t="shared" si="45"/>
        <v>#DIV/0!</v>
      </c>
      <c r="DI17" s="66" t="e">
        <f t="shared" si="46"/>
        <v>#DIV/0!</v>
      </c>
      <c r="DJ17" s="66" t="e">
        <f t="shared" si="47"/>
        <v>#DIV/0!</v>
      </c>
      <c r="DK17" s="66" t="e">
        <f t="shared" si="48"/>
        <v>#DIV/0!</v>
      </c>
      <c r="DL17" s="66" t="e">
        <f t="shared" si="49"/>
        <v>#DIV/0!</v>
      </c>
      <c r="DM17" s="66" t="e">
        <f t="shared" si="50"/>
        <v>#DIV/0!</v>
      </c>
      <c r="DN17" s="80" t="e">
        <f t="shared" si="51"/>
        <v>#DIV/0!</v>
      </c>
      <c r="DO17" s="178" t="e">
        <f t="shared" si="52"/>
        <v>#DIV/0!</v>
      </c>
      <c r="DP17" s="163" t="e">
        <f t="shared" si="56"/>
        <v>#DIV/0!</v>
      </c>
    </row>
    <row r="18" spans="1:120" ht="17.149999999999999" customHeight="1" x14ac:dyDescent="0.3">
      <c r="A18" s="30"/>
      <c r="B18" s="39" t="s">
        <v>160</v>
      </c>
      <c r="C18" s="37" t="s">
        <v>161</v>
      </c>
      <c r="D18" s="36" t="s">
        <v>182</v>
      </c>
      <c r="E18" s="37" t="s">
        <v>183</v>
      </c>
      <c r="F18" s="36" t="s">
        <v>189</v>
      </c>
      <c r="G18" s="37" t="s">
        <v>190</v>
      </c>
      <c r="H18" s="36">
        <v>40</v>
      </c>
      <c r="I18" s="38">
        <v>4</v>
      </c>
      <c r="J18" s="155" t="e">
        <f t="shared" si="0"/>
        <v>#DIV/0!</v>
      </c>
      <c r="K18" s="115" t="e">
        <f t="shared" si="1"/>
        <v>#DIV/0!</v>
      </c>
      <c r="L18" s="115" t="e">
        <f t="shared" si="2"/>
        <v>#DIV/0!</v>
      </c>
      <c r="M18" s="115" t="e">
        <f t="shared" si="3"/>
        <v>#DIV/0!</v>
      </c>
      <c r="N18" s="115" t="e">
        <f t="shared" si="4"/>
        <v>#DIV/0!</v>
      </c>
      <c r="O18" s="115" t="e">
        <f t="shared" si="5"/>
        <v>#DIV/0!</v>
      </c>
      <c r="P18" s="115" t="e">
        <f t="shared" si="6"/>
        <v>#DIV/0!</v>
      </c>
      <c r="Q18" s="115">
        <f t="shared" si="7"/>
        <v>1</v>
      </c>
      <c r="R18" s="116">
        <f t="shared" si="8"/>
        <v>0.86868799464942592</v>
      </c>
      <c r="S18" s="133" t="e">
        <f t="shared" si="9"/>
        <v>#DIV/0!</v>
      </c>
      <c r="T18" s="134" t="e">
        <f t="shared" si="53"/>
        <v>#DIV/0!</v>
      </c>
      <c r="U18" s="135" t="e">
        <f t="shared" si="10"/>
        <v>#DIV/0!</v>
      </c>
      <c r="V18" s="136">
        <v>6</v>
      </c>
      <c r="W18" s="155" t="e">
        <f t="shared" si="11"/>
        <v>#DIV/0!</v>
      </c>
      <c r="X18" s="155" t="e">
        <f t="shared" si="12"/>
        <v>#DIV/0!</v>
      </c>
      <c r="Y18" s="155" t="e">
        <f t="shared" si="13"/>
        <v>#DIV/0!</v>
      </c>
      <c r="Z18" s="156" t="e">
        <f t="shared" si="14"/>
        <v>#DIV/0!</v>
      </c>
      <c r="AA18" s="69"/>
      <c r="AB18" s="70">
        <f t="shared" si="15"/>
        <v>0.89258105457482406</v>
      </c>
      <c r="AC18" s="70" t="e">
        <f t="shared" si="16"/>
        <v>#DIV/0!</v>
      </c>
      <c r="AD18" s="70" t="e">
        <f t="shared" si="16"/>
        <v>#DIV/0!</v>
      </c>
      <c r="AE18" s="70">
        <f t="shared" si="17"/>
        <v>0</v>
      </c>
      <c r="AF18" s="70" t="e">
        <f t="shared" si="18"/>
        <v>#DIV/0!</v>
      </c>
      <c r="AG18" s="70" t="e">
        <f t="shared" si="19"/>
        <v>#DIV/0!</v>
      </c>
      <c r="AH18" s="70" t="e">
        <f t="shared" si="20"/>
        <v>#DIV/0!</v>
      </c>
      <c r="AI18" s="70" t="e">
        <f t="shared" si="21"/>
        <v>#DIV/0!</v>
      </c>
      <c r="AJ18" s="70" t="e">
        <f t="shared" si="22"/>
        <v>#DIV/0!</v>
      </c>
      <c r="AK18" s="70" t="e">
        <f t="shared" si="23"/>
        <v>#DIV/0!</v>
      </c>
      <c r="AL18" s="71" t="e">
        <f t="shared" si="54"/>
        <v>#DIV/0!</v>
      </c>
      <c r="AM18" s="187"/>
      <c r="AN18" s="189"/>
      <c r="AO18" s="182">
        <f t="shared" si="24"/>
        <v>1</v>
      </c>
      <c r="AP18" s="75"/>
      <c r="AQ18" s="75"/>
      <c r="AR18" s="76"/>
      <c r="AS18" s="76"/>
      <c r="AT18" s="171" t="e">
        <f t="shared" si="25"/>
        <v>#DIV/0!</v>
      </c>
      <c r="AU18" s="171" t="e">
        <f t="shared" si="26"/>
        <v>#DIV/0!</v>
      </c>
      <c r="AV18" s="75"/>
      <c r="AW18" s="76"/>
      <c r="AX18" s="75"/>
      <c r="AY18" s="76"/>
      <c r="AZ18" s="75"/>
      <c r="BA18" s="66" t="e">
        <f t="shared" si="27"/>
        <v>#DIV/0!</v>
      </c>
      <c r="BB18" s="155" t="e">
        <f t="shared" si="28"/>
        <v>#DIV/0!</v>
      </c>
      <c r="BC18" s="68"/>
      <c r="BD18" s="68"/>
      <c r="BE18" s="68"/>
      <c r="BF18" s="155" t="e">
        <f t="shared" si="29"/>
        <v>#DIV/0!</v>
      </c>
      <c r="BG18" s="184">
        <v>0.89258105457482406</v>
      </c>
      <c r="BH18" s="184">
        <v>0.86868799464942592</v>
      </c>
      <c r="BI18" s="75"/>
      <c r="BJ18" s="81"/>
      <c r="BK18" s="75"/>
      <c r="BL18" s="75"/>
      <c r="BM18" s="76"/>
      <c r="BN18" s="76"/>
      <c r="BO18" s="76"/>
      <c r="BP18" s="76"/>
      <c r="BQ18" s="76"/>
      <c r="BR18" s="76"/>
      <c r="BS18" s="155" t="e">
        <f t="shared" si="30"/>
        <v>#DIV/0!</v>
      </c>
      <c r="BT18" s="155" t="e">
        <f t="shared" si="31"/>
        <v>#DIV/0!</v>
      </c>
      <c r="BU18" s="66" t="e">
        <f t="shared" si="32"/>
        <v>#DIV/0!</v>
      </c>
      <c r="BV18" s="72"/>
      <c r="BW18" s="75"/>
      <c r="BX18" s="66" t="e">
        <f t="shared" si="33"/>
        <v>#DIV/0!</v>
      </c>
      <c r="BY18" s="74" t="e">
        <f t="shared" si="34"/>
        <v>#DIV/0!</v>
      </c>
      <c r="BZ18" s="155" t="e">
        <f t="shared" si="55"/>
        <v>#DIV/0!</v>
      </c>
      <c r="CA18" s="82"/>
      <c r="CB18" s="83"/>
      <c r="CC18" s="155" t="e">
        <f t="shared" si="35"/>
        <v>#DIV/0!</v>
      </c>
      <c r="CD18" s="155" t="e">
        <f t="shared" si="36"/>
        <v>#DIV/0!</v>
      </c>
      <c r="CE18" s="72"/>
      <c r="CF18" s="166"/>
      <c r="CG18" s="167"/>
      <c r="CH18" s="155" t="e">
        <f t="shared" si="37"/>
        <v>#DIV/0!</v>
      </c>
      <c r="CI18" s="75"/>
      <c r="CJ18" s="76"/>
      <c r="CK18" s="75"/>
      <c r="CL18" s="75"/>
      <c r="CM18" s="76"/>
      <c r="CN18" s="155" t="e">
        <f t="shared" si="38"/>
        <v>#DIV/0!</v>
      </c>
      <c r="CO18" s="72"/>
      <c r="CP18" s="75"/>
      <c r="CQ18" s="155" t="e">
        <f t="shared" si="39"/>
        <v>#DIV/0!</v>
      </c>
      <c r="CR18" s="78" t="b">
        <v>1</v>
      </c>
      <c r="CS18" s="76" t="b">
        <v>1</v>
      </c>
      <c r="CT18" s="76"/>
      <c r="CU18" s="76"/>
      <c r="CV18" s="79"/>
      <c r="CW18" s="79"/>
      <c r="CX18" s="79"/>
      <c r="CY18" s="79"/>
      <c r="CZ18" s="76"/>
      <c r="DA18" s="76"/>
      <c r="DB18" s="76"/>
      <c r="DC18" s="66" t="e">
        <f t="shared" si="40"/>
        <v>#DIV/0!</v>
      </c>
      <c r="DD18" s="66" t="e">
        <f t="shared" si="41"/>
        <v>#DIV/0!</v>
      </c>
      <c r="DE18" s="66" t="e">
        <f t="shared" si="42"/>
        <v>#DIV/0!</v>
      </c>
      <c r="DF18" s="66" t="e">
        <f t="shared" si="43"/>
        <v>#DIV/0!</v>
      </c>
      <c r="DG18" s="66" t="e">
        <f t="shared" si="44"/>
        <v>#DIV/0!</v>
      </c>
      <c r="DH18" s="66" t="e">
        <f t="shared" si="45"/>
        <v>#DIV/0!</v>
      </c>
      <c r="DI18" s="66" t="e">
        <f t="shared" si="46"/>
        <v>#DIV/0!</v>
      </c>
      <c r="DJ18" s="66" t="e">
        <f t="shared" si="47"/>
        <v>#DIV/0!</v>
      </c>
      <c r="DK18" s="66" t="e">
        <f t="shared" si="48"/>
        <v>#DIV/0!</v>
      </c>
      <c r="DL18" s="66" t="e">
        <f t="shared" si="49"/>
        <v>#DIV/0!</v>
      </c>
      <c r="DM18" s="66" t="e">
        <f t="shared" si="50"/>
        <v>#DIV/0!</v>
      </c>
      <c r="DN18" s="80" t="e">
        <f t="shared" si="51"/>
        <v>#DIV/0!</v>
      </c>
      <c r="DO18" s="178" t="e">
        <f t="shared" si="52"/>
        <v>#DIV/0!</v>
      </c>
      <c r="DP18" s="163" t="e">
        <f t="shared" si="56"/>
        <v>#DIV/0!</v>
      </c>
    </row>
    <row r="19" spans="1:120" ht="17.149999999999999" customHeight="1" x14ac:dyDescent="0.3">
      <c r="A19" s="30"/>
      <c r="B19" s="39" t="s">
        <v>160</v>
      </c>
      <c r="C19" s="37" t="s">
        <v>161</v>
      </c>
      <c r="D19" s="36" t="s">
        <v>191</v>
      </c>
      <c r="E19" s="37" t="s">
        <v>192</v>
      </c>
      <c r="F19" s="36" t="s">
        <v>193</v>
      </c>
      <c r="G19" s="37" t="s">
        <v>192</v>
      </c>
      <c r="H19" s="36">
        <v>14</v>
      </c>
      <c r="I19" s="38">
        <v>10</v>
      </c>
      <c r="J19" s="155" t="e">
        <f t="shared" si="0"/>
        <v>#DIV/0!</v>
      </c>
      <c r="K19" s="115" t="e">
        <f t="shared" si="1"/>
        <v>#DIV/0!</v>
      </c>
      <c r="L19" s="115" t="e">
        <f t="shared" si="2"/>
        <v>#DIV/0!</v>
      </c>
      <c r="M19" s="115" t="e">
        <f t="shared" si="3"/>
        <v>#DIV/0!</v>
      </c>
      <c r="N19" s="115" t="e">
        <f t="shared" si="4"/>
        <v>#DIV/0!</v>
      </c>
      <c r="O19" s="115" t="e">
        <f t="shared" si="5"/>
        <v>#DIV/0!</v>
      </c>
      <c r="P19" s="115" t="e">
        <f t="shared" si="6"/>
        <v>#DIV/0!</v>
      </c>
      <c r="Q19" s="115">
        <f t="shared" si="7"/>
        <v>1</v>
      </c>
      <c r="R19" s="116">
        <f t="shared" si="8"/>
        <v>0.83885185981509347</v>
      </c>
      <c r="S19" s="133" t="e">
        <f t="shared" si="9"/>
        <v>#DIV/0!</v>
      </c>
      <c r="T19" s="134" t="e">
        <f t="shared" si="53"/>
        <v>#DIV/0!</v>
      </c>
      <c r="U19" s="135" t="e">
        <f t="shared" si="10"/>
        <v>#DIV/0!</v>
      </c>
      <c r="V19" s="136">
        <v>4</v>
      </c>
      <c r="W19" s="155" t="e">
        <f t="shared" si="11"/>
        <v>#DIV/0!</v>
      </c>
      <c r="X19" s="155" t="e">
        <f t="shared" si="12"/>
        <v>#DIV/0!</v>
      </c>
      <c r="Y19" s="155" t="e">
        <f t="shared" si="13"/>
        <v>#DIV/0!</v>
      </c>
      <c r="Z19" s="156" t="e">
        <f t="shared" si="14"/>
        <v>#DIV/0!</v>
      </c>
      <c r="AA19" s="69"/>
      <c r="AB19" s="70">
        <f t="shared" si="15"/>
        <v>0.87993467364982825</v>
      </c>
      <c r="AC19" s="70" t="e">
        <f t="shared" si="16"/>
        <v>#DIV/0!</v>
      </c>
      <c r="AD19" s="70" t="e">
        <f t="shared" si="16"/>
        <v>#DIV/0!</v>
      </c>
      <c r="AE19" s="70">
        <f t="shared" si="17"/>
        <v>0</v>
      </c>
      <c r="AF19" s="70" t="e">
        <f t="shared" si="18"/>
        <v>#DIV/0!</v>
      </c>
      <c r="AG19" s="70" t="e">
        <f t="shared" si="19"/>
        <v>#DIV/0!</v>
      </c>
      <c r="AH19" s="70" t="e">
        <f t="shared" si="20"/>
        <v>#DIV/0!</v>
      </c>
      <c r="AI19" s="70" t="e">
        <f t="shared" si="21"/>
        <v>#DIV/0!</v>
      </c>
      <c r="AJ19" s="70" t="e">
        <f t="shared" si="22"/>
        <v>#DIV/0!</v>
      </c>
      <c r="AK19" s="70" t="e">
        <f t="shared" si="23"/>
        <v>#DIV/0!</v>
      </c>
      <c r="AL19" s="71" t="e">
        <f t="shared" si="54"/>
        <v>#DIV/0!</v>
      </c>
      <c r="AM19" s="187"/>
      <c r="AN19" s="189"/>
      <c r="AO19" s="182">
        <f t="shared" si="24"/>
        <v>1</v>
      </c>
      <c r="AP19" s="75"/>
      <c r="AQ19" s="75"/>
      <c r="AR19" s="76"/>
      <c r="AS19" s="76"/>
      <c r="AT19" s="171" t="e">
        <f t="shared" si="25"/>
        <v>#DIV/0!</v>
      </c>
      <c r="AU19" s="171" t="e">
        <f t="shared" si="26"/>
        <v>#DIV/0!</v>
      </c>
      <c r="AV19" s="75"/>
      <c r="AW19" s="76"/>
      <c r="AX19" s="75"/>
      <c r="AY19" s="76"/>
      <c r="AZ19" s="75"/>
      <c r="BA19" s="66" t="e">
        <f t="shared" si="27"/>
        <v>#DIV/0!</v>
      </c>
      <c r="BB19" s="155" t="e">
        <f t="shared" si="28"/>
        <v>#DIV/0!</v>
      </c>
      <c r="BC19" s="68"/>
      <c r="BD19" s="68"/>
      <c r="BE19" s="68"/>
      <c r="BF19" s="155" t="e">
        <f t="shared" si="29"/>
        <v>#DIV/0!</v>
      </c>
      <c r="BG19" s="184">
        <v>0.87993467364982825</v>
      </c>
      <c r="BH19" s="184">
        <v>0.83885185981509347</v>
      </c>
      <c r="BI19" s="75"/>
      <c r="BJ19" s="75"/>
      <c r="BK19" s="75"/>
      <c r="BL19" s="75"/>
      <c r="BM19" s="75"/>
      <c r="BN19" s="76"/>
      <c r="BO19" s="76"/>
      <c r="BP19" s="76"/>
      <c r="BQ19" s="76"/>
      <c r="BR19" s="76"/>
      <c r="BS19" s="155" t="e">
        <f t="shared" si="30"/>
        <v>#DIV/0!</v>
      </c>
      <c r="BT19" s="155" t="e">
        <f t="shared" si="31"/>
        <v>#DIV/0!</v>
      </c>
      <c r="BU19" s="66" t="e">
        <f t="shared" si="32"/>
        <v>#DIV/0!</v>
      </c>
      <c r="BV19" s="72"/>
      <c r="BW19" s="75"/>
      <c r="BX19" s="66" t="e">
        <f t="shared" si="33"/>
        <v>#DIV/0!</v>
      </c>
      <c r="BY19" s="74" t="e">
        <f t="shared" si="34"/>
        <v>#DIV/0!</v>
      </c>
      <c r="BZ19" s="155" t="e">
        <f t="shared" si="55"/>
        <v>#DIV/0!</v>
      </c>
      <c r="CA19" s="72"/>
      <c r="CB19" s="75"/>
      <c r="CC19" s="155" t="e">
        <f t="shared" si="35"/>
        <v>#DIV/0!</v>
      </c>
      <c r="CD19" s="155" t="e">
        <f t="shared" si="36"/>
        <v>#DIV/0!</v>
      </c>
      <c r="CE19" s="72"/>
      <c r="CF19" s="166"/>
      <c r="CG19" s="167"/>
      <c r="CH19" s="155" t="e">
        <f t="shared" si="37"/>
        <v>#DIV/0!</v>
      </c>
      <c r="CI19" s="75"/>
      <c r="CJ19" s="75"/>
      <c r="CK19" s="76"/>
      <c r="CL19" s="75"/>
      <c r="CM19" s="76"/>
      <c r="CN19" s="155" t="e">
        <f t="shared" si="38"/>
        <v>#DIV/0!</v>
      </c>
      <c r="CO19" s="72"/>
      <c r="CP19" s="76"/>
      <c r="CQ19" s="155" t="e">
        <f t="shared" si="39"/>
        <v>#DIV/0!</v>
      </c>
      <c r="CR19" s="78" t="b">
        <v>0</v>
      </c>
      <c r="CS19" s="76" t="b">
        <v>0</v>
      </c>
      <c r="CT19" s="76"/>
      <c r="CU19" s="76"/>
      <c r="CV19" s="76"/>
      <c r="CW19" s="76"/>
      <c r="CX19" s="76"/>
      <c r="CY19" s="76"/>
      <c r="CZ19" s="76"/>
      <c r="DA19" s="76"/>
      <c r="DB19" s="76"/>
      <c r="DC19" s="66" t="e">
        <f t="shared" si="40"/>
        <v>#DIV/0!</v>
      </c>
      <c r="DD19" s="66" t="e">
        <f t="shared" si="41"/>
        <v>#DIV/0!</v>
      </c>
      <c r="DE19" s="66" t="e">
        <f t="shared" si="42"/>
        <v>#DIV/0!</v>
      </c>
      <c r="DF19" s="66" t="e">
        <f t="shared" si="43"/>
        <v>#DIV/0!</v>
      </c>
      <c r="DG19" s="66" t="e">
        <f t="shared" si="44"/>
        <v>#DIV/0!</v>
      </c>
      <c r="DH19" s="66">
        <v>1.6101544249715698E-2</v>
      </c>
      <c r="DI19" s="66" t="e">
        <f t="shared" si="46"/>
        <v>#DIV/0!</v>
      </c>
      <c r="DJ19" s="66" t="e">
        <f t="shared" si="47"/>
        <v>#DIV/0!</v>
      </c>
      <c r="DK19" s="66" t="e">
        <f t="shared" si="48"/>
        <v>#DIV/0!</v>
      </c>
      <c r="DL19" s="66" t="e">
        <f t="shared" si="49"/>
        <v>#DIV/0!</v>
      </c>
      <c r="DM19" s="66" t="e">
        <f t="shared" si="50"/>
        <v>#DIV/0!</v>
      </c>
      <c r="DN19" s="80" t="e">
        <f t="shared" si="51"/>
        <v>#DIV/0!</v>
      </c>
      <c r="DO19" s="178" t="e">
        <f t="shared" si="52"/>
        <v>#DIV/0!</v>
      </c>
      <c r="DP19" s="163" t="e">
        <f t="shared" si="56"/>
        <v>#DIV/0!</v>
      </c>
    </row>
    <row r="20" spans="1:120" ht="17.149999999999999" customHeight="1" x14ac:dyDescent="0.3">
      <c r="A20" s="30"/>
      <c r="B20" s="39" t="s">
        <v>160</v>
      </c>
      <c r="C20" s="37" t="s">
        <v>161</v>
      </c>
      <c r="D20" s="36" t="s">
        <v>191</v>
      </c>
      <c r="E20" s="37" t="s">
        <v>192</v>
      </c>
      <c r="F20" s="36" t="s">
        <v>194</v>
      </c>
      <c r="G20" s="37" t="s">
        <v>195</v>
      </c>
      <c r="H20" s="36">
        <v>40</v>
      </c>
      <c r="I20" s="38">
        <v>3</v>
      </c>
      <c r="J20" s="155" t="e">
        <f t="shared" si="0"/>
        <v>#DIV/0!</v>
      </c>
      <c r="K20" s="115" t="e">
        <f t="shared" si="1"/>
        <v>#DIV/0!</v>
      </c>
      <c r="L20" s="115" t="e">
        <f t="shared" si="2"/>
        <v>#DIV/0!</v>
      </c>
      <c r="M20" s="115" t="e">
        <f t="shared" si="3"/>
        <v>#DIV/0!</v>
      </c>
      <c r="N20" s="115" t="e">
        <f t="shared" si="4"/>
        <v>#DIV/0!</v>
      </c>
      <c r="O20" s="115" t="e">
        <f t="shared" si="5"/>
        <v>#DIV/0!</v>
      </c>
      <c r="P20" s="115" t="e">
        <f t="shared" si="6"/>
        <v>#DIV/0!</v>
      </c>
      <c r="Q20" s="115">
        <f t="shared" si="7"/>
        <v>1</v>
      </c>
      <c r="R20" s="116">
        <f t="shared" si="8"/>
        <v>0.70175438596491224</v>
      </c>
      <c r="S20" s="133" t="e">
        <f t="shared" si="9"/>
        <v>#DIV/0!</v>
      </c>
      <c r="T20" s="134" t="e">
        <f t="shared" si="53"/>
        <v>#DIV/0!</v>
      </c>
      <c r="U20" s="135" t="e">
        <f t="shared" si="10"/>
        <v>#DIV/0!</v>
      </c>
      <c r="V20" s="136">
        <v>2</v>
      </c>
      <c r="W20" s="155" t="e">
        <f t="shared" si="11"/>
        <v>#DIV/0!</v>
      </c>
      <c r="X20" s="155" t="e">
        <f t="shared" si="12"/>
        <v>#DIV/0!</v>
      </c>
      <c r="Y20" s="155" t="e">
        <f t="shared" si="13"/>
        <v>#DIV/0!</v>
      </c>
      <c r="Z20" s="156" t="e">
        <f t="shared" si="14"/>
        <v>#DIV/0!</v>
      </c>
      <c r="AA20" s="69"/>
      <c r="AB20" s="70">
        <f t="shared" si="15"/>
        <v>0.7669636737491432</v>
      </c>
      <c r="AC20" s="70" t="e">
        <f t="shared" si="16"/>
        <v>#DIV/0!</v>
      </c>
      <c r="AD20" s="70" t="e">
        <f t="shared" si="16"/>
        <v>#DIV/0!</v>
      </c>
      <c r="AE20" s="70">
        <f t="shared" si="17"/>
        <v>0</v>
      </c>
      <c r="AF20" s="70" t="e">
        <f t="shared" si="18"/>
        <v>#DIV/0!</v>
      </c>
      <c r="AG20" s="70" t="e">
        <f t="shared" si="19"/>
        <v>#DIV/0!</v>
      </c>
      <c r="AH20" s="70" t="e">
        <f t="shared" si="20"/>
        <v>#DIV/0!</v>
      </c>
      <c r="AI20" s="70" t="e">
        <f t="shared" si="21"/>
        <v>#DIV/0!</v>
      </c>
      <c r="AJ20" s="70" t="e">
        <f t="shared" si="22"/>
        <v>#DIV/0!</v>
      </c>
      <c r="AK20" s="70" t="e">
        <f t="shared" si="23"/>
        <v>#DIV/0!</v>
      </c>
      <c r="AL20" s="71" t="e">
        <f t="shared" si="54"/>
        <v>#DIV/0!</v>
      </c>
      <c r="AM20" s="187"/>
      <c r="AN20" s="189"/>
      <c r="AO20" s="182">
        <f t="shared" si="24"/>
        <v>1</v>
      </c>
      <c r="AP20" s="76"/>
      <c r="AQ20" s="76"/>
      <c r="AR20" s="76"/>
      <c r="AS20" s="76"/>
      <c r="AT20" s="171" t="e">
        <f t="shared" si="25"/>
        <v>#DIV/0!</v>
      </c>
      <c r="AU20" s="171" t="e">
        <f t="shared" si="26"/>
        <v>#DIV/0!</v>
      </c>
      <c r="AV20" s="76"/>
      <c r="AW20" s="76"/>
      <c r="AX20" s="76"/>
      <c r="AY20" s="76"/>
      <c r="AZ20" s="76"/>
      <c r="BA20" s="66" t="e">
        <f t="shared" si="27"/>
        <v>#DIV/0!</v>
      </c>
      <c r="BB20" s="155" t="e">
        <f t="shared" si="28"/>
        <v>#DIV/0!</v>
      </c>
      <c r="BC20" s="68"/>
      <c r="BD20" s="68"/>
      <c r="BE20" s="68"/>
      <c r="BF20" s="155" t="e">
        <f t="shared" si="29"/>
        <v>#DIV/0!</v>
      </c>
      <c r="BG20" s="184">
        <v>0.7669636737491432</v>
      </c>
      <c r="BH20" s="184">
        <v>0.70175438596491224</v>
      </c>
      <c r="BI20" s="76"/>
      <c r="BJ20" s="76"/>
      <c r="BK20" s="76"/>
      <c r="BL20" s="76"/>
      <c r="BM20" s="76"/>
      <c r="BN20" s="76"/>
      <c r="BO20" s="76"/>
      <c r="BP20" s="76"/>
      <c r="BQ20" s="76"/>
      <c r="BR20" s="76"/>
      <c r="BS20" s="155" t="e">
        <f t="shared" si="30"/>
        <v>#DIV/0!</v>
      </c>
      <c r="BT20" s="155" t="e">
        <f t="shared" si="31"/>
        <v>#DIV/0!</v>
      </c>
      <c r="BU20" s="66" t="e">
        <f t="shared" si="32"/>
        <v>#DIV/0!</v>
      </c>
      <c r="BV20" s="78"/>
      <c r="BW20" s="76"/>
      <c r="BX20" s="66" t="e">
        <f t="shared" si="33"/>
        <v>#DIV/0!</v>
      </c>
      <c r="BY20" s="74" t="e">
        <f t="shared" si="34"/>
        <v>#DIV/0!</v>
      </c>
      <c r="BZ20" s="155" t="e">
        <f t="shared" si="55"/>
        <v>#DIV/0!</v>
      </c>
      <c r="CA20" s="72"/>
      <c r="CB20" s="76"/>
      <c r="CC20" s="155" t="e">
        <f t="shared" si="35"/>
        <v>#DIV/0!</v>
      </c>
      <c r="CD20" s="155" t="e">
        <f t="shared" si="36"/>
        <v>#DIV/0!</v>
      </c>
      <c r="CE20" s="78"/>
      <c r="CF20" s="166"/>
      <c r="CG20" s="166"/>
      <c r="CH20" s="155" t="e">
        <f t="shared" si="37"/>
        <v>#DIV/0!</v>
      </c>
      <c r="CI20" s="76"/>
      <c r="CJ20" s="76"/>
      <c r="CK20" s="76"/>
      <c r="CL20" s="76"/>
      <c r="CM20" s="76"/>
      <c r="CN20" s="155" t="e">
        <f t="shared" si="38"/>
        <v>#DIV/0!</v>
      </c>
      <c r="CO20" s="78"/>
      <c r="CP20" s="76"/>
      <c r="CQ20" s="155" t="e">
        <f t="shared" si="39"/>
        <v>#DIV/0!</v>
      </c>
      <c r="CR20" s="78" t="b">
        <v>0</v>
      </c>
      <c r="CS20" s="76" t="b">
        <v>1</v>
      </c>
      <c r="CT20" s="76"/>
      <c r="CU20" s="76"/>
      <c r="CV20" s="79"/>
      <c r="CW20" s="79"/>
      <c r="CX20" s="79"/>
      <c r="CY20" s="79"/>
      <c r="CZ20" s="76"/>
      <c r="DA20" s="76"/>
      <c r="DB20" s="76"/>
      <c r="DC20" s="66" t="e">
        <f t="shared" si="40"/>
        <v>#DIV/0!</v>
      </c>
      <c r="DD20" s="66" t="e">
        <f t="shared" si="41"/>
        <v>#DIV/0!</v>
      </c>
      <c r="DE20" s="66" t="e">
        <f t="shared" si="42"/>
        <v>#DIV/0!</v>
      </c>
      <c r="DF20" s="66" t="e">
        <f t="shared" si="43"/>
        <v>#DIV/0!</v>
      </c>
      <c r="DG20" s="66" t="e">
        <f t="shared" si="44"/>
        <v>#DIV/0!</v>
      </c>
      <c r="DH20" s="66" t="e">
        <f t="shared" ref="DH20:DH83" si="57">DB20/MAX($DB$6:$DB$335)</f>
        <v>#DIV/0!</v>
      </c>
      <c r="DI20" s="66" t="e">
        <f t="shared" si="46"/>
        <v>#DIV/0!</v>
      </c>
      <c r="DJ20" s="66" t="e">
        <f t="shared" si="47"/>
        <v>#DIV/0!</v>
      </c>
      <c r="DK20" s="66" t="e">
        <f t="shared" si="48"/>
        <v>#DIV/0!</v>
      </c>
      <c r="DL20" s="66" t="e">
        <f t="shared" si="49"/>
        <v>#DIV/0!</v>
      </c>
      <c r="DM20" s="66" t="e">
        <f t="shared" si="50"/>
        <v>#DIV/0!</v>
      </c>
      <c r="DN20" s="80" t="e">
        <f t="shared" si="51"/>
        <v>#DIV/0!</v>
      </c>
      <c r="DO20" s="178" t="e">
        <f t="shared" si="52"/>
        <v>#DIV/0!</v>
      </c>
      <c r="DP20" s="163" t="e">
        <f t="shared" si="56"/>
        <v>#DIV/0!</v>
      </c>
    </row>
    <row r="21" spans="1:120" ht="17.149999999999999" customHeight="1" x14ac:dyDescent="0.3">
      <c r="A21" s="30"/>
      <c r="B21" s="39" t="s">
        <v>160</v>
      </c>
      <c r="C21" s="37" t="s">
        <v>161</v>
      </c>
      <c r="D21" s="36" t="s">
        <v>191</v>
      </c>
      <c r="E21" s="37" t="s">
        <v>192</v>
      </c>
      <c r="F21" s="36" t="s">
        <v>196</v>
      </c>
      <c r="G21" s="37" t="s">
        <v>197</v>
      </c>
      <c r="H21" s="36">
        <v>26</v>
      </c>
      <c r="I21" s="38">
        <v>4</v>
      </c>
      <c r="J21" s="155" t="e">
        <f t="shared" si="0"/>
        <v>#DIV/0!</v>
      </c>
      <c r="K21" s="115" t="e">
        <f t="shared" si="1"/>
        <v>#DIV/0!</v>
      </c>
      <c r="L21" s="115" t="e">
        <f t="shared" si="2"/>
        <v>#DIV/0!</v>
      </c>
      <c r="M21" s="115" t="e">
        <f t="shared" si="3"/>
        <v>#DIV/0!</v>
      </c>
      <c r="N21" s="115" t="e">
        <f t="shared" si="4"/>
        <v>#DIV/0!</v>
      </c>
      <c r="O21" s="115" t="e">
        <f t="shared" si="5"/>
        <v>#DIV/0!</v>
      </c>
      <c r="P21" s="115" t="e">
        <f t="shared" si="6"/>
        <v>#DIV/0!</v>
      </c>
      <c r="Q21" s="115">
        <f t="shared" si="7"/>
        <v>1</v>
      </c>
      <c r="R21" s="116">
        <f t="shared" si="8"/>
        <v>0.83774319066147873</v>
      </c>
      <c r="S21" s="133" t="e">
        <f t="shared" si="9"/>
        <v>#DIV/0!</v>
      </c>
      <c r="T21" s="134" t="e">
        <f t="shared" si="53"/>
        <v>#DIV/0!</v>
      </c>
      <c r="U21" s="135" t="e">
        <f t="shared" si="10"/>
        <v>#DIV/0!</v>
      </c>
      <c r="V21" s="136">
        <v>4</v>
      </c>
      <c r="W21" s="155" t="e">
        <f t="shared" si="11"/>
        <v>#DIV/0!</v>
      </c>
      <c r="X21" s="155" t="e">
        <f t="shared" si="12"/>
        <v>#DIV/0!</v>
      </c>
      <c r="Y21" s="155" t="e">
        <f t="shared" si="13"/>
        <v>#DIV/0!</v>
      </c>
      <c r="Z21" s="156" t="e">
        <f t="shared" si="14"/>
        <v>#DIV/0!</v>
      </c>
      <c r="AA21" s="69"/>
      <c r="AB21" s="70">
        <f t="shared" si="15"/>
        <v>0.87162299410928301</v>
      </c>
      <c r="AC21" s="70" t="e">
        <f t="shared" si="16"/>
        <v>#DIV/0!</v>
      </c>
      <c r="AD21" s="70" t="e">
        <f t="shared" si="16"/>
        <v>#DIV/0!</v>
      </c>
      <c r="AE21" s="70">
        <f t="shared" si="17"/>
        <v>0</v>
      </c>
      <c r="AF21" s="70" t="e">
        <f t="shared" si="18"/>
        <v>#DIV/0!</v>
      </c>
      <c r="AG21" s="70" t="e">
        <f t="shared" si="19"/>
        <v>#DIV/0!</v>
      </c>
      <c r="AH21" s="70" t="e">
        <f t="shared" si="20"/>
        <v>#DIV/0!</v>
      </c>
      <c r="AI21" s="70" t="e">
        <f t="shared" si="21"/>
        <v>#DIV/0!</v>
      </c>
      <c r="AJ21" s="70" t="e">
        <f t="shared" si="22"/>
        <v>#DIV/0!</v>
      </c>
      <c r="AK21" s="70" t="e">
        <f t="shared" si="23"/>
        <v>#DIV/0!</v>
      </c>
      <c r="AL21" s="71" t="e">
        <f t="shared" si="54"/>
        <v>#DIV/0!</v>
      </c>
      <c r="AM21" s="187"/>
      <c r="AN21" s="189"/>
      <c r="AO21" s="182">
        <f t="shared" si="24"/>
        <v>1</v>
      </c>
      <c r="AP21" s="75"/>
      <c r="AQ21" s="75"/>
      <c r="AR21" s="76"/>
      <c r="AS21" s="76"/>
      <c r="AT21" s="171" t="e">
        <f t="shared" si="25"/>
        <v>#DIV/0!</v>
      </c>
      <c r="AU21" s="171" t="e">
        <f t="shared" si="26"/>
        <v>#DIV/0!</v>
      </c>
      <c r="AV21" s="75"/>
      <c r="AW21" s="76"/>
      <c r="AX21" s="75"/>
      <c r="AY21" s="76"/>
      <c r="AZ21" s="76"/>
      <c r="BA21" s="66" t="e">
        <f t="shared" si="27"/>
        <v>#DIV/0!</v>
      </c>
      <c r="BB21" s="155" t="e">
        <f t="shared" si="28"/>
        <v>#DIV/0!</v>
      </c>
      <c r="BC21" s="68"/>
      <c r="BD21" s="68"/>
      <c r="BE21" s="68"/>
      <c r="BF21" s="155" t="e">
        <f t="shared" si="29"/>
        <v>#DIV/0!</v>
      </c>
      <c r="BG21" s="184">
        <v>0.87162299410928301</v>
      </c>
      <c r="BH21" s="184">
        <v>0.83774319066147873</v>
      </c>
      <c r="BI21" s="75"/>
      <c r="BJ21" s="76"/>
      <c r="BK21" s="76"/>
      <c r="BL21" s="76"/>
      <c r="BM21" s="76"/>
      <c r="BN21" s="76"/>
      <c r="BO21" s="76"/>
      <c r="BP21" s="76"/>
      <c r="BQ21" s="76"/>
      <c r="BR21" s="76"/>
      <c r="BS21" s="155" t="e">
        <f t="shared" si="30"/>
        <v>#DIV/0!</v>
      </c>
      <c r="BT21" s="155" t="e">
        <f t="shared" si="31"/>
        <v>#DIV/0!</v>
      </c>
      <c r="BU21" s="66" t="e">
        <f t="shared" si="32"/>
        <v>#DIV/0!</v>
      </c>
      <c r="BV21" s="72"/>
      <c r="BW21" s="76"/>
      <c r="BX21" s="66" t="e">
        <f t="shared" si="33"/>
        <v>#DIV/0!</v>
      </c>
      <c r="BY21" s="74" t="e">
        <f t="shared" si="34"/>
        <v>#DIV/0!</v>
      </c>
      <c r="BZ21" s="155" t="e">
        <f t="shared" si="55"/>
        <v>#DIV/0!</v>
      </c>
      <c r="CA21" s="72"/>
      <c r="CB21" s="76"/>
      <c r="CC21" s="155" t="e">
        <f t="shared" si="35"/>
        <v>#DIV/0!</v>
      </c>
      <c r="CD21" s="155" t="e">
        <f t="shared" si="36"/>
        <v>#DIV/0!</v>
      </c>
      <c r="CE21" s="72"/>
      <c r="CF21" s="166"/>
      <c r="CG21" s="167"/>
      <c r="CH21" s="155" t="e">
        <f t="shared" si="37"/>
        <v>#DIV/0!</v>
      </c>
      <c r="CI21" s="75"/>
      <c r="CJ21" s="76"/>
      <c r="CK21" s="76"/>
      <c r="CL21" s="76"/>
      <c r="CM21" s="76"/>
      <c r="CN21" s="155" t="e">
        <f t="shared" si="38"/>
        <v>#DIV/0!</v>
      </c>
      <c r="CO21" s="72"/>
      <c r="CP21" s="76"/>
      <c r="CQ21" s="155" t="e">
        <f t="shared" si="39"/>
        <v>#DIV/0!</v>
      </c>
      <c r="CR21" s="78" t="b">
        <v>0</v>
      </c>
      <c r="CS21" s="76" t="b">
        <v>0</v>
      </c>
      <c r="CT21" s="76"/>
      <c r="CU21" s="76"/>
      <c r="CV21" s="76"/>
      <c r="CW21" s="76"/>
      <c r="CX21" s="76"/>
      <c r="CY21" s="76"/>
      <c r="CZ21" s="76"/>
      <c r="DA21" s="76"/>
      <c r="DB21" s="76"/>
      <c r="DC21" s="66" t="e">
        <f t="shared" si="40"/>
        <v>#DIV/0!</v>
      </c>
      <c r="DD21" s="66" t="e">
        <f t="shared" si="41"/>
        <v>#DIV/0!</v>
      </c>
      <c r="DE21" s="66" t="e">
        <f t="shared" si="42"/>
        <v>#DIV/0!</v>
      </c>
      <c r="DF21" s="66" t="e">
        <f t="shared" si="43"/>
        <v>#DIV/0!</v>
      </c>
      <c r="DG21" s="66" t="e">
        <f t="shared" si="44"/>
        <v>#DIV/0!</v>
      </c>
      <c r="DH21" s="66" t="e">
        <f t="shared" si="57"/>
        <v>#DIV/0!</v>
      </c>
      <c r="DI21" s="66" t="e">
        <f t="shared" si="46"/>
        <v>#DIV/0!</v>
      </c>
      <c r="DJ21" s="66" t="e">
        <f t="shared" si="47"/>
        <v>#DIV/0!</v>
      </c>
      <c r="DK21" s="66" t="e">
        <f t="shared" si="48"/>
        <v>#DIV/0!</v>
      </c>
      <c r="DL21" s="66" t="e">
        <f t="shared" si="49"/>
        <v>#DIV/0!</v>
      </c>
      <c r="DM21" s="66" t="e">
        <f t="shared" si="50"/>
        <v>#DIV/0!</v>
      </c>
      <c r="DN21" s="80" t="e">
        <f t="shared" si="51"/>
        <v>#DIV/0!</v>
      </c>
      <c r="DO21" s="178" t="e">
        <f t="shared" si="52"/>
        <v>#DIV/0!</v>
      </c>
      <c r="DP21" s="163" t="e">
        <f t="shared" si="56"/>
        <v>#DIV/0!</v>
      </c>
    </row>
    <row r="22" spans="1:120" ht="17.149999999999999" customHeight="1" x14ac:dyDescent="0.3">
      <c r="A22" s="30"/>
      <c r="B22" s="39" t="s">
        <v>160</v>
      </c>
      <c r="C22" s="37" t="s">
        <v>161</v>
      </c>
      <c r="D22" s="36" t="s">
        <v>191</v>
      </c>
      <c r="E22" s="37" t="s">
        <v>192</v>
      </c>
      <c r="F22" s="36" t="s">
        <v>198</v>
      </c>
      <c r="G22" s="37" t="s">
        <v>199</v>
      </c>
      <c r="H22" s="36">
        <v>13</v>
      </c>
      <c r="I22" s="38">
        <v>6</v>
      </c>
      <c r="J22" s="155" t="e">
        <f t="shared" si="0"/>
        <v>#DIV/0!</v>
      </c>
      <c r="K22" s="115" t="e">
        <f t="shared" si="1"/>
        <v>#DIV/0!</v>
      </c>
      <c r="L22" s="115" t="e">
        <f t="shared" si="2"/>
        <v>#DIV/0!</v>
      </c>
      <c r="M22" s="115" t="e">
        <f t="shared" si="3"/>
        <v>#DIV/0!</v>
      </c>
      <c r="N22" s="115" t="e">
        <f t="shared" si="4"/>
        <v>#DIV/0!</v>
      </c>
      <c r="O22" s="115" t="e">
        <f t="shared" si="5"/>
        <v>#DIV/0!</v>
      </c>
      <c r="P22" s="115" t="e">
        <f t="shared" si="6"/>
        <v>#DIV/0!</v>
      </c>
      <c r="Q22" s="115">
        <f t="shared" si="7"/>
        <v>1</v>
      </c>
      <c r="R22" s="116">
        <f t="shared" si="8"/>
        <v>0.85050311451844751</v>
      </c>
      <c r="S22" s="133" t="e">
        <f t="shared" si="9"/>
        <v>#DIV/0!</v>
      </c>
      <c r="T22" s="134" t="e">
        <f t="shared" si="53"/>
        <v>#DIV/0!</v>
      </c>
      <c r="U22" s="135" t="e">
        <f t="shared" si="10"/>
        <v>#DIV/0!</v>
      </c>
      <c r="V22" s="136">
        <v>4</v>
      </c>
      <c r="W22" s="155" t="e">
        <f t="shared" si="11"/>
        <v>#DIV/0!</v>
      </c>
      <c r="X22" s="155" t="e">
        <f t="shared" si="12"/>
        <v>#DIV/0!</v>
      </c>
      <c r="Y22" s="155" t="e">
        <f t="shared" si="13"/>
        <v>#DIV/0!</v>
      </c>
      <c r="Z22" s="156" t="e">
        <f t="shared" si="14"/>
        <v>#DIV/0!</v>
      </c>
      <c r="AA22" s="69"/>
      <c r="AB22" s="70">
        <f t="shared" si="15"/>
        <v>0.8928231939163499</v>
      </c>
      <c r="AC22" s="70" t="e">
        <f t="shared" si="16"/>
        <v>#DIV/0!</v>
      </c>
      <c r="AD22" s="70" t="e">
        <f t="shared" si="16"/>
        <v>#DIV/0!</v>
      </c>
      <c r="AE22" s="70">
        <f t="shared" si="17"/>
        <v>0</v>
      </c>
      <c r="AF22" s="70" t="e">
        <f t="shared" si="18"/>
        <v>#DIV/0!</v>
      </c>
      <c r="AG22" s="70" t="e">
        <f t="shared" si="19"/>
        <v>#DIV/0!</v>
      </c>
      <c r="AH22" s="70" t="e">
        <f t="shared" si="20"/>
        <v>#DIV/0!</v>
      </c>
      <c r="AI22" s="70" t="e">
        <f t="shared" si="21"/>
        <v>#DIV/0!</v>
      </c>
      <c r="AJ22" s="70" t="e">
        <f t="shared" si="22"/>
        <v>#DIV/0!</v>
      </c>
      <c r="AK22" s="70" t="e">
        <f t="shared" si="23"/>
        <v>#DIV/0!</v>
      </c>
      <c r="AL22" s="71" t="e">
        <f t="shared" si="54"/>
        <v>#DIV/0!</v>
      </c>
      <c r="AM22" s="187"/>
      <c r="AN22" s="189"/>
      <c r="AO22" s="182">
        <f t="shared" si="24"/>
        <v>1</v>
      </c>
      <c r="AP22" s="76"/>
      <c r="AQ22" s="76"/>
      <c r="AR22" s="76"/>
      <c r="AS22" s="76"/>
      <c r="AT22" s="171" t="e">
        <f t="shared" si="25"/>
        <v>#DIV/0!</v>
      </c>
      <c r="AU22" s="171" t="e">
        <f t="shared" si="26"/>
        <v>#DIV/0!</v>
      </c>
      <c r="AV22" s="76"/>
      <c r="AW22" s="76"/>
      <c r="AX22" s="76"/>
      <c r="AY22" s="76"/>
      <c r="AZ22" s="76"/>
      <c r="BA22" s="66" t="e">
        <f t="shared" si="27"/>
        <v>#DIV/0!</v>
      </c>
      <c r="BB22" s="155" t="e">
        <f t="shared" si="28"/>
        <v>#DIV/0!</v>
      </c>
      <c r="BC22" s="68"/>
      <c r="BD22" s="68"/>
      <c r="BE22" s="68"/>
      <c r="BF22" s="155" t="e">
        <f t="shared" si="29"/>
        <v>#DIV/0!</v>
      </c>
      <c r="BG22" s="184">
        <v>0.8928231939163499</v>
      </c>
      <c r="BH22" s="184">
        <v>0.85050311451844751</v>
      </c>
      <c r="BI22" s="75"/>
      <c r="BJ22" s="76"/>
      <c r="BK22" s="76"/>
      <c r="BL22" s="76"/>
      <c r="BM22" s="76"/>
      <c r="BN22" s="76"/>
      <c r="BO22" s="76"/>
      <c r="BP22" s="76"/>
      <c r="BQ22" s="76"/>
      <c r="BR22" s="76"/>
      <c r="BS22" s="155" t="e">
        <f t="shared" si="30"/>
        <v>#DIV/0!</v>
      </c>
      <c r="BT22" s="155" t="e">
        <f t="shared" si="31"/>
        <v>#DIV/0!</v>
      </c>
      <c r="BU22" s="66" t="e">
        <f t="shared" si="32"/>
        <v>#DIV/0!</v>
      </c>
      <c r="BV22" s="72"/>
      <c r="BW22" s="76"/>
      <c r="BX22" s="66" t="e">
        <f t="shared" si="33"/>
        <v>#DIV/0!</v>
      </c>
      <c r="BY22" s="74" t="e">
        <f t="shared" si="34"/>
        <v>#DIV/0!</v>
      </c>
      <c r="BZ22" s="155" t="e">
        <f t="shared" si="55"/>
        <v>#DIV/0!</v>
      </c>
      <c r="CA22" s="72"/>
      <c r="CB22" s="76"/>
      <c r="CC22" s="155" t="e">
        <f t="shared" si="35"/>
        <v>#DIV/0!</v>
      </c>
      <c r="CD22" s="155" t="e">
        <f t="shared" si="36"/>
        <v>#DIV/0!</v>
      </c>
      <c r="CE22" s="78"/>
      <c r="CF22" s="166"/>
      <c r="CG22" s="166"/>
      <c r="CH22" s="155" t="e">
        <f t="shared" si="37"/>
        <v>#DIV/0!</v>
      </c>
      <c r="CI22" s="76"/>
      <c r="CJ22" s="76"/>
      <c r="CK22" s="76"/>
      <c r="CL22" s="76"/>
      <c r="CM22" s="76"/>
      <c r="CN22" s="155" t="e">
        <f t="shared" si="38"/>
        <v>#DIV/0!</v>
      </c>
      <c r="CO22" s="78"/>
      <c r="CP22" s="76"/>
      <c r="CQ22" s="155" t="e">
        <f t="shared" si="39"/>
        <v>#DIV/0!</v>
      </c>
      <c r="CR22" s="78" t="b">
        <v>0</v>
      </c>
      <c r="CS22" s="76" t="b">
        <v>0</v>
      </c>
      <c r="CT22" s="76"/>
      <c r="CU22" s="76"/>
      <c r="CV22" s="76"/>
      <c r="CW22" s="76"/>
      <c r="CX22" s="76"/>
      <c r="CY22" s="76"/>
      <c r="CZ22" s="76"/>
      <c r="DA22" s="76"/>
      <c r="DB22" s="76"/>
      <c r="DC22" s="66" t="e">
        <f t="shared" si="40"/>
        <v>#DIV/0!</v>
      </c>
      <c r="DD22" s="66" t="e">
        <f t="shared" si="41"/>
        <v>#DIV/0!</v>
      </c>
      <c r="DE22" s="66" t="e">
        <f t="shared" si="42"/>
        <v>#DIV/0!</v>
      </c>
      <c r="DF22" s="66" t="e">
        <f t="shared" si="43"/>
        <v>#DIV/0!</v>
      </c>
      <c r="DG22" s="66" t="e">
        <f t="shared" si="44"/>
        <v>#DIV/0!</v>
      </c>
      <c r="DH22" s="66" t="e">
        <f t="shared" si="57"/>
        <v>#DIV/0!</v>
      </c>
      <c r="DI22" s="66" t="e">
        <f t="shared" si="46"/>
        <v>#DIV/0!</v>
      </c>
      <c r="DJ22" s="66" t="e">
        <f t="shared" si="47"/>
        <v>#DIV/0!</v>
      </c>
      <c r="DK22" s="66" t="e">
        <f t="shared" si="48"/>
        <v>#DIV/0!</v>
      </c>
      <c r="DL22" s="66" t="e">
        <f t="shared" si="49"/>
        <v>#DIV/0!</v>
      </c>
      <c r="DM22" s="66" t="e">
        <f t="shared" si="50"/>
        <v>#DIV/0!</v>
      </c>
      <c r="DN22" s="80" t="e">
        <f t="shared" si="51"/>
        <v>#DIV/0!</v>
      </c>
      <c r="DO22" s="178" t="e">
        <f t="shared" si="52"/>
        <v>#DIV/0!</v>
      </c>
      <c r="DP22" s="163" t="e">
        <f t="shared" si="56"/>
        <v>#DIV/0!</v>
      </c>
    </row>
    <row r="23" spans="1:120" ht="17.149999999999999" customHeight="1" x14ac:dyDescent="0.3">
      <c r="A23" s="30"/>
      <c r="B23" s="39" t="s">
        <v>160</v>
      </c>
      <c r="C23" s="37" t="s">
        <v>161</v>
      </c>
      <c r="D23" s="36" t="s">
        <v>191</v>
      </c>
      <c r="E23" s="37" t="s">
        <v>192</v>
      </c>
      <c r="F23" s="36" t="s">
        <v>200</v>
      </c>
      <c r="G23" s="37" t="s">
        <v>201</v>
      </c>
      <c r="H23" s="36">
        <v>24</v>
      </c>
      <c r="I23" s="38">
        <v>4</v>
      </c>
      <c r="J23" s="155" t="e">
        <f t="shared" si="0"/>
        <v>#DIV/0!</v>
      </c>
      <c r="K23" s="115" t="e">
        <f t="shared" si="1"/>
        <v>#DIV/0!</v>
      </c>
      <c r="L23" s="115" t="e">
        <f t="shared" si="2"/>
        <v>#DIV/0!</v>
      </c>
      <c r="M23" s="115" t="e">
        <f t="shared" si="3"/>
        <v>#DIV/0!</v>
      </c>
      <c r="N23" s="115" t="e">
        <f t="shared" si="4"/>
        <v>#DIV/0!</v>
      </c>
      <c r="O23" s="115" t="e">
        <f t="shared" si="5"/>
        <v>#DIV/0!</v>
      </c>
      <c r="P23" s="115" t="e">
        <f t="shared" si="6"/>
        <v>#DIV/0!</v>
      </c>
      <c r="Q23" s="115">
        <f t="shared" si="7"/>
        <v>1</v>
      </c>
      <c r="R23" s="116">
        <f t="shared" si="8"/>
        <v>0.79656160458452718</v>
      </c>
      <c r="S23" s="133" t="e">
        <f t="shared" si="9"/>
        <v>#DIV/0!</v>
      </c>
      <c r="T23" s="134" t="e">
        <f t="shared" si="53"/>
        <v>#DIV/0!</v>
      </c>
      <c r="U23" s="135" t="e">
        <f t="shared" si="10"/>
        <v>#DIV/0!</v>
      </c>
      <c r="V23" s="136">
        <v>4</v>
      </c>
      <c r="W23" s="155" t="e">
        <f t="shared" si="11"/>
        <v>#DIV/0!</v>
      </c>
      <c r="X23" s="155" t="e">
        <f t="shared" si="12"/>
        <v>#DIV/0!</v>
      </c>
      <c r="Y23" s="155" t="e">
        <f t="shared" si="13"/>
        <v>#DIV/0!</v>
      </c>
      <c r="Z23" s="156" t="e">
        <f t="shared" si="14"/>
        <v>#DIV/0!</v>
      </c>
      <c r="AA23" s="69"/>
      <c r="AB23" s="70">
        <f t="shared" si="15"/>
        <v>0.8120377454730936</v>
      </c>
      <c r="AC23" s="70" t="e">
        <f t="shared" si="16"/>
        <v>#DIV/0!</v>
      </c>
      <c r="AD23" s="70" t="e">
        <f t="shared" si="16"/>
        <v>#DIV/0!</v>
      </c>
      <c r="AE23" s="70">
        <f t="shared" si="17"/>
        <v>0</v>
      </c>
      <c r="AF23" s="70" t="e">
        <f t="shared" si="18"/>
        <v>#DIV/0!</v>
      </c>
      <c r="AG23" s="70" t="e">
        <f t="shared" si="19"/>
        <v>#DIV/0!</v>
      </c>
      <c r="AH23" s="70" t="e">
        <f t="shared" si="20"/>
        <v>#DIV/0!</v>
      </c>
      <c r="AI23" s="70" t="e">
        <f t="shared" si="21"/>
        <v>#DIV/0!</v>
      </c>
      <c r="AJ23" s="70" t="e">
        <f t="shared" si="22"/>
        <v>#DIV/0!</v>
      </c>
      <c r="AK23" s="70" t="e">
        <f t="shared" si="23"/>
        <v>#DIV/0!</v>
      </c>
      <c r="AL23" s="71" t="e">
        <f t="shared" si="54"/>
        <v>#DIV/0!</v>
      </c>
      <c r="AM23" s="187"/>
      <c r="AN23" s="189"/>
      <c r="AO23" s="182">
        <f t="shared" si="24"/>
        <v>1</v>
      </c>
      <c r="AP23" s="75"/>
      <c r="AQ23" s="75"/>
      <c r="AR23" s="76"/>
      <c r="AS23" s="76"/>
      <c r="AT23" s="171" t="e">
        <f t="shared" si="25"/>
        <v>#DIV/0!</v>
      </c>
      <c r="AU23" s="171" t="e">
        <f t="shared" si="26"/>
        <v>#DIV/0!</v>
      </c>
      <c r="AV23" s="75"/>
      <c r="AW23" s="76"/>
      <c r="AX23" s="75"/>
      <c r="AY23" s="76"/>
      <c r="AZ23" s="76"/>
      <c r="BA23" s="66" t="e">
        <f t="shared" si="27"/>
        <v>#DIV/0!</v>
      </c>
      <c r="BB23" s="155" t="e">
        <f t="shared" si="28"/>
        <v>#DIV/0!</v>
      </c>
      <c r="BC23" s="68"/>
      <c r="BD23" s="68"/>
      <c r="BE23" s="68"/>
      <c r="BF23" s="155" t="e">
        <f t="shared" si="29"/>
        <v>#DIV/0!</v>
      </c>
      <c r="BG23" s="184">
        <v>0.8120377454730936</v>
      </c>
      <c r="BH23" s="184">
        <v>0.79656160458452718</v>
      </c>
      <c r="BI23" s="75"/>
      <c r="BJ23" s="76"/>
      <c r="BK23" s="76"/>
      <c r="BL23" s="76"/>
      <c r="BM23" s="76"/>
      <c r="BN23" s="76"/>
      <c r="BO23" s="76"/>
      <c r="BP23" s="76"/>
      <c r="BQ23" s="76"/>
      <c r="BR23" s="76"/>
      <c r="BS23" s="155" t="e">
        <f t="shared" si="30"/>
        <v>#DIV/0!</v>
      </c>
      <c r="BT23" s="155" t="e">
        <f t="shared" si="31"/>
        <v>#DIV/0!</v>
      </c>
      <c r="BU23" s="66" t="e">
        <f t="shared" si="32"/>
        <v>#DIV/0!</v>
      </c>
      <c r="BV23" s="72"/>
      <c r="BW23" s="76"/>
      <c r="BX23" s="66" t="e">
        <f t="shared" si="33"/>
        <v>#DIV/0!</v>
      </c>
      <c r="BY23" s="74" t="e">
        <f t="shared" si="34"/>
        <v>#DIV/0!</v>
      </c>
      <c r="BZ23" s="155" t="e">
        <f t="shared" si="55"/>
        <v>#DIV/0!</v>
      </c>
      <c r="CA23" s="72"/>
      <c r="CB23" s="75"/>
      <c r="CC23" s="155" t="e">
        <f t="shared" si="35"/>
        <v>#DIV/0!</v>
      </c>
      <c r="CD23" s="155" t="e">
        <f t="shared" si="36"/>
        <v>#DIV/0!</v>
      </c>
      <c r="CE23" s="72"/>
      <c r="CF23" s="166"/>
      <c r="CG23" s="166"/>
      <c r="CH23" s="155" t="e">
        <f t="shared" si="37"/>
        <v>#DIV/0!</v>
      </c>
      <c r="CI23" s="75"/>
      <c r="CJ23" s="76"/>
      <c r="CK23" s="76"/>
      <c r="CL23" s="76"/>
      <c r="CM23" s="76"/>
      <c r="CN23" s="155" t="e">
        <f t="shared" si="38"/>
        <v>#DIV/0!</v>
      </c>
      <c r="CO23" s="72"/>
      <c r="CP23" s="76"/>
      <c r="CQ23" s="155" t="e">
        <f t="shared" si="39"/>
        <v>#DIV/0!</v>
      </c>
      <c r="CR23" s="78" t="b">
        <v>0</v>
      </c>
      <c r="CS23" s="76" t="b">
        <v>0</v>
      </c>
      <c r="CT23" s="76"/>
      <c r="CU23" s="76"/>
      <c r="CV23" s="76"/>
      <c r="CW23" s="76"/>
      <c r="CX23" s="76"/>
      <c r="CY23" s="76"/>
      <c r="CZ23" s="76"/>
      <c r="DA23" s="76"/>
      <c r="DB23" s="76"/>
      <c r="DC23" s="66" t="e">
        <f t="shared" si="40"/>
        <v>#DIV/0!</v>
      </c>
      <c r="DD23" s="66" t="e">
        <f t="shared" si="41"/>
        <v>#DIV/0!</v>
      </c>
      <c r="DE23" s="66" t="e">
        <f t="shared" si="42"/>
        <v>#DIV/0!</v>
      </c>
      <c r="DF23" s="66" t="e">
        <f t="shared" si="43"/>
        <v>#DIV/0!</v>
      </c>
      <c r="DG23" s="66" t="e">
        <f t="shared" si="44"/>
        <v>#DIV/0!</v>
      </c>
      <c r="DH23" s="66" t="e">
        <f t="shared" si="57"/>
        <v>#DIV/0!</v>
      </c>
      <c r="DI23" s="66" t="e">
        <f t="shared" si="46"/>
        <v>#DIV/0!</v>
      </c>
      <c r="DJ23" s="66" t="e">
        <f t="shared" si="47"/>
        <v>#DIV/0!</v>
      </c>
      <c r="DK23" s="66" t="e">
        <f t="shared" si="48"/>
        <v>#DIV/0!</v>
      </c>
      <c r="DL23" s="66" t="e">
        <f t="shared" si="49"/>
        <v>#DIV/0!</v>
      </c>
      <c r="DM23" s="66" t="e">
        <f t="shared" si="50"/>
        <v>#DIV/0!</v>
      </c>
      <c r="DN23" s="80" t="e">
        <f t="shared" si="51"/>
        <v>#DIV/0!</v>
      </c>
      <c r="DO23" s="178" t="e">
        <f t="shared" si="52"/>
        <v>#DIV/0!</v>
      </c>
      <c r="DP23" s="163" t="e">
        <f t="shared" si="56"/>
        <v>#DIV/0!</v>
      </c>
    </row>
    <row r="24" spans="1:120" ht="17.149999999999999" customHeight="1" x14ac:dyDescent="0.3">
      <c r="A24" s="30"/>
      <c r="B24" s="39" t="s">
        <v>202</v>
      </c>
      <c r="C24" s="37" t="s">
        <v>203</v>
      </c>
      <c r="D24" s="36" t="s">
        <v>204</v>
      </c>
      <c r="E24" s="37" t="s">
        <v>205</v>
      </c>
      <c r="F24" s="36" t="s">
        <v>206</v>
      </c>
      <c r="G24" s="37" t="s">
        <v>205</v>
      </c>
      <c r="H24" s="36">
        <v>12</v>
      </c>
      <c r="I24" s="38">
        <v>13</v>
      </c>
      <c r="J24" s="155" t="e">
        <f t="shared" si="0"/>
        <v>#DIV/0!</v>
      </c>
      <c r="K24" s="115" t="e">
        <f t="shared" si="1"/>
        <v>#DIV/0!</v>
      </c>
      <c r="L24" s="115" t="e">
        <f t="shared" si="2"/>
        <v>#DIV/0!</v>
      </c>
      <c r="M24" s="115" t="e">
        <f t="shared" si="3"/>
        <v>#DIV/0!</v>
      </c>
      <c r="N24" s="115" t="e">
        <f t="shared" si="4"/>
        <v>#DIV/0!</v>
      </c>
      <c r="O24" s="115" t="e">
        <f t="shared" si="5"/>
        <v>#DIV/0!</v>
      </c>
      <c r="P24" s="115" t="e">
        <f t="shared" si="6"/>
        <v>#DIV/0!</v>
      </c>
      <c r="Q24" s="115">
        <f t="shared" si="7"/>
        <v>1</v>
      </c>
      <c r="R24" s="116">
        <f t="shared" si="8"/>
        <v>0.81775414195131935</v>
      </c>
      <c r="S24" s="133" t="e">
        <f t="shared" si="9"/>
        <v>#DIV/0!</v>
      </c>
      <c r="T24" s="134" t="e">
        <f t="shared" si="53"/>
        <v>#DIV/0!</v>
      </c>
      <c r="U24" s="135" t="e">
        <f t="shared" si="10"/>
        <v>#DIV/0!</v>
      </c>
      <c r="V24" s="136">
        <v>6</v>
      </c>
      <c r="W24" s="155" t="e">
        <f t="shared" si="11"/>
        <v>#DIV/0!</v>
      </c>
      <c r="X24" s="155" t="e">
        <f t="shared" si="12"/>
        <v>#DIV/0!</v>
      </c>
      <c r="Y24" s="155" t="e">
        <f t="shared" si="13"/>
        <v>#DIV/0!</v>
      </c>
      <c r="Z24" s="156" t="e">
        <f t="shared" si="14"/>
        <v>#DIV/0!</v>
      </c>
      <c r="AA24" s="69"/>
      <c r="AB24" s="70">
        <f t="shared" si="15"/>
        <v>0.85898365728652937</v>
      </c>
      <c r="AC24" s="70" t="e">
        <f t="shared" si="16"/>
        <v>#DIV/0!</v>
      </c>
      <c r="AD24" s="70" t="e">
        <f t="shared" si="16"/>
        <v>#DIV/0!</v>
      </c>
      <c r="AE24" s="70">
        <f t="shared" si="17"/>
        <v>0</v>
      </c>
      <c r="AF24" s="70" t="e">
        <f t="shared" si="18"/>
        <v>#DIV/0!</v>
      </c>
      <c r="AG24" s="70" t="e">
        <f t="shared" si="19"/>
        <v>#DIV/0!</v>
      </c>
      <c r="AH24" s="70" t="e">
        <f t="shared" si="20"/>
        <v>#DIV/0!</v>
      </c>
      <c r="AI24" s="70" t="e">
        <f t="shared" si="21"/>
        <v>#DIV/0!</v>
      </c>
      <c r="AJ24" s="70" t="e">
        <f t="shared" si="22"/>
        <v>#DIV/0!</v>
      </c>
      <c r="AK24" s="70" t="e">
        <f t="shared" si="23"/>
        <v>#DIV/0!</v>
      </c>
      <c r="AL24" s="71" t="e">
        <f t="shared" si="54"/>
        <v>#DIV/0!</v>
      </c>
      <c r="AM24" s="187"/>
      <c r="AN24" s="189"/>
      <c r="AO24" s="182">
        <f t="shared" si="24"/>
        <v>1</v>
      </c>
      <c r="AP24" s="75"/>
      <c r="AQ24" s="75"/>
      <c r="AR24" s="76"/>
      <c r="AS24" s="76"/>
      <c r="AT24" s="171" t="e">
        <f t="shared" si="25"/>
        <v>#DIV/0!</v>
      </c>
      <c r="AU24" s="171" t="e">
        <f t="shared" si="26"/>
        <v>#DIV/0!</v>
      </c>
      <c r="AV24" s="75"/>
      <c r="AW24" s="76"/>
      <c r="AX24" s="75"/>
      <c r="AY24" s="76"/>
      <c r="AZ24" s="75"/>
      <c r="BA24" s="66" t="e">
        <f t="shared" si="27"/>
        <v>#DIV/0!</v>
      </c>
      <c r="BB24" s="155" t="e">
        <f t="shared" si="28"/>
        <v>#DIV/0!</v>
      </c>
      <c r="BC24" s="68"/>
      <c r="BD24" s="68"/>
      <c r="BE24" s="68"/>
      <c r="BF24" s="155" t="e">
        <f t="shared" si="29"/>
        <v>#DIV/0!</v>
      </c>
      <c r="BG24" s="184">
        <v>0.85898365728652937</v>
      </c>
      <c r="BH24" s="184">
        <v>0.81775414195131935</v>
      </c>
      <c r="BI24" s="75"/>
      <c r="BJ24" s="75"/>
      <c r="BK24" s="75"/>
      <c r="BL24" s="75"/>
      <c r="BM24" s="75"/>
      <c r="BN24" s="76"/>
      <c r="BO24" s="75"/>
      <c r="BP24" s="76"/>
      <c r="BQ24" s="76"/>
      <c r="BR24" s="76"/>
      <c r="BS24" s="155" t="e">
        <f t="shared" si="30"/>
        <v>#DIV/0!</v>
      </c>
      <c r="BT24" s="155" t="e">
        <f t="shared" si="31"/>
        <v>#DIV/0!</v>
      </c>
      <c r="BU24" s="66" t="e">
        <f t="shared" si="32"/>
        <v>#DIV/0!</v>
      </c>
      <c r="BV24" s="72"/>
      <c r="BW24" s="75"/>
      <c r="BX24" s="66" t="e">
        <f t="shared" si="33"/>
        <v>#DIV/0!</v>
      </c>
      <c r="BY24" s="74" t="e">
        <f t="shared" si="34"/>
        <v>#DIV/0!</v>
      </c>
      <c r="BZ24" s="155" t="e">
        <f t="shared" si="55"/>
        <v>#DIV/0!</v>
      </c>
      <c r="CA24" s="72"/>
      <c r="CB24" s="75"/>
      <c r="CC24" s="155" t="e">
        <f t="shared" si="35"/>
        <v>#DIV/0!</v>
      </c>
      <c r="CD24" s="155" t="e">
        <f t="shared" si="36"/>
        <v>#DIV/0!</v>
      </c>
      <c r="CE24" s="72"/>
      <c r="CF24" s="166"/>
      <c r="CG24" s="167"/>
      <c r="CH24" s="155" t="e">
        <f t="shared" si="37"/>
        <v>#DIV/0!</v>
      </c>
      <c r="CI24" s="75"/>
      <c r="CJ24" s="75"/>
      <c r="CK24" s="75"/>
      <c r="CL24" s="75"/>
      <c r="CM24" s="75"/>
      <c r="CN24" s="155" t="e">
        <f t="shared" si="38"/>
        <v>#DIV/0!</v>
      </c>
      <c r="CO24" s="72"/>
      <c r="CP24" s="75"/>
      <c r="CQ24" s="155" t="e">
        <f t="shared" si="39"/>
        <v>#DIV/0!</v>
      </c>
      <c r="CR24" s="78" t="b">
        <v>1</v>
      </c>
      <c r="CS24" s="76" t="b">
        <v>1</v>
      </c>
      <c r="CT24" s="76"/>
      <c r="CU24" s="76"/>
      <c r="CV24" s="79"/>
      <c r="CW24" s="79"/>
      <c r="CX24" s="79"/>
      <c r="CY24" s="79"/>
      <c r="CZ24" s="76"/>
      <c r="DA24" s="76"/>
      <c r="DB24" s="76"/>
      <c r="DC24" s="66" t="e">
        <f t="shared" si="40"/>
        <v>#DIV/0!</v>
      </c>
      <c r="DD24" s="66" t="e">
        <f t="shared" si="41"/>
        <v>#DIV/0!</v>
      </c>
      <c r="DE24" s="66" t="e">
        <f t="shared" si="42"/>
        <v>#DIV/0!</v>
      </c>
      <c r="DF24" s="66" t="e">
        <f t="shared" si="43"/>
        <v>#DIV/0!</v>
      </c>
      <c r="DG24" s="66" t="e">
        <f t="shared" si="44"/>
        <v>#DIV/0!</v>
      </c>
      <c r="DH24" s="66" t="e">
        <f t="shared" si="57"/>
        <v>#DIV/0!</v>
      </c>
      <c r="DI24" s="66" t="e">
        <f t="shared" si="46"/>
        <v>#DIV/0!</v>
      </c>
      <c r="DJ24" s="66" t="e">
        <f t="shared" si="47"/>
        <v>#DIV/0!</v>
      </c>
      <c r="DK24" s="66" t="e">
        <f t="shared" si="48"/>
        <v>#DIV/0!</v>
      </c>
      <c r="DL24" s="66" t="e">
        <f t="shared" si="49"/>
        <v>#DIV/0!</v>
      </c>
      <c r="DM24" s="66" t="e">
        <f t="shared" si="50"/>
        <v>#DIV/0!</v>
      </c>
      <c r="DN24" s="80" t="e">
        <f t="shared" si="51"/>
        <v>#DIV/0!</v>
      </c>
      <c r="DO24" s="178" t="e">
        <f t="shared" si="52"/>
        <v>#DIV/0!</v>
      </c>
      <c r="DP24" s="163" t="e">
        <f t="shared" si="56"/>
        <v>#DIV/0!</v>
      </c>
    </row>
    <row r="25" spans="1:120" ht="17.149999999999999" customHeight="1" x14ac:dyDescent="0.3">
      <c r="A25" s="30"/>
      <c r="B25" s="39" t="s">
        <v>202</v>
      </c>
      <c r="C25" s="37" t="s">
        <v>203</v>
      </c>
      <c r="D25" s="36" t="s">
        <v>204</v>
      </c>
      <c r="E25" s="37" t="s">
        <v>205</v>
      </c>
      <c r="F25" s="36" t="s">
        <v>207</v>
      </c>
      <c r="G25" s="37" t="s">
        <v>208</v>
      </c>
      <c r="H25" s="36">
        <v>26</v>
      </c>
      <c r="I25" s="38">
        <v>1</v>
      </c>
      <c r="J25" s="155" t="e">
        <f t="shared" si="0"/>
        <v>#DIV/0!</v>
      </c>
      <c r="K25" s="115" t="e">
        <f t="shared" si="1"/>
        <v>#DIV/0!</v>
      </c>
      <c r="L25" s="115" t="e">
        <f t="shared" si="2"/>
        <v>#DIV/0!</v>
      </c>
      <c r="M25" s="115" t="e">
        <f t="shared" si="3"/>
        <v>#DIV/0!</v>
      </c>
      <c r="N25" s="115" t="e">
        <f t="shared" si="4"/>
        <v>#DIV/0!</v>
      </c>
      <c r="O25" s="115" t="e">
        <f t="shared" si="5"/>
        <v>#DIV/0!</v>
      </c>
      <c r="P25" s="115" t="e">
        <f t="shared" si="6"/>
        <v>#DIV/0!</v>
      </c>
      <c r="Q25" s="115">
        <f t="shared" si="7"/>
        <v>1</v>
      </c>
      <c r="R25" s="116">
        <f t="shared" si="8"/>
        <v>0.73813407598965586</v>
      </c>
      <c r="S25" s="133" t="e">
        <f t="shared" si="9"/>
        <v>#DIV/0!</v>
      </c>
      <c r="T25" s="134" t="e">
        <f t="shared" si="53"/>
        <v>#DIV/0!</v>
      </c>
      <c r="U25" s="135" t="e">
        <f t="shared" si="10"/>
        <v>#DIV/0!</v>
      </c>
      <c r="V25" s="136">
        <v>3</v>
      </c>
      <c r="W25" s="155" t="e">
        <f t="shared" si="11"/>
        <v>#DIV/0!</v>
      </c>
      <c r="X25" s="155" t="e">
        <f t="shared" si="12"/>
        <v>#DIV/0!</v>
      </c>
      <c r="Y25" s="155" t="e">
        <f t="shared" si="13"/>
        <v>#DIV/0!</v>
      </c>
      <c r="Z25" s="156" t="e">
        <f t="shared" si="14"/>
        <v>#DIV/0!</v>
      </c>
      <c r="AA25" s="69"/>
      <c r="AB25" s="70">
        <f t="shared" si="15"/>
        <v>0.79342063907805138</v>
      </c>
      <c r="AC25" s="70" t="e">
        <f t="shared" si="16"/>
        <v>#DIV/0!</v>
      </c>
      <c r="AD25" s="70" t="e">
        <f t="shared" si="16"/>
        <v>#DIV/0!</v>
      </c>
      <c r="AE25" s="70">
        <f t="shared" si="17"/>
        <v>0</v>
      </c>
      <c r="AF25" s="70" t="e">
        <f t="shared" si="18"/>
        <v>#DIV/0!</v>
      </c>
      <c r="AG25" s="70" t="e">
        <f t="shared" si="19"/>
        <v>#DIV/0!</v>
      </c>
      <c r="AH25" s="70" t="e">
        <f t="shared" si="20"/>
        <v>#DIV/0!</v>
      </c>
      <c r="AI25" s="70" t="e">
        <f t="shared" si="21"/>
        <v>#DIV/0!</v>
      </c>
      <c r="AJ25" s="70" t="e">
        <f t="shared" si="22"/>
        <v>#DIV/0!</v>
      </c>
      <c r="AK25" s="70" t="e">
        <f t="shared" si="23"/>
        <v>#DIV/0!</v>
      </c>
      <c r="AL25" s="71" t="e">
        <f t="shared" si="54"/>
        <v>#DIV/0!</v>
      </c>
      <c r="AM25" s="187"/>
      <c r="AN25" s="189"/>
      <c r="AO25" s="182">
        <f t="shared" si="24"/>
        <v>1</v>
      </c>
      <c r="AP25" s="75"/>
      <c r="AQ25" s="75"/>
      <c r="AR25" s="76"/>
      <c r="AS25" s="76"/>
      <c r="AT25" s="171" t="e">
        <f t="shared" si="25"/>
        <v>#DIV/0!</v>
      </c>
      <c r="AU25" s="171" t="e">
        <f t="shared" si="26"/>
        <v>#DIV/0!</v>
      </c>
      <c r="AV25" s="75"/>
      <c r="AW25" s="76"/>
      <c r="AX25" s="75"/>
      <c r="AY25" s="76"/>
      <c r="AZ25" s="75"/>
      <c r="BA25" s="66" t="e">
        <f t="shared" si="27"/>
        <v>#DIV/0!</v>
      </c>
      <c r="BB25" s="155" t="e">
        <f t="shared" si="28"/>
        <v>#DIV/0!</v>
      </c>
      <c r="BC25" s="68"/>
      <c r="BD25" s="68"/>
      <c r="BE25" s="68"/>
      <c r="BF25" s="155" t="e">
        <f t="shared" si="29"/>
        <v>#DIV/0!</v>
      </c>
      <c r="BG25" s="184">
        <v>0.79342063907805138</v>
      </c>
      <c r="BH25" s="184">
        <v>0.73813407598965586</v>
      </c>
      <c r="BI25" s="75"/>
      <c r="BJ25" s="75"/>
      <c r="BK25" s="75"/>
      <c r="BL25" s="75"/>
      <c r="BM25" s="75"/>
      <c r="BN25" s="76"/>
      <c r="BO25" s="76"/>
      <c r="BP25" s="76"/>
      <c r="BQ25" s="76"/>
      <c r="BR25" s="76"/>
      <c r="BS25" s="155" t="e">
        <f t="shared" si="30"/>
        <v>#DIV/0!</v>
      </c>
      <c r="BT25" s="155" t="e">
        <f t="shared" si="31"/>
        <v>#DIV/0!</v>
      </c>
      <c r="BU25" s="66" t="e">
        <f t="shared" si="32"/>
        <v>#DIV/0!</v>
      </c>
      <c r="BV25" s="72"/>
      <c r="BW25" s="75"/>
      <c r="BX25" s="66" t="e">
        <f t="shared" si="33"/>
        <v>#DIV/0!</v>
      </c>
      <c r="BY25" s="74" t="e">
        <f t="shared" si="34"/>
        <v>#DIV/0!</v>
      </c>
      <c r="BZ25" s="155" t="e">
        <f t="shared" si="55"/>
        <v>#DIV/0!</v>
      </c>
      <c r="CA25" s="72"/>
      <c r="CB25" s="75"/>
      <c r="CC25" s="155" t="e">
        <f t="shared" si="35"/>
        <v>#DIV/0!</v>
      </c>
      <c r="CD25" s="155" t="e">
        <f t="shared" si="36"/>
        <v>#DIV/0!</v>
      </c>
      <c r="CE25" s="72"/>
      <c r="CF25" s="166"/>
      <c r="CG25" s="167"/>
      <c r="CH25" s="155" t="e">
        <f t="shared" si="37"/>
        <v>#DIV/0!</v>
      </c>
      <c r="CI25" s="75"/>
      <c r="CJ25" s="75"/>
      <c r="CK25" s="76"/>
      <c r="CL25" s="75"/>
      <c r="CM25" s="76"/>
      <c r="CN25" s="155" t="e">
        <f t="shared" si="38"/>
        <v>#DIV/0!</v>
      </c>
      <c r="CO25" s="72"/>
      <c r="CP25" s="75"/>
      <c r="CQ25" s="155" t="e">
        <f t="shared" si="39"/>
        <v>#DIV/0!</v>
      </c>
      <c r="CR25" s="78" t="b">
        <v>1</v>
      </c>
      <c r="CS25" s="76" t="b">
        <v>0</v>
      </c>
      <c r="CT25" s="76"/>
      <c r="CU25" s="76"/>
      <c r="CV25" s="76"/>
      <c r="CW25" s="76"/>
      <c r="CX25" s="76"/>
      <c r="CY25" s="76"/>
      <c r="CZ25" s="76"/>
      <c r="DA25" s="76"/>
      <c r="DB25" s="76"/>
      <c r="DC25" s="66" t="e">
        <f t="shared" si="40"/>
        <v>#DIV/0!</v>
      </c>
      <c r="DD25" s="66" t="e">
        <f t="shared" si="41"/>
        <v>#DIV/0!</v>
      </c>
      <c r="DE25" s="66" t="e">
        <f t="shared" si="42"/>
        <v>#DIV/0!</v>
      </c>
      <c r="DF25" s="66" t="e">
        <f t="shared" si="43"/>
        <v>#DIV/0!</v>
      </c>
      <c r="DG25" s="66" t="e">
        <f t="shared" si="44"/>
        <v>#DIV/0!</v>
      </c>
      <c r="DH25" s="66" t="e">
        <f t="shared" si="57"/>
        <v>#DIV/0!</v>
      </c>
      <c r="DI25" s="66" t="e">
        <f t="shared" si="46"/>
        <v>#DIV/0!</v>
      </c>
      <c r="DJ25" s="66" t="e">
        <f t="shared" si="47"/>
        <v>#DIV/0!</v>
      </c>
      <c r="DK25" s="66" t="e">
        <f t="shared" si="48"/>
        <v>#DIV/0!</v>
      </c>
      <c r="DL25" s="66" t="e">
        <f t="shared" si="49"/>
        <v>#DIV/0!</v>
      </c>
      <c r="DM25" s="66" t="e">
        <f t="shared" si="50"/>
        <v>#DIV/0!</v>
      </c>
      <c r="DN25" s="80" t="e">
        <f t="shared" si="51"/>
        <v>#DIV/0!</v>
      </c>
      <c r="DO25" s="178" t="e">
        <f t="shared" si="52"/>
        <v>#DIV/0!</v>
      </c>
      <c r="DP25" s="163" t="e">
        <f t="shared" si="56"/>
        <v>#DIV/0!</v>
      </c>
    </row>
    <row r="26" spans="1:120" ht="17.149999999999999" customHeight="1" x14ac:dyDescent="0.3">
      <c r="A26" s="30"/>
      <c r="B26" s="39" t="s">
        <v>202</v>
      </c>
      <c r="C26" s="37" t="s">
        <v>203</v>
      </c>
      <c r="D26" s="36" t="s">
        <v>204</v>
      </c>
      <c r="E26" s="37" t="s">
        <v>205</v>
      </c>
      <c r="F26" s="36" t="s">
        <v>209</v>
      </c>
      <c r="G26" s="37" t="s">
        <v>210</v>
      </c>
      <c r="H26" s="36">
        <v>14</v>
      </c>
      <c r="I26" s="38">
        <v>5</v>
      </c>
      <c r="J26" s="155" t="e">
        <f t="shared" si="0"/>
        <v>#DIV/0!</v>
      </c>
      <c r="K26" s="115" t="e">
        <f t="shared" si="1"/>
        <v>#DIV/0!</v>
      </c>
      <c r="L26" s="115" t="e">
        <f t="shared" si="2"/>
        <v>#DIV/0!</v>
      </c>
      <c r="M26" s="115" t="e">
        <f t="shared" si="3"/>
        <v>#DIV/0!</v>
      </c>
      <c r="N26" s="115" t="e">
        <f t="shared" si="4"/>
        <v>#DIV/0!</v>
      </c>
      <c r="O26" s="115" t="e">
        <f t="shared" si="5"/>
        <v>#DIV/0!</v>
      </c>
      <c r="P26" s="115" t="e">
        <f t="shared" si="6"/>
        <v>#DIV/0!</v>
      </c>
      <c r="Q26" s="115">
        <f t="shared" si="7"/>
        <v>1</v>
      </c>
      <c r="R26" s="116">
        <f t="shared" si="8"/>
        <v>0.64636454737779758</v>
      </c>
      <c r="S26" s="133" t="e">
        <f t="shared" si="9"/>
        <v>#DIV/0!</v>
      </c>
      <c r="T26" s="134" t="e">
        <f t="shared" si="53"/>
        <v>#DIV/0!</v>
      </c>
      <c r="U26" s="135" t="e">
        <f t="shared" si="10"/>
        <v>#DIV/0!</v>
      </c>
      <c r="V26" s="136">
        <v>3</v>
      </c>
      <c r="W26" s="155" t="e">
        <f t="shared" si="11"/>
        <v>#DIV/0!</v>
      </c>
      <c r="X26" s="155" t="e">
        <f t="shared" si="12"/>
        <v>#DIV/0!</v>
      </c>
      <c r="Y26" s="155" t="e">
        <f t="shared" si="13"/>
        <v>#DIV/0!</v>
      </c>
      <c r="Z26" s="156" t="e">
        <f t="shared" si="14"/>
        <v>#DIV/0!</v>
      </c>
      <c r="AA26" s="69"/>
      <c r="AB26" s="70">
        <f t="shared" si="15"/>
        <v>0.70834572601272972</v>
      </c>
      <c r="AC26" s="70" t="e">
        <f t="shared" si="16"/>
        <v>#DIV/0!</v>
      </c>
      <c r="AD26" s="70" t="e">
        <f t="shared" si="16"/>
        <v>#DIV/0!</v>
      </c>
      <c r="AE26" s="70">
        <f t="shared" si="17"/>
        <v>0</v>
      </c>
      <c r="AF26" s="70" t="e">
        <f t="shared" si="18"/>
        <v>#DIV/0!</v>
      </c>
      <c r="AG26" s="70" t="e">
        <f t="shared" si="19"/>
        <v>#DIV/0!</v>
      </c>
      <c r="AH26" s="70" t="e">
        <f t="shared" si="20"/>
        <v>#DIV/0!</v>
      </c>
      <c r="AI26" s="70" t="e">
        <f t="shared" si="21"/>
        <v>#DIV/0!</v>
      </c>
      <c r="AJ26" s="70" t="e">
        <f t="shared" si="22"/>
        <v>#DIV/0!</v>
      </c>
      <c r="AK26" s="70" t="e">
        <f t="shared" si="23"/>
        <v>#DIV/0!</v>
      </c>
      <c r="AL26" s="71" t="e">
        <f t="shared" si="54"/>
        <v>#DIV/0!</v>
      </c>
      <c r="AM26" s="187"/>
      <c r="AN26" s="189"/>
      <c r="AO26" s="182">
        <f t="shared" si="24"/>
        <v>1</v>
      </c>
      <c r="AP26" s="75"/>
      <c r="AQ26" s="76"/>
      <c r="AR26" s="76"/>
      <c r="AS26" s="76"/>
      <c r="AT26" s="171" t="e">
        <f t="shared" si="25"/>
        <v>#DIV/0!</v>
      </c>
      <c r="AU26" s="171" t="e">
        <f t="shared" si="26"/>
        <v>#DIV/0!</v>
      </c>
      <c r="AV26" s="75"/>
      <c r="AW26" s="76"/>
      <c r="AX26" s="75"/>
      <c r="AY26" s="76"/>
      <c r="AZ26" s="75"/>
      <c r="BA26" s="66" t="e">
        <f t="shared" si="27"/>
        <v>#DIV/0!</v>
      </c>
      <c r="BB26" s="155" t="e">
        <f t="shared" si="28"/>
        <v>#DIV/0!</v>
      </c>
      <c r="BC26" s="68"/>
      <c r="BD26" s="68"/>
      <c r="BE26" s="68"/>
      <c r="BF26" s="155" t="e">
        <f t="shared" si="29"/>
        <v>#DIV/0!</v>
      </c>
      <c r="BG26" s="184">
        <v>0.70834572601272972</v>
      </c>
      <c r="BH26" s="184">
        <v>0.64636454737779758</v>
      </c>
      <c r="BI26" s="75"/>
      <c r="BJ26" s="75"/>
      <c r="BK26" s="75"/>
      <c r="BL26" s="76"/>
      <c r="BM26" s="76"/>
      <c r="BN26" s="76"/>
      <c r="BO26" s="76"/>
      <c r="BP26" s="76"/>
      <c r="BQ26" s="76"/>
      <c r="BR26" s="76"/>
      <c r="BS26" s="155" t="e">
        <f t="shared" si="30"/>
        <v>#DIV/0!</v>
      </c>
      <c r="BT26" s="155" t="e">
        <f t="shared" si="31"/>
        <v>#DIV/0!</v>
      </c>
      <c r="BU26" s="66" t="e">
        <f t="shared" si="32"/>
        <v>#DIV/0!</v>
      </c>
      <c r="BV26" s="72"/>
      <c r="BW26" s="75"/>
      <c r="BX26" s="66" t="e">
        <f t="shared" si="33"/>
        <v>#DIV/0!</v>
      </c>
      <c r="BY26" s="74" t="e">
        <f t="shared" si="34"/>
        <v>#DIV/0!</v>
      </c>
      <c r="BZ26" s="155" t="e">
        <f t="shared" si="55"/>
        <v>#DIV/0!</v>
      </c>
      <c r="CA26" s="72"/>
      <c r="CB26" s="75"/>
      <c r="CC26" s="155" t="e">
        <f t="shared" si="35"/>
        <v>#DIV/0!</v>
      </c>
      <c r="CD26" s="155" t="e">
        <f t="shared" si="36"/>
        <v>#DIV/0!</v>
      </c>
      <c r="CE26" s="72"/>
      <c r="CF26" s="166"/>
      <c r="CG26" s="167"/>
      <c r="CH26" s="155" t="e">
        <f t="shared" si="37"/>
        <v>#DIV/0!</v>
      </c>
      <c r="CI26" s="75"/>
      <c r="CJ26" s="75"/>
      <c r="CK26" s="76"/>
      <c r="CL26" s="76"/>
      <c r="CM26" s="76"/>
      <c r="CN26" s="155" t="e">
        <f t="shared" si="38"/>
        <v>#DIV/0!</v>
      </c>
      <c r="CO26" s="72"/>
      <c r="CP26" s="75"/>
      <c r="CQ26" s="155" t="e">
        <f t="shared" si="39"/>
        <v>#DIV/0!</v>
      </c>
      <c r="CR26" s="78" t="b">
        <v>1</v>
      </c>
      <c r="CS26" s="76" t="b">
        <v>1</v>
      </c>
      <c r="CT26" s="76"/>
      <c r="CU26" s="76"/>
      <c r="CV26" s="79"/>
      <c r="CW26" s="79"/>
      <c r="CX26" s="79"/>
      <c r="CY26" s="79"/>
      <c r="CZ26" s="76"/>
      <c r="DA26" s="76"/>
      <c r="DB26" s="76"/>
      <c r="DC26" s="66" t="e">
        <f t="shared" si="40"/>
        <v>#DIV/0!</v>
      </c>
      <c r="DD26" s="66" t="e">
        <f t="shared" si="41"/>
        <v>#DIV/0!</v>
      </c>
      <c r="DE26" s="66" t="e">
        <f t="shared" si="42"/>
        <v>#DIV/0!</v>
      </c>
      <c r="DF26" s="66" t="e">
        <f t="shared" si="43"/>
        <v>#DIV/0!</v>
      </c>
      <c r="DG26" s="66" t="e">
        <f t="shared" si="44"/>
        <v>#DIV/0!</v>
      </c>
      <c r="DH26" s="66" t="e">
        <f t="shared" si="57"/>
        <v>#DIV/0!</v>
      </c>
      <c r="DI26" s="66" t="e">
        <f t="shared" si="46"/>
        <v>#DIV/0!</v>
      </c>
      <c r="DJ26" s="66" t="e">
        <f t="shared" si="47"/>
        <v>#DIV/0!</v>
      </c>
      <c r="DK26" s="66" t="e">
        <f t="shared" si="48"/>
        <v>#DIV/0!</v>
      </c>
      <c r="DL26" s="66" t="e">
        <f t="shared" si="49"/>
        <v>#DIV/0!</v>
      </c>
      <c r="DM26" s="66" t="e">
        <f t="shared" si="50"/>
        <v>#DIV/0!</v>
      </c>
      <c r="DN26" s="80" t="e">
        <f t="shared" si="51"/>
        <v>#DIV/0!</v>
      </c>
      <c r="DO26" s="178" t="e">
        <f t="shared" si="52"/>
        <v>#DIV/0!</v>
      </c>
      <c r="DP26" s="163" t="e">
        <f t="shared" si="56"/>
        <v>#DIV/0!</v>
      </c>
    </row>
    <row r="27" spans="1:120" ht="17.149999999999999" customHeight="1" x14ac:dyDescent="0.3">
      <c r="A27" s="30"/>
      <c r="B27" s="39" t="s">
        <v>202</v>
      </c>
      <c r="C27" s="37" t="s">
        <v>203</v>
      </c>
      <c r="D27" s="36" t="s">
        <v>204</v>
      </c>
      <c r="E27" s="37" t="s">
        <v>205</v>
      </c>
      <c r="F27" s="36" t="s">
        <v>211</v>
      </c>
      <c r="G27" s="37" t="s">
        <v>212</v>
      </c>
      <c r="H27" s="36">
        <v>3</v>
      </c>
      <c r="I27" s="38">
        <v>4</v>
      </c>
      <c r="J27" s="155" t="e">
        <f t="shared" si="0"/>
        <v>#DIV/0!</v>
      </c>
      <c r="K27" s="115" t="e">
        <f t="shared" si="1"/>
        <v>#DIV/0!</v>
      </c>
      <c r="L27" s="115" t="e">
        <f t="shared" si="2"/>
        <v>#DIV/0!</v>
      </c>
      <c r="M27" s="115" t="e">
        <f t="shared" si="3"/>
        <v>#DIV/0!</v>
      </c>
      <c r="N27" s="115" t="e">
        <f t="shared" si="4"/>
        <v>#DIV/0!</v>
      </c>
      <c r="O27" s="115" t="e">
        <f t="shared" si="5"/>
        <v>#DIV/0!</v>
      </c>
      <c r="P27" s="115" t="e">
        <f t="shared" si="6"/>
        <v>#DIV/0!</v>
      </c>
      <c r="Q27" s="115">
        <f t="shared" si="7"/>
        <v>1</v>
      </c>
      <c r="R27" s="116">
        <f t="shared" si="8"/>
        <v>0.37536231884057969</v>
      </c>
      <c r="S27" s="133" t="e">
        <f t="shared" si="9"/>
        <v>#DIV/0!</v>
      </c>
      <c r="T27" s="134" t="e">
        <f t="shared" si="53"/>
        <v>#DIV/0!</v>
      </c>
      <c r="U27" s="135" t="e">
        <f t="shared" si="10"/>
        <v>#DIV/0!</v>
      </c>
      <c r="V27" s="136">
        <v>2</v>
      </c>
      <c r="W27" s="155" t="e">
        <f t="shared" si="11"/>
        <v>#DIV/0!</v>
      </c>
      <c r="X27" s="155" t="e">
        <f t="shared" si="12"/>
        <v>#DIV/0!</v>
      </c>
      <c r="Y27" s="155" t="e">
        <f t="shared" si="13"/>
        <v>#DIV/0!</v>
      </c>
      <c r="Z27" s="156" t="e">
        <f t="shared" si="14"/>
        <v>#DIV/0!</v>
      </c>
      <c r="AA27" s="69"/>
      <c r="AB27" s="70">
        <f t="shared" si="15"/>
        <v>0.4302151075537769</v>
      </c>
      <c r="AC27" s="70" t="e">
        <f t="shared" si="16"/>
        <v>#DIV/0!</v>
      </c>
      <c r="AD27" s="70" t="e">
        <f t="shared" si="16"/>
        <v>#DIV/0!</v>
      </c>
      <c r="AE27" s="70">
        <f t="shared" si="17"/>
        <v>0</v>
      </c>
      <c r="AF27" s="70" t="e">
        <f t="shared" si="18"/>
        <v>#DIV/0!</v>
      </c>
      <c r="AG27" s="70" t="e">
        <f t="shared" si="19"/>
        <v>#DIV/0!</v>
      </c>
      <c r="AH27" s="70" t="e">
        <f t="shared" si="20"/>
        <v>#DIV/0!</v>
      </c>
      <c r="AI27" s="70" t="e">
        <f t="shared" si="21"/>
        <v>#DIV/0!</v>
      </c>
      <c r="AJ27" s="70" t="e">
        <f t="shared" si="22"/>
        <v>#DIV/0!</v>
      </c>
      <c r="AK27" s="70" t="e">
        <f t="shared" si="23"/>
        <v>#DIV/0!</v>
      </c>
      <c r="AL27" s="71" t="e">
        <f t="shared" si="54"/>
        <v>#DIV/0!</v>
      </c>
      <c r="AM27" s="187"/>
      <c r="AN27" s="189"/>
      <c r="AO27" s="182">
        <f t="shared" si="24"/>
        <v>1</v>
      </c>
      <c r="AP27" s="75"/>
      <c r="AQ27" s="76"/>
      <c r="AR27" s="76"/>
      <c r="AS27" s="76"/>
      <c r="AT27" s="171" t="e">
        <f t="shared" si="25"/>
        <v>#DIV/0!</v>
      </c>
      <c r="AU27" s="171" t="e">
        <f t="shared" si="26"/>
        <v>#DIV/0!</v>
      </c>
      <c r="AV27" s="75"/>
      <c r="AW27" s="76"/>
      <c r="AX27" s="76"/>
      <c r="AY27" s="76"/>
      <c r="AZ27" s="76"/>
      <c r="BA27" s="66" t="e">
        <f t="shared" si="27"/>
        <v>#DIV/0!</v>
      </c>
      <c r="BB27" s="155" t="e">
        <f t="shared" si="28"/>
        <v>#DIV/0!</v>
      </c>
      <c r="BC27" s="68"/>
      <c r="BD27" s="68"/>
      <c r="BE27" s="68"/>
      <c r="BF27" s="155" t="e">
        <f t="shared" si="29"/>
        <v>#DIV/0!</v>
      </c>
      <c r="BG27" s="184">
        <v>0.4302151075537769</v>
      </c>
      <c r="BH27" s="184">
        <v>0.37536231884057969</v>
      </c>
      <c r="BI27" s="75"/>
      <c r="BJ27" s="75"/>
      <c r="BK27" s="76"/>
      <c r="BL27" s="76"/>
      <c r="BM27" s="76"/>
      <c r="BN27" s="76"/>
      <c r="BO27" s="76"/>
      <c r="BP27" s="76"/>
      <c r="BQ27" s="76"/>
      <c r="BR27" s="76"/>
      <c r="BS27" s="155" t="e">
        <f t="shared" si="30"/>
        <v>#DIV/0!</v>
      </c>
      <c r="BT27" s="155" t="e">
        <f t="shared" si="31"/>
        <v>#DIV/0!</v>
      </c>
      <c r="BU27" s="66" t="e">
        <f t="shared" si="32"/>
        <v>#DIV/0!</v>
      </c>
      <c r="BV27" s="72"/>
      <c r="BW27" s="76"/>
      <c r="BX27" s="66" t="e">
        <f t="shared" si="33"/>
        <v>#DIV/0!</v>
      </c>
      <c r="BY27" s="74" t="e">
        <f t="shared" si="34"/>
        <v>#DIV/0!</v>
      </c>
      <c r="BZ27" s="155" t="e">
        <f t="shared" si="55"/>
        <v>#DIV/0!</v>
      </c>
      <c r="CA27" s="72"/>
      <c r="CB27" s="76"/>
      <c r="CC27" s="155" t="e">
        <f t="shared" si="35"/>
        <v>#DIV/0!</v>
      </c>
      <c r="CD27" s="155" t="e">
        <f t="shared" si="36"/>
        <v>#DIV/0!</v>
      </c>
      <c r="CE27" s="72"/>
      <c r="CF27" s="166"/>
      <c r="CG27" s="166"/>
      <c r="CH27" s="155" t="e">
        <f t="shared" si="37"/>
        <v>#DIV/0!</v>
      </c>
      <c r="CI27" s="75"/>
      <c r="CJ27" s="76"/>
      <c r="CK27" s="76"/>
      <c r="CL27" s="76"/>
      <c r="CM27" s="76"/>
      <c r="CN27" s="155" t="e">
        <f t="shared" si="38"/>
        <v>#DIV/0!</v>
      </c>
      <c r="CO27" s="72"/>
      <c r="CP27" s="76"/>
      <c r="CQ27" s="155" t="e">
        <f t="shared" si="39"/>
        <v>#DIV/0!</v>
      </c>
      <c r="CR27" s="78" t="b">
        <v>1</v>
      </c>
      <c r="CS27" s="76" t="b">
        <v>0</v>
      </c>
      <c r="CT27" s="76"/>
      <c r="CU27" s="76"/>
      <c r="CV27" s="76"/>
      <c r="CW27" s="76"/>
      <c r="CX27" s="76"/>
      <c r="CY27" s="76"/>
      <c r="CZ27" s="76"/>
      <c r="DA27" s="76"/>
      <c r="DB27" s="76"/>
      <c r="DC27" s="66" t="e">
        <f t="shared" si="40"/>
        <v>#DIV/0!</v>
      </c>
      <c r="DD27" s="66" t="e">
        <f t="shared" si="41"/>
        <v>#DIV/0!</v>
      </c>
      <c r="DE27" s="66" t="e">
        <f t="shared" si="42"/>
        <v>#DIV/0!</v>
      </c>
      <c r="DF27" s="66" t="e">
        <f t="shared" si="43"/>
        <v>#DIV/0!</v>
      </c>
      <c r="DG27" s="66" t="e">
        <f t="shared" si="44"/>
        <v>#DIV/0!</v>
      </c>
      <c r="DH27" s="66" t="e">
        <f t="shared" si="57"/>
        <v>#DIV/0!</v>
      </c>
      <c r="DI27" s="66" t="e">
        <f t="shared" si="46"/>
        <v>#DIV/0!</v>
      </c>
      <c r="DJ27" s="66" t="e">
        <f t="shared" si="47"/>
        <v>#DIV/0!</v>
      </c>
      <c r="DK27" s="66" t="e">
        <f t="shared" si="48"/>
        <v>#DIV/0!</v>
      </c>
      <c r="DL27" s="66" t="e">
        <f t="shared" si="49"/>
        <v>#DIV/0!</v>
      </c>
      <c r="DM27" s="66" t="e">
        <f t="shared" si="50"/>
        <v>#DIV/0!</v>
      </c>
      <c r="DN27" s="80" t="e">
        <f t="shared" si="51"/>
        <v>#DIV/0!</v>
      </c>
      <c r="DO27" s="178" t="e">
        <f t="shared" si="52"/>
        <v>#DIV/0!</v>
      </c>
      <c r="DP27" s="163" t="e">
        <f t="shared" si="56"/>
        <v>#DIV/0!</v>
      </c>
    </row>
    <row r="28" spans="1:120" ht="17.149999999999999" customHeight="1" x14ac:dyDescent="0.3">
      <c r="A28" s="30"/>
      <c r="B28" s="39" t="s">
        <v>202</v>
      </c>
      <c r="C28" s="37" t="s">
        <v>203</v>
      </c>
      <c r="D28" s="36" t="s">
        <v>213</v>
      </c>
      <c r="E28" s="37" t="s">
        <v>214</v>
      </c>
      <c r="F28" s="36" t="s">
        <v>215</v>
      </c>
      <c r="G28" s="37" t="s">
        <v>216</v>
      </c>
      <c r="H28" s="36">
        <v>7</v>
      </c>
      <c r="I28" s="38">
        <v>4</v>
      </c>
      <c r="J28" s="155" t="e">
        <f t="shared" si="0"/>
        <v>#DIV/0!</v>
      </c>
      <c r="K28" s="115" t="e">
        <f t="shared" si="1"/>
        <v>#DIV/0!</v>
      </c>
      <c r="L28" s="115" t="e">
        <f t="shared" si="2"/>
        <v>#DIV/0!</v>
      </c>
      <c r="M28" s="115" t="e">
        <f t="shared" si="3"/>
        <v>#DIV/0!</v>
      </c>
      <c r="N28" s="115" t="e">
        <f t="shared" si="4"/>
        <v>#DIV/0!</v>
      </c>
      <c r="O28" s="115" t="e">
        <f t="shared" si="5"/>
        <v>#DIV/0!</v>
      </c>
      <c r="P28" s="115" t="e">
        <f t="shared" si="6"/>
        <v>#DIV/0!</v>
      </c>
      <c r="Q28" s="115">
        <f t="shared" si="7"/>
        <v>1</v>
      </c>
      <c r="R28" s="116">
        <f t="shared" si="8"/>
        <v>0.81697009102730822</v>
      </c>
      <c r="S28" s="133" t="e">
        <f t="shared" si="9"/>
        <v>#DIV/0!</v>
      </c>
      <c r="T28" s="134" t="e">
        <f t="shared" si="53"/>
        <v>#DIV/0!</v>
      </c>
      <c r="U28" s="135" t="e">
        <f t="shared" si="10"/>
        <v>#DIV/0!</v>
      </c>
      <c r="V28" s="136">
        <v>6</v>
      </c>
      <c r="W28" s="155" t="e">
        <f t="shared" si="11"/>
        <v>#DIV/0!</v>
      </c>
      <c r="X28" s="155" t="e">
        <f t="shared" si="12"/>
        <v>#DIV/0!</v>
      </c>
      <c r="Y28" s="155" t="e">
        <f t="shared" si="13"/>
        <v>#DIV/0!</v>
      </c>
      <c r="Z28" s="156" t="e">
        <f t="shared" si="14"/>
        <v>#DIV/0!</v>
      </c>
      <c r="AA28" s="69"/>
      <c r="AB28" s="70">
        <f t="shared" si="15"/>
        <v>0.85943579766536971</v>
      </c>
      <c r="AC28" s="70" t="e">
        <f t="shared" si="16"/>
        <v>#DIV/0!</v>
      </c>
      <c r="AD28" s="70" t="e">
        <f t="shared" si="16"/>
        <v>#DIV/0!</v>
      </c>
      <c r="AE28" s="70">
        <f t="shared" si="17"/>
        <v>0</v>
      </c>
      <c r="AF28" s="70" t="e">
        <f t="shared" si="18"/>
        <v>#DIV/0!</v>
      </c>
      <c r="AG28" s="70" t="e">
        <f t="shared" si="19"/>
        <v>#DIV/0!</v>
      </c>
      <c r="AH28" s="70" t="e">
        <f t="shared" si="20"/>
        <v>#DIV/0!</v>
      </c>
      <c r="AI28" s="70" t="e">
        <f t="shared" si="21"/>
        <v>#DIV/0!</v>
      </c>
      <c r="AJ28" s="70" t="e">
        <f t="shared" si="22"/>
        <v>#DIV/0!</v>
      </c>
      <c r="AK28" s="70" t="e">
        <f t="shared" si="23"/>
        <v>#DIV/0!</v>
      </c>
      <c r="AL28" s="71" t="e">
        <f t="shared" si="54"/>
        <v>#DIV/0!</v>
      </c>
      <c r="AM28" s="187"/>
      <c r="AN28" s="189"/>
      <c r="AO28" s="182">
        <f t="shared" si="24"/>
        <v>1</v>
      </c>
      <c r="AP28" s="75"/>
      <c r="AQ28" s="76"/>
      <c r="AR28" s="76"/>
      <c r="AS28" s="76"/>
      <c r="AT28" s="171" t="e">
        <f t="shared" si="25"/>
        <v>#DIV/0!</v>
      </c>
      <c r="AU28" s="171" t="e">
        <f t="shared" si="26"/>
        <v>#DIV/0!</v>
      </c>
      <c r="AV28" s="75"/>
      <c r="AW28" s="76"/>
      <c r="AX28" s="76"/>
      <c r="AY28" s="76"/>
      <c r="AZ28" s="76"/>
      <c r="BA28" s="66" t="e">
        <f t="shared" si="27"/>
        <v>#DIV/0!</v>
      </c>
      <c r="BB28" s="155" t="e">
        <f t="shared" si="28"/>
        <v>#DIV/0!</v>
      </c>
      <c r="BC28" s="68"/>
      <c r="BD28" s="68"/>
      <c r="BE28" s="68"/>
      <c r="BF28" s="155" t="e">
        <f t="shared" si="29"/>
        <v>#DIV/0!</v>
      </c>
      <c r="BG28" s="184">
        <v>0.85943579766536971</v>
      </c>
      <c r="BH28" s="184">
        <v>0.81697009102730822</v>
      </c>
      <c r="BI28" s="75"/>
      <c r="BJ28" s="76"/>
      <c r="BK28" s="76"/>
      <c r="BL28" s="76"/>
      <c r="BM28" s="76"/>
      <c r="BN28" s="76"/>
      <c r="BO28" s="76"/>
      <c r="BP28" s="76"/>
      <c r="BQ28" s="76"/>
      <c r="BR28" s="76"/>
      <c r="BS28" s="155" t="e">
        <f t="shared" si="30"/>
        <v>#DIV/0!</v>
      </c>
      <c r="BT28" s="155" t="e">
        <f t="shared" si="31"/>
        <v>#DIV/0!</v>
      </c>
      <c r="BU28" s="66" t="e">
        <f t="shared" si="32"/>
        <v>#DIV/0!</v>
      </c>
      <c r="BV28" s="72"/>
      <c r="BW28" s="76"/>
      <c r="BX28" s="66" t="e">
        <f t="shared" si="33"/>
        <v>#DIV/0!</v>
      </c>
      <c r="BY28" s="74" t="e">
        <f t="shared" si="34"/>
        <v>#DIV/0!</v>
      </c>
      <c r="BZ28" s="155" t="e">
        <f t="shared" si="55"/>
        <v>#DIV/0!</v>
      </c>
      <c r="CA28" s="72"/>
      <c r="CB28" s="76"/>
      <c r="CC28" s="155" t="e">
        <f t="shared" si="35"/>
        <v>#DIV/0!</v>
      </c>
      <c r="CD28" s="155" t="e">
        <f t="shared" si="36"/>
        <v>#DIV/0!</v>
      </c>
      <c r="CE28" s="72"/>
      <c r="CF28" s="166"/>
      <c r="CG28" s="167"/>
      <c r="CH28" s="155" t="e">
        <f t="shared" si="37"/>
        <v>#DIV/0!</v>
      </c>
      <c r="CI28" s="75"/>
      <c r="CJ28" s="76"/>
      <c r="CK28" s="76"/>
      <c r="CL28" s="76"/>
      <c r="CM28" s="76"/>
      <c r="CN28" s="155" t="e">
        <f t="shared" si="38"/>
        <v>#DIV/0!</v>
      </c>
      <c r="CO28" s="72"/>
      <c r="CP28" s="76"/>
      <c r="CQ28" s="155" t="e">
        <f t="shared" si="39"/>
        <v>#DIV/0!</v>
      </c>
      <c r="CR28" s="78" t="b">
        <v>1</v>
      </c>
      <c r="CS28" s="76" t="b">
        <v>0</v>
      </c>
      <c r="CT28" s="76"/>
      <c r="CU28" s="76"/>
      <c r="CV28" s="76"/>
      <c r="CW28" s="76"/>
      <c r="CX28" s="76"/>
      <c r="CY28" s="76"/>
      <c r="CZ28" s="76"/>
      <c r="DA28" s="76"/>
      <c r="DB28" s="76"/>
      <c r="DC28" s="66" t="e">
        <f t="shared" si="40"/>
        <v>#DIV/0!</v>
      </c>
      <c r="DD28" s="66" t="e">
        <f t="shared" si="41"/>
        <v>#DIV/0!</v>
      </c>
      <c r="DE28" s="66" t="e">
        <f t="shared" si="42"/>
        <v>#DIV/0!</v>
      </c>
      <c r="DF28" s="66" t="e">
        <f t="shared" si="43"/>
        <v>#DIV/0!</v>
      </c>
      <c r="DG28" s="66" t="e">
        <f t="shared" si="44"/>
        <v>#DIV/0!</v>
      </c>
      <c r="DH28" s="66" t="e">
        <f t="shared" si="57"/>
        <v>#DIV/0!</v>
      </c>
      <c r="DI28" s="66" t="e">
        <f t="shared" si="46"/>
        <v>#DIV/0!</v>
      </c>
      <c r="DJ28" s="66" t="e">
        <f t="shared" si="47"/>
        <v>#DIV/0!</v>
      </c>
      <c r="DK28" s="66" t="e">
        <f t="shared" si="48"/>
        <v>#DIV/0!</v>
      </c>
      <c r="DL28" s="66" t="e">
        <f t="shared" si="49"/>
        <v>#DIV/0!</v>
      </c>
      <c r="DM28" s="66" t="e">
        <f t="shared" si="50"/>
        <v>#DIV/0!</v>
      </c>
      <c r="DN28" s="80" t="e">
        <f t="shared" si="51"/>
        <v>#DIV/0!</v>
      </c>
      <c r="DO28" s="178" t="e">
        <f t="shared" si="52"/>
        <v>#DIV/0!</v>
      </c>
      <c r="DP28" s="163" t="e">
        <f t="shared" si="56"/>
        <v>#DIV/0!</v>
      </c>
    </row>
    <row r="29" spans="1:120" ht="17.149999999999999" customHeight="1" x14ac:dyDescent="0.3">
      <c r="A29" s="30"/>
      <c r="B29" s="39" t="s">
        <v>202</v>
      </c>
      <c r="C29" s="37" t="s">
        <v>203</v>
      </c>
      <c r="D29" s="36" t="s">
        <v>213</v>
      </c>
      <c r="E29" s="37" t="s">
        <v>214</v>
      </c>
      <c r="F29" s="36" t="s">
        <v>217</v>
      </c>
      <c r="G29" s="37" t="s">
        <v>218</v>
      </c>
      <c r="H29" s="36">
        <v>8</v>
      </c>
      <c r="I29" s="38">
        <v>2</v>
      </c>
      <c r="J29" s="155" t="e">
        <f t="shared" si="0"/>
        <v>#DIV/0!</v>
      </c>
      <c r="K29" s="115" t="e">
        <f t="shared" si="1"/>
        <v>#DIV/0!</v>
      </c>
      <c r="L29" s="115" t="e">
        <f t="shared" si="2"/>
        <v>#DIV/0!</v>
      </c>
      <c r="M29" s="115" t="e">
        <f t="shared" si="3"/>
        <v>#DIV/0!</v>
      </c>
      <c r="N29" s="115" t="e">
        <f t="shared" si="4"/>
        <v>#DIV/0!</v>
      </c>
      <c r="O29" s="115" t="e">
        <f t="shared" si="5"/>
        <v>#DIV/0!</v>
      </c>
      <c r="P29" s="115" t="e">
        <f t="shared" si="6"/>
        <v>#DIV/0!</v>
      </c>
      <c r="Q29" s="115">
        <f t="shared" si="7"/>
        <v>1</v>
      </c>
      <c r="R29" s="116">
        <f t="shared" si="8"/>
        <v>0.88030407740152039</v>
      </c>
      <c r="S29" s="133" t="e">
        <f t="shared" si="9"/>
        <v>#DIV/0!</v>
      </c>
      <c r="T29" s="134" t="e">
        <f t="shared" si="53"/>
        <v>#DIV/0!</v>
      </c>
      <c r="U29" s="135" t="e">
        <f t="shared" si="10"/>
        <v>#DIV/0!</v>
      </c>
      <c r="V29" s="136">
        <v>6</v>
      </c>
      <c r="W29" s="155" t="e">
        <f t="shared" si="11"/>
        <v>#DIV/0!</v>
      </c>
      <c r="X29" s="155" t="e">
        <f t="shared" si="12"/>
        <v>#DIV/0!</v>
      </c>
      <c r="Y29" s="155" t="e">
        <f t="shared" si="13"/>
        <v>#DIV/0!</v>
      </c>
      <c r="Z29" s="156" t="e">
        <f t="shared" si="14"/>
        <v>#DIV/0!</v>
      </c>
      <c r="AA29" s="69"/>
      <c r="AB29" s="70">
        <f t="shared" si="15"/>
        <v>0.89055032090673225</v>
      </c>
      <c r="AC29" s="70" t="e">
        <f t="shared" si="16"/>
        <v>#DIV/0!</v>
      </c>
      <c r="AD29" s="70" t="e">
        <f t="shared" si="16"/>
        <v>#DIV/0!</v>
      </c>
      <c r="AE29" s="70">
        <f t="shared" si="17"/>
        <v>0</v>
      </c>
      <c r="AF29" s="70" t="e">
        <f t="shared" si="18"/>
        <v>#DIV/0!</v>
      </c>
      <c r="AG29" s="70" t="e">
        <f t="shared" si="19"/>
        <v>#DIV/0!</v>
      </c>
      <c r="AH29" s="70" t="e">
        <f t="shared" si="20"/>
        <v>#DIV/0!</v>
      </c>
      <c r="AI29" s="70" t="e">
        <f t="shared" si="21"/>
        <v>#DIV/0!</v>
      </c>
      <c r="AJ29" s="70" t="e">
        <f t="shared" si="22"/>
        <v>#DIV/0!</v>
      </c>
      <c r="AK29" s="70" t="e">
        <f t="shared" si="23"/>
        <v>#DIV/0!</v>
      </c>
      <c r="AL29" s="71" t="e">
        <f t="shared" si="54"/>
        <v>#DIV/0!</v>
      </c>
      <c r="AM29" s="187"/>
      <c r="AN29" s="189"/>
      <c r="AO29" s="182">
        <f t="shared" si="24"/>
        <v>1</v>
      </c>
      <c r="AP29" s="75"/>
      <c r="AQ29" s="76"/>
      <c r="AR29" s="76"/>
      <c r="AS29" s="76"/>
      <c r="AT29" s="171" t="e">
        <f t="shared" si="25"/>
        <v>#DIV/0!</v>
      </c>
      <c r="AU29" s="171" t="e">
        <f t="shared" si="26"/>
        <v>#DIV/0!</v>
      </c>
      <c r="AV29" s="75"/>
      <c r="AW29" s="76"/>
      <c r="AX29" s="75"/>
      <c r="AY29" s="76"/>
      <c r="AZ29" s="75"/>
      <c r="BA29" s="66" t="e">
        <f t="shared" si="27"/>
        <v>#DIV/0!</v>
      </c>
      <c r="BB29" s="155" t="e">
        <f t="shared" si="28"/>
        <v>#DIV/0!</v>
      </c>
      <c r="BC29" s="68"/>
      <c r="BD29" s="68"/>
      <c r="BE29" s="68"/>
      <c r="BF29" s="155" t="e">
        <f t="shared" si="29"/>
        <v>#DIV/0!</v>
      </c>
      <c r="BG29" s="184">
        <v>0.89055032090673225</v>
      </c>
      <c r="BH29" s="184">
        <v>0.88030407740152039</v>
      </c>
      <c r="BI29" s="75"/>
      <c r="BJ29" s="76"/>
      <c r="BK29" s="75"/>
      <c r="BL29" s="75"/>
      <c r="BM29" s="76"/>
      <c r="BN29" s="76"/>
      <c r="BO29" s="76"/>
      <c r="BP29" s="76"/>
      <c r="BQ29" s="76"/>
      <c r="BR29" s="76"/>
      <c r="BS29" s="155" t="e">
        <f t="shared" si="30"/>
        <v>#DIV/0!</v>
      </c>
      <c r="BT29" s="155" t="e">
        <f t="shared" si="31"/>
        <v>#DIV/0!</v>
      </c>
      <c r="BU29" s="66" t="e">
        <f t="shared" si="32"/>
        <v>#DIV/0!</v>
      </c>
      <c r="BV29" s="72"/>
      <c r="BW29" s="76"/>
      <c r="BX29" s="66" t="e">
        <f t="shared" si="33"/>
        <v>#DIV/0!</v>
      </c>
      <c r="BY29" s="74" t="e">
        <f t="shared" si="34"/>
        <v>#DIV/0!</v>
      </c>
      <c r="BZ29" s="155" t="e">
        <f t="shared" si="55"/>
        <v>#DIV/0!</v>
      </c>
      <c r="CA29" s="72"/>
      <c r="CB29" s="75"/>
      <c r="CC29" s="155" t="e">
        <f t="shared" si="35"/>
        <v>#DIV/0!</v>
      </c>
      <c r="CD29" s="155" t="e">
        <f t="shared" si="36"/>
        <v>#DIV/0!</v>
      </c>
      <c r="CE29" s="72"/>
      <c r="CF29" s="166"/>
      <c r="CG29" s="167"/>
      <c r="CH29" s="155" t="e">
        <f t="shared" si="37"/>
        <v>#DIV/0!</v>
      </c>
      <c r="CI29" s="75"/>
      <c r="CJ29" s="75"/>
      <c r="CK29" s="76"/>
      <c r="CL29" s="76"/>
      <c r="CM29" s="76"/>
      <c r="CN29" s="155" t="e">
        <f t="shared" si="38"/>
        <v>#DIV/0!</v>
      </c>
      <c r="CO29" s="72"/>
      <c r="CP29" s="75"/>
      <c r="CQ29" s="155" t="e">
        <f t="shared" si="39"/>
        <v>#DIV/0!</v>
      </c>
      <c r="CR29" s="78" t="b">
        <v>1</v>
      </c>
      <c r="CS29" s="76" t="b">
        <v>0</v>
      </c>
      <c r="CT29" s="76"/>
      <c r="CU29" s="76"/>
      <c r="CV29" s="76"/>
      <c r="CW29" s="76"/>
      <c r="CX29" s="76"/>
      <c r="CY29" s="76"/>
      <c r="CZ29" s="76"/>
      <c r="DA29" s="76"/>
      <c r="DB29" s="76"/>
      <c r="DC29" s="66" t="e">
        <f t="shared" si="40"/>
        <v>#DIV/0!</v>
      </c>
      <c r="DD29" s="66" t="e">
        <f t="shared" si="41"/>
        <v>#DIV/0!</v>
      </c>
      <c r="DE29" s="66" t="e">
        <f t="shared" si="42"/>
        <v>#DIV/0!</v>
      </c>
      <c r="DF29" s="66" t="e">
        <f t="shared" si="43"/>
        <v>#DIV/0!</v>
      </c>
      <c r="DG29" s="66" t="e">
        <f t="shared" si="44"/>
        <v>#DIV/0!</v>
      </c>
      <c r="DH29" s="66" t="e">
        <f t="shared" si="57"/>
        <v>#DIV/0!</v>
      </c>
      <c r="DI29" s="66" t="e">
        <f t="shared" si="46"/>
        <v>#DIV/0!</v>
      </c>
      <c r="DJ29" s="66" t="e">
        <f t="shared" si="47"/>
        <v>#DIV/0!</v>
      </c>
      <c r="DK29" s="66" t="e">
        <f t="shared" si="48"/>
        <v>#DIV/0!</v>
      </c>
      <c r="DL29" s="66" t="e">
        <f t="shared" si="49"/>
        <v>#DIV/0!</v>
      </c>
      <c r="DM29" s="66" t="e">
        <f t="shared" si="50"/>
        <v>#DIV/0!</v>
      </c>
      <c r="DN29" s="80" t="e">
        <f t="shared" si="51"/>
        <v>#DIV/0!</v>
      </c>
      <c r="DO29" s="178" t="e">
        <f t="shared" si="52"/>
        <v>#DIV/0!</v>
      </c>
      <c r="DP29" s="163" t="e">
        <f t="shared" si="56"/>
        <v>#DIV/0!</v>
      </c>
    </row>
    <row r="30" spans="1:120" ht="17.149999999999999" customHeight="1" x14ac:dyDescent="0.3">
      <c r="A30" s="30"/>
      <c r="B30" s="39" t="s">
        <v>202</v>
      </c>
      <c r="C30" s="37" t="s">
        <v>203</v>
      </c>
      <c r="D30" s="36" t="s">
        <v>213</v>
      </c>
      <c r="E30" s="37" t="s">
        <v>214</v>
      </c>
      <c r="F30" s="36" t="s">
        <v>219</v>
      </c>
      <c r="G30" s="37" t="s">
        <v>220</v>
      </c>
      <c r="H30" s="36">
        <v>4</v>
      </c>
      <c r="I30" s="38">
        <v>2</v>
      </c>
      <c r="J30" s="155" t="e">
        <f t="shared" si="0"/>
        <v>#DIV/0!</v>
      </c>
      <c r="K30" s="115" t="e">
        <f t="shared" si="1"/>
        <v>#DIV/0!</v>
      </c>
      <c r="L30" s="115" t="e">
        <f t="shared" si="2"/>
        <v>#DIV/0!</v>
      </c>
      <c r="M30" s="115" t="e">
        <f t="shared" si="3"/>
        <v>#DIV/0!</v>
      </c>
      <c r="N30" s="115" t="e">
        <f t="shared" si="4"/>
        <v>#DIV/0!</v>
      </c>
      <c r="O30" s="115" t="e">
        <f t="shared" si="5"/>
        <v>#DIV/0!</v>
      </c>
      <c r="P30" s="115" t="e">
        <f t="shared" si="6"/>
        <v>#DIV/0!</v>
      </c>
      <c r="Q30" s="115">
        <f t="shared" si="7"/>
        <v>1</v>
      </c>
      <c r="R30" s="116">
        <f t="shared" si="8"/>
        <v>0.89476778365667253</v>
      </c>
      <c r="S30" s="133" t="e">
        <f t="shared" si="9"/>
        <v>#DIV/0!</v>
      </c>
      <c r="T30" s="134" t="e">
        <f t="shared" si="53"/>
        <v>#DIV/0!</v>
      </c>
      <c r="U30" s="135" t="e">
        <f t="shared" si="10"/>
        <v>#DIV/0!</v>
      </c>
      <c r="V30" s="136">
        <v>4</v>
      </c>
      <c r="W30" s="155" t="e">
        <f t="shared" si="11"/>
        <v>#DIV/0!</v>
      </c>
      <c r="X30" s="155" t="e">
        <f t="shared" si="12"/>
        <v>#DIV/0!</v>
      </c>
      <c r="Y30" s="155" t="e">
        <f t="shared" si="13"/>
        <v>#DIV/0!</v>
      </c>
      <c r="Z30" s="156" t="e">
        <f t="shared" si="14"/>
        <v>#DIV/0!</v>
      </c>
      <c r="AA30" s="69"/>
      <c r="AB30" s="70">
        <f t="shared" si="15"/>
        <v>0.91156267887807674</v>
      </c>
      <c r="AC30" s="70" t="e">
        <f t="shared" si="16"/>
        <v>#DIV/0!</v>
      </c>
      <c r="AD30" s="70" t="e">
        <f t="shared" si="16"/>
        <v>#DIV/0!</v>
      </c>
      <c r="AE30" s="70">
        <f t="shared" si="17"/>
        <v>0</v>
      </c>
      <c r="AF30" s="70" t="e">
        <f t="shared" si="18"/>
        <v>#DIV/0!</v>
      </c>
      <c r="AG30" s="70" t="e">
        <f t="shared" si="19"/>
        <v>#DIV/0!</v>
      </c>
      <c r="AH30" s="70" t="e">
        <f t="shared" si="20"/>
        <v>#DIV/0!</v>
      </c>
      <c r="AI30" s="70" t="e">
        <f t="shared" si="21"/>
        <v>#DIV/0!</v>
      </c>
      <c r="AJ30" s="70" t="e">
        <f t="shared" si="22"/>
        <v>#DIV/0!</v>
      </c>
      <c r="AK30" s="70" t="e">
        <f t="shared" si="23"/>
        <v>#DIV/0!</v>
      </c>
      <c r="AL30" s="71" t="e">
        <f t="shared" si="54"/>
        <v>#DIV/0!</v>
      </c>
      <c r="AM30" s="187"/>
      <c r="AN30" s="189"/>
      <c r="AO30" s="182">
        <f t="shared" si="24"/>
        <v>1</v>
      </c>
      <c r="AP30" s="75"/>
      <c r="AQ30" s="76"/>
      <c r="AR30" s="76"/>
      <c r="AS30" s="76"/>
      <c r="AT30" s="171" t="e">
        <f t="shared" si="25"/>
        <v>#DIV/0!</v>
      </c>
      <c r="AU30" s="171" t="e">
        <f t="shared" si="26"/>
        <v>#DIV/0!</v>
      </c>
      <c r="AV30" s="75"/>
      <c r="AW30" s="76"/>
      <c r="AX30" s="76"/>
      <c r="AY30" s="76"/>
      <c r="AZ30" s="76"/>
      <c r="BA30" s="66" t="e">
        <f t="shared" si="27"/>
        <v>#DIV/0!</v>
      </c>
      <c r="BB30" s="155" t="e">
        <f t="shared" si="28"/>
        <v>#DIV/0!</v>
      </c>
      <c r="BC30" s="68"/>
      <c r="BD30" s="68"/>
      <c r="BE30" s="68"/>
      <c r="BF30" s="155" t="e">
        <f t="shared" si="29"/>
        <v>#DIV/0!</v>
      </c>
      <c r="BG30" s="184">
        <v>0.91156267887807674</v>
      </c>
      <c r="BH30" s="184">
        <v>0.89476778365667253</v>
      </c>
      <c r="BI30" s="75"/>
      <c r="BJ30" s="76"/>
      <c r="BK30" s="76"/>
      <c r="BL30" s="76"/>
      <c r="BM30" s="76"/>
      <c r="BN30" s="76"/>
      <c r="BO30" s="76"/>
      <c r="BP30" s="76"/>
      <c r="BQ30" s="76"/>
      <c r="BR30" s="76"/>
      <c r="BS30" s="155" t="e">
        <f t="shared" si="30"/>
        <v>#DIV/0!</v>
      </c>
      <c r="BT30" s="155" t="e">
        <f t="shared" si="31"/>
        <v>#DIV/0!</v>
      </c>
      <c r="BU30" s="66" t="e">
        <f t="shared" si="32"/>
        <v>#DIV/0!</v>
      </c>
      <c r="BV30" s="72"/>
      <c r="BW30" s="76"/>
      <c r="BX30" s="66" t="e">
        <f t="shared" si="33"/>
        <v>#DIV/0!</v>
      </c>
      <c r="BY30" s="74" t="e">
        <f t="shared" si="34"/>
        <v>#DIV/0!</v>
      </c>
      <c r="BZ30" s="155" t="e">
        <f t="shared" si="55"/>
        <v>#DIV/0!</v>
      </c>
      <c r="CA30" s="72"/>
      <c r="CB30" s="76"/>
      <c r="CC30" s="155" t="e">
        <f t="shared" si="35"/>
        <v>#DIV/0!</v>
      </c>
      <c r="CD30" s="155" t="e">
        <f t="shared" si="36"/>
        <v>#DIV/0!</v>
      </c>
      <c r="CE30" s="72"/>
      <c r="CF30" s="166"/>
      <c r="CG30" s="167"/>
      <c r="CH30" s="155" t="e">
        <f t="shared" si="37"/>
        <v>#DIV/0!</v>
      </c>
      <c r="CI30" s="75"/>
      <c r="CJ30" s="76"/>
      <c r="CK30" s="76"/>
      <c r="CL30" s="76"/>
      <c r="CM30" s="76"/>
      <c r="CN30" s="155" t="e">
        <f t="shared" si="38"/>
        <v>#DIV/0!</v>
      </c>
      <c r="CO30" s="72"/>
      <c r="CP30" s="76"/>
      <c r="CQ30" s="155" t="e">
        <f t="shared" si="39"/>
        <v>#DIV/0!</v>
      </c>
      <c r="CR30" s="78" t="b">
        <v>1</v>
      </c>
      <c r="CS30" s="76" t="b">
        <v>0</v>
      </c>
      <c r="CT30" s="76"/>
      <c r="CU30" s="76"/>
      <c r="CV30" s="76"/>
      <c r="CW30" s="76"/>
      <c r="CX30" s="76"/>
      <c r="CY30" s="76"/>
      <c r="CZ30" s="76"/>
      <c r="DA30" s="76"/>
      <c r="DB30" s="76"/>
      <c r="DC30" s="66" t="e">
        <f t="shared" si="40"/>
        <v>#DIV/0!</v>
      </c>
      <c r="DD30" s="66" t="e">
        <f t="shared" si="41"/>
        <v>#DIV/0!</v>
      </c>
      <c r="DE30" s="66" t="e">
        <f t="shared" si="42"/>
        <v>#DIV/0!</v>
      </c>
      <c r="DF30" s="66" t="e">
        <f t="shared" si="43"/>
        <v>#DIV/0!</v>
      </c>
      <c r="DG30" s="66" t="e">
        <f t="shared" si="44"/>
        <v>#DIV/0!</v>
      </c>
      <c r="DH30" s="66" t="e">
        <f t="shared" si="57"/>
        <v>#DIV/0!</v>
      </c>
      <c r="DI30" s="66" t="e">
        <f t="shared" si="46"/>
        <v>#DIV/0!</v>
      </c>
      <c r="DJ30" s="66" t="e">
        <f t="shared" si="47"/>
        <v>#DIV/0!</v>
      </c>
      <c r="DK30" s="66" t="e">
        <f t="shared" si="48"/>
        <v>#DIV/0!</v>
      </c>
      <c r="DL30" s="66" t="e">
        <f t="shared" si="49"/>
        <v>#DIV/0!</v>
      </c>
      <c r="DM30" s="66" t="e">
        <f t="shared" si="50"/>
        <v>#DIV/0!</v>
      </c>
      <c r="DN30" s="80" t="e">
        <f t="shared" si="51"/>
        <v>#DIV/0!</v>
      </c>
      <c r="DO30" s="178" t="e">
        <f t="shared" si="52"/>
        <v>#DIV/0!</v>
      </c>
      <c r="DP30" s="163" t="e">
        <f t="shared" si="56"/>
        <v>#DIV/0!</v>
      </c>
    </row>
    <row r="31" spans="1:120" ht="17.149999999999999" customHeight="1" x14ac:dyDescent="0.3">
      <c r="A31" s="30"/>
      <c r="B31" s="39" t="s">
        <v>221</v>
      </c>
      <c r="C31" s="37" t="s">
        <v>222</v>
      </c>
      <c r="D31" s="36" t="s">
        <v>223</v>
      </c>
      <c r="E31" s="37" t="s">
        <v>224</v>
      </c>
      <c r="F31" s="36" t="s">
        <v>225</v>
      </c>
      <c r="G31" s="37" t="s">
        <v>224</v>
      </c>
      <c r="H31" s="36">
        <v>91</v>
      </c>
      <c r="I31" s="38">
        <v>9</v>
      </c>
      <c r="J31" s="155" t="e">
        <f t="shared" si="0"/>
        <v>#DIV/0!</v>
      </c>
      <c r="K31" s="115" t="e">
        <f t="shared" si="1"/>
        <v>#DIV/0!</v>
      </c>
      <c r="L31" s="115" t="e">
        <f t="shared" si="2"/>
        <v>#DIV/0!</v>
      </c>
      <c r="M31" s="115" t="e">
        <f t="shared" si="3"/>
        <v>#DIV/0!</v>
      </c>
      <c r="N31" s="115" t="e">
        <f t="shared" si="4"/>
        <v>#DIV/0!</v>
      </c>
      <c r="O31" s="115" t="e">
        <f t="shared" si="5"/>
        <v>#DIV/0!</v>
      </c>
      <c r="P31" s="115" t="e">
        <f t="shared" si="6"/>
        <v>#DIV/0!</v>
      </c>
      <c r="Q31" s="115">
        <f t="shared" si="7"/>
        <v>1</v>
      </c>
      <c r="R31" s="116">
        <f t="shared" si="8"/>
        <v>0.76160819368940191</v>
      </c>
      <c r="S31" s="133" t="e">
        <f t="shared" si="9"/>
        <v>#DIV/0!</v>
      </c>
      <c r="T31" s="134" t="e">
        <f t="shared" si="53"/>
        <v>#DIV/0!</v>
      </c>
      <c r="U31" s="135" t="e">
        <f t="shared" si="10"/>
        <v>#DIV/0!</v>
      </c>
      <c r="V31" s="136">
        <v>3</v>
      </c>
      <c r="W31" s="155" t="e">
        <f t="shared" si="11"/>
        <v>#DIV/0!</v>
      </c>
      <c r="X31" s="155" t="e">
        <f t="shared" si="12"/>
        <v>#DIV/0!</v>
      </c>
      <c r="Y31" s="155" t="e">
        <f t="shared" si="13"/>
        <v>#DIV/0!</v>
      </c>
      <c r="Z31" s="156" t="e">
        <f t="shared" si="14"/>
        <v>#DIV/0!</v>
      </c>
      <c r="AA31" s="69"/>
      <c r="AB31" s="70">
        <f t="shared" si="15"/>
        <v>0.79904377536747007</v>
      </c>
      <c r="AC31" s="70" t="e">
        <f t="shared" si="16"/>
        <v>#DIV/0!</v>
      </c>
      <c r="AD31" s="70" t="e">
        <f t="shared" si="16"/>
        <v>#DIV/0!</v>
      </c>
      <c r="AE31" s="70">
        <f t="shared" si="17"/>
        <v>0</v>
      </c>
      <c r="AF31" s="70" t="e">
        <f t="shared" si="18"/>
        <v>#DIV/0!</v>
      </c>
      <c r="AG31" s="70" t="e">
        <f t="shared" si="19"/>
        <v>#DIV/0!</v>
      </c>
      <c r="AH31" s="70" t="e">
        <f t="shared" si="20"/>
        <v>#DIV/0!</v>
      </c>
      <c r="AI31" s="70" t="e">
        <f t="shared" si="21"/>
        <v>#DIV/0!</v>
      </c>
      <c r="AJ31" s="70" t="e">
        <f t="shared" si="22"/>
        <v>#DIV/0!</v>
      </c>
      <c r="AK31" s="70" t="e">
        <f t="shared" si="23"/>
        <v>#DIV/0!</v>
      </c>
      <c r="AL31" s="71" t="e">
        <f t="shared" si="54"/>
        <v>#DIV/0!</v>
      </c>
      <c r="AM31" s="187"/>
      <c r="AN31" s="189"/>
      <c r="AO31" s="182">
        <f t="shared" si="24"/>
        <v>1</v>
      </c>
      <c r="AP31" s="75"/>
      <c r="AQ31" s="75"/>
      <c r="AR31" s="76"/>
      <c r="AS31" s="76"/>
      <c r="AT31" s="171" t="e">
        <f t="shared" si="25"/>
        <v>#DIV/0!</v>
      </c>
      <c r="AU31" s="171" t="e">
        <f t="shared" si="26"/>
        <v>#DIV/0!</v>
      </c>
      <c r="AV31" s="75"/>
      <c r="AW31" s="75"/>
      <c r="AX31" s="75"/>
      <c r="AY31" s="76"/>
      <c r="AZ31" s="75"/>
      <c r="BA31" s="66" t="e">
        <f t="shared" si="27"/>
        <v>#DIV/0!</v>
      </c>
      <c r="BB31" s="155" t="e">
        <f t="shared" si="28"/>
        <v>#DIV/0!</v>
      </c>
      <c r="BC31" s="75"/>
      <c r="BD31" s="75"/>
      <c r="BE31" s="76"/>
      <c r="BF31" s="155" t="e">
        <f t="shared" si="29"/>
        <v>#DIV/0!</v>
      </c>
      <c r="BG31" s="184">
        <v>0.79904377536747007</v>
      </c>
      <c r="BH31" s="184">
        <v>0.76160819368940191</v>
      </c>
      <c r="BI31" s="75"/>
      <c r="BJ31" s="75"/>
      <c r="BK31" s="75"/>
      <c r="BL31" s="75"/>
      <c r="BM31" s="75"/>
      <c r="BN31" s="76"/>
      <c r="BO31" s="75"/>
      <c r="BP31" s="76"/>
      <c r="BQ31" s="76"/>
      <c r="BR31" s="76"/>
      <c r="BS31" s="155" t="e">
        <f t="shared" si="30"/>
        <v>#DIV/0!</v>
      </c>
      <c r="BT31" s="155" t="e">
        <f t="shared" si="31"/>
        <v>#DIV/0!</v>
      </c>
      <c r="BU31" s="66" t="e">
        <f t="shared" si="32"/>
        <v>#DIV/0!</v>
      </c>
      <c r="BV31" s="72"/>
      <c r="BW31" s="75"/>
      <c r="BX31" s="66" t="e">
        <f t="shared" si="33"/>
        <v>#DIV/0!</v>
      </c>
      <c r="BY31" s="74" t="e">
        <f t="shared" si="34"/>
        <v>#DIV/0!</v>
      </c>
      <c r="BZ31" s="155" t="e">
        <f t="shared" si="55"/>
        <v>#DIV/0!</v>
      </c>
      <c r="CA31" s="72"/>
      <c r="CB31" s="75"/>
      <c r="CC31" s="155" t="e">
        <f t="shared" si="35"/>
        <v>#DIV/0!</v>
      </c>
      <c r="CD31" s="155" t="e">
        <f t="shared" si="36"/>
        <v>#DIV/0!</v>
      </c>
      <c r="CE31" s="72"/>
      <c r="CF31" s="167"/>
      <c r="CG31" s="167"/>
      <c r="CH31" s="155" t="e">
        <f t="shared" si="37"/>
        <v>#DIV/0!</v>
      </c>
      <c r="CI31" s="75"/>
      <c r="CJ31" s="76"/>
      <c r="CK31" s="75"/>
      <c r="CL31" s="75"/>
      <c r="CM31" s="75"/>
      <c r="CN31" s="155" t="e">
        <f t="shared" si="38"/>
        <v>#DIV/0!</v>
      </c>
      <c r="CO31" s="72"/>
      <c r="CP31" s="75"/>
      <c r="CQ31" s="155" t="e">
        <f t="shared" si="39"/>
        <v>#DIV/0!</v>
      </c>
      <c r="CR31" s="78" t="b">
        <v>1</v>
      </c>
      <c r="CS31" s="76" t="b">
        <v>1</v>
      </c>
      <c r="CT31" s="76"/>
      <c r="CU31" s="76"/>
      <c r="CV31" s="79"/>
      <c r="CW31" s="79"/>
      <c r="CX31" s="79"/>
      <c r="CY31" s="79"/>
      <c r="CZ31" s="76"/>
      <c r="DA31" s="76"/>
      <c r="DB31" s="76"/>
      <c r="DC31" s="66" t="e">
        <f t="shared" si="40"/>
        <v>#DIV/0!</v>
      </c>
      <c r="DD31" s="66" t="e">
        <f t="shared" si="41"/>
        <v>#DIV/0!</v>
      </c>
      <c r="DE31" s="66" t="e">
        <f t="shared" si="42"/>
        <v>#DIV/0!</v>
      </c>
      <c r="DF31" s="66" t="e">
        <f t="shared" si="43"/>
        <v>#DIV/0!</v>
      </c>
      <c r="DG31" s="66" t="e">
        <f t="shared" si="44"/>
        <v>#DIV/0!</v>
      </c>
      <c r="DH31" s="66" t="e">
        <f t="shared" si="57"/>
        <v>#DIV/0!</v>
      </c>
      <c r="DI31" s="66" t="e">
        <f t="shared" si="46"/>
        <v>#DIV/0!</v>
      </c>
      <c r="DJ31" s="66" t="e">
        <f t="shared" si="47"/>
        <v>#DIV/0!</v>
      </c>
      <c r="DK31" s="66" t="e">
        <f t="shared" si="48"/>
        <v>#DIV/0!</v>
      </c>
      <c r="DL31" s="66" t="e">
        <f t="shared" si="49"/>
        <v>#DIV/0!</v>
      </c>
      <c r="DM31" s="66" t="e">
        <f t="shared" si="50"/>
        <v>#DIV/0!</v>
      </c>
      <c r="DN31" s="80" t="e">
        <f t="shared" si="51"/>
        <v>#DIV/0!</v>
      </c>
      <c r="DO31" s="178" t="e">
        <f t="shared" si="52"/>
        <v>#DIV/0!</v>
      </c>
      <c r="DP31" s="163" t="e">
        <f t="shared" si="56"/>
        <v>#DIV/0!</v>
      </c>
    </row>
    <row r="32" spans="1:120" ht="17.149999999999999" customHeight="1" x14ac:dyDescent="0.3">
      <c r="A32" s="30"/>
      <c r="B32" s="39" t="s">
        <v>221</v>
      </c>
      <c r="C32" s="37" t="s">
        <v>222</v>
      </c>
      <c r="D32" s="36" t="s">
        <v>223</v>
      </c>
      <c r="E32" s="37" t="s">
        <v>224</v>
      </c>
      <c r="F32" s="36" t="s">
        <v>226</v>
      </c>
      <c r="G32" s="37" t="s">
        <v>227</v>
      </c>
      <c r="H32" s="36">
        <v>72</v>
      </c>
      <c r="I32" s="38">
        <v>13</v>
      </c>
      <c r="J32" s="155" t="e">
        <f t="shared" si="0"/>
        <v>#DIV/0!</v>
      </c>
      <c r="K32" s="115" t="e">
        <f t="shared" si="1"/>
        <v>#DIV/0!</v>
      </c>
      <c r="L32" s="115" t="e">
        <f t="shared" si="2"/>
        <v>#DIV/0!</v>
      </c>
      <c r="M32" s="115" t="e">
        <f t="shared" si="3"/>
        <v>#DIV/0!</v>
      </c>
      <c r="N32" s="115" t="e">
        <f t="shared" si="4"/>
        <v>#DIV/0!</v>
      </c>
      <c r="O32" s="115" t="e">
        <f t="shared" si="5"/>
        <v>#DIV/0!</v>
      </c>
      <c r="P32" s="115" t="e">
        <f t="shared" si="6"/>
        <v>#DIV/0!</v>
      </c>
      <c r="Q32" s="115">
        <f t="shared" si="7"/>
        <v>1</v>
      </c>
      <c r="R32" s="116">
        <f t="shared" si="8"/>
        <v>0.51975605161533389</v>
      </c>
      <c r="S32" s="133" t="e">
        <f t="shared" si="9"/>
        <v>#DIV/0!</v>
      </c>
      <c r="T32" s="134" t="e">
        <f t="shared" si="53"/>
        <v>#DIV/0!</v>
      </c>
      <c r="U32" s="135" t="e">
        <f t="shared" si="10"/>
        <v>#DIV/0!</v>
      </c>
      <c r="V32" s="136">
        <v>1</v>
      </c>
      <c r="W32" s="155" t="e">
        <f t="shared" si="11"/>
        <v>#DIV/0!</v>
      </c>
      <c r="X32" s="155" t="e">
        <f t="shared" si="12"/>
        <v>#DIV/0!</v>
      </c>
      <c r="Y32" s="155" t="e">
        <f t="shared" si="13"/>
        <v>#DIV/0!</v>
      </c>
      <c r="Z32" s="156" t="e">
        <f t="shared" si="14"/>
        <v>#DIV/0!</v>
      </c>
      <c r="AA32" s="69"/>
      <c r="AB32" s="70">
        <f t="shared" si="15"/>
        <v>0.55322269638059107</v>
      </c>
      <c r="AC32" s="70" t="e">
        <f t="shared" si="16"/>
        <v>#DIV/0!</v>
      </c>
      <c r="AD32" s="70" t="e">
        <f t="shared" si="16"/>
        <v>#DIV/0!</v>
      </c>
      <c r="AE32" s="70">
        <f t="shared" si="17"/>
        <v>0</v>
      </c>
      <c r="AF32" s="70" t="e">
        <f t="shared" si="18"/>
        <v>#DIV/0!</v>
      </c>
      <c r="AG32" s="70" t="e">
        <f t="shared" si="19"/>
        <v>#DIV/0!</v>
      </c>
      <c r="AH32" s="70" t="e">
        <f t="shared" si="20"/>
        <v>#DIV/0!</v>
      </c>
      <c r="AI32" s="70" t="e">
        <f t="shared" si="21"/>
        <v>#DIV/0!</v>
      </c>
      <c r="AJ32" s="70" t="e">
        <f t="shared" si="22"/>
        <v>#DIV/0!</v>
      </c>
      <c r="AK32" s="70" t="e">
        <f t="shared" si="23"/>
        <v>#DIV/0!</v>
      </c>
      <c r="AL32" s="71" t="e">
        <f t="shared" si="54"/>
        <v>#DIV/0!</v>
      </c>
      <c r="AM32" s="187"/>
      <c r="AN32" s="189"/>
      <c r="AO32" s="182">
        <f t="shared" si="24"/>
        <v>1</v>
      </c>
      <c r="AP32" s="75"/>
      <c r="AQ32" s="75"/>
      <c r="AR32" s="76"/>
      <c r="AS32" s="76"/>
      <c r="AT32" s="171" t="e">
        <f t="shared" si="25"/>
        <v>#DIV/0!</v>
      </c>
      <c r="AU32" s="171" t="e">
        <f t="shared" si="26"/>
        <v>#DIV/0!</v>
      </c>
      <c r="AV32" s="75"/>
      <c r="AW32" s="75"/>
      <c r="AX32" s="75"/>
      <c r="AY32" s="76"/>
      <c r="AZ32" s="75"/>
      <c r="BA32" s="66" t="e">
        <f t="shared" si="27"/>
        <v>#DIV/0!</v>
      </c>
      <c r="BB32" s="155" t="e">
        <f t="shared" si="28"/>
        <v>#DIV/0!</v>
      </c>
      <c r="BC32" s="75"/>
      <c r="BD32" s="75"/>
      <c r="BE32" s="76"/>
      <c r="BF32" s="155" t="e">
        <f t="shared" si="29"/>
        <v>#DIV/0!</v>
      </c>
      <c r="BG32" s="184">
        <v>0.55322269638059107</v>
      </c>
      <c r="BH32" s="184">
        <v>0.51975605161533389</v>
      </c>
      <c r="BI32" s="75"/>
      <c r="BJ32" s="75"/>
      <c r="BK32" s="75"/>
      <c r="BL32" s="75"/>
      <c r="BM32" s="75"/>
      <c r="BN32" s="76"/>
      <c r="BO32" s="75"/>
      <c r="BP32" s="76"/>
      <c r="BQ32" s="76"/>
      <c r="BR32" s="76"/>
      <c r="BS32" s="155" t="e">
        <f t="shared" si="30"/>
        <v>#DIV/0!</v>
      </c>
      <c r="BT32" s="155" t="e">
        <f t="shared" si="31"/>
        <v>#DIV/0!</v>
      </c>
      <c r="BU32" s="66" t="e">
        <f t="shared" si="32"/>
        <v>#DIV/0!</v>
      </c>
      <c r="BV32" s="72"/>
      <c r="BW32" s="75"/>
      <c r="BX32" s="66" t="e">
        <f t="shared" si="33"/>
        <v>#DIV/0!</v>
      </c>
      <c r="BY32" s="74" t="e">
        <f t="shared" si="34"/>
        <v>#DIV/0!</v>
      </c>
      <c r="BZ32" s="155" t="e">
        <f t="shared" si="55"/>
        <v>#DIV/0!</v>
      </c>
      <c r="CA32" s="72"/>
      <c r="CB32" s="75"/>
      <c r="CC32" s="155" t="e">
        <f t="shared" si="35"/>
        <v>#DIV/0!</v>
      </c>
      <c r="CD32" s="155" t="e">
        <f t="shared" si="36"/>
        <v>#DIV/0!</v>
      </c>
      <c r="CE32" s="72"/>
      <c r="CF32" s="166"/>
      <c r="CG32" s="167"/>
      <c r="CH32" s="155" t="e">
        <f t="shared" si="37"/>
        <v>#DIV/0!</v>
      </c>
      <c r="CI32" s="75"/>
      <c r="CJ32" s="76"/>
      <c r="CK32" s="76"/>
      <c r="CL32" s="75"/>
      <c r="CM32" s="76"/>
      <c r="CN32" s="155" t="e">
        <f t="shared" si="38"/>
        <v>#DIV/0!</v>
      </c>
      <c r="CO32" s="72"/>
      <c r="CP32" s="75"/>
      <c r="CQ32" s="155" t="e">
        <f t="shared" si="39"/>
        <v>#DIV/0!</v>
      </c>
      <c r="CR32" s="78" t="b">
        <v>1</v>
      </c>
      <c r="CS32" s="76" t="b">
        <v>1</v>
      </c>
      <c r="CT32" s="76"/>
      <c r="CU32" s="76"/>
      <c r="CV32" s="79"/>
      <c r="CW32" s="79"/>
      <c r="CX32" s="79"/>
      <c r="CY32" s="79"/>
      <c r="CZ32" s="76"/>
      <c r="DA32" s="76"/>
      <c r="DB32" s="76"/>
      <c r="DC32" s="66" t="e">
        <f t="shared" si="40"/>
        <v>#DIV/0!</v>
      </c>
      <c r="DD32" s="66" t="e">
        <f t="shared" si="41"/>
        <v>#DIV/0!</v>
      </c>
      <c r="DE32" s="66" t="e">
        <f t="shared" si="42"/>
        <v>#DIV/0!</v>
      </c>
      <c r="DF32" s="66" t="e">
        <f t="shared" si="43"/>
        <v>#DIV/0!</v>
      </c>
      <c r="DG32" s="66" t="e">
        <f t="shared" si="44"/>
        <v>#DIV/0!</v>
      </c>
      <c r="DH32" s="66" t="e">
        <f t="shared" si="57"/>
        <v>#DIV/0!</v>
      </c>
      <c r="DI32" s="66" t="e">
        <f t="shared" si="46"/>
        <v>#DIV/0!</v>
      </c>
      <c r="DJ32" s="66" t="e">
        <f t="shared" si="47"/>
        <v>#DIV/0!</v>
      </c>
      <c r="DK32" s="66" t="e">
        <f t="shared" si="48"/>
        <v>#DIV/0!</v>
      </c>
      <c r="DL32" s="66" t="e">
        <f t="shared" si="49"/>
        <v>#DIV/0!</v>
      </c>
      <c r="DM32" s="66" t="e">
        <f t="shared" si="50"/>
        <v>#DIV/0!</v>
      </c>
      <c r="DN32" s="80" t="e">
        <f t="shared" si="51"/>
        <v>#DIV/0!</v>
      </c>
      <c r="DO32" s="178" t="e">
        <f t="shared" si="52"/>
        <v>#DIV/0!</v>
      </c>
      <c r="DP32" s="163" t="e">
        <f t="shared" si="56"/>
        <v>#DIV/0!</v>
      </c>
    </row>
    <row r="33" spans="1:120" ht="17.149999999999999" customHeight="1" x14ac:dyDescent="0.3">
      <c r="A33" s="30"/>
      <c r="B33" s="39" t="s">
        <v>221</v>
      </c>
      <c r="C33" s="37" t="s">
        <v>222</v>
      </c>
      <c r="D33" s="36" t="s">
        <v>228</v>
      </c>
      <c r="E33" s="37" t="s">
        <v>229</v>
      </c>
      <c r="F33" s="36" t="s">
        <v>230</v>
      </c>
      <c r="G33" s="37" t="s">
        <v>229</v>
      </c>
      <c r="H33" s="36">
        <v>33</v>
      </c>
      <c r="I33" s="38">
        <v>8</v>
      </c>
      <c r="J33" s="155" t="e">
        <f t="shared" si="0"/>
        <v>#DIV/0!</v>
      </c>
      <c r="K33" s="115" t="e">
        <f t="shared" si="1"/>
        <v>#DIV/0!</v>
      </c>
      <c r="L33" s="115" t="e">
        <f t="shared" si="2"/>
        <v>#DIV/0!</v>
      </c>
      <c r="M33" s="115" t="e">
        <f t="shared" si="3"/>
        <v>#DIV/0!</v>
      </c>
      <c r="N33" s="115" t="e">
        <f t="shared" si="4"/>
        <v>#REF!</v>
      </c>
      <c r="O33" s="115" t="e">
        <f t="shared" si="5"/>
        <v>#DIV/0!</v>
      </c>
      <c r="P33" s="115" t="e">
        <f t="shared" si="6"/>
        <v>#DIV/0!</v>
      </c>
      <c r="Q33" s="115">
        <f t="shared" si="7"/>
        <v>1</v>
      </c>
      <c r="R33" s="116">
        <f t="shared" si="8"/>
        <v>0.80936266215454045</v>
      </c>
      <c r="S33" s="133" t="e">
        <f t="shared" si="9"/>
        <v>#DIV/0!</v>
      </c>
      <c r="T33" s="134" t="e">
        <f t="shared" si="53"/>
        <v>#DIV/0!</v>
      </c>
      <c r="U33" s="135" t="e">
        <f t="shared" si="10"/>
        <v>#DIV/0!</v>
      </c>
      <c r="V33" s="136">
        <v>4</v>
      </c>
      <c r="W33" s="155" t="e">
        <f t="shared" si="11"/>
        <v>#DIV/0!</v>
      </c>
      <c r="X33" s="155" t="e">
        <f t="shared" si="12"/>
        <v>#DIV/0!</v>
      </c>
      <c r="Y33" s="155" t="e">
        <f t="shared" si="13"/>
        <v>#DIV/0!</v>
      </c>
      <c r="Z33" s="156" t="e">
        <f t="shared" si="14"/>
        <v>#DIV/0!</v>
      </c>
      <c r="AA33" s="69"/>
      <c r="AB33" s="70">
        <f t="shared" si="15"/>
        <v>0.84318001586042823</v>
      </c>
      <c r="AC33" s="70" t="e">
        <f t="shared" si="16"/>
        <v>#DIV/0!</v>
      </c>
      <c r="AD33" s="70" t="e">
        <f t="shared" si="16"/>
        <v>#REF!</v>
      </c>
      <c r="AE33" s="70">
        <f t="shared" si="17"/>
        <v>0</v>
      </c>
      <c r="AF33" s="70" t="e">
        <f t="shared" si="18"/>
        <v>#DIV/0!</v>
      </c>
      <c r="AG33" s="70" t="e">
        <f t="shared" si="19"/>
        <v>#DIV/0!</v>
      </c>
      <c r="AH33" s="70" t="e">
        <f t="shared" si="20"/>
        <v>#DIV/0!</v>
      </c>
      <c r="AI33" s="70" t="e">
        <f t="shared" si="21"/>
        <v>#DIV/0!</v>
      </c>
      <c r="AJ33" s="70" t="e">
        <f t="shared" si="22"/>
        <v>#DIV/0!</v>
      </c>
      <c r="AK33" s="70" t="e">
        <f t="shared" si="23"/>
        <v>#DIV/0!</v>
      </c>
      <c r="AL33" s="71" t="e">
        <f t="shared" si="54"/>
        <v>#DIV/0!</v>
      </c>
      <c r="AM33" s="187"/>
      <c r="AN33" s="189"/>
      <c r="AO33" s="182">
        <f t="shared" si="24"/>
        <v>1</v>
      </c>
      <c r="AP33" s="75"/>
      <c r="AQ33" s="75"/>
      <c r="AR33" s="76"/>
      <c r="AS33" s="76"/>
      <c r="AT33" s="171" t="e">
        <f t="shared" si="25"/>
        <v>#DIV/0!</v>
      </c>
      <c r="AU33" s="171" t="e">
        <f t="shared" si="26"/>
        <v>#DIV/0!</v>
      </c>
      <c r="AV33" s="75"/>
      <c r="AW33" s="76"/>
      <c r="AX33" s="75"/>
      <c r="AY33" s="76"/>
      <c r="AZ33" s="76"/>
      <c r="BA33" s="66" t="e">
        <f t="shared" si="27"/>
        <v>#DIV/0!</v>
      </c>
      <c r="BB33" s="155" t="e">
        <f t="shared" si="28"/>
        <v>#DIV/0!</v>
      </c>
      <c r="BC33" s="75"/>
      <c r="BD33" s="75"/>
      <c r="BE33" s="76"/>
      <c r="BF33" s="155" t="e">
        <f t="shared" si="29"/>
        <v>#DIV/0!</v>
      </c>
      <c r="BG33" s="184">
        <v>0.84318001586042823</v>
      </c>
      <c r="BH33" s="184">
        <v>0.80936266215454045</v>
      </c>
      <c r="BI33" s="81"/>
      <c r="BJ33" s="83"/>
      <c r="BK33" s="75"/>
      <c r="BL33" s="76"/>
      <c r="BM33" s="76"/>
      <c r="BN33" s="76"/>
      <c r="BO33" s="76"/>
      <c r="BP33" s="76"/>
      <c r="BQ33" s="76"/>
      <c r="BR33" s="76"/>
      <c r="BS33" s="155" t="e">
        <f t="shared" si="30"/>
        <v>#DIV/0!</v>
      </c>
      <c r="BT33" s="155" t="e">
        <f>#REF!/BI33</f>
        <v>#REF!</v>
      </c>
      <c r="BU33" s="66" t="e">
        <f>#REF!/BI33</f>
        <v>#REF!</v>
      </c>
      <c r="BV33" s="72"/>
      <c r="BW33" s="76"/>
      <c r="BX33" s="66" t="e">
        <f t="shared" si="33"/>
        <v>#DIV/0!</v>
      </c>
      <c r="BY33" s="74" t="e">
        <f t="shared" si="34"/>
        <v>#DIV/0!</v>
      </c>
      <c r="BZ33" s="155" t="e">
        <f t="shared" si="55"/>
        <v>#DIV/0!</v>
      </c>
      <c r="CA33" s="82"/>
      <c r="CB33" s="83"/>
      <c r="CC33" s="155" t="e">
        <f t="shared" si="35"/>
        <v>#DIV/0!</v>
      </c>
      <c r="CD33" s="155" t="e">
        <f t="shared" si="36"/>
        <v>#DIV/0!</v>
      </c>
      <c r="CE33" s="72"/>
      <c r="CF33" s="166"/>
      <c r="CG33" s="167"/>
      <c r="CH33" s="155" t="e">
        <f t="shared" si="37"/>
        <v>#DIV/0!</v>
      </c>
      <c r="CI33" s="75"/>
      <c r="CJ33" s="76"/>
      <c r="CK33" s="76"/>
      <c r="CL33" s="76"/>
      <c r="CM33" s="76"/>
      <c r="CN33" s="155" t="e">
        <f t="shared" si="38"/>
        <v>#DIV/0!</v>
      </c>
      <c r="CO33" s="72"/>
      <c r="CP33" s="76"/>
      <c r="CQ33" s="155" t="e">
        <f t="shared" si="39"/>
        <v>#DIV/0!</v>
      </c>
      <c r="CR33" s="78" t="b">
        <v>1</v>
      </c>
      <c r="CS33" s="76" t="b">
        <v>1</v>
      </c>
      <c r="CT33" s="76"/>
      <c r="CU33" s="76"/>
      <c r="CV33" s="79"/>
      <c r="CW33" s="79"/>
      <c r="CX33" s="79"/>
      <c r="CY33" s="79"/>
      <c r="CZ33" s="76"/>
      <c r="DA33" s="76"/>
      <c r="DB33" s="76"/>
      <c r="DC33" s="66" t="e">
        <f t="shared" si="40"/>
        <v>#DIV/0!</v>
      </c>
      <c r="DD33" s="66" t="e">
        <f t="shared" si="41"/>
        <v>#DIV/0!</v>
      </c>
      <c r="DE33" s="66" t="e">
        <f t="shared" si="42"/>
        <v>#DIV/0!</v>
      </c>
      <c r="DF33" s="66" t="e">
        <f t="shared" si="43"/>
        <v>#DIV/0!</v>
      </c>
      <c r="DG33" s="66" t="e">
        <f t="shared" si="44"/>
        <v>#DIV/0!</v>
      </c>
      <c r="DH33" s="66" t="e">
        <f t="shared" si="57"/>
        <v>#DIV/0!</v>
      </c>
      <c r="DI33" s="66" t="e">
        <f t="shared" si="46"/>
        <v>#DIV/0!</v>
      </c>
      <c r="DJ33" s="66" t="e">
        <f t="shared" si="47"/>
        <v>#DIV/0!</v>
      </c>
      <c r="DK33" s="66" t="e">
        <f t="shared" si="48"/>
        <v>#DIV/0!</v>
      </c>
      <c r="DL33" s="66" t="e">
        <f t="shared" si="49"/>
        <v>#DIV/0!</v>
      </c>
      <c r="DM33" s="66" t="e">
        <f t="shared" si="50"/>
        <v>#DIV/0!</v>
      </c>
      <c r="DN33" s="80" t="e">
        <f t="shared" si="51"/>
        <v>#DIV/0!</v>
      </c>
      <c r="DO33" s="178" t="e">
        <f t="shared" si="52"/>
        <v>#DIV/0!</v>
      </c>
      <c r="DP33" s="163" t="e">
        <f t="shared" si="56"/>
        <v>#DIV/0!</v>
      </c>
    </row>
    <row r="34" spans="1:120" ht="17.149999999999999" customHeight="1" x14ac:dyDescent="0.3">
      <c r="A34" s="30"/>
      <c r="B34" s="39" t="s">
        <v>221</v>
      </c>
      <c r="C34" s="37" t="s">
        <v>222</v>
      </c>
      <c r="D34" s="36" t="s">
        <v>223</v>
      </c>
      <c r="E34" s="37" t="s">
        <v>224</v>
      </c>
      <c r="F34" s="36" t="s">
        <v>231</v>
      </c>
      <c r="G34" s="37" t="s">
        <v>232</v>
      </c>
      <c r="H34" s="36">
        <v>59</v>
      </c>
      <c r="I34" s="38">
        <v>19</v>
      </c>
      <c r="J34" s="155" t="e">
        <f t="shared" si="0"/>
        <v>#DIV/0!</v>
      </c>
      <c r="K34" s="115" t="e">
        <f t="shared" si="1"/>
        <v>#DIV/0!</v>
      </c>
      <c r="L34" s="115" t="e">
        <f t="shared" si="2"/>
        <v>#DIV/0!</v>
      </c>
      <c r="M34" s="115" t="e">
        <f t="shared" si="3"/>
        <v>#DIV/0!</v>
      </c>
      <c r="N34" s="115" t="e">
        <f t="shared" si="4"/>
        <v>#DIV/0!</v>
      </c>
      <c r="O34" s="115" t="e">
        <f t="shared" si="5"/>
        <v>#DIV/0!</v>
      </c>
      <c r="P34" s="115" t="e">
        <f t="shared" si="6"/>
        <v>#DIV/0!</v>
      </c>
      <c r="Q34" s="115">
        <f t="shared" si="7"/>
        <v>1</v>
      </c>
      <c r="R34" s="116">
        <f t="shared" si="8"/>
        <v>0.91344295643329376</v>
      </c>
      <c r="S34" s="133" t="e">
        <f t="shared" si="9"/>
        <v>#DIV/0!</v>
      </c>
      <c r="T34" s="134" t="e">
        <f t="shared" si="53"/>
        <v>#DIV/0!</v>
      </c>
      <c r="U34" s="135" t="e">
        <f t="shared" si="10"/>
        <v>#DIV/0!</v>
      </c>
      <c r="V34" s="136">
        <v>4</v>
      </c>
      <c r="W34" s="155" t="e">
        <f t="shared" si="11"/>
        <v>#DIV/0!</v>
      </c>
      <c r="X34" s="155" t="e">
        <f t="shared" si="12"/>
        <v>#DIV/0!</v>
      </c>
      <c r="Y34" s="155" t="e">
        <f t="shared" si="13"/>
        <v>#DIV/0!</v>
      </c>
      <c r="Z34" s="156" t="e">
        <f t="shared" si="14"/>
        <v>#DIV/0!</v>
      </c>
      <c r="AA34" s="69"/>
      <c r="AB34" s="70">
        <f t="shared" si="15"/>
        <v>0.92477815699658705</v>
      </c>
      <c r="AC34" s="70" t="e">
        <f t="shared" si="16"/>
        <v>#DIV/0!</v>
      </c>
      <c r="AD34" s="70" t="e">
        <f t="shared" si="16"/>
        <v>#DIV/0!</v>
      </c>
      <c r="AE34" s="70">
        <f t="shared" si="17"/>
        <v>0</v>
      </c>
      <c r="AF34" s="70" t="e">
        <f t="shared" si="18"/>
        <v>#DIV/0!</v>
      </c>
      <c r="AG34" s="70" t="e">
        <f t="shared" si="19"/>
        <v>#DIV/0!</v>
      </c>
      <c r="AH34" s="70" t="e">
        <f t="shared" si="20"/>
        <v>#DIV/0!</v>
      </c>
      <c r="AI34" s="70" t="e">
        <f t="shared" si="21"/>
        <v>#DIV/0!</v>
      </c>
      <c r="AJ34" s="70" t="e">
        <f t="shared" si="22"/>
        <v>#DIV/0!</v>
      </c>
      <c r="AK34" s="70" t="e">
        <f t="shared" si="23"/>
        <v>#DIV/0!</v>
      </c>
      <c r="AL34" s="71" t="e">
        <f t="shared" si="54"/>
        <v>#DIV/0!</v>
      </c>
      <c r="AM34" s="187"/>
      <c r="AN34" s="189"/>
      <c r="AO34" s="182">
        <f t="shared" si="24"/>
        <v>1</v>
      </c>
      <c r="AP34" s="75"/>
      <c r="AQ34" s="76"/>
      <c r="AR34" s="76"/>
      <c r="AS34" s="76"/>
      <c r="AT34" s="171" t="e">
        <f t="shared" si="25"/>
        <v>#DIV/0!</v>
      </c>
      <c r="AU34" s="171" t="e">
        <f t="shared" si="26"/>
        <v>#DIV/0!</v>
      </c>
      <c r="AV34" s="75"/>
      <c r="AW34" s="76"/>
      <c r="AX34" s="75"/>
      <c r="AY34" s="76"/>
      <c r="AZ34" s="75"/>
      <c r="BA34" s="66" t="e">
        <f t="shared" si="27"/>
        <v>#DIV/0!</v>
      </c>
      <c r="BB34" s="155" t="e">
        <f t="shared" si="28"/>
        <v>#DIV/0!</v>
      </c>
      <c r="BC34" s="75"/>
      <c r="BD34" s="75"/>
      <c r="BE34" s="76"/>
      <c r="BF34" s="155" t="e">
        <f t="shared" si="29"/>
        <v>#DIV/0!</v>
      </c>
      <c r="BG34" s="184">
        <v>0.92477815699658705</v>
      </c>
      <c r="BH34" s="184">
        <v>0.91344295643329376</v>
      </c>
      <c r="BI34" s="75"/>
      <c r="BJ34" s="76"/>
      <c r="BK34" s="75"/>
      <c r="BL34" s="75"/>
      <c r="BM34" s="75"/>
      <c r="BN34" s="76"/>
      <c r="BO34" s="76"/>
      <c r="BP34" s="76"/>
      <c r="BQ34" s="76"/>
      <c r="BR34" s="76"/>
      <c r="BS34" s="155" t="e">
        <f t="shared" si="30"/>
        <v>#DIV/0!</v>
      </c>
      <c r="BT34" s="155" t="e">
        <f t="shared" ref="BT34:BT97" si="58">(BR34+BL34+BM34+BN34+BO34+BP34+BQ34)/BI34</f>
        <v>#DIV/0!</v>
      </c>
      <c r="BU34" s="66" t="e">
        <f t="shared" ref="BU34:BU97" si="59">(BR34+BQ34+BP34+BO34+BN34+BM34)/BI34</f>
        <v>#DIV/0!</v>
      </c>
      <c r="BV34" s="72"/>
      <c r="BW34" s="76"/>
      <c r="BX34" s="66" t="e">
        <f t="shared" si="33"/>
        <v>#DIV/0!</v>
      </c>
      <c r="BY34" s="74" t="e">
        <f t="shared" si="34"/>
        <v>#DIV/0!</v>
      </c>
      <c r="BZ34" s="155" t="e">
        <f t="shared" si="55"/>
        <v>#DIV/0!</v>
      </c>
      <c r="CA34" s="72"/>
      <c r="CB34" s="75"/>
      <c r="CC34" s="155" t="e">
        <f t="shared" si="35"/>
        <v>#DIV/0!</v>
      </c>
      <c r="CD34" s="155" t="e">
        <f t="shared" si="36"/>
        <v>#DIV/0!</v>
      </c>
      <c r="CE34" s="72"/>
      <c r="CF34" s="166"/>
      <c r="CG34" s="167"/>
      <c r="CH34" s="155" t="e">
        <f t="shared" si="37"/>
        <v>#DIV/0!</v>
      </c>
      <c r="CI34" s="75"/>
      <c r="CJ34" s="75"/>
      <c r="CK34" s="76"/>
      <c r="CL34" s="76"/>
      <c r="CM34" s="76"/>
      <c r="CN34" s="155" t="e">
        <f t="shared" si="38"/>
        <v>#DIV/0!</v>
      </c>
      <c r="CO34" s="72"/>
      <c r="CP34" s="75"/>
      <c r="CQ34" s="155" t="e">
        <f t="shared" si="39"/>
        <v>#DIV/0!</v>
      </c>
      <c r="CR34" s="78" t="b">
        <v>1</v>
      </c>
      <c r="CS34" s="76" t="b">
        <v>1</v>
      </c>
      <c r="CT34" s="76"/>
      <c r="CU34" s="76"/>
      <c r="CV34" s="79"/>
      <c r="CW34" s="79"/>
      <c r="CX34" s="79"/>
      <c r="CY34" s="79"/>
      <c r="CZ34" s="76"/>
      <c r="DA34" s="76"/>
      <c r="DB34" s="76"/>
      <c r="DC34" s="66" t="e">
        <f t="shared" si="40"/>
        <v>#DIV/0!</v>
      </c>
      <c r="DD34" s="66" t="e">
        <f t="shared" si="41"/>
        <v>#DIV/0!</v>
      </c>
      <c r="DE34" s="66" t="e">
        <f t="shared" si="42"/>
        <v>#DIV/0!</v>
      </c>
      <c r="DF34" s="66" t="e">
        <f t="shared" si="43"/>
        <v>#DIV/0!</v>
      </c>
      <c r="DG34" s="66" t="e">
        <f t="shared" si="44"/>
        <v>#DIV/0!</v>
      </c>
      <c r="DH34" s="66" t="e">
        <f t="shared" si="57"/>
        <v>#DIV/0!</v>
      </c>
      <c r="DI34" s="66" t="e">
        <f t="shared" si="46"/>
        <v>#DIV/0!</v>
      </c>
      <c r="DJ34" s="66" t="e">
        <f t="shared" si="47"/>
        <v>#DIV/0!</v>
      </c>
      <c r="DK34" s="66" t="e">
        <f t="shared" si="48"/>
        <v>#DIV/0!</v>
      </c>
      <c r="DL34" s="66" t="e">
        <f t="shared" si="49"/>
        <v>#DIV/0!</v>
      </c>
      <c r="DM34" s="66" t="e">
        <f t="shared" si="50"/>
        <v>#DIV/0!</v>
      </c>
      <c r="DN34" s="80" t="e">
        <f t="shared" si="51"/>
        <v>#DIV/0!</v>
      </c>
      <c r="DO34" s="178" t="e">
        <f t="shared" si="52"/>
        <v>#DIV/0!</v>
      </c>
      <c r="DP34" s="163" t="e">
        <f t="shared" si="56"/>
        <v>#DIV/0!</v>
      </c>
    </row>
    <row r="35" spans="1:120" ht="17.149999999999999" customHeight="1" x14ac:dyDescent="0.3">
      <c r="A35" s="30"/>
      <c r="B35" s="39" t="s">
        <v>221</v>
      </c>
      <c r="C35" s="37" t="s">
        <v>222</v>
      </c>
      <c r="D35" s="36" t="s">
        <v>233</v>
      </c>
      <c r="E35" s="37" t="s">
        <v>234</v>
      </c>
      <c r="F35" s="36" t="s">
        <v>235</v>
      </c>
      <c r="G35" s="37" t="s">
        <v>234</v>
      </c>
      <c r="H35" s="36">
        <v>17</v>
      </c>
      <c r="I35" s="38">
        <v>8</v>
      </c>
      <c r="J35" s="155" t="e">
        <f t="shared" si="0"/>
        <v>#DIV/0!</v>
      </c>
      <c r="K35" s="115" t="e">
        <f t="shared" si="1"/>
        <v>#DIV/0!</v>
      </c>
      <c r="L35" s="115" t="e">
        <f t="shared" si="2"/>
        <v>#DIV/0!</v>
      </c>
      <c r="M35" s="115" t="e">
        <f t="shared" si="3"/>
        <v>#DIV/0!</v>
      </c>
      <c r="N35" s="115" t="e">
        <f t="shared" si="4"/>
        <v>#DIV/0!</v>
      </c>
      <c r="O35" s="115" t="e">
        <f t="shared" si="5"/>
        <v>#DIV/0!</v>
      </c>
      <c r="P35" s="115" t="e">
        <f t="shared" si="6"/>
        <v>#DIV/0!</v>
      </c>
      <c r="Q35" s="115">
        <f t="shared" si="7"/>
        <v>1</v>
      </c>
      <c r="R35" s="116">
        <f t="shared" si="8"/>
        <v>0.81083490587064089</v>
      </c>
      <c r="S35" s="133" t="e">
        <f t="shared" si="9"/>
        <v>#DIV/0!</v>
      </c>
      <c r="T35" s="134" t="e">
        <f t="shared" si="53"/>
        <v>#DIV/0!</v>
      </c>
      <c r="U35" s="135" t="e">
        <f t="shared" si="10"/>
        <v>#DIV/0!</v>
      </c>
      <c r="V35" s="136">
        <v>6</v>
      </c>
      <c r="W35" s="155" t="e">
        <f t="shared" si="11"/>
        <v>#DIV/0!</v>
      </c>
      <c r="X35" s="155" t="e">
        <f t="shared" si="12"/>
        <v>#DIV/0!</v>
      </c>
      <c r="Y35" s="155" t="e">
        <f t="shared" si="13"/>
        <v>#DIV/0!</v>
      </c>
      <c r="Z35" s="156" t="e">
        <f t="shared" si="14"/>
        <v>#DIV/0!</v>
      </c>
      <c r="AA35" s="69"/>
      <c r="AB35" s="70">
        <f t="shared" si="15"/>
        <v>0.83624980175063623</v>
      </c>
      <c r="AC35" s="70" t="e">
        <f t="shared" si="16"/>
        <v>#DIV/0!</v>
      </c>
      <c r="AD35" s="70" t="e">
        <f t="shared" si="16"/>
        <v>#DIV/0!</v>
      </c>
      <c r="AE35" s="70">
        <f t="shared" si="17"/>
        <v>0</v>
      </c>
      <c r="AF35" s="70" t="e">
        <f t="shared" si="18"/>
        <v>#DIV/0!</v>
      </c>
      <c r="AG35" s="70" t="e">
        <f t="shared" si="19"/>
        <v>#DIV/0!</v>
      </c>
      <c r="AH35" s="70" t="e">
        <f t="shared" si="20"/>
        <v>#DIV/0!</v>
      </c>
      <c r="AI35" s="70" t="e">
        <f t="shared" si="21"/>
        <v>#DIV/0!</v>
      </c>
      <c r="AJ35" s="70" t="e">
        <f t="shared" si="22"/>
        <v>#DIV/0!</v>
      </c>
      <c r="AK35" s="70" t="e">
        <f t="shared" si="23"/>
        <v>#DIV/0!</v>
      </c>
      <c r="AL35" s="71" t="e">
        <f t="shared" si="54"/>
        <v>#DIV/0!</v>
      </c>
      <c r="AM35" s="187"/>
      <c r="AN35" s="189"/>
      <c r="AO35" s="182">
        <f t="shared" si="24"/>
        <v>1</v>
      </c>
      <c r="AP35" s="75"/>
      <c r="AQ35" s="75"/>
      <c r="AR35" s="76"/>
      <c r="AS35" s="76"/>
      <c r="AT35" s="171" t="e">
        <f t="shared" si="25"/>
        <v>#DIV/0!</v>
      </c>
      <c r="AU35" s="171" t="e">
        <f t="shared" si="26"/>
        <v>#DIV/0!</v>
      </c>
      <c r="AV35" s="75"/>
      <c r="AW35" s="75"/>
      <c r="AX35" s="75"/>
      <c r="AY35" s="76"/>
      <c r="AZ35" s="75"/>
      <c r="BA35" s="66" t="e">
        <f t="shared" si="27"/>
        <v>#DIV/0!</v>
      </c>
      <c r="BB35" s="155" t="e">
        <f t="shared" si="28"/>
        <v>#DIV/0!</v>
      </c>
      <c r="BC35" s="75"/>
      <c r="BD35" s="75"/>
      <c r="BE35" s="76"/>
      <c r="BF35" s="155" t="e">
        <f t="shared" si="29"/>
        <v>#DIV/0!</v>
      </c>
      <c r="BG35" s="184">
        <v>0.83624980175063623</v>
      </c>
      <c r="BH35" s="184">
        <v>0.81083490587064089</v>
      </c>
      <c r="BI35" s="75"/>
      <c r="BJ35" s="75"/>
      <c r="BK35" s="75"/>
      <c r="BL35" s="75"/>
      <c r="BM35" s="75"/>
      <c r="BN35" s="76"/>
      <c r="BO35" s="75"/>
      <c r="BP35" s="76"/>
      <c r="BQ35" s="76"/>
      <c r="BR35" s="76"/>
      <c r="BS35" s="155" t="e">
        <f t="shared" si="30"/>
        <v>#DIV/0!</v>
      </c>
      <c r="BT35" s="155" t="e">
        <f t="shared" si="58"/>
        <v>#DIV/0!</v>
      </c>
      <c r="BU35" s="66" t="e">
        <f t="shared" si="59"/>
        <v>#DIV/0!</v>
      </c>
      <c r="BV35" s="72"/>
      <c r="BW35" s="75"/>
      <c r="BX35" s="66" t="e">
        <f t="shared" si="33"/>
        <v>#DIV/0!</v>
      </c>
      <c r="BY35" s="74" t="e">
        <f t="shared" si="34"/>
        <v>#DIV/0!</v>
      </c>
      <c r="BZ35" s="155" t="e">
        <f t="shared" si="55"/>
        <v>#DIV/0!</v>
      </c>
      <c r="CA35" s="72"/>
      <c r="CB35" s="75"/>
      <c r="CC35" s="155" t="e">
        <f t="shared" si="35"/>
        <v>#DIV/0!</v>
      </c>
      <c r="CD35" s="155" t="e">
        <f t="shared" si="36"/>
        <v>#DIV/0!</v>
      </c>
      <c r="CE35" s="72"/>
      <c r="CF35" s="166"/>
      <c r="CG35" s="167"/>
      <c r="CH35" s="155" t="e">
        <f t="shared" si="37"/>
        <v>#DIV/0!</v>
      </c>
      <c r="CI35" s="75"/>
      <c r="CJ35" s="75"/>
      <c r="CK35" s="75"/>
      <c r="CL35" s="75"/>
      <c r="CM35" s="75"/>
      <c r="CN35" s="155" t="e">
        <f t="shared" si="38"/>
        <v>#DIV/0!</v>
      </c>
      <c r="CO35" s="72"/>
      <c r="CP35" s="75"/>
      <c r="CQ35" s="155" t="e">
        <f t="shared" si="39"/>
        <v>#DIV/0!</v>
      </c>
      <c r="CR35" s="78" t="b">
        <v>1</v>
      </c>
      <c r="CS35" s="76" t="b">
        <v>1</v>
      </c>
      <c r="CT35" s="76"/>
      <c r="CU35" s="76"/>
      <c r="CV35" s="79"/>
      <c r="CW35" s="79"/>
      <c r="CX35" s="79"/>
      <c r="CY35" s="79"/>
      <c r="CZ35" s="76"/>
      <c r="DA35" s="76"/>
      <c r="DB35" s="76"/>
      <c r="DC35" s="66" t="e">
        <f t="shared" si="40"/>
        <v>#DIV/0!</v>
      </c>
      <c r="DD35" s="66" t="e">
        <f t="shared" si="41"/>
        <v>#DIV/0!</v>
      </c>
      <c r="DE35" s="66" t="e">
        <f t="shared" si="42"/>
        <v>#DIV/0!</v>
      </c>
      <c r="DF35" s="66" t="e">
        <f t="shared" si="43"/>
        <v>#DIV/0!</v>
      </c>
      <c r="DG35" s="66" t="e">
        <f t="shared" si="44"/>
        <v>#DIV/0!</v>
      </c>
      <c r="DH35" s="66" t="e">
        <f t="shared" si="57"/>
        <v>#DIV/0!</v>
      </c>
      <c r="DI35" s="66" t="e">
        <f t="shared" si="46"/>
        <v>#DIV/0!</v>
      </c>
      <c r="DJ35" s="66" t="e">
        <f t="shared" si="47"/>
        <v>#DIV/0!</v>
      </c>
      <c r="DK35" s="66" t="e">
        <f t="shared" si="48"/>
        <v>#DIV/0!</v>
      </c>
      <c r="DL35" s="66" t="e">
        <f t="shared" si="49"/>
        <v>#DIV/0!</v>
      </c>
      <c r="DM35" s="66" t="e">
        <f t="shared" si="50"/>
        <v>#DIV/0!</v>
      </c>
      <c r="DN35" s="80" t="e">
        <f t="shared" si="51"/>
        <v>#DIV/0!</v>
      </c>
      <c r="DO35" s="178" t="e">
        <f t="shared" si="52"/>
        <v>#DIV/0!</v>
      </c>
      <c r="DP35" s="163" t="e">
        <f t="shared" si="56"/>
        <v>#DIV/0!</v>
      </c>
    </row>
    <row r="36" spans="1:120" ht="17.149999999999999" customHeight="1" x14ac:dyDescent="0.3">
      <c r="A36" s="30"/>
      <c r="B36" s="39" t="s">
        <v>221</v>
      </c>
      <c r="C36" s="37" t="s">
        <v>222</v>
      </c>
      <c r="D36" s="36" t="s">
        <v>236</v>
      </c>
      <c r="E36" s="37" t="s">
        <v>237</v>
      </c>
      <c r="F36" s="36" t="s">
        <v>238</v>
      </c>
      <c r="G36" s="37" t="s">
        <v>237</v>
      </c>
      <c r="H36" s="36">
        <v>53</v>
      </c>
      <c r="I36" s="38">
        <v>11</v>
      </c>
      <c r="J36" s="155" t="e">
        <f t="shared" si="0"/>
        <v>#DIV/0!</v>
      </c>
      <c r="K36" s="115" t="e">
        <f t="shared" si="1"/>
        <v>#DIV/0!</v>
      </c>
      <c r="L36" s="115" t="e">
        <f t="shared" si="2"/>
        <v>#DIV/0!</v>
      </c>
      <c r="M36" s="115" t="e">
        <f t="shared" si="3"/>
        <v>#DIV/0!</v>
      </c>
      <c r="N36" s="115" t="e">
        <f t="shared" si="4"/>
        <v>#DIV/0!</v>
      </c>
      <c r="O36" s="115" t="e">
        <f t="shared" si="5"/>
        <v>#DIV/0!</v>
      </c>
      <c r="P36" s="115" t="e">
        <f t="shared" si="6"/>
        <v>#DIV/0!</v>
      </c>
      <c r="Q36" s="115">
        <f t="shared" si="7"/>
        <v>1</v>
      </c>
      <c r="R36" s="116">
        <f t="shared" si="8"/>
        <v>0.69552832063597203</v>
      </c>
      <c r="S36" s="133" t="e">
        <f t="shared" si="9"/>
        <v>#DIV/0!</v>
      </c>
      <c r="T36" s="134" t="e">
        <f t="shared" si="53"/>
        <v>#DIV/0!</v>
      </c>
      <c r="U36" s="135" t="e">
        <f t="shared" si="10"/>
        <v>#DIV/0!</v>
      </c>
      <c r="V36" s="136">
        <v>1</v>
      </c>
      <c r="W36" s="155" t="e">
        <f t="shared" si="11"/>
        <v>#DIV/0!</v>
      </c>
      <c r="X36" s="155" t="e">
        <f t="shared" si="12"/>
        <v>#DIV/0!</v>
      </c>
      <c r="Y36" s="155" t="e">
        <f t="shared" si="13"/>
        <v>#DIV/0!</v>
      </c>
      <c r="Z36" s="156" t="e">
        <f t="shared" si="14"/>
        <v>#DIV/0!</v>
      </c>
      <c r="AA36" s="69"/>
      <c r="AB36" s="70">
        <f t="shared" si="15"/>
        <v>0.74308111050626025</v>
      </c>
      <c r="AC36" s="70" t="e">
        <f t="shared" si="16"/>
        <v>#DIV/0!</v>
      </c>
      <c r="AD36" s="70" t="e">
        <f t="shared" si="16"/>
        <v>#DIV/0!</v>
      </c>
      <c r="AE36" s="70">
        <f t="shared" si="17"/>
        <v>0</v>
      </c>
      <c r="AF36" s="70" t="e">
        <f t="shared" si="18"/>
        <v>#DIV/0!</v>
      </c>
      <c r="AG36" s="70" t="e">
        <f t="shared" si="19"/>
        <v>#DIV/0!</v>
      </c>
      <c r="AH36" s="70" t="e">
        <f t="shared" si="20"/>
        <v>#DIV/0!</v>
      </c>
      <c r="AI36" s="70" t="e">
        <f t="shared" si="21"/>
        <v>#DIV/0!</v>
      </c>
      <c r="AJ36" s="70" t="e">
        <f t="shared" si="22"/>
        <v>#DIV/0!</v>
      </c>
      <c r="AK36" s="70" t="e">
        <f t="shared" si="23"/>
        <v>#DIV/0!</v>
      </c>
      <c r="AL36" s="71" t="e">
        <f t="shared" si="54"/>
        <v>#DIV/0!</v>
      </c>
      <c r="AM36" s="187"/>
      <c r="AN36" s="189"/>
      <c r="AO36" s="182">
        <f t="shared" si="24"/>
        <v>1</v>
      </c>
      <c r="AP36" s="75"/>
      <c r="AQ36" s="75"/>
      <c r="AR36" s="76"/>
      <c r="AS36" s="76"/>
      <c r="AT36" s="171" t="e">
        <f t="shared" si="25"/>
        <v>#DIV/0!</v>
      </c>
      <c r="AU36" s="171" t="e">
        <f t="shared" si="26"/>
        <v>#DIV/0!</v>
      </c>
      <c r="AV36" s="75"/>
      <c r="AW36" s="75"/>
      <c r="AX36" s="75"/>
      <c r="AY36" s="76"/>
      <c r="AZ36" s="75"/>
      <c r="BA36" s="66" t="e">
        <f t="shared" si="27"/>
        <v>#DIV/0!</v>
      </c>
      <c r="BB36" s="155" t="e">
        <f t="shared" si="28"/>
        <v>#DIV/0!</v>
      </c>
      <c r="BC36" s="75"/>
      <c r="BD36" s="75"/>
      <c r="BE36" s="76"/>
      <c r="BF36" s="155" t="e">
        <f t="shared" si="29"/>
        <v>#DIV/0!</v>
      </c>
      <c r="BG36" s="184">
        <v>0.74308111050626025</v>
      </c>
      <c r="BH36" s="184">
        <v>0.69552832063597203</v>
      </c>
      <c r="BI36" s="75"/>
      <c r="BJ36" s="75"/>
      <c r="BK36" s="75"/>
      <c r="BL36" s="75"/>
      <c r="BM36" s="75"/>
      <c r="BN36" s="76"/>
      <c r="BO36" s="75"/>
      <c r="BP36" s="76"/>
      <c r="BQ36" s="76"/>
      <c r="BR36" s="76"/>
      <c r="BS36" s="155" t="e">
        <f t="shared" si="30"/>
        <v>#DIV/0!</v>
      </c>
      <c r="BT36" s="155" t="e">
        <f t="shared" si="58"/>
        <v>#DIV/0!</v>
      </c>
      <c r="BU36" s="66" t="e">
        <f t="shared" si="59"/>
        <v>#DIV/0!</v>
      </c>
      <c r="BV36" s="72"/>
      <c r="BW36" s="75"/>
      <c r="BX36" s="66" t="e">
        <f t="shared" si="33"/>
        <v>#DIV/0!</v>
      </c>
      <c r="BY36" s="74" t="e">
        <f t="shared" si="34"/>
        <v>#DIV/0!</v>
      </c>
      <c r="BZ36" s="155" t="e">
        <f t="shared" si="55"/>
        <v>#DIV/0!</v>
      </c>
      <c r="CA36" s="72"/>
      <c r="CB36" s="75"/>
      <c r="CC36" s="155" t="e">
        <f t="shared" si="35"/>
        <v>#DIV/0!</v>
      </c>
      <c r="CD36" s="155" t="e">
        <f t="shared" si="36"/>
        <v>#DIV/0!</v>
      </c>
      <c r="CE36" s="72"/>
      <c r="CF36" s="166"/>
      <c r="CG36" s="167"/>
      <c r="CH36" s="155" t="e">
        <f t="shared" si="37"/>
        <v>#DIV/0!</v>
      </c>
      <c r="CI36" s="75"/>
      <c r="CJ36" s="75"/>
      <c r="CK36" s="75"/>
      <c r="CL36" s="75"/>
      <c r="CM36" s="75"/>
      <c r="CN36" s="155" t="e">
        <f t="shared" si="38"/>
        <v>#DIV/0!</v>
      </c>
      <c r="CO36" s="72"/>
      <c r="CP36" s="75"/>
      <c r="CQ36" s="155" t="e">
        <f t="shared" si="39"/>
        <v>#DIV/0!</v>
      </c>
      <c r="CR36" s="78" t="b">
        <v>1</v>
      </c>
      <c r="CS36" s="76" t="b">
        <v>1</v>
      </c>
      <c r="CT36" s="76"/>
      <c r="CU36" s="76"/>
      <c r="CV36" s="79"/>
      <c r="CW36" s="79"/>
      <c r="CX36" s="79"/>
      <c r="CY36" s="79"/>
      <c r="CZ36" s="76"/>
      <c r="DA36" s="76"/>
      <c r="DB36" s="76"/>
      <c r="DC36" s="66" t="e">
        <f t="shared" si="40"/>
        <v>#DIV/0!</v>
      </c>
      <c r="DD36" s="66" t="e">
        <f t="shared" si="41"/>
        <v>#DIV/0!</v>
      </c>
      <c r="DE36" s="66" t="e">
        <f t="shared" si="42"/>
        <v>#DIV/0!</v>
      </c>
      <c r="DF36" s="66" t="e">
        <f t="shared" si="43"/>
        <v>#DIV/0!</v>
      </c>
      <c r="DG36" s="66" t="e">
        <f t="shared" si="44"/>
        <v>#DIV/0!</v>
      </c>
      <c r="DH36" s="66" t="e">
        <f t="shared" si="57"/>
        <v>#DIV/0!</v>
      </c>
      <c r="DI36" s="66" t="e">
        <f t="shared" si="46"/>
        <v>#DIV/0!</v>
      </c>
      <c r="DJ36" s="66" t="e">
        <f t="shared" si="47"/>
        <v>#DIV/0!</v>
      </c>
      <c r="DK36" s="66" t="e">
        <f t="shared" si="48"/>
        <v>#DIV/0!</v>
      </c>
      <c r="DL36" s="66" t="e">
        <f t="shared" si="49"/>
        <v>#DIV/0!</v>
      </c>
      <c r="DM36" s="66" t="e">
        <f t="shared" si="50"/>
        <v>#DIV/0!</v>
      </c>
      <c r="DN36" s="80" t="e">
        <f t="shared" si="51"/>
        <v>#DIV/0!</v>
      </c>
      <c r="DO36" s="178" t="e">
        <f t="shared" si="52"/>
        <v>#DIV/0!</v>
      </c>
      <c r="DP36" s="163" t="e">
        <f t="shared" si="56"/>
        <v>#DIV/0!</v>
      </c>
    </row>
    <row r="37" spans="1:120" ht="17.149999999999999" customHeight="1" x14ac:dyDescent="0.3">
      <c r="A37" s="30"/>
      <c r="B37" s="39" t="s">
        <v>221</v>
      </c>
      <c r="C37" s="37" t="s">
        <v>222</v>
      </c>
      <c r="D37" s="36" t="s">
        <v>236</v>
      </c>
      <c r="E37" s="37" t="s">
        <v>237</v>
      </c>
      <c r="F37" s="36" t="s">
        <v>239</v>
      </c>
      <c r="G37" s="37" t="s">
        <v>240</v>
      </c>
      <c r="H37" s="36">
        <v>51</v>
      </c>
      <c r="I37" s="38">
        <v>16</v>
      </c>
      <c r="J37" s="155" t="e">
        <f t="shared" si="0"/>
        <v>#DIV/0!</v>
      </c>
      <c r="K37" s="115" t="e">
        <f t="shared" si="1"/>
        <v>#DIV/0!</v>
      </c>
      <c r="L37" s="115" t="e">
        <f t="shared" si="2"/>
        <v>#DIV/0!</v>
      </c>
      <c r="M37" s="115" t="e">
        <f t="shared" si="3"/>
        <v>#DIV/0!</v>
      </c>
      <c r="N37" s="115" t="e">
        <f t="shared" si="4"/>
        <v>#DIV/0!</v>
      </c>
      <c r="O37" s="115" t="e">
        <f t="shared" si="5"/>
        <v>#DIV/0!</v>
      </c>
      <c r="P37" s="115" t="e">
        <f t="shared" si="6"/>
        <v>#DIV/0!</v>
      </c>
      <c r="Q37" s="115">
        <f t="shared" si="7"/>
        <v>1</v>
      </c>
      <c r="R37" s="116">
        <f t="shared" si="8"/>
        <v>0.654036163040147</v>
      </c>
      <c r="S37" s="133" t="e">
        <f t="shared" si="9"/>
        <v>#DIV/0!</v>
      </c>
      <c r="T37" s="134" t="e">
        <f t="shared" si="53"/>
        <v>#DIV/0!</v>
      </c>
      <c r="U37" s="135" t="e">
        <f t="shared" si="10"/>
        <v>#DIV/0!</v>
      </c>
      <c r="V37" s="136">
        <v>1</v>
      </c>
      <c r="W37" s="155" t="e">
        <f t="shared" si="11"/>
        <v>#DIV/0!</v>
      </c>
      <c r="X37" s="155" t="e">
        <f t="shared" si="12"/>
        <v>#DIV/0!</v>
      </c>
      <c r="Y37" s="155" t="e">
        <f t="shared" si="13"/>
        <v>#DIV/0!</v>
      </c>
      <c r="Z37" s="156" t="e">
        <f t="shared" si="14"/>
        <v>#DIV/0!</v>
      </c>
      <c r="AA37" s="69"/>
      <c r="AB37" s="70">
        <f t="shared" si="15"/>
        <v>0.68729963959218021</v>
      </c>
      <c r="AC37" s="70" t="e">
        <f t="shared" si="16"/>
        <v>#DIV/0!</v>
      </c>
      <c r="AD37" s="70" t="e">
        <f t="shared" si="16"/>
        <v>#DIV/0!</v>
      </c>
      <c r="AE37" s="70">
        <f t="shared" si="17"/>
        <v>0</v>
      </c>
      <c r="AF37" s="70" t="e">
        <f t="shared" si="18"/>
        <v>#DIV/0!</v>
      </c>
      <c r="AG37" s="70" t="e">
        <f t="shared" si="19"/>
        <v>#DIV/0!</v>
      </c>
      <c r="AH37" s="70" t="e">
        <f t="shared" si="20"/>
        <v>#DIV/0!</v>
      </c>
      <c r="AI37" s="70" t="e">
        <f t="shared" si="21"/>
        <v>#DIV/0!</v>
      </c>
      <c r="AJ37" s="70" t="e">
        <f t="shared" si="22"/>
        <v>#DIV/0!</v>
      </c>
      <c r="AK37" s="70" t="e">
        <f t="shared" si="23"/>
        <v>#DIV/0!</v>
      </c>
      <c r="AL37" s="71" t="e">
        <f t="shared" si="54"/>
        <v>#DIV/0!</v>
      </c>
      <c r="AM37" s="187"/>
      <c r="AN37" s="189"/>
      <c r="AO37" s="182">
        <f t="shared" si="24"/>
        <v>1</v>
      </c>
      <c r="AP37" s="75"/>
      <c r="AQ37" s="75"/>
      <c r="AR37" s="76"/>
      <c r="AS37" s="76"/>
      <c r="AT37" s="171" t="e">
        <f t="shared" si="25"/>
        <v>#DIV/0!</v>
      </c>
      <c r="AU37" s="171" t="e">
        <f t="shared" si="26"/>
        <v>#DIV/0!</v>
      </c>
      <c r="AV37" s="75"/>
      <c r="AW37" s="75"/>
      <c r="AX37" s="75"/>
      <c r="AY37" s="76"/>
      <c r="AZ37" s="75"/>
      <c r="BA37" s="66" t="e">
        <f t="shared" si="27"/>
        <v>#DIV/0!</v>
      </c>
      <c r="BB37" s="155" t="e">
        <f t="shared" si="28"/>
        <v>#DIV/0!</v>
      </c>
      <c r="BC37" s="75"/>
      <c r="BD37" s="75"/>
      <c r="BE37" s="76"/>
      <c r="BF37" s="155" t="e">
        <f t="shared" si="29"/>
        <v>#DIV/0!</v>
      </c>
      <c r="BG37" s="184">
        <v>0.68729963959218021</v>
      </c>
      <c r="BH37" s="184">
        <v>0.654036163040147</v>
      </c>
      <c r="BI37" s="75"/>
      <c r="BJ37" s="75"/>
      <c r="BK37" s="75"/>
      <c r="BL37" s="75"/>
      <c r="BM37" s="75"/>
      <c r="BN37" s="76"/>
      <c r="BO37" s="76"/>
      <c r="BP37" s="76"/>
      <c r="BQ37" s="76"/>
      <c r="BR37" s="76"/>
      <c r="BS37" s="155" t="e">
        <f t="shared" si="30"/>
        <v>#DIV/0!</v>
      </c>
      <c r="BT37" s="155" t="e">
        <f t="shared" si="58"/>
        <v>#DIV/0!</v>
      </c>
      <c r="BU37" s="66" t="e">
        <f t="shared" si="59"/>
        <v>#DIV/0!</v>
      </c>
      <c r="BV37" s="72"/>
      <c r="BW37" s="75"/>
      <c r="BX37" s="66" t="e">
        <f t="shared" si="33"/>
        <v>#DIV/0!</v>
      </c>
      <c r="BY37" s="74" t="e">
        <f t="shared" si="34"/>
        <v>#DIV/0!</v>
      </c>
      <c r="BZ37" s="155" t="e">
        <f t="shared" si="55"/>
        <v>#DIV/0!</v>
      </c>
      <c r="CA37" s="72"/>
      <c r="CB37" s="75"/>
      <c r="CC37" s="155" t="e">
        <f t="shared" si="35"/>
        <v>#DIV/0!</v>
      </c>
      <c r="CD37" s="155" t="e">
        <f t="shared" si="36"/>
        <v>#DIV/0!</v>
      </c>
      <c r="CE37" s="72"/>
      <c r="CF37" s="166"/>
      <c r="CG37" s="167"/>
      <c r="CH37" s="155" t="e">
        <f t="shared" si="37"/>
        <v>#DIV/0!</v>
      </c>
      <c r="CI37" s="75"/>
      <c r="CJ37" s="76"/>
      <c r="CK37" s="76"/>
      <c r="CL37" s="75"/>
      <c r="CM37" s="76"/>
      <c r="CN37" s="155" t="e">
        <f t="shared" si="38"/>
        <v>#DIV/0!</v>
      </c>
      <c r="CO37" s="72"/>
      <c r="CP37" s="76"/>
      <c r="CQ37" s="155" t="e">
        <f t="shared" si="39"/>
        <v>#DIV/0!</v>
      </c>
      <c r="CR37" s="78" t="b">
        <v>1</v>
      </c>
      <c r="CS37" s="76" t="b">
        <v>0</v>
      </c>
      <c r="CT37" s="76"/>
      <c r="CU37" s="76"/>
      <c r="CV37" s="76"/>
      <c r="CW37" s="76"/>
      <c r="CX37" s="76"/>
      <c r="CY37" s="76"/>
      <c r="CZ37" s="76"/>
      <c r="DA37" s="76"/>
      <c r="DB37" s="76"/>
      <c r="DC37" s="66" t="e">
        <f t="shared" si="40"/>
        <v>#DIV/0!</v>
      </c>
      <c r="DD37" s="66" t="e">
        <f t="shared" si="41"/>
        <v>#DIV/0!</v>
      </c>
      <c r="DE37" s="66" t="e">
        <f t="shared" si="42"/>
        <v>#DIV/0!</v>
      </c>
      <c r="DF37" s="66" t="e">
        <f t="shared" si="43"/>
        <v>#DIV/0!</v>
      </c>
      <c r="DG37" s="66" t="e">
        <f t="shared" si="44"/>
        <v>#DIV/0!</v>
      </c>
      <c r="DH37" s="66" t="e">
        <f t="shared" si="57"/>
        <v>#DIV/0!</v>
      </c>
      <c r="DI37" s="66" t="e">
        <f t="shared" si="46"/>
        <v>#DIV/0!</v>
      </c>
      <c r="DJ37" s="66" t="e">
        <f t="shared" si="47"/>
        <v>#DIV/0!</v>
      </c>
      <c r="DK37" s="66" t="e">
        <f t="shared" si="48"/>
        <v>#DIV/0!</v>
      </c>
      <c r="DL37" s="66" t="e">
        <f t="shared" si="49"/>
        <v>#DIV/0!</v>
      </c>
      <c r="DM37" s="66" t="e">
        <f t="shared" si="50"/>
        <v>#DIV/0!</v>
      </c>
      <c r="DN37" s="80" t="e">
        <f t="shared" si="51"/>
        <v>#DIV/0!</v>
      </c>
      <c r="DO37" s="178" t="e">
        <f t="shared" si="52"/>
        <v>#DIV/0!</v>
      </c>
      <c r="DP37" s="163" t="e">
        <f t="shared" si="56"/>
        <v>#DIV/0!</v>
      </c>
    </row>
    <row r="38" spans="1:120" ht="17.149999999999999" customHeight="1" x14ac:dyDescent="0.3">
      <c r="A38" s="30"/>
      <c r="B38" s="39" t="s">
        <v>241</v>
      </c>
      <c r="C38" s="37" t="s">
        <v>242</v>
      </c>
      <c r="D38" s="36" t="s">
        <v>243</v>
      </c>
      <c r="E38" s="37" t="s">
        <v>244</v>
      </c>
      <c r="F38" s="36" t="s">
        <v>245</v>
      </c>
      <c r="G38" s="37" t="s">
        <v>244</v>
      </c>
      <c r="H38" s="36">
        <v>86</v>
      </c>
      <c r="I38" s="38">
        <v>6</v>
      </c>
      <c r="J38" s="155" t="e">
        <f t="shared" si="0"/>
        <v>#DIV/0!</v>
      </c>
      <c r="K38" s="115" t="e">
        <f t="shared" si="1"/>
        <v>#DIV/0!</v>
      </c>
      <c r="L38" s="115" t="e">
        <f t="shared" si="2"/>
        <v>#DIV/0!</v>
      </c>
      <c r="M38" s="115" t="e">
        <f t="shared" si="3"/>
        <v>#DIV/0!</v>
      </c>
      <c r="N38" s="115" t="e">
        <f t="shared" si="4"/>
        <v>#DIV/0!</v>
      </c>
      <c r="O38" s="115" t="e">
        <f t="shared" si="5"/>
        <v>#DIV/0!</v>
      </c>
      <c r="P38" s="115" t="e">
        <f t="shared" si="6"/>
        <v>#DIV/0!</v>
      </c>
      <c r="Q38" s="115">
        <f t="shared" si="7"/>
        <v>1</v>
      </c>
      <c r="R38" s="116">
        <f t="shared" si="8"/>
        <v>0.84502239753961361</v>
      </c>
      <c r="S38" s="133" t="e">
        <f t="shared" si="9"/>
        <v>#DIV/0!</v>
      </c>
      <c r="T38" s="134" t="e">
        <f t="shared" si="53"/>
        <v>#DIV/0!</v>
      </c>
      <c r="U38" s="135" t="e">
        <f t="shared" si="10"/>
        <v>#DIV/0!</v>
      </c>
      <c r="V38" s="136">
        <v>6</v>
      </c>
      <c r="W38" s="155" t="e">
        <f t="shared" si="11"/>
        <v>#DIV/0!</v>
      </c>
      <c r="X38" s="155" t="e">
        <f t="shared" si="12"/>
        <v>#DIV/0!</v>
      </c>
      <c r="Y38" s="155" t="e">
        <f t="shared" si="13"/>
        <v>#DIV/0!</v>
      </c>
      <c r="Z38" s="156" t="e">
        <f t="shared" si="14"/>
        <v>#DIV/0!</v>
      </c>
      <c r="AA38" s="69"/>
      <c r="AB38" s="70">
        <f t="shared" si="15"/>
        <v>0.88907434453021783</v>
      </c>
      <c r="AC38" s="70" t="e">
        <f t="shared" si="16"/>
        <v>#DIV/0!</v>
      </c>
      <c r="AD38" s="70" t="e">
        <f t="shared" si="16"/>
        <v>#DIV/0!</v>
      </c>
      <c r="AE38" s="70">
        <f t="shared" si="17"/>
        <v>0</v>
      </c>
      <c r="AF38" s="70" t="e">
        <f t="shared" si="18"/>
        <v>#DIV/0!</v>
      </c>
      <c r="AG38" s="70" t="e">
        <f t="shared" si="19"/>
        <v>#DIV/0!</v>
      </c>
      <c r="AH38" s="70" t="e">
        <f t="shared" si="20"/>
        <v>#DIV/0!</v>
      </c>
      <c r="AI38" s="70" t="e">
        <f t="shared" si="21"/>
        <v>#DIV/0!</v>
      </c>
      <c r="AJ38" s="70" t="e">
        <f t="shared" si="22"/>
        <v>#DIV/0!</v>
      </c>
      <c r="AK38" s="70" t="e">
        <f t="shared" si="23"/>
        <v>#DIV/0!</v>
      </c>
      <c r="AL38" s="71" t="e">
        <f t="shared" si="54"/>
        <v>#DIV/0!</v>
      </c>
      <c r="AM38" s="187"/>
      <c r="AN38" s="189"/>
      <c r="AO38" s="182">
        <f t="shared" si="24"/>
        <v>1</v>
      </c>
      <c r="AP38" s="75"/>
      <c r="AQ38" s="76"/>
      <c r="AR38" s="76"/>
      <c r="AS38" s="76"/>
      <c r="AT38" s="171" t="e">
        <f t="shared" si="25"/>
        <v>#DIV/0!</v>
      </c>
      <c r="AU38" s="171" t="e">
        <f t="shared" si="26"/>
        <v>#DIV/0!</v>
      </c>
      <c r="AV38" s="75"/>
      <c r="AW38" s="76"/>
      <c r="AX38" s="76"/>
      <c r="AY38" s="76"/>
      <c r="AZ38" s="75"/>
      <c r="BA38" s="66" t="e">
        <f t="shared" si="27"/>
        <v>#DIV/0!</v>
      </c>
      <c r="BB38" s="155" t="e">
        <f t="shared" si="28"/>
        <v>#DIV/0!</v>
      </c>
      <c r="BC38" s="75"/>
      <c r="BD38" s="76"/>
      <c r="BE38" s="76"/>
      <c r="BF38" s="155" t="e">
        <f t="shared" si="29"/>
        <v>#DIV/0!</v>
      </c>
      <c r="BG38" s="184">
        <v>0.88907434453021783</v>
      </c>
      <c r="BH38" s="184">
        <v>0.84502239753961361</v>
      </c>
      <c r="BI38" s="75"/>
      <c r="BJ38" s="75"/>
      <c r="BK38" s="75"/>
      <c r="BL38" s="75"/>
      <c r="BM38" s="75"/>
      <c r="BN38" s="76"/>
      <c r="BO38" s="76"/>
      <c r="BP38" s="76"/>
      <c r="BQ38" s="76"/>
      <c r="BR38" s="76"/>
      <c r="BS38" s="155" t="e">
        <f t="shared" si="30"/>
        <v>#DIV/0!</v>
      </c>
      <c r="BT38" s="155" t="e">
        <f t="shared" si="58"/>
        <v>#DIV/0!</v>
      </c>
      <c r="BU38" s="66" t="e">
        <f t="shared" si="59"/>
        <v>#DIV/0!</v>
      </c>
      <c r="BV38" s="72"/>
      <c r="BW38" s="75"/>
      <c r="BX38" s="66" t="e">
        <f t="shared" si="33"/>
        <v>#DIV/0!</v>
      </c>
      <c r="BY38" s="74" t="e">
        <f t="shared" si="34"/>
        <v>#DIV/0!</v>
      </c>
      <c r="BZ38" s="155" t="e">
        <f t="shared" si="55"/>
        <v>#DIV/0!</v>
      </c>
      <c r="CA38" s="72"/>
      <c r="CB38" s="75"/>
      <c r="CC38" s="155" t="e">
        <f t="shared" si="35"/>
        <v>#DIV/0!</v>
      </c>
      <c r="CD38" s="155" t="e">
        <f t="shared" si="36"/>
        <v>#DIV/0!</v>
      </c>
      <c r="CE38" s="72"/>
      <c r="CF38" s="166"/>
      <c r="CG38" s="167"/>
      <c r="CH38" s="155" t="e">
        <f t="shared" si="37"/>
        <v>#DIV/0!</v>
      </c>
      <c r="CI38" s="75"/>
      <c r="CJ38" s="75"/>
      <c r="CK38" s="76"/>
      <c r="CL38" s="76"/>
      <c r="CM38" s="76"/>
      <c r="CN38" s="155" t="e">
        <f t="shared" si="38"/>
        <v>#DIV/0!</v>
      </c>
      <c r="CO38" s="72"/>
      <c r="CP38" s="75"/>
      <c r="CQ38" s="155" t="e">
        <f t="shared" si="39"/>
        <v>#DIV/0!</v>
      </c>
      <c r="CR38" s="78" t="b">
        <v>0</v>
      </c>
      <c r="CS38" s="76" t="b">
        <v>0</v>
      </c>
      <c r="CT38" s="76"/>
      <c r="CU38" s="76"/>
      <c r="CV38" s="76"/>
      <c r="CW38" s="76"/>
      <c r="CX38" s="76"/>
      <c r="CY38" s="76"/>
      <c r="CZ38" s="76"/>
      <c r="DA38" s="76"/>
      <c r="DB38" s="76"/>
      <c r="DC38" s="66" t="e">
        <f t="shared" si="40"/>
        <v>#DIV/0!</v>
      </c>
      <c r="DD38" s="66" t="e">
        <f t="shared" si="41"/>
        <v>#DIV/0!</v>
      </c>
      <c r="DE38" s="66" t="e">
        <f t="shared" si="42"/>
        <v>#DIV/0!</v>
      </c>
      <c r="DF38" s="66" t="e">
        <f t="shared" si="43"/>
        <v>#DIV/0!</v>
      </c>
      <c r="DG38" s="66" t="e">
        <f t="shared" si="44"/>
        <v>#DIV/0!</v>
      </c>
      <c r="DH38" s="66" t="e">
        <f t="shared" si="57"/>
        <v>#DIV/0!</v>
      </c>
      <c r="DI38" s="66" t="e">
        <f t="shared" si="46"/>
        <v>#DIV/0!</v>
      </c>
      <c r="DJ38" s="66" t="e">
        <f t="shared" si="47"/>
        <v>#DIV/0!</v>
      </c>
      <c r="DK38" s="66" t="e">
        <f t="shared" si="48"/>
        <v>#DIV/0!</v>
      </c>
      <c r="DL38" s="66" t="e">
        <f t="shared" si="49"/>
        <v>#DIV/0!</v>
      </c>
      <c r="DM38" s="66" t="e">
        <f t="shared" si="50"/>
        <v>#DIV/0!</v>
      </c>
      <c r="DN38" s="80" t="e">
        <f t="shared" si="51"/>
        <v>#DIV/0!</v>
      </c>
      <c r="DO38" s="178" t="e">
        <f t="shared" si="52"/>
        <v>#DIV/0!</v>
      </c>
      <c r="DP38" s="163" t="e">
        <f t="shared" si="56"/>
        <v>#DIV/0!</v>
      </c>
    </row>
    <row r="39" spans="1:120" ht="17.149999999999999" customHeight="1" x14ac:dyDescent="0.3">
      <c r="A39" s="30"/>
      <c r="B39" s="39" t="s">
        <v>241</v>
      </c>
      <c r="C39" s="37" t="s">
        <v>242</v>
      </c>
      <c r="D39" s="36" t="s">
        <v>246</v>
      </c>
      <c r="E39" s="37" t="s">
        <v>247</v>
      </c>
      <c r="F39" s="36" t="s">
        <v>248</v>
      </c>
      <c r="G39" s="37" t="s">
        <v>247</v>
      </c>
      <c r="H39" s="36">
        <v>30</v>
      </c>
      <c r="I39" s="38">
        <v>6</v>
      </c>
      <c r="J39" s="155" t="e">
        <f t="shared" si="0"/>
        <v>#DIV/0!</v>
      </c>
      <c r="K39" s="115" t="e">
        <f t="shared" si="1"/>
        <v>#DIV/0!</v>
      </c>
      <c r="L39" s="115" t="e">
        <f t="shared" si="2"/>
        <v>#DIV/0!</v>
      </c>
      <c r="M39" s="115" t="e">
        <f t="shared" si="3"/>
        <v>#DIV/0!</v>
      </c>
      <c r="N39" s="115" t="e">
        <f t="shared" si="4"/>
        <v>#DIV/0!</v>
      </c>
      <c r="O39" s="115" t="e">
        <f t="shared" si="5"/>
        <v>#DIV/0!</v>
      </c>
      <c r="P39" s="115" t="e">
        <f t="shared" si="6"/>
        <v>#DIV/0!</v>
      </c>
      <c r="Q39" s="115">
        <f t="shared" si="7"/>
        <v>1</v>
      </c>
      <c r="R39" s="116">
        <f t="shared" si="8"/>
        <v>0.85202277494755774</v>
      </c>
      <c r="S39" s="133" t="e">
        <f t="shared" si="9"/>
        <v>#DIV/0!</v>
      </c>
      <c r="T39" s="134" t="e">
        <f t="shared" si="53"/>
        <v>#DIV/0!</v>
      </c>
      <c r="U39" s="135" t="e">
        <f t="shared" si="10"/>
        <v>#DIV/0!</v>
      </c>
      <c r="V39" s="136">
        <v>4</v>
      </c>
      <c r="W39" s="155" t="e">
        <f t="shared" si="11"/>
        <v>#DIV/0!</v>
      </c>
      <c r="X39" s="155" t="e">
        <f t="shared" si="12"/>
        <v>#DIV/0!</v>
      </c>
      <c r="Y39" s="155" t="e">
        <f t="shared" si="13"/>
        <v>#DIV/0!</v>
      </c>
      <c r="Z39" s="156" t="e">
        <f t="shared" si="14"/>
        <v>#DIV/0!</v>
      </c>
      <c r="AA39" s="69"/>
      <c r="AB39" s="70">
        <f t="shared" si="15"/>
        <v>0.87880205896116048</v>
      </c>
      <c r="AC39" s="70" t="e">
        <f t="shared" si="16"/>
        <v>#DIV/0!</v>
      </c>
      <c r="AD39" s="70" t="e">
        <f t="shared" si="16"/>
        <v>#DIV/0!</v>
      </c>
      <c r="AE39" s="70">
        <f t="shared" si="17"/>
        <v>0</v>
      </c>
      <c r="AF39" s="70" t="e">
        <f t="shared" si="18"/>
        <v>#DIV/0!</v>
      </c>
      <c r="AG39" s="70" t="e">
        <f t="shared" si="19"/>
        <v>#DIV/0!</v>
      </c>
      <c r="AH39" s="70" t="e">
        <f t="shared" si="20"/>
        <v>#DIV/0!</v>
      </c>
      <c r="AI39" s="70" t="e">
        <f t="shared" si="21"/>
        <v>#DIV/0!</v>
      </c>
      <c r="AJ39" s="70" t="e">
        <f t="shared" si="22"/>
        <v>#DIV/0!</v>
      </c>
      <c r="AK39" s="70" t="e">
        <f t="shared" si="23"/>
        <v>#DIV/0!</v>
      </c>
      <c r="AL39" s="71" t="e">
        <f t="shared" si="54"/>
        <v>#DIV/0!</v>
      </c>
      <c r="AM39" s="187"/>
      <c r="AN39" s="189"/>
      <c r="AO39" s="182">
        <f t="shared" si="24"/>
        <v>1</v>
      </c>
      <c r="AP39" s="75"/>
      <c r="AQ39" s="76"/>
      <c r="AR39" s="76"/>
      <c r="AS39" s="76"/>
      <c r="AT39" s="171" t="e">
        <f t="shared" si="25"/>
        <v>#DIV/0!</v>
      </c>
      <c r="AU39" s="171" t="e">
        <f t="shared" si="26"/>
        <v>#DIV/0!</v>
      </c>
      <c r="AV39" s="75"/>
      <c r="AW39" s="76"/>
      <c r="AX39" s="76"/>
      <c r="AY39" s="76"/>
      <c r="AZ39" s="75"/>
      <c r="BA39" s="66" t="e">
        <f t="shared" si="27"/>
        <v>#DIV/0!</v>
      </c>
      <c r="BB39" s="155" t="e">
        <f t="shared" si="28"/>
        <v>#DIV/0!</v>
      </c>
      <c r="BC39" s="75"/>
      <c r="BD39" s="76"/>
      <c r="BE39" s="76"/>
      <c r="BF39" s="155" t="e">
        <f t="shared" si="29"/>
        <v>#DIV/0!</v>
      </c>
      <c r="BG39" s="184">
        <v>0.87880205896116048</v>
      </c>
      <c r="BH39" s="184">
        <v>0.85202277494755774</v>
      </c>
      <c r="BI39" s="75"/>
      <c r="BJ39" s="75"/>
      <c r="BK39" s="75"/>
      <c r="BL39" s="75"/>
      <c r="BM39" s="75"/>
      <c r="BN39" s="76"/>
      <c r="BO39" s="75"/>
      <c r="BP39" s="76"/>
      <c r="BQ39" s="76"/>
      <c r="BR39" s="76"/>
      <c r="BS39" s="155" t="e">
        <f t="shared" si="30"/>
        <v>#DIV/0!</v>
      </c>
      <c r="BT39" s="155" t="e">
        <f t="shared" si="58"/>
        <v>#DIV/0!</v>
      </c>
      <c r="BU39" s="66" t="e">
        <f t="shared" si="59"/>
        <v>#DIV/0!</v>
      </c>
      <c r="BV39" s="72"/>
      <c r="BW39" s="75"/>
      <c r="BX39" s="66" t="e">
        <f t="shared" si="33"/>
        <v>#DIV/0!</v>
      </c>
      <c r="BY39" s="74" t="e">
        <f t="shared" si="34"/>
        <v>#DIV/0!</v>
      </c>
      <c r="BZ39" s="155" t="e">
        <f t="shared" si="55"/>
        <v>#DIV/0!</v>
      </c>
      <c r="CA39" s="72"/>
      <c r="CB39" s="75"/>
      <c r="CC39" s="155" t="e">
        <f t="shared" si="35"/>
        <v>#DIV/0!</v>
      </c>
      <c r="CD39" s="155" t="e">
        <f t="shared" si="36"/>
        <v>#DIV/0!</v>
      </c>
      <c r="CE39" s="72"/>
      <c r="CF39" s="166"/>
      <c r="CG39" s="167"/>
      <c r="CH39" s="155" t="e">
        <f t="shared" si="37"/>
        <v>#DIV/0!</v>
      </c>
      <c r="CI39" s="75"/>
      <c r="CJ39" s="75"/>
      <c r="CK39" s="76"/>
      <c r="CL39" s="76"/>
      <c r="CM39" s="76"/>
      <c r="CN39" s="155" t="e">
        <f t="shared" si="38"/>
        <v>#DIV/0!</v>
      </c>
      <c r="CO39" s="72"/>
      <c r="CP39" s="75"/>
      <c r="CQ39" s="155" t="e">
        <f t="shared" si="39"/>
        <v>#DIV/0!</v>
      </c>
      <c r="CR39" s="78" t="b">
        <v>0</v>
      </c>
      <c r="CS39" s="76" t="b">
        <v>0</v>
      </c>
      <c r="CT39" s="76"/>
      <c r="CU39" s="76"/>
      <c r="CV39" s="76"/>
      <c r="CW39" s="76"/>
      <c r="CX39" s="76"/>
      <c r="CY39" s="76"/>
      <c r="CZ39" s="76"/>
      <c r="DA39" s="76"/>
      <c r="DB39" s="76"/>
      <c r="DC39" s="66" t="e">
        <f t="shared" si="40"/>
        <v>#DIV/0!</v>
      </c>
      <c r="DD39" s="66" t="e">
        <f t="shared" si="41"/>
        <v>#DIV/0!</v>
      </c>
      <c r="DE39" s="66" t="e">
        <f t="shared" si="42"/>
        <v>#DIV/0!</v>
      </c>
      <c r="DF39" s="66" t="e">
        <f t="shared" si="43"/>
        <v>#DIV/0!</v>
      </c>
      <c r="DG39" s="66" t="e">
        <f t="shared" si="44"/>
        <v>#DIV/0!</v>
      </c>
      <c r="DH39" s="66" t="e">
        <f t="shared" si="57"/>
        <v>#DIV/0!</v>
      </c>
      <c r="DI39" s="66" t="e">
        <f t="shared" si="46"/>
        <v>#DIV/0!</v>
      </c>
      <c r="DJ39" s="66" t="e">
        <f t="shared" si="47"/>
        <v>#DIV/0!</v>
      </c>
      <c r="DK39" s="66" t="e">
        <f t="shared" si="48"/>
        <v>#DIV/0!</v>
      </c>
      <c r="DL39" s="66" t="e">
        <f t="shared" si="49"/>
        <v>#DIV/0!</v>
      </c>
      <c r="DM39" s="66" t="e">
        <f t="shared" si="50"/>
        <v>#DIV/0!</v>
      </c>
      <c r="DN39" s="80" t="e">
        <f t="shared" si="51"/>
        <v>#DIV/0!</v>
      </c>
      <c r="DO39" s="178" t="e">
        <f t="shared" si="52"/>
        <v>#DIV/0!</v>
      </c>
      <c r="DP39" s="163" t="e">
        <f t="shared" si="56"/>
        <v>#DIV/0!</v>
      </c>
    </row>
    <row r="40" spans="1:120" ht="17.149999999999999" customHeight="1" x14ac:dyDescent="0.3">
      <c r="A40" s="30"/>
      <c r="B40" s="39" t="s">
        <v>241</v>
      </c>
      <c r="C40" s="37" t="s">
        <v>242</v>
      </c>
      <c r="D40" s="36" t="s">
        <v>246</v>
      </c>
      <c r="E40" s="37" t="s">
        <v>247</v>
      </c>
      <c r="F40" s="36" t="s">
        <v>249</v>
      </c>
      <c r="G40" s="37" t="s">
        <v>250</v>
      </c>
      <c r="H40" s="36">
        <v>37</v>
      </c>
      <c r="I40" s="38">
        <v>3</v>
      </c>
      <c r="J40" s="155" t="e">
        <f t="shared" si="0"/>
        <v>#DIV/0!</v>
      </c>
      <c r="K40" s="115" t="e">
        <f t="shared" si="1"/>
        <v>#DIV/0!</v>
      </c>
      <c r="L40" s="115" t="e">
        <f t="shared" si="2"/>
        <v>#DIV/0!</v>
      </c>
      <c r="M40" s="115" t="e">
        <f t="shared" si="3"/>
        <v>#DIV/0!</v>
      </c>
      <c r="N40" s="115" t="e">
        <f t="shared" si="4"/>
        <v>#DIV/0!</v>
      </c>
      <c r="O40" s="115" t="e">
        <f t="shared" si="5"/>
        <v>#DIV/0!</v>
      </c>
      <c r="P40" s="115" t="e">
        <f t="shared" si="6"/>
        <v>#DIV/0!</v>
      </c>
      <c r="Q40" s="115">
        <f t="shared" si="7"/>
        <v>1</v>
      </c>
      <c r="R40" s="116">
        <f t="shared" si="8"/>
        <v>0.80789721090567224</v>
      </c>
      <c r="S40" s="133" t="e">
        <f t="shared" si="9"/>
        <v>#DIV/0!</v>
      </c>
      <c r="T40" s="134" t="e">
        <f t="shared" si="53"/>
        <v>#DIV/0!</v>
      </c>
      <c r="U40" s="135" t="e">
        <f t="shared" si="10"/>
        <v>#DIV/0!</v>
      </c>
      <c r="V40" s="136">
        <v>4</v>
      </c>
      <c r="W40" s="155" t="e">
        <f t="shared" si="11"/>
        <v>#DIV/0!</v>
      </c>
      <c r="X40" s="155" t="e">
        <f t="shared" si="12"/>
        <v>#DIV/0!</v>
      </c>
      <c r="Y40" s="155" t="e">
        <f t="shared" si="13"/>
        <v>#DIV/0!</v>
      </c>
      <c r="Z40" s="156" t="e">
        <f t="shared" si="14"/>
        <v>#DIV/0!</v>
      </c>
      <c r="AA40" s="69"/>
      <c r="AB40" s="70">
        <f t="shared" si="15"/>
        <v>0.84740834809343979</v>
      </c>
      <c r="AC40" s="70" t="e">
        <f t="shared" si="16"/>
        <v>#DIV/0!</v>
      </c>
      <c r="AD40" s="70" t="e">
        <f t="shared" si="16"/>
        <v>#DIV/0!</v>
      </c>
      <c r="AE40" s="70">
        <f t="shared" si="17"/>
        <v>0</v>
      </c>
      <c r="AF40" s="70" t="e">
        <f t="shared" si="18"/>
        <v>#DIV/0!</v>
      </c>
      <c r="AG40" s="70" t="e">
        <f t="shared" si="19"/>
        <v>#DIV/0!</v>
      </c>
      <c r="AH40" s="70" t="e">
        <f t="shared" si="20"/>
        <v>#DIV/0!</v>
      </c>
      <c r="AI40" s="70" t="e">
        <f t="shared" si="21"/>
        <v>#DIV/0!</v>
      </c>
      <c r="AJ40" s="70" t="e">
        <f t="shared" si="22"/>
        <v>#DIV/0!</v>
      </c>
      <c r="AK40" s="70" t="e">
        <f t="shared" si="23"/>
        <v>#DIV/0!</v>
      </c>
      <c r="AL40" s="71" t="e">
        <f t="shared" si="54"/>
        <v>#DIV/0!</v>
      </c>
      <c r="AM40" s="187"/>
      <c r="AN40" s="189"/>
      <c r="AO40" s="182">
        <f t="shared" si="24"/>
        <v>1</v>
      </c>
      <c r="AP40" s="75"/>
      <c r="AQ40" s="75"/>
      <c r="AR40" s="76"/>
      <c r="AS40" s="76"/>
      <c r="AT40" s="171" t="e">
        <f t="shared" si="25"/>
        <v>#DIV/0!</v>
      </c>
      <c r="AU40" s="171" t="e">
        <f t="shared" si="26"/>
        <v>#DIV/0!</v>
      </c>
      <c r="AV40" s="75"/>
      <c r="AW40" s="76"/>
      <c r="AX40" s="75"/>
      <c r="AY40" s="76"/>
      <c r="AZ40" s="75"/>
      <c r="BA40" s="66" t="e">
        <f t="shared" si="27"/>
        <v>#DIV/0!</v>
      </c>
      <c r="BB40" s="155" t="e">
        <f t="shared" si="28"/>
        <v>#DIV/0!</v>
      </c>
      <c r="BC40" s="75"/>
      <c r="BD40" s="76"/>
      <c r="BE40" s="76"/>
      <c r="BF40" s="155" t="e">
        <f t="shared" si="29"/>
        <v>#DIV/0!</v>
      </c>
      <c r="BG40" s="184">
        <v>0.84740834809343979</v>
      </c>
      <c r="BH40" s="184">
        <v>0.80789721090567224</v>
      </c>
      <c r="BI40" s="75"/>
      <c r="BJ40" s="75"/>
      <c r="BK40" s="75"/>
      <c r="BL40" s="75"/>
      <c r="BM40" s="75"/>
      <c r="BN40" s="76"/>
      <c r="BO40" s="76"/>
      <c r="BP40" s="76"/>
      <c r="BQ40" s="76"/>
      <c r="BR40" s="76"/>
      <c r="BS40" s="155" t="e">
        <f t="shared" si="30"/>
        <v>#DIV/0!</v>
      </c>
      <c r="BT40" s="155" t="e">
        <f t="shared" si="58"/>
        <v>#DIV/0!</v>
      </c>
      <c r="BU40" s="66" t="e">
        <f t="shared" si="59"/>
        <v>#DIV/0!</v>
      </c>
      <c r="BV40" s="72"/>
      <c r="BW40" s="75"/>
      <c r="BX40" s="66" t="e">
        <f t="shared" si="33"/>
        <v>#DIV/0!</v>
      </c>
      <c r="BY40" s="74" t="e">
        <f t="shared" si="34"/>
        <v>#DIV/0!</v>
      </c>
      <c r="BZ40" s="155" t="e">
        <f t="shared" si="55"/>
        <v>#DIV/0!</v>
      </c>
      <c r="CA40" s="72"/>
      <c r="CB40" s="75"/>
      <c r="CC40" s="155" t="e">
        <f t="shared" si="35"/>
        <v>#DIV/0!</v>
      </c>
      <c r="CD40" s="155" t="e">
        <f t="shared" si="36"/>
        <v>#DIV/0!</v>
      </c>
      <c r="CE40" s="72"/>
      <c r="CF40" s="166"/>
      <c r="CG40" s="167"/>
      <c r="CH40" s="155" t="e">
        <f t="shared" si="37"/>
        <v>#DIV/0!</v>
      </c>
      <c r="CI40" s="75"/>
      <c r="CJ40" s="75"/>
      <c r="CK40" s="76"/>
      <c r="CL40" s="76"/>
      <c r="CM40" s="76"/>
      <c r="CN40" s="155" t="e">
        <f t="shared" si="38"/>
        <v>#DIV/0!</v>
      </c>
      <c r="CO40" s="72"/>
      <c r="CP40" s="75"/>
      <c r="CQ40" s="155" t="e">
        <f t="shared" si="39"/>
        <v>#DIV/0!</v>
      </c>
      <c r="CR40" s="78" t="b">
        <v>0</v>
      </c>
      <c r="CS40" s="76" t="b">
        <v>0</v>
      </c>
      <c r="CT40" s="76"/>
      <c r="CU40" s="76"/>
      <c r="CV40" s="76"/>
      <c r="CW40" s="76"/>
      <c r="CX40" s="76"/>
      <c r="CY40" s="76"/>
      <c r="CZ40" s="76"/>
      <c r="DA40" s="76"/>
      <c r="DB40" s="76"/>
      <c r="DC40" s="66" t="e">
        <f t="shared" si="40"/>
        <v>#DIV/0!</v>
      </c>
      <c r="DD40" s="66" t="e">
        <f t="shared" si="41"/>
        <v>#DIV/0!</v>
      </c>
      <c r="DE40" s="66" t="e">
        <f t="shared" si="42"/>
        <v>#DIV/0!</v>
      </c>
      <c r="DF40" s="66" t="e">
        <f t="shared" si="43"/>
        <v>#DIV/0!</v>
      </c>
      <c r="DG40" s="66" t="e">
        <f t="shared" si="44"/>
        <v>#DIV/0!</v>
      </c>
      <c r="DH40" s="66" t="e">
        <f t="shared" si="57"/>
        <v>#DIV/0!</v>
      </c>
      <c r="DI40" s="66" t="e">
        <f t="shared" si="46"/>
        <v>#DIV/0!</v>
      </c>
      <c r="DJ40" s="66" t="e">
        <f t="shared" si="47"/>
        <v>#DIV/0!</v>
      </c>
      <c r="DK40" s="66" t="e">
        <f t="shared" si="48"/>
        <v>#DIV/0!</v>
      </c>
      <c r="DL40" s="66" t="e">
        <f t="shared" si="49"/>
        <v>#DIV/0!</v>
      </c>
      <c r="DM40" s="66" t="e">
        <f t="shared" si="50"/>
        <v>#DIV/0!</v>
      </c>
      <c r="DN40" s="80" t="e">
        <f t="shared" si="51"/>
        <v>#DIV/0!</v>
      </c>
      <c r="DO40" s="178" t="e">
        <f t="shared" si="52"/>
        <v>#DIV/0!</v>
      </c>
      <c r="DP40" s="163" t="e">
        <f t="shared" si="56"/>
        <v>#DIV/0!</v>
      </c>
    </row>
    <row r="41" spans="1:120" ht="17.149999999999999" customHeight="1" x14ac:dyDescent="0.3">
      <c r="A41" s="30"/>
      <c r="B41" s="39" t="s">
        <v>241</v>
      </c>
      <c r="C41" s="37" t="s">
        <v>242</v>
      </c>
      <c r="D41" s="36" t="s">
        <v>243</v>
      </c>
      <c r="E41" s="37" t="s">
        <v>244</v>
      </c>
      <c r="F41" s="36" t="s">
        <v>251</v>
      </c>
      <c r="G41" s="37" t="s">
        <v>252</v>
      </c>
      <c r="H41" s="36">
        <v>55</v>
      </c>
      <c r="I41" s="38">
        <v>4</v>
      </c>
      <c r="J41" s="155" t="e">
        <f t="shared" si="0"/>
        <v>#DIV/0!</v>
      </c>
      <c r="K41" s="115" t="e">
        <f t="shared" si="1"/>
        <v>#DIV/0!</v>
      </c>
      <c r="L41" s="115" t="e">
        <f t="shared" si="2"/>
        <v>#DIV/0!</v>
      </c>
      <c r="M41" s="115" t="e">
        <f t="shared" si="3"/>
        <v>#DIV/0!</v>
      </c>
      <c r="N41" s="115" t="e">
        <f t="shared" si="4"/>
        <v>#DIV/0!</v>
      </c>
      <c r="O41" s="115" t="e">
        <f t="shared" si="5"/>
        <v>#DIV/0!</v>
      </c>
      <c r="P41" s="115" t="e">
        <f t="shared" si="6"/>
        <v>#DIV/0!</v>
      </c>
      <c r="Q41" s="115">
        <f t="shared" si="7"/>
        <v>1</v>
      </c>
      <c r="R41" s="116">
        <f t="shared" si="8"/>
        <v>0.80820483189483949</v>
      </c>
      <c r="S41" s="133" t="e">
        <f t="shared" si="9"/>
        <v>#DIV/0!</v>
      </c>
      <c r="T41" s="134" t="e">
        <f t="shared" si="53"/>
        <v>#DIV/0!</v>
      </c>
      <c r="U41" s="135" t="e">
        <f t="shared" si="10"/>
        <v>#DIV/0!</v>
      </c>
      <c r="V41" s="136">
        <v>4</v>
      </c>
      <c r="W41" s="155" t="e">
        <f t="shared" si="11"/>
        <v>#DIV/0!</v>
      </c>
      <c r="X41" s="155" t="e">
        <f t="shared" si="12"/>
        <v>#DIV/0!</v>
      </c>
      <c r="Y41" s="155" t="e">
        <f t="shared" si="13"/>
        <v>#DIV/0!</v>
      </c>
      <c r="Z41" s="156" t="e">
        <f t="shared" si="14"/>
        <v>#DIV/0!</v>
      </c>
      <c r="AA41" s="69"/>
      <c r="AB41" s="70">
        <f t="shared" si="15"/>
        <v>0.86678746785129757</v>
      </c>
      <c r="AC41" s="70" t="e">
        <f t="shared" si="16"/>
        <v>#DIV/0!</v>
      </c>
      <c r="AD41" s="70" t="e">
        <f t="shared" si="16"/>
        <v>#DIV/0!</v>
      </c>
      <c r="AE41" s="70">
        <f t="shared" si="17"/>
        <v>0</v>
      </c>
      <c r="AF41" s="70" t="e">
        <f t="shared" si="18"/>
        <v>#DIV/0!</v>
      </c>
      <c r="AG41" s="70" t="e">
        <f t="shared" si="19"/>
        <v>#DIV/0!</v>
      </c>
      <c r="AH41" s="70" t="e">
        <f t="shared" si="20"/>
        <v>#DIV/0!</v>
      </c>
      <c r="AI41" s="70" t="e">
        <f t="shared" si="21"/>
        <v>#DIV/0!</v>
      </c>
      <c r="AJ41" s="70" t="e">
        <f t="shared" si="22"/>
        <v>#DIV/0!</v>
      </c>
      <c r="AK41" s="70" t="e">
        <f t="shared" si="23"/>
        <v>#DIV/0!</v>
      </c>
      <c r="AL41" s="71" t="e">
        <f t="shared" si="54"/>
        <v>#DIV/0!</v>
      </c>
      <c r="AM41" s="187"/>
      <c r="AN41" s="189"/>
      <c r="AO41" s="182">
        <f t="shared" si="24"/>
        <v>1</v>
      </c>
      <c r="AP41" s="75"/>
      <c r="AQ41" s="76"/>
      <c r="AR41" s="76"/>
      <c r="AS41" s="76"/>
      <c r="AT41" s="171" t="e">
        <f t="shared" si="25"/>
        <v>#DIV/0!</v>
      </c>
      <c r="AU41" s="171" t="e">
        <f t="shared" si="26"/>
        <v>#DIV/0!</v>
      </c>
      <c r="AV41" s="75"/>
      <c r="AW41" s="76"/>
      <c r="AX41" s="75"/>
      <c r="AY41" s="76"/>
      <c r="AZ41" s="75"/>
      <c r="BA41" s="66" t="e">
        <f t="shared" si="27"/>
        <v>#DIV/0!</v>
      </c>
      <c r="BB41" s="155" t="e">
        <f t="shared" si="28"/>
        <v>#DIV/0!</v>
      </c>
      <c r="BC41" s="75"/>
      <c r="BD41" s="76"/>
      <c r="BE41" s="76"/>
      <c r="BF41" s="155" t="e">
        <f t="shared" si="29"/>
        <v>#DIV/0!</v>
      </c>
      <c r="BG41" s="184">
        <v>0.86678746785129757</v>
      </c>
      <c r="BH41" s="184">
        <v>0.80820483189483949</v>
      </c>
      <c r="BI41" s="75"/>
      <c r="BJ41" s="75"/>
      <c r="BK41" s="75"/>
      <c r="BL41" s="75"/>
      <c r="BM41" s="75"/>
      <c r="BN41" s="76"/>
      <c r="BO41" s="76"/>
      <c r="BP41" s="76"/>
      <c r="BQ41" s="76"/>
      <c r="BR41" s="76"/>
      <c r="BS41" s="155" t="e">
        <f t="shared" si="30"/>
        <v>#DIV/0!</v>
      </c>
      <c r="BT41" s="155" t="e">
        <f t="shared" si="58"/>
        <v>#DIV/0!</v>
      </c>
      <c r="BU41" s="66" t="e">
        <f t="shared" si="59"/>
        <v>#DIV/0!</v>
      </c>
      <c r="BV41" s="72"/>
      <c r="BW41" s="75"/>
      <c r="BX41" s="66" t="e">
        <f t="shared" si="33"/>
        <v>#DIV/0!</v>
      </c>
      <c r="BY41" s="74" t="e">
        <f t="shared" si="34"/>
        <v>#DIV/0!</v>
      </c>
      <c r="BZ41" s="155" t="e">
        <f t="shared" si="55"/>
        <v>#DIV/0!</v>
      </c>
      <c r="CA41" s="72"/>
      <c r="CB41" s="75"/>
      <c r="CC41" s="155" t="e">
        <f t="shared" si="35"/>
        <v>#DIV/0!</v>
      </c>
      <c r="CD41" s="155" t="e">
        <f t="shared" si="36"/>
        <v>#DIV/0!</v>
      </c>
      <c r="CE41" s="72"/>
      <c r="CF41" s="166"/>
      <c r="CG41" s="167"/>
      <c r="CH41" s="155" t="e">
        <f t="shared" si="37"/>
        <v>#DIV/0!</v>
      </c>
      <c r="CI41" s="75"/>
      <c r="CJ41" s="75"/>
      <c r="CK41" s="76"/>
      <c r="CL41" s="76"/>
      <c r="CM41" s="76"/>
      <c r="CN41" s="155" t="e">
        <f t="shared" si="38"/>
        <v>#DIV/0!</v>
      </c>
      <c r="CO41" s="72"/>
      <c r="CP41" s="75"/>
      <c r="CQ41" s="155" t="e">
        <f t="shared" si="39"/>
        <v>#DIV/0!</v>
      </c>
      <c r="CR41" s="78" t="b">
        <v>0</v>
      </c>
      <c r="CS41" s="76" t="b">
        <v>1</v>
      </c>
      <c r="CT41" s="76"/>
      <c r="CU41" s="76"/>
      <c r="CV41" s="79"/>
      <c r="CW41" s="79"/>
      <c r="CX41" s="79"/>
      <c r="CY41" s="79"/>
      <c r="CZ41" s="76"/>
      <c r="DA41" s="76"/>
      <c r="DB41" s="76"/>
      <c r="DC41" s="66" t="e">
        <f t="shared" si="40"/>
        <v>#DIV/0!</v>
      </c>
      <c r="DD41" s="66" t="e">
        <f t="shared" si="41"/>
        <v>#DIV/0!</v>
      </c>
      <c r="DE41" s="66" t="e">
        <f t="shared" si="42"/>
        <v>#DIV/0!</v>
      </c>
      <c r="DF41" s="66" t="e">
        <f t="shared" si="43"/>
        <v>#DIV/0!</v>
      </c>
      <c r="DG41" s="66" t="e">
        <f t="shared" si="44"/>
        <v>#DIV/0!</v>
      </c>
      <c r="DH41" s="66" t="e">
        <f t="shared" si="57"/>
        <v>#DIV/0!</v>
      </c>
      <c r="DI41" s="66" t="e">
        <f t="shared" si="46"/>
        <v>#DIV/0!</v>
      </c>
      <c r="DJ41" s="66" t="e">
        <f t="shared" si="47"/>
        <v>#DIV/0!</v>
      </c>
      <c r="DK41" s="66" t="e">
        <f t="shared" si="48"/>
        <v>#DIV/0!</v>
      </c>
      <c r="DL41" s="66" t="e">
        <f t="shared" si="49"/>
        <v>#DIV/0!</v>
      </c>
      <c r="DM41" s="66" t="e">
        <f t="shared" si="50"/>
        <v>#DIV/0!</v>
      </c>
      <c r="DN41" s="80" t="e">
        <f t="shared" si="51"/>
        <v>#DIV/0!</v>
      </c>
      <c r="DO41" s="178" t="e">
        <f t="shared" si="52"/>
        <v>#DIV/0!</v>
      </c>
      <c r="DP41" s="163" t="e">
        <f t="shared" si="56"/>
        <v>#DIV/0!</v>
      </c>
    </row>
    <row r="42" spans="1:120" ht="17.149999999999999" customHeight="1" x14ac:dyDescent="0.3">
      <c r="A42" s="30"/>
      <c r="B42" s="39" t="s">
        <v>241</v>
      </c>
      <c r="C42" s="37" t="s">
        <v>242</v>
      </c>
      <c r="D42" s="36" t="s">
        <v>243</v>
      </c>
      <c r="E42" s="37" t="s">
        <v>244</v>
      </c>
      <c r="F42" s="36" t="s">
        <v>253</v>
      </c>
      <c r="G42" s="37" t="s">
        <v>254</v>
      </c>
      <c r="H42" s="36">
        <v>31</v>
      </c>
      <c r="I42" s="38">
        <v>4</v>
      </c>
      <c r="J42" s="155" t="e">
        <f t="shared" si="0"/>
        <v>#DIV/0!</v>
      </c>
      <c r="K42" s="115" t="e">
        <f t="shared" si="1"/>
        <v>#DIV/0!</v>
      </c>
      <c r="L42" s="115" t="e">
        <f t="shared" si="2"/>
        <v>#DIV/0!</v>
      </c>
      <c r="M42" s="115" t="e">
        <f t="shared" si="3"/>
        <v>#DIV/0!</v>
      </c>
      <c r="N42" s="115" t="e">
        <f t="shared" si="4"/>
        <v>#DIV/0!</v>
      </c>
      <c r="O42" s="115" t="e">
        <f t="shared" si="5"/>
        <v>#DIV/0!</v>
      </c>
      <c r="P42" s="115" t="e">
        <f t="shared" si="6"/>
        <v>#DIV/0!</v>
      </c>
      <c r="Q42" s="115">
        <f t="shared" si="7"/>
        <v>1</v>
      </c>
      <c r="R42" s="116">
        <f t="shared" si="8"/>
        <v>0.809844615886124</v>
      </c>
      <c r="S42" s="133" t="e">
        <f t="shared" si="9"/>
        <v>#DIV/0!</v>
      </c>
      <c r="T42" s="134" t="e">
        <f t="shared" si="53"/>
        <v>#DIV/0!</v>
      </c>
      <c r="U42" s="135" t="e">
        <f t="shared" si="10"/>
        <v>#DIV/0!</v>
      </c>
      <c r="V42" s="136">
        <v>4</v>
      </c>
      <c r="W42" s="155" t="e">
        <f t="shared" si="11"/>
        <v>#DIV/0!</v>
      </c>
      <c r="X42" s="155" t="e">
        <f t="shared" si="12"/>
        <v>#DIV/0!</v>
      </c>
      <c r="Y42" s="155" t="e">
        <f t="shared" si="13"/>
        <v>#DIV/0!</v>
      </c>
      <c r="Z42" s="156" t="e">
        <f t="shared" si="14"/>
        <v>#DIV/0!</v>
      </c>
      <c r="AA42" s="69"/>
      <c r="AB42" s="70">
        <f t="shared" si="15"/>
        <v>0.8729853531640559</v>
      </c>
      <c r="AC42" s="70" t="e">
        <f t="shared" si="16"/>
        <v>#DIV/0!</v>
      </c>
      <c r="AD42" s="70" t="e">
        <f t="shared" si="16"/>
        <v>#DIV/0!</v>
      </c>
      <c r="AE42" s="70">
        <f t="shared" si="17"/>
        <v>0</v>
      </c>
      <c r="AF42" s="70" t="e">
        <f t="shared" si="18"/>
        <v>#DIV/0!</v>
      </c>
      <c r="AG42" s="70" t="e">
        <f t="shared" si="19"/>
        <v>#DIV/0!</v>
      </c>
      <c r="AH42" s="70" t="e">
        <f t="shared" si="20"/>
        <v>#DIV/0!</v>
      </c>
      <c r="AI42" s="70" t="e">
        <f t="shared" si="21"/>
        <v>#DIV/0!</v>
      </c>
      <c r="AJ42" s="70" t="e">
        <f t="shared" si="22"/>
        <v>#DIV/0!</v>
      </c>
      <c r="AK42" s="70" t="e">
        <f t="shared" si="23"/>
        <v>#DIV/0!</v>
      </c>
      <c r="AL42" s="71" t="e">
        <f t="shared" si="54"/>
        <v>#DIV/0!</v>
      </c>
      <c r="AM42" s="187"/>
      <c r="AN42" s="189"/>
      <c r="AO42" s="182">
        <f t="shared" si="24"/>
        <v>1</v>
      </c>
      <c r="AP42" s="75"/>
      <c r="AQ42" s="75"/>
      <c r="AR42" s="76"/>
      <c r="AS42" s="76"/>
      <c r="AT42" s="171" t="e">
        <f t="shared" si="25"/>
        <v>#DIV/0!</v>
      </c>
      <c r="AU42" s="171" t="e">
        <f t="shared" si="26"/>
        <v>#DIV/0!</v>
      </c>
      <c r="AV42" s="75"/>
      <c r="AW42" s="76"/>
      <c r="AX42" s="76"/>
      <c r="AY42" s="76"/>
      <c r="AZ42" s="75"/>
      <c r="BA42" s="66" t="e">
        <f t="shared" si="27"/>
        <v>#DIV/0!</v>
      </c>
      <c r="BB42" s="155" t="e">
        <f t="shared" si="28"/>
        <v>#DIV/0!</v>
      </c>
      <c r="BC42" s="75"/>
      <c r="BD42" s="76"/>
      <c r="BE42" s="76"/>
      <c r="BF42" s="155" t="e">
        <f t="shared" si="29"/>
        <v>#DIV/0!</v>
      </c>
      <c r="BG42" s="184">
        <v>0.8729853531640559</v>
      </c>
      <c r="BH42" s="184">
        <v>0.809844615886124</v>
      </c>
      <c r="BI42" s="75"/>
      <c r="BJ42" s="75"/>
      <c r="BK42" s="75"/>
      <c r="BL42" s="76"/>
      <c r="BM42" s="76"/>
      <c r="BN42" s="76"/>
      <c r="BO42" s="76"/>
      <c r="BP42" s="76"/>
      <c r="BQ42" s="76"/>
      <c r="BR42" s="76"/>
      <c r="BS42" s="155" t="e">
        <f t="shared" si="30"/>
        <v>#DIV/0!</v>
      </c>
      <c r="BT42" s="155" t="e">
        <f t="shared" si="58"/>
        <v>#DIV/0!</v>
      </c>
      <c r="BU42" s="66" t="e">
        <f t="shared" si="59"/>
        <v>#DIV/0!</v>
      </c>
      <c r="BV42" s="72"/>
      <c r="BW42" s="75"/>
      <c r="BX42" s="66" t="e">
        <f t="shared" si="33"/>
        <v>#DIV/0!</v>
      </c>
      <c r="BY42" s="74" t="e">
        <f t="shared" si="34"/>
        <v>#DIV/0!</v>
      </c>
      <c r="BZ42" s="155" t="e">
        <f t="shared" si="55"/>
        <v>#DIV/0!</v>
      </c>
      <c r="CA42" s="72"/>
      <c r="CB42" s="75"/>
      <c r="CC42" s="155" t="e">
        <f t="shared" si="35"/>
        <v>#DIV/0!</v>
      </c>
      <c r="CD42" s="155" t="e">
        <f t="shared" si="36"/>
        <v>#DIV/0!</v>
      </c>
      <c r="CE42" s="72"/>
      <c r="CF42" s="166"/>
      <c r="CG42" s="167"/>
      <c r="CH42" s="155" t="e">
        <f t="shared" si="37"/>
        <v>#DIV/0!</v>
      </c>
      <c r="CI42" s="75"/>
      <c r="CJ42" s="75"/>
      <c r="CK42" s="76"/>
      <c r="CL42" s="76"/>
      <c r="CM42" s="76"/>
      <c r="CN42" s="155" t="e">
        <f t="shared" si="38"/>
        <v>#DIV/0!</v>
      </c>
      <c r="CO42" s="72"/>
      <c r="CP42" s="76"/>
      <c r="CQ42" s="155" t="e">
        <f t="shared" si="39"/>
        <v>#DIV/0!</v>
      </c>
      <c r="CR42" s="78" t="b">
        <v>0</v>
      </c>
      <c r="CS42" s="76" t="b">
        <v>0</v>
      </c>
      <c r="CT42" s="76"/>
      <c r="CU42" s="76"/>
      <c r="CV42" s="76"/>
      <c r="CW42" s="76"/>
      <c r="CX42" s="76"/>
      <c r="CY42" s="76"/>
      <c r="CZ42" s="76"/>
      <c r="DA42" s="76"/>
      <c r="DB42" s="76"/>
      <c r="DC42" s="66" t="e">
        <f t="shared" si="40"/>
        <v>#DIV/0!</v>
      </c>
      <c r="DD42" s="66" t="e">
        <f t="shared" si="41"/>
        <v>#DIV/0!</v>
      </c>
      <c r="DE42" s="66" t="e">
        <f t="shared" si="42"/>
        <v>#DIV/0!</v>
      </c>
      <c r="DF42" s="66" t="e">
        <f t="shared" si="43"/>
        <v>#DIV/0!</v>
      </c>
      <c r="DG42" s="66" t="e">
        <f t="shared" si="44"/>
        <v>#DIV/0!</v>
      </c>
      <c r="DH42" s="66" t="e">
        <f t="shared" si="57"/>
        <v>#DIV/0!</v>
      </c>
      <c r="DI42" s="66" t="e">
        <f t="shared" si="46"/>
        <v>#DIV/0!</v>
      </c>
      <c r="DJ42" s="66" t="e">
        <f t="shared" si="47"/>
        <v>#DIV/0!</v>
      </c>
      <c r="DK42" s="66" t="e">
        <f t="shared" si="48"/>
        <v>#DIV/0!</v>
      </c>
      <c r="DL42" s="66" t="e">
        <f t="shared" si="49"/>
        <v>#DIV/0!</v>
      </c>
      <c r="DM42" s="66" t="e">
        <f t="shared" si="50"/>
        <v>#DIV/0!</v>
      </c>
      <c r="DN42" s="80" t="e">
        <f t="shared" si="51"/>
        <v>#DIV/0!</v>
      </c>
      <c r="DO42" s="178" t="e">
        <f t="shared" si="52"/>
        <v>#DIV/0!</v>
      </c>
      <c r="DP42" s="163" t="e">
        <f t="shared" si="56"/>
        <v>#DIV/0!</v>
      </c>
    </row>
    <row r="43" spans="1:120" ht="17.149999999999999" customHeight="1" x14ac:dyDescent="0.3">
      <c r="A43" s="30"/>
      <c r="B43" s="39" t="s">
        <v>241</v>
      </c>
      <c r="C43" s="37" t="s">
        <v>242</v>
      </c>
      <c r="D43" s="36" t="s">
        <v>255</v>
      </c>
      <c r="E43" s="37" t="s">
        <v>256</v>
      </c>
      <c r="F43" s="36" t="s">
        <v>257</v>
      </c>
      <c r="G43" s="37" t="s">
        <v>256</v>
      </c>
      <c r="H43" s="36">
        <v>46</v>
      </c>
      <c r="I43" s="38">
        <v>4</v>
      </c>
      <c r="J43" s="155" t="e">
        <f t="shared" si="0"/>
        <v>#DIV/0!</v>
      </c>
      <c r="K43" s="115" t="e">
        <f t="shared" si="1"/>
        <v>#DIV/0!</v>
      </c>
      <c r="L43" s="115" t="e">
        <f t="shared" si="2"/>
        <v>#DIV/0!</v>
      </c>
      <c r="M43" s="115" t="e">
        <f t="shared" si="3"/>
        <v>#DIV/0!</v>
      </c>
      <c r="N43" s="115" t="e">
        <f t="shared" si="4"/>
        <v>#DIV/0!</v>
      </c>
      <c r="O43" s="115" t="e">
        <f t="shared" si="5"/>
        <v>#DIV/0!</v>
      </c>
      <c r="P43" s="115" t="e">
        <f t="shared" si="6"/>
        <v>#DIV/0!</v>
      </c>
      <c r="Q43" s="115">
        <f t="shared" si="7"/>
        <v>1</v>
      </c>
      <c r="R43" s="116">
        <f t="shared" si="8"/>
        <v>0.58076439713166261</v>
      </c>
      <c r="S43" s="133" t="e">
        <f t="shared" si="9"/>
        <v>#DIV/0!</v>
      </c>
      <c r="T43" s="134" t="e">
        <f t="shared" si="53"/>
        <v>#DIV/0!</v>
      </c>
      <c r="U43" s="135" t="e">
        <f t="shared" si="10"/>
        <v>#DIV/0!</v>
      </c>
      <c r="V43" s="136">
        <v>3</v>
      </c>
      <c r="W43" s="155" t="e">
        <f t="shared" si="11"/>
        <v>#DIV/0!</v>
      </c>
      <c r="X43" s="155" t="e">
        <f t="shared" si="12"/>
        <v>#DIV/0!</v>
      </c>
      <c r="Y43" s="155" t="e">
        <f t="shared" si="13"/>
        <v>#DIV/0!</v>
      </c>
      <c r="Z43" s="156" t="e">
        <f t="shared" si="14"/>
        <v>#DIV/0!</v>
      </c>
      <c r="AA43" s="69"/>
      <c r="AB43" s="70">
        <f t="shared" si="15"/>
        <v>0.69089368911478188</v>
      </c>
      <c r="AC43" s="70" t="e">
        <f t="shared" si="16"/>
        <v>#DIV/0!</v>
      </c>
      <c r="AD43" s="70" t="e">
        <f t="shared" si="16"/>
        <v>#DIV/0!</v>
      </c>
      <c r="AE43" s="70">
        <f t="shared" si="17"/>
        <v>0</v>
      </c>
      <c r="AF43" s="70" t="e">
        <f t="shared" si="18"/>
        <v>#DIV/0!</v>
      </c>
      <c r="AG43" s="70" t="e">
        <f t="shared" si="19"/>
        <v>#DIV/0!</v>
      </c>
      <c r="AH43" s="70" t="e">
        <f t="shared" si="20"/>
        <v>#DIV/0!</v>
      </c>
      <c r="AI43" s="70" t="e">
        <f t="shared" si="21"/>
        <v>#DIV/0!</v>
      </c>
      <c r="AJ43" s="70" t="e">
        <f t="shared" si="22"/>
        <v>#DIV/0!</v>
      </c>
      <c r="AK43" s="70" t="e">
        <f t="shared" si="23"/>
        <v>#DIV/0!</v>
      </c>
      <c r="AL43" s="71" t="e">
        <f t="shared" si="54"/>
        <v>#DIV/0!</v>
      </c>
      <c r="AM43" s="187"/>
      <c r="AN43" s="189"/>
      <c r="AO43" s="182">
        <f t="shared" si="24"/>
        <v>1</v>
      </c>
      <c r="AP43" s="75"/>
      <c r="AQ43" s="75"/>
      <c r="AR43" s="76"/>
      <c r="AS43" s="76"/>
      <c r="AT43" s="171" t="e">
        <f t="shared" si="25"/>
        <v>#DIV/0!</v>
      </c>
      <c r="AU43" s="171" t="e">
        <f t="shared" si="26"/>
        <v>#DIV/0!</v>
      </c>
      <c r="AV43" s="75"/>
      <c r="AW43" s="76"/>
      <c r="AX43" s="75"/>
      <c r="AY43" s="76"/>
      <c r="AZ43" s="75"/>
      <c r="BA43" s="66" t="e">
        <f t="shared" si="27"/>
        <v>#DIV/0!</v>
      </c>
      <c r="BB43" s="155" t="e">
        <f t="shared" si="28"/>
        <v>#DIV/0!</v>
      </c>
      <c r="BC43" s="75"/>
      <c r="BD43" s="75"/>
      <c r="BE43" s="76"/>
      <c r="BF43" s="155" t="e">
        <f t="shared" si="29"/>
        <v>#DIV/0!</v>
      </c>
      <c r="BG43" s="184">
        <v>0.69089368911478188</v>
      </c>
      <c r="BH43" s="184">
        <v>0.58076439713166261</v>
      </c>
      <c r="BI43" s="75"/>
      <c r="BJ43" s="75"/>
      <c r="BK43" s="75"/>
      <c r="BL43" s="76"/>
      <c r="BM43" s="76"/>
      <c r="BN43" s="76"/>
      <c r="BO43" s="76"/>
      <c r="BP43" s="76"/>
      <c r="BQ43" s="76"/>
      <c r="BR43" s="76"/>
      <c r="BS43" s="155" t="e">
        <f t="shared" si="30"/>
        <v>#DIV/0!</v>
      </c>
      <c r="BT43" s="155" t="e">
        <f t="shared" si="58"/>
        <v>#DIV/0!</v>
      </c>
      <c r="BU43" s="66" t="e">
        <f t="shared" si="59"/>
        <v>#DIV/0!</v>
      </c>
      <c r="BV43" s="72"/>
      <c r="BW43" s="75"/>
      <c r="BX43" s="66" t="e">
        <f t="shared" si="33"/>
        <v>#DIV/0!</v>
      </c>
      <c r="BY43" s="74" t="e">
        <f t="shared" si="34"/>
        <v>#DIV/0!</v>
      </c>
      <c r="BZ43" s="155" t="e">
        <f t="shared" si="55"/>
        <v>#DIV/0!</v>
      </c>
      <c r="CA43" s="72"/>
      <c r="CB43" s="75"/>
      <c r="CC43" s="155" t="e">
        <f t="shared" si="35"/>
        <v>#DIV/0!</v>
      </c>
      <c r="CD43" s="155" t="e">
        <f t="shared" si="36"/>
        <v>#DIV/0!</v>
      </c>
      <c r="CE43" s="72"/>
      <c r="CF43" s="166"/>
      <c r="CG43" s="167"/>
      <c r="CH43" s="155" t="e">
        <f t="shared" si="37"/>
        <v>#DIV/0!</v>
      </c>
      <c r="CI43" s="75"/>
      <c r="CJ43" s="75"/>
      <c r="CK43" s="76"/>
      <c r="CL43" s="76"/>
      <c r="CM43" s="76"/>
      <c r="CN43" s="155" t="e">
        <f t="shared" si="38"/>
        <v>#DIV/0!</v>
      </c>
      <c r="CO43" s="72"/>
      <c r="CP43" s="76"/>
      <c r="CQ43" s="155" t="e">
        <f t="shared" si="39"/>
        <v>#DIV/0!</v>
      </c>
      <c r="CR43" s="78" t="b">
        <v>0</v>
      </c>
      <c r="CS43" s="76" t="b">
        <v>0</v>
      </c>
      <c r="CT43" s="76"/>
      <c r="CU43" s="76"/>
      <c r="CV43" s="76"/>
      <c r="CW43" s="76"/>
      <c r="CX43" s="76"/>
      <c r="CY43" s="76"/>
      <c r="CZ43" s="76"/>
      <c r="DA43" s="76"/>
      <c r="DB43" s="76"/>
      <c r="DC43" s="66" t="e">
        <f t="shared" si="40"/>
        <v>#DIV/0!</v>
      </c>
      <c r="DD43" s="66" t="e">
        <f t="shared" si="41"/>
        <v>#DIV/0!</v>
      </c>
      <c r="DE43" s="66" t="e">
        <f t="shared" si="42"/>
        <v>#DIV/0!</v>
      </c>
      <c r="DF43" s="66" t="e">
        <f t="shared" si="43"/>
        <v>#DIV/0!</v>
      </c>
      <c r="DG43" s="66" t="e">
        <f t="shared" si="44"/>
        <v>#DIV/0!</v>
      </c>
      <c r="DH43" s="66" t="e">
        <f t="shared" si="57"/>
        <v>#DIV/0!</v>
      </c>
      <c r="DI43" s="66" t="e">
        <f t="shared" si="46"/>
        <v>#DIV/0!</v>
      </c>
      <c r="DJ43" s="66" t="e">
        <f t="shared" si="47"/>
        <v>#DIV/0!</v>
      </c>
      <c r="DK43" s="66" t="e">
        <f t="shared" si="48"/>
        <v>#DIV/0!</v>
      </c>
      <c r="DL43" s="66" t="e">
        <f t="shared" si="49"/>
        <v>#DIV/0!</v>
      </c>
      <c r="DM43" s="66" t="e">
        <f t="shared" si="50"/>
        <v>#DIV/0!</v>
      </c>
      <c r="DN43" s="80" t="e">
        <f t="shared" si="51"/>
        <v>#DIV/0!</v>
      </c>
      <c r="DO43" s="178" t="e">
        <f t="shared" si="52"/>
        <v>#DIV/0!</v>
      </c>
      <c r="DP43" s="163" t="e">
        <f t="shared" si="56"/>
        <v>#DIV/0!</v>
      </c>
    </row>
    <row r="44" spans="1:120" ht="17.149999999999999" customHeight="1" x14ac:dyDescent="0.3">
      <c r="A44" s="30"/>
      <c r="B44" s="39" t="s">
        <v>241</v>
      </c>
      <c r="C44" s="37" t="s">
        <v>242</v>
      </c>
      <c r="D44" s="36" t="s">
        <v>255</v>
      </c>
      <c r="E44" s="37" t="s">
        <v>256</v>
      </c>
      <c r="F44" s="36" t="s">
        <v>258</v>
      </c>
      <c r="G44" s="37" t="s">
        <v>259</v>
      </c>
      <c r="H44" s="36">
        <v>63</v>
      </c>
      <c r="I44" s="38">
        <v>5</v>
      </c>
      <c r="J44" s="155" t="e">
        <f t="shared" si="0"/>
        <v>#DIV/0!</v>
      </c>
      <c r="K44" s="115" t="e">
        <f t="shared" si="1"/>
        <v>#DIV/0!</v>
      </c>
      <c r="L44" s="115" t="e">
        <f t="shared" si="2"/>
        <v>#DIV/0!</v>
      </c>
      <c r="M44" s="115" t="e">
        <f t="shared" si="3"/>
        <v>#DIV/0!</v>
      </c>
      <c r="N44" s="115" t="e">
        <f t="shared" si="4"/>
        <v>#DIV/0!</v>
      </c>
      <c r="O44" s="115" t="e">
        <f t="shared" si="5"/>
        <v>#DIV/0!</v>
      </c>
      <c r="P44" s="115" t="e">
        <f t="shared" si="6"/>
        <v>#DIV/0!</v>
      </c>
      <c r="Q44" s="115">
        <f t="shared" si="7"/>
        <v>1</v>
      </c>
      <c r="R44" s="116">
        <f t="shared" si="8"/>
        <v>0.69147687250528289</v>
      </c>
      <c r="S44" s="133" t="e">
        <f t="shared" si="9"/>
        <v>#DIV/0!</v>
      </c>
      <c r="T44" s="134" t="e">
        <f t="shared" si="53"/>
        <v>#DIV/0!</v>
      </c>
      <c r="U44" s="135" t="e">
        <f t="shared" si="10"/>
        <v>#DIV/0!</v>
      </c>
      <c r="V44" s="136">
        <v>3</v>
      </c>
      <c r="W44" s="155" t="e">
        <f t="shared" si="11"/>
        <v>#DIV/0!</v>
      </c>
      <c r="X44" s="155" t="e">
        <f t="shared" si="12"/>
        <v>#DIV/0!</v>
      </c>
      <c r="Y44" s="155" t="e">
        <f t="shared" si="13"/>
        <v>#DIV/0!</v>
      </c>
      <c r="Z44" s="156" t="e">
        <f t="shared" si="14"/>
        <v>#DIV/0!</v>
      </c>
      <c r="AA44" s="69"/>
      <c r="AB44" s="70">
        <f t="shared" si="15"/>
        <v>0.76640368178829721</v>
      </c>
      <c r="AC44" s="70" t="e">
        <f t="shared" si="16"/>
        <v>#DIV/0!</v>
      </c>
      <c r="AD44" s="70" t="e">
        <f t="shared" si="16"/>
        <v>#DIV/0!</v>
      </c>
      <c r="AE44" s="70">
        <f t="shared" si="17"/>
        <v>0</v>
      </c>
      <c r="AF44" s="70" t="e">
        <f t="shared" si="18"/>
        <v>#DIV/0!</v>
      </c>
      <c r="AG44" s="70" t="e">
        <f t="shared" si="19"/>
        <v>#DIV/0!</v>
      </c>
      <c r="AH44" s="70" t="e">
        <f t="shared" si="20"/>
        <v>#DIV/0!</v>
      </c>
      <c r="AI44" s="70" t="e">
        <f t="shared" si="21"/>
        <v>#DIV/0!</v>
      </c>
      <c r="AJ44" s="70" t="e">
        <f t="shared" si="22"/>
        <v>#DIV/0!</v>
      </c>
      <c r="AK44" s="70" t="e">
        <f t="shared" si="23"/>
        <v>#DIV/0!</v>
      </c>
      <c r="AL44" s="71" t="e">
        <f t="shared" si="54"/>
        <v>#DIV/0!</v>
      </c>
      <c r="AM44" s="187"/>
      <c r="AN44" s="189"/>
      <c r="AO44" s="182">
        <f t="shared" si="24"/>
        <v>1</v>
      </c>
      <c r="AP44" s="75"/>
      <c r="AQ44" s="75"/>
      <c r="AR44" s="76"/>
      <c r="AS44" s="76"/>
      <c r="AT44" s="171" t="e">
        <f t="shared" si="25"/>
        <v>#DIV/0!</v>
      </c>
      <c r="AU44" s="171" t="e">
        <f t="shared" si="26"/>
        <v>#DIV/0!</v>
      </c>
      <c r="AV44" s="75"/>
      <c r="AW44" s="76"/>
      <c r="AX44" s="75"/>
      <c r="AY44" s="76"/>
      <c r="AZ44" s="75"/>
      <c r="BA44" s="66" t="e">
        <f t="shared" si="27"/>
        <v>#DIV/0!</v>
      </c>
      <c r="BB44" s="155" t="e">
        <f t="shared" si="28"/>
        <v>#DIV/0!</v>
      </c>
      <c r="BC44" s="75"/>
      <c r="BD44" s="75"/>
      <c r="BE44" s="76"/>
      <c r="BF44" s="155" t="e">
        <f t="shared" si="29"/>
        <v>#DIV/0!</v>
      </c>
      <c r="BG44" s="184">
        <v>0.76640368178829721</v>
      </c>
      <c r="BH44" s="184">
        <v>0.69147687250528289</v>
      </c>
      <c r="BI44" s="75"/>
      <c r="BJ44" s="75"/>
      <c r="BK44" s="75"/>
      <c r="BL44" s="75"/>
      <c r="BM44" s="75"/>
      <c r="BN44" s="76"/>
      <c r="BO44" s="76"/>
      <c r="BP44" s="76"/>
      <c r="BQ44" s="76"/>
      <c r="BR44" s="76"/>
      <c r="BS44" s="155" t="e">
        <f t="shared" si="30"/>
        <v>#DIV/0!</v>
      </c>
      <c r="BT44" s="155" t="e">
        <f t="shared" si="58"/>
        <v>#DIV/0!</v>
      </c>
      <c r="BU44" s="66" t="e">
        <f t="shared" si="59"/>
        <v>#DIV/0!</v>
      </c>
      <c r="BV44" s="72"/>
      <c r="BW44" s="75"/>
      <c r="BX44" s="66" t="e">
        <f t="shared" si="33"/>
        <v>#DIV/0!</v>
      </c>
      <c r="BY44" s="74" t="e">
        <f t="shared" si="34"/>
        <v>#DIV/0!</v>
      </c>
      <c r="BZ44" s="155" t="e">
        <f t="shared" si="55"/>
        <v>#DIV/0!</v>
      </c>
      <c r="CA44" s="72"/>
      <c r="CB44" s="75"/>
      <c r="CC44" s="155" t="e">
        <f t="shared" si="35"/>
        <v>#DIV/0!</v>
      </c>
      <c r="CD44" s="155" t="e">
        <f t="shared" si="36"/>
        <v>#DIV/0!</v>
      </c>
      <c r="CE44" s="72"/>
      <c r="CF44" s="166"/>
      <c r="CG44" s="167"/>
      <c r="CH44" s="155" t="e">
        <f t="shared" si="37"/>
        <v>#DIV/0!</v>
      </c>
      <c r="CI44" s="75"/>
      <c r="CJ44" s="75"/>
      <c r="CK44" s="76"/>
      <c r="CL44" s="76"/>
      <c r="CM44" s="76"/>
      <c r="CN44" s="155" t="e">
        <f t="shared" si="38"/>
        <v>#DIV/0!</v>
      </c>
      <c r="CO44" s="72"/>
      <c r="CP44" s="76"/>
      <c r="CQ44" s="155" t="e">
        <f t="shared" si="39"/>
        <v>#DIV/0!</v>
      </c>
      <c r="CR44" s="78" t="b">
        <v>0</v>
      </c>
      <c r="CS44" s="76" t="b">
        <v>0</v>
      </c>
      <c r="CT44" s="76"/>
      <c r="CU44" s="76"/>
      <c r="CV44" s="76"/>
      <c r="CW44" s="76"/>
      <c r="CX44" s="76"/>
      <c r="CY44" s="76"/>
      <c r="CZ44" s="76"/>
      <c r="DA44" s="76"/>
      <c r="DB44" s="76"/>
      <c r="DC44" s="66" t="e">
        <f t="shared" si="40"/>
        <v>#DIV/0!</v>
      </c>
      <c r="DD44" s="66" t="e">
        <f t="shared" si="41"/>
        <v>#DIV/0!</v>
      </c>
      <c r="DE44" s="66" t="e">
        <f t="shared" si="42"/>
        <v>#DIV/0!</v>
      </c>
      <c r="DF44" s="66" t="e">
        <f t="shared" si="43"/>
        <v>#DIV/0!</v>
      </c>
      <c r="DG44" s="66" t="e">
        <f t="shared" si="44"/>
        <v>#DIV/0!</v>
      </c>
      <c r="DH44" s="66" t="e">
        <f t="shared" si="57"/>
        <v>#DIV/0!</v>
      </c>
      <c r="DI44" s="66" t="e">
        <f t="shared" si="46"/>
        <v>#DIV/0!</v>
      </c>
      <c r="DJ44" s="66" t="e">
        <f t="shared" si="47"/>
        <v>#DIV/0!</v>
      </c>
      <c r="DK44" s="66" t="e">
        <f t="shared" si="48"/>
        <v>#DIV/0!</v>
      </c>
      <c r="DL44" s="66" t="e">
        <f t="shared" si="49"/>
        <v>#DIV/0!</v>
      </c>
      <c r="DM44" s="66" t="e">
        <f t="shared" si="50"/>
        <v>#DIV/0!</v>
      </c>
      <c r="DN44" s="80" t="e">
        <f t="shared" si="51"/>
        <v>#DIV/0!</v>
      </c>
      <c r="DO44" s="178" t="e">
        <f t="shared" si="52"/>
        <v>#DIV/0!</v>
      </c>
      <c r="DP44" s="163" t="e">
        <f t="shared" si="56"/>
        <v>#DIV/0!</v>
      </c>
    </row>
    <row r="45" spans="1:120" ht="17.149999999999999" customHeight="1" x14ac:dyDescent="0.3">
      <c r="A45" s="30"/>
      <c r="B45" s="39" t="s">
        <v>241</v>
      </c>
      <c r="C45" s="37" t="s">
        <v>242</v>
      </c>
      <c r="D45" s="36" t="s">
        <v>255</v>
      </c>
      <c r="E45" s="37" t="s">
        <v>256</v>
      </c>
      <c r="F45" s="36" t="s">
        <v>260</v>
      </c>
      <c r="G45" s="37" t="s">
        <v>261</v>
      </c>
      <c r="H45" s="36">
        <v>26</v>
      </c>
      <c r="I45" s="38">
        <v>2</v>
      </c>
      <c r="J45" s="155" t="e">
        <f t="shared" si="0"/>
        <v>#DIV/0!</v>
      </c>
      <c r="K45" s="115" t="e">
        <f t="shared" si="1"/>
        <v>#DIV/0!</v>
      </c>
      <c r="L45" s="115" t="e">
        <f t="shared" si="2"/>
        <v>#DIV/0!</v>
      </c>
      <c r="M45" s="115" t="e">
        <f t="shared" si="3"/>
        <v>#DIV/0!</v>
      </c>
      <c r="N45" s="115" t="e">
        <f t="shared" si="4"/>
        <v>#DIV/0!</v>
      </c>
      <c r="O45" s="115" t="e">
        <f t="shared" si="5"/>
        <v>#DIV/0!</v>
      </c>
      <c r="P45" s="115" t="e">
        <f t="shared" si="6"/>
        <v>#DIV/0!</v>
      </c>
      <c r="Q45" s="115">
        <f t="shared" si="7"/>
        <v>1</v>
      </c>
      <c r="R45" s="116">
        <f t="shared" si="8"/>
        <v>0.58775066065599257</v>
      </c>
      <c r="S45" s="133" t="e">
        <f t="shared" si="9"/>
        <v>#DIV/0!</v>
      </c>
      <c r="T45" s="134" t="e">
        <f t="shared" si="53"/>
        <v>#DIV/0!</v>
      </c>
      <c r="U45" s="135" t="e">
        <f t="shared" si="10"/>
        <v>#DIV/0!</v>
      </c>
      <c r="V45" s="136">
        <v>2</v>
      </c>
      <c r="W45" s="155" t="e">
        <f t="shared" si="11"/>
        <v>#DIV/0!</v>
      </c>
      <c r="X45" s="155" t="e">
        <f t="shared" si="12"/>
        <v>#DIV/0!</v>
      </c>
      <c r="Y45" s="155" t="e">
        <f t="shared" si="13"/>
        <v>#DIV/0!</v>
      </c>
      <c r="Z45" s="156" t="e">
        <f t="shared" si="14"/>
        <v>#DIV/0!</v>
      </c>
      <c r="AA45" s="69"/>
      <c r="AB45" s="70">
        <f t="shared" si="15"/>
        <v>0.7090306834030683</v>
      </c>
      <c r="AC45" s="70" t="e">
        <f t="shared" si="16"/>
        <v>#DIV/0!</v>
      </c>
      <c r="AD45" s="70" t="e">
        <f t="shared" si="16"/>
        <v>#DIV/0!</v>
      </c>
      <c r="AE45" s="70">
        <f t="shared" si="17"/>
        <v>0</v>
      </c>
      <c r="AF45" s="70" t="e">
        <f t="shared" si="18"/>
        <v>#DIV/0!</v>
      </c>
      <c r="AG45" s="70" t="e">
        <f t="shared" si="19"/>
        <v>#DIV/0!</v>
      </c>
      <c r="AH45" s="70" t="e">
        <f t="shared" si="20"/>
        <v>#DIV/0!</v>
      </c>
      <c r="AI45" s="70" t="e">
        <f t="shared" si="21"/>
        <v>#DIV/0!</v>
      </c>
      <c r="AJ45" s="70" t="e">
        <f t="shared" si="22"/>
        <v>#DIV/0!</v>
      </c>
      <c r="AK45" s="70" t="e">
        <f t="shared" si="23"/>
        <v>#DIV/0!</v>
      </c>
      <c r="AL45" s="71" t="e">
        <f t="shared" si="54"/>
        <v>#DIV/0!</v>
      </c>
      <c r="AM45" s="187"/>
      <c r="AN45" s="189"/>
      <c r="AO45" s="182">
        <f t="shared" si="24"/>
        <v>1</v>
      </c>
      <c r="AP45" s="75"/>
      <c r="AQ45" s="75"/>
      <c r="AR45" s="76"/>
      <c r="AS45" s="76"/>
      <c r="AT45" s="171" t="e">
        <f t="shared" si="25"/>
        <v>#DIV/0!</v>
      </c>
      <c r="AU45" s="171" t="e">
        <f t="shared" si="26"/>
        <v>#DIV/0!</v>
      </c>
      <c r="AV45" s="75"/>
      <c r="AW45" s="76"/>
      <c r="AX45" s="75"/>
      <c r="AY45" s="76"/>
      <c r="AZ45" s="75"/>
      <c r="BA45" s="66" t="e">
        <f t="shared" si="27"/>
        <v>#DIV/0!</v>
      </c>
      <c r="BB45" s="155" t="e">
        <f t="shared" si="28"/>
        <v>#DIV/0!</v>
      </c>
      <c r="BC45" s="75"/>
      <c r="BD45" s="75"/>
      <c r="BE45" s="76"/>
      <c r="BF45" s="155" t="e">
        <f t="shared" si="29"/>
        <v>#DIV/0!</v>
      </c>
      <c r="BG45" s="184">
        <v>0.7090306834030683</v>
      </c>
      <c r="BH45" s="184">
        <v>0.58775066065599257</v>
      </c>
      <c r="BI45" s="75"/>
      <c r="BJ45" s="75"/>
      <c r="BK45" s="75"/>
      <c r="BL45" s="76"/>
      <c r="BM45" s="76"/>
      <c r="BN45" s="76"/>
      <c r="BO45" s="76"/>
      <c r="BP45" s="76"/>
      <c r="BQ45" s="76"/>
      <c r="BR45" s="76"/>
      <c r="BS45" s="155" t="e">
        <f t="shared" si="30"/>
        <v>#DIV/0!</v>
      </c>
      <c r="BT45" s="155" t="e">
        <f t="shared" si="58"/>
        <v>#DIV/0!</v>
      </c>
      <c r="BU45" s="66" t="e">
        <f t="shared" si="59"/>
        <v>#DIV/0!</v>
      </c>
      <c r="BV45" s="72"/>
      <c r="BW45" s="75"/>
      <c r="BX45" s="66" t="e">
        <f t="shared" si="33"/>
        <v>#DIV/0!</v>
      </c>
      <c r="BY45" s="74" t="e">
        <f t="shared" si="34"/>
        <v>#DIV/0!</v>
      </c>
      <c r="BZ45" s="155" t="e">
        <f t="shared" si="55"/>
        <v>#DIV/0!</v>
      </c>
      <c r="CA45" s="72"/>
      <c r="CB45" s="75"/>
      <c r="CC45" s="155" t="e">
        <f t="shared" si="35"/>
        <v>#DIV/0!</v>
      </c>
      <c r="CD45" s="155" t="e">
        <f t="shared" si="36"/>
        <v>#DIV/0!</v>
      </c>
      <c r="CE45" s="72"/>
      <c r="CF45" s="166"/>
      <c r="CG45" s="167"/>
      <c r="CH45" s="155" t="e">
        <f t="shared" si="37"/>
        <v>#DIV/0!</v>
      </c>
      <c r="CI45" s="75"/>
      <c r="CJ45" s="75"/>
      <c r="CK45" s="76"/>
      <c r="CL45" s="76"/>
      <c r="CM45" s="76"/>
      <c r="CN45" s="155" t="e">
        <f t="shared" si="38"/>
        <v>#DIV/0!</v>
      </c>
      <c r="CO45" s="72"/>
      <c r="CP45" s="76"/>
      <c r="CQ45" s="155" t="e">
        <f t="shared" si="39"/>
        <v>#DIV/0!</v>
      </c>
      <c r="CR45" s="78" t="b">
        <v>0</v>
      </c>
      <c r="CS45" s="76" t="b">
        <v>0</v>
      </c>
      <c r="CT45" s="76"/>
      <c r="CU45" s="76"/>
      <c r="CV45" s="76"/>
      <c r="CW45" s="76"/>
      <c r="CX45" s="76"/>
      <c r="CY45" s="76"/>
      <c r="CZ45" s="76"/>
      <c r="DA45" s="76"/>
      <c r="DB45" s="76"/>
      <c r="DC45" s="66" t="e">
        <f t="shared" si="40"/>
        <v>#DIV/0!</v>
      </c>
      <c r="DD45" s="66" t="e">
        <f t="shared" si="41"/>
        <v>#DIV/0!</v>
      </c>
      <c r="DE45" s="66" t="e">
        <f t="shared" si="42"/>
        <v>#DIV/0!</v>
      </c>
      <c r="DF45" s="66" t="e">
        <f t="shared" si="43"/>
        <v>#DIV/0!</v>
      </c>
      <c r="DG45" s="66" t="e">
        <f t="shared" si="44"/>
        <v>#DIV/0!</v>
      </c>
      <c r="DH45" s="66" t="e">
        <f t="shared" si="57"/>
        <v>#DIV/0!</v>
      </c>
      <c r="DI45" s="66" t="e">
        <f t="shared" si="46"/>
        <v>#DIV/0!</v>
      </c>
      <c r="DJ45" s="66" t="e">
        <f t="shared" si="47"/>
        <v>#DIV/0!</v>
      </c>
      <c r="DK45" s="66" t="e">
        <f t="shared" si="48"/>
        <v>#DIV/0!</v>
      </c>
      <c r="DL45" s="66" t="e">
        <f t="shared" si="49"/>
        <v>#DIV/0!</v>
      </c>
      <c r="DM45" s="66" t="e">
        <f t="shared" si="50"/>
        <v>#DIV/0!</v>
      </c>
      <c r="DN45" s="80" t="e">
        <f t="shared" si="51"/>
        <v>#DIV/0!</v>
      </c>
      <c r="DO45" s="178" t="e">
        <f t="shared" si="52"/>
        <v>#DIV/0!</v>
      </c>
      <c r="DP45" s="163" t="e">
        <f t="shared" si="56"/>
        <v>#DIV/0!</v>
      </c>
    </row>
    <row r="46" spans="1:120" ht="17.149999999999999" customHeight="1" x14ac:dyDescent="0.3">
      <c r="A46" s="30"/>
      <c r="B46" s="39" t="s">
        <v>241</v>
      </c>
      <c r="C46" s="37" t="s">
        <v>242</v>
      </c>
      <c r="D46" s="36" t="s">
        <v>255</v>
      </c>
      <c r="E46" s="37" t="s">
        <v>256</v>
      </c>
      <c r="F46" s="36" t="s">
        <v>262</v>
      </c>
      <c r="G46" s="37" t="s">
        <v>263</v>
      </c>
      <c r="H46" s="36">
        <v>96</v>
      </c>
      <c r="I46" s="38">
        <v>6</v>
      </c>
      <c r="J46" s="155" t="e">
        <f t="shared" si="0"/>
        <v>#DIV/0!</v>
      </c>
      <c r="K46" s="115" t="e">
        <f t="shared" si="1"/>
        <v>#DIV/0!</v>
      </c>
      <c r="L46" s="115" t="e">
        <f t="shared" si="2"/>
        <v>#DIV/0!</v>
      </c>
      <c r="M46" s="115" t="e">
        <f t="shared" si="3"/>
        <v>#DIV/0!</v>
      </c>
      <c r="N46" s="115" t="e">
        <f t="shared" si="4"/>
        <v>#DIV/0!</v>
      </c>
      <c r="O46" s="115" t="e">
        <f t="shared" si="5"/>
        <v>#DIV/0!</v>
      </c>
      <c r="P46" s="115" t="e">
        <f t="shared" si="6"/>
        <v>#DIV/0!</v>
      </c>
      <c r="Q46" s="115">
        <f t="shared" si="7"/>
        <v>1</v>
      </c>
      <c r="R46" s="116">
        <f t="shared" si="8"/>
        <v>0.53600104445459884</v>
      </c>
      <c r="S46" s="133" t="e">
        <f t="shared" si="9"/>
        <v>#DIV/0!</v>
      </c>
      <c r="T46" s="134" t="e">
        <f t="shared" si="53"/>
        <v>#DIV/0!</v>
      </c>
      <c r="U46" s="135" t="e">
        <f t="shared" si="10"/>
        <v>#DIV/0!</v>
      </c>
      <c r="V46" s="136">
        <v>2</v>
      </c>
      <c r="W46" s="155" t="e">
        <f t="shared" si="11"/>
        <v>#DIV/0!</v>
      </c>
      <c r="X46" s="155" t="e">
        <f t="shared" si="12"/>
        <v>#DIV/0!</v>
      </c>
      <c r="Y46" s="155" t="e">
        <f t="shared" si="13"/>
        <v>#DIV/0!</v>
      </c>
      <c r="Z46" s="156" t="e">
        <f t="shared" si="14"/>
        <v>#DIV/0!</v>
      </c>
      <c r="AA46" s="69"/>
      <c r="AB46" s="70">
        <f t="shared" si="15"/>
        <v>0.65831240314220063</v>
      </c>
      <c r="AC46" s="70" t="e">
        <f t="shared" si="16"/>
        <v>#DIV/0!</v>
      </c>
      <c r="AD46" s="70" t="e">
        <f t="shared" si="16"/>
        <v>#DIV/0!</v>
      </c>
      <c r="AE46" s="70">
        <f t="shared" si="17"/>
        <v>0</v>
      </c>
      <c r="AF46" s="70" t="e">
        <f t="shared" si="18"/>
        <v>#DIV/0!</v>
      </c>
      <c r="AG46" s="70" t="e">
        <f t="shared" si="19"/>
        <v>#DIV/0!</v>
      </c>
      <c r="AH46" s="70" t="e">
        <f t="shared" si="20"/>
        <v>#DIV/0!</v>
      </c>
      <c r="AI46" s="70" t="e">
        <f t="shared" si="21"/>
        <v>#DIV/0!</v>
      </c>
      <c r="AJ46" s="70" t="e">
        <f t="shared" si="22"/>
        <v>#DIV/0!</v>
      </c>
      <c r="AK46" s="70" t="e">
        <f t="shared" si="23"/>
        <v>#DIV/0!</v>
      </c>
      <c r="AL46" s="71" t="e">
        <f t="shared" si="54"/>
        <v>#DIV/0!</v>
      </c>
      <c r="AM46" s="187"/>
      <c r="AN46" s="189"/>
      <c r="AO46" s="182">
        <f t="shared" si="24"/>
        <v>1</v>
      </c>
      <c r="AP46" s="75"/>
      <c r="AQ46" s="75"/>
      <c r="AR46" s="76"/>
      <c r="AS46" s="76"/>
      <c r="AT46" s="171" t="e">
        <f t="shared" si="25"/>
        <v>#DIV/0!</v>
      </c>
      <c r="AU46" s="171" t="e">
        <f t="shared" si="26"/>
        <v>#DIV/0!</v>
      </c>
      <c r="AV46" s="75"/>
      <c r="AW46" s="76"/>
      <c r="AX46" s="75"/>
      <c r="AY46" s="76"/>
      <c r="AZ46" s="75"/>
      <c r="BA46" s="66" t="e">
        <f t="shared" si="27"/>
        <v>#DIV/0!</v>
      </c>
      <c r="BB46" s="155" t="e">
        <f t="shared" si="28"/>
        <v>#DIV/0!</v>
      </c>
      <c r="BC46" s="75"/>
      <c r="BD46" s="75"/>
      <c r="BE46" s="76"/>
      <c r="BF46" s="155" t="e">
        <f t="shared" si="29"/>
        <v>#DIV/0!</v>
      </c>
      <c r="BG46" s="184">
        <v>0.65831240314220063</v>
      </c>
      <c r="BH46" s="184">
        <v>0.53600104445459884</v>
      </c>
      <c r="BI46" s="75"/>
      <c r="BJ46" s="75"/>
      <c r="BK46" s="75"/>
      <c r="BL46" s="75"/>
      <c r="BM46" s="76"/>
      <c r="BN46" s="76"/>
      <c r="BO46" s="76"/>
      <c r="BP46" s="76"/>
      <c r="BQ46" s="76"/>
      <c r="BR46" s="76"/>
      <c r="BS46" s="155" t="e">
        <f t="shared" si="30"/>
        <v>#DIV/0!</v>
      </c>
      <c r="BT46" s="155" t="e">
        <f t="shared" si="58"/>
        <v>#DIV/0!</v>
      </c>
      <c r="BU46" s="66" t="e">
        <f t="shared" si="59"/>
        <v>#DIV/0!</v>
      </c>
      <c r="BV46" s="72"/>
      <c r="BW46" s="75"/>
      <c r="BX46" s="66" t="e">
        <f t="shared" si="33"/>
        <v>#DIV/0!</v>
      </c>
      <c r="BY46" s="74" t="e">
        <f t="shared" si="34"/>
        <v>#DIV/0!</v>
      </c>
      <c r="BZ46" s="155" t="e">
        <f t="shared" si="55"/>
        <v>#DIV/0!</v>
      </c>
      <c r="CA46" s="72"/>
      <c r="CB46" s="75"/>
      <c r="CC46" s="155" t="e">
        <f t="shared" si="35"/>
        <v>#DIV/0!</v>
      </c>
      <c r="CD46" s="155" t="e">
        <f t="shared" si="36"/>
        <v>#DIV/0!</v>
      </c>
      <c r="CE46" s="72"/>
      <c r="CF46" s="166"/>
      <c r="CG46" s="167"/>
      <c r="CH46" s="155" t="e">
        <f t="shared" si="37"/>
        <v>#DIV/0!</v>
      </c>
      <c r="CI46" s="75"/>
      <c r="CJ46" s="75"/>
      <c r="CK46" s="76"/>
      <c r="CL46" s="76"/>
      <c r="CM46" s="76"/>
      <c r="CN46" s="155" t="e">
        <f t="shared" si="38"/>
        <v>#DIV/0!</v>
      </c>
      <c r="CO46" s="72"/>
      <c r="CP46" s="76"/>
      <c r="CQ46" s="155" t="e">
        <f t="shared" si="39"/>
        <v>#DIV/0!</v>
      </c>
      <c r="CR46" s="78" t="b">
        <v>0</v>
      </c>
      <c r="CS46" s="76" t="b">
        <v>1</v>
      </c>
      <c r="CT46" s="76"/>
      <c r="CU46" s="76"/>
      <c r="CV46" s="79"/>
      <c r="CW46" s="79"/>
      <c r="CX46" s="79"/>
      <c r="CY46" s="79"/>
      <c r="CZ46" s="76"/>
      <c r="DA46" s="76"/>
      <c r="DB46" s="76"/>
      <c r="DC46" s="66" t="e">
        <f t="shared" si="40"/>
        <v>#DIV/0!</v>
      </c>
      <c r="DD46" s="66" t="e">
        <f t="shared" si="41"/>
        <v>#DIV/0!</v>
      </c>
      <c r="DE46" s="66" t="e">
        <f t="shared" si="42"/>
        <v>#DIV/0!</v>
      </c>
      <c r="DF46" s="66" t="e">
        <f t="shared" si="43"/>
        <v>#DIV/0!</v>
      </c>
      <c r="DG46" s="66" t="e">
        <f t="shared" si="44"/>
        <v>#DIV/0!</v>
      </c>
      <c r="DH46" s="66" t="e">
        <f t="shared" si="57"/>
        <v>#DIV/0!</v>
      </c>
      <c r="DI46" s="66" t="e">
        <f t="shared" si="46"/>
        <v>#DIV/0!</v>
      </c>
      <c r="DJ46" s="66" t="e">
        <f t="shared" si="47"/>
        <v>#DIV/0!</v>
      </c>
      <c r="DK46" s="66" t="e">
        <f t="shared" si="48"/>
        <v>#DIV/0!</v>
      </c>
      <c r="DL46" s="66" t="e">
        <f t="shared" si="49"/>
        <v>#DIV/0!</v>
      </c>
      <c r="DM46" s="66" t="e">
        <f t="shared" si="50"/>
        <v>#DIV/0!</v>
      </c>
      <c r="DN46" s="80" t="e">
        <f t="shared" si="51"/>
        <v>#DIV/0!</v>
      </c>
      <c r="DO46" s="178" t="e">
        <f t="shared" si="52"/>
        <v>#DIV/0!</v>
      </c>
      <c r="DP46" s="163" t="e">
        <f t="shared" si="56"/>
        <v>#DIV/0!</v>
      </c>
    </row>
    <row r="47" spans="1:120" ht="17.149999999999999" customHeight="1" x14ac:dyDescent="0.3">
      <c r="A47" s="30"/>
      <c r="B47" s="39" t="s">
        <v>264</v>
      </c>
      <c r="C47" s="37" t="s">
        <v>265</v>
      </c>
      <c r="D47" s="36" t="s">
        <v>266</v>
      </c>
      <c r="E47" s="37" t="s">
        <v>265</v>
      </c>
      <c r="F47" s="36" t="s">
        <v>267</v>
      </c>
      <c r="G47" s="37" t="s">
        <v>265</v>
      </c>
      <c r="H47" s="36">
        <v>81</v>
      </c>
      <c r="I47" s="38">
        <v>18</v>
      </c>
      <c r="J47" s="155" t="e">
        <f t="shared" si="0"/>
        <v>#DIV/0!</v>
      </c>
      <c r="K47" s="115" t="e">
        <f t="shared" si="1"/>
        <v>#DIV/0!</v>
      </c>
      <c r="L47" s="115" t="e">
        <f t="shared" si="2"/>
        <v>#DIV/0!</v>
      </c>
      <c r="M47" s="115" t="e">
        <f t="shared" si="3"/>
        <v>#DIV/0!</v>
      </c>
      <c r="N47" s="115" t="e">
        <f t="shared" si="4"/>
        <v>#DIV/0!</v>
      </c>
      <c r="O47" s="115" t="e">
        <f t="shared" si="5"/>
        <v>#DIV/0!</v>
      </c>
      <c r="P47" s="115" t="e">
        <f t="shared" si="6"/>
        <v>#DIV/0!</v>
      </c>
      <c r="Q47" s="115">
        <f t="shared" si="7"/>
        <v>1</v>
      </c>
      <c r="R47" s="116">
        <f t="shared" si="8"/>
        <v>0.95658019680506901</v>
      </c>
      <c r="S47" s="133" t="e">
        <f t="shared" si="9"/>
        <v>#DIV/0!</v>
      </c>
      <c r="T47" s="134" t="e">
        <f t="shared" si="53"/>
        <v>#DIV/0!</v>
      </c>
      <c r="U47" s="135" t="e">
        <f t="shared" si="10"/>
        <v>#DIV/0!</v>
      </c>
      <c r="V47" s="136">
        <v>6</v>
      </c>
      <c r="W47" s="155" t="e">
        <f t="shared" si="11"/>
        <v>#DIV/0!</v>
      </c>
      <c r="X47" s="155" t="e">
        <f t="shared" si="12"/>
        <v>#DIV/0!</v>
      </c>
      <c r="Y47" s="155" t="e">
        <f t="shared" si="13"/>
        <v>#DIV/0!</v>
      </c>
      <c r="Z47" s="156" t="e">
        <f t="shared" si="14"/>
        <v>#DIV/0!</v>
      </c>
      <c r="AA47" s="69"/>
      <c r="AB47" s="70">
        <f t="shared" si="15"/>
        <v>0.97020707705488318</v>
      </c>
      <c r="AC47" s="70" t="e">
        <f t="shared" si="16"/>
        <v>#DIV/0!</v>
      </c>
      <c r="AD47" s="70" t="e">
        <f t="shared" si="16"/>
        <v>#DIV/0!</v>
      </c>
      <c r="AE47" s="70">
        <f t="shared" si="17"/>
        <v>0</v>
      </c>
      <c r="AF47" s="70" t="e">
        <f t="shared" si="18"/>
        <v>#DIV/0!</v>
      </c>
      <c r="AG47" s="70" t="e">
        <f t="shared" si="19"/>
        <v>#DIV/0!</v>
      </c>
      <c r="AH47" s="70" t="e">
        <f t="shared" si="20"/>
        <v>#DIV/0!</v>
      </c>
      <c r="AI47" s="70" t="e">
        <f t="shared" si="21"/>
        <v>#DIV/0!</v>
      </c>
      <c r="AJ47" s="70" t="e">
        <f t="shared" si="22"/>
        <v>#DIV/0!</v>
      </c>
      <c r="AK47" s="70" t="e">
        <f t="shared" si="23"/>
        <v>#DIV/0!</v>
      </c>
      <c r="AL47" s="71" t="e">
        <f t="shared" si="54"/>
        <v>#DIV/0!</v>
      </c>
      <c r="AM47" s="187"/>
      <c r="AN47" s="189"/>
      <c r="AO47" s="182">
        <f t="shared" si="24"/>
        <v>1</v>
      </c>
      <c r="AP47" s="75"/>
      <c r="AQ47" s="75"/>
      <c r="AR47" s="75"/>
      <c r="AS47" s="76"/>
      <c r="AT47" s="171" t="e">
        <f t="shared" si="25"/>
        <v>#DIV/0!</v>
      </c>
      <c r="AU47" s="171" t="e">
        <f t="shared" si="26"/>
        <v>#DIV/0!</v>
      </c>
      <c r="AV47" s="75"/>
      <c r="AW47" s="76"/>
      <c r="AX47" s="75"/>
      <c r="AY47" s="76"/>
      <c r="AZ47" s="75"/>
      <c r="BA47" s="66" t="e">
        <f t="shared" si="27"/>
        <v>#DIV/0!</v>
      </c>
      <c r="BB47" s="155" t="e">
        <f t="shared" si="28"/>
        <v>#DIV/0!</v>
      </c>
      <c r="BC47" s="75"/>
      <c r="BD47" s="75"/>
      <c r="BE47" s="75"/>
      <c r="BF47" s="155" t="e">
        <f t="shared" si="29"/>
        <v>#DIV/0!</v>
      </c>
      <c r="BG47" s="184">
        <v>0.97020707705488318</v>
      </c>
      <c r="BH47" s="184">
        <v>0.95658019680506901</v>
      </c>
      <c r="BI47" s="75"/>
      <c r="BJ47" s="75"/>
      <c r="BK47" s="75"/>
      <c r="BL47" s="75"/>
      <c r="BM47" s="75"/>
      <c r="BN47" s="76"/>
      <c r="BO47" s="75"/>
      <c r="BP47" s="76"/>
      <c r="BQ47" s="76"/>
      <c r="BR47" s="75"/>
      <c r="BS47" s="155" t="e">
        <f t="shared" si="30"/>
        <v>#DIV/0!</v>
      </c>
      <c r="BT47" s="155" t="e">
        <f t="shared" si="58"/>
        <v>#DIV/0!</v>
      </c>
      <c r="BU47" s="66" t="e">
        <f t="shared" si="59"/>
        <v>#DIV/0!</v>
      </c>
      <c r="BV47" s="72"/>
      <c r="BW47" s="75"/>
      <c r="BX47" s="66" t="e">
        <f t="shared" si="33"/>
        <v>#DIV/0!</v>
      </c>
      <c r="BY47" s="74" t="e">
        <f t="shared" si="34"/>
        <v>#DIV/0!</v>
      </c>
      <c r="BZ47" s="155" t="e">
        <f t="shared" si="55"/>
        <v>#DIV/0!</v>
      </c>
      <c r="CA47" s="72"/>
      <c r="CB47" s="75"/>
      <c r="CC47" s="155" t="e">
        <f t="shared" si="35"/>
        <v>#DIV/0!</v>
      </c>
      <c r="CD47" s="155" t="e">
        <f t="shared" si="36"/>
        <v>#DIV/0!</v>
      </c>
      <c r="CE47" s="72"/>
      <c r="CF47" s="167"/>
      <c r="CG47" s="167"/>
      <c r="CH47" s="155" t="e">
        <f t="shared" si="37"/>
        <v>#DIV/0!</v>
      </c>
      <c r="CI47" s="75"/>
      <c r="CJ47" s="75"/>
      <c r="CK47" s="75"/>
      <c r="CL47" s="75"/>
      <c r="CM47" s="75"/>
      <c r="CN47" s="155" t="e">
        <f t="shared" si="38"/>
        <v>#DIV/0!</v>
      </c>
      <c r="CO47" s="72"/>
      <c r="CP47" s="75"/>
      <c r="CQ47" s="155" t="e">
        <f t="shared" si="39"/>
        <v>#DIV/0!</v>
      </c>
      <c r="CR47" s="78" t="b">
        <v>0</v>
      </c>
      <c r="CS47" s="76" t="b">
        <v>1</v>
      </c>
      <c r="CT47" s="76"/>
      <c r="CU47" s="76"/>
      <c r="CV47" s="79"/>
      <c r="CW47" s="79"/>
      <c r="CX47" s="79"/>
      <c r="CY47" s="79"/>
      <c r="CZ47" s="76"/>
      <c r="DA47" s="76"/>
      <c r="DB47" s="76"/>
      <c r="DC47" s="66" t="e">
        <f t="shared" si="40"/>
        <v>#DIV/0!</v>
      </c>
      <c r="DD47" s="66" t="e">
        <f t="shared" si="41"/>
        <v>#DIV/0!</v>
      </c>
      <c r="DE47" s="66" t="e">
        <f t="shared" si="42"/>
        <v>#DIV/0!</v>
      </c>
      <c r="DF47" s="66" t="e">
        <f t="shared" si="43"/>
        <v>#DIV/0!</v>
      </c>
      <c r="DG47" s="66" t="e">
        <f t="shared" si="44"/>
        <v>#DIV/0!</v>
      </c>
      <c r="DH47" s="66" t="e">
        <f t="shared" si="57"/>
        <v>#DIV/0!</v>
      </c>
      <c r="DI47" s="66" t="e">
        <f t="shared" si="46"/>
        <v>#DIV/0!</v>
      </c>
      <c r="DJ47" s="66" t="e">
        <f t="shared" si="47"/>
        <v>#DIV/0!</v>
      </c>
      <c r="DK47" s="66" t="e">
        <f t="shared" si="48"/>
        <v>#DIV/0!</v>
      </c>
      <c r="DL47" s="66" t="e">
        <f t="shared" si="49"/>
        <v>#DIV/0!</v>
      </c>
      <c r="DM47" s="66" t="e">
        <f t="shared" si="50"/>
        <v>#DIV/0!</v>
      </c>
      <c r="DN47" s="80" t="e">
        <f t="shared" si="51"/>
        <v>#DIV/0!</v>
      </c>
      <c r="DO47" s="178" t="e">
        <f t="shared" si="52"/>
        <v>#DIV/0!</v>
      </c>
      <c r="DP47" s="163" t="e">
        <f t="shared" si="56"/>
        <v>#DIV/0!</v>
      </c>
    </row>
    <row r="48" spans="1:120" ht="17.149999999999999" customHeight="1" x14ac:dyDescent="0.3">
      <c r="A48" s="30"/>
      <c r="B48" s="39" t="s">
        <v>264</v>
      </c>
      <c r="C48" s="37" t="s">
        <v>265</v>
      </c>
      <c r="D48" s="36" t="s">
        <v>266</v>
      </c>
      <c r="E48" s="37" t="s">
        <v>265</v>
      </c>
      <c r="F48" s="36" t="s">
        <v>268</v>
      </c>
      <c r="G48" s="37" t="s">
        <v>269</v>
      </c>
      <c r="H48" s="36">
        <v>48</v>
      </c>
      <c r="I48" s="38">
        <v>4</v>
      </c>
      <c r="J48" s="155" t="e">
        <f t="shared" si="0"/>
        <v>#DIV/0!</v>
      </c>
      <c r="K48" s="115" t="e">
        <f t="shared" si="1"/>
        <v>#DIV/0!</v>
      </c>
      <c r="L48" s="115" t="e">
        <f t="shared" si="2"/>
        <v>#DIV/0!</v>
      </c>
      <c r="M48" s="115" t="e">
        <f t="shared" si="3"/>
        <v>#DIV/0!</v>
      </c>
      <c r="N48" s="115" t="e">
        <f t="shared" si="4"/>
        <v>#DIV/0!</v>
      </c>
      <c r="O48" s="115" t="e">
        <f t="shared" si="5"/>
        <v>#DIV/0!</v>
      </c>
      <c r="P48" s="115" t="e">
        <f t="shared" si="6"/>
        <v>#DIV/0!</v>
      </c>
      <c r="Q48" s="115">
        <f t="shared" si="7"/>
        <v>1</v>
      </c>
      <c r="R48" s="116">
        <f t="shared" si="8"/>
        <v>0.93424928555726539</v>
      </c>
      <c r="S48" s="133" t="e">
        <f t="shared" si="9"/>
        <v>#DIV/0!</v>
      </c>
      <c r="T48" s="134" t="e">
        <f t="shared" si="53"/>
        <v>#DIV/0!</v>
      </c>
      <c r="U48" s="135" t="e">
        <f t="shared" si="10"/>
        <v>#DIV/0!</v>
      </c>
      <c r="V48" s="136">
        <v>6</v>
      </c>
      <c r="W48" s="155" t="e">
        <f t="shared" si="11"/>
        <v>#DIV/0!</v>
      </c>
      <c r="X48" s="155" t="e">
        <f t="shared" si="12"/>
        <v>#DIV/0!</v>
      </c>
      <c r="Y48" s="155" t="e">
        <f t="shared" si="13"/>
        <v>#DIV/0!</v>
      </c>
      <c r="Z48" s="156" t="e">
        <f t="shared" si="14"/>
        <v>#DIV/0!</v>
      </c>
      <c r="AA48" s="69"/>
      <c r="AB48" s="70">
        <f t="shared" si="15"/>
        <v>0.95255555830835159</v>
      </c>
      <c r="AC48" s="70" t="e">
        <f t="shared" si="16"/>
        <v>#DIV/0!</v>
      </c>
      <c r="AD48" s="70" t="e">
        <f t="shared" si="16"/>
        <v>#DIV/0!</v>
      </c>
      <c r="AE48" s="70">
        <f t="shared" si="17"/>
        <v>0</v>
      </c>
      <c r="AF48" s="70" t="e">
        <f t="shared" si="18"/>
        <v>#DIV/0!</v>
      </c>
      <c r="AG48" s="70" t="e">
        <f t="shared" si="19"/>
        <v>#DIV/0!</v>
      </c>
      <c r="AH48" s="70" t="e">
        <f t="shared" si="20"/>
        <v>#DIV/0!</v>
      </c>
      <c r="AI48" s="70" t="e">
        <f t="shared" si="21"/>
        <v>#DIV/0!</v>
      </c>
      <c r="AJ48" s="70" t="e">
        <f t="shared" si="22"/>
        <v>#DIV/0!</v>
      </c>
      <c r="AK48" s="70" t="e">
        <f t="shared" si="23"/>
        <v>#DIV/0!</v>
      </c>
      <c r="AL48" s="71" t="e">
        <f t="shared" si="54"/>
        <v>#DIV/0!</v>
      </c>
      <c r="AM48" s="187"/>
      <c r="AN48" s="189"/>
      <c r="AO48" s="182">
        <f t="shared" si="24"/>
        <v>1</v>
      </c>
      <c r="AP48" s="75"/>
      <c r="AQ48" s="75"/>
      <c r="AR48" s="75"/>
      <c r="AS48" s="76"/>
      <c r="AT48" s="171" t="e">
        <f t="shared" si="25"/>
        <v>#DIV/0!</v>
      </c>
      <c r="AU48" s="171" t="e">
        <f t="shared" si="26"/>
        <v>#DIV/0!</v>
      </c>
      <c r="AV48" s="75"/>
      <c r="AW48" s="76"/>
      <c r="AX48" s="75"/>
      <c r="AY48" s="76"/>
      <c r="AZ48" s="75"/>
      <c r="BA48" s="66" t="e">
        <f t="shared" si="27"/>
        <v>#DIV/0!</v>
      </c>
      <c r="BB48" s="155" t="e">
        <f t="shared" si="28"/>
        <v>#DIV/0!</v>
      </c>
      <c r="BC48" s="75"/>
      <c r="BD48" s="75"/>
      <c r="BE48" s="75"/>
      <c r="BF48" s="155" t="e">
        <f t="shared" si="29"/>
        <v>#DIV/0!</v>
      </c>
      <c r="BG48" s="184">
        <v>0.95255555830835159</v>
      </c>
      <c r="BH48" s="184">
        <v>0.93424928555726539</v>
      </c>
      <c r="BI48" s="75"/>
      <c r="BJ48" s="75"/>
      <c r="BK48" s="75"/>
      <c r="BL48" s="75"/>
      <c r="BM48" s="75"/>
      <c r="BN48" s="76"/>
      <c r="BO48" s="75"/>
      <c r="BP48" s="76"/>
      <c r="BQ48" s="76"/>
      <c r="BR48" s="76"/>
      <c r="BS48" s="155" t="e">
        <f t="shared" si="30"/>
        <v>#DIV/0!</v>
      </c>
      <c r="BT48" s="155" t="e">
        <f t="shared" si="58"/>
        <v>#DIV/0!</v>
      </c>
      <c r="BU48" s="66" t="e">
        <f t="shared" si="59"/>
        <v>#DIV/0!</v>
      </c>
      <c r="BV48" s="72"/>
      <c r="BW48" s="75"/>
      <c r="BX48" s="66" t="e">
        <f t="shared" si="33"/>
        <v>#DIV/0!</v>
      </c>
      <c r="BY48" s="74" t="e">
        <f t="shared" si="34"/>
        <v>#DIV/0!</v>
      </c>
      <c r="BZ48" s="155" t="e">
        <f t="shared" si="55"/>
        <v>#DIV/0!</v>
      </c>
      <c r="CA48" s="72"/>
      <c r="CB48" s="75"/>
      <c r="CC48" s="155" t="e">
        <f t="shared" si="35"/>
        <v>#DIV/0!</v>
      </c>
      <c r="CD48" s="155" t="e">
        <f t="shared" si="36"/>
        <v>#DIV/0!</v>
      </c>
      <c r="CE48" s="72"/>
      <c r="CF48" s="166"/>
      <c r="CG48" s="167"/>
      <c r="CH48" s="155" t="e">
        <f t="shared" si="37"/>
        <v>#DIV/0!</v>
      </c>
      <c r="CI48" s="75"/>
      <c r="CJ48" s="75"/>
      <c r="CK48" s="75"/>
      <c r="CL48" s="75"/>
      <c r="CM48" s="76"/>
      <c r="CN48" s="155" t="e">
        <f t="shared" si="38"/>
        <v>#DIV/0!</v>
      </c>
      <c r="CO48" s="72"/>
      <c r="CP48" s="75"/>
      <c r="CQ48" s="155" t="e">
        <f t="shared" si="39"/>
        <v>#DIV/0!</v>
      </c>
      <c r="CR48" s="78" t="b">
        <v>0</v>
      </c>
      <c r="CS48" s="76" t="b">
        <v>0</v>
      </c>
      <c r="CT48" s="76"/>
      <c r="CU48" s="76"/>
      <c r="CV48" s="76"/>
      <c r="CW48" s="76"/>
      <c r="CX48" s="76"/>
      <c r="CY48" s="76"/>
      <c r="CZ48" s="76"/>
      <c r="DA48" s="76"/>
      <c r="DB48" s="76"/>
      <c r="DC48" s="66" t="e">
        <f t="shared" si="40"/>
        <v>#DIV/0!</v>
      </c>
      <c r="DD48" s="66" t="e">
        <f t="shared" si="41"/>
        <v>#DIV/0!</v>
      </c>
      <c r="DE48" s="66" t="e">
        <f t="shared" si="42"/>
        <v>#DIV/0!</v>
      </c>
      <c r="DF48" s="66" t="e">
        <f t="shared" si="43"/>
        <v>#DIV/0!</v>
      </c>
      <c r="DG48" s="66" t="e">
        <f t="shared" si="44"/>
        <v>#DIV/0!</v>
      </c>
      <c r="DH48" s="66" t="e">
        <f t="shared" si="57"/>
        <v>#DIV/0!</v>
      </c>
      <c r="DI48" s="66" t="e">
        <f t="shared" si="46"/>
        <v>#DIV/0!</v>
      </c>
      <c r="DJ48" s="66" t="e">
        <f t="shared" si="47"/>
        <v>#DIV/0!</v>
      </c>
      <c r="DK48" s="66" t="e">
        <f t="shared" si="48"/>
        <v>#DIV/0!</v>
      </c>
      <c r="DL48" s="66" t="e">
        <f t="shared" si="49"/>
        <v>#DIV/0!</v>
      </c>
      <c r="DM48" s="66" t="e">
        <f t="shared" si="50"/>
        <v>#DIV/0!</v>
      </c>
      <c r="DN48" s="80" t="e">
        <f t="shared" si="51"/>
        <v>#DIV/0!</v>
      </c>
      <c r="DO48" s="178" t="e">
        <f t="shared" si="52"/>
        <v>#DIV/0!</v>
      </c>
      <c r="DP48" s="163" t="e">
        <f t="shared" si="56"/>
        <v>#DIV/0!</v>
      </c>
    </row>
    <row r="49" spans="1:121" ht="17.149999999999999" customHeight="1" x14ac:dyDescent="0.3">
      <c r="A49" s="30"/>
      <c r="B49" s="39" t="s">
        <v>264</v>
      </c>
      <c r="C49" s="37" t="s">
        <v>265</v>
      </c>
      <c r="D49" s="36" t="s">
        <v>266</v>
      </c>
      <c r="E49" s="37" t="s">
        <v>265</v>
      </c>
      <c r="F49" s="36" t="s">
        <v>270</v>
      </c>
      <c r="G49" s="37" t="s">
        <v>271</v>
      </c>
      <c r="H49" s="36">
        <v>48</v>
      </c>
      <c r="I49" s="38">
        <v>4</v>
      </c>
      <c r="J49" s="155" t="e">
        <f t="shared" si="0"/>
        <v>#DIV/0!</v>
      </c>
      <c r="K49" s="115" t="e">
        <f t="shared" si="1"/>
        <v>#DIV/0!</v>
      </c>
      <c r="L49" s="115" t="e">
        <f t="shared" si="2"/>
        <v>#DIV/0!</v>
      </c>
      <c r="M49" s="115" t="e">
        <f t="shared" si="3"/>
        <v>#DIV/0!</v>
      </c>
      <c r="N49" s="115" t="e">
        <f t="shared" si="4"/>
        <v>#DIV/0!</v>
      </c>
      <c r="O49" s="115" t="e">
        <f t="shared" si="5"/>
        <v>#DIV/0!</v>
      </c>
      <c r="P49" s="115" t="e">
        <f t="shared" si="6"/>
        <v>#DIV/0!</v>
      </c>
      <c r="Q49" s="115">
        <f t="shared" si="7"/>
        <v>1</v>
      </c>
      <c r="R49" s="116">
        <f t="shared" si="8"/>
        <v>0.95699697003703288</v>
      </c>
      <c r="S49" s="133" t="e">
        <f t="shared" si="9"/>
        <v>#DIV/0!</v>
      </c>
      <c r="T49" s="134" t="e">
        <f t="shared" si="53"/>
        <v>#DIV/0!</v>
      </c>
      <c r="U49" s="135" t="e">
        <f t="shared" si="10"/>
        <v>#DIV/0!</v>
      </c>
      <c r="V49" s="136">
        <v>5</v>
      </c>
      <c r="W49" s="155" t="e">
        <f t="shared" si="11"/>
        <v>#DIV/0!</v>
      </c>
      <c r="X49" s="155" t="e">
        <f t="shared" si="12"/>
        <v>#DIV/0!</v>
      </c>
      <c r="Y49" s="155" t="e">
        <f t="shared" si="13"/>
        <v>#DIV/0!</v>
      </c>
      <c r="Z49" s="156" t="e">
        <f t="shared" si="14"/>
        <v>#DIV/0!</v>
      </c>
      <c r="AA49" s="69"/>
      <c r="AB49" s="70">
        <f t="shared" si="15"/>
        <v>0.96822156311390162</v>
      </c>
      <c r="AC49" s="70" t="e">
        <f t="shared" si="16"/>
        <v>#DIV/0!</v>
      </c>
      <c r="AD49" s="70" t="e">
        <f t="shared" si="16"/>
        <v>#DIV/0!</v>
      </c>
      <c r="AE49" s="70">
        <f t="shared" si="17"/>
        <v>0</v>
      </c>
      <c r="AF49" s="70" t="e">
        <f t="shared" si="18"/>
        <v>#DIV/0!</v>
      </c>
      <c r="AG49" s="70" t="e">
        <f t="shared" si="19"/>
        <v>#DIV/0!</v>
      </c>
      <c r="AH49" s="70" t="e">
        <f t="shared" si="20"/>
        <v>#DIV/0!</v>
      </c>
      <c r="AI49" s="70" t="e">
        <f t="shared" si="21"/>
        <v>#DIV/0!</v>
      </c>
      <c r="AJ49" s="70" t="e">
        <f t="shared" si="22"/>
        <v>#DIV/0!</v>
      </c>
      <c r="AK49" s="70" t="e">
        <f t="shared" si="23"/>
        <v>#DIV/0!</v>
      </c>
      <c r="AL49" s="71" t="e">
        <f t="shared" si="54"/>
        <v>#DIV/0!</v>
      </c>
      <c r="AM49" s="187"/>
      <c r="AN49" s="189"/>
      <c r="AO49" s="182">
        <f t="shared" si="24"/>
        <v>1</v>
      </c>
      <c r="AP49" s="75"/>
      <c r="AQ49" s="75"/>
      <c r="AR49" s="75"/>
      <c r="AS49" s="76"/>
      <c r="AT49" s="171" t="e">
        <f t="shared" si="25"/>
        <v>#DIV/0!</v>
      </c>
      <c r="AU49" s="171" t="e">
        <f t="shared" si="26"/>
        <v>#DIV/0!</v>
      </c>
      <c r="AV49" s="75"/>
      <c r="AW49" s="76"/>
      <c r="AX49" s="75"/>
      <c r="AY49" s="76"/>
      <c r="AZ49" s="75"/>
      <c r="BA49" s="66" t="e">
        <f t="shared" si="27"/>
        <v>#DIV/0!</v>
      </c>
      <c r="BB49" s="155" t="e">
        <f t="shared" si="28"/>
        <v>#DIV/0!</v>
      </c>
      <c r="BC49" s="75"/>
      <c r="BD49" s="75"/>
      <c r="BE49" s="75"/>
      <c r="BF49" s="155" t="e">
        <f t="shared" si="29"/>
        <v>#DIV/0!</v>
      </c>
      <c r="BG49" s="184">
        <v>0.96822156311390162</v>
      </c>
      <c r="BH49" s="184">
        <v>0.95699697003703288</v>
      </c>
      <c r="BI49" s="75"/>
      <c r="BJ49" s="75"/>
      <c r="BK49" s="75"/>
      <c r="BL49" s="75"/>
      <c r="BM49" s="75"/>
      <c r="BN49" s="76"/>
      <c r="BO49" s="75"/>
      <c r="BP49" s="76"/>
      <c r="BQ49" s="76"/>
      <c r="BR49" s="75"/>
      <c r="BS49" s="155" t="e">
        <f t="shared" si="30"/>
        <v>#DIV/0!</v>
      </c>
      <c r="BT49" s="155" t="e">
        <f t="shared" si="58"/>
        <v>#DIV/0!</v>
      </c>
      <c r="BU49" s="66" t="e">
        <f t="shared" si="59"/>
        <v>#DIV/0!</v>
      </c>
      <c r="BV49" s="72"/>
      <c r="BW49" s="75"/>
      <c r="BX49" s="66" t="e">
        <f t="shared" si="33"/>
        <v>#DIV/0!</v>
      </c>
      <c r="BY49" s="74" t="e">
        <f t="shared" si="34"/>
        <v>#DIV/0!</v>
      </c>
      <c r="BZ49" s="155" t="e">
        <f t="shared" si="55"/>
        <v>#DIV/0!</v>
      </c>
      <c r="CA49" s="72"/>
      <c r="CB49" s="75"/>
      <c r="CC49" s="155" t="e">
        <f t="shared" si="35"/>
        <v>#DIV/0!</v>
      </c>
      <c r="CD49" s="155" t="e">
        <f t="shared" si="36"/>
        <v>#DIV/0!</v>
      </c>
      <c r="CE49" s="72"/>
      <c r="CF49" s="166"/>
      <c r="CG49" s="167"/>
      <c r="CH49" s="155" t="e">
        <f t="shared" si="37"/>
        <v>#DIV/0!</v>
      </c>
      <c r="CI49" s="75"/>
      <c r="CJ49" s="75"/>
      <c r="CK49" s="75"/>
      <c r="CL49" s="75"/>
      <c r="CM49" s="76"/>
      <c r="CN49" s="155" t="e">
        <f t="shared" si="38"/>
        <v>#DIV/0!</v>
      </c>
      <c r="CO49" s="72"/>
      <c r="CP49" s="75"/>
      <c r="CQ49" s="155" t="e">
        <f t="shared" si="39"/>
        <v>#DIV/0!</v>
      </c>
      <c r="CR49" s="78" t="b">
        <v>0</v>
      </c>
      <c r="CS49" s="76" t="b">
        <v>0</v>
      </c>
      <c r="CT49" s="76"/>
      <c r="CU49" s="76"/>
      <c r="CV49" s="76"/>
      <c r="CW49" s="76"/>
      <c r="CX49" s="76"/>
      <c r="CY49" s="76"/>
      <c r="CZ49" s="76"/>
      <c r="DA49" s="76"/>
      <c r="DB49" s="76"/>
      <c r="DC49" s="66" t="e">
        <f t="shared" si="40"/>
        <v>#DIV/0!</v>
      </c>
      <c r="DD49" s="66" t="e">
        <f t="shared" si="41"/>
        <v>#DIV/0!</v>
      </c>
      <c r="DE49" s="66" t="e">
        <f t="shared" si="42"/>
        <v>#DIV/0!</v>
      </c>
      <c r="DF49" s="66" t="e">
        <f t="shared" si="43"/>
        <v>#DIV/0!</v>
      </c>
      <c r="DG49" s="66" t="e">
        <f t="shared" si="44"/>
        <v>#DIV/0!</v>
      </c>
      <c r="DH49" s="66" t="e">
        <f t="shared" si="57"/>
        <v>#DIV/0!</v>
      </c>
      <c r="DI49" s="66" t="e">
        <f t="shared" si="46"/>
        <v>#DIV/0!</v>
      </c>
      <c r="DJ49" s="66" t="e">
        <f t="shared" si="47"/>
        <v>#DIV/0!</v>
      </c>
      <c r="DK49" s="66" t="e">
        <f t="shared" si="48"/>
        <v>#DIV/0!</v>
      </c>
      <c r="DL49" s="66" t="e">
        <f t="shared" si="49"/>
        <v>#DIV/0!</v>
      </c>
      <c r="DM49" s="66" t="e">
        <f t="shared" si="50"/>
        <v>#DIV/0!</v>
      </c>
      <c r="DN49" s="80" t="e">
        <f t="shared" si="51"/>
        <v>#DIV/0!</v>
      </c>
      <c r="DO49" s="178" t="e">
        <f t="shared" si="52"/>
        <v>#DIV/0!</v>
      </c>
      <c r="DP49" s="163" t="e">
        <f t="shared" si="56"/>
        <v>#DIV/0!</v>
      </c>
    </row>
    <row r="50" spans="1:121" ht="17.149999999999999" customHeight="1" x14ac:dyDescent="0.3">
      <c r="A50" s="30"/>
      <c r="B50" s="39" t="s">
        <v>264</v>
      </c>
      <c r="C50" s="37" t="s">
        <v>265</v>
      </c>
      <c r="D50" s="36" t="s">
        <v>272</v>
      </c>
      <c r="E50" s="37" t="s">
        <v>273</v>
      </c>
      <c r="F50" s="36" t="s">
        <v>274</v>
      </c>
      <c r="G50" s="37" t="s">
        <v>273</v>
      </c>
      <c r="H50" s="36">
        <v>72</v>
      </c>
      <c r="I50" s="38">
        <v>14</v>
      </c>
      <c r="J50" s="155" t="e">
        <f t="shared" si="0"/>
        <v>#DIV/0!</v>
      </c>
      <c r="K50" s="115" t="e">
        <f t="shared" si="1"/>
        <v>#DIV/0!</v>
      </c>
      <c r="L50" s="115" t="e">
        <f t="shared" si="2"/>
        <v>#DIV/0!</v>
      </c>
      <c r="M50" s="115" t="e">
        <f t="shared" si="3"/>
        <v>#DIV/0!</v>
      </c>
      <c r="N50" s="115" t="e">
        <f t="shared" si="4"/>
        <v>#DIV/0!</v>
      </c>
      <c r="O50" s="115" t="e">
        <f t="shared" si="5"/>
        <v>#DIV/0!</v>
      </c>
      <c r="P50" s="115" t="e">
        <f t="shared" si="6"/>
        <v>#DIV/0!</v>
      </c>
      <c r="Q50" s="115">
        <f t="shared" si="7"/>
        <v>1</v>
      </c>
      <c r="R50" s="116">
        <f t="shared" si="8"/>
        <v>0.93341031562740573</v>
      </c>
      <c r="S50" s="133" t="e">
        <f t="shared" si="9"/>
        <v>#DIV/0!</v>
      </c>
      <c r="T50" s="134" t="e">
        <f t="shared" si="53"/>
        <v>#DIV/0!</v>
      </c>
      <c r="U50" s="135" t="e">
        <f t="shared" si="10"/>
        <v>#DIV/0!</v>
      </c>
      <c r="V50" s="136">
        <v>6</v>
      </c>
      <c r="W50" s="155" t="e">
        <f t="shared" si="11"/>
        <v>#DIV/0!</v>
      </c>
      <c r="X50" s="155" t="e">
        <f t="shared" si="12"/>
        <v>#DIV/0!</v>
      </c>
      <c r="Y50" s="155" t="e">
        <f t="shared" si="13"/>
        <v>#DIV/0!</v>
      </c>
      <c r="Z50" s="156" t="e">
        <f t="shared" si="14"/>
        <v>#DIV/0!</v>
      </c>
      <c r="AA50" s="69"/>
      <c r="AB50" s="70">
        <f t="shared" si="15"/>
        <v>0.95205387966463917</v>
      </c>
      <c r="AC50" s="70" t="e">
        <f t="shared" si="16"/>
        <v>#DIV/0!</v>
      </c>
      <c r="AD50" s="70" t="e">
        <f t="shared" si="16"/>
        <v>#DIV/0!</v>
      </c>
      <c r="AE50" s="70">
        <f t="shared" si="17"/>
        <v>0</v>
      </c>
      <c r="AF50" s="70" t="e">
        <f t="shared" si="18"/>
        <v>#DIV/0!</v>
      </c>
      <c r="AG50" s="70" t="e">
        <f t="shared" si="19"/>
        <v>#DIV/0!</v>
      </c>
      <c r="AH50" s="70" t="e">
        <f t="shared" si="20"/>
        <v>#DIV/0!</v>
      </c>
      <c r="AI50" s="70" t="e">
        <f t="shared" si="21"/>
        <v>#DIV/0!</v>
      </c>
      <c r="AJ50" s="70" t="e">
        <f t="shared" si="22"/>
        <v>#DIV/0!</v>
      </c>
      <c r="AK50" s="70" t="e">
        <f t="shared" si="23"/>
        <v>#DIV/0!</v>
      </c>
      <c r="AL50" s="71" t="e">
        <f t="shared" si="54"/>
        <v>#DIV/0!</v>
      </c>
      <c r="AM50" s="187"/>
      <c r="AN50" s="189"/>
      <c r="AO50" s="182">
        <f t="shared" si="24"/>
        <v>1</v>
      </c>
      <c r="AP50" s="75"/>
      <c r="AQ50" s="75"/>
      <c r="AR50" s="76"/>
      <c r="AS50" s="76"/>
      <c r="AT50" s="171" t="e">
        <f t="shared" si="25"/>
        <v>#DIV/0!</v>
      </c>
      <c r="AU50" s="171" t="e">
        <f t="shared" si="26"/>
        <v>#DIV/0!</v>
      </c>
      <c r="AV50" s="75"/>
      <c r="AW50" s="76"/>
      <c r="AX50" s="75"/>
      <c r="AY50" s="76"/>
      <c r="AZ50" s="75"/>
      <c r="BA50" s="66" t="e">
        <f t="shared" si="27"/>
        <v>#DIV/0!</v>
      </c>
      <c r="BB50" s="155" t="e">
        <f t="shared" si="28"/>
        <v>#DIV/0!</v>
      </c>
      <c r="BC50" s="75"/>
      <c r="BD50" s="75"/>
      <c r="BE50" s="75"/>
      <c r="BF50" s="155" t="e">
        <f t="shared" si="29"/>
        <v>#DIV/0!</v>
      </c>
      <c r="BG50" s="184">
        <v>0.95205387966463917</v>
      </c>
      <c r="BH50" s="184">
        <v>0.93341031562740573</v>
      </c>
      <c r="BI50" s="75"/>
      <c r="BJ50" s="75"/>
      <c r="BK50" s="75"/>
      <c r="BL50" s="75"/>
      <c r="BM50" s="75"/>
      <c r="BN50" s="76"/>
      <c r="BO50" s="75"/>
      <c r="BP50" s="76"/>
      <c r="BQ50" s="76"/>
      <c r="BR50" s="75"/>
      <c r="BS50" s="155" t="e">
        <f t="shared" si="30"/>
        <v>#DIV/0!</v>
      </c>
      <c r="BT50" s="155" t="e">
        <f t="shared" si="58"/>
        <v>#DIV/0!</v>
      </c>
      <c r="BU50" s="66" t="e">
        <f t="shared" si="59"/>
        <v>#DIV/0!</v>
      </c>
      <c r="BV50" s="72"/>
      <c r="BW50" s="75"/>
      <c r="BX50" s="66" t="e">
        <f t="shared" si="33"/>
        <v>#DIV/0!</v>
      </c>
      <c r="BY50" s="74" t="e">
        <f t="shared" si="34"/>
        <v>#DIV/0!</v>
      </c>
      <c r="BZ50" s="155" t="e">
        <f t="shared" si="55"/>
        <v>#DIV/0!</v>
      </c>
      <c r="CA50" s="72"/>
      <c r="CB50" s="75"/>
      <c r="CC50" s="155" t="e">
        <f t="shared" si="35"/>
        <v>#DIV/0!</v>
      </c>
      <c r="CD50" s="155" t="e">
        <f t="shared" si="36"/>
        <v>#DIV/0!</v>
      </c>
      <c r="CE50" s="72"/>
      <c r="CF50" s="166"/>
      <c r="CG50" s="167"/>
      <c r="CH50" s="155" t="e">
        <f t="shared" si="37"/>
        <v>#DIV/0!</v>
      </c>
      <c r="CI50" s="75"/>
      <c r="CJ50" s="75"/>
      <c r="CK50" s="75"/>
      <c r="CL50" s="75"/>
      <c r="CM50" s="75"/>
      <c r="CN50" s="155" t="e">
        <f t="shared" si="38"/>
        <v>#DIV/0!</v>
      </c>
      <c r="CO50" s="72"/>
      <c r="CP50" s="75"/>
      <c r="CQ50" s="155" t="e">
        <f t="shared" si="39"/>
        <v>#DIV/0!</v>
      </c>
      <c r="CR50" s="78" t="b">
        <v>0</v>
      </c>
      <c r="CS50" s="76" t="b">
        <v>0</v>
      </c>
      <c r="CT50" s="76"/>
      <c r="CU50" s="76"/>
      <c r="CV50" s="76"/>
      <c r="CW50" s="76"/>
      <c r="CX50" s="76"/>
      <c r="CY50" s="76"/>
      <c r="CZ50" s="76"/>
      <c r="DA50" s="76"/>
      <c r="DB50" s="76"/>
      <c r="DC50" s="66" t="e">
        <f t="shared" si="40"/>
        <v>#DIV/0!</v>
      </c>
      <c r="DD50" s="66" t="e">
        <f t="shared" si="41"/>
        <v>#DIV/0!</v>
      </c>
      <c r="DE50" s="66" t="e">
        <f t="shared" si="42"/>
        <v>#DIV/0!</v>
      </c>
      <c r="DF50" s="66" t="e">
        <f t="shared" si="43"/>
        <v>#DIV/0!</v>
      </c>
      <c r="DG50" s="66" t="e">
        <f t="shared" si="44"/>
        <v>#DIV/0!</v>
      </c>
      <c r="DH50" s="66" t="e">
        <f t="shared" si="57"/>
        <v>#DIV/0!</v>
      </c>
      <c r="DI50" s="66" t="e">
        <f t="shared" si="46"/>
        <v>#DIV/0!</v>
      </c>
      <c r="DJ50" s="66" t="e">
        <f t="shared" si="47"/>
        <v>#DIV/0!</v>
      </c>
      <c r="DK50" s="66" t="e">
        <f t="shared" si="48"/>
        <v>#DIV/0!</v>
      </c>
      <c r="DL50" s="66" t="e">
        <f t="shared" si="49"/>
        <v>#DIV/0!</v>
      </c>
      <c r="DM50" s="66" t="e">
        <f t="shared" si="50"/>
        <v>#DIV/0!</v>
      </c>
      <c r="DN50" s="80" t="e">
        <f t="shared" si="51"/>
        <v>#DIV/0!</v>
      </c>
      <c r="DO50" s="178" t="e">
        <f t="shared" si="52"/>
        <v>#DIV/0!</v>
      </c>
      <c r="DP50" s="163" t="e">
        <f t="shared" si="56"/>
        <v>#DIV/0!</v>
      </c>
    </row>
    <row r="51" spans="1:121" ht="17.149999999999999" customHeight="1" x14ac:dyDescent="0.3">
      <c r="A51" s="30"/>
      <c r="B51" s="39" t="s">
        <v>264</v>
      </c>
      <c r="C51" s="37" t="s">
        <v>265</v>
      </c>
      <c r="D51" s="36" t="s">
        <v>272</v>
      </c>
      <c r="E51" s="37" t="s">
        <v>273</v>
      </c>
      <c r="F51" s="36" t="s">
        <v>275</v>
      </c>
      <c r="G51" s="37" t="s">
        <v>276</v>
      </c>
      <c r="H51" s="36">
        <v>59</v>
      </c>
      <c r="I51" s="38">
        <v>4</v>
      </c>
      <c r="J51" s="155" t="e">
        <f t="shared" si="0"/>
        <v>#DIV/0!</v>
      </c>
      <c r="K51" s="115" t="e">
        <f t="shared" si="1"/>
        <v>#DIV/0!</v>
      </c>
      <c r="L51" s="115" t="e">
        <f t="shared" si="2"/>
        <v>#DIV/0!</v>
      </c>
      <c r="M51" s="115" t="e">
        <f t="shared" si="3"/>
        <v>#DIV/0!</v>
      </c>
      <c r="N51" s="115" t="e">
        <f t="shared" si="4"/>
        <v>#DIV/0!</v>
      </c>
      <c r="O51" s="115" t="e">
        <f t="shared" si="5"/>
        <v>#DIV/0!</v>
      </c>
      <c r="P51" s="115" t="e">
        <f t="shared" si="6"/>
        <v>#DIV/0!</v>
      </c>
      <c r="Q51" s="115">
        <f t="shared" si="7"/>
        <v>1</v>
      </c>
      <c r="R51" s="116">
        <f t="shared" si="8"/>
        <v>0.94231947185734699</v>
      </c>
      <c r="S51" s="133" t="e">
        <f t="shared" si="9"/>
        <v>#DIV/0!</v>
      </c>
      <c r="T51" s="134" t="e">
        <f t="shared" si="53"/>
        <v>#DIV/0!</v>
      </c>
      <c r="U51" s="135" t="e">
        <f t="shared" si="10"/>
        <v>#DIV/0!</v>
      </c>
      <c r="V51" s="136">
        <v>5</v>
      </c>
      <c r="W51" s="155" t="e">
        <f t="shared" si="11"/>
        <v>#DIV/0!</v>
      </c>
      <c r="X51" s="155" t="e">
        <f t="shared" si="12"/>
        <v>#DIV/0!</v>
      </c>
      <c r="Y51" s="155" t="e">
        <f t="shared" si="13"/>
        <v>#DIV/0!</v>
      </c>
      <c r="Z51" s="156" t="e">
        <f t="shared" si="14"/>
        <v>#DIV/0!</v>
      </c>
      <c r="AA51" s="69"/>
      <c r="AB51" s="70">
        <f t="shared" si="15"/>
        <v>0.96015608760558591</v>
      </c>
      <c r="AC51" s="70" t="e">
        <f t="shared" si="16"/>
        <v>#DIV/0!</v>
      </c>
      <c r="AD51" s="70" t="e">
        <f t="shared" si="16"/>
        <v>#DIV/0!</v>
      </c>
      <c r="AE51" s="70">
        <f t="shared" si="17"/>
        <v>0</v>
      </c>
      <c r="AF51" s="70" t="e">
        <f t="shared" si="18"/>
        <v>#DIV/0!</v>
      </c>
      <c r="AG51" s="70" t="e">
        <f t="shared" si="19"/>
        <v>#DIV/0!</v>
      </c>
      <c r="AH51" s="70" t="e">
        <f t="shared" si="20"/>
        <v>#DIV/0!</v>
      </c>
      <c r="AI51" s="70" t="e">
        <f t="shared" si="21"/>
        <v>#DIV/0!</v>
      </c>
      <c r="AJ51" s="70" t="e">
        <f t="shared" si="22"/>
        <v>#DIV/0!</v>
      </c>
      <c r="AK51" s="70" t="e">
        <f t="shared" si="23"/>
        <v>#DIV/0!</v>
      </c>
      <c r="AL51" s="71" t="e">
        <f t="shared" si="54"/>
        <v>#DIV/0!</v>
      </c>
      <c r="AM51" s="187"/>
      <c r="AN51" s="189"/>
      <c r="AO51" s="182">
        <f t="shared" si="24"/>
        <v>1</v>
      </c>
      <c r="AP51" s="75"/>
      <c r="AQ51" s="75"/>
      <c r="AR51" s="76"/>
      <c r="AS51" s="76"/>
      <c r="AT51" s="171" t="e">
        <f t="shared" si="25"/>
        <v>#DIV/0!</v>
      </c>
      <c r="AU51" s="171" t="e">
        <f t="shared" si="26"/>
        <v>#DIV/0!</v>
      </c>
      <c r="AV51" s="75"/>
      <c r="AW51" s="76"/>
      <c r="AX51" s="75"/>
      <c r="AY51" s="76"/>
      <c r="AZ51" s="75"/>
      <c r="BA51" s="66" t="e">
        <f t="shared" si="27"/>
        <v>#DIV/0!</v>
      </c>
      <c r="BB51" s="155" t="e">
        <f t="shared" si="28"/>
        <v>#DIV/0!</v>
      </c>
      <c r="BC51" s="75"/>
      <c r="BD51" s="75"/>
      <c r="BE51" s="75"/>
      <c r="BF51" s="155" t="e">
        <f t="shared" si="29"/>
        <v>#DIV/0!</v>
      </c>
      <c r="BG51" s="184">
        <v>0.96015608760558591</v>
      </c>
      <c r="BH51" s="184">
        <v>0.94231947185734699</v>
      </c>
      <c r="BI51" s="75"/>
      <c r="BJ51" s="75"/>
      <c r="BK51" s="75"/>
      <c r="BL51" s="75"/>
      <c r="BM51" s="75"/>
      <c r="BN51" s="76"/>
      <c r="BO51" s="75"/>
      <c r="BP51" s="76"/>
      <c r="BQ51" s="76"/>
      <c r="BR51" s="75"/>
      <c r="BS51" s="155" t="e">
        <f t="shared" si="30"/>
        <v>#DIV/0!</v>
      </c>
      <c r="BT51" s="155" t="e">
        <f t="shared" si="58"/>
        <v>#DIV/0!</v>
      </c>
      <c r="BU51" s="66" t="e">
        <f t="shared" si="59"/>
        <v>#DIV/0!</v>
      </c>
      <c r="BV51" s="72"/>
      <c r="BW51" s="75"/>
      <c r="BX51" s="66" t="e">
        <f t="shared" si="33"/>
        <v>#DIV/0!</v>
      </c>
      <c r="BY51" s="74" t="e">
        <f t="shared" si="34"/>
        <v>#DIV/0!</v>
      </c>
      <c r="BZ51" s="155" t="e">
        <f t="shared" si="55"/>
        <v>#DIV/0!</v>
      </c>
      <c r="CA51" s="72"/>
      <c r="CB51" s="75"/>
      <c r="CC51" s="155" t="e">
        <f t="shared" si="35"/>
        <v>#DIV/0!</v>
      </c>
      <c r="CD51" s="155" t="e">
        <f t="shared" si="36"/>
        <v>#DIV/0!</v>
      </c>
      <c r="CE51" s="72"/>
      <c r="CF51" s="166"/>
      <c r="CG51" s="167"/>
      <c r="CH51" s="155" t="e">
        <f t="shared" si="37"/>
        <v>#DIV/0!</v>
      </c>
      <c r="CI51" s="75"/>
      <c r="CJ51" s="75"/>
      <c r="CK51" s="75"/>
      <c r="CL51" s="75"/>
      <c r="CM51" s="76"/>
      <c r="CN51" s="155" t="e">
        <f t="shared" si="38"/>
        <v>#DIV/0!</v>
      </c>
      <c r="CO51" s="72"/>
      <c r="CP51" s="75"/>
      <c r="CQ51" s="155" t="e">
        <f t="shared" si="39"/>
        <v>#DIV/0!</v>
      </c>
      <c r="CR51" s="78" t="b">
        <v>0</v>
      </c>
      <c r="CS51" s="76" t="b">
        <v>1</v>
      </c>
      <c r="CT51" s="76"/>
      <c r="CU51" s="76"/>
      <c r="CV51" s="79"/>
      <c r="CW51" s="79"/>
      <c r="CX51" s="79"/>
      <c r="CY51" s="79"/>
      <c r="CZ51" s="76"/>
      <c r="DA51" s="76"/>
      <c r="DB51" s="76"/>
      <c r="DC51" s="66" t="e">
        <f t="shared" si="40"/>
        <v>#DIV/0!</v>
      </c>
      <c r="DD51" s="66" t="e">
        <f t="shared" si="41"/>
        <v>#DIV/0!</v>
      </c>
      <c r="DE51" s="66" t="e">
        <f t="shared" si="42"/>
        <v>#DIV/0!</v>
      </c>
      <c r="DF51" s="66" t="e">
        <f t="shared" si="43"/>
        <v>#DIV/0!</v>
      </c>
      <c r="DG51" s="66" t="e">
        <f t="shared" si="44"/>
        <v>#DIV/0!</v>
      </c>
      <c r="DH51" s="66" t="e">
        <f t="shared" si="57"/>
        <v>#DIV/0!</v>
      </c>
      <c r="DI51" s="66" t="e">
        <f t="shared" si="46"/>
        <v>#DIV/0!</v>
      </c>
      <c r="DJ51" s="66" t="e">
        <f t="shared" si="47"/>
        <v>#DIV/0!</v>
      </c>
      <c r="DK51" s="66" t="e">
        <f t="shared" si="48"/>
        <v>#DIV/0!</v>
      </c>
      <c r="DL51" s="66" t="e">
        <f t="shared" si="49"/>
        <v>#DIV/0!</v>
      </c>
      <c r="DM51" s="66" t="e">
        <f t="shared" si="50"/>
        <v>#DIV/0!</v>
      </c>
      <c r="DN51" s="80" t="e">
        <f t="shared" si="51"/>
        <v>#DIV/0!</v>
      </c>
      <c r="DO51" s="178" t="e">
        <f t="shared" si="52"/>
        <v>#DIV/0!</v>
      </c>
      <c r="DP51" s="163" t="e">
        <f t="shared" si="56"/>
        <v>#DIV/0!</v>
      </c>
    </row>
    <row r="52" spans="1:121" s="40" customFormat="1" ht="17.149999999999999" customHeight="1" x14ac:dyDescent="0.3">
      <c r="A52" s="30"/>
      <c r="B52" s="39" t="s">
        <v>264</v>
      </c>
      <c r="C52" s="37" t="s">
        <v>265</v>
      </c>
      <c r="D52" s="36" t="s">
        <v>272</v>
      </c>
      <c r="E52" s="37" t="s">
        <v>273</v>
      </c>
      <c r="F52" s="36" t="s">
        <v>277</v>
      </c>
      <c r="G52" s="37" t="s">
        <v>278</v>
      </c>
      <c r="H52" s="36">
        <v>69</v>
      </c>
      <c r="I52" s="38">
        <v>3</v>
      </c>
      <c r="J52" s="155" t="e">
        <f t="shared" si="0"/>
        <v>#DIV/0!</v>
      </c>
      <c r="K52" s="115" t="e">
        <f t="shared" si="1"/>
        <v>#DIV/0!</v>
      </c>
      <c r="L52" s="115" t="e">
        <f t="shared" si="2"/>
        <v>#DIV/0!</v>
      </c>
      <c r="M52" s="115" t="e">
        <f t="shared" si="3"/>
        <v>#DIV/0!</v>
      </c>
      <c r="N52" s="115" t="e">
        <f t="shared" si="4"/>
        <v>#DIV/0!</v>
      </c>
      <c r="O52" s="115" t="e">
        <f t="shared" si="5"/>
        <v>#DIV/0!</v>
      </c>
      <c r="P52" s="115" t="e">
        <f t="shared" si="6"/>
        <v>#DIV/0!</v>
      </c>
      <c r="Q52" s="115">
        <f t="shared" si="7"/>
        <v>1</v>
      </c>
      <c r="R52" s="116">
        <f t="shared" si="8"/>
        <v>0.91811874306478558</v>
      </c>
      <c r="S52" s="133" t="e">
        <f t="shared" si="9"/>
        <v>#DIV/0!</v>
      </c>
      <c r="T52" s="134" t="e">
        <f t="shared" si="53"/>
        <v>#DIV/0!</v>
      </c>
      <c r="U52" s="135" t="e">
        <f t="shared" si="10"/>
        <v>#DIV/0!</v>
      </c>
      <c r="V52" s="136">
        <v>5</v>
      </c>
      <c r="W52" s="155" t="e">
        <f t="shared" si="11"/>
        <v>#DIV/0!</v>
      </c>
      <c r="X52" s="155" t="e">
        <f t="shared" si="12"/>
        <v>#DIV/0!</v>
      </c>
      <c r="Y52" s="155" t="e">
        <f t="shared" si="13"/>
        <v>#DIV/0!</v>
      </c>
      <c r="Z52" s="156" t="e">
        <f t="shared" si="14"/>
        <v>#DIV/0!</v>
      </c>
      <c r="AA52" s="69"/>
      <c r="AB52" s="70">
        <f t="shared" si="15"/>
        <v>0.94374104566113015</v>
      </c>
      <c r="AC52" s="70" t="e">
        <f t="shared" si="16"/>
        <v>#DIV/0!</v>
      </c>
      <c r="AD52" s="70" t="e">
        <f t="shared" si="16"/>
        <v>#DIV/0!</v>
      </c>
      <c r="AE52" s="70">
        <f t="shared" si="17"/>
        <v>0</v>
      </c>
      <c r="AF52" s="70" t="e">
        <f t="shared" si="18"/>
        <v>#DIV/0!</v>
      </c>
      <c r="AG52" s="70" t="e">
        <f t="shared" si="19"/>
        <v>#DIV/0!</v>
      </c>
      <c r="AH52" s="70" t="e">
        <f t="shared" si="20"/>
        <v>#DIV/0!</v>
      </c>
      <c r="AI52" s="70" t="e">
        <f t="shared" si="21"/>
        <v>#DIV/0!</v>
      </c>
      <c r="AJ52" s="70" t="e">
        <f t="shared" si="22"/>
        <v>#DIV/0!</v>
      </c>
      <c r="AK52" s="70" t="e">
        <f t="shared" si="23"/>
        <v>#DIV/0!</v>
      </c>
      <c r="AL52" s="71" t="e">
        <f t="shared" si="54"/>
        <v>#DIV/0!</v>
      </c>
      <c r="AM52" s="187"/>
      <c r="AN52" s="189"/>
      <c r="AO52" s="182">
        <f t="shared" si="24"/>
        <v>1</v>
      </c>
      <c r="AP52" s="75"/>
      <c r="AQ52" s="75"/>
      <c r="AR52" s="76"/>
      <c r="AS52" s="76"/>
      <c r="AT52" s="171" t="e">
        <f t="shared" si="25"/>
        <v>#DIV/0!</v>
      </c>
      <c r="AU52" s="171" t="e">
        <f t="shared" si="26"/>
        <v>#DIV/0!</v>
      </c>
      <c r="AV52" s="75"/>
      <c r="AW52" s="76"/>
      <c r="AX52" s="75"/>
      <c r="AY52" s="76"/>
      <c r="AZ52" s="75"/>
      <c r="BA52" s="66" t="e">
        <f t="shared" si="27"/>
        <v>#DIV/0!</v>
      </c>
      <c r="BB52" s="155" t="e">
        <f t="shared" si="28"/>
        <v>#DIV/0!</v>
      </c>
      <c r="BC52" s="75"/>
      <c r="BD52" s="75"/>
      <c r="BE52" s="75"/>
      <c r="BF52" s="155" t="e">
        <f t="shared" si="29"/>
        <v>#DIV/0!</v>
      </c>
      <c r="BG52" s="184">
        <v>0.94374104566113015</v>
      </c>
      <c r="BH52" s="184">
        <v>0.91811874306478558</v>
      </c>
      <c r="BI52" s="75"/>
      <c r="BJ52" s="75"/>
      <c r="BK52" s="75"/>
      <c r="BL52" s="75"/>
      <c r="BM52" s="75"/>
      <c r="BN52" s="76"/>
      <c r="BO52" s="75"/>
      <c r="BP52" s="76"/>
      <c r="BQ52" s="76"/>
      <c r="BR52" s="75"/>
      <c r="BS52" s="155" t="e">
        <f t="shared" si="30"/>
        <v>#DIV/0!</v>
      </c>
      <c r="BT52" s="155" t="e">
        <f t="shared" si="58"/>
        <v>#DIV/0!</v>
      </c>
      <c r="BU52" s="66" t="e">
        <f t="shared" si="59"/>
        <v>#DIV/0!</v>
      </c>
      <c r="BV52" s="72"/>
      <c r="BW52" s="75"/>
      <c r="BX52" s="66" t="e">
        <f t="shared" si="33"/>
        <v>#DIV/0!</v>
      </c>
      <c r="BY52" s="74" t="e">
        <f t="shared" si="34"/>
        <v>#DIV/0!</v>
      </c>
      <c r="BZ52" s="155" t="e">
        <f t="shared" si="55"/>
        <v>#DIV/0!</v>
      </c>
      <c r="CA52" s="72"/>
      <c r="CB52" s="75"/>
      <c r="CC52" s="155" t="e">
        <f t="shared" si="35"/>
        <v>#DIV/0!</v>
      </c>
      <c r="CD52" s="155" t="e">
        <f t="shared" si="36"/>
        <v>#DIV/0!</v>
      </c>
      <c r="CE52" s="72"/>
      <c r="CF52" s="166"/>
      <c r="CG52" s="167"/>
      <c r="CH52" s="155" t="e">
        <f t="shared" si="37"/>
        <v>#DIV/0!</v>
      </c>
      <c r="CI52" s="75"/>
      <c r="CJ52" s="76"/>
      <c r="CK52" s="75"/>
      <c r="CL52" s="75"/>
      <c r="CM52" s="76"/>
      <c r="CN52" s="155" t="e">
        <f t="shared" si="38"/>
        <v>#DIV/0!</v>
      </c>
      <c r="CO52" s="72"/>
      <c r="CP52" s="75"/>
      <c r="CQ52" s="155" t="e">
        <f t="shared" si="39"/>
        <v>#DIV/0!</v>
      </c>
      <c r="CR52" s="78" t="b">
        <v>0</v>
      </c>
      <c r="CS52" s="76" t="b">
        <v>0</v>
      </c>
      <c r="CT52" s="76"/>
      <c r="CU52" s="76"/>
      <c r="CV52" s="76"/>
      <c r="CW52" s="76"/>
      <c r="CX52" s="76"/>
      <c r="CY52" s="76"/>
      <c r="CZ52" s="76"/>
      <c r="DA52" s="76"/>
      <c r="DB52" s="76"/>
      <c r="DC52" s="66" t="e">
        <f t="shared" si="40"/>
        <v>#DIV/0!</v>
      </c>
      <c r="DD52" s="66" t="e">
        <f t="shared" si="41"/>
        <v>#DIV/0!</v>
      </c>
      <c r="DE52" s="66" t="e">
        <f t="shared" si="42"/>
        <v>#DIV/0!</v>
      </c>
      <c r="DF52" s="66" t="e">
        <f t="shared" si="43"/>
        <v>#DIV/0!</v>
      </c>
      <c r="DG52" s="66" t="e">
        <f t="shared" si="44"/>
        <v>#DIV/0!</v>
      </c>
      <c r="DH52" s="66" t="e">
        <f t="shared" si="57"/>
        <v>#DIV/0!</v>
      </c>
      <c r="DI52" s="66" t="e">
        <f t="shared" si="46"/>
        <v>#DIV/0!</v>
      </c>
      <c r="DJ52" s="66" t="e">
        <f t="shared" si="47"/>
        <v>#DIV/0!</v>
      </c>
      <c r="DK52" s="66" t="e">
        <f t="shared" si="48"/>
        <v>#DIV/0!</v>
      </c>
      <c r="DL52" s="66" t="e">
        <f t="shared" si="49"/>
        <v>#DIV/0!</v>
      </c>
      <c r="DM52" s="66" t="e">
        <f t="shared" si="50"/>
        <v>#DIV/0!</v>
      </c>
      <c r="DN52" s="80" t="e">
        <f t="shared" si="51"/>
        <v>#DIV/0!</v>
      </c>
      <c r="DO52" s="178" t="e">
        <f t="shared" si="52"/>
        <v>#DIV/0!</v>
      </c>
      <c r="DP52" s="163" t="e">
        <f t="shared" si="56"/>
        <v>#DIV/0!</v>
      </c>
      <c r="DQ52" s="1"/>
    </row>
    <row r="53" spans="1:121" s="40" customFormat="1" ht="17.149999999999999" customHeight="1" x14ac:dyDescent="0.3">
      <c r="A53" s="30"/>
      <c r="B53" s="39" t="s">
        <v>264</v>
      </c>
      <c r="C53" s="37" t="s">
        <v>265</v>
      </c>
      <c r="D53" s="36" t="s">
        <v>272</v>
      </c>
      <c r="E53" s="37" t="s">
        <v>273</v>
      </c>
      <c r="F53" s="36" t="s">
        <v>279</v>
      </c>
      <c r="G53" s="37" t="s">
        <v>280</v>
      </c>
      <c r="H53" s="36">
        <v>86</v>
      </c>
      <c r="I53" s="38">
        <v>5</v>
      </c>
      <c r="J53" s="155" t="e">
        <f t="shared" si="0"/>
        <v>#DIV/0!</v>
      </c>
      <c r="K53" s="115" t="e">
        <f t="shared" si="1"/>
        <v>#DIV/0!</v>
      </c>
      <c r="L53" s="115" t="e">
        <f t="shared" si="2"/>
        <v>#DIV/0!</v>
      </c>
      <c r="M53" s="115" t="e">
        <f t="shared" si="3"/>
        <v>#DIV/0!</v>
      </c>
      <c r="N53" s="115" t="e">
        <f t="shared" si="4"/>
        <v>#DIV/0!</v>
      </c>
      <c r="O53" s="115" t="e">
        <f t="shared" si="5"/>
        <v>#DIV/0!</v>
      </c>
      <c r="P53" s="115" t="e">
        <f t="shared" si="6"/>
        <v>#DIV/0!</v>
      </c>
      <c r="Q53" s="115">
        <f t="shared" si="7"/>
        <v>1</v>
      </c>
      <c r="R53" s="116">
        <f t="shared" si="8"/>
        <v>0.94208615922253147</v>
      </c>
      <c r="S53" s="133" t="e">
        <f t="shared" si="9"/>
        <v>#DIV/0!</v>
      </c>
      <c r="T53" s="134" t="e">
        <f t="shared" si="53"/>
        <v>#DIV/0!</v>
      </c>
      <c r="U53" s="135" t="e">
        <f t="shared" si="10"/>
        <v>#DIV/0!</v>
      </c>
      <c r="V53" s="136">
        <v>4</v>
      </c>
      <c r="W53" s="155" t="e">
        <f t="shared" si="11"/>
        <v>#DIV/0!</v>
      </c>
      <c r="X53" s="155" t="e">
        <f t="shared" si="12"/>
        <v>#DIV/0!</v>
      </c>
      <c r="Y53" s="155" t="e">
        <f t="shared" si="13"/>
        <v>#DIV/0!</v>
      </c>
      <c r="Z53" s="156" t="e">
        <f t="shared" si="14"/>
        <v>#DIV/0!</v>
      </c>
      <c r="AA53" s="69"/>
      <c r="AB53" s="70">
        <f t="shared" si="15"/>
        <v>0.96145103564748224</v>
      </c>
      <c r="AC53" s="70" t="e">
        <f t="shared" si="16"/>
        <v>#DIV/0!</v>
      </c>
      <c r="AD53" s="70" t="e">
        <f t="shared" si="16"/>
        <v>#DIV/0!</v>
      </c>
      <c r="AE53" s="70">
        <f t="shared" si="17"/>
        <v>0</v>
      </c>
      <c r="AF53" s="70" t="e">
        <f t="shared" si="18"/>
        <v>#DIV/0!</v>
      </c>
      <c r="AG53" s="70" t="e">
        <f t="shared" si="19"/>
        <v>#DIV/0!</v>
      </c>
      <c r="AH53" s="70" t="e">
        <f t="shared" si="20"/>
        <v>#DIV/0!</v>
      </c>
      <c r="AI53" s="70" t="e">
        <f t="shared" si="21"/>
        <v>#DIV/0!</v>
      </c>
      <c r="AJ53" s="70" t="e">
        <f t="shared" si="22"/>
        <v>#DIV/0!</v>
      </c>
      <c r="AK53" s="70" t="e">
        <f t="shared" si="23"/>
        <v>#DIV/0!</v>
      </c>
      <c r="AL53" s="71" t="e">
        <f t="shared" si="54"/>
        <v>#DIV/0!</v>
      </c>
      <c r="AM53" s="187"/>
      <c r="AN53" s="189"/>
      <c r="AO53" s="182">
        <f t="shared" si="24"/>
        <v>1</v>
      </c>
      <c r="AP53" s="75"/>
      <c r="AQ53" s="75"/>
      <c r="AR53" s="76"/>
      <c r="AS53" s="76"/>
      <c r="AT53" s="171" t="e">
        <f t="shared" si="25"/>
        <v>#DIV/0!</v>
      </c>
      <c r="AU53" s="171" t="e">
        <f t="shared" si="26"/>
        <v>#DIV/0!</v>
      </c>
      <c r="AV53" s="75"/>
      <c r="AW53" s="76"/>
      <c r="AX53" s="75"/>
      <c r="AY53" s="76"/>
      <c r="AZ53" s="75"/>
      <c r="BA53" s="66" t="e">
        <f t="shared" si="27"/>
        <v>#DIV/0!</v>
      </c>
      <c r="BB53" s="155" t="e">
        <f t="shared" si="28"/>
        <v>#DIV/0!</v>
      </c>
      <c r="BC53" s="75"/>
      <c r="BD53" s="75"/>
      <c r="BE53" s="75"/>
      <c r="BF53" s="155" t="e">
        <f t="shared" si="29"/>
        <v>#DIV/0!</v>
      </c>
      <c r="BG53" s="184">
        <v>0.96145103564748224</v>
      </c>
      <c r="BH53" s="184">
        <v>0.94208615922253147</v>
      </c>
      <c r="BI53" s="75"/>
      <c r="BJ53" s="75"/>
      <c r="BK53" s="75"/>
      <c r="BL53" s="75"/>
      <c r="BM53" s="75"/>
      <c r="BN53" s="76"/>
      <c r="BO53" s="75"/>
      <c r="BP53" s="76"/>
      <c r="BQ53" s="76"/>
      <c r="BR53" s="75"/>
      <c r="BS53" s="155" t="e">
        <f t="shared" si="30"/>
        <v>#DIV/0!</v>
      </c>
      <c r="BT53" s="155" t="e">
        <f t="shared" si="58"/>
        <v>#DIV/0!</v>
      </c>
      <c r="BU53" s="66" t="e">
        <f t="shared" si="59"/>
        <v>#DIV/0!</v>
      </c>
      <c r="BV53" s="72"/>
      <c r="BW53" s="75"/>
      <c r="BX53" s="66" t="e">
        <f t="shared" si="33"/>
        <v>#DIV/0!</v>
      </c>
      <c r="BY53" s="74" t="e">
        <f t="shared" si="34"/>
        <v>#DIV/0!</v>
      </c>
      <c r="BZ53" s="155" t="e">
        <f t="shared" si="55"/>
        <v>#DIV/0!</v>
      </c>
      <c r="CA53" s="72"/>
      <c r="CB53" s="75"/>
      <c r="CC53" s="155" t="e">
        <f t="shared" si="35"/>
        <v>#DIV/0!</v>
      </c>
      <c r="CD53" s="155" t="e">
        <f t="shared" si="36"/>
        <v>#DIV/0!</v>
      </c>
      <c r="CE53" s="72"/>
      <c r="CF53" s="166"/>
      <c r="CG53" s="167"/>
      <c r="CH53" s="155" t="e">
        <f t="shared" si="37"/>
        <v>#DIV/0!</v>
      </c>
      <c r="CI53" s="75"/>
      <c r="CJ53" s="75"/>
      <c r="CK53" s="75"/>
      <c r="CL53" s="75"/>
      <c r="CM53" s="76"/>
      <c r="CN53" s="155" t="e">
        <f t="shared" si="38"/>
        <v>#DIV/0!</v>
      </c>
      <c r="CO53" s="72"/>
      <c r="CP53" s="75"/>
      <c r="CQ53" s="155" t="e">
        <f t="shared" si="39"/>
        <v>#DIV/0!</v>
      </c>
      <c r="CR53" s="78" t="b">
        <v>0</v>
      </c>
      <c r="CS53" s="76" t="b">
        <v>0</v>
      </c>
      <c r="CT53" s="76"/>
      <c r="CU53" s="76"/>
      <c r="CV53" s="76"/>
      <c r="CW53" s="76"/>
      <c r="CX53" s="76"/>
      <c r="CY53" s="76"/>
      <c r="CZ53" s="76"/>
      <c r="DA53" s="76"/>
      <c r="DB53" s="76"/>
      <c r="DC53" s="66" t="e">
        <f t="shared" si="40"/>
        <v>#DIV/0!</v>
      </c>
      <c r="DD53" s="66" t="e">
        <f t="shared" si="41"/>
        <v>#DIV/0!</v>
      </c>
      <c r="DE53" s="66" t="e">
        <f t="shared" si="42"/>
        <v>#DIV/0!</v>
      </c>
      <c r="DF53" s="66" t="e">
        <f t="shared" si="43"/>
        <v>#DIV/0!</v>
      </c>
      <c r="DG53" s="66" t="e">
        <f t="shared" si="44"/>
        <v>#DIV/0!</v>
      </c>
      <c r="DH53" s="66" t="e">
        <f t="shared" si="57"/>
        <v>#DIV/0!</v>
      </c>
      <c r="DI53" s="66" t="e">
        <f t="shared" si="46"/>
        <v>#DIV/0!</v>
      </c>
      <c r="DJ53" s="66" t="e">
        <f t="shared" si="47"/>
        <v>#DIV/0!</v>
      </c>
      <c r="DK53" s="66" t="e">
        <f t="shared" si="48"/>
        <v>#DIV/0!</v>
      </c>
      <c r="DL53" s="66" t="e">
        <f t="shared" si="49"/>
        <v>#DIV/0!</v>
      </c>
      <c r="DM53" s="66" t="e">
        <f t="shared" si="50"/>
        <v>#DIV/0!</v>
      </c>
      <c r="DN53" s="80" t="e">
        <f t="shared" si="51"/>
        <v>#DIV/0!</v>
      </c>
      <c r="DO53" s="178" t="e">
        <f t="shared" si="52"/>
        <v>#DIV/0!</v>
      </c>
      <c r="DP53" s="163" t="e">
        <f t="shared" si="56"/>
        <v>#DIV/0!</v>
      </c>
      <c r="DQ53" s="1"/>
    </row>
    <row r="54" spans="1:121" s="40" customFormat="1" ht="17.149999999999999" customHeight="1" x14ac:dyDescent="0.3">
      <c r="A54" s="30"/>
      <c r="B54" s="39" t="s">
        <v>264</v>
      </c>
      <c r="C54" s="37" t="s">
        <v>265</v>
      </c>
      <c r="D54" s="36" t="s">
        <v>272</v>
      </c>
      <c r="E54" s="37" t="s">
        <v>273</v>
      </c>
      <c r="F54" s="36" t="s">
        <v>281</v>
      </c>
      <c r="G54" s="37" t="s">
        <v>282</v>
      </c>
      <c r="H54" s="36">
        <v>34</v>
      </c>
      <c r="I54" s="38">
        <v>4</v>
      </c>
      <c r="J54" s="155" t="e">
        <f t="shared" si="0"/>
        <v>#DIV/0!</v>
      </c>
      <c r="K54" s="115" t="e">
        <f t="shared" si="1"/>
        <v>#DIV/0!</v>
      </c>
      <c r="L54" s="115" t="e">
        <f t="shared" si="2"/>
        <v>#DIV/0!</v>
      </c>
      <c r="M54" s="115" t="e">
        <f t="shared" si="3"/>
        <v>#DIV/0!</v>
      </c>
      <c r="N54" s="115" t="e">
        <f t="shared" si="4"/>
        <v>#DIV/0!</v>
      </c>
      <c r="O54" s="115" t="e">
        <f t="shared" si="5"/>
        <v>#DIV/0!</v>
      </c>
      <c r="P54" s="115" t="e">
        <f t="shared" si="6"/>
        <v>#DIV/0!</v>
      </c>
      <c r="Q54" s="115">
        <f t="shared" si="7"/>
        <v>1</v>
      </c>
      <c r="R54" s="116">
        <f t="shared" si="8"/>
        <v>0.92239892183288408</v>
      </c>
      <c r="S54" s="133" t="e">
        <f t="shared" si="9"/>
        <v>#DIV/0!</v>
      </c>
      <c r="T54" s="134" t="e">
        <f t="shared" si="53"/>
        <v>#DIV/0!</v>
      </c>
      <c r="U54" s="135" t="e">
        <f t="shared" si="10"/>
        <v>#DIV/0!</v>
      </c>
      <c r="V54" s="136">
        <v>6</v>
      </c>
      <c r="W54" s="155" t="e">
        <f t="shared" si="11"/>
        <v>#DIV/0!</v>
      </c>
      <c r="X54" s="155" t="e">
        <f t="shared" si="12"/>
        <v>#DIV/0!</v>
      </c>
      <c r="Y54" s="155" t="e">
        <f t="shared" si="13"/>
        <v>#DIV/0!</v>
      </c>
      <c r="Z54" s="156" t="e">
        <f t="shared" si="14"/>
        <v>#DIV/0!</v>
      </c>
      <c r="AA54" s="69"/>
      <c r="AB54" s="70">
        <f t="shared" si="15"/>
        <v>0.95170562356810551</v>
      </c>
      <c r="AC54" s="70" t="e">
        <f t="shared" si="16"/>
        <v>#DIV/0!</v>
      </c>
      <c r="AD54" s="70" t="e">
        <f t="shared" si="16"/>
        <v>#DIV/0!</v>
      </c>
      <c r="AE54" s="70">
        <f t="shared" si="17"/>
        <v>0</v>
      </c>
      <c r="AF54" s="70" t="e">
        <f t="shared" si="18"/>
        <v>#DIV/0!</v>
      </c>
      <c r="AG54" s="70" t="e">
        <f t="shared" si="19"/>
        <v>#DIV/0!</v>
      </c>
      <c r="AH54" s="70" t="e">
        <f t="shared" si="20"/>
        <v>#DIV/0!</v>
      </c>
      <c r="AI54" s="70" t="e">
        <f t="shared" si="21"/>
        <v>#DIV/0!</v>
      </c>
      <c r="AJ54" s="70" t="e">
        <f t="shared" si="22"/>
        <v>#DIV/0!</v>
      </c>
      <c r="AK54" s="70" t="e">
        <f t="shared" si="23"/>
        <v>#DIV/0!</v>
      </c>
      <c r="AL54" s="71" t="e">
        <f t="shared" si="54"/>
        <v>#DIV/0!</v>
      </c>
      <c r="AM54" s="187"/>
      <c r="AN54" s="189"/>
      <c r="AO54" s="182">
        <f t="shared" si="24"/>
        <v>1</v>
      </c>
      <c r="AP54" s="75"/>
      <c r="AQ54" s="75"/>
      <c r="AR54" s="76"/>
      <c r="AS54" s="76"/>
      <c r="AT54" s="171" t="e">
        <f t="shared" si="25"/>
        <v>#DIV/0!</v>
      </c>
      <c r="AU54" s="171" t="e">
        <f t="shared" si="26"/>
        <v>#DIV/0!</v>
      </c>
      <c r="AV54" s="75"/>
      <c r="AW54" s="76"/>
      <c r="AX54" s="75"/>
      <c r="AY54" s="76"/>
      <c r="AZ54" s="75"/>
      <c r="BA54" s="66" t="e">
        <f t="shared" si="27"/>
        <v>#DIV/0!</v>
      </c>
      <c r="BB54" s="155" t="e">
        <f t="shared" si="28"/>
        <v>#DIV/0!</v>
      </c>
      <c r="BC54" s="75"/>
      <c r="BD54" s="76"/>
      <c r="BE54" s="76"/>
      <c r="BF54" s="155" t="e">
        <f t="shared" si="29"/>
        <v>#DIV/0!</v>
      </c>
      <c r="BG54" s="184">
        <v>0.95170562356810551</v>
      </c>
      <c r="BH54" s="184">
        <v>0.92239892183288408</v>
      </c>
      <c r="BI54" s="75"/>
      <c r="BJ54" s="75"/>
      <c r="BK54" s="75"/>
      <c r="BL54" s="75"/>
      <c r="BM54" s="75"/>
      <c r="BN54" s="76"/>
      <c r="BO54" s="75"/>
      <c r="BP54" s="76"/>
      <c r="BQ54" s="76"/>
      <c r="BR54" s="76"/>
      <c r="BS54" s="155" t="e">
        <f t="shared" si="30"/>
        <v>#DIV/0!</v>
      </c>
      <c r="BT54" s="155" t="e">
        <f t="shared" si="58"/>
        <v>#DIV/0!</v>
      </c>
      <c r="BU54" s="66" t="e">
        <f t="shared" si="59"/>
        <v>#DIV/0!</v>
      </c>
      <c r="BV54" s="72"/>
      <c r="BW54" s="75"/>
      <c r="BX54" s="66" t="e">
        <f t="shared" si="33"/>
        <v>#DIV/0!</v>
      </c>
      <c r="BY54" s="74" t="e">
        <f t="shared" si="34"/>
        <v>#DIV/0!</v>
      </c>
      <c r="BZ54" s="155" t="e">
        <f t="shared" si="55"/>
        <v>#DIV/0!</v>
      </c>
      <c r="CA54" s="72"/>
      <c r="CB54" s="75"/>
      <c r="CC54" s="155" t="e">
        <f t="shared" si="35"/>
        <v>#DIV/0!</v>
      </c>
      <c r="CD54" s="155" t="e">
        <f t="shared" si="36"/>
        <v>#DIV/0!</v>
      </c>
      <c r="CE54" s="72"/>
      <c r="CF54" s="166"/>
      <c r="CG54" s="167"/>
      <c r="CH54" s="155" t="e">
        <f t="shared" si="37"/>
        <v>#DIV/0!</v>
      </c>
      <c r="CI54" s="75"/>
      <c r="CJ54" s="76"/>
      <c r="CK54" s="75"/>
      <c r="CL54" s="75"/>
      <c r="CM54" s="76"/>
      <c r="CN54" s="155" t="e">
        <f t="shared" si="38"/>
        <v>#DIV/0!</v>
      </c>
      <c r="CO54" s="72"/>
      <c r="CP54" s="75"/>
      <c r="CQ54" s="155" t="e">
        <f t="shared" si="39"/>
        <v>#DIV/0!</v>
      </c>
      <c r="CR54" s="78" t="b">
        <v>0</v>
      </c>
      <c r="CS54" s="76" t="b">
        <v>0</v>
      </c>
      <c r="CT54" s="76"/>
      <c r="CU54" s="76"/>
      <c r="CV54" s="76"/>
      <c r="CW54" s="76"/>
      <c r="CX54" s="76"/>
      <c r="CY54" s="76"/>
      <c r="CZ54" s="76"/>
      <c r="DA54" s="76"/>
      <c r="DB54" s="76"/>
      <c r="DC54" s="66" t="e">
        <f t="shared" si="40"/>
        <v>#DIV/0!</v>
      </c>
      <c r="DD54" s="66" t="e">
        <f t="shared" si="41"/>
        <v>#DIV/0!</v>
      </c>
      <c r="DE54" s="66" t="e">
        <f t="shared" si="42"/>
        <v>#DIV/0!</v>
      </c>
      <c r="DF54" s="66" t="e">
        <f t="shared" si="43"/>
        <v>#DIV/0!</v>
      </c>
      <c r="DG54" s="66" t="e">
        <f t="shared" si="44"/>
        <v>#DIV/0!</v>
      </c>
      <c r="DH54" s="66" t="e">
        <f t="shared" si="57"/>
        <v>#DIV/0!</v>
      </c>
      <c r="DI54" s="66" t="e">
        <f t="shared" si="46"/>
        <v>#DIV/0!</v>
      </c>
      <c r="DJ54" s="66" t="e">
        <f t="shared" si="47"/>
        <v>#DIV/0!</v>
      </c>
      <c r="DK54" s="66" t="e">
        <f t="shared" si="48"/>
        <v>#DIV/0!</v>
      </c>
      <c r="DL54" s="66" t="e">
        <f t="shared" si="49"/>
        <v>#DIV/0!</v>
      </c>
      <c r="DM54" s="66" t="e">
        <f t="shared" si="50"/>
        <v>#DIV/0!</v>
      </c>
      <c r="DN54" s="80" t="e">
        <f t="shared" si="51"/>
        <v>#DIV/0!</v>
      </c>
      <c r="DO54" s="178" t="e">
        <f t="shared" si="52"/>
        <v>#DIV/0!</v>
      </c>
      <c r="DP54" s="163" t="e">
        <f t="shared" si="56"/>
        <v>#DIV/0!</v>
      </c>
      <c r="DQ54" s="1"/>
    </row>
    <row r="55" spans="1:121" s="40" customFormat="1" ht="17.149999999999999" customHeight="1" x14ac:dyDescent="0.3">
      <c r="A55" s="30"/>
      <c r="B55" s="39" t="s">
        <v>264</v>
      </c>
      <c r="C55" s="37" t="s">
        <v>265</v>
      </c>
      <c r="D55" s="36" t="s">
        <v>272</v>
      </c>
      <c r="E55" s="37" t="s">
        <v>273</v>
      </c>
      <c r="F55" s="36" t="s">
        <v>283</v>
      </c>
      <c r="G55" s="37" t="s">
        <v>284</v>
      </c>
      <c r="H55" s="36">
        <v>62</v>
      </c>
      <c r="I55" s="38">
        <v>5</v>
      </c>
      <c r="J55" s="155" t="e">
        <f t="shared" si="0"/>
        <v>#DIV/0!</v>
      </c>
      <c r="K55" s="115" t="e">
        <f t="shared" si="1"/>
        <v>#DIV/0!</v>
      </c>
      <c r="L55" s="115" t="e">
        <f t="shared" si="2"/>
        <v>#DIV/0!</v>
      </c>
      <c r="M55" s="115" t="e">
        <f t="shared" si="3"/>
        <v>#DIV/0!</v>
      </c>
      <c r="N55" s="115" t="e">
        <f t="shared" si="4"/>
        <v>#DIV/0!</v>
      </c>
      <c r="O55" s="115" t="e">
        <f t="shared" si="5"/>
        <v>#DIV/0!</v>
      </c>
      <c r="P55" s="115" t="e">
        <f t="shared" si="6"/>
        <v>#DIV/0!</v>
      </c>
      <c r="Q55" s="115">
        <f t="shared" si="7"/>
        <v>1</v>
      </c>
      <c r="R55" s="116">
        <f t="shared" si="8"/>
        <v>0.94723464823098824</v>
      </c>
      <c r="S55" s="133" t="e">
        <f t="shared" si="9"/>
        <v>#DIV/0!</v>
      </c>
      <c r="T55" s="134" t="e">
        <f t="shared" si="53"/>
        <v>#DIV/0!</v>
      </c>
      <c r="U55" s="135" t="e">
        <f t="shared" si="10"/>
        <v>#DIV/0!</v>
      </c>
      <c r="V55" s="136">
        <v>5</v>
      </c>
      <c r="W55" s="155" t="e">
        <f t="shared" si="11"/>
        <v>#DIV/0!</v>
      </c>
      <c r="X55" s="155" t="e">
        <f t="shared" si="12"/>
        <v>#DIV/0!</v>
      </c>
      <c r="Y55" s="155" t="e">
        <f t="shared" si="13"/>
        <v>#DIV/0!</v>
      </c>
      <c r="Z55" s="156" t="e">
        <f t="shared" si="14"/>
        <v>#DIV/0!</v>
      </c>
      <c r="AA55" s="69"/>
      <c r="AB55" s="70">
        <f t="shared" si="15"/>
        <v>0.96269078575466371</v>
      </c>
      <c r="AC55" s="70" t="e">
        <f t="shared" si="16"/>
        <v>#DIV/0!</v>
      </c>
      <c r="AD55" s="70" t="e">
        <f t="shared" si="16"/>
        <v>#DIV/0!</v>
      </c>
      <c r="AE55" s="70">
        <f t="shared" si="17"/>
        <v>0</v>
      </c>
      <c r="AF55" s="70" t="e">
        <f t="shared" si="18"/>
        <v>#DIV/0!</v>
      </c>
      <c r="AG55" s="70" t="e">
        <f t="shared" si="19"/>
        <v>#DIV/0!</v>
      </c>
      <c r="AH55" s="70" t="e">
        <f t="shared" si="20"/>
        <v>#DIV/0!</v>
      </c>
      <c r="AI55" s="70" t="e">
        <f t="shared" si="21"/>
        <v>#DIV/0!</v>
      </c>
      <c r="AJ55" s="70" t="e">
        <f t="shared" si="22"/>
        <v>#DIV/0!</v>
      </c>
      <c r="AK55" s="70" t="e">
        <f t="shared" si="23"/>
        <v>#DIV/0!</v>
      </c>
      <c r="AL55" s="71" t="e">
        <f t="shared" si="54"/>
        <v>#DIV/0!</v>
      </c>
      <c r="AM55" s="187"/>
      <c r="AN55" s="189"/>
      <c r="AO55" s="182">
        <f t="shared" si="24"/>
        <v>1</v>
      </c>
      <c r="AP55" s="75"/>
      <c r="AQ55" s="75"/>
      <c r="AR55" s="76"/>
      <c r="AS55" s="76"/>
      <c r="AT55" s="171" t="e">
        <f t="shared" si="25"/>
        <v>#DIV/0!</v>
      </c>
      <c r="AU55" s="171" t="e">
        <f t="shared" si="26"/>
        <v>#DIV/0!</v>
      </c>
      <c r="AV55" s="75"/>
      <c r="AW55" s="76"/>
      <c r="AX55" s="75"/>
      <c r="AY55" s="76"/>
      <c r="AZ55" s="75"/>
      <c r="BA55" s="66" t="e">
        <f t="shared" si="27"/>
        <v>#DIV/0!</v>
      </c>
      <c r="BB55" s="155" t="e">
        <f t="shared" si="28"/>
        <v>#DIV/0!</v>
      </c>
      <c r="BC55" s="75"/>
      <c r="BD55" s="75"/>
      <c r="BE55" s="75"/>
      <c r="BF55" s="155" t="e">
        <f t="shared" si="29"/>
        <v>#DIV/0!</v>
      </c>
      <c r="BG55" s="184">
        <v>0.96269078575466371</v>
      </c>
      <c r="BH55" s="184">
        <v>0.94723464823098824</v>
      </c>
      <c r="BI55" s="75"/>
      <c r="BJ55" s="75"/>
      <c r="BK55" s="75"/>
      <c r="BL55" s="75"/>
      <c r="BM55" s="75"/>
      <c r="BN55" s="76"/>
      <c r="BO55" s="75"/>
      <c r="BP55" s="76"/>
      <c r="BQ55" s="76"/>
      <c r="BR55" s="76"/>
      <c r="BS55" s="155" t="e">
        <f t="shared" si="30"/>
        <v>#DIV/0!</v>
      </c>
      <c r="BT55" s="155" t="e">
        <f t="shared" si="58"/>
        <v>#DIV/0!</v>
      </c>
      <c r="BU55" s="66" t="e">
        <f t="shared" si="59"/>
        <v>#DIV/0!</v>
      </c>
      <c r="BV55" s="72"/>
      <c r="BW55" s="75"/>
      <c r="BX55" s="66" t="e">
        <f t="shared" si="33"/>
        <v>#DIV/0!</v>
      </c>
      <c r="BY55" s="74" t="e">
        <f t="shared" si="34"/>
        <v>#DIV/0!</v>
      </c>
      <c r="BZ55" s="155" t="e">
        <f t="shared" si="55"/>
        <v>#DIV/0!</v>
      </c>
      <c r="CA55" s="72"/>
      <c r="CB55" s="75"/>
      <c r="CC55" s="155" t="e">
        <f t="shared" si="35"/>
        <v>#DIV/0!</v>
      </c>
      <c r="CD55" s="155" t="e">
        <f t="shared" si="36"/>
        <v>#DIV/0!</v>
      </c>
      <c r="CE55" s="72"/>
      <c r="CF55" s="166"/>
      <c r="CG55" s="167"/>
      <c r="CH55" s="155" t="e">
        <f t="shared" si="37"/>
        <v>#DIV/0!</v>
      </c>
      <c r="CI55" s="75"/>
      <c r="CJ55" s="76"/>
      <c r="CK55" s="75"/>
      <c r="CL55" s="75"/>
      <c r="CM55" s="76"/>
      <c r="CN55" s="155" t="e">
        <f t="shared" si="38"/>
        <v>#DIV/0!</v>
      </c>
      <c r="CO55" s="72"/>
      <c r="CP55" s="75"/>
      <c r="CQ55" s="155" t="e">
        <f t="shared" si="39"/>
        <v>#DIV/0!</v>
      </c>
      <c r="CR55" s="78" t="b">
        <v>0</v>
      </c>
      <c r="CS55" s="76" t="b">
        <v>0</v>
      </c>
      <c r="CT55" s="76"/>
      <c r="CU55" s="76"/>
      <c r="CV55" s="76"/>
      <c r="CW55" s="76"/>
      <c r="CX55" s="76"/>
      <c r="CY55" s="76"/>
      <c r="CZ55" s="76"/>
      <c r="DA55" s="76"/>
      <c r="DB55" s="76"/>
      <c r="DC55" s="66" t="e">
        <f t="shared" si="40"/>
        <v>#DIV/0!</v>
      </c>
      <c r="DD55" s="66" t="e">
        <f t="shared" si="41"/>
        <v>#DIV/0!</v>
      </c>
      <c r="DE55" s="66" t="e">
        <f t="shared" si="42"/>
        <v>#DIV/0!</v>
      </c>
      <c r="DF55" s="66" t="e">
        <f t="shared" si="43"/>
        <v>#DIV/0!</v>
      </c>
      <c r="DG55" s="66" t="e">
        <f t="shared" si="44"/>
        <v>#DIV/0!</v>
      </c>
      <c r="DH55" s="66" t="e">
        <f t="shared" si="57"/>
        <v>#DIV/0!</v>
      </c>
      <c r="DI55" s="66" t="e">
        <f t="shared" si="46"/>
        <v>#DIV/0!</v>
      </c>
      <c r="DJ55" s="66" t="e">
        <f t="shared" si="47"/>
        <v>#DIV/0!</v>
      </c>
      <c r="DK55" s="66" t="e">
        <f t="shared" si="48"/>
        <v>#DIV/0!</v>
      </c>
      <c r="DL55" s="66" t="e">
        <f t="shared" si="49"/>
        <v>#DIV/0!</v>
      </c>
      <c r="DM55" s="66" t="e">
        <f t="shared" si="50"/>
        <v>#DIV/0!</v>
      </c>
      <c r="DN55" s="80" t="e">
        <f t="shared" si="51"/>
        <v>#DIV/0!</v>
      </c>
      <c r="DO55" s="178" t="e">
        <f t="shared" si="52"/>
        <v>#DIV/0!</v>
      </c>
      <c r="DP55" s="163" t="e">
        <f t="shared" si="56"/>
        <v>#DIV/0!</v>
      </c>
      <c r="DQ55" s="1"/>
    </row>
    <row r="56" spans="1:121" s="40" customFormat="1" ht="17.149999999999999" customHeight="1" x14ac:dyDescent="0.3">
      <c r="A56" s="30"/>
      <c r="B56" s="39" t="s">
        <v>264</v>
      </c>
      <c r="C56" s="37" t="s">
        <v>265</v>
      </c>
      <c r="D56" s="36" t="s">
        <v>272</v>
      </c>
      <c r="E56" s="37" t="s">
        <v>273</v>
      </c>
      <c r="F56" s="36" t="s">
        <v>285</v>
      </c>
      <c r="G56" s="37" t="s">
        <v>286</v>
      </c>
      <c r="H56" s="36">
        <v>56</v>
      </c>
      <c r="I56" s="38">
        <v>2</v>
      </c>
      <c r="J56" s="155" t="e">
        <f t="shared" si="0"/>
        <v>#DIV/0!</v>
      </c>
      <c r="K56" s="115" t="e">
        <f t="shared" si="1"/>
        <v>#DIV/0!</v>
      </c>
      <c r="L56" s="115" t="e">
        <f t="shared" si="2"/>
        <v>#DIV/0!</v>
      </c>
      <c r="M56" s="115" t="e">
        <f t="shared" si="3"/>
        <v>#DIV/0!</v>
      </c>
      <c r="N56" s="115" t="e">
        <f t="shared" si="4"/>
        <v>#DIV/0!</v>
      </c>
      <c r="O56" s="115" t="e">
        <f t="shared" si="5"/>
        <v>#DIV/0!</v>
      </c>
      <c r="P56" s="115" t="e">
        <f t="shared" si="6"/>
        <v>#DIV/0!</v>
      </c>
      <c r="Q56" s="115">
        <f t="shared" si="7"/>
        <v>1</v>
      </c>
      <c r="R56" s="116">
        <f t="shared" si="8"/>
        <v>0.86392998917358355</v>
      </c>
      <c r="S56" s="133" t="e">
        <f t="shared" si="9"/>
        <v>#DIV/0!</v>
      </c>
      <c r="T56" s="134" t="e">
        <f t="shared" si="53"/>
        <v>#DIV/0!</v>
      </c>
      <c r="U56" s="135" t="e">
        <f t="shared" si="10"/>
        <v>#DIV/0!</v>
      </c>
      <c r="V56" s="136">
        <v>4</v>
      </c>
      <c r="W56" s="155" t="e">
        <f t="shared" si="11"/>
        <v>#DIV/0!</v>
      </c>
      <c r="X56" s="155" t="e">
        <f t="shared" si="12"/>
        <v>#DIV/0!</v>
      </c>
      <c r="Y56" s="155" t="e">
        <f t="shared" si="13"/>
        <v>#DIV/0!</v>
      </c>
      <c r="Z56" s="156" t="e">
        <f t="shared" si="14"/>
        <v>#DIV/0!</v>
      </c>
      <c r="AA56" s="69"/>
      <c r="AB56" s="70">
        <f t="shared" si="15"/>
        <v>0.90808119102021578</v>
      </c>
      <c r="AC56" s="70" t="e">
        <f t="shared" si="16"/>
        <v>#DIV/0!</v>
      </c>
      <c r="AD56" s="70" t="e">
        <f t="shared" si="16"/>
        <v>#DIV/0!</v>
      </c>
      <c r="AE56" s="70">
        <f t="shared" si="17"/>
        <v>0</v>
      </c>
      <c r="AF56" s="70" t="e">
        <f t="shared" si="18"/>
        <v>#DIV/0!</v>
      </c>
      <c r="AG56" s="70" t="e">
        <f t="shared" si="19"/>
        <v>#DIV/0!</v>
      </c>
      <c r="AH56" s="70" t="e">
        <f t="shared" si="20"/>
        <v>#DIV/0!</v>
      </c>
      <c r="AI56" s="70" t="e">
        <f t="shared" si="21"/>
        <v>#DIV/0!</v>
      </c>
      <c r="AJ56" s="70" t="e">
        <f t="shared" si="22"/>
        <v>#DIV/0!</v>
      </c>
      <c r="AK56" s="70" t="e">
        <f t="shared" si="23"/>
        <v>#DIV/0!</v>
      </c>
      <c r="AL56" s="71" t="e">
        <f t="shared" si="54"/>
        <v>#DIV/0!</v>
      </c>
      <c r="AM56" s="187"/>
      <c r="AN56" s="189"/>
      <c r="AO56" s="182">
        <f t="shared" si="24"/>
        <v>1</v>
      </c>
      <c r="AP56" s="75"/>
      <c r="AQ56" s="75"/>
      <c r="AR56" s="76"/>
      <c r="AS56" s="76"/>
      <c r="AT56" s="171" t="e">
        <f t="shared" si="25"/>
        <v>#DIV/0!</v>
      </c>
      <c r="AU56" s="171" t="e">
        <f t="shared" si="26"/>
        <v>#DIV/0!</v>
      </c>
      <c r="AV56" s="75"/>
      <c r="AW56" s="75"/>
      <c r="AX56" s="75"/>
      <c r="AY56" s="76"/>
      <c r="AZ56" s="75"/>
      <c r="BA56" s="66" t="e">
        <f t="shared" si="27"/>
        <v>#DIV/0!</v>
      </c>
      <c r="BB56" s="155" t="e">
        <f t="shared" si="28"/>
        <v>#DIV/0!</v>
      </c>
      <c r="BC56" s="75"/>
      <c r="BD56" s="76"/>
      <c r="BE56" s="75"/>
      <c r="BF56" s="155" t="e">
        <f t="shared" si="29"/>
        <v>#DIV/0!</v>
      </c>
      <c r="BG56" s="184">
        <v>0.90808119102021578</v>
      </c>
      <c r="BH56" s="184">
        <v>0.86392998917358355</v>
      </c>
      <c r="BI56" s="75"/>
      <c r="BJ56" s="75"/>
      <c r="BK56" s="75"/>
      <c r="BL56" s="75"/>
      <c r="BM56" s="75"/>
      <c r="BN56" s="76"/>
      <c r="BO56" s="75"/>
      <c r="BP56" s="76"/>
      <c r="BQ56" s="76"/>
      <c r="BR56" s="76"/>
      <c r="BS56" s="155" t="e">
        <f t="shared" si="30"/>
        <v>#DIV/0!</v>
      </c>
      <c r="BT56" s="155" t="e">
        <f t="shared" si="58"/>
        <v>#DIV/0!</v>
      </c>
      <c r="BU56" s="66" t="e">
        <f t="shared" si="59"/>
        <v>#DIV/0!</v>
      </c>
      <c r="BV56" s="72"/>
      <c r="BW56" s="75"/>
      <c r="BX56" s="66" t="e">
        <f t="shared" si="33"/>
        <v>#DIV/0!</v>
      </c>
      <c r="BY56" s="74" t="e">
        <f t="shared" si="34"/>
        <v>#DIV/0!</v>
      </c>
      <c r="BZ56" s="155" t="e">
        <f t="shared" si="55"/>
        <v>#DIV/0!</v>
      </c>
      <c r="CA56" s="72"/>
      <c r="CB56" s="75"/>
      <c r="CC56" s="155" t="e">
        <f t="shared" si="35"/>
        <v>#DIV/0!</v>
      </c>
      <c r="CD56" s="155" t="e">
        <f t="shared" si="36"/>
        <v>#DIV/0!</v>
      </c>
      <c r="CE56" s="72"/>
      <c r="CF56" s="166"/>
      <c r="CG56" s="167"/>
      <c r="CH56" s="155" t="e">
        <f t="shared" si="37"/>
        <v>#DIV/0!</v>
      </c>
      <c r="CI56" s="75"/>
      <c r="CJ56" s="76"/>
      <c r="CK56" s="75"/>
      <c r="CL56" s="75"/>
      <c r="CM56" s="76"/>
      <c r="CN56" s="155" t="e">
        <f t="shared" si="38"/>
        <v>#DIV/0!</v>
      </c>
      <c r="CO56" s="72"/>
      <c r="CP56" s="75"/>
      <c r="CQ56" s="155" t="e">
        <f t="shared" si="39"/>
        <v>#DIV/0!</v>
      </c>
      <c r="CR56" s="78" t="b">
        <v>0</v>
      </c>
      <c r="CS56" s="76" t="b">
        <v>0</v>
      </c>
      <c r="CT56" s="76"/>
      <c r="CU56" s="76"/>
      <c r="CV56" s="76"/>
      <c r="CW56" s="76"/>
      <c r="CX56" s="76"/>
      <c r="CY56" s="76"/>
      <c r="CZ56" s="76"/>
      <c r="DA56" s="76"/>
      <c r="DB56" s="76"/>
      <c r="DC56" s="66" t="e">
        <f t="shared" si="40"/>
        <v>#DIV/0!</v>
      </c>
      <c r="DD56" s="66" t="e">
        <f t="shared" si="41"/>
        <v>#DIV/0!</v>
      </c>
      <c r="DE56" s="66" t="e">
        <f t="shared" si="42"/>
        <v>#DIV/0!</v>
      </c>
      <c r="DF56" s="66" t="e">
        <f t="shared" si="43"/>
        <v>#DIV/0!</v>
      </c>
      <c r="DG56" s="66" t="e">
        <f t="shared" si="44"/>
        <v>#DIV/0!</v>
      </c>
      <c r="DH56" s="66" t="e">
        <f t="shared" si="57"/>
        <v>#DIV/0!</v>
      </c>
      <c r="DI56" s="66" t="e">
        <f t="shared" si="46"/>
        <v>#DIV/0!</v>
      </c>
      <c r="DJ56" s="66" t="e">
        <f t="shared" si="47"/>
        <v>#DIV/0!</v>
      </c>
      <c r="DK56" s="66" t="e">
        <f t="shared" si="48"/>
        <v>#DIV/0!</v>
      </c>
      <c r="DL56" s="66" t="e">
        <f t="shared" si="49"/>
        <v>#DIV/0!</v>
      </c>
      <c r="DM56" s="66" t="e">
        <f t="shared" si="50"/>
        <v>#DIV/0!</v>
      </c>
      <c r="DN56" s="80" t="e">
        <f t="shared" si="51"/>
        <v>#DIV/0!</v>
      </c>
      <c r="DO56" s="178" t="e">
        <f t="shared" si="52"/>
        <v>#DIV/0!</v>
      </c>
      <c r="DP56" s="163" t="e">
        <f t="shared" si="56"/>
        <v>#DIV/0!</v>
      </c>
      <c r="DQ56" s="1"/>
    </row>
    <row r="57" spans="1:121" s="40" customFormat="1" ht="17.149999999999999" customHeight="1" x14ac:dyDescent="0.3">
      <c r="A57" s="30"/>
      <c r="B57" s="39" t="s">
        <v>264</v>
      </c>
      <c r="C57" s="37" t="s">
        <v>265</v>
      </c>
      <c r="D57" s="36" t="s">
        <v>272</v>
      </c>
      <c r="E57" s="37" t="s">
        <v>273</v>
      </c>
      <c r="F57" s="36" t="s">
        <v>287</v>
      </c>
      <c r="G57" s="37" t="s">
        <v>288</v>
      </c>
      <c r="H57" s="36">
        <v>55</v>
      </c>
      <c r="I57" s="38">
        <v>4</v>
      </c>
      <c r="J57" s="155" t="e">
        <f t="shared" si="0"/>
        <v>#DIV/0!</v>
      </c>
      <c r="K57" s="115" t="e">
        <f t="shared" si="1"/>
        <v>#DIV/0!</v>
      </c>
      <c r="L57" s="115" t="e">
        <f t="shared" si="2"/>
        <v>#DIV/0!</v>
      </c>
      <c r="M57" s="115" t="e">
        <f t="shared" si="3"/>
        <v>#DIV/0!</v>
      </c>
      <c r="N57" s="115" t="e">
        <f t="shared" si="4"/>
        <v>#DIV/0!</v>
      </c>
      <c r="O57" s="115" t="e">
        <f t="shared" si="5"/>
        <v>#DIV/0!</v>
      </c>
      <c r="P57" s="115" t="e">
        <f t="shared" si="6"/>
        <v>#DIV/0!</v>
      </c>
      <c r="Q57" s="115">
        <f t="shared" si="7"/>
        <v>1</v>
      </c>
      <c r="R57" s="116">
        <f t="shared" si="8"/>
        <v>0.93919589798307623</v>
      </c>
      <c r="S57" s="133" t="e">
        <f t="shared" si="9"/>
        <v>#DIV/0!</v>
      </c>
      <c r="T57" s="134" t="e">
        <f t="shared" si="53"/>
        <v>#DIV/0!</v>
      </c>
      <c r="U57" s="135" t="e">
        <f t="shared" si="10"/>
        <v>#DIV/0!</v>
      </c>
      <c r="V57" s="136">
        <v>4</v>
      </c>
      <c r="W57" s="155" t="e">
        <f t="shared" si="11"/>
        <v>#DIV/0!</v>
      </c>
      <c r="X57" s="155" t="e">
        <f t="shared" si="12"/>
        <v>#DIV/0!</v>
      </c>
      <c r="Y57" s="155" t="e">
        <f t="shared" si="13"/>
        <v>#DIV/0!</v>
      </c>
      <c r="Z57" s="156" t="e">
        <f t="shared" si="14"/>
        <v>#DIV/0!</v>
      </c>
      <c r="AA57" s="69"/>
      <c r="AB57" s="70">
        <f t="shared" si="15"/>
        <v>0.95827405104424657</v>
      </c>
      <c r="AC57" s="70" t="e">
        <f t="shared" si="16"/>
        <v>#DIV/0!</v>
      </c>
      <c r="AD57" s="70" t="e">
        <f t="shared" si="16"/>
        <v>#DIV/0!</v>
      </c>
      <c r="AE57" s="70">
        <f t="shared" si="17"/>
        <v>0</v>
      </c>
      <c r="AF57" s="70" t="e">
        <f t="shared" si="18"/>
        <v>#DIV/0!</v>
      </c>
      <c r="AG57" s="70" t="e">
        <f t="shared" si="19"/>
        <v>#DIV/0!</v>
      </c>
      <c r="AH57" s="70" t="e">
        <f t="shared" si="20"/>
        <v>#DIV/0!</v>
      </c>
      <c r="AI57" s="70" t="e">
        <f t="shared" si="21"/>
        <v>#DIV/0!</v>
      </c>
      <c r="AJ57" s="70" t="e">
        <f t="shared" si="22"/>
        <v>#DIV/0!</v>
      </c>
      <c r="AK57" s="70" t="e">
        <f t="shared" si="23"/>
        <v>#DIV/0!</v>
      </c>
      <c r="AL57" s="71" t="e">
        <f t="shared" si="54"/>
        <v>#DIV/0!</v>
      </c>
      <c r="AM57" s="187"/>
      <c r="AN57" s="189"/>
      <c r="AO57" s="182">
        <f t="shared" si="24"/>
        <v>1</v>
      </c>
      <c r="AP57" s="75"/>
      <c r="AQ57" s="75"/>
      <c r="AR57" s="76"/>
      <c r="AS57" s="76"/>
      <c r="AT57" s="171" t="e">
        <f t="shared" si="25"/>
        <v>#DIV/0!</v>
      </c>
      <c r="AU57" s="171" t="e">
        <f t="shared" si="26"/>
        <v>#DIV/0!</v>
      </c>
      <c r="AV57" s="75"/>
      <c r="AW57" s="76"/>
      <c r="AX57" s="75"/>
      <c r="AY57" s="76"/>
      <c r="AZ57" s="75"/>
      <c r="BA57" s="66" t="e">
        <f t="shared" si="27"/>
        <v>#DIV/0!</v>
      </c>
      <c r="BB57" s="155" t="e">
        <f t="shared" si="28"/>
        <v>#DIV/0!</v>
      </c>
      <c r="BC57" s="75"/>
      <c r="BD57" s="76"/>
      <c r="BE57" s="75"/>
      <c r="BF57" s="155" t="e">
        <f t="shared" si="29"/>
        <v>#DIV/0!</v>
      </c>
      <c r="BG57" s="184">
        <v>0.95827405104424657</v>
      </c>
      <c r="BH57" s="184">
        <v>0.93919589798307623</v>
      </c>
      <c r="BI57" s="75"/>
      <c r="BJ57" s="75"/>
      <c r="BK57" s="75"/>
      <c r="BL57" s="75"/>
      <c r="BM57" s="75"/>
      <c r="BN57" s="76"/>
      <c r="BO57" s="75"/>
      <c r="BP57" s="76"/>
      <c r="BQ57" s="76"/>
      <c r="BR57" s="75"/>
      <c r="BS57" s="155" t="e">
        <f t="shared" si="30"/>
        <v>#DIV/0!</v>
      </c>
      <c r="BT57" s="155" t="e">
        <f t="shared" si="58"/>
        <v>#DIV/0!</v>
      </c>
      <c r="BU57" s="66" t="e">
        <f t="shared" si="59"/>
        <v>#DIV/0!</v>
      </c>
      <c r="BV57" s="72"/>
      <c r="BW57" s="75"/>
      <c r="BX57" s="66" t="e">
        <f t="shared" si="33"/>
        <v>#DIV/0!</v>
      </c>
      <c r="BY57" s="74" t="e">
        <f t="shared" si="34"/>
        <v>#DIV/0!</v>
      </c>
      <c r="BZ57" s="155" t="e">
        <f t="shared" si="55"/>
        <v>#DIV/0!</v>
      </c>
      <c r="CA57" s="72"/>
      <c r="CB57" s="75"/>
      <c r="CC57" s="155" t="e">
        <f t="shared" si="35"/>
        <v>#DIV/0!</v>
      </c>
      <c r="CD57" s="155" t="e">
        <f t="shared" si="36"/>
        <v>#DIV/0!</v>
      </c>
      <c r="CE57" s="72"/>
      <c r="CF57" s="166"/>
      <c r="CG57" s="167"/>
      <c r="CH57" s="155" t="e">
        <f t="shared" si="37"/>
        <v>#DIV/0!</v>
      </c>
      <c r="CI57" s="75"/>
      <c r="CJ57" s="76"/>
      <c r="CK57" s="75"/>
      <c r="CL57" s="75"/>
      <c r="CM57" s="76"/>
      <c r="CN57" s="155" t="e">
        <f t="shared" si="38"/>
        <v>#DIV/0!</v>
      </c>
      <c r="CO57" s="72"/>
      <c r="CP57" s="75"/>
      <c r="CQ57" s="155" t="e">
        <f t="shared" si="39"/>
        <v>#DIV/0!</v>
      </c>
      <c r="CR57" s="78" t="b">
        <v>0</v>
      </c>
      <c r="CS57" s="76" t="b">
        <v>0</v>
      </c>
      <c r="CT57" s="76"/>
      <c r="CU57" s="76"/>
      <c r="CV57" s="76"/>
      <c r="CW57" s="76"/>
      <c r="CX57" s="76"/>
      <c r="CY57" s="76"/>
      <c r="CZ57" s="76"/>
      <c r="DA57" s="76"/>
      <c r="DB57" s="76"/>
      <c r="DC57" s="66" t="e">
        <f t="shared" si="40"/>
        <v>#DIV/0!</v>
      </c>
      <c r="DD57" s="66" t="e">
        <f t="shared" si="41"/>
        <v>#DIV/0!</v>
      </c>
      <c r="DE57" s="66" t="e">
        <f t="shared" si="42"/>
        <v>#DIV/0!</v>
      </c>
      <c r="DF57" s="66" t="e">
        <f t="shared" si="43"/>
        <v>#DIV/0!</v>
      </c>
      <c r="DG57" s="66" t="e">
        <f t="shared" si="44"/>
        <v>#DIV/0!</v>
      </c>
      <c r="DH57" s="66" t="e">
        <f t="shared" si="57"/>
        <v>#DIV/0!</v>
      </c>
      <c r="DI57" s="66" t="e">
        <f t="shared" si="46"/>
        <v>#DIV/0!</v>
      </c>
      <c r="DJ57" s="66" t="e">
        <f t="shared" si="47"/>
        <v>#DIV/0!</v>
      </c>
      <c r="DK57" s="66" t="e">
        <f t="shared" si="48"/>
        <v>#DIV/0!</v>
      </c>
      <c r="DL57" s="66" t="e">
        <f t="shared" si="49"/>
        <v>#DIV/0!</v>
      </c>
      <c r="DM57" s="66" t="e">
        <f t="shared" si="50"/>
        <v>#DIV/0!</v>
      </c>
      <c r="DN57" s="80" t="e">
        <f t="shared" si="51"/>
        <v>#DIV/0!</v>
      </c>
      <c r="DO57" s="178" t="e">
        <f t="shared" si="52"/>
        <v>#DIV/0!</v>
      </c>
      <c r="DP57" s="163" t="e">
        <f t="shared" si="56"/>
        <v>#DIV/0!</v>
      </c>
      <c r="DQ57" s="1"/>
    </row>
    <row r="58" spans="1:121" s="40" customFormat="1" ht="17.149999999999999" customHeight="1" x14ac:dyDescent="0.3">
      <c r="A58" s="30"/>
      <c r="B58" s="39" t="s">
        <v>264</v>
      </c>
      <c r="C58" s="37" t="s">
        <v>265</v>
      </c>
      <c r="D58" s="36" t="s">
        <v>289</v>
      </c>
      <c r="E58" s="37" t="s">
        <v>290</v>
      </c>
      <c r="F58" s="36" t="s">
        <v>291</v>
      </c>
      <c r="G58" s="37" t="s">
        <v>290</v>
      </c>
      <c r="H58" s="36">
        <v>57</v>
      </c>
      <c r="I58" s="38">
        <v>27</v>
      </c>
      <c r="J58" s="155" t="e">
        <f t="shared" si="0"/>
        <v>#DIV/0!</v>
      </c>
      <c r="K58" s="115" t="e">
        <f t="shared" si="1"/>
        <v>#DIV/0!</v>
      </c>
      <c r="L58" s="115" t="e">
        <f t="shared" si="2"/>
        <v>#DIV/0!</v>
      </c>
      <c r="M58" s="115" t="e">
        <f t="shared" si="3"/>
        <v>#DIV/0!</v>
      </c>
      <c r="N58" s="115" t="e">
        <f t="shared" si="4"/>
        <v>#DIV/0!</v>
      </c>
      <c r="O58" s="115" t="e">
        <f t="shared" si="5"/>
        <v>#DIV/0!</v>
      </c>
      <c r="P58" s="115" t="e">
        <f t="shared" si="6"/>
        <v>#DIV/0!</v>
      </c>
      <c r="Q58" s="115">
        <f t="shared" si="7"/>
        <v>1</v>
      </c>
      <c r="R58" s="116">
        <f t="shared" si="8"/>
        <v>0.92138234980826583</v>
      </c>
      <c r="S58" s="133" t="e">
        <f t="shared" si="9"/>
        <v>#DIV/0!</v>
      </c>
      <c r="T58" s="134" t="e">
        <f t="shared" si="53"/>
        <v>#DIV/0!</v>
      </c>
      <c r="U58" s="135" t="e">
        <f t="shared" si="10"/>
        <v>#DIV/0!</v>
      </c>
      <c r="V58" s="136">
        <v>7</v>
      </c>
      <c r="W58" s="155" t="e">
        <f t="shared" si="11"/>
        <v>#DIV/0!</v>
      </c>
      <c r="X58" s="155" t="e">
        <f t="shared" si="12"/>
        <v>#DIV/0!</v>
      </c>
      <c r="Y58" s="155" t="e">
        <f t="shared" si="13"/>
        <v>#DIV/0!</v>
      </c>
      <c r="Z58" s="156" t="e">
        <f t="shared" si="14"/>
        <v>#DIV/0!</v>
      </c>
      <c r="AA58" s="69"/>
      <c r="AB58" s="70">
        <f t="shared" si="15"/>
        <v>0.94494044264081467</v>
      </c>
      <c r="AC58" s="70" t="e">
        <f t="shared" si="16"/>
        <v>#DIV/0!</v>
      </c>
      <c r="AD58" s="70" t="e">
        <f t="shared" si="16"/>
        <v>#DIV/0!</v>
      </c>
      <c r="AE58" s="70">
        <f t="shared" si="17"/>
        <v>0</v>
      </c>
      <c r="AF58" s="70" t="e">
        <f t="shared" si="18"/>
        <v>#DIV/0!</v>
      </c>
      <c r="AG58" s="70" t="e">
        <f t="shared" si="19"/>
        <v>#DIV/0!</v>
      </c>
      <c r="AH58" s="70" t="e">
        <f t="shared" si="20"/>
        <v>#DIV/0!</v>
      </c>
      <c r="AI58" s="70" t="e">
        <f t="shared" si="21"/>
        <v>#DIV/0!</v>
      </c>
      <c r="AJ58" s="70" t="e">
        <f t="shared" si="22"/>
        <v>#DIV/0!</v>
      </c>
      <c r="AK58" s="70" t="e">
        <f t="shared" si="23"/>
        <v>#DIV/0!</v>
      </c>
      <c r="AL58" s="71" t="e">
        <f t="shared" si="54"/>
        <v>#DIV/0!</v>
      </c>
      <c r="AM58" s="187"/>
      <c r="AN58" s="189"/>
      <c r="AO58" s="182">
        <f t="shared" si="24"/>
        <v>1</v>
      </c>
      <c r="AP58" s="75"/>
      <c r="AQ58" s="75"/>
      <c r="AR58" s="75"/>
      <c r="AS58" s="76"/>
      <c r="AT58" s="171" t="e">
        <f t="shared" si="25"/>
        <v>#DIV/0!</v>
      </c>
      <c r="AU58" s="171" t="e">
        <f t="shared" si="26"/>
        <v>#DIV/0!</v>
      </c>
      <c r="AV58" s="75"/>
      <c r="AW58" s="75"/>
      <c r="AX58" s="75"/>
      <c r="AY58" s="76"/>
      <c r="AZ58" s="75"/>
      <c r="BA58" s="66" t="e">
        <f t="shared" si="27"/>
        <v>#DIV/0!</v>
      </c>
      <c r="BB58" s="155" t="e">
        <f t="shared" si="28"/>
        <v>#DIV/0!</v>
      </c>
      <c r="BC58" s="75"/>
      <c r="BD58" s="75"/>
      <c r="BE58" s="75"/>
      <c r="BF58" s="155" t="e">
        <f t="shared" si="29"/>
        <v>#DIV/0!</v>
      </c>
      <c r="BG58" s="184">
        <v>0.94494044264081467</v>
      </c>
      <c r="BH58" s="184">
        <v>0.92138234980826583</v>
      </c>
      <c r="BI58" s="75"/>
      <c r="BJ58" s="75"/>
      <c r="BK58" s="75"/>
      <c r="BL58" s="75"/>
      <c r="BM58" s="75"/>
      <c r="BN58" s="76"/>
      <c r="BO58" s="75"/>
      <c r="BP58" s="75"/>
      <c r="BQ58" s="76"/>
      <c r="BR58" s="75"/>
      <c r="BS58" s="155" t="e">
        <f t="shared" si="30"/>
        <v>#DIV/0!</v>
      </c>
      <c r="BT58" s="155" t="e">
        <f t="shared" si="58"/>
        <v>#DIV/0!</v>
      </c>
      <c r="BU58" s="66" t="e">
        <f t="shared" si="59"/>
        <v>#DIV/0!</v>
      </c>
      <c r="BV58" s="72"/>
      <c r="BW58" s="75"/>
      <c r="BX58" s="66" t="e">
        <f t="shared" si="33"/>
        <v>#DIV/0!</v>
      </c>
      <c r="BY58" s="74" t="e">
        <f t="shared" si="34"/>
        <v>#DIV/0!</v>
      </c>
      <c r="BZ58" s="155" t="e">
        <f t="shared" si="55"/>
        <v>#DIV/0!</v>
      </c>
      <c r="CA58" s="72"/>
      <c r="CB58" s="75"/>
      <c r="CC58" s="155" t="e">
        <f t="shared" si="35"/>
        <v>#DIV/0!</v>
      </c>
      <c r="CD58" s="155" t="e">
        <f t="shared" si="36"/>
        <v>#DIV/0!</v>
      </c>
      <c r="CE58" s="72"/>
      <c r="CF58" s="167"/>
      <c r="CG58" s="167"/>
      <c r="CH58" s="155" t="e">
        <f t="shared" si="37"/>
        <v>#DIV/0!</v>
      </c>
      <c r="CI58" s="75"/>
      <c r="CJ58" s="75"/>
      <c r="CK58" s="75"/>
      <c r="CL58" s="75"/>
      <c r="CM58" s="75"/>
      <c r="CN58" s="155" t="e">
        <f t="shared" si="38"/>
        <v>#DIV/0!</v>
      </c>
      <c r="CO58" s="72"/>
      <c r="CP58" s="75"/>
      <c r="CQ58" s="155" t="e">
        <f t="shared" si="39"/>
        <v>#DIV/0!</v>
      </c>
      <c r="CR58" s="78" t="b">
        <v>0</v>
      </c>
      <c r="CS58" s="76" t="b">
        <v>1</v>
      </c>
      <c r="CT58" s="76"/>
      <c r="CU58" s="76"/>
      <c r="CV58" s="79"/>
      <c r="CW58" s="79"/>
      <c r="CX58" s="79"/>
      <c r="CY58" s="79"/>
      <c r="CZ58" s="76"/>
      <c r="DA58" s="76"/>
      <c r="DB58" s="76"/>
      <c r="DC58" s="66" t="e">
        <f t="shared" si="40"/>
        <v>#DIV/0!</v>
      </c>
      <c r="DD58" s="66" t="e">
        <f t="shared" si="41"/>
        <v>#DIV/0!</v>
      </c>
      <c r="DE58" s="66" t="e">
        <f t="shared" si="42"/>
        <v>#DIV/0!</v>
      </c>
      <c r="DF58" s="66" t="e">
        <f t="shared" si="43"/>
        <v>#DIV/0!</v>
      </c>
      <c r="DG58" s="66" t="e">
        <f t="shared" si="44"/>
        <v>#DIV/0!</v>
      </c>
      <c r="DH58" s="66" t="e">
        <f t="shared" si="57"/>
        <v>#DIV/0!</v>
      </c>
      <c r="DI58" s="66" t="e">
        <f t="shared" si="46"/>
        <v>#DIV/0!</v>
      </c>
      <c r="DJ58" s="66" t="e">
        <f t="shared" si="47"/>
        <v>#DIV/0!</v>
      </c>
      <c r="DK58" s="66" t="e">
        <f t="shared" si="48"/>
        <v>#DIV/0!</v>
      </c>
      <c r="DL58" s="66" t="e">
        <f t="shared" si="49"/>
        <v>#DIV/0!</v>
      </c>
      <c r="DM58" s="66" t="e">
        <f t="shared" si="50"/>
        <v>#DIV/0!</v>
      </c>
      <c r="DN58" s="80" t="e">
        <f t="shared" si="51"/>
        <v>#DIV/0!</v>
      </c>
      <c r="DO58" s="178" t="e">
        <f t="shared" si="52"/>
        <v>#DIV/0!</v>
      </c>
      <c r="DP58" s="163" t="e">
        <f t="shared" si="56"/>
        <v>#DIV/0!</v>
      </c>
      <c r="DQ58" s="1"/>
    </row>
    <row r="59" spans="1:121" s="40" customFormat="1" ht="17.149999999999999" customHeight="1" x14ac:dyDescent="0.3">
      <c r="A59" s="30"/>
      <c r="B59" s="39" t="s">
        <v>264</v>
      </c>
      <c r="C59" s="37" t="s">
        <v>265</v>
      </c>
      <c r="D59" s="36" t="s">
        <v>289</v>
      </c>
      <c r="E59" s="37" t="s">
        <v>290</v>
      </c>
      <c r="F59" s="36" t="s">
        <v>292</v>
      </c>
      <c r="G59" s="37" t="s">
        <v>293</v>
      </c>
      <c r="H59" s="36">
        <v>54</v>
      </c>
      <c r="I59" s="38">
        <v>3</v>
      </c>
      <c r="J59" s="155" t="e">
        <f t="shared" si="0"/>
        <v>#DIV/0!</v>
      </c>
      <c r="K59" s="115" t="e">
        <f t="shared" si="1"/>
        <v>#DIV/0!</v>
      </c>
      <c r="L59" s="115" t="e">
        <f t="shared" si="2"/>
        <v>#DIV/0!</v>
      </c>
      <c r="M59" s="115" t="e">
        <f t="shared" si="3"/>
        <v>#DIV/0!</v>
      </c>
      <c r="N59" s="115" t="e">
        <f t="shared" si="4"/>
        <v>#DIV/0!</v>
      </c>
      <c r="O59" s="115" t="e">
        <f t="shared" si="5"/>
        <v>#DIV/0!</v>
      </c>
      <c r="P59" s="115" t="e">
        <f t="shared" si="6"/>
        <v>#DIV/0!</v>
      </c>
      <c r="Q59" s="115">
        <f t="shared" si="7"/>
        <v>1</v>
      </c>
      <c r="R59" s="116">
        <f t="shared" si="8"/>
        <v>0.92102441929720069</v>
      </c>
      <c r="S59" s="133" t="e">
        <f t="shared" si="9"/>
        <v>#DIV/0!</v>
      </c>
      <c r="T59" s="134" t="e">
        <f t="shared" si="53"/>
        <v>#DIV/0!</v>
      </c>
      <c r="U59" s="135" t="e">
        <f t="shared" si="10"/>
        <v>#DIV/0!</v>
      </c>
      <c r="V59" s="136">
        <v>5</v>
      </c>
      <c r="W59" s="155" t="e">
        <f t="shared" si="11"/>
        <v>#DIV/0!</v>
      </c>
      <c r="X59" s="155" t="e">
        <f t="shared" si="12"/>
        <v>#DIV/0!</v>
      </c>
      <c r="Y59" s="155" t="e">
        <f t="shared" si="13"/>
        <v>#DIV/0!</v>
      </c>
      <c r="Z59" s="156" t="e">
        <f t="shared" si="14"/>
        <v>#DIV/0!</v>
      </c>
      <c r="AA59" s="69"/>
      <c r="AB59" s="70">
        <f t="shared" si="15"/>
        <v>0.94515871454526523</v>
      </c>
      <c r="AC59" s="70" t="e">
        <f t="shared" si="16"/>
        <v>#DIV/0!</v>
      </c>
      <c r="AD59" s="70" t="e">
        <f t="shared" si="16"/>
        <v>#DIV/0!</v>
      </c>
      <c r="AE59" s="70">
        <f t="shared" si="17"/>
        <v>0</v>
      </c>
      <c r="AF59" s="70" t="e">
        <f t="shared" si="18"/>
        <v>#DIV/0!</v>
      </c>
      <c r="AG59" s="70" t="e">
        <f t="shared" si="19"/>
        <v>#DIV/0!</v>
      </c>
      <c r="AH59" s="70" t="e">
        <f t="shared" si="20"/>
        <v>#DIV/0!</v>
      </c>
      <c r="AI59" s="70" t="e">
        <f t="shared" si="21"/>
        <v>#DIV/0!</v>
      </c>
      <c r="AJ59" s="70" t="e">
        <f t="shared" si="22"/>
        <v>#DIV/0!</v>
      </c>
      <c r="AK59" s="70" t="e">
        <f t="shared" si="23"/>
        <v>#DIV/0!</v>
      </c>
      <c r="AL59" s="71" t="e">
        <f t="shared" si="54"/>
        <v>#DIV/0!</v>
      </c>
      <c r="AM59" s="187"/>
      <c r="AN59" s="189"/>
      <c r="AO59" s="182">
        <f t="shared" si="24"/>
        <v>1</v>
      </c>
      <c r="AP59" s="75"/>
      <c r="AQ59" s="75"/>
      <c r="AR59" s="75"/>
      <c r="AS59" s="76"/>
      <c r="AT59" s="171" t="e">
        <f t="shared" si="25"/>
        <v>#DIV/0!</v>
      </c>
      <c r="AU59" s="171" t="e">
        <f t="shared" si="26"/>
        <v>#DIV/0!</v>
      </c>
      <c r="AV59" s="75"/>
      <c r="AW59" s="75"/>
      <c r="AX59" s="75"/>
      <c r="AY59" s="76"/>
      <c r="AZ59" s="75"/>
      <c r="BA59" s="66" t="e">
        <f t="shared" si="27"/>
        <v>#DIV/0!</v>
      </c>
      <c r="BB59" s="155" t="e">
        <f t="shared" si="28"/>
        <v>#DIV/0!</v>
      </c>
      <c r="BC59" s="75"/>
      <c r="BD59" s="76"/>
      <c r="BE59" s="75"/>
      <c r="BF59" s="155" t="e">
        <f t="shared" si="29"/>
        <v>#DIV/0!</v>
      </c>
      <c r="BG59" s="184">
        <v>0.94515871454526523</v>
      </c>
      <c r="BH59" s="184">
        <v>0.92102441929720069</v>
      </c>
      <c r="BI59" s="75"/>
      <c r="BJ59" s="75"/>
      <c r="BK59" s="75"/>
      <c r="BL59" s="75"/>
      <c r="BM59" s="75"/>
      <c r="BN59" s="76"/>
      <c r="BO59" s="75"/>
      <c r="BP59" s="76"/>
      <c r="BQ59" s="76"/>
      <c r="BR59" s="75"/>
      <c r="BS59" s="155" t="e">
        <f t="shared" si="30"/>
        <v>#DIV/0!</v>
      </c>
      <c r="BT59" s="155" t="e">
        <f t="shared" si="58"/>
        <v>#DIV/0!</v>
      </c>
      <c r="BU59" s="66" t="e">
        <f t="shared" si="59"/>
        <v>#DIV/0!</v>
      </c>
      <c r="BV59" s="72"/>
      <c r="BW59" s="75"/>
      <c r="BX59" s="66" t="e">
        <f t="shared" si="33"/>
        <v>#DIV/0!</v>
      </c>
      <c r="BY59" s="74" t="e">
        <f t="shared" si="34"/>
        <v>#DIV/0!</v>
      </c>
      <c r="BZ59" s="155" t="e">
        <f t="shared" si="55"/>
        <v>#DIV/0!</v>
      </c>
      <c r="CA59" s="72"/>
      <c r="CB59" s="75"/>
      <c r="CC59" s="155" t="e">
        <f t="shared" si="35"/>
        <v>#DIV/0!</v>
      </c>
      <c r="CD59" s="155" t="e">
        <f t="shared" si="36"/>
        <v>#DIV/0!</v>
      </c>
      <c r="CE59" s="72"/>
      <c r="CF59" s="166"/>
      <c r="CG59" s="167"/>
      <c r="CH59" s="155" t="e">
        <f t="shared" si="37"/>
        <v>#DIV/0!</v>
      </c>
      <c r="CI59" s="75"/>
      <c r="CJ59" s="75"/>
      <c r="CK59" s="75"/>
      <c r="CL59" s="75"/>
      <c r="CM59" s="76"/>
      <c r="CN59" s="155" t="e">
        <f t="shared" si="38"/>
        <v>#DIV/0!</v>
      </c>
      <c r="CO59" s="72"/>
      <c r="CP59" s="75"/>
      <c r="CQ59" s="155" t="e">
        <f t="shared" si="39"/>
        <v>#DIV/0!</v>
      </c>
      <c r="CR59" s="78" t="b">
        <v>0</v>
      </c>
      <c r="CS59" s="76" t="b">
        <v>0</v>
      </c>
      <c r="CT59" s="76"/>
      <c r="CU59" s="76"/>
      <c r="CV59" s="76"/>
      <c r="CW59" s="76"/>
      <c r="CX59" s="76"/>
      <c r="CY59" s="76"/>
      <c r="CZ59" s="76"/>
      <c r="DA59" s="76"/>
      <c r="DB59" s="76"/>
      <c r="DC59" s="66" t="e">
        <f t="shared" si="40"/>
        <v>#DIV/0!</v>
      </c>
      <c r="DD59" s="66" t="e">
        <f t="shared" si="41"/>
        <v>#DIV/0!</v>
      </c>
      <c r="DE59" s="66" t="e">
        <f t="shared" si="42"/>
        <v>#DIV/0!</v>
      </c>
      <c r="DF59" s="66" t="e">
        <f t="shared" si="43"/>
        <v>#DIV/0!</v>
      </c>
      <c r="DG59" s="66" t="e">
        <f t="shared" si="44"/>
        <v>#DIV/0!</v>
      </c>
      <c r="DH59" s="66" t="e">
        <f t="shared" si="57"/>
        <v>#DIV/0!</v>
      </c>
      <c r="DI59" s="66" t="e">
        <f t="shared" si="46"/>
        <v>#DIV/0!</v>
      </c>
      <c r="DJ59" s="66" t="e">
        <f t="shared" si="47"/>
        <v>#DIV/0!</v>
      </c>
      <c r="DK59" s="66" t="e">
        <f t="shared" si="48"/>
        <v>#DIV/0!</v>
      </c>
      <c r="DL59" s="66" t="e">
        <f t="shared" si="49"/>
        <v>#DIV/0!</v>
      </c>
      <c r="DM59" s="66" t="e">
        <f t="shared" si="50"/>
        <v>#DIV/0!</v>
      </c>
      <c r="DN59" s="80" t="e">
        <f t="shared" si="51"/>
        <v>#DIV/0!</v>
      </c>
      <c r="DO59" s="178" t="e">
        <f t="shared" si="52"/>
        <v>#DIV/0!</v>
      </c>
      <c r="DP59" s="163" t="e">
        <f t="shared" si="56"/>
        <v>#DIV/0!</v>
      </c>
      <c r="DQ59" s="1"/>
    </row>
    <row r="60" spans="1:121" s="40" customFormat="1" ht="17.149999999999999" customHeight="1" x14ac:dyDescent="0.3">
      <c r="A60" s="30"/>
      <c r="B60" s="39" t="s">
        <v>264</v>
      </c>
      <c r="C60" s="37" t="s">
        <v>265</v>
      </c>
      <c r="D60" s="36" t="s">
        <v>289</v>
      </c>
      <c r="E60" s="37" t="s">
        <v>290</v>
      </c>
      <c r="F60" s="36" t="s">
        <v>294</v>
      </c>
      <c r="G60" s="37" t="s">
        <v>295</v>
      </c>
      <c r="H60" s="36">
        <v>38</v>
      </c>
      <c r="I60" s="38">
        <v>3</v>
      </c>
      <c r="J60" s="155" t="e">
        <f t="shared" si="0"/>
        <v>#DIV/0!</v>
      </c>
      <c r="K60" s="115" t="e">
        <f t="shared" si="1"/>
        <v>#DIV/0!</v>
      </c>
      <c r="L60" s="115" t="e">
        <f t="shared" si="2"/>
        <v>#DIV/0!</v>
      </c>
      <c r="M60" s="115" t="e">
        <f t="shared" si="3"/>
        <v>#DIV/0!</v>
      </c>
      <c r="N60" s="115" t="e">
        <f t="shared" si="4"/>
        <v>#DIV/0!</v>
      </c>
      <c r="O60" s="115" t="e">
        <f t="shared" si="5"/>
        <v>#DIV/0!</v>
      </c>
      <c r="P60" s="115" t="e">
        <f t="shared" si="6"/>
        <v>#DIV/0!</v>
      </c>
      <c r="Q60" s="115">
        <f t="shared" si="7"/>
        <v>1</v>
      </c>
      <c r="R60" s="116">
        <f t="shared" si="8"/>
        <v>0.86694380292532713</v>
      </c>
      <c r="S60" s="133" t="e">
        <f t="shared" si="9"/>
        <v>#DIV/0!</v>
      </c>
      <c r="T60" s="134" t="e">
        <f t="shared" si="53"/>
        <v>#DIV/0!</v>
      </c>
      <c r="U60" s="135" t="e">
        <f t="shared" si="10"/>
        <v>#DIV/0!</v>
      </c>
      <c r="V60" s="136">
        <v>5</v>
      </c>
      <c r="W60" s="155" t="e">
        <f t="shared" si="11"/>
        <v>#DIV/0!</v>
      </c>
      <c r="X60" s="155" t="e">
        <f t="shared" si="12"/>
        <v>#DIV/0!</v>
      </c>
      <c r="Y60" s="155" t="e">
        <f t="shared" si="13"/>
        <v>#DIV/0!</v>
      </c>
      <c r="Z60" s="156" t="e">
        <f t="shared" si="14"/>
        <v>#DIV/0!</v>
      </c>
      <c r="AA60" s="69"/>
      <c r="AB60" s="70">
        <f t="shared" si="15"/>
        <v>0.90661218751372952</v>
      </c>
      <c r="AC60" s="70" t="e">
        <f t="shared" si="16"/>
        <v>#DIV/0!</v>
      </c>
      <c r="AD60" s="70" t="e">
        <f t="shared" si="16"/>
        <v>#DIV/0!</v>
      </c>
      <c r="AE60" s="70">
        <f t="shared" si="17"/>
        <v>0</v>
      </c>
      <c r="AF60" s="70" t="e">
        <f t="shared" si="18"/>
        <v>#DIV/0!</v>
      </c>
      <c r="AG60" s="70" t="e">
        <f t="shared" si="19"/>
        <v>#DIV/0!</v>
      </c>
      <c r="AH60" s="70" t="e">
        <f t="shared" si="20"/>
        <v>#DIV/0!</v>
      </c>
      <c r="AI60" s="70" t="e">
        <f t="shared" si="21"/>
        <v>#DIV/0!</v>
      </c>
      <c r="AJ60" s="70" t="e">
        <f t="shared" si="22"/>
        <v>#DIV/0!</v>
      </c>
      <c r="AK60" s="70" t="e">
        <f t="shared" si="23"/>
        <v>#DIV/0!</v>
      </c>
      <c r="AL60" s="71" t="e">
        <f t="shared" si="54"/>
        <v>#DIV/0!</v>
      </c>
      <c r="AM60" s="187"/>
      <c r="AN60" s="189"/>
      <c r="AO60" s="182">
        <f t="shared" si="24"/>
        <v>1</v>
      </c>
      <c r="AP60" s="75"/>
      <c r="AQ60" s="75"/>
      <c r="AR60" s="76"/>
      <c r="AS60" s="76"/>
      <c r="AT60" s="171" t="e">
        <f t="shared" si="25"/>
        <v>#DIV/0!</v>
      </c>
      <c r="AU60" s="171" t="e">
        <f t="shared" si="26"/>
        <v>#DIV/0!</v>
      </c>
      <c r="AV60" s="75"/>
      <c r="AW60" s="75"/>
      <c r="AX60" s="75"/>
      <c r="AY60" s="76"/>
      <c r="AZ60" s="76"/>
      <c r="BA60" s="66" t="e">
        <f t="shared" si="27"/>
        <v>#DIV/0!</v>
      </c>
      <c r="BB60" s="155" t="e">
        <f t="shared" si="28"/>
        <v>#DIV/0!</v>
      </c>
      <c r="BC60" s="75"/>
      <c r="BD60" s="76"/>
      <c r="BE60" s="75"/>
      <c r="BF60" s="155" t="e">
        <f t="shared" si="29"/>
        <v>#DIV/0!</v>
      </c>
      <c r="BG60" s="184">
        <v>0.90661218751372952</v>
      </c>
      <c r="BH60" s="184">
        <v>0.86694380292532713</v>
      </c>
      <c r="BI60" s="75"/>
      <c r="BJ60" s="75"/>
      <c r="BK60" s="75"/>
      <c r="BL60" s="75"/>
      <c r="BM60" s="75"/>
      <c r="BN60" s="76"/>
      <c r="BO60" s="75"/>
      <c r="BP60" s="76"/>
      <c r="BQ60" s="76"/>
      <c r="BR60" s="76"/>
      <c r="BS60" s="155" t="e">
        <f t="shared" si="30"/>
        <v>#DIV/0!</v>
      </c>
      <c r="BT60" s="155" t="e">
        <f t="shared" si="58"/>
        <v>#DIV/0!</v>
      </c>
      <c r="BU60" s="66" t="e">
        <f t="shared" si="59"/>
        <v>#DIV/0!</v>
      </c>
      <c r="BV60" s="72"/>
      <c r="BW60" s="75"/>
      <c r="BX60" s="66" t="e">
        <f t="shared" si="33"/>
        <v>#DIV/0!</v>
      </c>
      <c r="BY60" s="74" t="e">
        <f t="shared" si="34"/>
        <v>#DIV/0!</v>
      </c>
      <c r="BZ60" s="155" t="e">
        <f t="shared" si="55"/>
        <v>#DIV/0!</v>
      </c>
      <c r="CA60" s="72"/>
      <c r="CB60" s="75"/>
      <c r="CC60" s="155" t="e">
        <f t="shared" si="35"/>
        <v>#DIV/0!</v>
      </c>
      <c r="CD60" s="155" t="e">
        <f t="shared" si="36"/>
        <v>#DIV/0!</v>
      </c>
      <c r="CE60" s="72"/>
      <c r="CF60" s="166"/>
      <c r="CG60" s="167"/>
      <c r="CH60" s="155" t="e">
        <f t="shared" si="37"/>
        <v>#DIV/0!</v>
      </c>
      <c r="CI60" s="75"/>
      <c r="CJ60" s="75"/>
      <c r="CK60" s="75"/>
      <c r="CL60" s="75"/>
      <c r="CM60" s="76"/>
      <c r="CN60" s="155" t="e">
        <f t="shared" si="38"/>
        <v>#DIV/0!</v>
      </c>
      <c r="CO60" s="72"/>
      <c r="CP60" s="75"/>
      <c r="CQ60" s="155" t="e">
        <f t="shared" si="39"/>
        <v>#DIV/0!</v>
      </c>
      <c r="CR60" s="78" t="b">
        <v>0</v>
      </c>
      <c r="CS60" s="76" t="b">
        <v>0</v>
      </c>
      <c r="CT60" s="76"/>
      <c r="CU60" s="76"/>
      <c r="CV60" s="76"/>
      <c r="CW60" s="76"/>
      <c r="CX60" s="76"/>
      <c r="CY60" s="76"/>
      <c r="CZ60" s="76"/>
      <c r="DA60" s="76"/>
      <c r="DB60" s="76"/>
      <c r="DC60" s="66" t="e">
        <f t="shared" si="40"/>
        <v>#DIV/0!</v>
      </c>
      <c r="DD60" s="66" t="e">
        <f t="shared" si="41"/>
        <v>#DIV/0!</v>
      </c>
      <c r="DE60" s="66" t="e">
        <f t="shared" si="42"/>
        <v>#DIV/0!</v>
      </c>
      <c r="DF60" s="66" t="e">
        <f t="shared" si="43"/>
        <v>#DIV/0!</v>
      </c>
      <c r="DG60" s="66" t="e">
        <f t="shared" si="44"/>
        <v>#DIV/0!</v>
      </c>
      <c r="DH60" s="66" t="e">
        <f t="shared" si="57"/>
        <v>#DIV/0!</v>
      </c>
      <c r="DI60" s="66" t="e">
        <f t="shared" si="46"/>
        <v>#DIV/0!</v>
      </c>
      <c r="DJ60" s="66" t="e">
        <f t="shared" si="47"/>
        <v>#DIV/0!</v>
      </c>
      <c r="DK60" s="66" t="e">
        <f t="shared" si="48"/>
        <v>#DIV/0!</v>
      </c>
      <c r="DL60" s="66" t="e">
        <f t="shared" si="49"/>
        <v>#DIV/0!</v>
      </c>
      <c r="DM60" s="66" t="e">
        <f t="shared" si="50"/>
        <v>#DIV/0!</v>
      </c>
      <c r="DN60" s="80" t="e">
        <f t="shared" si="51"/>
        <v>#DIV/0!</v>
      </c>
      <c r="DO60" s="178" t="e">
        <f t="shared" si="52"/>
        <v>#DIV/0!</v>
      </c>
      <c r="DP60" s="163" t="e">
        <f t="shared" si="56"/>
        <v>#DIV/0!</v>
      </c>
      <c r="DQ60" s="1"/>
    </row>
    <row r="61" spans="1:121" s="40" customFormat="1" ht="17.149999999999999" customHeight="1" x14ac:dyDescent="0.3">
      <c r="A61" s="30"/>
      <c r="B61" s="39" t="s">
        <v>264</v>
      </c>
      <c r="C61" s="37" t="s">
        <v>265</v>
      </c>
      <c r="D61" s="36" t="s">
        <v>289</v>
      </c>
      <c r="E61" s="37" t="s">
        <v>290</v>
      </c>
      <c r="F61" s="36" t="s">
        <v>296</v>
      </c>
      <c r="G61" s="37" t="s">
        <v>297</v>
      </c>
      <c r="H61" s="36">
        <v>26</v>
      </c>
      <c r="I61" s="38">
        <v>6</v>
      </c>
      <c r="J61" s="155" t="e">
        <f t="shared" si="0"/>
        <v>#DIV/0!</v>
      </c>
      <c r="K61" s="115" t="e">
        <f t="shared" si="1"/>
        <v>#DIV/0!</v>
      </c>
      <c r="L61" s="115" t="e">
        <f t="shared" si="2"/>
        <v>#DIV/0!</v>
      </c>
      <c r="M61" s="115" t="e">
        <f t="shared" si="3"/>
        <v>#DIV/0!</v>
      </c>
      <c r="N61" s="115" t="e">
        <f t="shared" si="4"/>
        <v>#DIV/0!</v>
      </c>
      <c r="O61" s="115" t="e">
        <f t="shared" si="5"/>
        <v>#DIV/0!</v>
      </c>
      <c r="P61" s="115" t="e">
        <f t="shared" si="6"/>
        <v>#DIV/0!</v>
      </c>
      <c r="Q61" s="115">
        <f t="shared" si="7"/>
        <v>1</v>
      </c>
      <c r="R61" s="116">
        <f t="shared" si="8"/>
        <v>0.93707080682575039</v>
      </c>
      <c r="S61" s="133" t="e">
        <f t="shared" si="9"/>
        <v>#DIV/0!</v>
      </c>
      <c r="T61" s="134" t="e">
        <f t="shared" si="53"/>
        <v>#DIV/0!</v>
      </c>
      <c r="U61" s="135" t="e">
        <f t="shared" si="10"/>
        <v>#DIV/0!</v>
      </c>
      <c r="V61" s="136">
        <v>6</v>
      </c>
      <c r="W61" s="155" t="e">
        <f t="shared" si="11"/>
        <v>#DIV/0!</v>
      </c>
      <c r="X61" s="155" t="e">
        <f t="shared" si="12"/>
        <v>#DIV/0!</v>
      </c>
      <c r="Y61" s="155" t="e">
        <f t="shared" si="13"/>
        <v>#DIV/0!</v>
      </c>
      <c r="Z61" s="156" t="e">
        <f t="shared" si="14"/>
        <v>#DIV/0!</v>
      </c>
      <c r="AA61" s="69"/>
      <c r="AB61" s="70">
        <f t="shared" si="15"/>
        <v>0.95228968089515131</v>
      </c>
      <c r="AC61" s="70" t="e">
        <f t="shared" si="16"/>
        <v>#DIV/0!</v>
      </c>
      <c r="AD61" s="70" t="e">
        <f t="shared" si="16"/>
        <v>#DIV/0!</v>
      </c>
      <c r="AE61" s="70">
        <f t="shared" si="17"/>
        <v>0</v>
      </c>
      <c r="AF61" s="70" t="e">
        <f t="shared" si="18"/>
        <v>#DIV/0!</v>
      </c>
      <c r="AG61" s="70" t="e">
        <f t="shared" si="19"/>
        <v>#DIV/0!</v>
      </c>
      <c r="AH61" s="70" t="e">
        <f t="shared" si="20"/>
        <v>#DIV/0!</v>
      </c>
      <c r="AI61" s="70" t="e">
        <f t="shared" si="21"/>
        <v>#DIV/0!</v>
      </c>
      <c r="AJ61" s="70" t="e">
        <f t="shared" si="22"/>
        <v>#DIV/0!</v>
      </c>
      <c r="AK61" s="70" t="e">
        <f t="shared" si="23"/>
        <v>#DIV/0!</v>
      </c>
      <c r="AL61" s="71" t="e">
        <f t="shared" si="54"/>
        <v>#DIV/0!</v>
      </c>
      <c r="AM61" s="187"/>
      <c r="AN61" s="189"/>
      <c r="AO61" s="182">
        <f t="shared" si="24"/>
        <v>1</v>
      </c>
      <c r="AP61" s="75"/>
      <c r="AQ61" s="75"/>
      <c r="AR61" s="75"/>
      <c r="AS61" s="76"/>
      <c r="AT61" s="171" t="e">
        <f t="shared" si="25"/>
        <v>#DIV/0!</v>
      </c>
      <c r="AU61" s="171" t="e">
        <f t="shared" si="26"/>
        <v>#DIV/0!</v>
      </c>
      <c r="AV61" s="75"/>
      <c r="AW61" s="76"/>
      <c r="AX61" s="75"/>
      <c r="AY61" s="76"/>
      <c r="AZ61" s="75"/>
      <c r="BA61" s="66" t="e">
        <f t="shared" si="27"/>
        <v>#DIV/0!</v>
      </c>
      <c r="BB61" s="155" t="e">
        <f t="shared" si="28"/>
        <v>#DIV/0!</v>
      </c>
      <c r="BC61" s="75"/>
      <c r="BD61" s="75"/>
      <c r="BE61" s="75"/>
      <c r="BF61" s="155" t="e">
        <f t="shared" si="29"/>
        <v>#DIV/0!</v>
      </c>
      <c r="BG61" s="184">
        <v>0.95228968089515131</v>
      </c>
      <c r="BH61" s="184">
        <v>0.93707080682575039</v>
      </c>
      <c r="BI61" s="75"/>
      <c r="BJ61" s="75"/>
      <c r="BK61" s="75"/>
      <c r="BL61" s="75"/>
      <c r="BM61" s="75"/>
      <c r="BN61" s="76"/>
      <c r="BO61" s="75"/>
      <c r="BP61" s="76"/>
      <c r="BQ61" s="76"/>
      <c r="BR61" s="75"/>
      <c r="BS61" s="155" t="e">
        <f t="shared" si="30"/>
        <v>#DIV/0!</v>
      </c>
      <c r="BT61" s="155" t="e">
        <f t="shared" si="58"/>
        <v>#DIV/0!</v>
      </c>
      <c r="BU61" s="66" t="e">
        <f t="shared" si="59"/>
        <v>#DIV/0!</v>
      </c>
      <c r="BV61" s="72"/>
      <c r="BW61" s="75"/>
      <c r="BX61" s="66" t="e">
        <f t="shared" si="33"/>
        <v>#DIV/0!</v>
      </c>
      <c r="BY61" s="74" t="e">
        <f t="shared" si="34"/>
        <v>#DIV/0!</v>
      </c>
      <c r="BZ61" s="155" t="e">
        <f t="shared" si="55"/>
        <v>#DIV/0!</v>
      </c>
      <c r="CA61" s="72"/>
      <c r="CB61" s="75"/>
      <c r="CC61" s="155" t="e">
        <f t="shared" si="35"/>
        <v>#DIV/0!</v>
      </c>
      <c r="CD61" s="155" t="e">
        <f t="shared" si="36"/>
        <v>#DIV/0!</v>
      </c>
      <c r="CE61" s="72"/>
      <c r="CF61" s="166"/>
      <c r="CG61" s="167"/>
      <c r="CH61" s="155" t="e">
        <f t="shared" si="37"/>
        <v>#DIV/0!</v>
      </c>
      <c r="CI61" s="75"/>
      <c r="CJ61" s="75"/>
      <c r="CK61" s="75"/>
      <c r="CL61" s="75"/>
      <c r="CM61" s="76"/>
      <c r="CN61" s="155" t="e">
        <f t="shared" si="38"/>
        <v>#DIV/0!</v>
      </c>
      <c r="CO61" s="72"/>
      <c r="CP61" s="75"/>
      <c r="CQ61" s="155" t="e">
        <f t="shared" si="39"/>
        <v>#DIV/0!</v>
      </c>
      <c r="CR61" s="78" t="b">
        <v>0</v>
      </c>
      <c r="CS61" s="76" t="b">
        <v>0</v>
      </c>
      <c r="CT61" s="76"/>
      <c r="CU61" s="76"/>
      <c r="CV61" s="76"/>
      <c r="CW61" s="76"/>
      <c r="CX61" s="76"/>
      <c r="CY61" s="76"/>
      <c r="CZ61" s="76"/>
      <c r="DA61" s="76"/>
      <c r="DB61" s="76"/>
      <c r="DC61" s="66" t="e">
        <f t="shared" si="40"/>
        <v>#DIV/0!</v>
      </c>
      <c r="DD61" s="66" t="e">
        <f t="shared" si="41"/>
        <v>#DIV/0!</v>
      </c>
      <c r="DE61" s="66" t="e">
        <f t="shared" si="42"/>
        <v>#DIV/0!</v>
      </c>
      <c r="DF61" s="66" t="e">
        <f t="shared" si="43"/>
        <v>#DIV/0!</v>
      </c>
      <c r="DG61" s="66" t="e">
        <f t="shared" si="44"/>
        <v>#DIV/0!</v>
      </c>
      <c r="DH61" s="66" t="e">
        <f t="shared" si="57"/>
        <v>#DIV/0!</v>
      </c>
      <c r="DI61" s="66" t="e">
        <f t="shared" si="46"/>
        <v>#DIV/0!</v>
      </c>
      <c r="DJ61" s="66" t="e">
        <f t="shared" si="47"/>
        <v>#DIV/0!</v>
      </c>
      <c r="DK61" s="66" t="e">
        <f t="shared" si="48"/>
        <v>#DIV/0!</v>
      </c>
      <c r="DL61" s="66" t="e">
        <f t="shared" si="49"/>
        <v>#DIV/0!</v>
      </c>
      <c r="DM61" s="66" t="e">
        <f t="shared" si="50"/>
        <v>#DIV/0!</v>
      </c>
      <c r="DN61" s="80" t="e">
        <f t="shared" si="51"/>
        <v>#DIV/0!</v>
      </c>
      <c r="DO61" s="178" t="e">
        <f t="shared" si="52"/>
        <v>#DIV/0!</v>
      </c>
      <c r="DP61" s="163" t="e">
        <f t="shared" si="56"/>
        <v>#DIV/0!</v>
      </c>
      <c r="DQ61" s="1"/>
    </row>
    <row r="62" spans="1:121" ht="17.149999999999999" customHeight="1" x14ac:dyDescent="0.3">
      <c r="A62" s="30"/>
      <c r="B62" s="39" t="s">
        <v>264</v>
      </c>
      <c r="C62" s="37" t="s">
        <v>265</v>
      </c>
      <c r="D62" s="36" t="s">
        <v>298</v>
      </c>
      <c r="E62" s="37" t="s">
        <v>299</v>
      </c>
      <c r="F62" s="36" t="s">
        <v>300</v>
      </c>
      <c r="G62" s="37" t="s">
        <v>299</v>
      </c>
      <c r="H62" s="36">
        <v>42</v>
      </c>
      <c r="I62" s="38">
        <v>4</v>
      </c>
      <c r="J62" s="155" t="e">
        <f t="shared" si="0"/>
        <v>#DIV/0!</v>
      </c>
      <c r="K62" s="115" t="e">
        <f t="shared" si="1"/>
        <v>#DIV/0!</v>
      </c>
      <c r="L62" s="115" t="e">
        <f t="shared" si="2"/>
        <v>#DIV/0!</v>
      </c>
      <c r="M62" s="115" t="e">
        <f t="shared" si="3"/>
        <v>#DIV/0!</v>
      </c>
      <c r="N62" s="115" t="e">
        <f t="shared" si="4"/>
        <v>#DIV/0!</v>
      </c>
      <c r="O62" s="115" t="e">
        <f t="shared" si="5"/>
        <v>#DIV/0!</v>
      </c>
      <c r="P62" s="115" t="e">
        <f t="shared" si="6"/>
        <v>#DIV/0!</v>
      </c>
      <c r="Q62" s="115">
        <f t="shared" si="7"/>
        <v>1</v>
      </c>
      <c r="R62" s="116">
        <f t="shared" si="8"/>
        <v>0.9069376364091738</v>
      </c>
      <c r="S62" s="133" t="e">
        <f t="shared" si="9"/>
        <v>#DIV/0!</v>
      </c>
      <c r="T62" s="134" t="e">
        <f t="shared" si="53"/>
        <v>#DIV/0!</v>
      </c>
      <c r="U62" s="135" t="e">
        <f t="shared" si="10"/>
        <v>#DIV/0!</v>
      </c>
      <c r="V62" s="136">
        <v>5</v>
      </c>
      <c r="W62" s="155" t="e">
        <f t="shared" si="11"/>
        <v>#DIV/0!</v>
      </c>
      <c r="X62" s="155" t="e">
        <f t="shared" si="12"/>
        <v>#DIV/0!</v>
      </c>
      <c r="Y62" s="155" t="e">
        <f t="shared" si="13"/>
        <v>#DIV/0!</v>
      </c>
      <c r="Z62" s="156" t="e">
        <f t="shared" si="14"/>
        <v>#DIV/0!</v>
      </c>
      <c r="AA62" s="69"/>
      <c r="AB62" s="70">
        <f t="shared" si="15"/>
        <v>0.94010708872221893</v>
      </c>
      <c r="AC62" s="70" t="e">
        <f t="shared" si="16"/>
        <v>#DIV/0!</v>
      </c>
      <c r="AD62" s="70" t="e">
        <f t="shared" si="16"/>
        <v>#DIV/0!</v>
      </c>
      <c r="AE62" s="70">
        <f t="shared" si="17"/>
        <v>0</v>
      </c>
      <c r="AF62" s="70" t="e">
        <f t="shared" si="18"/>
        <v>#DIV/0!</v>
      </c>
      <c r="AG62" s="70" t="e">
        <f t="shared" si="19"/>
        <v>#DIV/0!</v>
      </c>
      <c r="AH62" s="70" t="e">
        <f t="shared" si="20"/>
        <v>#DIV/0!</v>
      </c>
      <c r="AI62" s="70" t="e">
        <f t="shared" si="21"/>
        <v>#DIV/0!</v>
      </c>
      <c r="AJ62" s="70" t="e">
        <f t="shared" si="22"/>
        <v>#DIV/0!</v>
      </c>
      <c r="AK62" s="70" t="e">
        <f t="shared" si="23"/>
        <v>#DIV/0!</v>
      </c>
      <c r="AL62" s="71" t="e">
        <f t="shared" si="54"/>
        <v>#DIV/0!</v>
      </c>
      <c r="AM62" s="187"/>
      <c r="AN62" s="189"/>
      <c r="AO62" s="182">
        <f t="shared" si="24"/>
        <v>1</v>
      </c>
      <c r="AP62" s="75"/>
      <c r="AQ62" s="75"/>
      <c r="AR62" s="75"/>
      <c r="AS62" s="76"/>
      <c r="AT62" s="171" t="e">
        <f t="shared" si="25"/>
        <v>#DIV/0!</v>
      </c>
      <c r="AU62" s="171" t="e">
        <f t="shared" si="26"/>
        <v>#DIV/0!</v>
      </c>
      <c r="AV62" s="75"/>
      <c r="AW62" s="76"/>
      <c r="AX62" s="75"/>
      <c r="AY62" s="76"/>
      <c r="AZ62" s="75"/>
      <c r="BA62" s="66" t="e">
        <f t="shared" si="27"/>
        <v>#DIV/0!</v>
      </c>
      <c r="BB62" s="155" t="e">
        <f t="shared" si="28"/>
        <v>#DIV/0!</v>
      </c>
      <c r="BC62" s="75"/>
      <c r="BD62" s="75"/>
      <c r="BE62" s="75"/>
      <c r="BF62" s="155" t="e">
        <f t="shared" si="29"/>
        <v>#DIV/0!</v>
      </c>
      <c r="BG62" s="184">
        <v>0.94010708872221893</v>
      </c>
      <c r="BH62" s="184">
        <v>0.9069376364091738</v>
      </c>
      <c r="BI62" s="75"/>
      <c r="BJ62" s="75"/>
      <c r="BK62" s="75"/>
      <c r="BL62" s="75"/>
      <c r="BM62" s="75"/>
      <c r="BN62" s="76"/>
      <c r="BO62" s="75"/>
      <c r="BP62" s="76"/>
      <c r="BQ62" s="76"/>
      <c r="BR62" s="76"/>
      <c r="BS62" s="155" t="e">
        <f t="shared" si="30"/>
        <v>#DIV/0!</v>
      </c>
      <c r="BT62" s="155" t="e">
        <f t="shared" si="58"/>
        <v>#DIV/0!</v>
      </c>
      <c r="BU62" s="66" t="e">
        <f t="shared" si="59"/>
        <v>#DIV/0!</v>
      </c>
      <c r="BV62" s="72"/>
      <c r="BW62" s="75"/>
      <c r="BX62" s="66" t="e">
        <f t="shared" si="33"/>
        <v>#DIV/0!</v>
      </c>
      <c r="BY62" s="74" t="e">
        <f t="shared" si="34"/>
        <v>#DIV/0!</v>
      </c>
      <c r="BZ62" s="155" t="e">
        <f t="shared" si="55"/>
        <v>#DIV/0!</v>
      </c>
      <c r="CA62" s="72"/>
      <c r="CB62" s="75"/>
      <c r="CC62" s="155" t="e">
        <f t="shared" si="35"/>
        <v>#DIV/0!</v>
      </c>
      <c r="CD62" s="155" t="e">
        <f t="shared" si="36"/>
        <v>#DIV/0!</v>
      </c>
      <c r="CE62" s="72"/>
      <c r="CF62" s="166"/>
      <c r="CG62" s="167"/>
      <c r="CH62" s="155" t="e">
        <f t="shared" si="37"/>
        <v>#DIV/0!</v>
      </c>
      <c r="CI62" s="75"/>
      <c r="CJ62" s="75"/>
      <c r="CK62" s="75"/>
      <c r="CL62" s="75"/>
      <c r="CM62" s="76"/>
      <c r="CN62" s="155" t="e">
        <f t="shared" si="38"/>
        <v>#DIV/0!</v>
      </c>
      <c r="CO62" s="72"/>
      <c r="CP62" s="75"/>
      <c r="CQ62" s="155" t="e">
        <f t="shared" si="39"/>
        <v>#DIV/0!</v>
      </c>
      <c r="CR62" s="78" t="b">
        <v>0</v>
      </c>
      <c r="CS62" s="76" t="b">
        <v>0</v>
      </c>
      <c r="CT62" s="76"/>
      <c r="CU62" s="76"/>
      <c r="CV62" s="76"/>
      <c r="CW62" s="76"/>
      <c r="CX62" s="76"/>
      <c r="CY62" s="76"/>
      <c r="CZ62" s="76"/>
      <c r="DA62" s="76"/>
      <c r="DB62" s="76"/>
      <c r="DC62" s="66" t="e">
        <f t="shared" si="40"/>
        <v>#DIV/0!</v>
      </c>
      <c r="DD62" s="66" t="e">
        <f t="shared" si="41"/>
        <v>#DIV/0!</v>
      </c>
      <c r="DE62" s="66" t="e">
        <f t="shared" si="42"/>
        <v>#DIV/0!</v>
      </c>
      <c r="DF62" s="66" t="e">
        <f t="shared" si="43"/>
        <v>#DIV/0!</v>
      </c>
      <c r="DG62" s="66" t="e">
        <f t="shared" si="44"/>
        <v>#DIV/0!</v>
      </c>
      <c r="DH62" s="66" t="e">
        <f t="shared" si="57"/>
        <v>#DIV/0!</v>
      </c>
      <c r="DI62" s="66" t="e">
        <f t="shared" si="46"/>
        <v>#DIV/0!</v>
      </c>
      <c r="DJ62" s="66" t="e">
        <f t="shared" si="47"/>
        <v>#DIV/0!</v>
      </c>
      <c r="DK62" s="66" t="e">
        <f t="shared" si="48"/>
        <v>#DIV/0!</v>
      </c>
      <c r="DL62" s="66" t="e">
        <f t="shared" si="49"/>
        <v>#DIV/0!</v>
      </c>
      <c r="DM62" s="66" t="e">
        <f t="shared" si="50"/>
        <v>#DIV/0!</v>
      </c>
      <c r="DN62" s="80" t="e">
        <f t="shared" si="51"/>
        <v>#DIV/0!</v>
      </c>
      <c r="DO62" s="178" t="e">
        <f t="shared" si="52"/>
        <v>#DIV/0!</v>
      </c>
      <c r="DP62" s="163" t="e">
        <f t="shared" si="56"/>
        <v>#DIV/0!</v>
      </c>
    </row>
    <row r="63" spans="1:121" ht="17.149999999999999" customHeight="1" x14ac:dyDescent="0.3">
      <c r="A63" s="30"/>
      <c r="B63" s="39" t="s">
        <v>264</v>
      </c>
      <c r="C63" s="37" t="s">
        <v>265</v>
      </c>
      <c r="D63" s="36" t="s">
        <v>298</v>
      </c>
      <c r="E63" s="37" t="s">
        <v>299</v>
      </c>
      <c r="F63" s="36" t="s">
        <v>301</v>
      </c>
      <c r="G63" s="37" t="s">
        <v>302</v>
      </c>
      <c r="H63" s="36">
        <v>45</v>
      </c>
      <c r="I63" s="38">
        <v>3</v>
      </c>
      <c r="J63" s="155" t="e">
        <f t="shared" si="0"/>
        <v>#DIV/0!</v>
      </c>
      <c r="K63" s="115" t="e">
        <f t="shared" si="1"/>
        <v>#DIV/0!</v>
      </c>
      <c r="L63" s="115" t="e">
        <f t="shared" si="2"/>
        <v>#DIV/0!</v>
      </c>
      <c r="M63" s="115" t="e">
        <f t="shared" si="3"/>
        <v>#DIV/0!</v>
      </c>
      <c r="N63" s="115" t="e">
        <f t="shared" si="4"/>
        <v>#DIV/0!</v>
      </c>
      <c r="O63" s="115" t="e">
        <f t="shared" si="5"/>
        <v>#DIV/0!</v>
      </c>
      <c r="P63" s="115" t="e">
        <f t="shared" si="6"/>
        <v>#DIV/0!</v>
      </c>
      <c r="Q63" s="115">
        <f t="shared" si="7"/>
        <v>1</v>
      </c>
      <c r="R63" s="116">
        <f t="shared" si="8"/>
        <v>0.91899809863800397</v>
      </c>
      <c r="S63" s="133" t="e">
        <f t="shared" si="9"/>
        <v>#DIV/0!</v>
      </c>
      <c r="T63" s="134" t="e">
        <f t="shared" si="53"/>
        <v>#DIV/0!</v>
      </c>
      <c r="U63" s="135" t="e">
        <f t="shared" si="10"/>
        <v>#DIV/0!</v>
      </c>
      <c r="V63" s="136">
        <v>4</v>
      </c>
      <c r="W63" s="155" t="e">
        <f t="shared" si="11"/>
        <v>#DIV/0!</v>
      </c>
      <c r="X63" s="155" t="e">
        <f t="shared" si="12"/>
        <v>#DIV/0!</v>
      </c>
      <c r="Y63" s="155" t="e">
        <f t="shared" si="13"/>
        <v>#DIV/0!</v>
      </c>
      <c r="Z63" s="156" t="e">
        <f t="shared" si="14"/>
        <v>#DIV/0!</v>
      </c>
      <c r="AA63" s="69"/>
      <c r="AB63" s="70">
        <f t="shared" si="15"/>
        <v>0.94177777777777782</v>
      </c>
      <c r="AC63" s="70" t="e">
        <f t="shared" si="16"/>
        <v>#DIV/0!</v>
      </c>
      <c r="AD63" s="70" t="e">
        <f t="shared" si="16"/>
        <v>#DIV/0!</v>
      </c>
      <c r="AE63" s="70">
        <f t="shared" si="17"/>
        <v>0</v>
      </c>
      <c r="AF63" s="70" t="e">
        <f t="shared" si="18"/>
        <v>#DIV/0!</v>
      </c>
      <c r="AG63" s="70" t="e">
        <f t="shared" si="19"/>
        <v>#DIV/0!</v>
      </c>
      <c r="AH63" s="70" t="e">
        <f t="shared" si="20"/>
        <v>#DIV/0!</v>
      </c>
      <c r="AI63" s="70" t="e">
        <f t="shared" si="21"/>
        <v>#DIV/0!</v>
      </c>
      <c r="AJ63" s="70" t="e">
        <f t="shared" si="22"/>
        <v>#DIV/0!</v>
      </c>
      <c r="AK63" s="70" t="e">
        <f t="shared" si="23"/>
        <v>#DIV/0!</v>
      </c>
      <c r="AL63" s="71" t="e">
        <f t="shared" si="54"/>
        <v>#DIV/0!</v>
      </c>
      <c r="AM63" s="187"/>
      <c r="AN63" s="189"/>
      <c r="AO63" s="182">
        <f t="shared" si="24"/>
        <v>1</v>
      </c>
      <c r="AP63" s="75"/>
      <c r="AQ63" s="75"/>
      <c r="AR63" s="76"/>
      <c r="AS63" s="76"/>
      <c r="AT63" s="171" t="e">
        <f t="shared" si="25"/>
        <v>#DIV/0!</v>
      </c>
      <c r="AU63" s="171" t="e">
        <f t="shared" si="26"/>
        <v>#DIV/0!</v>
      </c>
      <c r="AV63" s="75"/>
      <c r="AW63" s="76"/>
      <c r="AX63" s="75"/>
      <c r="AY63" s="76"/>
      <c r="AZ63" s="75"/>
      <c r="BA63" s="66" t="e">
        <f t="shared" si="27"/>
        <v>#DIV/0!</v>
      </c>
      <c r="BB63" s="155" t="e">
        <f t="shared" si="28"/>
        <v>#DIV/0!</v>
      </c>
      <c r="BC63" s="75"/>
      <c r="BD63" s="75"/>
      <c r="BE63" s="75"/>
      <c r="BF63" s="155" t="e">
        <f t="shared" si="29"/>
        <v>#DIV/0!</v>
      </c>
      <c r="BG63" s="184">
        <v>0.94177777777777782</v>
      </c>
      <c r="BH63" s="184">
        <v>0.91899809863800397</v>
      </c>
      <c r="BI63" s="75"/>
      <c r="BJ63" s="75"/>
      <c r="BK63" s="75"/>
      <c r="BL63" s="75"/>
      <c r="BM63" s="75"/>
      <c r="BN63" s="76"/>
      <c r="BO63" s="75"/>
      <c r="BP63" s="76"/>
      <c r="BQ63" s="76"/>
      <c r="BR63" s="76"/>
      <c r="BS63" s="155" t="e">
        <f t="shared" si="30"/>
        <v>#DIV/0!</v>
      </c>
      <c r="BT63" s="155" t="e">
        <f t="shared" si="58"/>
        <v>#DIV/0!</v>
      </c>
      <c r="BU63" s="66" t="e">
        <f t="shared" si="59"/>
        <v>#DIV/0!</v>
      </c>
      <c r="BV63" s="72"/>
      <c r="BW63" s="75"/>
      <c r="BX63" s="66" t="e">
        <f t="shared" si="33"/>
        <v>#DIV/0!</v>
      </c>
      <c r="BY63" s="74" t="e">
        <f t="shared" si="34"/>
        <v>#DIV/0!</v>
      </c>
      <c r="BZ63" s="155" t="e">
        <f t="shared" si="55"/>
        <v>#DIV/0!</v>
      </c>
      <c r="CA63" s="72"/>
      <c r="CB63" s="75"/>
      <c r="CC63" s="155" t="e">
        <f t="shared" si="35"/>
        <v>#DIV/0!</v>
      </c>
      <c r="CD63" s="155" t="e">
        <f t="shared" si="36"/>
        <v>#DIV/0!</v>
      </c>
      <c r="CE63" s="72"/>
      <c r="CF63" s="166"/>
      <c r="CG63" s="167"/>
      <c r="CH63" s="155" t="e">
        <f t="shared" si="37"/>
        <v>#DIV/0!</v>
      </c>
      <c r="CI63" s="75"/>
      <c r="CJ63" s="76"/>
      <c r="CK63" s="75"/>
      <c r="CL63" s="75"/>
      <c r="CM63" s="76"/>
      <c r="CN63" s="155" t="e">
        <f t="shared" si="38"/>
        <v>#DIV/0!</v>
      </c>
      <c r="CO63" s="72"/>
      <c r="CP63" s="75"/>
      <c r="CQ63" s="155" t="e">
        <f t="shared" si="39"/>
        <v>#DIV/0!</v>
      </c>
      <c r="CR63" s="78" t="b">
        <v>0</v>
      </c>
      <c r="CS63" s="76" t="b">
        <v>0</v>
      </c>
      <c r="CT63" s="76"/>
      <c r="CU63" s="76"/>
      <c r="CV63" s="76"/>
      <c r="CW63" s="76"/>
      <c r="CX63" s="76"/>
      <c r="CY63" s="76"/>
      <c r="CZ63" s="76"/>
      <c r="DA63" s="76"/>
      <c r="DB63" s="76"/>
      <c r="DC63" s="66" t="e">
        <f t="shared" si="40"/>
        <v>#DIV/0!</v>
      </c>
      <c r="DD63" s="66" t="e">
        <f t="shared" si="41"/>
        <v>#DIV/0!</v>
      </c>
      <c r="DE63" s="66" t="e">
        <f t="shared" si="42"/>
        <v>#DIV/0!</v>
      </c>
      <c r="DF63" s="66" t="e">
        <f t="shared" si="43"/>
        <v>#DIV/0!</v>
      </c>
      <c r="DG63" s="66" t="e">
        <f t="shared" si="44"/>
        <v>#DIV/0!</v>
      </c>
      <c r="DH63" s="66" t="e">
        <f t="shared" si="57"/>
        <v>#DIV/0!</v>
      </c>
      <c r="DI63" s="66" t="e">
        <f t="shared" si="46"/>
        <v>#DIV/0!</v>
      </c>
      <c r="DJ63" s="66" t="e">
        <f t="shared" si="47"/>
        <v>#DIV/0!</v>
      </c>
      <c r="DK63" s="66" t="e">
        <f t="shared" si="48"/>
        <v>#DIV/0!</v>
      </c>
      <c r="DL63" s="66" t="e">
        <f t="shared" si="49"/>
        <v>#DIV/0!</v>
      </c>
      <c r="DM63" s="66" t="e">
        <f t="shared" si="50"/>
        <v>#DIV/0!</v>
      </c>
      <c r="DN63" s="80" t="e">
        <f t="shared" si="51"/>
        <v>#DIV/0!</v>
      </c>
      <c r="DO63" s="178" t="e">
        <f t="shared" si="52"/>
        <v>#DIV/0!</v>
      </c>
      <c r="DP63" s="163" t="e">
        <f t="shared" si="56"/>
        <v>#DIV/0!</v>
      </c>
    </row>
    <row r="64" spans="1:121" ht="17.149999999999999" customHeight="1" x14ac:dyDescent="0.3">
      <c r="A64" s="30"/>
      <c r="B64" s="39" t="s">
        <v>264</v>
      </c>
      <c r="C64" s="37" t="s">
        <v>265</v>
      </c>
      <c r="D64" s="36" t="s">
        <v>298</v>
      </c>
      <c r="E64" s="37" t="s">
        <v>299</v>
      </c>
      <c r="F64" s="36" t="s">
        <v>303</v>
      </c>
      <c r="G64" s="37" t="s">
        <v>304</v>
      </c>
      <c r="H64" s="36">
        <v>39</v>
      </c>
      <c r="I64" s="38">
        <v>3</v>
      </c>
      <c r="J64" s="155" t="e">
        <f t="shared" si="0"/>
        <v>#DIV/0!</v>
      </c>
      <c r="K64" s="115" t="e">
        <f t="shared" si="1"/>
        <v>#DIV/0!</v>
      </c>
      <c r="L64" s="115" t="e">
        <f t="shared" si="2"/>
        <v>#DIV/0!</v>
      </c>
      <c r="M64" s="115" t="e">
        <f t="shared" si="3"/>
        <v>#DIV/0!</v>
      </c>
      <c r="N64" s="115" t="e">
        <f t="shared" si="4"/>
        <v>#DIV/0!</v>
      </c>
      <c r="O64" s="115" t="e">
        <f t="shared" si="5"/>
        <v>#DIV/0!</v>
      </c>
      <c r="P64" s="115" t="e">
        <f t="shared" si="6"/>
        <v>#DIV/0!</v>
      </c>
      <c r="Q64" s="115">
        <f t="shared" si="7"/>
        <v>1</v>
      </c>
      <c r="R64" s="116">
        <f t="shared" si="8"/>
        <v>0.91522258589184957</v>
      </c>
      <c r="S64" s="133" t="e">
        <f t="shared" si="9"/>
        <v>#DIV/0!</v>
      </c>
      <c r="T64" s="134" t="e">
        <f t="shared" si="53"/>
        <v>#DIV/0!</v>
      </c>
      <c r="U64" s="135" t="e">
        <f t="shared" si="10"/>
        <v>#DIV/0!</v>
      </c>
      <c r="V64" s="136">
        <v>6</v>
      </c>
      <c r="W64" s="155" t="e">
        <f t="shared" si="11"/>
        <v>#DIV/0!</v>
      </c>
      <c r="X64" s="155" t="e">
        <f t="shared" si="12"/>
        <v>#DIV/0!</v>
      </c>
      <c r="Y64" s="155" t="e">
        <f t="shared" si="13"/>
        <v>#DIV/0!</v>
      </c>
      <c r="Z64" s="156" t="e">
        <f t="shared" si="14"/>
        <v>#DIV/0!</v>
      </c>
      <c r="AA64" s="69"/>
      <c r="AB64" s="70">
        <f t="shared" si="15"/>
        <v>0.93898589156363732</v>
      </c>
      <c r="AC64" s="70" t="e">
        <f t="shared" si="16"/>
        <v>#DIV/0!</v>
      </c>
      <c r="AD64" s="70" t="e">
        <f t="shared" si="16"/>
        <v>#DIV/0!</v>
      </c>
      <c r="AE64" s="70">
        <f t="shared" si="17"/>
        <v>0</v>
      </c>
      <c r="AF64" s="70" t="e">
        <f t="shared" si="18"/>
        <v>#DIV/0!</v>
      </c>
      <c r="AG64" s="70" t="e">
        <f t="shared" si="19"/>
        <v>#DIV/0!</v>
      </c>
      <c r="AH64" s="70" t="e">
        <f t="shared" si="20"/>
        <v>#DIV/0!</v>
      </c>
      <c r="AI64" s="70" t="e">
        <f t="shared" si="21"/>
        <v>#DIV/0!</v>
      </c>
      <c r="AJ64" s="70" t="e">
        <f t="shared" si="22"/>
        <v>#DIV/0!</v>
      </c>
      <c r="AK64" s="70" t="e">
        <f t="shared" si="23"/>
        <v>#DIV/0!</v>
      </c>
      <c r="AL64" s="71" t="e">
        <f t="shared" si="54"/>
        <v>#DIV/0!</v>
      </c>
      <c r="AM64" s="187"/>
      <c r="AN64" s="189"/>
      <c r="AO64" s="182">
        <f t="shared" si="24"/>
        <v>1</v>
      </c>
      <c r="AP64" s="75"/>
      <c r="AQ64" s="75"/>
      <c r="AR64" s="75"/>
      <c r="AS64" s="76"/>
      <c r="AT64" s="171" t="e">
        <f t="shared" si="25"/>
        <v>#DIV/0!</v>
      </c>
      <c r="AU64" s="171" t="e">
        <f t="shared" si="26"/>
        <v>#DIV/0!</v>
      </c>
      <c r="AV64" s="75"/>
      <c r="AW64" s="76"/>
      <c r="AX64" s="75"/>
      <c r="AY64" s="76"/>
      <c r="AZ64" s="75"/>
      <c r="BA64" s="66" t="e">
        <f t="shared" si="27"/>
        <v>#DIV/0!</v>
      </c>
      <c r="BB64" s="155" t="e">
        <f t="shared" si="28"/>
        <v>#DIV/0!</v>
      </c>
      <c r="BC64" s="75"/>
      <c r="BD64" s="75"/>
      <c r="BE64" s="75"/>
      <c r="BF64" s="155" t="e">
        <f t="shared" si="29"/>
        <v>#DIV/0!</v>
      </c>
      <c r="BG64" s="184">
        <v>0.93898589156363732</v>
      </c>
      <c r="BH64" s="184">
        <v>0.91522258589184957</v>
      </c>
      <c r="BI64" s="75"/>
      <c r="BJ64" s="75"/>
      <c r="BK64" s="75"/>
      <c r="BL64" s="75"/>
      <c r="BM64" s="75"/>
      <c r="BN64" s="76"/>
      <c r="BO64" s="75"/>
      <c r="BP64" s="76"/>
      <c r="BQ64" s="76"/>
      <c r="BR64" s="76"/>
      <c r="BS64" s="155" t="e">
        <f t="shared" si="30"/>
        <v>#DIV/0!</v>
      </c>
      <c r="BT64" s="155" t="e">
        <f t="shared" si="58"/>
        <v>#DIV/0!</v>
      </c>
      <c r="BU64" s="66" t="e">
        <f t="shared" si="59"/>
        <v>#DIV/0!</v>
      </c>
      <c r="BV64" s="72"/>
      <c r="BW64" s="75"/>
      <c r="BX64" s="66" t="e">
        <f t="shared" si="33"/>
        <v>#DIV/0!</v>
      </c>
      <c r="BY64" s="74" t="e">
        <f t="shared" si="34"/>
        <v>#DIV/0!</v>
      </c>
      <c r="BZ64" s="155" t="e">
        <f t="shared" si="55"/>
        <v>#DIV/0!</v>
      </c>
      <c r="CA64" s="72"/>
      <c r="CB64" s="75"/>
      <c r="CC64" s="155" t="e">
        <f t="shared" si="35"/>
        <v>#DIV/0!</v>
      </c>
      <c r="CD64" s="155" t="e">
        <f t="shared" si="36"/>
        <v>#DIV/0!</v>
      </c>
      <c r="CE64" s="72"/>
      <c r="CF64" s="166"/>
      <c r="CG64" s="167"/>
      <c r="CH64" s="155" t="e">
        <f t="shared" si="37"/>
        <v>#DIV/0!</v>
      </c>
      <c r="CI64" s="75"/>
      <c r="CJ64" s="75"/>
      <c r="CK64" s="75"/>
      <c r="CL64" s="75"/>
      <c r="CM64" s="76"/>
      <c r="CN64" s="155" t="e">
        <f t="shared" si="38"/>
        <v>#DIV/0!</v>
      </c>
      <c r="CO64" s="72"/>
      <c r="CP64" s="75"/>
      <c r="CQ64" s="155" t="e">
        <f t="shared" si="39"/>
        <v>#DIV/0!</v>
      </c>
      <c r="CR64" s="78" t="b">
        <v>0</v>
      </c>
      <c r="CS64" s="76" t="b">
        <v>1</v>
      </c>
      <c r="CT64" s="76"/>
      <c r="CU64" s="76"/>
      <c r="CV64" s="79"/>
      <c r="CW64" s="79"/>
      <c r="CX64" s="79"/>
      <c r="CY64" s="79"/>
      <c r="CZ64" s="76"/>
      <c r="DA64" s="76"/>
      <c r="DB64" s="76"/>
      <c r="DC64" s="66" t="e">
        <f t="shared" si="40"/>
        <v>#DIV/0!</v>
      </c>
      <c r="DD64" s="66" t="e">
        <f t="shared" si="41"/>
        <v>#DIV/0!</v>
      </c>
      <c r="DE64" s="66" t="e">
        <f t="shared" si="42"/>
        <v>#DIV/0!</v>
      </c>
      <c r="DF64" s="66" t="e">
        <f t="shared" si="43"/>
        <v>#DIV/0!</v>
      </c>
      <c r="DG64" s="66" t="e">
        <f t="shared" si="44"/>
        <v>#DIV/0!</v>
      </c>
      <c r="DH64" s="66" t="e">
        <f t="shared" si="57"/>
        <v>#DIV/0!</v>
      </c>
      <c r="DI64" s="66" t="e">
        <f t="shared" si="46"/>
        <v>#DIV/0!</v>
      </c>
      <c r="DJ64" s="66" t="e">
        <f t="shared" si="47"/>
        <v>#DIV/0!</v>
      </c>
      <c r="DK64" s="66" t="e">
        <f t="shared" si="48"/>
        <v>#DIV/0!</v>
      </c>
      <c r="DL64" s="66" t="e">
        <f t="shared" si="49"/>
        <v>#DIV/0!</v>
      </c>
      <c r="DM64" s="66" t="e">
        <f t="shared" si="50"/>
        <v>#DIV/0!</v>
      </c>
      <c r="DN64" s="80" t="e">
        <f t="shared" si="51"/>
        <v>#DIV/0!</v>
      </c>
      <c r="DO64" s="178" t="e">
        <f t="shared" si="52"/>
        <v>#DIV/0!</v>
      </c>
      <c r="DP64" s="163" t="e">
        <f t="shared" si="56"/>
        <v>#DIV/0!</v>
      </c>
    </row>
    <row r="65" spans="1:120" ht="17.149999999999999" customHeight="1" x14ac:dyDescent="0.3">
      <c r="A65" s="30"/>
      <c r="B65" s="39" t="s">
        <v>264</v>
      </c>
      <c r="C65" s="37" t="s">
        <v>265</v>
      </c>
      <c r="D65" s="36" t="s">
        <v>298</v>
      </c>
      <c r="E65" s="37" t="s">
        <v>299</v>
      </c>
      <c r="F65" s="36" t="s">
        <v>305</v>
      </c>
      <c r="G65" s="37" t="s">
        <v>306</v>
      </c>
      <c r="H65" s="36">
        <v>59</v>
      </c>
      <c r="I65" s="38">
        <v>2</v>
      </c>
      <c r="J65" s="155" t="e">
        <f t="shared" si="0"/>
        <v>#DIV/0!</v>
      </c>
      <c r="K65" s="115" t="e">
        <f t="shared" si="1"/>
        <v>#DIV/0!</v>
      </c>
      <c r="L65" s="115" t="e">
        <f t="shared" si="2"/>
        <v>#DIV/0!</v>
      </c>
      <c r="M65" s="115" t="e">
        <f t="shared" si="3"/>
        <v>#DIV/0!</v>
      </c>
      <c r="N65" s="115" t="e">
        <f t="shared" si="4"/>
        <v>#DIV/0!</v>
      </c>
      <c r="O65" s="115" t="e">
        <f t="shared" si="5"/>
        <v>#DIV/0!</v>
      </c>
      <c r="P65" s="115" t="e">
        <f t="shared" si="6"/>
        <v>#DIV/0!</v>
      </c>
      <c r="Q65" s="115">
        <f t="shared" si="7"/>
        <v>1</v>
      </c>
      <c r="R65" s="116">
        <f t="shared" si="8"/>
        <v>0.83574405928248241</v>
      </c>
      <c r="S65" s="133" t="e">
        <f t="shared" si="9"/>
        <v>#DIV/0!</v>
      </c>
      <c r="T65" s="134" t="e">
        <f t="shared" si="53"/>
        <v>#DIV/0!</v>
      </c>
      <c r="U65" s="135" t="e">
        <f t="shared" si="10"/>
        <v>#DIV/0!</v>
      </c>
      <c r="V65" s="136">
        <v>5</v>
      </c>
      <c r="W65" s="155" t="e">
        <f t="shared" si="11"/>
        <v>#DIV/0!</v>
      </c>
      <c r="X65" s="155" t="e">
        <f t="shared" si="12"/>
        <v>#DIV/0!</v>
      </c>
      <c r="Y65" s="155" t="e">
        <f t="shared" si="13"/>
        <v>#DIV/0!</v>
      </c>
      <c r="Z65" s="156" t="e">
        <f t="shared" si="14"/>
        <v>#DIV/0!</v>
      </c>
      <c r="AA65" s="69"/>
      <c r="AB65" s="70">
        <f t="shared" si="15"/>
        <v>0.88514680483592401</v>
      </c>
      <c r="AC65" s="70" t="e">
        <f t="shared" si="16"/>
        <v>#DIV/0!</v>
      </c>
      <c r="AD65" s="70" t="e">
        <f t="shared" si="16"/>
        <v>#DIV/0!</v>
      </c>
      <c r="AE65" s="70">
        <f t="shared" si="17"/>
        <v>0</v>
      </c>
      <c r="AF65" s="70" t="e">
        <f t="shared" si="18"/>
        <v>#DIV/0!</v>
      </c>
      <c r="AG65" s="70" t="e">
        <f t="shared" si="19"/>
        <v>#DIV/0!</v>
      </c>
      <c r="AH65" s="70" t="e">
        <f t="shared" si="20"/>
        <v>#DIV/0!</v>
      </c>
      <c r="AI65" s="70" t="e">
        <f t="shared" si="21"/>
        <v>#DIV/0!</v>
      </c>
      <c r="AJ65" s="70" t="e">
        <f t="shared" si="22"/>
        <v>#DIV/0!</v>
      </c>
      <c r="AK65" s="70" t="e">
        <f t="shared" si="23"/>
        <v>#DIV/0!</v>
      </c>
      <c r="AL65" s="71" t="e">
        <f t="shared" si="54"/>
        <v>#DIV/0!</v>
      </c>
      <c r="AM65" s="187"/>
      <c r="AN65" s="189"/>
      <c r="AO65" s="182">
        <f t="shared" si="24"/>
        <v>1</v>
      </c>
      <c r="AP65" s="75"/>
      <c r="AQ65" s="75"/>
      <c r="AR65" s="75"/>
      <c r="AS65" s="76"/>
      <c r="AT65" s="171" t="e">
        <f t="shared" si="25"/>
        <v>#DIV/0!</v>
      </c>
      <c r="AU65" s="171" t="e">
        <f t="shared" si="26"/>
        <v>#DIV/0!</v>
      </c>
      <c r="AV65" s="75"/>
      <c r="AW65" s="76"/>
      <c r="AX65" s="75"/>
      <c r="AY65" s="76"/>
      <c r="AZ65" s="75"/>
      <c r="BA65" s="66" t="e">
        <f t="shared" si="27"/>
        <v>#DIV/0!</v>
      </c>
      <c r="BB65" s="155" t="e">
        <f t="shared" si="28"/>
        <v>#DIV/0!</v>
      </c>
      <c r="BC65" s="75"/>
      <c r="BD65" s="75"/>
      <c r="BE65" s="75"/>
      <c r="BF65" s="155" t="e">
        <f t="shared" si="29"/>
        <v>#DIV/0!</v>
      </c>
      <c r="BG65" s="184">
        <v>0.88514680483592401</v>
      </c>
      <c r="BH65" s="184">
        <v>0.83574405928248241</v>
      </c>
      <c r="BI65" s="75"/>
      <c r="BJ65" s="75"/>
      <c r="BK65" s="75"/>
      <c r="BL65" s="75"/>
      <c r="BM65" s="75"/>
      <c r="BN65" s="76"/>
      <c r="BO65" s="75"/>
      <c r="BP65" s="76"/>
      <c r="BQ65" s="76"/>
      <c r="BR65" s="76"/>
      <c r="BS65" s="155" t="e">
        <f t="shared" si="30"/>
        <v>#DIV/0!</v>
      </c>
      <c r="BT65" s="155" t="e">
        <f t="shared" si="58"/>
        <v>#DIV/0!</v>
      </c>
      <c r="BU65" s="66" t="e">
        <f t="shared" si="59"/>
        <v>#DIV/0!</v>
      </c>
      <c r="BV65" s="72"/>
      <c r="BW65" s="75"/>
      <c r="BX65" s="66" t="e">
        <f t="shared" si="33"/>
        <v>#DIV/0!</v>
      </c>
      <c r="BY65" s="74" t="e">
        <f t="shared" si="34"/>
        <v>#DIV/0!</v>
      </c>
      <c r="BZ65" s="155" t="e">
        <f t="shared" si="55"/>
        <v>#DIV/0!</v>
      </c>
      <c r="CA65" s="72"/>
      <c r="CB65" s="75"/>
      <c r="CC65" s="155" t="e">
        <f t="shared" si="35"/>
        <v>#DIV/0!</v>
      </c>
      <c r="CD65" s="155" t="e">
        <f t="shared" si="36"/>
        <v>#DIV/0!</v>
      </c>
      <c r="CE65" s="72"/>
      <c r="CF65" s="166"/>
      <c r="CG65" s="167"/>
      <c r="CH65" s="155" t="e">
        <f t="shared" si="37"/>
        <v>#DIV/0!</v>
      </c>
      <c r="CI65" s="75"/>
      <c r="CJ65" s="75"/>
      <c r="CK65" s="75"/>
      <c r="CL65" s="75"/>
      <c r="CM65" s="76"/>
      <c r="CN65" s="155" t="e">
        <f t="shared" si="38"/>
        <v>#DIV/0!</v>
      </c>
      <c r="CO65" s="72"/>
      <c r="CP65" s="75"/>
      <c r="CQ65" s="155" t="e">
        <f t="shared" si="39"/>
        <v>#DIV/0!</v>
      </c>
      <c r="CR65" s="78" t="b">
        <v>0</v>
      </c>
      <c r="CS65" s="76" t="b">
        <v>0</v>
      </c>
      <c r="CT65" s="76"/>
      <c r="CU65" s="76"/>
      <c r="CV65" s="76"/>
      <c r="CW65" s="76"/>
      <c r="CX65" s="76"/>
      <c r="CY65" s="76"/>
      <c r="CZ65" s="76"/>
      <c r="DA65" s="76"/>
      <c r="DB65" s="76"/>
      <c r="DC65" s="66" t="e">
        <f t="shared" si="40"/>
        <v>#DIV/0!</v>
      </c>
      <c r="DD65" s="66" t="e">
        <f t="shared" si="41"/>
        <v>#DIV/0!</v>
      </c>
      <c r="DE65" s="66" t="e">
        <f t="shared" si="42"/>
        <v>#DIV/0!</v>
      </c>
      <c r="DF65" s="66" t="e">
        <f t="shared" si="43"/>
        <v>#DIV/0!</v>
      </c>
      <c r="DG65" s="66" t="e">
        <f t="shared" si="44"/>
        <v>#DIV/0!</v>
      </c>
      <c r="DH65" s="66" t="e">
        <f t="shared" si="57"/>
        <v>#DIV/0!</v>
      </c>
      <c r="DI65" s="66" t="e">
        <f t="shared" si="46"/>
        <v>#DIV/0!</v>
      </c>
      <c r="DJ65" s="66" t="e">
        <f t="shared" si="47"/>
        <v>#DIV/0!</v>
      </c>
      <c r="DK65" s="66" t="e">
        <f t="shared" si="48"/>
        <v>#DIV/0!</v>
      </c>
      <c r="DL65" s="66" t="e">
        <f t="shared" si="49"/>
        <v>#DIV/0!</v>
      </c>
      <c r="DM65" s="66" t="e">
        <f t="shared" si="50"/>
        <v>#DIV/0!</v>
      </c>
      <c r="DN65" s="80" t="e">
        <f t="shared" si="51"/>
        <v>#DIV/0!</v>
      </c>
      <c r="DO65" s="178" t="e">
        <f t="shared" si="52"/>
        <v>#DIV/0!</v>
      </c>
      <c r="DP65" s="163" t="e">
        <f t="shared" si="56"/>
        <v>#DIV/0!</v>
      </c>
    </row>
    <row r="66" spans="1:120" ht="17.149999999999999" customHeight="1" x14ac:dyDescent="0.3">
      <c r="A66" s="30"/>
      <c r="B66" s="39" t="s">
        <v>264</v>
      </c>
      <c r="C66" s="37" t="s">
        <v>265</v>
      </c>
      <c r="D66" s="36" t="s">
        <v>307</v>
      </c>
      <c r="E66" s="37" t="s">
        <v>308</v>
      </c>
      <c r="F66" s="36" t="s">
        <v>309</v>
      </c>
      <c r="G66" s="37" t="s">
        <v>308</v>
      </c>
      <c r="H66" s="36">
        <v>32</v>
      </c>
      <c r="I66" s="38">
        <v>10</v>
      </c>
      <c r="J66" s="155" t="e">
        <f t="shared" si="0"/>
        <v>#DIV/0!</v>
      </c>
      <c r="K66" s="115" t="e">
        <f t="shared" si="1"/>
        <v>#DIV/0!</v>
      </c>
      <c r="L66" s="115" t="e">
        <f t="shared" si="2"/>
        <v>#DIV/0!</v>
      </c>
      <c r="M66" s="115" t="e">
        <f t="shared" si="3"/>
        <v>#DIV/0!</v>
      </c>
      <c r="N66" s="115" t="e">
        <f t="shared" si="4"/>
        <v>#DIV/0!</v>
      </c>
      <c r="O66" s="115" t="e">
        <f t="shared" si="5"/>
        <v>#DIV/0!</v>
      </c>
      <c r="P66" s="115" t="e">
        <f t="shared" si="6"/>
        <v>#DIV/0!</v>
      </c>
      <c r="Q66" s="115">
        <f t="shared" si="7"/>
        <v>1</v>
      </c>
      <c r="R66" s="116">
        <f t="shared" si="8"/>
        <v>0.95600667897003266</v>
      </c>
      <c r="S66" s="133" t="e">
        <f t="shared" si="9"/>
        <v>#DIV/0!</v>
      </c>
      <c r="T66" s="134" t="e">
        <f t="shared" si="53"/>
        <v>#DIV/0!</v>
      </c>
      <c r="U66" s="135" t="e">
        <f t="shared" si="10"/>
        <v>#DIV/0!</v>
      </c>
      <c r="V66" s="136">
        <v>4</v>
      </c>
      <c r="W66" s="155" t="e">
        <f t="shared" si="11"/>
        <v>#DIV/0!</v>
      </c>
      <c r="X66" s="155" t="e">
        <f t="shared" si="12"/>
        <v>#DIV/0!</v>
      </c>
      <c r="Y66" s="155" t="e">
        <f t="shared" si="13"/>
        <v>#DIV/0!</v>
      </c>
      <c r="Z66" s="156" t="e">
        <f t="shared" si="14"/>
        <v>#DIV/0!</v>
      </c>
      <c r="AA66" s="69"/>
      <c r="AB66" s="70">
        <f t="shared" si="15"/>
        <v>0.97023803965148536</v>
      </c>
      <c r="AC66" s="70" t="e">
        <f t="shared" si="16"/>
        <v>#DIV/0!</v>
      </c>
      <c r="AD66" s="70" t="e">
        <f t="shared" si="16"/>
        <v>#DIV/0!</v>
      </c>
      <c r="AE66" s="70">
        <f t="shared" si="17"/>
        <v>0</v>
      </c>
      <c r="AF66" s="70" t="e">
        <f t="shared" si="18"/>
        <v>#DIV/0!</v>
      </c>
      <c r="AG66" s="70" t="e">
        <f t="shared" si="19"/>
        <v>#DIV/0!</v>
      </c>
      <c r="AH66" s="70" t="e">
        <f t="shared" si="20"/>
        <v>#DIV/0!</v>
      </c>
      <c r="AI66" s="70" t="e">
        <f t="shared" si="21"/>
        <v>#DIV/0!</v>
      </c>
      <c r="AJ66" s="70" t="e">
        <f t="shared" si="22"/>
        <v>#DIV/0!</v>
      </c>
      <c r="AK66" s="70" t="e">
        <f t="shared" si="23"/>
        <v>#DIV/0!</v>
      </c>
      <c r="AL66" s="71" t="e">
        <f t="shared" si="54"/>
        <v>#DIV/0!</v>
      </c>
      <c r="AM66" s="187"/>
      <c r="AN66" s="189"/>
      <c r="AO66" s="182">
        <f t="shared" si="24"/>
        <v>1</v>
      </c>
      <c r="AP66" s="75"/>
      <c r="AQ66" s="75"/>
      <c r="AR66" s="76"/>
      <c r="AS66" s="76"/>
      <c r="AT66" s="171" t="e">
        <f t="shared" si="25"/>
        <v>#DIV/0!</v>
      </c>
      <c r="AU66" s="171" t="e">
        <f t="shared" si="26"/>
        <v>#DIV/0!</v>
      </c>
      <c r="AV66" s="75"/>
      <c r="AW66" s="76"/>
      <c r="AX66" s="75"/>
      <c r="AY66" s="76"/>
      <c r="AZ66" s="75"/>
      <c r="BA66" s="66" t="e">
        <f t="shared" si="27"/>
        <v>#DIV/0!</v>
      </c>
      <c r="BB66" s="155" t="e">
        <f t="shared" si="28"/>
        <v>#DIV/0!</v>
      </c>
      <c r="BC66" s="75"/>
      <c r="BD66" s="75"/>
      <c r="BE66" s="76"/>
      <c r="BF66" s="155" t="e">
        <f t="shared" si="29"/>
        <v>#DIV/0!</v>
      </c>
      <c r="BG66" s="184">
        <v>0.97023803965148536</v>
      </c>
      <c r="BH66" s="184">
        <v>0.95600667897003266</v>
      </c>
      <c r="BI66" s="75"/>
      <c r="BJ66" s="75"/>
      <c r="BK66" s="75"/>
      <c r="BL66" s="75"/>
      <c r="BM66" s="75"/>
      <c r="BN66" s="76"/>
      <c r="BO66" s="75"/>
      <c r="BP66" s="76"/>
      <c r="BQ66" s="76"/>
      <c r="BR66" s="76"/>
      <c r="BS66" s="155" t="e">
        <f t="shared" si="30"/>
        <v>#DIV/0!</v>
      </c>
      <c r="BT66" s="155" t="e">
        <f t="shared" si="58"/>
        <v>#DIV/0!</v>
      </c>
      <c r="BU66" s="66" t="e">
        <f t="shared" si="59"/>
        <v>#DIV/0!</v>
      </c>
      <c r="BV66" s="72"/>
      <c r="BW66" s="75"/>
      <c r="BX66" s="66" t="e">
        <f t="shared" si="33"/>
        <v>#DIV/0!</v>
      </c>
      <c r="BY66" s="74" t="e">
        <f t="shared" si="34"/>
        <v>#DIV/0!</v>
      </c>
      <c r="BZ66" s="155" t="e">
        <f t="shared" si="55"/>
        <v>#DIV/0!</v>
      </c>
      <c r="CA66" s="72"/>
      <c r="CB66" s="75"/>
      <c r="CC66" s="155" t="e">
        <f t="shared" si="35"/>
        <v>#DIV/0!</v>
      </c>
      <c r="CD66" s="155" t="e">
        <f t="shared" si="36"/>
        <v>#DIV/0!</v>
      </c>
      <c r="CE66" s="72"/>
      <c r="CF66" s="166"/>
      <c r="CG66" s="167"/>
      <c r="CH66" s="155" t="e">
        <f t="shared" si="37"/>
        <v>#DIV/0!</v>
      </c>
      <c r="CI66" s="75"/>
      <c r="CJ66" s="75"/>
      <c r="CK66" s="75"/>
      <c r="CL66" s="75"/>
      <c r="CM66" s="76"/>
      <c r="CN66" s="155" t="e">
        <f t="shared" si="38"/>
        <v>#DIV/0!</v>
      </c>
      <c r="CO66" s="72"/>
      <c r="CP66" s="75"/>
      <c r="CQ66" s="155" t="e">
        <f t="shared" si="39"/>
        <v>#DIV/0!</v>
      </c>
      <c r="CR66" s="78" t="b">
        <v>0</v>
      </c>
      <c r="CS66" s="76" t="b">
        <v>0</v>
      </c>
      <c r="CT66" s="76"/>
      <c r="CU66" s="76"/>
      <c r="CV66" s="76"/>
      <c r="CW66" s="76"/>
      <c r="CX66" s="76"/>
      <c r="CY66" s="76"/>
      <c r="CZ66" s="76"/>
      <c r="DA66" s="76"/>
      <c r="DB66" s="76"/>
      <c r="DC66" s="66" t="e">
        <f t="shared" si="40"/>
        <v>#DIV/0!</v>
      </c>
      <c r="DD66" s="66" t="e">
        <f t="shared" si="41"/>
        <v>#DIV/0!</v>
      </c>
      <c r="DE66" s="66" t="e">
        <f t="shared" si="42"/>
        <v>#DIV/0!</v>
      </c>
      <c r="DF66" s="66" t="e">
        <f t="shared" si="43"/>
        <v>#DIV/0!</v>
      </c>
      <c r="DG66" s="66" t="e">
        <f t="shared" si="44"/>
        <v>#DIV/0!</v>
      </c>
      <c r="DH66" s="66" t="e">
        <f t="shared" si="57"/>
        <v>#DIV/0!</v>
      </c>
      <c r="DI66" s="66" t="e">
        <f t="shared" si="46"/>
        <v>#DIV/0!</v>
      </c>
      <c r="DJ66" s="66" t="e">
        <f t="shared" si="47"/>
        <v>#DIV/0!</v>
      </c>
      <c r="DK66" s="66" t="e">
        <f t="shared" si="48"/>
        <v>#DIV/0!</v>
      </c>
      <c r="DL66" s="66" t="e">
        <f t="shared" si="49"/>
        <v>#DIV/0!</v>
      </c>
      <c r="DM66" s="66" t="e">
        <f t="shared" si="50"/>
        <v>#DIV/0!</v>
      </c>
      <c r="DN66" s="80" t="e">
        <f t="shared" si="51"/>
        <v>#DIV/0!</v>
      </c>
      <c r="DO66" s="178" t="e">
        <f t="shared" si="52"/>
        <v>#DIV/0!</v>
      </c>
      <c r="DP66" s="163" t="e">
        <f t="shared" si="56"/>
        <v>#DIV/0!</v>
      </c>
    </row>
    <row r="67" spans="1:120" ht="17.149999999999999" customHeight="1" x14ac:dyDescent="0.3">
      <c r="A67" s="30"/>
      <c r="B67" s="39" t="s">
        <v>264</v>
      </c>
      <c r="C67" s="37" t="s">
        <v>265</v>
      </c>
      <c r="D67" s="36" t="s">
        <v>307</v>
      </c>
      <c r="E67" s="37" t="s">
        <v>308</v>
      </c>
      <c r="F67" s="36" t="s">
        <v>310</v>
      </c>
      <c r="G67" s="37" t="s">
        <v>311</v>
      </c>
      <c r="H67" s="36">
        <v>39</v>
      </c>
      <c r="I67" s="38">
        <v>4</v>
      </c>
      <c r="J67" s="155" t="e">
        <f t="shared" si="0"/>
        <v>#DIV/0!</v>
      </c>
      <c r="K67" s="115" t="e">
        <f t="shared" si="1"/>
        <v>#DIV/0!</v>
      </c>
      <c r="L67" s="115" t="e">
        <f t="shared" si="2"/>
        <v>#DIV/0!</v>
      </c>
      <c r="M67" s="115" t="e">
        <f t="shared" si="3"/>
        <v>#DIV/0!</v>
      </c>
      <c r="N67" s="115" t="e">
        <f t="shared" si="4"/>
        <v>#DIV/0!</v>
      </c>
      <c r="O67" s="115" t="e">
        <f t="shared" si="5"/>
        <v>#DIV/0!</v>
      </c>
      <c r="P67" s="115" t="e">
        <f t="shared" si="6"/>
        <v>#DIV/0!</v>
      </c>
      <c r="Q67" s="115">
        <f t="shared" si="7"/>
        <v>1</v>
      </c>
      <c r="R67" s="116">
        <f t="shared" si="8"/>
        <v>0.94608205507299947</v>
      </c>
      <c r="S67" s="133" t="e">
        <f t="shared" si="9"/>
        <v>#DIV/0!</v>
      </c>
      <c r="T67" s="134" t="e">
        <f t="shared" si="53"/>
        <v>#DIV/0!</v>
      </c>
      <c r="U67" s="135" t="e">
        <f t="shared" si="10"/>
        <v>#DIV/0!</v>
      </c>
      <c r="V67" s="136">
        <v>6</v>
      </c>
      <c r="W67" s="155" t="e">
        <f t="shared" si="11"/>
        <v>#DIV/0!</v>
      </c>
      <c r="X67" s="155" t="e">
        <f t="shared" si="12"/>
        <v>#DIV/0!</v>
      </c>
      <c r="Y67" s="155" t="e">
        <f t="shared" si="13"/>
        <v>#DIV/0!</v>
      </c>
      <c r="Z67" s="156" t="e">
        <f t="shared" si="14"/>
        <v>#DIV/0!</v>
      </c>
      <c r="AA67" s="69"/>
      <c r="AB67" s="70">
        <f t="shared" si="15"/>
        <v>0.96350374287831175</v>
      </c>
      <c r="AC67" s="70" t="e">
        <f t="shared" si="16"/>
        <v>#DIV/0!</v>
      </c>
      <c r="AD67" s="70" t="e">
        <f t="shared" si="16"/>
        <v>#DIV/0!</v>
      </c>
      <c r="AE67" s="70">
        <f t="shared" si="17"/>
        <v>0</v>
      </c>
      <c r="AF67" s="70" t="e">
        <f t="shared" si="18"/>
        <v>#DIV/0!</v>
      </c>
      <c r="AG67" s="70" t="e">
        <f t="shared" si="19"/>
        <v>#DIV/0!</v>
      </c>
      <c r="AH67" s="70" t="e">
        <f t="shared" si="20"/>
        <v>#DIV/0!</v>
      </c>
      <c r="AI67" s="70" t="e">
        <f t="shared" si="21"/>
        <v>#DIV/0!</v>
      </c>
      <c r="AJ67" s="70" t="e">
        <f t="shared" si="22"/>
        <v>#DIV/0!</v>
      </c>
      <c r="AK67" s="70" t="e">
        <f t="shared" si="23"/>
        <v>#DIV/0!</v>
      </c>
      <c r="AL67" s="71" t="e">
        <f t="shared" si="54"/>
        <v>#DIV/0!</v>
      </c>
      <c r="AM67" s="187"/>
      <c r="AN67" s="189"/>
      <c r="AO67" s="182">
        <f t="shared" si="24"/>
        <v>1</v>
      </c>
      <c r="AP67" s="75"/>
      <c r="AQ67" s="75"/>
      <c r="AR67" s="76"/>
      <c r="AS67" s="76"/>
      <c r="AT67" s="171" t="e">
        <f t="shared" si="25"/>
        <v>#DIV/0!</v>
      </c>
      <c r="AU67" s="171" t="e">
        <f t="shared" si="26"/>
        <v>#DIV/0!</v>
      </c>
      <c r="AV67" s="75"/>
      <c r="AW67" s="76"/>
      <c r="AX67" s="75"/>
      <c r="AY67" s="76"/>
      <c r="AZ67" s="75"/>
      <c r="BA67" s="66" t="e">
        <f t="shared" si="27"/>
        <v>#DIV/0!</v>
      </c>
      <c r="BB67" s="155" t="e">
        <f t="shared" si="28"/>
        <v>#DIV/0!</v>
      </c>
      <c r="BC67" s="75"/>
      <c r="BD67" s="75"/>
      <c r="BE67" s="76"/>
      <c r="BF67" s="155" t="e">
        <f t="shared" si="29"/>
        <v>#DIV/0!</v>
      </c>
      <c r="BG67" s="184">
        <v>0.96350374287831175</v>
      </c>
      <c r="BH67" s="184">
        <v>0.94608205507299947</v>
      </c>
      <c r="BI67" s="75"/>
      <c r="BJ67" s="75"/>
      <c r="BK67" s="75"/>
      <c r="BL67" s="75"/>
      <c r="BM67" s="75"/>
      <c r="BN67" s="76"/>
      <c r="BO67" s="75"/>
      <c r="BP67" s="76"/>
      <c r="BQ67" s="76"/>
      <c r="BR67" s="76"/>
      <c r="BS67" s="155" t="e">
        <f t="shared" si="30"/>
        <v>#DIV/0!</v>
      </c>
      <c r="BT67" s="155" t="e">
        <f t="shared" si="58"/>
        <v>#DIV/0!</v>
      </c>
      <c r="BU67" s="66" t="e">
        <f t="shared" si="59"/>
        <v>#DIV/0!</v>
      </c>
      <c r="BV67" s="72"/>
      <c r="BW67" s="75"/>
      <c r="BX67" s="66" t="e">
        <f t="shared" si="33"/>
        <v>#DIV/0!</v>
      </c>
      <c r="BY67" s="74" t="e">
        <f t="shared" si="34"/>
        <v>#DIV/0!</v>
      </c>
      <c r="BZ67" s="155" t="e">
        <f t="shared" si="55"/>
        <v>#DIV/0!</v>
      </c>
      <c r="CA67" s="72"/>
      <c r="CB67" s="75"/>
      <c r="CC67" s="155" t="e">
        <f t="shared" si="35"/>
        <v>#DIV/0!</v>
      </c>
      <c r="CD67" s="155" t="e">
        <f t="shared" si="36"/>
        <v>#DIV/0!</v>
      </c>
      <c r="CE67" s="72"/>
      <c r="CF67" s="166"/>
      <c r="CG67" s="167"/>
      <c r="CH67" s="155" t="e">
        <f t="shared" si="37"/>
        <v>#DIV/0!</v>
      </c>
      <c r="CI67" s="75"/>
      <c r="CJ67" s="75"/>
      <c r="CK67" s="75"/>
      <c r="CL67" s="75"/>
      <c r="CM67" s="76"/>
      <c r="CN67" s="155" t="e">
        <f t="shared" si="38"/>
        <v>#DIV/0!</v>
      </c>
      <c r="CO67" s="72"/>
      <c r="CP67" s="75"/>
      <c r="CQ67" s="155" t="e">
        <f t="shared" si="39"/>
        <v>#DIV/0!</v>
      </c>
      <c r="CR67" s="78" t="b">
        <v>0</v>
      </c>
      <c r="CS67" s="76" t="b">
        <v>0</v>
      </c>
      <c r="CT67" s="76"/>
      <c r="CU67" s="76"/>
      <c r="CV67" s="76"/>
      <c r="CW67" s="76"/>
      <c r="CX67" s="76"/>
      <c r="CY67" s="76"/>
      <c r="CZ67" s="76"/>
      <c r="DA67" s="76"/>
      <c r="DB67" s="76"/>
      <c r="DC67" s="66" t="e">
        <f t="shared" si="40"/>
        <v>#DIV/0!</v>
      </c>
      <c r="DD67" s="66" t="e">
        <f t="shared" si="41"/>
        <v>#DIV/0!</v>
      </c>
      <c r="DE67" s="66" t="e">
        <f t="shared" si="42"/>
        <v>#DIV/0!</v>
      </c>
      <c r="DF67" s="66" t="e">
        <f t="shared" si="43"/>
        <v>#DIV/0!</v>
      </c>
      <c r="DG67" s="66" t="e">
        <f t="shared" si="44"/>
        <v>#DIV/0!</v>
      </c>
      <c r="DH67" s="66" t="e">
        <f t="shared" si="57"/>
        <v>#DIV/0!</v>
      </c>
      <c r="DI67" s="66" t="e">
        <f t="shared" si="46"/>
        <v>#DIV/0!</v>
      </c>
      <c r="DJ67" s="66" t="e">
        <f t="shared" si="47"/>
        <v>#DIV/0!</v>
      </c>
      <c r="DK67" s="66" t="e">
        <f t="shared" si="48"/>
        <v>#DIV/0!</v>
      </c>
      <c r="DL67" s="66" t="e">
        <f t="shared" si="49"/>
        <v>#DIV/0!</v>
      </c>
      <c r="DM67" s="66" t="e">
        <f t="shared" si="50"/>
        <v>#DIV/0!</v>
      </c>
      <c r="DN67" s="80" t="e">
        <f t="shared" si="51"/>
        <v>#DIV/0!</v>
      </c>
      <c r="DO67" s="178" t="e">
        <f t="shared" si="52"/>
        <v>#DIV/0!</v>
      </c>
      <c r="DP67" s="163" t="e">
        <f t="shared" si="56"/>
        <v>#DIV/0!</v>
      </c>
    </row>
    <row r="68" spans="1:120" ht="17.149999999999999" customHeight="1" x14ac:dyDescent="0.3">
      <c r="A68" s="30"/>
      <c r="B68" s="39" t="s">
        <v>264</v>
      </c>
      <c r="C68" s="37" t="s">
        <v>265</v>
      </c>
      <c r="D68" s="36" t="s">
        <v>307</v>
      </c>
      <c r="E68" s="37" t="s">
        <v>308</v>
      </c>
      <c r="F68" s="36" t="s">
        <v>312</v>
      </c>
      <c r="G68" s="37" t="s">
        <v>313</v>
      </c>
      <c r="H68" s="36">
        <v>29</v>
      </c>
      <c r="I68" s="38">
        <v>4</v>
      </c>
      <c r="J68" s="155" t="e">
        <f t="shared" si="0"/>
        <v>#DIV/0!</v>
      </c>
      <c r="K68" s="115" t="e">
        <f t="shared" si="1"/>
        <v>#DIV/0!</v>
      </c>
      <c r="L68" s="115" t="e">
        <f t="shared" si="2"/>
        <v>#DIV/0!</v>
      </c>
      <c r="M68" s="115" t="e">
        <f t="shared" si="3"/>
        <v>#DIV/0!</v>
      </c>
      <c r="N68" s="115" t="e">
        <f t="shared" si="4"/>
        <v>#DIV/0!</v>
      </c>
      <c r="O68" s="115" t="e">
        <f t="shared" si="5"/>
        <v>#DIV/0!</v>
      </c>
      <c r="P68" s="115" t="e">
        <f t="shared" si="6"/>
        <v>#DIV/0!</v>
      </c>
      <c r="Q68" s="115">
        <f t="shared" si="7"/>
        <v>1</v>
      </c>
      <c r="R68" s="116">
        <f t="shared" si="8"/>
        <v>0.96070004430660172</v>
      </c>
      <c r="S68" s="133" t="e">
        <f t="shared" si="9"/>
        <v>#DIV/0!</v>
      </c>
      <c r="T68" s="134" t="e">
        <f t="shared" si="53"/>
        <v>#DIV/0!</v>
      </c>
      <c r="U68" s="135" t="e">
        <f t="shared" si="10"/>
        <v>#DIV/0!</v>
      </c>
      <c r="V68" s="136">
        <v>4</v>
      </c>
      <c r="W68" s="155" t="e">
        <f t="shared" si="11"/>
        <v>#DIV/0!</v>
      </c>
      <c r="X68" s="155" t="e">
        <f t="shared" si="12"/>
        <v>#DIV/0!</v>
      </c>
      <c r="Y68" s="155" t="e">
        <f t="shared" si="13"/>
        <v>#DIV/0!</v>
      </c>
      <c r="Z68" s="156" t="e">
        <f t="shared" si="14"/>
        <v>#DIV/0!</v>
      </c>
      <c r="AA68" s="69"/>
      <c r="AB68" s="70">
        <f t="shared" si="15"/>
        <v>0.97320864991233202</v>
      </c>
      <c r="AC68" s="70" t="e">
        <f t="shared" si="16"/>
        <v>#DIV/0!</v>
      </c>
      <c r="AD68" s="70" t="e">
        <f t="shared" si="16"/>
        <v>#DIV/0!</v>
      </c>
      <c r="AE68" s="70">
        <f t="shared" si="17"/>
        <v>0</v>
      </c>
      <c r="AF68" s="70" t="e">
        <f t="shared" si="18"/>
        <v>#DIV/0!</v>
      </c>
      <c r="AG68" s="70" t="e">
        <f t="shared" si="19"/>
        <v>#DIV/0!</v>
      </c>
      <c r="AH68" s="70" t="e">
        <f t="shared" si="20"/>
        <v>#DIV/0!</v>
      </c>
      <c r="AI68" s="70" t="e">
        <f t="shared" si="21"/>
        <v>#DIV/0!</v>
      </c>
      <c r="AJ68" s="70" t="e">
        <f t="shared" si="22"/>
        <v>#DIV/0!</v>
      </c>
      <c r="AK68" s="70" t="e">
        <f t="shared" si="23"/>
        <v>#DIV/0!</v>
      </c>
      <c r="AL68" s="71" t="e">
        <f t="shared" si="54"/>
        <v>#DIV/0!</v>
      </c>
      <c r="AM68" s="187"/>
      <c r="AN68" s="189"/>
      <c r="AO68" s="182">
        <f t="shared" si="24"/>
        <v>1</v>
      </c>
      <c r="AP68" s="75"/>
      <c r="AQ68" s="75"/>
      <c r="AR68" s="76"/>
      <c r="AS68" s="76"/>
      <c r="AT68" s="171" t="e">
        <f t="shared" si="25"/>
        <v>#DIV/0!</v>
      </c>
      <c r="AU68" s="171" t="e">
        <f t="shared" si="26"/>
        <v>#DIV/0!</v>
      </c>
      <c r="AV68" s="75"/>
      <c r="AW68" s="76"/>
      <c r="AX68" s="75"/>
      <c r="AY68" s="76"/>
      <c r="AZ68" s="75"/>
      <c r="BA68" s="66" t="e">
        <f t="shared" si="27"/>
        <v>#DIV/0!</v>
      </c>
      <c r="BB68" s="155" t="e">
        <f t="shared" si="28"/>
        <v>#DIV/0!</v>
      </c>
      <c r="BC68" s="75"/>
      <c r="BD68" s="75"/>
      <c r="BE68" s="76"/>
      <c r="BF68" s="155" t="e">
        <f t="shared" si="29"/>
        <v>#DIV/0!</v>
      </c>
      <c r="BG68" s="184">
        <v>0.97320864991233202</v>
      </c>
      <c r="BH68" s="184">
        <v>0.96070004430660172</v>
      </c>
      <c r="BI68" s="75"/>
      <c r="BJ68" s="75"/>
      <c r="BK68" s="75"/>
      <c r="BL68" s="75"/>
      <c r="BM68" s="75"/>
      <c r="BN68" s="76"/>
      <c r="BO68" s="75"/>
      <c r="BP68" s="76"/>
      <c r="BQ68" s="76"/>
      <c r="BR68" s="76"/>
      <c r="BS68" s="155" t="e">
        <f t="shared" si="30"/>
        <v>#DIV/0!</v>
      </c>
      <c r="BT68" s="155" t="e">
        <f t="shared" si="58"/>
        <v>#DIV/0!</v>
      </c>
      <c r="BU68" s="66" t="e">
        <f t="shared" si="59"/>
        <v>#DIV/0!</v>
      </c>
      <c r="BV68" s="72"/>
      <c r="BW68" s="75"/>
      <c r="BX68" s="66" t="e">
        <f t="shared" si="33"/>
        <v>#DIV/0!</v>
      </c>
      <c r="BY68" s="74" t="e">
        <f t="shared" si="34"/>
        <v>#DIV/0!</v>
      </c>
      <c r="BZ68" s="155" t="e">
        <f t="shared" si="55"/>
        <v>#DIV/0!</v>
      </c>
      <c r="CA68" s="72"/>
      <c r="CB68" s="75"/>
      <c r="CC68" s="155" t="e">
        <f t="shared" si="35"/>
        <v>#DIV/0!</v>
      </c>
      <c r="CD68" s="155" t="e">
        <f t="shared" si="36"/>
        <v>#DIV/0!</v>
      </c>
      <c r="CE68" s="72"/>
      <c r="CF68" s="166"/>
      <c r="CG68" s="167"/>
      <c r="CH68" s="155" t="e">
        <f t="shared" si="37"/>
        <v>#DIV/0!</v>
      </c>
      <c r="CI68" s="75"/>
      <c r="CJ68" s="75"/>
      <c r="CK68" s="75"/>
      <c r="CL68" s="75"/>
      <c r="CM68" s="76"/>
      <c r="CN68" s="155" t="e">
        <f t="shared" si="38"/>
        <v>#DIV/0!</v>
      </c>
      <c r="CO68" s="72"/>
      <c r="CP68" s="75"/>
      <c r="CQ68" s="155" t="e">
        <f t="shared" si="39"/>
        <v>#DIV/0!</v>
      </c>
      <c r="CR68" s="78" t="b">
        <v>0</v>
      </c>
      <c r="CS68" s="76" t="b">
        <v>0</v>
      </c>
      <c r="CT68" s="76"/>
      <c r="CU68" s="76"/>
      <c r="CV68" s="76"/>
      <c r="CW68" s="76"/>
      <c r="CX68" s="76"/>
      <c r="CY68" s="76"/>
      <c r="CZ68" s="76"/>
      <c r="DA68" s="76"/>
      <c r="DB68" s="76"/>
      <c r="DC68" s="66" t="e">
        <f t="shared" si="40"/>
        <v>#DIV/0!</v>
      </c>
      <c r="DD68" s="66" t="e">
        <f t="shared" si="41"/>
        <v>#DIV/0!</v>
      </c>
      <c r="DE68" s="66" t="e">
        <f t="shared" si="42"/>
        <v>#DIV/0!</v>
      </c>
      <c r="DF68" s="66" t="e">
        <f t="shared" si="43"/>
        <v>#DIV/0!</v>
      </c>
      <c r="DG68" s="66" t="e">
        <f t="shared" si="44"/>
        <v>#DIV/0!</v>
      </c>
      <c r="DH68" s="66" t="e">
        <f t="shared" si="57"/>
        <v>#DIV/0!</v>
      </c>
      <c r="DI68" s="66" t="e">
        <f t="shared" si="46"/>
        <v>#DIV/0!</v>
      </c>
      <c r="DJ68" s="66" t="e">
        <f t="shared" si="47"/>
        <v>#DIV/0!</v>
      </c>
      <c r="DK68" s="66" t="e">
        <f t="shared" si="48"/>
        <v>#DIV/0!</v>
      </c>
      <c r="DL68" s="66" t="e">
        <f t="shared" si="49"/>
        <v>#DIV/0!</v>
      </c>
      <c r="DM68" s="66" t="e">
        <f t="shared" si="50"/>
        <v>#DIV/0!</v>
      </c>
      <c r="DN68" s="80" t="e">
        <f t="shared" si="51"/>
        <v>#DIV/0!</v>
      </c>
      <c r="DO68" s="178" t="e">
        <f t="shared" si="52"/>
        <v>#DIV/0!</v>
      </c>
      <c r="DP68" s="163" t="e">
        <f t="shared" si="56"/>
        <v>#DIV/0!</v>
      </c>
    </row>
    <row r="69" spans="1:120" ht="17.149999999999999" customHeight="1" x14ac:dyDescent="0.3">
      <c r="A69" s="30"/>
      <c r="B69" s="39" t="s">
        <v>264</v>
      </c>
      <c r="C69" s="37" t="s">
        <v>265</v>
      </c>
      <c r="D69" s="36" t="s">
        <v>307</v>
      </c>
      <c r="E69" s="37" t="s">
        <v>308</v>
      </c>
      <c r="F69" s="36" t="s">
        <v>314</v>
      </c>
      <c r="G69" s="37" t="s">
        <v>315</v>
      </c>
      <c r="H69" s="36">
        <v>47</v>
      </c>
      <c r="I69" s="38">
        <v>3</v>
      </c>
      <c r="J69" s="155" t="e">
        <f t="shared" si="0"/>
        <v>#DIV/0!</v>
      </c>
      <c r="K69" s="115" t="e">
        <f t="shared" si="1"/>
        <v>#DIV/0!</v>
      </c>
      <c r="L69" s="115" t="e">
        <f t="shared" si="2"/>
        <v>#DIV/0!</v>
      </c>
      <c r="M69" s="115" t="e">
        <f t="shared" si="3"/>
        <v>#DIV/0!</v>
      </c>
      <c r="N69" s="115" t="e">
        <f t="shared" si="4"/>
        <v>#DIV/0!</v>
      </c>
      <c r="O69" s="115" t="e">
        <f t="shared" si="5"/>
        <v>#DIV/0!</v>
      </c>
      <c r="P69" s="115" t="e">
        <f t="shared" si="6"/>
        <v>#DIV/0!</v>
      </c>
      <c r="Q69" s="115">
        <f t="shared" si="7"/>
        <v>1</v>
      </c>
      <c r="R69" s="116">
        <f t="shared" si="8"/>
        <v>0.81861351228389456</v>
      </c>
      <c r="S69" s="133" t="e">
        <f t="shared" si="9"/>
        <v>#DIV/0!</v>
      </c>
      <c r="T69" s="134" t="e">
        <f t="shared" si="53"/>
        <v>#DIV/0!</v>
      </c>
      <c r="U69" s="135" t="e">
        <f t="shared" si="10"/>
        <v>#DIV/0!</v>
      </c>
      <c r="V69" s="136">
        <v>4</v>
      </c>
      <c r="W69" s="155" t="e">
        <f t="shared" si="11"/>
        <v>#DIV/0!</v>
      </c>
      <c r="X69" s="155" t="e">
        <f t="shared" si="12"/>
        <v>#DIV/0!</v>
      </c>
      <c r="Y69" s="155" t="e">
        <f t="shared" si="13"/>
        <v>#DIV/0!</v>
      </c>
      <c r="Z69" s="156" t="e">
        <f t="shared" si="14"/>
        <v>#DIV/0!</v>
      </c>
      <c r="AA69" s="69"/>
      <c r="AB69" s="70">
        <f t="shared" si="15"/>
        <v>0.88849725687314196</v>
      </c>
      <c r="AC69" s="70" t="e">
        <f t="shared" si="16"/>
        <v>#DIV/0!</v>
      </c>
      <c r="AD69" s="70" t="e">
        <f t="shared" si="16"/>
        <v>#DIV/0!</v>
      </c>
      <c r="AE69" s="70">
        <f t="shared" si="17"/>
        <v>0</v>
      </c>
      <c r="AF69" s="70" t="e">
        <f t="shared" si="18"/>
        <v>#DIV/0!</v>
      </c>
      <c r="AG69" s="70" t="e">
        <f t="shared" si="19"/>
        <v>#DIV/0!</v>
      </c>
      <c r="AH69" s="70" t="e">
        <f t="shared" si="20"/>
        <v>#DIV/0!</v>
      </c>
      <c r="AI69" s="70" t="e">
        <f t="shared" si="21"/>
        <v>#DIV/0!</v>
      </c>
      <c r="AJ69" s="70" t="e">
        <f t="shared" si="22"/>
        <v>#DIV/0!</v>
      </c>
      <c r="AK69" s="70" t="e">
        <f t="shared" si="23"/>
        <v>#DIV/0!</v>
      </c>
      <c r="AL69" s="71" t="e">
        <f t="shared" si="54"/>
        <v>#DIV/0!</v>
      </c>
      <c r="AM69" s="187"/>
      <c r="AN69" s="189"/>
      <c r="AO69" s="182">
        <f t="shared" si="24"/>
        <v>1</v>
      </c>
      <c r="AP69" s="75"/>
      <c r="AQ69" s="75"/>
      <c r="AR69" s="76"/>
      <c r="AS69" s="76"/>
      <c r="AT69" s="171" t="e">
        <f t="shared" si="25"/>
        <v>#DIV/0!</v>
      </c>
      <c r="AU69" s="171" t="e">
        <f t="shared" si="26"/>
        <v>#DIV/0!</v>
      </c>
      <c r="AV69" s="75"/>
      <c r="AW69" s="76"/>
      <c r="AX69" s="75"/>
      <c r="AY69" s="76"/>
      <c r="AZ69" s="75"/>
      <c r="BA69" s="66" t="e">
        <f t="shared" si="27"/>
        <v>#DIV/0!</v>
      </c>
      <c r="BB69" s="155" t="e">
        <f t="shared" si="28"/>
        <v>#DIV/0!</v>
      </c>
      <c r="BC69" s="75"/>
      <c r="BD69" s="75"/>
      <c r="BE69" s="76"/>
      <c r="BF69" s="155" t="e">
        <f t="shared" si="29"/>
        <v>#DIV/0!</v>
      </c>
      <c r="BG69" s="184">
        <v>0.88849725687314196</v>
      </c>
      <c r="BH69" s="184">
        <v>0.81861351228389456</v>
      </c>
      <c r="BI69" s="75"/>
      <c r="BJ69" s="75"/>
      <c r="BK69" s="75"/>
      <c r="BL69" s="75"/>
      <c r="BM69" s="75"/>
      <c r="BN69" s="76"/>
      <c r="BO69" s="76"/>
      <c r="BP69" s="76"/>
      <c r="BQ69" s="76"/>
      <c r="BR69" s="76"/>
      <c r="BS69" s="155" t="e">
        <f t="shared" si="30"/>
        <v>#DIV/0!</v>
      </c>
      <c r="BT69" s="155" t="e">
        <f t="shared" si="58"/>
        <v>#DIV/0!</v>
      </c>
      <c r="BU69" s="66" t="e">
        <f t="shared" si="59"/>
        <v>#DIV/0!</v>
      </c>
      <c r="BV69" s="72"/>
      <c r="BW69" s="75"/>
      <c r="BX69" s="66" t="e">
        <f t="shared" si="33"/>
        <v>#DIV/0!</v>
      </c>
      <c r="BY69" s="74" t="e">
        <f t="shared" si="34"/>
        <v>#DIV/0!</v>
      </c>
      <c r="BZ69" s="155" t="e">
        <f t="shared" si="55"/>
        <v>#DIV/0!</v>
      </c>
      <c r="CA69" s="72"/>
      <c r="CB69" s="75"/>
      <c r="CC69" s="155" t="e">
        <f t="shared" si="35"/>
        <v>#DIV/0!</v>
      </c>
      <c r="CD69" s="155" t="e">
        <f t="shared" si="36"/>
        <v>#DIV/0!</v>
      </c>
      <c r="CE69" s="72"/>
      <c r="CF69" s="166"/>
      <c r="CG69" s="167"/>
      <c r="CH69" s="155" t="e">
        <f t="shared" si="37"/>
        <v>#DIV/0!</v>
      </c>
      <c r="CI69" s="75"/>
      <c r="CJ69" s="76"/>
      <c r="CK69" s="75"/>
      <c r="CL69" s="75"/>
      <c r="CM69" s="76"/>
      <c r="CN69" s="155" t="e">
        <f t="shared" si="38"/>
        <v>#DIV/0!</v>
      </c>
      <c r="CO69" s="72"/>
      <c r="CP69" s="75"/>
      <c r="CQ69" s="155" t="e">
        <f t="shared" si="39"/>
        <v>#DIV/0!</v>
      </c>
      <c r="CR69" s="78" t="b">
        <v>0</v>
      </c>
      <c r="CS69" s="76" t="b">
        <v>0</v>
      </c>
      <c r="CT69" s="76"/>
      <c r="CU69" s="76"/>
      <c r="CV69" s="76"/>
      <c r="CW69" s="76"/>
      <c r="CX69" s="76"/>
      <c r="CY69" s="76"/>
      <c r="CZ69" s="76"/>
      <c r="DA69" s="76"/>
      <c r="DB69" s="76"/>
      <c r="DC69" s="66" t="e">
        <f t="shared" si="40"/>
        <v>#DIV/0!</v>
      </c>
      <c r="DD69" s="66" t="e">
        <f t="shared" si="41"/>
        <v>#DIV/0!</v>
      </c>
      <c r="DE69" s="66" t="e">
        <f t="shared" si="42"/>
        <v>#DIV/0!</v>
      </c>
      <c r="DF69" s="66" t="e">
        <f t="shared" si="43"/>
        <v>#DIV/0!</v>
      </c>
      <c r="DG69" s="66" t="e">
        <f t="shared" si="44"/>
        <v>#DIV/0!</v>
      </c>
      <c r="DH69" s="66" t="e">
        <f t="shared" si="57"/>
        <v>#DIV/0!</v>
      </c>
      <c r="DI69" s="66" t="e">
        <f t="shared" si="46"/>
        <v>#DIV/0!</v>
      </c>
      <c r="DJ69" s="66" t="e">
        <f t="shared" si="47"/>
        <v>#DIV/0!</v>
      </c>
      <c r="DK69" s="66" t="e">
        <f t="shared" si="48"/>
        <v>#DIV/0!</v>
      </c>
      <c r="DL69" s="66" t="e">
        <f t="shared" si="49"/>
        <v>#DIV/0!</v>
      </c>
      <c r="DM69" s="66" t="e">
        <f t="shared" si="50"/>
        <v>#DIV/0!</v>
      </c>
      <c r="DN69" s="80" t="e">
        <f t="shared" si="51"/>
        <v>#DIV/0!</v>
      </c>
      <c r="DO69" s="178" t="e">
        <f t="shared" si="52"/>
        <v>#DIV/0!</v>
      </c>
      <c r="DP69" s="163" t="e">
        <f t="shared" si="56"/>
        <v>#DIV/0!</v>
      </c>
    </row>
    <row r="70" spans="1:120" ht="17.149999999999999" customHeight="1" x14ac:dyDescent="0.3">
      <c r="A70" s="30"/>
      <c r="B70" s="39" t="s">
        <v>264</v>
      </c>
      <c r="C70" s="37" t="s">
        <v>265</v>
      </c>
      <c r="D70" s="36" t="s">
        <v>307</v>
      </c>
      <c r="E70" s="37" t="s">
        <v>308</v>
      </c>
      <c r="F70" s="36" t="s">
        <v>316</v>
      </c>
      <c r="G70" s="37" t="s">
        <v>317</v>
      </c>
      <c r="H70" s="36">
        <v>47</v>
      </c>
      <c r="I70" s="38">
        <v>6</v>
      </c>
      <c r="J70" s="155" t="e">
        <f t="shared" ref="J70:J133" si="60">(CH70+CN70)/2</f>
        <v>#DIV/0!</v>
      </c>
      <c r="K70" s="115" t="e">
        <f t="shared" ref="K70:K133" si="61">(AU70+BB70)/2</f>
        <v>#DIV/0!</v>
      </c>
      <c r="L70" s="115" t="e">
        <f t="shared" ref="L70:L133" si="62">DO70</f>
        <v>#DIV/0!</v>
      </c>
      <c r="M70" s="115" t="e">
        <f t="shared" ref="M70:M133" si="63">BZ70</f>
        <v>#DIV/0!</v>
      </c>
      <c r="N70" s="115" t="e">
        <f t="shared" ref="N70:N133" si="64">BT70</f>
        <v>#DIV/0!</v>
      </c>
      <c r="O70" s="115" t="e">
        <f t="shared" ref="O70:O133" si="65">CQ70</f>
        <v>#DIV/0!</v>
      </c>
      <c r="P70" s="115" t="e">
        <f t="shared" ref="P70:P133" si="66">CD70</f>
        <v>#DIV/0!</v>
      </c>
      <c r="Q70" s="115">
        <f t="shared" ref="Q70:Q133" si="67">AO70</f>
        <v>1</v>
      </c>
      <c r="R70" s="116">
        <f t="shared" ref="R70:R133" si="68">BH70</f>
        <v>0.94734276843093368</v>
      </c>
      <c r="S70" s="133" t="e">
        <f t="shared" ref="S70:S133" si="69">AVERAGE(J70:L70,M70:R70)</f>
        <v>#DIV/0!</v>
      </c>
      <c r="T70" s="134" t="e">
        <f t="shared" si="53"/>
        <v>#DIV/0!</v>
      </c>
      <c r="U70" s="135" t="e">
        <f t="shared" ref="U70:U133" si="70">T70*AM70</f>
        <v>#DIV/0!</v>
      </c>
      <c r="V70" s="136">
        <v>6</v>
      </c>
      <c r="W70" s="155" t="e">
        <f t="shared" ref="W70:W133" si="71">L70-1</f>
        <v>#DIV/0!</v>
      </c>
      <c r="X70" s="155" t="e">
        <f t="shared" ref="X70:X133" si="72">AVERAGE(J70:K70,W70,M70:R70)</f>
        <v>#DIV/0!</v>
      </c>
      <c r="Y70" s="155" t="e">
        <f t="shared" ref="Y70:Y133" si="73">1-X70</f>
        <v>#DIV/0!</v>
      </c>
      <c r="Z70" s="156" t="e">
        <f t="shared" ref="Z70:Z133" si="74">Y70*AM70</f>
        <v>#DIV/0!</v>
      </c>
      <c r="AA70" s="69"/>
      <c r="AB70" s="70">
        <f t="shared" ref="AB70:AB133" si="75">BG70</f>
        <v>0.96611195158850227</v>
      </c>
      <c r="AC70" s="70" t="e">
        <f t="shared" ref="AC70:AD133" si="76">BS70</f>
        <v>#DIV/0!</v>
      </c>
      <c r="AD70" s="70" t="e">
        <f t="shared" si="76"/>
        <v>#DIV/0!</v>
      </c>
      <c r="AE70" s="70">
        <f t="shared" ref="AE70:AE133" si="77">AN70</f>
        <v>0</v>
      </c>
      <c r="AF70" s="70" t="e">
        <f t="shared" ref="AF70:AF133" si="78">AT70</f>
        <v>#DIV/0!</v>
      </c>
      <c r="AG70" s="70" t="e">
        <f t="shared" ref="AG70:AG133" si="79">BF70</f>
        <v>#DIV/0!</v>
      </c>
      <c r="AH70" s="70" t="e">
        <f t="shared" ref="AH70:AH133" si="80">CQ70</f>
        <v>#DIV/0!</v>
      </c>
      <c r="AI70" s="70" t="e">
        <f t="shared" ref="AI70:AI133" si="81">CH70</f>
        <v>#DIV/0!</v>
      </c>
      <c r="AJ70" s="70" t="e">
        <f t="shared" ref="AJ70:AJ133" si="82">CN70</f>
        <v>#DIV/0!</v>
      </c>
      <c r="AK70" s="70" t="e">
        <f t="shared" ref="AK70:AK133" si="83">CC70</f>
        <v>#DIV/0!</v>
      </c>
      <c r="AL70" s="71" t="e">
        <f t="shared" si="54"/>
        <v>#DIV/0!</v>
      </c>
      <c r="AM70" s="187"/>
      <c r="AN70" s="189"/>
      <c r="AO70" s="182">
        <f t="shared" ref="AO70:AO133" si="84">1-AN70</f>
        <v>1</v>
      </c>
      <c r="AP70" s="75"/>
      <c r="AQ70" s="75"/>
      <c r="AR70" s="76"/>
      <c r="AS70" s="76"/>
      <c r="AT70" s="171" t="e">
        <f t="shared" ref="AT70:AT133" si="85">(AQ70+AR70+AS70)/AP70</f>
        <v>#DIV/0!</v>
      </c>
      <c r="AU70" s="171" t="e">
        <f t="shared" ref="AU70:AU133" si="86">1-AT70</f>
        <v>#DIV/0!</v>
      </c>
      <c r="AV70" s="75"/>
      <c r="AW70" s="76"/>
      <c r="AX70" s="75"/>
      <c r="AY70" s="76"/>
      <c r="AZ70" s="75"/>
      <c r="BA70" s="66" t="e">
        <f t="shared" ref="BA70:BA133" si="87">(AW70+AX70+AZ70+AY70)/AV70</f>
        <v>#DIV/0!</v>
      </c>
      <c r="BB70" s="155" t="e">
        <f t="shared" ref="BB70:BB133" si="88">1-BA70</f>
        <v>#DIV/0!</v>
      </c>
      <c r="BC70" s="75"/>
      <c r="BD70" s="76"/>
      <c r="BE70" s="76"/>
      <c r="BF70" s="155" t="e">
        <f t="shared" ref="BF70:BF133" si="89">(BD70+BE70)/BC70</f>
        <v>#DIV/0!</v>
      </c>
      <c r="BG70" s="184">
        <v>0.96611195158850227</v>
      </c>
      <c r="BH70" s="184">
        <v>0.94734276843093368</v>
      </c>
      <c r="BI70" s="75"/>
      <c r="BJ70" s="75"/>
      <c r="BK70" s="75"/>
      <c r="BL70" s="75"/>
      <c r="BM70" s="75"/>
      <c r="BN70" s="76"/>
      <c r="BO70" s="75"/>
      <c r="BP70" s="76"/>
      <c r="BQ70" s="76"/>
      <c r="BR70" s="75"/>
      <c r="BS70" s="155" t="e">
        <f t="shared" ref="BS70:BS133" si="90">BJ70/BI70</f>
        <v>#DIV/0!</v>
      </c>
      <c r="BT70" s="155" t="e">
        <f t="shared" si="58"/>
        <v>#DIV/0!</v>
      </c>
      <c r="BU70" s="66" t="e">
        <f t="shared" si="59"/>
        <v>#DIV/0!</v>
      </c>
      <c r="BV70" s="72"/>
      <c r="BW70" s="75"/>
      <c r="BX70" s="66" t="e">
        <f t="shared" ref="BX70:BX133" si="91">BW70/BV70</f>
        <v>#DIV/0!</v>
      </c>
      <c r="BY70" s="74" t="e">
        <f t="shared" ref="BY70:BY133" si="92">1/BX70</f>
        <v>#DIV/0!</v>
      </c>
      <c r="BZ70" s="155" t="e">
        <f t="shared" si="55"/>
        <v>#DIV/0!</v>
      </c>
      <c r="CA70" s="72"/>
      <c r="CB70" s="75"/>
      <c r="CC70" s="155" t="e">
        <f t="shared" ref="CC70:CC133" si="93">CB70/CA70</f>
        <v>#DIV/0!</v>
      </c>
      <c r="CD70" s="155" t="e">
        <f t="shared" ref="CD70:CD133" si="94">1-CC70</f>
        <v>#DIV/0!</v>
      </c>
      <c r="CE70" s="72"/>
      <c r="CF70" s="166"/>
      <c r="CG70" s="167"/>
      <c r="CH70" s="155" t="e">
        <f t="shared" ref="CH70:CH133" si="95">(CF70+CG70)/CE70</f>
        <v>#DIV/0!</v>
      </c>
      <c r="CI70" s="75"/>
      <c r="CJ70" s="76"/>
      <c r="CK70" s="75"/>
      <c r="CL70" s="75"/>
      <c r="CM70" s="75"/>
      <c r="CN70" s="155" t="e">
        <f t="shared" ref="CN70:CN133" si="96">(CJ70+CK70+CL70+CM70)/CI70</f>
        <v>#DIV/0!</v>
      </c>
      <c r="CO70" s="72"/>
      <c r="CP70" s="75"/>
      <c r="CQ70" s="155" t="e">
        <f t="shared" ref="CQ70:CQ133" si="97">CP70/CO70</f>
        <v>#DIV/0!</v>
      </c>
      <c r="CR70" s="78" t="b">
        <v>0</v>
      </c>
      <c r="CS70" s="76" t="b">
        <v>0</v>
      </c>
      <c r="CT70" s="76"/>
      <c r="CU70" s="76"/>
      <c r="CV70" s="76"/>
      <c r="CW70" s="76"/>
      <c r="CX70" s="76"/>
      <c r="CY70" s="76"/>
      <c r="CZ70" s="76"/>
      <c r="DA70" s="76"/>
      <c r="DB70" s="76"/>
      <c r="DC70" s="66" t="e">
        <f t="shared" ref="DC70:DC133" si="98">CV70/(SUM($CV$6:$CV$335))</f>
        <v>#DIV/0!</v>
      </c>
      <c r="DD70" s="66" t="e">
        <f t="shared" ref="DD70:DD133" si="99">CT70/(SUM($CT$6:$CT$335))</f>
        <v>#DIV/0!</v>
      </c>
      <c r="DE70" s="66" t="e">
        <f t="shared" ref="DE70:DE133" si="100">CU70/(SUM($CU$6:$CU$335))</f>
        <v>#DIV/0!</v>
      </c>
      <c r="DF70" s="66" t="e">
        <f t="shared" ref="DF70:DF133" si="101">CY70/(SUM($CY$6:$CY$335))</f>
        <v>#DIV/0!</v>
      </c>
      <c r="DG70" s="66" t="e">
        <f t="shared" ref="DG70:DG133" si="102">DB70/(SUM($DB$6:$DB$335))</f>
        <v>#DIV/0!</v>
      </c>
      <c r="DH70" s="66" t="e">
        <f t="shared" si="57"/>
        <v>#DIV/0!</v>
      </c>
      <c r="DI70" s="66" t="e">
        <f t="shared" ref="DI70:DI133" si="103">CU70/(MAX($CU$6:$CU$335))</f>
        <v>#DIV/0!</v>
      </c>
      <c r="DJ70" s="66" t="e">
        <f t="shared" ref="DJ70:DJ133" si="104">CT70/(MAX($CT$6:$CT$335))</f>
        <v>#DIV/0!</v>
      </c>
      <c r="DK70" s="66" t="e">
        <f t="shared" ref="DK70:DK133" si="105">CY70/(MAX($CY$6:$CY$335))</f>
        <v>#DIV/0!</v>
      </c>
      <c r="DL70" s="66" t="e">
        <f t="shared" ref="DL70:DL133" si="106">(DD70+DE70+DF70+DG70)/4</f>
        <v>#DIV/0!</v>
      </c>
      <c r="DM70" s="66" t="e">
        <f t="shared" ref="DM70:DM133" si="107">(DI70+DJ70+DK70+DH70)/4</f>
        <v>#DIV/0!</v>
      </c>
      <c r="DN70" s="80" t="e">
        <f t="shared" ref="DN70:DN133" si="108">IF(DM70=0,620,1/DM70)</f>
        <v>#DIV/0!</v>
      </c>
      <c r="DO70" s="178" t="e">
        <f t="shared" ref="DO70:DO133" si="109">DN70/(MAX($DN$6:$DN$335))</f>
        <v>#DIV/0!</v>
      </c>
      <c r="DP70" s="163" t="e">
        <f t="shared" si="56"/>
        <v>#DIV/0!</v>
      </c>
    </row>
    <row r="71" spans="1:120" ht="17.149999999999999" customHeight="1" x14ac:dyDescent="0.3">
      <c r="A71" s="30"/>
      <c r="B71" s="39" t="s">
        <v>264</v>
      </c>
      <c r="C71" s="37" t="s">
        <v>265</v>
      </c>
      <c r="D71" s="36" t="s">
        <v>307</v>
      </c>
      <c r="E71" s="37" t="s">
        <v>308</v>
      </c>
      <c r="F71" s="36" t="s">
        <v>318</v>
      </c>
      <c r="G71" s="37" t="s">
        <v>319</v>
      </c>
      <c r="H71" s="36">
        <v>38</v>
      </c>
      <c r="I71" s="38">
        <v>4</v>
      </c>
      <c r="J71" s="155" t="e">
        <f t="shared" si="60"/>
        <v>#DIV/0!</v>
      </c>
      <c r="K71" s="115" t="e">
        <f t="shared" si="61"/>
        <v>#DIV/0!</v>
      </c>
      <c r="L71" s="115" t="e">
        <f t="shared" si="62"/>
        <v>#DIV/0!</v>
      </c>
      <c r="M71" s="115" t="e">
        <f t="shared" si="63"/>
        <v>#DIV/0!</v>
      </c>
      <c r="N71" s="115" t="e">
        <f t="shared" si="64"/>
        <v>#DIV/0!</v>
      </c>
      <c r="O71" s="115" t="e">
        <f t="shared" si="65"/>
        <v>#DIV/0!</v>
      </c>
      <c r="P71" s="115" t="e">
        <f t="shared" si="66"/>
        <v>#DIV/0!</v>
      </c>
      <c r="Q71" s="115">
        <f t="shared" si="67"/>
        <v>1</v>
      </c>
      <c r="R71" s="116">
        <f t="shared" si="68"/>
        <v>0.94866490441711671</v>
      </c>
      <c r="S71" s="133" t="e">
        <f t="shared" si="69"/>
        <v>#DIV/0!</v>
      </c>
      <c r="T71" s="134" t="e">
        <f t="shared" ref="T71:T134" si="110">1-S71</f>
        <v>#DIV/0!</v>
      </c>
      <c r="U71" s="135" t="e">
        <f t="shared" si="70"/>
        <v>#DIV/0!</v>
      </c>
      <c r="V71" s="136">
        <v>6</v>
      </c>
      <c r="W71" s="155" t="e">
        <f t="shared" si="71"/>
        <v>#DIV/0!</v>
      </c>
      <c r="X71" s="155" t="e">
        <f t="shared" si="72"/>
        <v>#DIV/0!</v>
      </c>
      <c r="Y71" s="155" t="e">
        <f t="shared" si="73"/>
        <v>#DIV/0!</v>
      </c>
      <c r="Z71" s="156" t="e">
        <f t="shared" si="74"/>
        <v>#DIV/0!</v>
      </c>
      <c r="AA71" s="69"/>
      <c r="AB71" s="70">
        <f t="shared" si="75"/>
        <v>0.9650951854709231</v>
      </c>
      <c r="AC71" s="70" t="e">
        <f t="shared" si="76"/>
        <v>#DIV/0!</v>
      </c>
      <c r="AD71" s="70" t="e">
        <f t="shared" si="76"/>
        <v>#DIV/0!</v>
      </c>
      <c r="AE71" s="70">
        <f t="shared" si="77"/>
        <v>0</v>
      </c>
      <c r="AF71" s="70" t="e">
        <f t="shared" si="78"/>
        <v>#DIV/0!</v>
      </c>
      <c r="AG71" s="70" t="e">
        <f t="shared" si="79"/>
        <v>#DIV/0!</v>
      </c>
      <c r="AH71" s="70" t="e">
        <f t="shared" si="80"/>
        <v>#DIV/0!</v>
      </c>
      <c r="AI71" s="70" t="e">
        <f t="shared" si="81"/>
        <v>#DIV/0!</v>
      </c>
      <c r="AJ71" s="70" t="e">
        <f t="shared" si="82"/>
        <v>#DIV/0!</v>
      </c>
      <c r="AK71" s="70" t="e">
        <f t="shared" si="83"/>
        <v>#DIV/0!</v>
      </c>
      <c r="AL71" s="71" t="e">
        <f t="shared" ref="AL71:AL134" si="111">DO71</f>
        <v>#DIV/0!</v>
      </c>
      <c r="AM71" s="187"/>
      <c r="AN71" s="189"/>
      <c r="AO71" s="182">
        <f t="shared" si="84"/>
        <v>1</v>
      </c>
      <c r="AP71" s="75"/>
      <c r="AQ71" s="75"/>
      <c r="AR71" s="76"/>
      <c r="AS71" s="76"/>
      <c r="AT71" s="171" t="e">
        <f t="shared" si="85"/>
        <v>#DIV/0!</v>
      </c>
      <c r="AU71" s="171" t="e">
        <f t="shared" si="86"/>
        <v>#DIV/0!</v>
      </c>
      <c r="AV71" s="75"/>
      <c r="AW71" s="76"/>
      <c r="AX71" s="75"/>
      <c r="AY71" s="76"/>
      <c r="AZ71" s="75"/>
      <c r="BA71" s="66" t="e">
        <f t="shared" si="87"/>
        <v>#DIV/0!</v>
      </c>
      <c r="BB71" s="155" t="e">
        <f t="shared" si="88"/>
        <v>#DIV/0!</v>
      </c>
      <c r="BC71" s="75"/>
      <c r="BD71" s="76"/>
      <c r="BE71" s="76"/>
      <c r="BF71" s="155" t="e">
        <f t="shared" si="89"/>
        <v>#DIV/0!</v>
      </c>
      <c r="BG71" s="184">
        <v>0.9650951854709231</v>
      </c>
      <c r="BH71" s="184">
        <v>0.94866490441711671</v>
      </c>
      <c r="BI71" s="75"/>
      <c r="BJ71" s="75"/>
      <c r="BK71" s="75"/>
      <c r="BL71" s="75"/>
      <c r="BM71" s="75"/>
      <c r="BN71" s="76"/>
      <c r="BO71" s="75"/>
      <c r="BP71" s="76"/>
      <c r="BQ71" s="76"/>
      <c r="BR71" s="76"/>
      <c r="BS71" s="155" t="e">
        <f t="shared" si="90"/>
        <v>#DIV/0!</v>
      </c>
      <c r="BT71" s="155" t="e">
        <f t="shared" si="58"/>
        <v>#DIV/0!</v>
      </c>
      <c r="BU71" s="66" t="e">
        <f t="shared" si="59"/>
        <v>#DIV/0!</v>
      </c>
      <c r="BV71" s="72"/>
      <c r="BW71" s="75"/>
      <c r="BX71" s="66" t="e">
        <f t="shared" si="91"/>
        <v>#DIV/0!</v>
      </c>
      <c r="BY71" s="74" t="e">
        <f t="shared" si="92"/>
        <v>#DIV/0!</v>
      </c>
      <c r="BZ71" s="155" t="e">
        <f t="shared" ref="BZ71:BZ134" si="112">BY71/(MAX($BY$6:$BY$335))</f>
        <v>#DIV/0!</v>
      </c>
      <c r="CA71" s="72"/>
      <c r="CB71" s="75"/>
      <c r="CC71" s="155" t="e">
        <f t="shared" si="93"/>
        <v>#DIV/0!</v>
      </c>
      <c r="CD71" s="155" t="e">
        <f t="shared" si="94"/>
        <v>#DIV/0!</v>
      </c>
      <c r="CE71" s="72"/>
      <c r="CF71" s="166"/>
      <c r="CG71" s="167"/>
      <c r="CH71" s="155" t="e">
        <f t="shared" si="95"/>
        <v>#DIV/0!</v>
      </c>
      <c r="CI71" s="75"/>
      <c r="CJ71" s="75"/>
      <c r="CK71" s="76"/>
      <c r="CL71" s="75"/>
      <c r="CM71" s="76"/>
      <c r="CN71" s="155" t="e">
        <f t="shared" si="96"/>
        <v>#DIV/0!</v>
      </c>
      <c r="CO71" s="72"/>
      <c r="CP71" s="75"/>
      <c r="CQ71" s="155" t="e">
        <f t="shared" si="97"/>
        <v>#DIV/0!</v>
      </c>
      <c r="CR71" s="78" t="b">
        <v>0</v>
      </c>
      <c r="CS71" s="76" t="b">
        <v>0</v>
      </c>
      <c r="CT71" s="76"/>
      <c r="CU71" s="76"/>
      <c r="CV71" s="76"/>
      <c r="CW71" s="76"/>
      <c r="CX71" s="76"/>
      <c r="CY71" s="76"/>
      <c r="CZ71" s="76"/>
      <c r="DA71" s="76"/>
      <c r="DB71" s="76"/>
      <c r="DC71" s="66" t="e">
        <f t="shared" si="98"/>
        <v>#DIV/0!</v>
      </c>
      <c r="DD71" s="66" t="e">
        <f t="shared" si="99"/>
        <v>#DIV/0!</v>
      </c>
      <c r="DE71" s="66" t="e">
        <f t="shared" si="100"/>
        <v>#DIV/0!</v>
      </c>
      <c r="DF71" s="66" t="e">
        <f t="shared" si="101"/>
        <v>#DIV/0!</v>
      </c>
      <c r="DG71" s="66" t="e">
        <f t="shared" si="102"/>
        <v>#DIV/0!</v>
      </c>
      <c r="DH71" s="66" t="e">
        <f t="shared" si="57"/>
        <v>#DIV/0!</v>
      </c>
      <c r="DI71" s="66" t="e">
        <f t="shared" si="103"/>
        <v>#DIV/0!</v>
      </c>
      <c r="DJ71" s="66" t="e">
        <f t="shared" si="104"/>
        <v>#DIV/0!</v>
      </c>
      <c r="DK71" s="66" t="e">
        <f t="shared" si="105"/>
        <v>#DIV/0!</v>
      </c>
      <c r="DL71" s="66" t="e">
        <f t="shared" si="106"/>
        <v>#DIV/0!</v>
      </c>
      <c r="DM71" s="66" t="e">
        <f t="shared" si="107"/>
        <v>#DIV/0!</v>
      </c>
      <c r="DN71" s="80" t="e">
        <f t="shared" si="108"/>
        <v>#DIV/0!</v>
      </c>
      <c r="DO71" s="178" t="e">
        <f t="shared" si="109"/>
        <v>#DIV/0!</v>
      </c>
      <c r="DP71" s="163" t="e">
        <f t="shared" ref="DP71:DP134" si="113">1/DN71/(MAX($DN$6:$DN$335))</f>
        <v>#DIV/0!</v>
      </c>
    </row>
    <row r="72" spans="1:120" ht="17.149999999999999" customHeight="1" x14ac:dyDescent="0.3">
      <c r="A72" s="30"/>
      <c r="B72" s="39" t="s">
        <v>264</v>
      </c>
      <c r="C72" s="37" t="s">
        <v>265</v>
      </c>
      <c r="D72" s="36" t="s">
        <v>307</v>
      </c>
      <c r="E72" s="37" t="s">
        <v>308</v>
      </c>
      <c r="F72" s="36" t="s">
        <v>320</v>
      </c>
      <c r="G72" s="37" t="s">
        <v>321</v>
      </c>
      <c r="H72" s="36">
        <v>52</v>
      </c>
      <c r="I72" s="38">
        <v>2</v>
      </c>
      <c r="J72" s="155" t="e">
        <f t="shared" si="60"/>
        <v>#DIV/0!</v>
      </c>
      <c r="K72" s="115" t="e">
        <f t="shared" si="61"/>
        <v>#DIV/0!</v>
      </c>
      <c r="L72" s="115" t="e">
        <f t="shared" si="62"/>
        <v>#DIV/0!</v>
      </c>
      <c r="M72" s="115" t="e">
        <f t="shared" si="63"/>
        <v>#DIV/0!</v>
      </c>
      <c r="N72" s="115" t="e">
        <f t="shared" si="64"/>
        <v>#DIV/0!</v>
      </c>
      <c r="O72" s="115" t="e">
        <f t="shared" si="65"/>
        <v>#DIV/0!</v>
      </c>
      <c r="P72" s="115" t="e">
        <f t="shared" si="66"/>
        <v>#DIV/0!</v>
      </c>
      <c r="Q72" s="115">
        <f t="shared" si="67"/>
        <v>1</v>
      </c>
      <c r="R72" s="116">
        <f t="shared" si="68"/>
        <v>0.91054406093094331</v>
      </c>
      <c r="S72" s="133" t="e">
        <f t="shared" si="69"/>
        <v>#DIV/0!</v>
      </c>
      <c r="T72" s="134" t="e">
        <f t="shared" si="110"/>
        <v>#DIV/0!</v>
      </c>
      <c r="U72" s="135" t="e">
        <f t="shared" si="70"/>
        <v>#DIV/0!</v>
      </c>
      <c r="V72" s="136">
        <v>4</v>
      </c>
      <c r="W72" s="155" t="e">
        <f t="shared" si="71"/>
        <v>#DIV/0!</v>
      </c>
      <c r="X72" s="155" t="e">
        <f t="shared" si="72"/>
        <v>#DIV/0!</v>
      </c>
      <c r="Y72" s="155" t="e">
        <f t="shared" si="73"/>
        <v>#DIV/0!</v>
      </c>
      <c r="Z72" s="156" t="e">
        <f t="shared" si="74"/>
        <v>#DIV/0!</v>
      </c>
      <c r="AA72" s="69"/>
      <c r="AB72" s="70">
        <f t="shared" si="75"/>
        <v>0.94168278266554084</v>
      </c>
      <c r="AC72" s="70" t="e">
        <f t="shared" si="76"/>
        <v>#DIV/0!</v>
      </c>
      <c r="AD72" s="70" t="e">
        <f t="shared" si="76"/>
        <v>#DIV/0!</v>
      </c>
      <c r="AE72" s="70">
        <f t="shared" si="77"/>
        <v>0</v>
      </c>
      <c r="AF72" s="70" t="e">
        <f t="shared" si="78"/>
        <v>#DIV/0!</v>
      </c>
      <c r="AG72" s="70" t="e">
        <f t="shared" si="79"/>
        <v>#DIV/0!</v>
      </c>
      <c r="AH72" s="70" t="e">
        <f t="shared" si="80"/>
        <v>#DIV/0!</v>
      </c>
      <c r="AI72" s="70" t="e">
        <f t="shared" si="81"/>
        <v>#DIV/0!</v>
      </c>
      <c r="AJ72" s="70" t="e">
        <f t="shared" si="82"/>
        <v>#DIV/0!</v>
      </c>
      <c r="AK72" s="70" t="e">
        <f t="shared" si="83"/>
        <v>#DIV/0!</v>
      </c>
      <c r="AL72" s="71" t="e">
        <f t="shared" si="111"/>
        <v>#DIV/0!</v>
      </c>
      <c r="AM72" s="187"/>
      <c r="AN72" s="189"/>
      <c r="AO72" s="182">
        <f t="shared" si="84"/>
        <v>1</v>
      </c>
      <c r="AP72" s="75"/>
      <c r="AQ72" s="75"/>
      <c r="AR72" s="76"/>
      <c r="AS72" s="76"/>
      <c r="AT72" s="171" t="e">
        <f t="shared" si="85"/>
        <v>#DIV/0!</v>
      </c>
      <c r="AU72" s="171" t="e">
        <f t="shared" si="86"/>
        <v>#DIV/0!</v>
      </c>
      <c r="AV72" s="75"/>
      <c r="AW72" s="76"/>
      <c r="AX72" s="75"/>
      <c r="AY72" s="76"/>
      <c r="AZ72" s="75"/>
      <c r="BA72" s="66" t="e">
        <f t="shared" si="87"/>
        <v>#DIV/0!</v>
      </c>
      <c r="BB72" s="155" t="e">
        <f t="shared" si="88"/>
        <v>#DIV/0!</v>
      </c>
      <c r="BC72" s="75"/>
      <c r="BD72" s="76"/>
      <c r="BE72" s="76"/>
      <c r="BF72" s="155" t="e">
        <f t="shared" si="89"/>
        <v>#DIV/0!</v>
      </c>
      <c r="BG72" s="184">
        <v>0.94168278266554084</v>
      </c>
      <c r="BH72" s="184">
        <v>0.91054406093094331</v>
      </c>
      <c r="BI72" s="75"/>
      <c r="BJ72" s="75"/>
      <c r="BK72" s="75"/>
      <c r="BL72" s="75"/>
      <c r="BM72" s="76"/>
      <c r="BN72" s="76"/>
      <c r="BO72" s="75"/>
      <c r="BP72" s="76"/>
      <c r="BQ72" s="76"/>
      <c r="BR72" s="76"/>
      <c r="BS72" s="155" t="e">
        <f t="shared" si="90"/>
        <v>#DIV/0!</v>
      </c>
      <c r="BT72" s="155" t="e">
        <f t="shared" si="58"/>
        <v>#DIV/0!</v>
      </c>
      <c r="BU72" s="66" t="e">
        <f t="shared" si="59"/>
        <v>#DIV/0!</v>
      </c>
      <c r="BV72" s="72"/>
      <c r="BW72" s="75"/>
      <c r="BX72" s="66" t="e">
        <f t="shared" si="91"/>
        <v>#DIV/0!</v>
      </c>
      <c r="BY72" s="74" t="e">
        <f t="shared" si="92"/>
        <v>#DIV/0!</v>
      </c>
      <c r="BZ72" s="155" t="e">
        <f t="shared" si="112"/>
        <v>#DIV/0!</v>
      </c>
      <c r="CA72" s="72"/>
      <c r="CB72" s="75"/>
      <c r="CC72" s="155" t="e">
        <f t="shared" si="93"/>
        <v>#DIV/0!</v>
      </c>
      <c r="CD72" s="155" t="e">
        <f t="shared" si="94"/>
        <v>#DIV/0!</v>
      </c>
      <c r="CE72" s="72"/>
      <c r="CF72" s="166"/>
      <c r="CG72" s="167"/>
      <c r="CH72" s="155" t="e">
        <f t="shared" si="95"/>
        <v>#DIV/0!</v>
      </c>
      <c r="CI72" s="75"/>
      <c r="CJ72" s="76"/>
      <c r="CK72" s="75"/>
      <c r="CL72" s="75"/>
      <c r="CM72" s="76"/>
      <c r="CN72" s="155" t="e">
        <f t="shared" si="96"/>
        <v>#DIV/0!</v>
      </c>
      <c r="CO72" s="72"/>
      <c r="CP72" s="75"/>
      <c r="CQ72" s="155" t="e">
        <f t="shared" si="97"/>
        <v>#DIV/0!</v>
      </c>
      <c r="CR72" s="78" t="b">
        <v>0</v>
      </c>
      <c r="CS72" s="76" t="b">
        <v>0</v>
      </c>
      <c r="CT72" s="76"/>
      <c r="CU72" s="76"/>
      <c r="CV72" s="76"/>
      <c r="CW72" s="76"/>
      <c r="CX72" s="76"/>
      <c r="CY72" s="76"/>
      <c r="CZ72" s="76"/>
      <c r="DA72" s="76"/>
      <c r="DB72" s="76"/>
      <c r="DC72" s="66" t="e">
        <f t="shared" si="98"/>
        <v>#DIV/0!</v>
      </c>
      <c r="DD72" s="66" t="e">
        <f t="shared" si="99"/>
        <v>#DIV/0!</v>
      </c>
      <c r="DE72" s="66" t="e">
        <f t="shared" si="100"/>
        <v>#DIV/0!</v>
      </c>
      <c r="DF72" s="66" t="e">
        <f t="shared" si="101"/>
        <v>#DIV/0!</v>
      </c>
      <c r="DG72" s="66" t="e">
        <f t="shared" si="102"/>
        <v>#DIV/0!</v>
      </c>
      <c r="DH72" s="66" t="e">
        <f t="shared" si="57"/>
        <v>#DIV/0!</v>
      </c>
      <c r="DI72" s="66" t="e">
        <f t="shared" si="103"/>
        <v>#DIV/0!</v>
      </c>
      <c r="DJ72" s="66" t="e">
        <f t="shared" si="104"/>
        <v>#DIV/0!</v>
      </c>
      <c r="DK72" s="66" t="e">
        <f t="shared" si="105"/>
        <v>#DIV/0!</v>
      </c>
      <c r="DL72" s="66" t="e">
        <f t="shared" si="106"/>
        <v>#DIV/0!</v>
      </c>
      <c r="DM72" s="66" t="e">
        <f t="shared" si="107"/>
        <v>#DIV/0!</v>
      </c>
      <c r="DN72" s="80" t="e">
        <f t="shared" si="108"/>
        <v>#DIV/0!</v>
      </c>
      <c r="DO72" s="178" t="e">
        <f t="shared" si="109"/>
        <v>#DIV/0!</v>
      </c>
      <c r="DP72" s="163" t="e">
        <f t="shared" si="113"/>
        <v>#DIV/0!</v>
      </c>
    </row>
    <row r="73" spans="1:120" ht="17.149999999999999" customHeight="1" x14ac:dyDescent="0.3">
      <c r="A73" s="30"/>
      <c r="B73" s="39" t="s">
        <v>264</v>
      </c>
      <c r="C73" s="37" t="s">
        <v>265</v>
      </c>
      <c r="D73" s="36" t="s">
        <v>322</v>
      </c>
      <c r="E73" s="37" t="s">
        <v>323</v>
      </c>
      <c r="F73" s="36" t="s">
        <v>324</v>
      </c>
      <c r="G73" s="37" t="s">
        <v>323</v>
      </c>
      <c r="H73" s="36">
        <v>41</v>
      </c>
      <c r="I73" s="38">
        <v>19</v>
      </c>
      <c r="J73" s="155" t="e">
        <f t="shared" si="60"/>
        <v>#DIV/0!</v>
      </c>
      <c r="K73" s="115" t="e">
        <f t="shared" si="61"/>
        <v>#DIV/0!</v>
      </c>
      <c r="L73" s="115" t="e">
        <f t="shared" si="62"/>
        <v>#DIV/0!</v>
      </c>
      <c r="M73" s="115" t="e">
        <f t="shared" si="63"/>
        <v>#DIV/0!</v>
      </c>
      <c r="N73" s="115" t="e">
        <f t="shared" si="64"/>
        <v>#DIV/0!</v>
      </c>
      <c r="O73" s="115" t="e">
        <f t="shared" si="65"/>
        <v>#DIV/0!</v>
      </c>
      <c r="P73" s="115" t="e">
        <f t="shared" si="66"/>
        <v>#DIV/0!</v>
      </c>
      <c r="Q73" s="115">
        <f t="shared" si="67"/>
        <v>1</v>
      </c>
      <c r="R73" s="116">
        <f t="shared" si="68"/>
        <v>0.9340096672214302</v>
      </c>
      <c r="S73" s="133" t="e">
        <f t="shared" si="69"/>
        <v>#DIV/0!</v>
      </c>
      <c r="T73" s="134" t="e">
        <f t="shared" si="110"/>
        <v>#DIV/0!</v>
      </c>
      <c r="U73" s="135" t="e">
        <f t="shared" si="70"/>
        <v>#DIV/0!</v>
      </c>
      <c r="V73" s="136">
        <v>4</v>
      </c>
      <c r="W73" s="155" t="e">
        <f t="shared" si="71"/>
        <v>#DIV/0!</v>
      </c>
      <c r="X73" s="155" t="e">
        <f t="shared" si="72"/>
        <v>#DIV/0!</v>
      </c>
      <c r="Y73" s="155" t="e">
        <f t="shared" si="73"/>
        <v>#DIV/0!</v>
      </c>
      <c r="Z73" s="156" t="e">
        <f t="shared" si="74"/>
        <v>#DIV/0!</v>
      </c>
      <c r="AA73" s="69"/>
      <c r="AB73" s="70">
        <f t="shared" si="75"/>
        <v>0.95158046960569553</v>
      </c>
      <c r="AC73" s="70" t="e">
        <f t="shared" si="76"/>
        <v>#DIV/0!</v>
      </c>
      <c r="AD73" s="70" t="e">
        <f t="shared" si="76"/>
        <v>#DIV/0!</v>
      </c>
      <c r="AE73" s="70">
        <f t="shared" si="77"/>
        <v>0</v>
      </c>
      <c r="AF73" s="70" t="e">
        <f t="shared" si="78"/>
        <v>#DIV/0!</v>
      </c>
      <c r="AG73" s="70" t="e">
        <f t="shared" si="79"/>
        <v>#DIV/0!</v>
      </c>
      <c r="AH73" s="70" t="e">
        <f t="shared" si="80"/>
        <v>#DIV/0!</v>
      </c>
      <c r="AI73" s="70" t="e">
        <f t="shared" si="81"/>
        <v>#DIV/0!</v>
      </c>
      <c r="AJ73" s="70" t="e">
        <f t="shared" si="82"/>
        <v>#DIV/0!</v>
      </c>
      <c r="AK73" s="70" t="e">
        <f t="shared" si="83"/>
        <v>#DIV/0!</v>
      </c>
      <c r="AL73" s="71" t="e">
        <f t="shared" si="111"/>
        <v>#DIV/0!</v>
      </c>
      <c r="AM73" s="187"/>
      <c r="AN73" s="189"/>
      <c r="AO73" s="182">
        <f t="shared" si="84"/>
        <v>1</v>
      </c>
      <c r="AP73" s="75"/>
      <c r="AQ73" s="75"/>
      <c r="AR73" s="75"/>
      <c r="AS73" s="75"/>
      <c r="AT73" s="171" t="e">
        <f t="shared" si="85"/>
        <v>#DIV/0!</v>
      </c>
      <c r="AU73" s="171" t="e">
        <f t="shared" si="86"/>
        <v>#DIV/0!</v>
      </c>
      <c r="AV73" s="75"/>
      <c r="AW73" s="76"/>
      <c r="AX73" s="75"/>
      <c r="AY73" s="76"/>
      <c r="AZ73" s="75"/>
      <c r="BA73" s="66" t="e">
        <f t="shared" si="87"/>
        <v>#DIV/0!</v>
      </c>
      <c r="BB73" s="155" t="e">
        <f t="shared" si="88"/>
        <v>#DIV/0!</v>
      </c>
      <c r="BC73" s="75"/>
      <c r="BD73" s="75"/>
      <c r="BE73" s="76"/>
      <c r="BF73" s="155" t="e">
        <f t="shared" si="89"/>
        <v>#DIV/0!</v>
      </c>
      <c r="BG73" s="184">
        <v>0.95158046960569553</v>
      </c>
      <c r="BH73" s="184">
        <v>0.9340096672214302</v>
      </c>
      <c r="BI73" s="75"/>
      <c r="BJ73" s="75"/>
      <c r="BK73" s="75"/>
      <c r="BL73" s="75"/>
      <c r="BM73" s="75"/>
      <c r="BN73" s="76"/>
      <c r="BO73" s="75"/>
      <c r="BP73" s="76"/>
      <c r="BQ73" s="76"/>
      <c r="BR73" s="75"/>
      <c r="BS73" s="155" t="e">
        <f t="shared" si="90"/>
        <v>#DIV/0!</v>
      </c>
      <c r="BT73" s="155" t="e">
        <f t="shared" si="58"/>
        <v>#DIV/0!</v>
      </c>
      <c r="BU73" s="66" t="e">
        <f t="shared" si="59"/>
        <v>#DIV/0!</v>
      </c>
      <c r="BV73" s="72"/>
      <c r="BW73" s="75"/>
      <c r="BX73" s="66" t="e">
        <f t="shared" si="91"/>
        <v>#DIV/0!</v>
      </c>
      <c r="BY73" s="74" t="e">
        <f t="shared" si="92"/>
        <v>#DIV/0!</v>
      </c>
      <c r="BZ73" s="155" t="e">
        <f t="shared" si="112"/>
        <v>#DIV/0!</v>
      </c>
      <c r="CA73" s="72"/>
      <c r="CB73" s="75"/>
      <c r="CC73" s="155" t="e">
        <f t="shared" si="93"/>
        <v>#DIV/0!</v>
      </c>
      <c r="CD73" s="155" t="e">
        <f t="shared" si="94"/>
        <v>#DIV/0!</v>
      </c>
      <c r="CE73" s="72"/>
      <c r="CF73" s="166"/>
      <c r="CG73" s="167"/>
      <c r="CH73" s="155" t="e">
        <f t="shared" si="95"/>
        <v>#DIV/0!</v>
      </c>
      <c r="CI73" s="75"/>
      <c r="CJ73" s="75"/>
      <c r="CK73" s="75"/>
      <c r="CL73" s="75"/>
      <c r="CM73" s="75"/>
      <c r="CN73" s="155" t="e">
        <f t="shared" si="96"/>
        <v>#DIV/0!</v>
      </c>
      <c r="CO73" s="72"/>
      <c r="CP73" s="75"/>
      <c r="CQ73" s="155" t="e">
        <f t="shared" si="97"/>
        <v>#DIV/0!</v>
      </c>
      <c r="CR73" s="78" t="b">
        <v>0</v>
      </c>
      <c r="CS73" s="76" t="b">
        <v>0</v>
      </c>
      <c r="CT73" s="76"/>
      <c r="CU73" s="76"/>
      <c r="CV73" s="76"/>
      <c r="CW73" s="76"/>
      <c r="CX73" s="76"/>
      <c r="CY73" s="76"/>
      <c r="CZ73" s="76"/>
      <c r="DA73" s="76"/>
      <c r="DB73" s="76"/>
      <c r="DC73" s="66" t="e">
        <f t="shared" si="98"/>
        <v>#DIV/0!</v>
      </c>
      <c r="DD73" s="66" t="e">
        <f t="shared" si="99"/>
        <v>#DIV/0!</v>
      </c>
      <c r="DE73" s="66" t="e">
        <f t="shared" si="100"/>
        <v>#DIV/0!</v>
      </c>
      <c r="DF73" s="66" t="e">
        <f t="shared" si="101"/>
        <v>#DIV/0!</v>
      </c>
      <c r="DG73" s="66" t="e">
        <f t="shared" si="102"/>
        <v>#DIV/0!</v>
      </c>
      <c r="DH73" s="66" t="e">
        <f t="shared" si="57"/>
        <v>#DIV/0!</v>
      </c>
      <c r="DI73" s="66" t="e">
        <f t="shared" si="103"/>
        <v>#DIV/0!</v>
      </c>
      <c r="DJ73" s="66" t="e">
        <f t="shared" si="104"/>
        <v>#DIV/0!</v>
      </c>
      <c r="DK73" s="66" t="e">
        <f t="shared" si="105"/>
        <v>#DIV/0!</v>
      </c>
      <c r="DL73" s="66" t="e">
        <f t="shared" si="106"/>
        <v>#DIV/0!</v>
      </c>
      <c r="DM73" s="66" t="e">
        <f t="shared" si="107"/>
        <v>#DIV/0!</v>
      </c>
      <c r="DN73" s="80" t="e">
        <f t="shared" si="108"/>
        <v>#DIV/0!</v>
      </c>
      <c r="DO73" s="178" t="e">
        <f t="shared" si="109"/>
        <v>#DIV/0!</v>
      </c>
      <c r="DP73" s="163" t="e">
        <f t="shared" si="113"/>
        <v>#DIV/0!</v>
      </c>
    </row>
    <row r="74" spans="1:120" ht="17.149999999999999" customHeight="1" x14ac:dyDescent="0.3">
      <c r="A74" s="30"/>
      <c r="B74" s="39" t="s">
        <v>264</v>
      </c>
      <c r="C74" s="37" t="s">
        <v>265</v>
      </c>
      <c r="D74" s="36" t="s">
        <v>322</v>
      </c>
      <c r="E74" s="37" t="s">
        <v>323</v>
      </c>
      <c r="F74" s="36" t="s">
        <v>325</v>
      </c>
      <c r="G74" s="37" t="s">
        <v>326</v>
      </c>
      <c r="H74" s="36">
        <v>36</v>
      </c>
      <c r="I74" s="38">
        <v>3</v>
      </c>
      <c r="J74" s="155" t="e">
        <f t="shared" si="60"/>
        <v>#DIV/0!</v>
      </c>
      <c r="K74" s="115" t="e">
        <f t="shared" si="61"/>
        <v>#DIV/0!</v>
      </c>
      <c r="L74" s="115" t="e">
        <f t="shared" si="62"/>
        <v>#DIV/0!</v>
      </c>
      <c r="M74" s="115" t="e">
        <f t="shared" si="63"/>
        <v>#DIV/0!</v>
      </c>
      <c r="N74" s="115" t="e">
        <f t="shared" si="64"/>
        <v>#DIV/0!</v>
      </c>
      <c r="O74" s="115" t="e">
        <f t="shared" si="65"/>
        <v>#DIV/0!</v>
      </c>
      <c r="P74" s="115" t="e">
        <f t="shared" si="66"/>
        <v>#DIV/0!</v>
      </c>
      <c r="Q74" s="115">
        <f t="shared" si="67"/>
        <v>1</v>
      </c>
      <c r="R74" s="116">
        <f t="shared" si="68"/>
        <v>0.98930163447251118</v>
      </c>
      <c r="S74" s="133" t="e">
        <f t="shared" si="69"/>
        <v>#DIV/0!</v>
      </c>
      <c r="T74" s="134" t="e">
        <f t="shared" si="110"/>
        <v>#DIV/0!</v>
      </c>
      <c r="U74" s="135" t="e">
        <f t="shared" si="70"/>
        <v>#DIV/0!</v>
      </c>
      <c r="V74" s="136">
        <v>5</v>
      </c>
      <c r="W74" s="155" t="e">
        <f t="shared" si="71"/>
        <v>#DIV/0!</v>
      </c>
      <c r="X74" s="155" t="e">
        <f t="shared" si="72"/>
        <v>#DIV/0!</v>
      </c>
      <c r="Y74" s="155" t="e">
        <f t="shared" si="73"/>
        <v>#DIV/0!</v>
      </c>
      <c r="Z74" s="156" t="e">
        <f t="shared" si="74"/>
        <v>#DIV/0!</v>
      </c>
      <c r="AA74" s="69"/>
      <c r="AB74" s="70">
        <f t="shared" si="75"/>
        <v>0.99185553329343501</v>
      </c>
      <c r="AC74" s="70" t="e">
        <f t="shared" si="76"/>
        <v>#DIV/0!</v>
      </c>
      <c r="AD74" s="70" t="e">
        <f t="shared" si="76"/>
        <v>#DIV/0!</v>
      </c>
      <c r="AE74" s="70">
        <f t="shared" si="77"/>
        <v>0</v>
      </c>
      <c r="AF74" s="70" t="e">
        <f t="shared" si="78"/>
        <v>#DIV/0!</v>
      </c>
      <c r="AG74" s="70" t="e">
        <f t="shared" si="79"/>
        <v>#DIV/0!</v>
      </c>
      <c r="AH74" s="70" t="e">
        <f t="shared" si="80"/>
        <v>#DIV/0!</v>
      </c>
      <c r="AI74" s="70" t="e">
        <f t="shared" si="81"/>
        <v>#DIV/0!</v>
      </c>
      <c r="AJ74" s="70" t="e">
        <f t="shared" si="82"/>
        <v>#DIV/0!</v>
      </c>
      <c r="AK74" s="70" t="e">
        <f t="shared" si="83"/>
        <v>#DIV/0!</v>
      </c>
      <c r="AL74" s="71" t="e">
        <f t="shared" si="111"/>
        <v>#DIV/0!</v>
      </c>
      <c r="AM74" s="187"/>
      <c r="AN74" s="189"/>
      <c r="AO74" s="182">
        <f t="shared" si="84"/>
        <v>1</v>
      </c>
      <c r="AP74" s="75"/>
      <c r="AQ74" s="75"/>
      <c r="AR74" s="76"/>
      <c r="AS74" s="76"/>
      <c r="AT74" s="171" t="e">
        <f t="shared" si="85"/>
        <v>#DIV/0!</v>
      </c>
      <c r="AU74" s="171" t="e">
        <f t="shared" si="86"/>
        <v>#DIV/0!</v>
      </c>
      <c r="AV74" s="75"/>
      <c r="AW74" s="76"/>
      <c r="AX74" s="75"/>
      <c r="AY74" s="76"/>
      <c r="AZ74" s="75"/>
      <c r="BA74" s="66" t="e">
        <f t="shared" si="87"/>
        <v>#DIV/0!</v>
      </c>
      <c r="BB74" s="155" t="e">
        <f t="shared" si="88"/>
        <v>#DIV/0!</v>
      </c>
      <c r="BC74" s="75"/>
      <c r="BD74" s="76"/>
      <c r="BE74" s="76"/>
      <c r="BF74" s="155" t="e">
        <f t="shared" si="89"/>
        <v>#DIV/0!</v>
      </c>
      <c r="BG74" s="184">
        <v>0.99185553329343501</v>
      </c>
      <c r="BH74" s="184">
        <v>0.98930163447251118</v>
      </c>
      <c r="BI74" s="75"/>
      <c r="BJ74" s="76"/>
      <c r="BK74" s="75"/>
      <c r="BL74" s="75"/>
      <c r="BM74" s="76"/>
      <c r="BN74" s="76"/>
      <c r="BO74" s="75"/>
      <c r="BP74" s="76"/>
      <c r="BQ74" s="76"/>
      <c r="BR74" s="75"/>
      <c r="BS74" s="155" t="e">
        <f t="shared" si="90"/>
        <v>#DIV/0!</v>
      </c>
      <c r="BT74" s="155" t="e">
        <f t="shared" si="58"/>
        <v>#DIV/0!</v>
      </c>
      <c r="BU74" s="66" t="e">
        <f t="shared" si="59"/>
        <v>#DIV/0!</v>
      </c>
      <c r="BV74" s="72"/>
      <c r="BW74" s="75"/>
      <c r="BX74" s="66" t="e">
        <f t="shared" si="91"/>
        <v>#DIV/0!</v>
      </c>
      <c r="BY74" s="74" t="e">
        <f t="shared" si="92"/>
        <v>#DIV/0!</v>
      </c>
      <c r="BZ74" s="155" t="e">
        <f t="shared" si="112"/>
        <v>#DIV/0!</v>
      </c>
      <c r="CA74" s="72"/>
      <c r="CB74" s="75"/>
      <c r="CC74" s="155" t="e">
        <f t="shared" si="93"/>
        <v>#DIV/0!</v>
      </c>
      <c r="CD74" s="155" t="e">
        <f t="shared" si="94"/>
        <v>#DIV/0!</v>
      </c>
      <c r="CE74" s="72"/>
      <c r="CF74" s="166"/>
      <c r="CG74" s="167"/>
      <c r="CH74" s="155" t="e">
        <f t="shared" si="95"/>
        <v>#DIV/0!</v>
      </c>
      <c r="CI74" s="75"/>
      <c r="CJ74" s="75"/>
      <c r="CK74" s="75"/>
      <c r="CL74" s="75"/>
      <c r="CM74" s="76"/>
      <c r="CN74" s="155" t="e">
        <f t="shared" si="96"/>
        <v>#DIV/0!</v>
      </c>
      <c r="CO74" s="72"/>
      <c r="CP74" s="75"/>
      <c r="CQ74" s="155" t="e">
        <f t="shared" si="97"/>
        <v>#DIV/0!</v>
      </c>
      <c r="CR74" s="78" t="b">
        <v>0</v>
      </c>
      <c r="CS74" s="76" t="b">
        <v>0</v>
      </c>
      <c r="CT74" s="76"/>
      <c r="CU74" s="76"/>
      <c r="CV74" s="76"/>
      <c r="CW74" s="76"/>
      <c r="CX74" s="76"/>
      <c r="CY74" s="76"/>
      <c r="CZ74" s="76"/>
      <c r="DA74" s="76"/>
      <c r="DB74" s="76"/>
      <c r="DC74" s="66" t="e">
        <f t="shared" si="98"/>
        <v>#DIV/0!</v>
      </c>
      <c r="DD74" s="66" t="e">
        <f t="shared" si="99"/>
        <v>#DIV/0!</v>
      </c>
      <c r="DE74" s="66" t="e">
        <f t="shared" si="100"/>
        <v>#DIV/0!</v>
      </c>
      <c r="DF74" s="66" t="e">
        <f t="shared" si="101"/>
        <v>#DIV/0!</v>
      </c>
      <c r="DG74" s="66" t="e">
        <f t="shared" si="102"/>
        <v>#DIV/0!</v>
      </c>
      <c r="DH74" s="66" t="e">
        <f t="shared" si="57"/>
        <v>#DIV/0!</v>
      </c>
      <c r="DI74" s="66" t="e">
        <f t="shared" si="103"/>
        <v>#DIV/0!</v>
      </c>
      <c r="DJ74" s="66" t="e">
        <f t="shared" si="104"/>
        <v>#DIV/0!</v>
      </c>
      <c r="DK74" s="66" t="e">
        <f t="shared" si="105"/>
        <v>#DIV/0!</v>
      </c>
      <c r="DL74" s="66" t="e">
        <f t="shared" si="106"/>
        <v>#DIV/0!</v>
      </c>
      <c r="DM74" s="66" t="e">
        <f t="shared" si="107"/>
        <v>#DIV/0!</v>
      </c>
      <c r="DN74" s="80" t="e">
        <f t="shared" si="108"/>
        <v>#DIV/0!</v>
      </c>
      <c r="DO74" s="178" t="e">
        <f t="shared" si="109"/>
        <v>#DIV/0!</v>
      </c>
      <c r="DP74" s="163" t="e">
        <f t="shared" si="113"/>
        <v>#DIV/0!</v>
      </c>
    </row>
    <row r="75" spans="1:120" ht="17.149999999999999" customHeight="1" x14ac:dyDescent="0.3">
      <c r="A75" s="30"/>
      <c r="B75" s="39" t="s">
        <v>264</v>
      </c>
      <c r="C75" s="37" t="s">
        <v>265</v>
      </c>
      <c r="D75" s="36" t="s">
        <v>322</v>
      </c>
      <c r="E75" s="37" t="s">
        <v>323</v>
      </c>
      <c r="F75" s="36" t="s">
        <v>327</v>
      </c>
      <c r="G75" s="37" t="s">
        <v>328</v>
      </c>
      <c r="H75" s="36">
        <v>61</v>
      </c>
      <c r="I75" s="38">
        <v>3</v>
      </c>
      <c r="J75" s="155" t="e">
        <f t="shared" si="60"/>
        <v>#DIV/0!</v>
      </c>
      <c r="K75" s="115" t="e">
        <f t="shared" si="61"/>
        <v>#DIV/0!</v>
      </c>
      <c r="L75" s="115" t="e">
        <f t="shared" si="62"/>
        <v>#DIV/0!</v>
      </c>
      <c r="M75" s="115" t="e">
        <f t="shared" si="63"/>
        <v>#DIV/0!</v>
      </c>
      <c r="N75" s="115" t="e">
        <f t="shared" si="64"/>
        <v>#DIV/0!</v>
      </c>
      <c r="O75" s="115" t="e">
        <f t="shared" si="65"/>
        <v>#DIV/0!</v>
      </c>
      <c r="P75" s="115" t="e">
        <f t="shared" si="66"/>
        <v>#DIV/0!</v>
      </c>
      <c r="Q75" s="115">
        <f t="shared" si="67"/>
        <v>1</v>
      </c>
      <c r="R75" s="116">
        <f t="shared" si="68"/>
        <v>0.95051933817005063</v>
      </c>
      <c r="S75" s="133" t="e">
        <f t="shared" si="69"/>
        <v>#DIV/0!</v>
      </c>
      <c r="T75" s="134" t="e">
        <f t="shared" si="110"/>
        <v>#DIV/0!</v>
      </c>
      <c r="U75" s="135" t="e">
        <f t="shared" si="70"/>
        <v>#DIV/0!</v>
      </c>
      <c r="V75" s="136">
        <v>4</v>
      </c>
      <c r="W75" s="155" t="e">
        <f t="shared" si="71"/>
        <v>#DIV/0!</v>
      </c>
      <c r="X75" s="155" t="e">
        <f t="shared" si="72"/>
        <v>#DIV/0!</v>
      </c>
      <c r="Y75" s="155" t="e">
        <f t="shared" si="73"/>
        <v>#DIV/0!</v>
      </c>
      <c r="Z75" s="156" t="e">
        <f t="shared" si="74"/>
        <v>#DIV/0!</v>
      </c>
      <c r="AA75" s="69"/>
      <c r="AB75" s="70">
        <f t="shared" si="75"/>
        <v>0.96604785769746604</v>
      </c>
      <c r="AC75" s="70" t="e">
        <f t="shared" si="76"/>
        <v>#DIV/0!</v>
      </c>
      <c r="AD75" s="70" t="e">
        <f t="shared" si="76"/>
        <v>#DIV/0!</v>
      </c>
      <c r="AE75" s="70">
        <f t="shared" si="77"/>
        <v>0</v>
      </c>
      <c r="AF75" s="70" t="e">
        <f t="shared" si="78"/>
        <v>#DIV/0!</v>
      </c>
      <c r="AG75" s="70" t="e">
        <f t="shared" si="79"/>
        <v>#DIV/0!</v>
      </c>
      <c r="AH75" s="70" t="e">
        <f t="shared" si="80"/>
        <v>#DIV/0!</v>
      </c>
      <c r="AI75" s="70" t="e">
        <f t="shared" si="81"/>
        <v>#DIV/0!</v>
      </c>
      <c r="AJ75" s="70" t="e">
        <f t="shared" si="82"/>
        <v>#DIV/0!</v>
      </c>
      <c r="AK75" s="70" t="e">
        <f t="shared" si="83"/>
        <v>#DIV/0!</v>
      </c>
      <c r="AL75" s="71" t="e">
        <f t="shared" si="111"/>
        <v>#DIV/0!</v>
      </c>
      <c r="AM75" s="187"/>
      <c r="AN75" s="189"/>
      <c r="AO75" s="182">
        <f t="shared" si="84"/>
        <v>1</v>
      </c>
      <c r="AP75" s="75"/>
      <c r="AQ75" s="75"/>
      <c r="AR75" s="76"/>
      <c r="AS75" s="76"/>
      <c r="AT75" s="171" t="e">
        <f t="shared" si="85"/>
        <v>#DIV/0!</v>
      </c>
      <c r="AU75" s="171" t="e">
        <f t="shared" si="86"/>
        <v>#DIV/0!</v>
      </c>
      <c r="AV75" s="75"/>
      <c r="AW75" s="76"/>
      <c r="AX75" s="75"/>
      <c r="AY75" s="76"/>
      <c r="AZ75" s="75"/>
      <c r="BA75" s="66" t="e">
        <f t="shared" si="87"/>
        <v>#DIV/0!</v>
      </c>
      <c r="BB75" s="155" t="e">
        <f t="shared" si="88"/>
        <v>#DIV/0!</v>
      </c>
      <c r="BC75" s="75"/>
      <c r="BD75" s="76"/>
      <c r="BE75" s="76"/>
      <c r="BF75" s="155" t="e">
        <f t="shared" si="89"/>
        <v>#DIV/0!</v>
      </c>
      <c r="BG75" s="184">
        <v>0.96604785769746604</v>
      </c>
      <c r="BH75" s="184">
        <v>0.95051933817005063</v>
      </c>
      <c r="BI75" s="75"/>
      <c r="BJ75" s="75"/>
      <c r="BK75" s="75"/>
      <c r="BL75" s="75"/>
      <c r="BM75" s="75"/>
      <c r="BN75" s="76"/>
      <c r="BO75" s="75"/>
      <c r="BP75" s="76"/>
      <c r="BQ75" s="76"/>
      <c r="BR75" s="75"/>
      <c r="BS75" s="155" t="e">
        <f t="shared" si="90"/>
        <v>#DIV/0!</v>
      </c>
      <c r="BT75" s="155" t="e">
        <f t="shared" si="58"/>
        <v>#DIV/0!</v>
      </c>
      <c r="BU75" s="66" t="e">
        <f t="shared" si="59"/>
        <v>#DIV/0!</v>
      </c>
      <c r="BV75" s="72"/>
      <c r="BW75" s="75"/>
      <c r="BX75" s="66" t="e">
        <f t="shared" si="91"/>
        <v>#DIV/0!</v>
      </c>
      <c r="BY75" s="74" t="e">
        <f t="shared" si="92"/>
        <v>#DIV/0!</v>
      </c>
      <c r="BZ75" s="155" t="e">
        <f t="shared" si="112"/>
        <v>#DIV/0!</v>
      </c>
      <c r="CA75" s="72"/>
      <c r="CB75" s="75"/>
      <c r="CC75" s="155" t="e">
        <f t="shared" si="93"/>
        <v>#DIV/0!</v>
      </c>
      <c r="CD75" s="155" t="e">
        <f t="shared" si="94"/>
        <v>#DIV/0!</v>
      </c>
      <c r="CE75" s="72"/>
      <c r="CF75" s="166"/>
      <c r="CG75" s="167"/>
      <c r="CH75" s="155" t="e">
        <f t="shared" si="95"/>
        <v>#DIV/0!</v>
      </c>
      <c r="CI75" s="75"/>
      <c r="CJ75" s="76"/>
      <c r="CK75" s="75"/>
      <c r="CL75" s="75"/>
      <c r="CM75" s="76"/>
      <c r="CN75" s="155" t="e">
        <f t="shared" si="96"/>
        <v>#DIV/0!</v>
      </c>
      <c r="CO75" s="72"/>
      <c r="CP75" s="76"/>
      <c r="CQ75" s="155" t="e">
        <f t="shared" si="97"/>
        <v>#DIV/0!</v>
      </c>
      <c r="CR75" s="78" t="b">
        <v>0</v>
      </c>
      <c r="CS75" s="76" t="b">
        <v>0</v>
      </c>
      <c r="CT75" s="76"/>
      <c r="CU75" s="76"/>
      <c r="CV75" s="76"/>
      <c r="CW75" s="76"/>
      <c r="CX75" s="76"/>
      <c r="CY75" s="76"/>
      <c r="CZ75" s="76"/>
      <c r="DA75" s="76"/>
      <c r="DB75" s="76"/>
      <c r="DC75" s="66" t="e">
        <f t="shared" si="98"/>
        <v>#DIV/0!</v>
      </c>
      <c r="DD75" s="66" t="e">
        <f t="shared" si="99"/>
        <v>#DIV/0!</v>
      </c>
      <c r="DE75" s="66" t="e">
        <f t="shared" si="100"/>
        <v>#DIV/0!</v>
      </c>
      <c r="DF75" s="66" t="e">
        <f t="shared" si="101"/>
        <v>#DIV/0!</v>
      </c>
      <c r="DG75" s="66" t="e">
        <f t="shared" si="102"/>
        <v>#DIV/0!</v>
      </c>
      <c r="DH75" s="66" t="e">
        <f t="shared" si="57"/>
        <v>#DIV/0!</v>
      </c>
      <c r="DI75" s="66" t="e">
        <f t="shared" si="103"/>
        <v>#DIV/0!</v>
      </c>
      <c r="DJ75" s="66" t="e">
        <f t="shared" si="104"/>
        <v>#DIV/0!</v>
      </c>
      <c r="DK75" s="66" t="e">
        <f t="shared" si="105"/>
        <v>#DIV/0!</v>
      </c>
      <c r="DL75" s="66" t="e">
        <f t="shared" si="106"/>
        <v>#DIV/0!</v>
      </c>
      <c r="DM75" s="66" t="e">
        <f t="shared" si="107"/>
        <v>#DIV/0!</v>
      </c>
      <c r="DN75" s="80" t="e">
        <f t="shared" si="108"/>
        <v>#DIV/0!</v>
      </c>
      <c r="DO75" s="178" t="e">
        <f t="shared" si="109"/>
        <v>#DIV/0!</v>
      </c>
      <c r="DP75" s="163" t="e">
        <f t="shared" si="113"/>
        <v>#DIV/0!</v>
      </c>
    </row>
    <row r="76" spans="1:120" ht="17.149999999999999" customHeight="1" x14ac:dyDescent="0.3">
      <c r="A76" s="30"/>
      <c r="B76" s="39" t="s">
        <v>264</v>
      </c>
      <c r="C76" s="37" t="s">
        <v>265</v>
      </c>
      <c r="D76" s="36" t="s">
        <v>329</v>
      </c>
      <c r="E76" s="37" t="s">
        <v>330</v>
      </c>
      <c r="F76" s="36" t="s">
        <v>331</v>
      </c>
      <c r="G76" s="37" t="s">
        <v>330</v>
      </c>
      <c r="H76" s="36">
        <v>21</v>
      </c>
      <c r="I76" s="38">
        <v>12</v>
      </c>
      <c r="J76" s="155" t="e">
        <f t="shared" si="60"/>
        <v>#DIV/0!</v>
      </c>
      <c r="K76" s="115" t="e">
        <f t="shared" si="61"/>
        <v>#DIV/0!</v>
      </c>
      <c r="L76" s="115" t="e">
        <f t="shared" si="62"/>
        <v>#DIV/0!</v>
      </c>
      <c r="M76" s="115" t="e">
        <f t="shared" si="63"/>
        <v>#DIV/0!</v>
      </c>
      <c r="N76" s="115" t="e">
        <f t="shared" si="64"/>
        <v>#DIV/0!</v>
      </c>
      <c r="O76" s="115" t="e">
        <f t="shared" si="65"/>
        <v>#DIV/0!</v>
      </c>
      <c r="P76" s="115" t="e">
        <f t="shared" si="66"/>
        <v>#DIV/0!</v>
      </c>
      <c r="Q76" s="115">
        <f t="shared" si="67"/>
        <v>1</v>
      </c>
      <c r="R76" s="116">
        <f t="shared" si="68"/>
        <v>0.91953405979923775</v>
      </c>
      <c r="S76" s="133" t="e">
        <f t="shared" si="69"/>
        <v>#DIV/0!</v>
      </c>
      <c r="T76" s="134" t="e">
        <f t="shared" si="110"/>
        <v>#DIV/0!</v>
      </c>
      <c r="U76" s="135" t="e">
        <f t="shared" si="70"/>
        <v>#DIV/0!</v>
      </c>
      <c r="V76" s="136">
        <v>4</v>
      </c>
      <c r="W76" s="155" t="e">
        <f t="shared" si="71"/>
        <v>#DIV/0!</v>
      </c>
      <c r="X76" s="155" t="e">
        <f t="shared" si="72"/>
        <v>#DIV/0!</v>
      </c>
      <c r="Y76" s="155" t="e">
        <f t="shared" si="73"/>
        <v>#DIV/0!</v>
      </c>
      <c r="Z76" s="156" t="e">
        <f t="shared" si="74"/>
        <v>#DIV/0!</v>
      </c>
      <c r="AA76" s="69"/>
      <c r="AB76" s="70">
        <f t="shared" si="75"/>
        <v>0.94388797043664296</v>
      </c>
      <c r="AC76" s="70" t="e">
        <f t="shared" si="76"/>
        <v>#DIV/0!</v>
      </c>
      <c r="AD76" s="70" t="e">
        <f t="shared" si="76"/>
        <v>#DIV/0!</v>
      </c>
      <c r="AE76" s="70">
        <f t="shared" si="77"/>
        <v>0</v>
      </c>
      <c r="AF76" s="70" t="e">
        <f t="shared" si="78"/>
        <v>#DIV/0!</v>
      </c>
      <c r="AG76" s="70" t="e">
        <f t="shared" si="79"/>
        <v>#DIV/0!</v>
      </c>
      <c r="AH76" s="70" t="e">
        <f t="shared" si="80"/>
        <v>#DIV/0!</v>
      </c>
      <c r="AI76" s="70" t="e">
        <f t="shared" si="81"/>
        <v>#DIV/0!</v>
      </c>
      <c r="AJ76" s="70" t="e">
        <f t="shared" si="82"/>
        <v>#DIV/0!</v>
      </c>
      <c r="AK76" s="70" t="e">
        <f t="shared" si="83"/>
        <v>#DIV/0!</v>
      </c>
      <c r="AL76" s="71" t="e">
        <f t="shared" si="111"/>
        <v>#DIV/0!</v>
      </c>
      <c r="AM76" s="187"/>
      <c r="AN76" s="189"/>
      <c r="AO76" s="182">
        <f t="shared" si="84"/>
        <v>1</v>
      </c>
      <c r="AP76" s="75"/>
      <c r="AQ76" s="75"/>
      <c r="AR76" s="76"/>
      <c r="AS76" s="76"/>
      <c r="AT76" s="171" t="e">
        <f t="shared" si="85"/>
        <v>#DIV/0!</v>
      </c>
      <c r="AU76" s="171" t="e">
        <f t="shared" si="86"/>
        <v>#DIV/0!</v>
      </c>
      <c r="AV76" s="75"/>
      <c r="AW76" s="76"/>
      <c r="AX76" s="75"/>
      <c r="AY76" s="76"/>
      <c r="AZ76" s="75"/>
      <c r="BA76" s="66" t="e">
        <f t="shared" si="87"/>
        <v>#DIV/0!</v>
      </c>
      <c r="BB76" s="155" t="e">
        <f t="shared" si="88"/>
        <v>#DIV/0!</v>
      </c>
      <c r="BC76" s="75"/>
      <c r="BD76" s="76"/>
      <c r="BE76" s="76"/>
      <c r="BF76" s="155" t="e">
        <f t="shared" si="89"/>
        <v>#DIV/0!</v>
      </c>
      <c r="BG76" s="184">
        <v>0.94388797043664296</v>
      </c>
      <c r="BH76" s="184">
        <v>0.91953405979923775</v>
      </c>
      <c r="BI76" s="75"/>
      <c r="BJ76" s="75"/>
      <c r="BK76" s="75"/>
      <c r="BL76" s="75"/>
      <c r="BM76" s="75"/>
      <c r="BN76" s="76"/>
      <c r="BO76" s="75"/>
      <c r="BP76" s="76"/>
      <c r="BQ76" s="76"/>
      <c r="BR76" s="76"/>
      <c r="BS76" s="155" t="e">
        <f t="shared" si="90"/>
        <v>#DIV/0!</v>
      </c>
      <c r="BT76" s="155" t="e">
        <f t="shared" si="58"/>
        <v>#DIV/0!</v>
      </c>
      <c r="BU76" s="66" t="e">
        <f t="shared" si="59"/>
        <v>#DIV/0!</v>
      </c>
      <c r="BV76" s="72"/>
      <c r="BW76" s="75"/>
      <c r="BX76" s="66" t="e">
        <f t="shared" si="91"/>
        <v>#DIV/0!</v>
      </c>
      <c r="BY76" s="74" t="e">
        <f t="shared" si="92"/>
        <v>#DIV/0!</v>
      </c>
      <c r="BZ76" s="155" t="e">
        <f t="shared" si="112"/>
        <v>#DIV/0!</v>
      </c>
      <c r="CA76" s="72"/>
      <c r="CB76" s="75"/>
      <c r="CC76" s="155" t="e">
        <f t="shared" si="93"/>
        <v>#DIV/0!</v>
      </c>
      <c r="CD76" s="155" t="e">
        <f t="shared" si="94"/>
        <v>#DIV/0!</v>
      </c>
      <c r="CE76" s="72"/>
      <c r="CF76" s="166"/>
      <c r="CG76" s="167"/>
      <c r="CH76" s="155" t="e">
        <f t="shared" si="95"/>
        <v>#DIV/0!</v>
      </c>
      <c r="CI76" s="75"/>
      <c r="CJ76" s="76"/>
      <c r="CK76" s="76"/>
      <c r="CL76" s="75"/>
      <c r="CM76" s="76"/>
      <c r="CN76" s="155" t="e">
        <f t="shared" si="96"/>
        <v>#DIV/0!</v>
      </c>
      <c r="CO76" s="72"/>
      <c r="CP76" s="75"/>
      <c r="CQ76" s="155" t="e">
        <f t="shared" si="97"/>
        <v>#DIV/0!</v>
      </c>
      <c r="CR76" s="78" t="b">
        <v>0</v>
      </c>
      <c r="CS76" s="76" t="b">
        <v>1</v>
      </c>
      <c r="CT76" s="76"/>
      <c r="CU76" s="76"/>
      <c r="CV76" s="79"/>
      <c r="CW76" s="79"/>
      <c r="CX76" s="79"/>
      <c r="CY76" s="79"/>
      <c r="CZ76" s="76"/>
      <c r="DA76" s="76"/>
      <c r="DB76" s="76"/>
      <c r="DC76" s="66" t="e">
        <f t="shared" si="98"/>
        <v>#DIV/0!</v>
      </c>
      <c r="DD76" s="66" t="e">
        <f t="shared" si="99"/>
        <v>#DIV/0!</v>
      </c>
      <c r="DE76" s="66" t="e">
        <f t="shared" si="100"/>
        <v>#DIV/0!</v>
      </c>
      <c r="DF76" s="66" t="e">
        <f t="shared" si="101"/>
        <v>#DIV/0!</v>
      </c>
      <c r="DG76" s="66" t="e">
        <f t="shared" si="102"/>
        <v>#DIV/0!</v>
      </c>
      <c r="DH76" s="66" t="e">
        <f t="shared" si="57"/>
        <v>#DIV/0!</v>
      </c>
      <c r="DI76" s="66" t="e">
        <f t="shared" si="103"/>
        <v>#DIV/0!</v>
      </c>
      <c r="DJ76" s="66" t="e">
        <f t="shared" si="104"/>
        <v>#DIV/0!</v>
      </c>
      <c r="DK76" s="66" t="e">
        <f t="shared" si="105"/>
        <v>#DIV/0!</v>
      </c>
      <c r="DL76" s="66" t="e">
        <f t="shared" si="106"/>
        <v>#DIV/0!</v>
      </c>
      <c r="DM76" s="66" t="e">
        <f t="shared" si="107"/>
        <v>#DIV/0!</v>
      </c>
      <c r="DN76" s="80" t="e">
        <f t="shared" si="108"/>
        <v>#DIV/0!</v>
      </c>
      <c r="DO76" s="178" t="e">
        <f t="shared" si="109"/>
        <v>#DIV/0!</v>
      </c>
      <c r="DP76" s="163" t="e">
        <f t="shared" si="113"/>
        <v>#DIV/0!</v>
      </c>
    </row>
    <row r="77" spans="1:120" ht="17.149999999999999" customHeight="1" x14ac:dyDescent="0.3">
      <c r="A77" s="30"/>
      <c r="B77" s="39" t="s">
        <v>264</v>
      </c>
      <c r="C77" s="37" t="s">
        <v>265</v>
      </c>
      <c r="D77" s="36" t="s">
        <v>332</v>
      </c>
      <c r="E77" s="37" t="s">
        <v>333</v>
      </c>
      <c r="F77" s="36" t="s">
        <v>334</v>
      </c>
      <c r="G77" s="37" t="s">
        <v>333</v>
      </c>
      <c r="H77" s="36">
        <v>28</v>
      </c>
      <c r="I77" s="38">
        <v>2</v>
      </c>
      <c r="J77" s="155" t="e">
        <f t="shared" si="60"/>
        <v>#DIV/0!</v>
      </c>
      <c r="K77" s="115" t="e">
        <f t="shared" si="61"/>
        <v>#DIV/0!</v>
      </c>
      <c r="L77" s="115" t="e">
        <f t="shared" si="62"/>
        <v>#DIV/0!</v>
      </c>
      <c r="M77" s="115" t="e">
        <f t="shared" si="63"/>
        <v>#DIV/0!</v>
      </c>
      <c r="N77" s="115" t="e">
        <f t="shared" si="64"/>
        <v>#DIV/0!</v>
      </c>
      <c r="O77" s="115" t="e">
        <f t="shared" si="65"/>
        <v>#DIV/0!</v>
      </c>
      <c r="P77" s="115" t="e">
        <f t="shared" si="66"/>
        <v>#DIV/0!</v>
      </c>
      <c r="Q77" s="115">
        <f t="shared" si="67"/>
        <v>1</v>
      </c>
      <c r="R77" s="116">
        <f t="shared" si="68"/>
        <v>0.97776666110833199</v>
      </c>
      <c r="S77" s="133" t="e">
        <f t="shared" si="69"/>
        <v>#DIV/0!</v>
      </c>
      <c r="T77" s="134" t="e">
        <f t="shared" si="110"/>
        <v>#DIV/0!</v>
      </c>
      <c r="U77" s="135" t="e">
        <f t="shared" si="70"/>
        <v>#DIV/0!</v>
      </c>
      <c r="V77" s="136">
        <v>4</v>
      </c>
      <c r="W77" s="155" t="e">
        <f t="shared" si="71"/>
        <v>#DIV/0!</v>
      </c>
      <c r="X77" s="155" t="e">
        <f t="shared" si="72"/>
        <v>#DIV/0!</v>
      </c>
      <c r="Y77" s="155" t="e">
        <f t="shared" si="73"/>
        <v>#DIV/0!</v>
      </c>
      <c r="Z77" s="156" t="e">
        <f t="shared" si="74"/>
        <v>#DIV/0!</v>
      </c>
      <c r="AA77" s="69"/>
      <c r="AB77" s="70">
        <f t="shared" si="75"/>
        <v>0.98408812729498163</v>
      </c>
      <c r="AC77" s="70" t="e">
        <f t="shared" si="76"/>
        <v>#DIV/0!</v>
      </c>
      <c r="AD77" s="70" t="e">
        <f t="shared" si="76"/>
        <v>#DIV/0!</v>
      </c>
      <c r="AE77" s="70">
        <f t="shared" si="77"/>
        <v>0</v>
      </c>
      <c r="AF77" s="70" t="e">
        <f t="shared" si="78"/>
        <v>#DIV/0!</v>
      </c>
      <c r="AG77" s="70" t="e">
        <f t="shared" si="79"/>
        <v>#DIV/0!</v>
      </c>
      <c r="AH77" s="70" t="e">
        <f t="shared" si="80"/>
        <v>#DIV/0!</v>
      </c>
      <c r="AI77" s="70" t="e">
        <f t="shared" si="81"/>
        <v>#DIV/0!</v>
      </c>
      <c r="AJ77" s="70" t="e">
        <f t="shared" si="82"/>
        <v>#DIV/0!</v>
      </c>
      <c r="AK77" s="70" t="e">
        <f t="shared" si="83"/>
        <v>#DIV/0!</v>
      </c>
      <c r="AL77" s="71" t="e">
        <f t="shared" si="111"/>
        <v>#DIV/0!</v>
      </c>
      <c r="AM77" s="187"/>
      <c r="AN77" s="189"/>
      <c r="AO77" s="182">
        <f t="shared" si="84"/>
        <v>1</v>
      </c>
      <c r="AP77" s="75"/>
      <c r="AQ77" s="75"/>
      <c r="AR77" s="76"/>
      <c r="AS77" s="76"/>
      <c r="AT77" s="171" t="e">
        <f t="shared" si="85"/>
        <v>#DIV/0!</v>
      </c>
      <c r="AU77" s="171" t="e">
        <f t="shared" si="86"/>
        <v>#DIV/0!</v>
      </c>
      <c r="AV77" s="75"/>
      <c r="AW77" s="76"/>
      <c r="AX77" s="75"/>
      <c r="AY77" s="76"/>
      <c r="AZ77" s="75"/>
      <c r="BA77" s="66" t="e">
        <f t="shared" si="87"/>
        <v>#DIV/0!</v>
      </c>
      <c r="BB77" s="155" t="e">
        <f t="shared" si="88"/>
        <v>#DIV/0!</v>
      </c>
      <c r="BC77" s="75"/>
      <c r="BD77" s="76"/>
      <c r="BE77" s="76"/>
      <c r="BF77" s="155" t="e">
        <f t="shared" si="89"/>
        <v>#DIV/0!</v>
      </c>
      <c r="BG77" s="184">
        <v>0.98408812729498163</v>
      </c>
      <c r="BH77" s="184">
        <v>0.97776666110833199</v>
      </c>
      <c r="BI77" s="75"/>
      <c r="BJ77" s="76"/>
      <c r="BK77" s="75"/>
      <c r="BL77" s="75"/>
      <c r="BM77" s="76"/>
      <c r="BN77" s="76"/>
      <c r="BO77" s="76"/>
      <c r="BP77" s="76"/>
      <c r="BQ77" s="76"/>
      <c r="BR77" s="76"/>
      <c r="BS77" s="155" t="e">
        <f t="shared" si="90"/>
        <v>#DIV/0!</v>
      </c>
      <c r="BT77" s="155" t="e">
        <f t="shared" si="58"/>
        <v>#DIV/0!</v>
      </c>
      <c r="BU77" s="66" t="e">
        <f t="shared" si="59"/>
        <v>#DIV/0!</v>
      </c>
      <c r="BV77" s="72"/>
      <c r="BW77" s="75"/>
      <c r="BX77" s="66" t="e">
        <f t="shared" si="91"/>
        <v>#DIV/0!</v>
      </c>
      <c r="BY77" s="74" t="e">
        <f t="shared" si="92"/>
        <v>#DIV/0!</v>
      </c>
      <c r="BZ77" s="155" t="e">
        <f t="shared" si="112"/>
        <v>#DIV/0!</v>
      </c>
      <c r="CA77" s="72"/>
      <c r="CB77" s="75"/>
      <c r="CC77" s="155" t="e">
        <f t="shared" si="93"/>
        <v>#DIV/0!</v>
      </c>
      <c r="CD77" s="155" t="e">
        <f t="shared" si="94"/>
        <v>#DIV/0!</v>
      </c>
      <c r="CE77" s="72"/>
      <c r="CF77" s="166"/>
      <c r="CG77" s="167"/>
      <c r="CH77" s="155" t="e">
        <f t="shared" si="95"/>
        <v>#DIV/0!</v>
      </c>
      <c r="CI77" s="75"/>
      <c r="CJ77" s="76"/>
      <c r="CK77" s="75"/>
      <c r="CL77" s="75"/>
      <c r="CM77" s="76"/>
      <c r="CN77" s="155" t="e">
        <f t="shared" si="96"/>
        <v>#DIV/0!</v>
      </c>
      <c r="CO77" s="72"/>
      <c r="CP77" s="75"/>
      <c r="CQ77" s="155" t="e">
        <f t="shared" si="97"/>
        <v>#DIV/0!</v>
      </c>
      <c r="CR77" s="78" t="b">
        <v>0</v>
      </c>
      <c r="CS77" s="76" t="b">
        <v>0</v>
      </c>
      <c r="CT77" s="76"/>
      <c r="CU77" s="76"/>
      <c r="CV77" s="76"/>
      <c r="CW77" s="76"/>
      <c r="CX77" s="76"/>
      <c r="CY77" s="76"/>
      <c r="CZ77" s="76"/>
      <c r="DA77" s="76"/>
      <c r="DB77" s="76"/>
      <c r="DC77" s="66" t="e">
        <f t="shared" si="98"/>
        <v>#DIV/0!</v>
      </c>
      <c r="DD77" s="66" t="e">
        <f t="shared" si="99"/>
        <v>#DIV/0!</v>
      </c>
      <c r="DE77" s="66" t="e">
        <f t="shared" si="100"/>
        <v>#DIV/0!</v>
      </c>
      <c r="DF77" s="66" t="e">
        <f t="shared" si="101"/>
        <v>#DIV/0!</v>
      </c>
      <c r="DG77" s="66" t="e">
        <f t="shared" si="102"/>
        <v>#DIV/0!</v>
      </c>
      <c r="DH77" s="66" t="e">
        <f t="shared" si="57"/>
        <v>#DIV/0!</v>
      </c>
      <c r="DI77" s="66" t="e">
        <f t="shared" si="103"/>
        <v>#DIV/0!</v>
      </c>
      <c r="DJ77" s="66" t="e">
        <f t="shared" si="104"/>
        <v>#DIV/0!</v>
      </c>
      <c r="DK77" s="66" t="e">
        <f t="shared" si="105"/>
        <v>#DIV/0!</v>
      </c>
      <c r="DL77" s="66" t="e">
        <f t="shared" si="106"/>
        <v>#DIV/0!</v>
      </c>
      <c r="DM77" s="66" t="e">
        <f t="shared" si="107"/>
        <v>#DIV/0!</v>
      </c>
      <c r="DN77" s="80" t="e">
        <f t="shared" si="108"/>
        <v>#DIV/0!</v>
      </c>
      <c r="DO77" s="178" t="e">
        <f t="shared" si="109"/>
        <v>#DIV/0!</v>
      </c>
      <c r="DP77" s="163" t="e">
        <f t="shared" si="113"/>
        <v>#DIV/0!</v>
      </c>
    </row>
    <row r="78" spans="1:120" ht="17.149999999999999" customHeight="1" x14ac:dyDescent="0.3">
      <c r="A78" s="30"/>
      <c r="B78" s="39" t="s">
        <v>264</v>
      </c>
      <c r="C78" s="37" t="s">
        <v>265</v>
      </c>
      <c r="D78" s="36" t="s">
        <v>332</v>
      </c>
      <c r="E78" s="37" t="s">
        <v>333</v>
      </c>
      <c r="F78" s="36" t="s">
        <v>335</v>
      </c>
      <c r="G78" s="37" t="s">
        <v>336</v>
      </c>
      <c r="H78" s="36">
        <v>40</v>
      </c>
      <c r="I78" s="38">
        <v>2</v>
      </c>
      <c r="J78" s="155" t="e">
        <f t="shared" si="60"/>
        <v>#DIV/0!</v>
      </c>
      <c r="K78" s="115" t="e">
        <f t="shared" si="61"/>
        <v>#DIV/0!</v>
      </c>
      <c r="L78" s="115" t="e">
        <f t="shared" si="62"/>
        <v>#DIV/0!</v>
      </c>
      <c r="M78" s="115" t="e">
        <f t="shared" si="63"/>
        <v>#DIV/0!</v>
      </c>
      <c r="N78" s="115" t="e">
        <f t="shared" si="64"/>
        <v>#DIV/0!</v>
      </c>
      <c r="O78" s="115" t="e">
        <f t="shared" si="65"/>
        <v>#DIV/0!</v>
      </c>
      <c r="P78" s="115" t="e">
        <f t="shared" si="66"/>
        <v>#DIV/0!</v>
      </c>
      <c r="Q78" s="115">
        <f t="shared" si="67"/>
        <v>1</v>
      </c>
      <c r="R78" s="116">
        <f t="shared" si="68"/>
        <v>0.95622167821240689</v>
      </c>
      <c r="S78" s="133" t="e">
        <f t="shared" si="69"/>
        <v>#DIV/0!</v>
      </c>
      <c r="T78" s="134" t="e">
        <f t="shared" si="110"/>
        <v>#DIV/0!</v>
      </c>
      <c r="U78" s="135" t="e">
        <f t="shared" si="70"/>
        <v>#DIV/0!</v>
      </c>
      <c r="V78" s="136">
        <v>4</v>
      </c>
      <c r="W78" s="155" t="e">
        <f t="shared" si="71"/>
        <v>#DIV/0!</v>
      </c>
      <c r="X78" s="155" t="e">
        <f t="shared" si="72"/>
        <v>#DIV/0!</v>
      </c>
      <c r="Y78" s="155" t="e">
        <f t="shared" si="73"/>
        <v>#DIV/0!</v>
      </c>
      <c r="Z78" s="156" t="e">
        <f t="shared" si="74"/>
        <v>#DIV/0!</v>
      </c>
      <c r="AA78" s="69"/>
      <c r="AB78" s="70">
        <f t="shared" si="75"/>
        <v>0.97061772964300053</v>
      </c>
      <c r="AC78" s="70" t="e">
        <f t="shared" si="76"/>
        <v>#DIV/0!</v>
      </c>
      <c r="AD78" s="70" t="e">
        <f t="shared" si="76"/>
        <v>#DIV/0!</v>
      </c>
      <c r="AE78" s="70">
        <f t="shared" si="77"/>
        <v>0</v>
      </c>
      <c r="AF78" s="70" t="e">
        <f t="shared" si="78"/>
        <v>#DIV/0!</v>
      </c>
      <c r="AG78" s="70" t="e">
        <f t="shared" si="79"/>
        <v>#DIV/0!</v>
      </c>
      <c r="AH78" s="70" t="e">
        <f t="shared" si="80"/>
        <v>#DIV/0!</v>
      </c>
      <c r="AI78" s="70" t="e">
        <f t="shared" si="81"/>
        <v>#DIV/0!</v>
      </c>
      <c r="AJ78" s="70" t="e">
        <f t="shared" si="82"/>
        <v>#DIV/0!</v>
      </c>
      <c r="AK78" s="70" t="e">
        <f t="shared" si="83"/>
        <v>#DIV/0!</v>
      </c>
      <c r="AL78" s="71" t="e">
        <f t="shared" si="111"/>
        <v>#DIV/0!</v>
      </c>
      <c r="AM78" s="187"/>
      <c r="AN78" s="189"/>
      <c r="AO78" s="182">
        <f t="shared" si="84"/>
        <v>1</v>
      </c>
      <c r="AP78" s="75"/>
      <c r="AQ78" s="75"/>
      <c r="AR78" s="76"/>
      <c r="AS78" s="76"/>
      <c r="AT78" s="171" t="e">
        <f t="shared" si="85"/>
        <v>#DIV/0!</v>
      </c>
      <c r="AU78" s="171" t="e">
        <f t="shared" si="86"/>
        <v>#DIV/0!</v>
      </c>
      <c r="AV78" s="75"/>
      <c r="AW78" s="76"/>
      <c r="AX78" s="75"/>
      <c r="AY78" s="76"/>
      <c r="AZ78" s="75"/>
      <c r="BA78" s="66" t="e">
        <f t="shared" si="87"/>
        <v>#DIV/0!</v>
      </c>
      <c r="BB78" s="155" t="e">
        <f t="shared" si="88"/>
        <v>#DIV/0!</v>
      </c>
      <c r="BC78" s="75"/>
      <c r="BD78" s="76"/>
      <c r="BE78" s="76"/>
      <c r="BF78" s="155" t="e">
        <f t="shared" si="89"/>
        <v>#DIV/0!</v>
      </c>
      <c r="BG78" s="184">
        <v>0.97061772964300053</v>
      </c>
      <c r="BH78" s="184">
        <v>0.95622167821240689</v>
      </c>
      <c r="BI78" s="75"/>
      <c r="BJ78" s="75"/>
      <c r="BK78" s="75"/>
      <c r="BL78" s="75"/>
      <c r="BM78" s="75"/>
      <c r="BN78" s="76"/>
      <c r="BO78" s="75"/>
      <c r="BP78" s="76"/>
      <c r="BQ78" s="76"/>
      <c r="BR78" s="75"/>
      <c r="BS78" s="155" t="e">
        <f t="shared" si="90"/>
        <v>#DIV/0!</v>
      </c>
      <c r="BT78" s="155" t="e">
        <f t="shared" si="58"/>
        <v>#DIV/0!</v>
      </c>
      <c r="BU78" s="66" t="e">
        <f t="shared" si="59"/>
        <v>#DIV/0!</v>
      </c>
      <c r="BV78" s="72"/>
      <c r="BW78" s="75"/>
      <c r="BX78" s="66" t="e">
        <f t="shared" si="91"/>
        <v>#DIV/0!</v>
      </c>
      <c r="BY78" s="74" t="e">
        <f t="shared" si="92"/>
        <v>#DIV/0!</v>
      </c>
      <c r="BZ78" s="155" t="e">
        <f t="shared" si="112"/>
        <v>#DIV/0!</v>
      </c>
      <c r="CA78" s="72"/>
      <c r="CB78" s="75"/>
      <c r="CC78" s="155" t="e">
        <f t="shared" si="93"/>
        <v>#DIV/0!</v>
      </c>
      <c r="CD78" s="155" t="e">
        <f t="shared" si="94"/>
        <v>#DIV/0!</v>
      </c>
      <c r="CE78" s="72"/>
      <c r="CF78" s="166"/>
      <c r="CG78" s="167"/>
      <c r="CH78" s="155" t="e">
        <f t="shared" si="95"/>
        <v>#DIV/0!</v>
      </c>
      <c r="CI78" s="75"/>
      <c r="CJ78" s="76"/>
      <c r="CK78" s="75"/>
      <c r="CL78" s="75"/>
      <c r="CM78" s="76"/>
      <c r="CN78" s="155" t="e">
        <f t="shared" si="96"/>
        <v>#DIV/0!</v>
      </c>
      <c r="CO78" s="72"/>
      <c r="CP78" s="75"/>
      <c r="CQ78" s="155" t="e">
        <f t="shared" si="97"/>
        <v>#DIV/0!</v>
      </c>
      <c r="CR78" s="78" t="b">
        <v>0</v>
      </c>
      <c r="CS78" s="76" t="b">
        <v>0</v>
      </c>
      <c r="CT78" s="76"/>
      <c r="CU78" s="76"/>
      <c r="CV78" s="76"/>
      <c r="CW78" s="76"/>
      <c r="CX78" s="76"/>
      <c r="CY78" s="76"/>
      <c r="CZ78" s="76"/>
      <c r="DA78" s="76"/>
      <c r="DB78" s="76"/>
      <c r="DC78" s="66" t="e">
        <f t="shared" si="98"/>
        <v>#DIV/0!</v>
      </c>
      <c r="DD78" s="66" t="e">
        <f t="shared" si="99"/>
        <v>#DIV/0!</v>
      </c>
      <c r="DE78" s="66" t="e">
        <f t="shared" si="100"/>
        <v>#DIV/0!</v>
      </c>
      <c r="DF78" s="66" t="e">
        <f t="shared" si="101"/>
        <v>#DIV/0!</v>
      </c>
      <c r="DG78" s="66" t="e">
        <f t="shared" si="102"/>
        <v>#DIV/0!</v>
      </c>
      <c r="DH78" s="66" t="e">
        <f t="shared" si="57"/>
        <v>#DIV/0!</v>
      </c>
      <c r="DI78" s="66" t="e">
        <f t="shared" si="103"/>
        <v>#DIV/0!</v>
      </c>
      <c r="DJ78" s="66" t="e">
        <f t="shared" si="104"/>
        <v>#DIV/0!</v>
      </c>
      <c r="DK78" s="66" t="e">
        <f t="shared" si="105"/>
        <v>#DIV/0!</v>
      </c>
      <c r="DL78" s="66" t="e">
        <f t="shared" si="106"/>
        <v>#DIV/0!</v>
      </c>
      <c r="DM78" s="66" t="e">
        <f t="shared" si="107"/>
        <v>#DIV/0!</v>
      </c>
      <c r="DN78" s="80" t="e">
        <f t="shared" si="108"/>
        <v>#DIV/0!</v>
      </c>
      <c r="DO78" s="178" t="e">
        <f t="shared" si="109"/>
        <v>#DIV/0!</v>
      </c>
      <c r="DP78" s="163" t="e">
        <f t="shared" si="113"/>
        <v>#DIV/0!</v>
      </c>
    </row>
    <row r="79" spans="1:120" ht="17.149999999999999" customHeight="1" x14ac:dyDescent="0.3">
      <c r="A79" s="30"/>
      <c r="B79" s="39" t="s">
        <v>264</v>
      </c>
      <c r="C79" s="37" t="s">
        <v>265</v>
      </c>
      <c r="D79" s="36" t="s">
        <v>337</v>
      </c>
      <c r="E79" s="37" t="s">
        <v>338</v>
      </c>
      <c r="F79" s="36" t="s">
        <v>339</v>
      </c>
      <c r="G79" s="37" t="s">
        <v>338</v>
      </c>
      <c r="H79" s="36">
        <v>28</v>
      </c>
      <c r="I79" s="38">
        <v>3</v>
      </c>
      <c r="J79" s="155" t="e">
        <f t="shared" si="60"/>
        <v>#DIV/0!</v>
      </c>
      <c r="K79" s="115" t="e">
        <f t="shared" si="61"/>
        <v>#DIV/0!</v>
      </c>
      <c r="L79" s="115" t="e">
        <f t="shared" si="62"/>
        <v>#DIV/0!</v>
      </c>
      <c r="M79" s="115" t="e">
        <f t="shared" si="63"/>
        <v>#DIV/0!</v>
      </c>
      <c r="N79" s="115" t="e">
        <f t="shared" si="64"/>
        <v>#DIV/0!</v>
      </c>
      <c r="O79" s="115" t="e">
        <f t="shared" si="65"/>
        <v>#DIV/0!</v>
      </c>
      <c r="P79" s="115" t="e">
        <f t="shared" si="66"/>
        <v>#DIV/0!</v>
      </c>
      <c r="Q79" s="115">
        <f t="shared" si="67"/>
        <v>1</v>
      </c>
      <c r="R79" s="116">
        <f t="shared" si="68"/>
        <v>0.73959270466999261</v>
      </c>
      <c r="S79" s="133" t="e">
        <f t="shared" si="69"/>
        <v>#DIV/0!</v>
      </c>
      <c r="T79" s="134" t="e">
        <f t="shared" si="110"/>
        <v>#DIV/0!</v>
      </c>
      <c r="U79" s="135" t="e">
        <f t="shared" si="70"/>
        <v>#DIV/0!</v>
      </c>
      <c r="V79" s="136">
        <v>3</v>
      </c>
      <c r="W79" s="155" t="e">
        <f t="shared" si="71"/>
        <v>#DIV/0!</v>
      </c>
      <c r="X79" s="155" t="e">
        <f t="shared" si="72"/>
        <v>#DIV/0!</v>
      </c>
      <c r="Y79" s="155" t="e">
        <f t="shared" si="73"/>
        <v>#DIV/0!</v>
      </c>
      <c r="Z79" s="156" t="e">
        <f t="shared" si="74"/>
        <v>#DIV/0!</v>
      </c>
      <c r="AA79" s="69"/>
      <c r="AB79" s="70">
        <f t="shared" si="75"/>
        <v>0.79100815172184324</v>
      </c>
      <c r="AC79" s="70" t="e">
        <f t="shared" si="76"/>
        <v>#DIV/0!</v>
      </c>
      <c r="AD79" s="70" t="e">
        <f t="shared" si="76"/>
        <v>#DIV/0!</v>
      </c>
      <c r="AE79" s="70">
        <f t="shared" si="77"/>
        <v>0</v>
      </c>
      <c r="AF79" s="70" t="e">
        <f t="shared" si="78"/>
        <v>#DIV/0!</v>
      </c>
      <c r="AG79" s="70" t="e">
        <f t="shared" si="79"/>
        <v>#DIV/0!</v>
      </c>
      <c r="AH79" s="70" t="e">
        <f t="shared" si="80"/>
        <v>#DIV/0!</v>
      </c>
      <c r="AI79" s="70" t="e">
        <f t="shared" si="81"/>
        <v>#DIV/0!</v>
      </c>
      <c r="AJ79" s="70" t="e">
        <f t="shared" si="82"/>
        <v>#DIV/0!</v>
      </c>
      <c r="AK79" s="70" t="e">
        <f t="shared" si="83"/>
        <v>#DIV/0!</v>
      </c>
      <c r="AL79" s="71" t="e">
        <f t="shared" si="111"/>
        <v>#DIV/0!</v>
      </c>
      <c r="AM79" s="187"/>
      <c r="AN79" s="189"/>
      <c r="AO79" s="182">
        <f t="shared" si="84"/>
        <v>1</v>
      </c>
      <c r="AP79" s="75"/>
      <c r="AQ79" s="75"/>
      <c r="AR79" s="76"/>
      <c r="AS79" s="76"/>
      <c r="AT79" s="171" t="e">
        <f t="shared" si="85"/>
        <v>#DIV/0!</v>
      </c>
      <c r="AU79" s="171" t="e">
        <f t="shared" si="86"/>
        <v>#DIV/0!</v>
      </c>
      <c r="AV79" s="75"/>
      <c r="AW79" s="76"/>
      <c r="AX79" s="75"/>
      <c r="AY79" s="76"/>
      <c r="AZ79" s="75"/>
      <c r="BA79" s="66" t="e">
        <f t="shared" si="87"/>
        <v>#DIV/0!</v>
      </c>
      <c r="BB79" s="155" t="e">
        <f t="shared" si="88"/>
        <v>#DIV/0!</v>
      </c>
      <c r="BC79" s="75"/>
      <c r="BD79" s="75"/>
      <c r="BE79" s="76"/>
      <c r="BF79" s="155" t="e">
        <f t="shared" si="89"/>
        <v>#DIV/0!</v>
      </c>
      <c r="BG79" s="184">
        <v>0.79100815172184324</v>
      </c>
      <c r="BH79" s="184">
        <v>0.73959270466999261</v>
      </c>
      <c r="BI79" s="75"/>
      <c r="BJ79" s="75"/>
      <c r="BK79" s="75"/>
      <c r="BL79" s="75"/>
      <c r="BM79" s="75"/>
      <c r="BN79" s="76"/>
      <c r="BO79" s="76"/>
      <c r="BP79" s="76"/>
      <c r="BQ79" s="76"/>
      <c r="BR79" s="76"/>
      <c r="BS79" s="155" t="e">
        <f t="shared" si="90"/>
        <v>#DIV/0!</v>
      </c>
      <c r="BT79" s="155" t="e">
        <f t="shared" si="58"/>
        <v>#DIV/0!</v>
      </c>
      <c r="BU79" s="66" t="e">
        <f t="shared" si="59"/>
        <v>#DIV/0!</v>
      </c>
      <c r="BV79" s="72"/>
      <c r="BW79" s="75"/>
      <c r="BX79" s="66" t="e">
        <f t="shared" si="91"/>
        <v>#DIV/0!</v>
      </c>
      <c r="BY79" s="74" t="e">
        <f t="shared" si="92"/>
        <v>#DIV/0!</v>
      </c>
      <c r="BZ79" s="155" t="e">
        <f t="shared" si="112"/>
        <v>#DIV/0!</v>
      </c>
      <c r="CA79" s="72"/>
      <c r="CB79" s="75"/>
      <c r="CC79" s="155" t="e">
        <f t="shared" si="93"/>
        <v>#DIV/0!</v>
      </c>
      <c r="CD79" s="155" t="e">
        <f t="shared" si="94"/>
        <v>#DIV/0!</v>
      </c>
      <c r="CE79" s="72"/>
      <c r="CF79" s="166"/>
      <c r="CG79" s="167"/>
      <c r="CH79" s="155" t="e">
        <f t="shared" si="95"/>
        <v>#DIV/0!</v>
      </c>
      <c r="CI79" s="75"/>
      <c r="CJ79" s="76"/>
      <c r="CK79" s="76"/>
      <c r="CL79" s="75"/>
      <c r="CM79" s="76"/>
      <c r="CN79" s="155" t="e">
        <f t="shared" si="96"/>
        <v>#DIV/0!</v>
      </c>
      <c r="CO79" s="72"/>
      <c r="CP79" s="75"/>
      <c r="CQ79" s="155" t="e">
        <f t="shared" si="97"/>
        <v>#DIV/0!</v>
      </c>
      <c r="CR79" s="78" t="b">
        <v>0</v>
      </c>
      <c r="CS79" s="76" t="b">
        <v>0</v>
      </c>
      <c r="CT79" s="76"/>
      <c r="CU79" s="76"/>
      <c r="CV79" s="76"/>
      <c r="CW79" s="76"/>
      <c r="CX79" s="76"/>
      <c r="CY79" s="76"/>
      <c r="CZ79" s="76"/>
      <c r="DA79" s="76"/>
      <c r="DB79" s="76"/>
      <c r="DC79" s="66" t="e">
        <f t="shared" si="98"/>
        <v>#DIV/0!</v>
      </c>
      <c r="DD79" s="66" t="e">
        <f t="shared" si="99"/>
        <v>#DIV/0!</v>
      </c>
      <c r="DE79" s="66" t="e">
        <f t="shared" si="100"/>
        <v>#DIV/0!</v>
      </c>
      <c r="DF79" s="66" t="e">
        <f t="shared" si="101"/>
        <v>#DIV/0!</v>
      </c>
      <c r="DG79" s="66" t="e">
        <f t="shared" si="102"/>
        <v>#DIV/0!</v>
      </c>
      <c r="DH79" s="66" t="e">
        <f t="shared" si="57"/>
        <v>#DIV/0!</v>
      </c>
      <c r="DI79" s="66" t="e">
        <f t="shared" si="103"/>
        <v>#DIV/0!</v>
      </c>
      <c r="DJ79" s="66" t="e">
        <f t="shared" si="104"/>
        <v>#DIV/0!</v>
      </c>
      <c r="DK79" s="66" t="e">
        <f t="shared" si="105"/>
        <v>#DIV/0!</v>
      </c>
      <c r="DL79" s="66" t="e">
        <f t="shared" si="106"/>
        <v>#DIV/0!</v>
      </c>
      <c r="DM79" s="66" t="e">
        <f t="shared" si="107"/>
        <v>#DIV/0!</v>
      </c>
      <c r="DN79" s="80" t="e">
        <f t="shared" si="108"/>
        <v>#DIV/0!</v>
      </c>
      <c r="DO79" s="178" t="e">
        <f t="shared" si="109"/>
        <v>#DIV/0!</v>
      </c>
      <c r="DP79" s="163" t="e">
        <f t="shared" si="113"/>
        <v>#DIV/0!</v>
      </c>
    </row>
    <row r="80" spans="1:120" ht="17.149999999999999" customHeight="1" x14ac:dyDescent="0.3">
      <c r="A80" s="30"/>
      <c r="B80" s="39" t="s">
        <v>264</v>
      </c>
      <c r="C80" s="37" t="s">
        <v>265</v>
      </c>
      <c r="D80" s="36" t="s">
        <v>337</v>
      </c>
      <c r="E80" s="37" t="s">
        <v>338</v>
      </c>
      <c r="F80" s="36" t="s">
        <v>340</v>
      </c>
      <c r="G80" s="37" t="s">
        <v>341</v>
      </c>
      <c r="H80" s="36">
        <v>76</v>
      </c>
      <c r="I80" s="38">
        <v>13</v>
      </c>
      <c r="J80" s="155" t="e">
        <f t="shared" si="60"/>
        <v>#DIV/0!</v>
      </c>
      <c r="K80" s="115" t="e">
        <f t="shared" si="61"/>
        <v>#DIV/0!</v>
      </c>
      <c r="L80" s="115" t="e">
        <f t="shared" si="62"/>
        <v>#DIV/0!</v>
      </c>
      <c r="M80" s="115" t="e">
        <f t="shared" si="63"/>
        <v>#DIV/0!</v>
      </c>
      <c r="N80" s="115" t="e">
        <f t="shared" si="64"/>
        <v>#DIV/0!</v>
      </c>
      <c r="O80" s="115" t="e">
        <f t="shared" si="65"/>
        <v>#DIV/0!</v>
      </c>
      <c r="P80" s="115" t="e">
        <f t="shared" si="66"/>
        <v>#DIV/0!</v>
      </c>
      <c r="Q80" s="115">
        <f t="shared" si="67"/>
        <v>1</v>
      </c>
      <c r="R80" s="116">
        <f t="shared" si="68"/>
        <v>0.88459534826709163</v>
      </c>
      <c r="S80" s="133" t="e">
        <f t="shared" si="69"/>
        <v>#DIV/0!</v>
      </c>
      <c r="T80" s="134" t="e">
        <f t="shared" si="110"/>
        <v>#DIV/0!</v>
      </c>
      <c r="U80" s="135" t="e">
        <f t="shared" si="70"/>
        <v>#DIV/0!</v>
      </c>
      <c r="V80" s="136">
        <v>4</v>
      </c>
      <c r="W80" s="155" t="e">
        <f t="shared" si="71"/>
        <v>#DIV/0!</v>
      </c>
      <c r="X80" s="155" t="e">
        <f t="shared" si="72"/>
        <v>#DIV/0!</v>
      </c>
      <c r="Y80" s="155" t="e">
        <f t="shared" si="73"/>
        <v>#DIV/0!</v>
      </c>
      <c r="Z80" s="156" t="e">
        <f t="shared" si="74"/>
        <v>#DIV/0!</v>
      </c>
      <c r="AA80" s="69"/>
      <c r="AB80" s="70">
        <f t="shared" si="75"/>
        <v>0.92518581193178051</v>
      </c>
      <c r="AC80" s="70" t="e">
        <f t="shared" si="76"/>
        <v>#DIV/0!</v>
      </c>
      <c r="AD80" s="70" t="e">
        <f t="shared" si="76"/>
        <v>#DIV/0!</v>
      </c>
      <c r="AE80" s="70">
        <f t="shared" si="77"/>
        <v>0</v>
      </c>
      <c r="AF80" s="70" t="e">
        <f t="shared" si="78"/>
        <v>#DIV/0!</v>
      </c>
      <c r="AG80" s="70" t="e">
        <f t="shared" si="79"/>
        <v>#DIV/0!</v>
      </c>
      <c r="AH80" s="70" t="e">
        <f t="shared" si="80"/>
        <v>#DIV/0!</v>
      </c>
      <c r="AI80" s="70" t="e">
        <f t="shared" si="81"/>
        <v>#DIV/0!</v>
      </c>
      <c r="AJ80" s="70" t="e">
        <f t="shared" si="82"/>
        <v>#DIV/0!</v>
      </c>
      <c r="AK80" s="70" t="e">
        <f t="shared" si="83"/>
        <v>#DIV/0!</v>
      </c>
      <c r="AL80" s="71" t="e">
        <f t="shared" si="111"/>
        <v>#DIV/0!</v>
      </c>
      <c r="AM80" s="187"/>
      <c r="AN80" s="189"/>
      <c r="AO80" s="182">
        <f t="shared" si="84"/>
        <v>1</v>
      </c>
      <c r="AP80" s="75"/>
      <c r="AQ80" s="75"/>
      <c r="AR80" s="76"/>
      <c r="AS80" s="76"/>
      <c r="AT80" s="171" t="e">
        <f t="shared" si="85"/>
        <v>#DIV/0!</v>
      </c>
      <c r="AU80" s="171" t="e">
        <f t="shared" si="86"/>
        <v>#DIV/0!</v>
      </c>
      <c r="AV80" s="75"/>
      <c r="AW80" s="76"/>
      <c r="AX80" s="75"/>
      <c r="AY80" s="76"/>
      <c r="AZ80" s="75"/>
      <c r="BA80" s="66" t="e">
        <f t="shared" si="87"/>
        <v>#DIV/0!</v>
      </c>
      <c r="BB80" s="155" t="e">
        <f t="shared" si="88"/>
        <v>#DIV/0!</v>
      </c>
      <c r="BC80" s="75"/>
      <c r="BD80" s="75"/>
      <c r="BE80" s="76"/>
      <c r="BF80" s="155" t="e">
        <f t="shared" si="89"/>
        <v>#DIV/0!</v>
      </c>
      <c r="BG80" s="184">
        <v>0.92518581193178051</v>
      </c>
      <c r="BH80" s="184">
        <v>0.88459534826709163</v>
      </c>
      <c r="BI80" s="75"/>
      <c r="BJ80" s="75"/>
      <c r="BK80" s="75"/>
      <c r="BL80" s="75"/>
      <c r="BM80" s="75"/>
      <c r="BN80" s="76"/>
      <c r="BO80" s="75"/>
      <c r="BP80" s="76"/>
      <c r="BQ80" s="76"/>
      <c r="BR80" s="75"/>
      <c r="BS80" s="155" t="e">
        <f t="shared" si="90"/>
        <v>#DIV/0!</v>
      </c>
      <c r="BT80" s="155" t="e">
        <f t="shared" si="58"/>
        <v>#DIV/0!</v>
      </c>
      <c r="BU80" s="66" t="e">
        <f t="shared" si="59"/>
        <v>#DIV/0!</v>
      </c>
      <c r="BV80" s="72"/>
      <c r="BW80" s="75"/>
      <c r="BX80" s="66" t="e">
        <f t="shared" si="91"/>
        <v>#DIV/0!</v>
      </c>
      <c r="BY80" s="74" t="e">
        <f t="shared" si="92"/>
        <v>#DIV/0!</v>
      </c>
      <c r="BZ80" s="155" t="e">
        <f t="shared" si="112"/>
        <v>#DIV/0!</v>
      </c>
      <c r="CA80" s="72"/>
      <c r="CB80" s="75"/>
      <c r="CC80" s="155" t="e">
        <f t="shared" si="93"/>
        <v>#DIV/0!</v>
      </c>
      <c r="CD80" s="155" t="e">
        <f t="shared" si="94"/>
        <v>#DIV/0!</v>
      </c>
      <c r="CE80" s="72"/>
      <c r="CF80" s="166"/>
      <c r="CG80" s="167"/>
      <c r="CH80" s="155" t="e">
        <f t="shared" si="95"/>
        <v>#DIV/0!</v>
      </c>
      <c r="CI80" s="75"/>
      <c r="CJ80" s="76"/>
      <c r="CK80" s="75"/>
      <c r="CL80" s="75"/>
      <c r="CM80" s="76"/>
      <c r="CN80" s="155" t="e">
        <f t="shared" si="96"/>
        <v>#DIV/0!</v>
      </c>
      <c r="CO80" s="72"/>
      <c r="CP80" s="75"/>
      <c r="CQ80" s="155" t="e">
        <f t="shared" si="97"/>
        <v>#DIV/0!</v>
      </c>
      <c r="CR80" s="78" t="b">
        <v>0</v>
      </c>
      <c r="CS80" s="76" t="b">
        <v>1</v>
      </c>
      <c r="CT80" s="76"/>
      <c r="CU80" s="76"/>
      <c r="CV80" s="79"/>
      <c r="CW80" s="79"/>
      <c r="CX80" s="79"/>
      <c r="CY80" s="79"/>
      <c r="CZ80" s="76"/>
      <c r="DA80" s="76"/>
      <c r="DB80" s="76"/>
      <c r="DC80" s="66" t="e">
        <f t="shared" si="98"/>
        <v>#DIV/0!</v>
      </c>
      <c r="DD80" s="66" t="e">
        <f t="shared" si="99"/>
        <v>#DIV/0!</v>
      </c>
      <c r="DE80" s="66" t="e">
        <f t="shared" si="100"/>
        <v>#DIV/0!</v>
      </c>
      <c r="DF80" s="66" t="e">
        <f t="shared" si="101"/>
        <v>#DIV/0!</v>
      </c>
      <c r="DG80" s="66" t="e">
        <f t="shared" si="102"/>
        <v>#DIV/0!</v>
      </c>
      <c r="DH80" s="66" t="e">
        <f t="shared" si="57"/>
        <v>#DIV/0!</v>
      </c>
      <c r="DI80" s="66" t="e">
        <f t="shared" si="103"/>
        <v>#DIV/0!</v>
      </c>
      <c r="DJ80" s="66" t="e">
        <f t="shared" si="104"/>
        <v>#DIV/0!</v>
      </c>
      <c r="DK80" s="66" t="e">
        <f t="shared" si="105"/>
        <v>#DIV/0!</v>
      </c>
      <c r="DL80" s="66" t="e">
        <f t="shared" si="106"/>
        <v>#DIV/0!</v>
      </c>
      <c r="DM80" s="66" t="e">
        <f t="shared" si="107"/>
        <v>#DIV/0!</v>
      </c>
      <c r="DN80" s="80" t="e">
        <f t="shared" si="108"/>
        <v>#DIV/0!</v>
      </c>
      <c r="DO80" s="178" t="e">
        <f t="shared" si="109"/>
        <v>#DIV/0!</v>
      </c>
      <c r="DP80" s="163" t="e">
        <f t="shared" si="113"/>
        <v>#DIV/0!</v>
      </c>
    </row>
    <row r="81" spans="1:120" ht="17.149999999999999" customHeight="1" x14ac:dyDescent="0.3">
      <c r="A81" s="30"/>
      <c r="B81" s="39" t="s">
        <v>264</v>
      </c>
      <c r="C81" s="37" t="s">
        <v>265</v>
      </c>
      <c r="D81" s="36" t="s">
        <v>337</v>
      </c>
      <c r="E81" s="37" t="s">
        <v>338</v>
      </c>
      <c r="F81" s="36" t="s">
        <v>342</v>
      </c>
      <c r="G81" s="37" t="s">
        <v>343</v>
      </c>
      <c r="H81" s="36">
        <v>21</v>
      </c>
      <c r="I81" s="38">
        <v>7</v>
      </c>
      <c r="J81" s="155" t="e">
        <f t="shared" si="60"/>
        <v>#DIV/0!</v>
      </c>
      <c r="K81" s="115" t="e">
        <f t="shared" si="61"/>
        <v>#DIV/0!</v>
      </c>
      <c r="L81" s="115" t="e">
        <f t="shared" si="62"/>
        <v>#DIV/0!</v>
      </c>
      <c r="M81" s="115" t="e">
        <f t="shared" si="63"/>
        <v>#DIV/0!</v>
      </c>
      <c r="N81" s="115" t="e">
        <f t="shared" si="64"/>
        <v>#DIV/0!</v>
      </c>
      <c r="O81" s="115" t="e">
        <f t="shared" si="65"/>
        <v>#DIV/0!</v>
      </c>
      <c r="P81" s="115" t="e">
        <f t="shared" si="66"/>
        <v>#DIV/0!</v>
      </c>
      <c r="Q81" s="115">
        <f t="shared" si="67"/>
        <v>1</v>
      </c>
      <c r="R81" s="116">
        <f t="shared" si="68"/>
        <v>0.59914077990746861</v>
      </c>
      <c r="S81" s="133" t="e">
        <f t="shared" si="69"/>
        <v>#DIV/0!</v>
      </c>
      <c r="T81" s="134" t="e">
        <f t="shared" si="110"/>
        <v>#DIV/0!</v>
      </c>
      <c r="U81" s="135" t="e">
        <f t="shared" si="70"/>
        <v>#DIV/0!</v>
      </c>
      <c r="V81" s="136">
        <v>2</v>
      </c>
      <c r="W81" s="155" t="e">
        <f t="shared" si="71"/>
        <v>#DIV/0!</v>
      </c>
      <c r="X81" s="155" t="e">
        <f t="shared" si="72"/>
        <v>#DIV/0!</v>
      </c>
      <c r="Y81" s="155" t="e">
        <f t="shared" si="73"/>
        <v>#DIV/0!</v>
      </c>
      <c r="Z81" s="156" t="e">
        <f t="shared" si="74"/>
        <v>#DIV/0!</v>
      </c>
      <c r="AA81" s="69"/>
      <c r="AB81" s="70">
        <f t="shared" si="75"/>
        <v>0.69558303886925799</v>
      </c>
      <c r="AC81" s="70" t="e">
        <f t="shared" si="76"/>
        <v>#DIV/0!</v>
      </c>
      <c r="AD81" s="70" t="e">
        <f t="shared" si="76"/>
        <v>#DIV/0!</v>
      </c>
      <c r="AE81" s="70">
        <f t="shared" si="77"/>
        <v>0</v>
      </c>
      <c r="AF81" s="70" t="e">
        <f t="shared" si="78"/>
        <v>#DIV/0!</v>
      </c>
      <c r="AG81" s="70" t="e">
        <f t="shared" si="79"/>
        <v>#DIV/0!</v>
      </c>
      <c r="AH81" s="70" t="e">
        <f t="shared" si="80"/>
        <v>#DIV/0!</v>
      </c>
      <c r="AI81" s="70" t="e">
        <f t="shared" si="81"/>
        <v>#DIV/0!</v>
      </c>
      <c r="AJ81" s="70" t="e">
        <f t="shared" si="82"/>
        <v>#DIV/0!</v>
      </c>
      <c r="AK81" s="70" t="e">
        <f t="shared" si="83"/>
        <v>#DIV/0!</v>
      </c>
      <c r="AL81" s="71" t="e">
        <f t="shared" si="111"/>
        <v>#DIV/0!</v>
      </c>
      <c r="AM81" s="187"/>
      <c r="AN81" s="189"/>
      <c r="AO81" s="182">
        <f t="shared" si="84"/>
        <v>1</v>
      </c>
      <c r="AP81" s="75"/>
      <c r="AQ81" s="75"/>
      <c r="AR81" s="76"/>
      <c r="AS81" s="76"/>
      <c r="AT81" s="171" t="e">
        <f t="shared" si="85"/>
        <v>#DIV/0!</v>
      </c>
      <c r="AU81" s="171" t="e">
        <f t="shared" si="86"/>
        <v>#DIV/0!</v>
      </c>
      <c r="AV81" s="75"/>
      <c r="AW81" s="76"/>
      <c r="AX81" s="75"/>
      <c r="AY81" s="76"/>
      <c r="AZ81" s="76"/>
      <c r="BA81" s="66" t="e">
        <f t="shared" si="87"/>
        <v>#DIV/0!</v>
      </c>
      <c r="BB81" s="155" t="e">
        <f t="shared" si="88"/>
        <v>#DIV/0!</v>
      </c>
      <c r="BC81" s="75"/>
      <c r="BD81" s="76"/>
      <c r="BE81" s="76"/>
      <c r="BF81" s="155" t="e">
        <f t="shared" si="89"/>
        <v>#DIV/0!</v>
      </c>
      <c r="BG81" s="184">
        <v>0.69558303886925799</v>
      </c>
      <c r="BH81" s="184">
        <v>0.59914077990746861</v>
      </c>
      <c r="BI81" s="75"/>
      <c r="BJ81" s="75"/>
      <c r="BK81" s="76"/>
      <c r="BL81" s="76"/>
      <c r="BM81" s="76"/>
      <c r="BN81" s="76"/>
      <c r="BO81" s="76"/>
      <c r="BP81" s="76"/>
      <c r="BQ81" s="76"/>
      <c r="BR81" s="76"/>
      <c r="BS81" s="155" t="e">
        <f t="shared" si="90"/>
        <v>#DIV/0!</v>
      </c>
      <c r="BT81" s="155" t="e">
        <f t="shared" si="58"/>
        <v>#DIV/0!</v>
      </c>
      <c r="BU81" s="66" t="e">
        <f t="shared" si="59"/>
        <v>#DIV/0!</v>
      </c>
      <c r="BV81" s="72"/>
      <c r="BW81" s="75"/>
      <c r="BX81" s="66" t="e">
        <f t="shared" si="91"/>
        <v>#DIV/0!</v>
      </c>
      <c r="BY81" s="74" t="e">
        <f t="shared" si="92"/>
        <v>#DIV/0!</v>
      </c>
      <c r="BZ81" s="155" t="e">
        <f t="shared" si="112"/>
        <v>#DIV/0!</v>
      </c>
      <c r="CA81" s="72"/>
      <c r="CB81" s="75"/>
      <c r="CC81" s="155" t="e">
        <f t="shared" si="93"/>
        <v>#DIV/0!</v>
      </c>
      <c r="CD81" s="155" t="e">
        <f t="shared" si="94"/>
        <v>#DIV/0!</v>
      </c>
      <c r="CE81" s="72"/>
      <c r="CF81" s="166"/>
      <c r="CG81" s="166"/>
      <c r="CH81" s="155" t="e">
        <f t="shared" si="95"/>
        <v>#DIV/0!</v>
      </c>
      <c r="CI81" s="75"/>
      <c r="CJ81" s="76"/>
      <c r="CK81" s="76"/>
      <c r="CL81" s="76"/>
      <c r="CM81" s="76"/>
      <c r="CN81" s="155" t="e">
        <f t="shared" si="96"/>
        <v>#DIV/0!</v>
      </c>
      <c r="CO81" s="72"/>
      <c r="CP81" s="76"/>
      <c r="CQ81" s="155" t="e">
        <f t="shared" si="97"/>
        <v>#DIV/0!</v>
      </c>
      <c r="CR81" s="78" t="b">
        <v>0</v>
      </c>
      <c r="CS81" s="76" t="b">
        <v>0</v>
      </c>
      <c r="CT81" s="76"/>
      <c r="CU81" s="76"/>
      <c r="CV81" s="76"/>
      <c r="CW81" s="76"/>
      <c r="CX81" s="76"/>
      <c r="CY81" s="76"/>
      <c r="CZ81" s="76"/>
      <c r="DA81" s="76"/>
      <c r="DB81" s="76"/>
      <c r="DC81" s="66" t="e">
        <f t="shared" si="98"/>
        <v>#DIV/0!</v>
      </c>
      <c r="DD81" s="66" t="e">
        <f t="shared" si="99"/>
        <v>#DIV/0!</v>
      </c>
      <c r="DE81" s="66" t="e">
        <f t="shared" si="100"/>
        <v>#DIV/0!</v>
      </c>
      <c r="DF81" s="66" t="e">
        <f t="shared" si="101"/>
        <v>#DIV/0!</v>
      </c>
      <c r="DG81" s="66" t="e">
        <f t="shared" si="102"/>
        <v>#DIV/0!</v>
      </c>
      <c r="DH81" s="66" t="e">
        <f t="shared" si="57"/>
        <v>#DIV/0!</v>
      </c>
      <c r="DI81" s="66" t="e">
        <f t="shared" si="103"/>
        <v>#DIV/0!</v>
      </c>
      <c r="DJ81" s="66" t="e">
        <f t="shared" si="104"/>
        <v>#DIV/0!</v>
      </c>
      <c r="DK81" s="66" t="e">
        <f t="shared" si="105"/>
        <v>#DIV/0!</v>
      </c>
      <c r="DL81" s="66" t="e">
        <f t="shared" si="106"/>
        <v>#DIV/0!</v>
      </c>
      <c r="DM81" s="66" t="e">
        <f t="shared" si="107"/>
        <v>#DIV/0!</v>
      </c>
      <c r="DN81" s="80" t="e">
        <f t="shared" si="108"/>
        <v>#DIV/0!</v>
      </c>
      <c r="DO81" s="178" t="e">
        <f t="shared" si="109"/>
        <v>#DIV/0!</v>
      </c>
      <c r="DP81" s="163" t="e">
        <f t="shared" si="113"/>
        <v>#DIV/0!</v>
      </c>
    </row>
    <row r="82" spans="1:120" ht="17.149999999999999" customHeight="1" x14ac:dyDescent="0.3">
      <c r="A82" s="30"/>
      <c r="B82" s="39" t="s">
        <v>264</v>
      </c>
      <c r="C82" s="37" t="s">
        <v>265</v>
      </c>
      <c r="D82" s="36" t="s">
        <v>337</v>
      </c>
      <c r="E82" s="37" t="s">
        <v>338</v>
      </c>
      <c r="F82" s="36" t="s">
        <v>344</v>
      </c>
      <c r="G82" s="37" t="s">
        <v>345</v>
      </c>
      <c r="H82" s="36">
        <v>36</v>
      </c>
      <c r="I82" s="38">
        <v>5</v>
      </c>
      <c r="J82" s="155" t="e">
        <f t="shared" si="60"/>
        <v>#DIV/0!</v>
      </c>
      <c r="K82" s="115" t="e">
        <f t="shared" si="61"/>
        <v>#DIV/0!</v>
      </c>
      <c r="L82" s="115" t="e">
        <f t="shared" si="62"/>
        <v>#DIV/0!</v>
      </c>
      <c r="M82" s="115" t="e">
        <f t="shared" si="63"/>
        <v>#DIV/0!</v>
      </c>
      <c r="N82" s="115" t="e">
        <f t="shared" si="64"/>
        <v>#DIV/0!</v>
      </c>
      <c r="O82" s="115" t="e">
        <f t="shared" si="65"/>
        <v>#DIV/0!</v>
      </c>
      <c r="P82" s="115" t="e">
        <f t="shared" si="66"/>
        <v>#DIV/0!</v>
      </c>
      <c r="Q82" s="115">
        <f t="shared" si="67"/>
        <v>1</v>
      </c>
      <c r="R82" s="116">
        <f t="shared" si="68"/>
        <v>0.22683528685996296</v>
      </c>
      <c r="S82" s="133" t="e">
        <f t="shared" si="69"/>
        <v>#DIV/0!</v>
      </c>
      <c r="T82" s="134" t="e">
        <f t="shared" si="110"/>
        <v>#DIV/0!</v>
      </c>
      <c r="U82" s="135" t="e">
        <f t="shared" si="70"/>
        <v>#DIV/0!</v>
      </c>
      <c r="V82" s="136">
        <v>1</v>
      </c>
      <c r="W82" s="155" t="e">
        <f t="shared" si="71"/>
        <v>#DIV/0!</v>
      </c>
      <c r="X82" s="155" t="e">
        <f t="shared" si="72"/>
        <v>#DIV/0!</v>
      </c>
      <c r="Y82" s="155" t="e">
        <f t="shared" si="73"/>
        <v>#DIV/0!</v>
      </c>
      <c r="Z82" s="156" t="e">
        <f t="shared" si="74"/>
        <v>#DIV/0!</v>
      </c>
      <c r="AA82" s="69"/>
      <c r="AB82" s="70">
        <f t="shared" si="75"/>
        <v>0.27918036449522837</v>
      </c>
      <c r="AC82" s="70" t="e">
        <f t="shared" si="76"/>
        <v>#DIV/0!</v>
      </c>
      <c r="AD82" s="70" t="e">
        <f t="shared" si="76"/>
        <v>#DIV/0!</v>
      </c>
      <c r="AE82" s="70">
        <f t="shared" si="77"/>
        <v>0</v>
      </c>
      <c r="AF82" s="70" t="e">
        <f t="shared" si="78"/>
        <v>#DIV/0!</v>
      </c>
      <c r="AG82" s="70" t="e">
        <f t="shared" si="79"/>
        <v>#DIV/0!</v>
      </c>
      <c r="AH82" s="70" t="e">
        <f t="shared" si="80"/>
        <v>#DIV/0!</v>
      </c>
      <c r="AI82" s="70" t="e">
        <f t="shared" si="81"/>
        <v>#DIV/0!</v>
      </c>
      <c r="AJ82" s="70" t="e">
        <f t="shared" si="82"/>
        <v>#DIV/0!</v>
      </c>
      <c r="AK82" s="70" t="e">
        <f t="shared" si="83"/>
        <v>#DIV/0!</v>
      </c>
      <c r="AL82" s="71" t="e">
        <f t="shared" si="111"/>
        <v>#DIV/0!</v>
      </c>
      <c r="AM82" s="187"/>
      <c r="AN82" s="189"/>
      <c r="AO82" s="182">
        <f t="shared" si="84"/>
        <v>1</v>
      </c>
      <c r="AP82" s="75"/>
      <c r="AQ82" s="75"/>
      <c r="AR82" s="76"/>
      <c r="AS82" s="76"/>
      <c r="AT82" s="171" t="e">
        <f t="shared" si="85"/>
        <v>#DIV/0!</v>
      </c>
      <c r="AU82" s="171" t="e">
        <f t="shared" si="86"/>
        <v>#DIV/0!</v>
      </c>
      <c r="AV82" s="75"/>
      <c r="AW82" s="76"/>
      <c r="AX82" s="75"/>
      <c r="AY82" s="76"/>
      <c r="AZ82" s="76"/>
      <c r="BA82" s="66" t="e">
        <f t="shared" si="87"/>
        <v>#DIV/0!</v>
      </c>
      <c r="BB82" s="155" t="e">
        <f t="shared" si="88"/>
        <v>#DIV/0!</v>
      </c>
      <c r="BC82" s="75"/>
      <c r="BD82" s="75"/>
      <c r="BE82" s="75"/>
      <c r="BF82" s="155" t="e">
        <f t="shared" si="89"/>
        <v>#DIV/0!</v>
      </c>
      <c r="BG82" s="184">
        <v>0.27918036449522837</v>
      </c>
      <c r="BH82" s="184">
        <v>0.22683528685996296</v>
      </c>
      <c r="BI82" s="75"/>
      <c r="BJ82" s="75"/>
      <c r="BK82" s="76"/>
      <c r="BL82" s="76"/>
      <c r="BM82" s="76"/>
      <c r="BN82" s="76"/>
      <c r="BO82" s="76"/>
      <c r="BP82" s="76"/>
      <c r="BQ82" s="76"/>
      <c r="BR82" s="76"/>
      <c r="BS82" s="155" t="e">
        <f t="shared" si="90"/>
        <v>#DIV/0!</v>
      </c>
      <c r="BT82" s="155" t="e">
        <f t="shared" si="58"/>
        <v>#DIV/0!</v>
      </c>
      <c r="BU82" s="66" t="e">
        <f t="shared" si="59"/>
        <v>#DIV/0!</v>
      </c>
      <c r="BV82" s="72"/>
      <c r="BW82" s="75"/>
      <c r="BX82" s="66" t="e">
        <f t="shared" si="91"/>
        <v>#DIV/0!</v>
      </c>
      <c r="BY82" s="74" t="e">
        <f t="shared" si="92"/>
        <v>#DIV/0!</v>
      </c>
      <c r="BZ82" s="155" t="e">
        <f t="shared" si="112"/>
        <v>#DIV/0!</v>
      </c>
      <c r="CA82" s="72"/>
      <c r="CB82" s="75"/>
      <c r="CC82" s="155" t="e">
        <f t="shared" si="93"/>
        <v>#DIV/0!</v>
      </c>
      <c r="CD82" s="155" t="e">
        <f t="shared" si="94"/>
        <v>#DIV/0!</v>
      </c>
      <c r="CE82" s="72"/>
      <c r="CF82" s="166"/>
      <c r="CG82" s="167"/>
      <c r="CH82" s="155" t="e">
        <f t="shared" si="95"/>
        <v>#DIV/0!</v>
      </c>
      <c r="CI82" s="75"/>
      <c r="CJ82" s="75"/>
      <c r="CK82" s="76"/>
      <c r="CL82" s="76"/>
      <c r="CM82" s="76"/>
      <c r="CN82" s="155" t="e">
        <f t="shared" si="96"/>
        <v>#DIV/0!</v>
      </c>
      <c r="CO82" s="72"/>
      <c r="CP82" s="76"/>
      <c r="CQ82" s="155" t="e">
        <f t="shared" si="97"/>
        <v>#DIV/0!</v>
      </c>
      <c r="CR82" s="78" t="b">
        <v>0</v>
      </c>
      <c r="CS82" s="76" t="b">
        <v>0</v>
      </c>
      <c r="CT82" s="76"/>
      <c r="CU82" s="76"/>
      <c r="CV82" s="76"/>
      <c r="CW82" s="76"/>
      <c r="CX82" s="76"/>
      <c r="CY82" s="76"/>
      <c r="CZ82" s="76"/>
      <c r="DA82" s="76"/>
      <c r="DB82" s="76"/>
      <c r="DC82" s="66" t="e">
        <f t="shared" si="98"/>
        <v>#DIV/0!</v>
      </c>
      <c r="DD82" s="66" t="e">
        <f t="shared" si="99"/>
        <v>#DIV/0!</v>
      </c>
      <c r="DE82" s="66" t="e">
        <f t="shared" si="100"/>
        <v>#DIV/0!</v>
      </c>
      <c r="DF82" s="66" t="e">
        <f t="shared" si="101"/>
        <v>#DIV/0!</v>
      </c>
      <c r="DG82" s="66" t="e">
        <f t="shared" si="102"/>
        <v>#DIV/0!</v>
      </c>
      <c r="DH82" s="66" t="e">
        <f t="shared" si="57"/>
        <v>#DIV/0!</v>
      </c>
      <c r="DI82" s="66" t="e">
        <f t="shared" si="103"/>
        <v>#DIV/0!</v>
      </c>
      <c r="DJ82" s="66" t="e">
        <f t="shared" si="104"/>
        <v>#DIV/0!</v>
      </c>
      <c r="DK82" s="66" t="e">
        <f t="shared" si="105"/>
        <v>#DIV/0!</v>
      </c>
      <c r="DL82" s="66" t="e">
        <f t="shared" si="106"/>
        <v>#DIV/0!</v>
      </c>
      <c r="DM82" s="66" t="e">
        <f t="shared" si="107"/>
        <v>#DIV/0!</v>
      </c>
      <c r="DN82" s="80" t="e">
        <f t="shared" si="108"/>
        <v>#DIV/0!</v>
      </c>
      <c r="DO82" s="178" t="e">
        <f t="shared" si="109"/>
        <v>#DIV/0!</v>
      </c>
      <c r="DP82" s="163" t="e">
        <f t="shared" si="113"/>
        <v>#DIV/0!</v>
      </c>
    </row>
    <row r="83" spans="1:120" ht="17.149999999999999" customHeight="1" x14ac:dyDescent="0.3">
      <c r="A83" s="30"/>
      <c r="B83" s="39" t="s">
        <v>264</v>
      </c>
      <c r="C83" s="37" t="s">
        <v>265</v>
      </c>
      <c r="D83" s="36" t="s">
        <v>337</v>
      </c>
      <c r="E83" s="37" t="s">
        <v>338</v>
      </c>
      <c r="F83" s="36" t="s">
        <v>346</v>
      </c>
      <c r="G83" s="37" t="s">
        <v>347</v>
      </c>
      <c r="H83" s="36">
        <v>59</v>
      </c>
      <c r="I83" s="38">
        <v>9</v>
      </c>
      <c r="J83" s="155" t="e">
        <f t="shared" si="60"/>
        <v>#DIV/0!</v>
      </c>
      <c r="K83" s="115" t="e">
        <f t="shared" si="61"/>
        <v>#DIV/0!</v>
      </c>
      <c r="L83" s="115" t="e">
        <f t="shared" si="62"/>
        <v>#DIV/0!</v>
      </c>
      <c r="M83" s="115" t="e">
        <f t="shared" si="63"/>
        <v>#DIV/0!</v>
      </c>
      <c r="N83" s="115" t="e">
        <f t="shared" si="64"/>
        <v>#DIV/0!</v>
      </c>
      <c r="O83" s="115" t="e">
        <f t="shared" si="65"/>
        <v>#DIV/0!</v>
      </c>
      <c r="P83" s="115" t="e">
        <f t="shared" si="66"/>
        <v>#DIV/0!</v>
      </c>
      <c r="Q83" s="115">
        <f t="shared" si="67"/>
        <v>1</v>
      </c>
      <c r="R83" s="116">
        <f t="shared" si="68"/>
        <v>0.30520819018826439</v>
      </c>
      <c r="S83" s="133" t="e">
        <f t="shared" si="69"/>
        <v>#DIV/0!</v>
      </c>
      <c r="T83" s="134" t="e">
        <f t="shared" si="110"/>
        <v>#DIV/0!</v>
      </c>
      <c r="U83" s="135" t="e">
        <f t="shared" si="70"/>
        <v>#DIV/0!</v>
      </c>
      <c r="V83" s="136">
        <v>1</v>
      </c>
      <c r="W83" s="155" t="e">
        <f t="shared" si="71"/>
        <v>#DIV/0!</v>
      </c>
      <c r="X83" s="155" t="e">
        <f t="shared" si="72"/>
        <v>#DIV/0!</v>
      </c>
      <c r="Y83" s="155" t="e">
        <f t="shared" si="73"/>
        <v>#DIV/0!</v>
      </c>
      <c r="Z83" s="156" t="e">
        <f t="shared" si="74"/>
        <v>#DIV/0!</v>
      </c>
      <c r="AA83" s="69"/>
      <c r="AB83" s="70">
        <f t="shared" si="75"/>
        <v>0.3883245198998051</v>
      </c>
      <c r="AC83" s="70" t="e">
        <f t="shared" si="76"/>
        <v>#DIV/0!</v>
      </c>
      <c r="AD83" s="70" t="e">
        <f t="shared" si="76"/>
        <v>#DIV/0!</v>
      </c>
      <c r="AE83" s="70">
        <f t="shared" si="77"/>
        <v>0</v>
      </c>
      <c r="AF83" s="70" t="e">
        <f t="shared" si="78"/>
        <v>#DIV/0!</v>
      </c>
      <c r="AG83" s="70" t="e">
        <f t="shared" si="79"/>
        <v>#DIV/0!</v>
      </c>
      <c r="AH83" s="70" t="e">
        <f t="shared" si="80"/>
        <v>#DIV/0!</v>
      </c>
      <c r="AI83" s="70" t="e">
        <f t="shared" si="81"/>
        <v>#DIV/0!</v>
      </c>
      <c r="AJ83" s="70" t="e">
        <f t="shared" si="82"/>
        <v>#DIV/0!</v>
      </c>
      <c r="AK83" s="70" t="e">
        <f t="shared" si="83"/>
        <v>#DIV/0!</v>
      </c>
      <c r="AL83" s="71" t="e">
        <f t="shared" si="111"/>
        <v>#DIV/0!</v>
      </c>
      <c r="AM83" s="187"/>
      <c r="AN83" s="189"/>
      <c r="AO83" s="182">
        <f t="shared" si="84"/>
        <v>1</v>
      </c>
      <c r="AP83" s="75"/>
      <c r="AQ83" s="75"/>
      <c r="AR83" s="76"/>
      <c r="AS83" s="76"/>
      <c r="AT83" s="171" t="e">
        <f t="shared" si="85"/>
        <v>#DIV/0!</v>
      </c>
      <c r="AU83" s="171" t="e">
        <f t="shared" si="86"/>
        <v>#DIV/0!</v>
      </c>
      <c r="AV83" s="75"/>
      <c r="AW83" s="76"/>
      <c r="AX83" s="75"/>
      <c r="AY83" s="76"/>
      <c r="AZ83" s="76"/>
      <c r="BA83" s="66" t="e">
        <f t="shared" si="87"/>
        <v>#DIV/0!</v>
      </c>
      <c r="BB83" s="155" t="e">
        <f t="shared" si="88"/>
        <v>#DIV/0!</v>
      </c>
      <c r="BC83" s="75"/>
      <c r="BD83" s="75"/>
      <c r="BE83" s="76"/>
      <c r="BF83" s="155" t="e">
        <f t="shared" si="89"/>
        <v>#DIV/0!</v>
      </c>
      <c r="BG83" s="184">
        <v>0.3883245198998051</v>
      </c>
      <c r="BH83" s="184">
        <v>0.30520819018826439</v>
      </c>
      <c r="BI83" s="75"/>
      <c r="BJ83" s="75"/>
      <c r="BK83" s="76"/>
      <c r="BL83" s="76"/>
      <c r="BM83" s="76"/>
      <c r="BN83" s="76"/>
      <c r="BO83" s="76"/>
      <c r="BP83" s="76"/>
      <c r="BQ83" s="76"/>
      <c r="BR83" s="76"/>
      <c r="BS83" s="155" t="e">
        <f t="shared" si="90"/>
        <v>#DIV/0!</v>
      </c>
      <c r="BT83" s="155" t="e">
        <f t="shared" si="58"/>
        <v>#DIV/0!</v>
      </c>
      <c r="BU83" s="66" t="e">
        <f t="shared" si="59"/>
        <v>#DIV/0!</v>
      </c>
      <c r="BV83" s="72"/>
      <c r="BW83" s="76"/>
      <c r="BX83" s="66" t="e">
        <f t="shared" si="91"/>
        <v>#DIV/0!</v>
      </c>
      <c r="BY83" s="74" t="e">
        <f t="shared" si="92"/>
        <v>#DIV/0!</v>
      </c>
      <c r="BZ83" s="155" t="e">
        <f t="shared" si="112"/>
        <v>#DIV/0!</v>
      </c>
      <c r="CA83" s="72"/>
      <c r="CB83" s="75"/>
      <c r="CC83" s="155" t="e">
        <f t="shared" si="93"/>
        <v>#DIV/0!</v>
      </c>
      <c r="CD83" s="155" t="e">
        <f t="shared" si="94"/>
        <v>#DIV/0!</v>
      </c>
      <c r="CE83" s="72"/>
      <c r="CF83" s="166"/>
      <c r="CG83" s="166"/>
      <c r="CH83" s="155" t="e">
        <f t="shared" si="95"/>
        <v>#DIV/0!</v>
      </c>
      <c r="CI83" s="75"/>
      <c r="CJ83" s="76"/>
      <c r="CK83" s="76"/>
      <c r="CL83" s="76"/>
      <c r="CM83" s="76"/>
      <c r="CN83" s="155" t="e">
        <f t="shared" si="96"/>
        <v>#DIV/0!</v>
      </c>
      <c r="CO83" s="72"/>
      <c r="CP83" s="76"/>
      <c r="CQ83" s="155" t="e">
        <f t="shared" si="97"/>
        <v>#DIV/0!</v>
      </c>
      <c r="CR83" s="78" t="b">
        <v>0</v>
      </c>
      <c r="CS83" s="76" t="b">
        <v>0</v>
      </c>
      <c r="CT83" s="76"/>
      <c r="CU83" s="76"/>
      <c r="CV83" s="76"/>
      <c r="CW83" s="76"/>
      <c r="CX83" s="76"/>
      <c r="CY83" s="76"/>
      <c r="CZ83" s="76"/>
      <c r="DA83" s="76"/>
      <c r="DB83" s="76"/>
      <c r="DC83" s="66" t="e">
        <f t="shared" si="98"/>
        <v>#DIV/0!</v>
      </c>
      <c r="DD83" s="66" t="e">
        <f t="shared" si="99"/>
        <v>#DIV/0!</v>
      </c>
      <c r="DE83" s="66" t="e">
        <f t="shared" si="100"/>
        <v>#DIV/0!</v>
      </c>
      <c r="DF83" s="66" t="e">
        <f t="shared" si="101"/>
        <v>#DIV/0!</v>
      </c>
      <c r="DG83" s="66" t="e">
        <f t="shared" si="102"/>
        <v>#DIV/0!</v>
      </c>
      <c r="DH83" s="66" t="e">
        <f t="shared" si="57"/>
        <v>#DIV/0!</v>
      </c>
      <c r="DI83" s="66" t="e">
        <f t="shared" si="103"/>
        <v>#DIV/0!</v>
      </c>
      <c r="DJ83" s="66" t="e">
        <f t="shared" si="104"/>
        <v>#DIV/0!</v>
      </c>
      <c r="DK83" s="66" t="e">
        <f t="shared" si="105"/>
        <v>#DIV/0!</v>
      </c>
      <c r="DL83" s="66" t="e">
        <f t="shared" si="106"/>
        <v>#DIV/0!</v>
      </c>
      <c r="DM83" s="66" t="e">
        <f t="shared" si="107"/>
        <v>#DIV/0!</v>
      </c>
      <c r="DN83" s="80" t="e">
        <f t="shared" si="108"/>
        <v>#DIV/0!</v>
      </c>
      <c r="DO83" s="178" t="e">
        <f t="shared" si="109"/>
        <v>#DIV/0!</v>
      </c>
      <c r="DP83" s="163" t="e">
        <f t="shared" si="113"/>
        <v>#DIV/0!</v>
      </c>
    </row>
    <row r="84" spans="1:120" ht="17.149999999999999" customHeight="1" x14ac:dyDescent="0.3">
      <c r="A84" s="30"/>
      <c r="B84" s="39" t="s">
        <v>348</v>
      </c>
      <c r="C84" s="37" t="s">
        <v>349</v>
      </c>
      <c r="D84" s="36" t="s">
        <v>350</v>
      </c>
      <c r="E84" s="37" t="s">
        <v>351</v>
      </c>
      <c r="F84" s="36" t="s">
        <v>352</v>
      </c>
      <c r="G84" s="37" t="s">
        <v>351</v>
      </c>
      <c r="H84" s="36">
        <v>25</v>
      </c>
      <c r="I84" s="38">
        <v>18</v>
      </c>
      <c r="J84" s="155" t="e">
        <f t="shared" si="60"/>
        <v>#DIV/0!</v>
      </c>
      <c r="K84" s="115" t="e">
        <f t="shared" si="61"/>
        <v>#DIV/0!</v>
      </c>
      <c r="L84" s="115" t="e">
        <f t="shared" si="62"/>
        <v>#DIV/0!</v>
      </c>
      <c r="M84" s="115" t="e">
        <f t="shared" si="63"/>
        <v>#DIV/0!</v>
      </c>
      <c r="N84" s="115" t="e">
        <f t="shared" si="64"/>
        <v>#DIV/0!</v>
      </c>
      <c r="O84" s="115" t="e">
        <f t="shared" si="65"/>
        <v>#DIV/0!</v>
      </c>
      <c r="P84" s="115" t="e">
        <f t="shared" si="66"/>
        <v>#DIV/0!</v>
      </c>
      <c r="Q84" s="115">
        <f t="shared" si="67"/>
        <v>1</v>
      </c>
      <c r="R84" s="116">
        <f t="shared" si="68"/>
        <v>0.93028787163756488</v>
      </c>
      <c r="S84" s="133" t="e">
        <f t="shared" si="69"/>
        <v>#DIV/0!</v>
      </c>
      <c r="T84" s="134" t="e">
        <f t="shared" si="110"/>
        <v>#DIV/0!</v>
      </c>
      <c r="U84" s="135" t="e">
        <f t="shared" si="70"/>
        <v>#DIV/0!</v>
      </c>
      <c r="V84" s="136">
        <v>5</v>
      </c>
      <c r="W84" s="155" t="e">
        <f t="shared" si="71"/>
        <v>#DIV/0!</v>
      </c>
      <c r="X84" s="155" t="e">
        <f t="shared" si="72"/>
        <v>#DIV/0!</v>
      </c>
      <c r="Y84" s="155" t="e">
        <f t="shared" si="73"/>
        <v>#DIV/0!</v>
      </c>
      <c r="Z84" s="156" t="e">
        <f t="shared" si="74"/>
        <v>#DIV/0!</v>
      </c>
      <c r="AA84" s="69"/>
      <c r="AB84" s="70">
        <f t="shared" si="75"/>
        <v>0.94138380520360809</v>
      </c>
      <c r="AC84" s="70" t="e">
        <f t="shared" si="76"/>
        <v>#DIV/0!</v>
      </c>
      <c r="AD84" s="70" t="e">
        <f t="shared" si="76"/>
        <v>#DIV/0!</v>
      </c>
      <c r="AE84" s="70">
        <f t="shared" si="77"/>
        <v>0</v>
      </c>
      <c r="AF84" s="70" t="e">
        <f t="shared" si="78"/>
        <v>#DIV/0!</v>
      </c>
      <c r="AG84" s="70" t="e">
        <f t="shared" si="79"/>
        <v>#DIV/0!</v>
      </c>
      <c r="AH84" s="70" t="e">
        <f t="shared" si="80"/>
        <v>#DIV/0!</v>
      </c>
      <c r="AI84" s="70" t="e">
        <f t="shared" si="81"/>
        <v>#DIV/0!</v>
      </c>
      <c r="AJ84" s="70" t="e">
        <f t="shared" si="82"/>
        <v>#DIV/0!</v>
      </c>
      <c r="AK84" s="70" t="e">
        <f t="shared" si="83"/>
        <v>#DIV/0!</v>
      </c>
      <c r="AL84" s="71" t="e">
        <f t="shared" si="111"/>
        <v>#DIV/0!</v>
      </c>
      <c r="AM84" s="187"/>
      <c r="AN84" s="189"/>
      <c r="AO84" s="182">
        <f t="shared" si="84"/>
        <v>1</v>
      </c>
      <c r="AP84" s="75"/>
      <c r="AQ84" s="75"/>
      <c r="AR84" s="76"/>
      <c r="AS84" s="76"/>
      <c r="AT84" s="171" t="e">
        <f t="shared" si="85"/>
        <v>#DIV/0!</v>
      </c>
      <c r="AU84" s="171" t="e">
        <f t="shared" si="86"/>
        <v>#DIV/0!</v>
      </c>
      <c r="AV84" s="75"/>
      <c r="AW84" s="75"/>
      <c r="AX84" s="75"/>
      <c r="AY84" s="76"/>
      <c r="AZ84" s="75"/>
      <c r="BA84" s="66" t="e">
        <f t="shared" si="87"/>
        <v>#DIV/0!</v>
      </c>
      <c r="BB84" s="155" t="e">
        <f t="shared" si="88"/>
        <v>#DIV/0!</v>
      </c>
      <c r="BC84" s="75"/>
      <c r="BD84" s="75"/>
      <c r="BE84" s="76"/>
      <c r="BF84" s="155" t="e">
        <f t="shared" si="89"/>
        <v>#DIV/0!</v>
      </c>
      <c r="BG84" s="184">
        <v>0.94138380520360809</v>
      </c>
      <c r="BH84" s="184">
        <v>0.93028787163756488</v>
      </c>
      <c r="BI84" s="75"/>
      <c r="BJ84" s="75"/>
      <c r="BK84" s="75"/>
      <c r="BL84" s="75"/>
      <c r="BM84" s="75"/>
      <c r="BN84" s="76"/>
      <c r="BO84" s="75"/>
      <c r="BP84" s="76"/>
      <c r="BQ84" s="76"/>
      <c r="BR84" s="76"/>
      <c r="BS84" s="155" t="e">
        <f t="shared" si="90"/>
        <v>#DIV/0!</v>
      </c>
      <c r="BT84" s="155" t="e">
        <f t="shared" si="58"/>
        <v>#DIV/0!</v>
      </c>
      <c r="BU84" s="66" t="e">
        <f t="shared" si="59"/>
        <v>#DIV/0!</v>
      </c>
      <c r="BV84" s="72"/>
      <c r="BW84" s="75"/>
      <c r="BX84" s="66" t="e">
        <f t="shared" si="91"/>
        <v>#DIV/0!</v>
      </c>
      <c r="BY84" s="74" t="e">
        <f t="shared" si="92"/>
        <v>#DIV/0!</v>
      </c>
      <c r="BZ84" s="155" t="e">
        <f t="shared" si="112"/>
        <v>#DIV/0!</v>
      </c>
      <c r="CA84" s="72"/>
      <c r="CB84" s="75"/>
      <c r="CC84" s="155" t="e">
        <f t="shared" si="93"/>
        <v>#DIV/0!</v>
      </c>
      <c r="CD84" s="155" t="e">
        <f t="shared" si="94"/>
        <v>#DIV/0!</v>
      </c>
      <c r="CE84" s="72"/>
      <c r="CF84" s="167"/>
      <c r="CG84" s="167"/>
      <c r="CH84" s="155" t="e">
        <f t="shared" si="95"/>
        <v>#DIV/0!</v>
      </c>
      <c r="CI84" s="75"/>
      <c r="CJ84" s="75"/>
      <c r="CK84" s="75"/>
      <c r="CL84" s="75"/>
      <c r="CM84" s="75"/>
      <c r="CN84" s="155" t="e">
        <f t="shared" si="96"/>
        <v>#DIV/0!</v>
      </c>
      <c r="CO84" s="72"/>
      <c r="CP84" s="75"/>
      <c r="CQ84" s="155" t="e">
        <f t="shared" si="97"/>
        <v>#DIV/0!</v>
      </c>
      <c r="CR84" s="78" t="b">
        <v>1</v>
      </c>
      <c r="CS84" s="76" t="b">
        <v>1</v>
      </c>
      <c r="CT84" s="76"/>
      <c r="CU84" s="76"/>
      <c r="CV84" s="79"/>
      <c r="CW84" s="79"/>
      <c r="CX84" s="79"/>
      <c r="CY84" s="79"/>
      <c r="CZ84" s="76"/>
      <c r="DA84" s="76"/>
      <c r="DB84" s="76"/>
      <c r="DC84" s="66" t="e">
        <f t="shared" si="98"/>
        <v>#DIV/0!</v>
      </c>
      <c r="DD84" s="66" t="e">
        <f t="shared" si="99"/>
        <v>#DIV/0!</v>
      </c>
      <c r="DE84" s="66" t="e">
        <f t="shared" si="100"/>
        <v>#DIV/0!</v>
      </c>
      <c r="DF84" s="66" t="e">
        <f t="shared" si="101"/>
        <v>#DIV/0!</v>
      </c>
      <c r="DG84" s="66" t="e">
        <f t="shared" si="102"/>
        <v>#DIV/0!</v>
      </c>
      <c r="DH84" s="66" t="e">
        <f t="shared" ref="DH84:DH147" si="114">DB84/MAX($DB$6:$DB$335)</f>
        <v>#DIV/0!</v>
      </c>
      <c r="DI84" s="66" t="e">
        <f t="shared" si="103"/>
        <v>#DIV/0!</v>
      </c>
      <c r="DJ84" s="66" t="e">
        <f t="shared" si="104"/>
        <v>#DIV/0!</v>
      </c>
      <c r="DK84" s="66" t="e">
        <f t="shared" si="105"/>
        <v>#DIV/0!</v>
      </c>
      <c r="DL84" s="66" t="e">
        <f t="shared" si="106"/>
        <v>#DIV/0!</v>
      </c>
      <c r="DM84" s="66" t="e">
        <f t="shared" si="107"/>
        <v>#DIV/0!</v>
      </c>
      <c r="DN84" s="80" t="e">
        <f t="shared" si="108"/>
        <v>#DIV/0!</v>
      </c>
      <c r="DO84" s="178" t="e">
        <f t="shared" si="109"/>
        <v>#DIV/0!</v>
      </c>
      <c r="DP84" s="163" t="e">
        <f t="shared" si="113"/>
        <v>#DIV/0!</v>
      </c>
    </row>
    <row r="85" spans="1:120" ht="17.149999999999999" customHeight="1" x14ac:dyDescent="0.3">
      <c r="A85" s="30"/>
      <c r="B85" s="39" t="s">
        <v>348</v>
      </c>
      <c r="C85" s="37" t="s">
        <v>349</v>
      </c>
      <c r="D85" s="36" t="s">
        <v>350</v>
      </c>
      <c r="E85" s="37" t="s">
        <v>351</v>
      </c>
      <c r="F85" s="36" t="s">
        <v>353</v>
      </c>
      <c r="G85" s="37" t="s">
        <v>354</v>
      </c>
      <c r="H85" s="36">
        <v>41</v>
      </c>
      <c r="I85" s="38">
        <v>4</v>
      </c>
      <c r="J85" s="155" t="e">
        <f t="shared" si="60"/>
        <v>#DIV/0!</v>
      </c>
      <c r="K85" s="115" t="e">
        <f t="shared" si="61"/>
        <v>#DIV/0!</v>
      </c>
      <c r="L85" s="115" t="e">
        <f t="shared" si="62"/>
        <v>#DIV/0!</v>
      </c>
      <c r="M85" s="115" t="e">
        <f t="shared" si="63"/>
        <v>#DIV/0!</v>
      </c>
      <c r="N85" s="115" t="e">
        <f t="shared" si="64"/>
        <v>#DIV/0!</v>
      </c>
      <c r="O85" s="115" t="e">
        <f t="shared" si="65"/>
        <v>#DIV/0!</v>
      </c>
      <c r="P85" s="115" t="e">
        <f t="shared" si="66"/>
        <v>#DIV/0!</v>
      </c>
      <c r="Q85" s="115">
        <f t="shared" si="67"/>
        <v>1</v>
      </c>
      <c r="R85" s="116">
        <f t="shared" si="68"/>
        <v>0.89394011181654509</v>
      </c>
      <c r="S85" s="133" t="e">
        <f t="shared" si="69"/>
        <v>#DIV/0!</v>
      </c>
      <c r="T85" s="134" t="e">
        <f t="shared" si="110"/>
        <v>#DIV/0!</v>
      </c>
      <c r="U85" s="135" t="e">
        <f t="shared" si="70"/>
        <v>#DIV/0!</v>
      </c>
      <c r="V85" s="136">
        <v>4</v>
      </c>
      <c r="W85" s="155" t="e">
        <f t="shared" si="71"/>
        <v>#DIV/0!</v>
      </c>
      <c r="X85" s="155" t="e">
        <f t="shared" si="72"/>
        <v>#DIV/0!</v>
      </c>
      <c r="Y85" s="155" t="e">
        <f t="shared" si="73"/>
        <v>#DIV/0!</v>
      </c>
      <c r="Z85" s="156" t="e">
        <f t="shared" si="74"/>
        <v>#DIV/0!</v>
      </c>
      <c r="AA85" s="69"/>
      <c r="AB85" s="70">
        <f t="shared" si="75"/>
        <v>0.91871029351300448</v>
      </c>
      <c r="AC85" s="70" t="e">
        <f t="shared" si="76"/>
        <v>#DIV/0!</v>
      </c>
      <c r="AD85" s="70" t="e">
        <f t="shared" si="76"/>
        <v>#DIV/0!</v>
      </c>
      <c r="AE85" s="70">
        <f t="shared" si="77"/>
        <v>0</v>
      </c>
      <c r="AF85" s="70" t="e">
        <f t="shared" si="78"/>
        <v>#DIV/0!</v>
      </c>
      <c r="AG85" s="70" t="e">
        <f t="shared" si="79"/>
        <v>#DIV/0!</v>
      </c>
      <c r="AH85" s="70" t="e">
        <f t="shared" si="80"/>
        <v>#DIV/0!</v>
      </c>
      <c r="AI85" s="70" t="e">
        <f t="shared" si="81"/>
        <v>#DIV/0!</v>
      </c>
      <c r="AJ85" s="70" t="e">
        <f t="shared" si="82"/>
        <v>#DIV/0!</v>
      </c>
      <c r="AK85" s="70" t="e">
        <f t="shared" si="83"/>
        <v>#DIV/0!</v>
      </c>
      <c r="AL85" s="71" t="e">
        <f t="shared" si="111"/>
        <v>#DIV/0!</v>
      </c>
      <c r="AM85" s="187"/>
      <c r="AN85" s="189"/>
      <c r="AO85" s="182">
        <f t="shared" si="84"/>
        <v>1</v>
      </c>
      <c r="AP85" s="75"/>
      <c r="AQ85" s="75"/>
      <c r="AR85" s="76"/>
      <c r="AS85" s="76"/>
      <c r="AT85" s="171" t="e">
        <f t="shared" si="85"/>
        <v>#DIV/0!</v>
      </c>
      <c r="AU85" s="171" t="e">
        <f t="shared" si="86"/>
        <v>#DIV/0!</v>
      </c>
      <c r="AV85" s="75"/>
      <c r="AW85" s="75"/>
      <c r="AX85" s="75"/>
      <c r="AY85" s="76"/>
      <c r="AZ85" s="75"/>
      <c r="BA85" s="66" t="e">
        <f t="shared" si="87"/>
        <v>#DIV/0!</v>
      </c>
      <c r="BB85" s="155" t="e">
        <f t="shared" si="88"/>
        <v>#DIV/0!</v>
      </c>
      <c r="BC85" s="75"/>
      <c r="BD85" s="75"/>
      <c r="BE85" s="76"/>
      <c r="BF85" s="155" t="e">
        <f t="shared" si="89"/>
        <v>#DIV/0!</v>
      </c>
      <c r="BG85" s="184">
        <v>0.91871029351300448</v>
      </c>
      <c r="BH85" s="184">
        <v>0.89394011181654509</v>
      </c>
      <c r="BI85" s="75"/>
      <c r="BJ85" s="75"/>
      <c r="BK85" s="75"/>
      <c r="BL85" s="75"/>
      <c r="BM85" s="75"/>
      <c r="BN85" s="76"/>
      <c r="BO85" s="75"/>
      <c r="BP85" s="76"/>
      <c r="BQ85" s="76"/>
      <c r="BR85" s="76"/>
      <c r="BS85" s="155" t="e">
        <f t="shared" si="90"/>
        <v>#DIV/0!</v>
      </c>
      <c r="BT85" s="155" t="e">
        <f t="shared" si="58"/>
        <v>#DIV/0!</v>
      </c>
      <c r="BU85" s="66" t="e">
        <f t="shared" si="59"/>
        <v>#DIV/0!</v>
      </c>
      <c r="BV85" s="72"/>
      <c r="BW85" s="75"/>
      <c r="BX85" s="66" t="e">
        <f t="shared" si="91"/>
        <v>#DIV/0!</v>
      </c>
      <c r="BY85" s="74" t="e">
        <f t="shared" si="92"/>
        <v>#DIV/0!</v>
      </c>
      <c r="BZ85" s="155" t="e">
        <f t="shared" si="112"/>
        <v>#DIV/0!</v>
      </c>
      <c r="CA85" s="72"/>
      <c r="CB85" s="75"/>
      <c r="CC85" s="155" t="e">
        <f t="shared" si="93"/>
        <v>#DIV/0!</v>
      </c>
      <c r="CD85" s="155" t="e">
        <f t="shared" si="94"/>
        <v>#DIV/0!</v>
      </c>
      <c r="CE85" s="72"/>
      <c r="CF85" s="166"/>
      <c r="CG85" s="167"/>
      <c r="CH85" s="155" t="e">
        <f t="shared" si="95"/>
        <v>#DIV/0!</v>
      </c>
      <c r="CI85" s="75"/>
      <c r="CJ85" s="75"/>
      <c r="CK85" s="76"/>
      <c r="CL85" s="75"/>
      <c r="CM85" s="76"/>
      <c r="CN85" s="155" t="e">
        <f t="shared" si="96"/>
        <v>#DIV/0!</v>
      </c>
      <c r="CO85" s="72"/>
      <c r="CP85" s="75"/>
      <c r="CQ85" s="155" t="e">
        <f t="shared" si="97"/>
        <v>#DIV/0!</v>
      </c>
      <c r="CR85" s="78" t="b">
        <v>0</v>
      </c>
      <c r="CS85" s="76" t="b">
        <v>0</v>
      </c>
      <c r="CT85" s="76"/>
      <c r="CU85" s="76"/>
      <c r="CV85" s="76"/>
      <c r="CW85" s="76"/>
      <c r="CX85" s="76"/>
      <c r="CY85" s="76"/>
      <c r="CZ85" s="76"/>
      <c r="DA85" s="76"/>
      <c r="DB85" s="76"/>
      <c r="DC85" s="66" t="e">
        <f t="shared" si="98"/>
        <v>#DIV/0!</v>
      </c>
      <c r="DD85" s="66" t="e">
        <f t="shared" si="99"/>
        <v>#DIV/0!</v>
      </c>
      <c r="DE85" s="66" t="e">
        <f t="shared" si="100"/>
        <v>#DIV/0!</v>
      </c>
      <c r="DF85" s="66" t="e">
        <f t="shared" si="101"/>
        <v>#DIV/0!</v>
      </c>
      <c r="DG85" s="66" t="e">
        <f t="shared" si="102"/>
        <v>#DIV/0!</v>
      </c>
      <c r="DH85" s="66" t="e">
        <f t="shared" si="114"/>
        <v>#DIV/0!</v>
      </c>
      <c r="DI85" s="66" t="e">
        <f t="shared" si="103"/>
        <v>#DIV/0!</v>
      </c>
      <c r="DJ85" s="66" t="e">
        <f t="shared" si="104"/>
        <v>#DIV/0!</v>
      </c>
      <c r="DK85" s="66" t="e">
        <f t="shared" si="105"/>
        <v>#DIV/0!</v>
      </c>
      <c r="DL85" s="66" t="e">
        <f t="shared" si="106"/>
        <v>#DIV/0!</v>
      </c>
      <c r="DM85" s="66" t="e">
        <f t="shared" si="107"/>
        <v>#DIV/0!</v>
      </c>
      <c r="DN85" s="80" t="e">
        <f t="shared" si="108"/>
        <v>#DIV/0!</v>
      </c>
      <c r="DO85" s="178" t="e">
        <f t="shared" si="109"/>
        <v>#DIV/0!</v>
      </c>
      <c r="DP85" s="163" t="e">
        <f t="shared" si="113"/>
        <v>#DIV/0!</v>
      </c>
    </row>
    <row r="86" spans="1:120" ht="17.149999999999999" customHeight="1" x14ac:dyDescent="0.3">
      <c r="A86" s="30"/>
      <c r="B86" s="39" t="s">
        <v>348</v>
      </c>
      <c r="C86" s="37" t="s">
        <v>349</v>
      </c>
      <c r="D86" s="36" t="s">
        <v>350</v>
      </c>
      <c r="E86" s="37" t="s">
        <v>351</v>
      </c>
      <c r="F86" s="36" t="s">
        <v>355</v>
      </c>
      <c r="G86" s="37" t="s">
        <v>356</v>
      </c>
      <c r="H86" s="36">
        <v>39</v>
      </c>
      <c r="I86" s="38">
        <v>5</v>
      </c>
      <c r="J86" s="155" t="e">
        <f t="shared" si="60"/>
        <v>#DIV/0!</v>
      </c>
      <c r="K86" s="115" t="e">
        <f t="shared" si="61"/>
        <v>#DIV/0!</v>
      </c>
      <c r="L86" s="115" t="e">
        <f t="shared" si="62"/>
        <v>#DIV/0!</v>
      </c>
      <c r="M86" s="115" t="e">
        <f t="shared" si="63"/>
        <v>#DIV/0!</v>
      </c>
      <c r="N86" s="115" t="e">
        <f t="shared" si="64"/>
        <v>#DIV/0!</v>
      </c>
      <c r="O86" s="115" t="e">
        <f t="shared" si="65"/>
        <v>#DIV/0!</v>
      </c>
      <c r="P86" s="115" t="e">
        <f t="shared" si="66"/>
        <v>#DIV/0!</v>
      </c>
      <c r="Q86" s="115">
        <f t="shared" si="67"/>
        <v>1</v>
      </c>
      <c r="R86" s="116">
        <f t="shared" si="68"/>
        <v>0.93443193997856389</v>
      </c>
      <c r="S86" s="133" t="e">
        <f t="shared" si="69"/>
        <v>#DIV/0!</v>
      </c>
      <c r="T86" s="134" t="e">
        <f t="shared" si="110"/>
        <v>#DIV/0!</v>
      </c>
      <c r="U86" s="135" t="e">
        <f t="shared" si="70"/>
        <v>#DIV/0!</v>
      </c>
      <c r="V86" s="136">
        <v>4</v>
      </c>
      <c r="W86" s="155" t="e">
        <f t="shared" si="71"/>
        <v>#DIV/0!</v>
      </c>
      <c r="X86" s="155" t="e">
        <f t="shared" si="72"/>
        <v>#DIV/0!</v>
      </c>
      <c r="Y86" s="155" t="e">
        <f t="shared" si="73"/>
        <v>#DIV/0!</v>
      </c>
      <c r="Z86" s="156" t="e">
        <f t="shared" si="74"/>
        <v>#DIV/0!</v>
      </c>
      <c r="AA86" s="69"/>
      <c r="AB86" s="70">
        <f t="shared" si="75"/>
        <v>0.94573815660830152</v>
      </c>
      <c r="AC86" s="70" t="e">
        <f t="shared" si="76"/>
        <v>#DIV/0!</v>
      </c>
      <c r="AD86" s="70" t="e">
        <f t="shared" si="76"/>
        <v>#DIV/0!</v>
      </c>
      <c r="AE86" s="70">
        <f t="shared" si="77"/>
        <v>0</v>
      </c>
      <c r="AF86" s="70" t="e">
        <f t="shared" si="78"/>
        <v>#DIV/0!</v>
      </c>
      <c r="AG86" s="70" t="e">
        <f t="shared" si="79"/>
        <v>#DIV/0!</v>
      </c>
      <c r="AH86" s="70" t="e">
        <f t="shared" si="80"/>
        <v>#DIV/0!</v>
      </c>
      <c r="AI86" s="70" t="e">
        <f t="shared" si="81"/>
        <v>#DIV/0!</v>
      </c>
      <c r="AJ86" s="70" t="e">
        <f t="shared" si="82"/>
        <v>#DIV/0!</v>
      </c>
      <c r="AK86" s="70" t="e">
        <f t="shared" si="83"/>
        <v>#DIV/0!</v>
      </c>
      <c r="AL86" s="71" t="e">
        <f t="shared" si="111"/>
        <v>#DIV/0!</v>
      </c>
      <c r="AM86" s="187"/>
      <c r="AN86" s="189"/>
      <c r="AO86" s="182">
        <f t="shared" si="84"/>
        <v>1</v>
      </c>
      <c r="AP86" s="75"/>
      <c r="AQ86" s="75"/>
      <c r="AR86" s="76"/>
      <c r="AS86" s="76"/>
      <c r="AT86" s="171" t="e">
        <f t="shared" si="85"/>
        <v>#DIV/0!</v>
      </c>
      <c r="AU86" s="171" t="e">
        <f t="shared" si="86"/>
        <v>#DIV/0!</v>
      </c>
      <c r="AV86" s="75"/>
      <c r="AW86" s="75"/>
      <c r="AX86" s="75"/>
      <c r="AY86" s="76"/>
      <c r="AZ86" s="75"/>
      <c r="BA86" s="66" t="e">
        <f t="shared" si="87"/>
        <v>#DIV/0!</v>
      </c>
      <c r="BB86" s="155" t="e">
        <f t="shared" si="88"/>
        <v>#DIV/0!</v>
      </c>
      <c r="BC86" s="75"/>
      <c r="BD86" s="75"/>
      <c r="BE86" s="76"/>
      <c r="BF86" s="155" t="e">
        <f t="shared" si="89"/>
        <v>#DIV/0!</v>
      </c>
      <c r="BG86" s="184">
        <v>0.94573815660830152</v>
      </c>
      <c r="BH86" s="184">
        <v>0.93443193997856389</v>
      </c>
      <c r="BI86" s="75"/>
      <c r="BJ86" s="75"/>
      <c r="BK86" s="75"/>
      <c r="BL86" s="75"/>
      <c r="BM86" s="75"/>
      <c r="BN86" s="76"/>
      <c r="BO86" s="75"/>
      <c r="BP86" s="76"/>
      <c r="BQ86" s="76"/>
      <c r="BR86" s="76"/>
      <c r="BS86" s="155" t="e">
        <f t="shared" si="90"/>
        <v>#DIV/0!</v>
      </c>
      <c r="BT86" s="155" t="e">
        <f t="shared" si="58"/>
        <v>#DIV/0!</v>
      </c>
      <c r="BU86" s="66" t="e">
        <f t="shared" si="59"/>
        <v>#DIV/0!</v>
      </c>
      <c r="BV86" s="72"/>
      <c r="BW86" s="75"/>
      <c r="BX86" s="66" t="e">
        <f t="shared" si="91"/>
        <v>#DIV/0!</v>
      </c>
      <c r="BY86" s="74" t="e">
        <f t="shared" si="92"/>
        <v>#DIV/0!</v>
      </c>
      <c r="BZ86" s="155" t="e">
        <f t="shared" si="112"/>
        <v>#DIV/0!</v>
      </c>
      <c r="CA86" s="72"/>
      <c r="CB86" s="75"/>
      <c r="CC86" s="155" t="e">
        <f t="shared" si="93"/>
        <v>#DIV/0!</v>
      </c>
      <c r="CD86" s="155" t="e">
        <f t="shared" si="94"/>
        <v>#DIV/0!</v>
      </c>
      <c r="CE86" s="72"/>
      <c r="CF86" s="166"/>
      <c r="CG86" s="167"/>
      <c r="CH86" s="155" t="e">
        <f t="shared" si="95"/>
        <v>#DIV/0!</v>
      </c>
      <c r="CI86" s="75"/>
      <c r="CJ86" s="76"/>
      <c r="CK86" s="76"/>
      <c r="CL86" s="75"/>
      <c r="CM86" s="76"/>
      <c r="CN86" s="155" t="e">
        <f t="shared" si="96"/>
        <v>#DIV/0!</v>
      </c>
      <c r="CO86" s="72"/>
      <c r="CP86" s="76"/>
      <c r="CQ86" s="155" t="e">
        <f t="shared" si="97"/>
        <v>#DIV/0!</v>
      </c>
      <c r="CR86" s="78" t="b">
        <v>1</v>
      </c>
      <c r="CS86" s="76" t="b">
        <v>0</v>
      </c>
      <c r="CT86" s="76"/>
      <c r="CU86" s="76"/>
      <c r="CV86" s="76"/>
      <c r="CW86" s="76"/>
      <c r="CX86" s="76"/>
      <c r="CY86" s="76"/>
      <c r="CZ86" s="76"/>
      <c r="DA86" s="76"/>
      <c r="DB86" s="76"/>
      <c r="DC86" s="66" t="e">
        <f t="shared" si="98"/>
        <v>#DIV/0!</v>
      </c>
      <c r="DD86" s="66" t="e">
        <f t="shared" si="99"/>
        <v>#DIV/0!</v>
      </c>
      <c r="DE86" s="66" t="e">
        <f t="shared" si="100"/>
        <v>#DIV/0!</v>
      </c>
      <c r="DF86" s="66" t="e">
        <f t="shared" si="101"/>
        <v>#DIV/0!</v>
      </c>
      <c r="DG86" s="66" t="e">
        <f t="shared" si="102"/>
        <v>#DIV/0!</v>
      </c>
      <c r="DH86" s="66" t="e">
        <f t="shared" si="114"/>
        <v>#DIV/0!</v>
      </c>
      <c r="DI86" s="66" t="e">
        <f t="shared" si="103"/>
        <v>#DIV/0!</v>
      </c>
      <c r="DJ86" s="66" t="e">
        <f t="shared" si="104"/>
        <v>#DIV/0!</v>
      </c>
      <c r="DK86" s="66" t="e">
        <f t="shared" si="105"/>
        <v>#DIV/0!</v>
      </c>
      <c r="DL86" s="66" t="e">
        <f t="shared" si="106"/>
        <v>#DIV/0!</v>
      </c>
      <c r="DM86" s="66" t="e">
        <f t="shared" si="107"/>
        <v>#DIV/0!</v>
      </c>
      <c r="DN86" s="80" t="e">
        <f t="shared" si="108"/>
        <v>#DIV/0!</v>
      </c>
      <c r="DO86" s="178" t="e">
        <f t="shared" si="109"/>
        <v>#DIV/0!</v>
      </c>
      <c r="DP86" s="163" t="e">
        <f t="shared" si="113"/>
        <v>#DIV/0!</v>
      </c>
    </row>
    <row r="87" spans="1:120" ht="17.149999999999999" customHeight="1" x14ac:dyDescent="0.3">
      <c r="A87" s="30"/>
      <c r="B87" s="39" t="s">
        <v>348</v>
      </c>
      <c r="C87" s="37" t="s">
        <v>349</v>
      </c>
      <c r="D87" s="36" t="s">
        <v>350</v>
      </c>
      <c r="E87" s="37" t="s">
        <v>351</v>
      </c>
      <c r="F87" s="36" t="s">
        <v>357</v>
      </c>
      <c r="G87" s="37" t="s">
        <v>358</v>
      </c>
      <c r="H87" s="36">
        <v>34</v>
      </c>
      <c r="I87" s="38">
        <v>8</v>
      </c>
      <c r="J87" s="155" t="e">
        <f t="shared" si="60"/>
        <v>#DIV/0!</v>
      </c>
      <c r="K87" s="115" t="e">
        <f t="shared" si="61"/>
        <v>#DIV/0!</v>
      </c>
      <c r="L87" s="115" t="e">
        <f t="shared" si="62"/>
        <v>#DIV/0!</v>
      </c>
      <c r="M87" s="115" t="e">
        <f t="shared" si="63"/>
        <v>#DIV/0!</v>
      </c>
      <c r="N87" s="115" t="e">
        <f t="shared" si="64"/>
        <v>#DIV/0!</v>
      </c>
      <c r="O87" s="115" t="e">
        <f t="shared" si="65"/>
        <v>#DIV/0!</v>
      </c>
      <c r="P87" s="115" t="e">
        <f t="shared" si="66"/>
        <v>#DIV/0!</v>
      </c>
      <c r="Q87" s="115">
        <f t="shared" si="67"/>
        <v>1</v>
      </c>
      <c r="R87" s="116">
        <f t="shared" si="68"/>
        <v>0.791436076611155</v>
      </c>
      <c r="S87" s="133" t="e">
        <f t="shared" si="69"/>
        <v>#DIV/0!</v>
      </c>
      <c r="T87" s="134" t="e">
        <f t="shared" si="110"/>
        <v>#DIV/0!</v>
      </c>
      <c r="U87" s="135" t="e">
        <f t="shared" si="70"/>
        <v>#DIV/0!</v>
      </c>
      <c r="V87" s="136">
        <v>3</v>
      </c>
      <c r="W87" s="155" t="e">
        <f t="shared" si="71"/>
        <v>#DIV/0!</v>
      </c>
      <c r="X87" s="155" t="e">
        <f t="shared" si="72"/>
        <v>#DIV/0!</v>
      </c>
      <c r="Y87" s="155" t="e">
        <f t="shared" si="73"/>
        <v>#DIV/0!</v>
      </c>
      <c r="Z87" s="156" t="e">
        <f t="shared" si="74"/>
        <v>#DIV/0!</v>
      </c>
      <c r="AA87" s="69"/>
      <c r="AB87" s="70">
        <f t="shared" si="75"/>
        <v>0.83670433069283046</v>
      </c>
      <c r="AC87" s="70" t="e">
        <f t="shared" si="76"/>
        <v>#DIV/0!</v>
      </c>
      <c r="AD87" s="70" t="e">
        <f t="shared" si="76"/>
        <v>#DIV/0!</v>
      </c>
      <c r="AE87" s="70">
        <f t="shared" si="77"/>
        <v>0</v>
      </c>
      <c r="AF87" s="70" t="e">
        <f t="shared" si="78"/>
        <v>#DIV/0!</v>
      </c>
      <c r="AG87" s="70" t="e">
        <f t="shared" si="79"/>
        <v>#DIV/0!</v>
      </c>
      <c r="AH87" s="70" t="e">
        <f t="shared" si="80"/>
        <v>#DIV/0!</v>
      </c>
      <c r="AI87" s="70" t="e">
        <f t="shared" si="81"/>
        <v>#DIV/0!</v>
      </c>
      <c r="AJ87" s="70" t="e">
        <f t="shared" si="82"/>
        <v>#DIV/0!</v>
      </c>
      <c r="AK87" s="70" t="e">
        <f t="shared" si="83"/>
        <v>#DIV/0!</v>
      </c>
      <c r="AL87" s="71" t="e">
        <f t="shared" si="111"/>
        <v>#DIV/0!</v>
      </c>
      <c r="AM87" s="187"/>
      <c r="AN87" s="189"/>
      <c r="AO87" s="182">
        <f t="shared" si="84"/>
        <v>1</v>
      </c>
      <c r="AP87" s="75"/>
      <c r="AQ87" s="75"/>
      <c r="AR87" s="76"/>
      <c r="AS87" s="76"/>
      <c r="AT87" s="171" t="e">
        <f t="shared" si="85"/>
        <v>#DIV/0!</v>
      </c>
      <c r="AU87" s="171" t="e">
        <f t="shared" si="86"/>
        <v>#DIV/0!</v>
      </c>
      <c r="AV87" s="75"/>
      <c r="AW87" s="75"/>
      <c r="AX87" s="75"/>
      <c r="AY87" s="76"/>
      <c r="AZ87" s="75"/>
      <c r="BA87" s="66" t="e">
        <f t="shared" si="87"/>
        <v>#DIV/0!</v>
      </c>
      <c r="BB87" s="155" t="e">
        <f t="shared" si="88"/>
        <v>#DIV/0!</v>
      </c>
      <c r="BC87" s="75"/>
      <c r="BD87" s="75"/>
      <c r="BE87" s="76"/>
      <c r="BF87" s="155" t="e">
        <f t="shared" si="89"/>
        <v>#DIV/0!</v>
      </c>
      <c r="BG87" s="184">
        <v>0.83670433069283046</v>
      </c>
      <c r="BH87" s="184">
        <v>0.791436076611155</v>
      </c>
      <c r="BI87" s="75"/>
      <c r="BJ87" s="75"/>
      <c r="BK87" s="75"/>
      <c r="BL87" s="75"/>
      <c r="BM87" s="75"/>
      <c r="BN87" s="76"/>
      <c r="BO87" s="75"/>
      <c r="BP87" s="76"/>
      <c r="BQ87" s="76"/>
      <c r="BR87" s="76"/>
      <c r="BS87" s="155" t="e">
        <f t="shared" si="90"/>
        <v>#DIV/0!</v>
      </c>
      <c r="BT87" s="155" t="e">
        <f t="shared" si="58"/>
        <v>#DIV/0!</v>
      </c>
      <c r="BU87" s="66" t="e">
        <f t="shared" si="59"/>
        <v>#DIV/0!</v>
      </c>
      <c r="BV87" s="72"/>
      <c r="BW87" s="75"/>
      <c r="BX87" s="66" t="e">
        <f t="shared" si="91"/>
        <v>#DIV/0!</v>
      </c>
      <c r="BY87" s="74" t="e">
        <f t="shared" si="92"/>
        <v>#DIV/0!</v>
      </c>
      <c r="BZ87" s="155" t="e">
        <f t="shared" si="112"/>
        <v>#DIV/0!</v>
      </c>
      <c r="CA87" s="72"/>
      <c r="CB87" s="75"/>
      <c r="CC87" s="155" t="e">
        <f t="shared" si="93"/>
        <v>#DIV/0!</v>
      </c>
      <c r="CD87" s="155" t="e">
        <f t="shared" si="94"/>
        <v>#DIV/0!</v>
      </c>
      <c r="CE87" s="72"/>
      <c r="CF87" s="166"/>
      <c r="CG87" s="167"/>
      <c r="CH87" s="155" t="e">
        <f t="shared" si="95"/>
        <v>#DIV/0!</v>
      </c>
      <c r="CI87" s="75"/>
      <c r="CJ87" s="76"/>
      <c r="CK87" s="76"/>
      <c r="CL87" s="75"/>
      <c r="CM87" s="76"/>
      <c r="CN87" s="155" t="e">
        <f t="shared" si="96"/>
        <v>#DIV/0!</v>
      </c>
      <c r="CO87" s="72"/>
      <c r="CP87" s="76"/>
      <c r="CQ87" s="155" t="e">
        <f t="shared" si="97"/>
        <v>#DIV/0!</v>
      </c>
      <c r="CR87" s="78" t="b">
        <v>1</v>
      </c>
      <c r="CS87" s="76" t="b">
        <v>0</v>
      </c>
      <c r="CT87" s="76"/>
      <c r="CU87" s="76"/>
      <c r="CV87" s="76"/>
      <c r="CW87" s="76"/>
      <c r="CX87" s="76"/>
      <c r="CY87" s="76"/>
      <c r="CZ87" s="76"/>
      <c r="DA87" s="76"/>
      <c r="DB87" s="76"/>
      <c r="DC87" s="66" t="e">
        <f t="shared" si="98"/>
        <v>#DIV/0!</v>
      </c>
      <c r="DD87" s="66" t="e">
        <f t="shared" si="99"/>
        <v>#DIV/0!</v>
      </c>
      <c r="DE87" s="66" t="e">
        <f t="shared" si="100"/>
        <v>#DIV/0!</v>
      </c>
      <c r="DF87" s="66" t="e">
        <f t="shared" si="101"/>
        <v>#DIV/0!</v>
      </c>
      <c r="DG87" s="66" t="e">
        <f t="shared" si="102"/>
        <v>#DIV/0!</v>
      </c>
      <c r="DH87" s="66" t="e">
        <f t="shared" si="114"/>
        <v>#DIV/0!</v>
      </c>
      <c r="DI87" s="66" t="e">
        <f t="shared" si="103"/>
        <v>#DIV/0!</v>
      </c>
      <c r="DJ87" s="66" t="e">
        <f t="shared" si="104"/>
        <v>#DIV/0!</v>
      </c>
      <c r="DK87" s="66" t="e">
        <f t="shared" si="105"/>
        <v>#DIV/0!</v>
      </c>
      <c r="DL87" s="66" t="e">
        <f t="shared" si="106"/>
        <v>#DIV/0!</v>
      </c>
      <c r="DM87" s="66" t="e">
        <f t="shared" si="107"/>
        <v>#DIV/0!</v>
      </c>
      <c r="DN87" s="80" t="e">
        <f t="shared" si="108"/>
        <v>#DIV/0!</v>
      </c>
      <c r="DO87" s="178" t="e">
        <f t="shared" si="109"/>
        <v>#DIV/0!</v>
      </c>
      <c r="DP87" s="163" t="e">
        <f t="shared" si="113"/>
        <v>#DIV/0!</v>
      </c>
    </row>
    <row r="88" spans="1:120" ht="17.149999999999999" customHeight="1" x14ac:dyDescent="0.3">
      <c r="A88" s="30"/>
      <c r="B88" s="39" t="s">
        <v>348</v>
      </c>
      <c r="C88" s="37" t="s">
        <v>349</v>
      </c>
      <c r="D88" s="36" t="s">
        <v>359</v>
      </c>
      <c r="E88" s="37" t="s">
        <v>360</v>
      </c>
      <c r="F88" s="36" t="s">
        <v>361</v>
      </c>
      <c r="G88" s="37" t="s">
        <v>360</v>
      </c>
      <c r="H88" s="36">
        <v>22</v>
      </c>
      <c r="I88" s="38">
        <v>12</v>
      </c>
      <c r="J88" s="155" t="e">
        <f t="shared" si="60"/>
        <v>#DIV/0!</v>
      </c>
      <c r="K88" s="115" t="e">
        <f t="shared" si="61"/>
        <v>#DIV/0!</v>
      </c>
      <c r="L88" s="115" t="e">
        <f t="shared" si="62"/>
        <v>#DIV/0!</v>
      </c>
      <c r="M88" s="115" t="e">
        <f t="shared" si="63"/>
        <v>#DIV/0!</v>
      </c>
      <c r="N88" s="115" t="e">
        <f t="shared" si="64"/>
        <v>#DIV/0!</v>
      </c>
      <c r="O88" s="115" t="e">
        <f t="shared" si="65"/>
        <v>#DIV/0!</v>
      </c>
      <c r="P88" s="115" t="e">
        <f t="shared" si="66"/>
        <v>#DIV/0!</v>
      </c>
      <c r="Q88" s="115">
        <f t="shared" si="67"/>
        <v>1</v>
      </c>
      <c r="R88" s="116">
        <f t="shared" si="68"/>
        <v>0.95359975594874924</v>
      </c>
      <c r="S88" s="133" t="e">
        <f t="shared" si="69"/>
        <v>#DIV/0!</v>
      </c>
      <c r="T88" s="134" t="e">
        <f t="shared" si="110"/>
        <v>#DIV/0!</v>
      </c>
      <c r="U88" s="135" t="e">
        <f t="shared" si="70"/>
        <v>#DIV/0!</v>
      </c>
      <c r="V88" s="136">
        <v>4</v>
      </c>
      <c r="W88" s="155" t="e">
        <f t="shared" si="71"/>
        <v>#DIV/0!</v>
      </c>
      <c r="X88" s="155" t="e">
        <f t="shared" si="72"/>
        <v>#DIV/0!</v>
      </c>
      <c r="Y88" s="155" t="e">
        <f t="shared" si="73"/>
        <v>#DIV/0!</v>
      </c>
      <c r="Z88" s="156" t="e">
        <f t="shared" si="74"/>
        <v>#DIV/0!</v>
      </c>
      <c r="AA88" s="69"/>
      <c r="AB88" s="70">
        <f t="shared" si="75"/>
        <v>0.96350842300396156</v>
      </c>
      <c r="AC88" s="70" t="e">
        <f t="shared" si="76"/>
        <v>#DIV/0!</v>
      </c>
      <c r="AD88" s="70" t="e">
        <f t="shared" si="76"/>
        <v>#DIV/0!</v>
      </c>
      <c r="AE88" s="70">
        <f t="shared" si="77"/>
        <v>0</v>
      </c>
      <c r="AF88" s="70" t="e">
        <f t="shared" si="78"/>
        <v>#DIV/0!</v>
      </c>
      <c r="AG88" s="70" t="e">
        <f t="shared" si="79"/>
        <v>#DIV/0!</v>
      </c>
      <c r="AH88" s="70" t="e">
        <f t="shared" si="80"/>
        <v>#DIV/0!</v>
      </c>
      <c r="AI88" s="70" t="e">
        <f t="shared" si="81"/>
        <v>#DIV/0!</v>
      </c>
      <c r="AJ88" s="70" t="e">
        <f t="shared" si="82"/>
        <v>#DIV/0!</v>
      </c>
      <c r="AK88" s="70" t="e">
        <f t="shared" si="83"/>
        <v>#DIV/0!</v>
      </c>
      <c r="AL88" s="71" t="e">
        <f t="shared" si="111"/>
        <v>#DIV/0!</v>
      </c>
      <c r="AM88" s="187"/>
      <c r="AN88" s="189"/>
      <c r="AO88" s="182">
        <f t="shared" si="84"/>
        <v>1</v>
      </c>
      <c r="AP88" s="75"/>
      <c r="AQ88" s="75"/>
      <c r="AR88" s="76"/>
      <c r="AS88" s="76"/>
      <c r="AT88" s="171" t="e">
        <f t="shared" si="85"/>
        <v>#DIV/0!</v>
      </c>
      <c r="AU88" s="171" t="e">
        <f t="shared" si="86"/>
        <v>#DIV/0!</v>
      </c>
      <c r="AV88" s="75"/>
      <c r="AW88" s="75"/>
      <c r="AX88" s="75"/>
      <c r="AY88" s="76"/>
      <c r="AZ88" s="75"/>
      <c r="BA88" s="66" t="e">
        <f t="shared" si="87"/>
        <v>#DIV/0!</v>
      </c>
      <c r="BB88" s="155" t="e">
        <f t="shared" si="88"/>
        <v>#DIV/0!</v>
      </c>
      <c r="BC88" s="75"/>
      <c r="BD88" s="75"/>
      <c r="BE88" s="76"/>
      <c r="BF88" s="155" t="e">
        <f t="shared" si="89"/>
        <v>#DIV/0!</v>
      </c>
      <c r="BG88" s="184">
        <v>0.96350842300396156</v>
      </c>
      <c r="BH88" s="184">
        <v>0.95359975594874924</v>
      </c>
      <c r="BI88" s="75"/>
      <c r="BJ88" s="75"/>
      <c r="BK88" s="75"/>
      <c r="BL88" s="75"/>
      <c r="BM88" s="75"/>
      <c r="BN88" s="76"/>
      <c r="BO88" s="75"/>
      <c r="BP88" s="76"/>
      <c r="BQ88" s="76"/>
      <c r="BR88" s="76"/>
      <c r="BS88" s="155" t="e">
        <f t="shared" si="90"/>
        <v>#DIV/0!</v>
      </c>
      <c r="BT88" s="155" t="e">
        <f t="shared" si="58"/>
        <v>#DIV/0!</v>
      </c>
      <c r="BU88" s="66" t="e">
        <f t="shared" si="59"/>
        <v>#DIV/0!</v>
      </c>
      <c r="BV88" s="72"/>
      <c r="BW88" s="75"/>
      <c r="BX88" s="66" t="e">
        <f t="shared" si="91"/>
        <v>#DIV/0!</v>
      </c>
      <c r="BY88" s="74" t="e">
        <f t="shared" si="92"/>
        <v>#DIV/0!</v>
      </c>
      <c r="BZ88" s="155" t="e">
        <f t="shared" si="112"/>
        <v>#DIV/0!</v>
      </c>
      <c r="CA88" s="72"/>
      <c r="CB88" s="75"/>
      <c r="CC88" s="155" t="e">
        <f t="shared" si="93"/>
        <v>#DIV/0!</v>
      </c>
      <c r="CD88" s="155" t="e">
        <f t="shared" si="94"/>
        <v>#DIV/0!</v>
      </c>
      <c r="CE88" s="72"/>
      <c r="CF88" s="166"/>
      <c r="CG88" s="167"/>
      <c r="CH88" s="155" t="e">
        <f t="shared" si="95"/>
        <v>#DIV/0!</v>
      </c>
      <c r="CI88" s="75"/>
      <c r="CJ88" s="75"/>
      <c r="CK88" s="75"/>
      <c r="CL88" s="75"/>
      <c r="CM88" s="75"/>
      <c r="CN88" s="155" t="e">
        <f t="shared" si="96"/>
        <v>#DIV/0!</v>
      </c>
      <c r="CO88" s="72"/>
      <c r="CP88" s="75"/>
      <c r="CQ88" s="155" t="e">
        <f t="shared" si="97"/>
        <v>#DIV/0!</v>
      </c>
      <c r="CR88" s="78" t="b">
        <v>0</v>
      </c>
      <c r="CS88" s="76" t="b">
        <v>0</v>
      </c>
      <c r="CT88" s="76"/>
      <c r="CU88" s="76"/>
      <c r="CV88" s="76"/>
      <c r="CW88" s="76"/>
      <c r="CX88" s="76"/>
      <c r="CY88" s="76"/>
      <c r="CZ88" s="76"/>
      <c r="DA88" s="76"/>
      <c r="DB88" s="76"/>
      <c r="DC88" s="66" t="e">
        <f t="shared" si="98"/>
        <v>#DIV/0!</v>
      </c>
      <c r="DD88" s="66" t="e">
        <f t="shared" si="99"/>
        <v>#DIV/0!</v>
      </c>
      <c r="DE88" s="66" t="e">
        <f t="shared" si="100"/>
        <v>#DIV/0!</v>
      </c>
      <c r="DF88" s="66" t="e">
        <f t="shared" si="101"/>
        <v>#DIV/0!</v>
      </c>
      <c r="DG88" s="66" t="e">
        <f t="shared" si="102"/>
        <v>#DIV/0!</v>
      </c>
      <c r="DH88" s="66" t="e">
        <f t="shared" si="114"/>
        <v>#DIV/0!</v>
      </c>
      <c r="DI88" s="66" t="e">
        <f t="shared" si="103"/>
        <v>#DIV/0!</v>
      </c>
      <c r="DJ88" s="66" t="e">
        <f t="shared" si="104"/>
        <v>#DIV/0!</v>
      </c>
      <c r="DK88" s="66" t="e">
        <f t="shared" si="105"/>
        <v>#DIV/0!</v>
      </c>
      <c r="DL88" s="66" t="e">
        <f t="shared" si="106"/>
        <v>#DIV/0!</v>
      </c>
      <c r="DM88" s="66" t="e">
        <f t="shared" si="107"/>
        <v>#DIV/0!</v>
      </c>
      <c r="DN88" s="80" t="e">
        <f t="shared" si="108"/>
        <v>#DIV/0!</v>
      </c>
      <c r="DO88" s="178" t="e">
        <f t="shared" si="109"/>
        <v>#DIV/0!</v>
      </c>
      <c r="DP88" s="163" t="e">
        <f t="shared" si="113"/>
        <v>#DIV/0!</v>
      </c>
    </row>
    <row r="89" spans="1:120" ht="17.149999999999999" customHeight="1" x14ac:dyDescent="0.3">
      <c r="A89" s="30"/>
      <c r="B89" s="39" t="s">
        <v>348</v>
      </c>
      <c r="C89" s="37" t="s">
        <v>349</v>
      </c>
      <c r="D89" s="36" t="s">
        <v>359</v>
      </c>
      <c r="E89" s="37" t="s">
        <v>360</v>
      </c>
      <c r="F89" s="36" t="s">
        <v>362</v>
      </c>
      <c r="G89" s="37" t="s">
        <v>363</v>
      </c>
      <c r="H89" s="36">
        <v>20</v>
      </c>
      <c r="I89" s="38">
        <v>4</v>
      </c>
      <c r="J89" s="155" t="e">
        <f t="shared" si="60"/>
        <v>#DIV/0!</v>
      </c>
      <c r="K89" s="115" t="e">
        <f t="shared" si="61"/>
        <v>#DIV/0!</v>
      </c>
      <c r="L89" s="115" t="e">
        <f t="shared" si="62"/>
        <v>#DIV/0!</v>
      </c>
      <c r="M89" s="115" t="e">
        <f t="shared" si="63"/>
        <v>#DIV/0!</v>
      </c>
      <c r="N89" s="115" t="e">
        <f t="shared" si="64"/>
        <v>#DIV/0!</v>
      </c>
      <c r="O89" s="115" t="e">
        <f t="shared" si="65"/>
        <v>#DIV/0!</v>
      </c>
      <c r="P89" s="115" t="e">
        <f t="shared" si="66"/>
        <v>#DIV/0!</v>
      </c>
      <c r="Q89" s="115">
        <f t="shared" si="67"/>
        <v>1</v>
      </c>
      <c r="R89" s="116">
        <f t="shared" si="68"/>
        <v>0.89142566231325016</v>
      </c>
      <c r="S89" s="133" t="e">
        <f t="shared" si="69"/>
        <v>#DIV/0!</v>
      </c>
      <c r="T89" s="134" t="e">
        <f t="shared" si="110"/>
        <v>#DIV/0!</v>
      </c>
      <c r="U89" s="135" t="e">
        <f t="shared" si="70"/>
        <v>#DIV/0!</v>
      </c>
      <c r="V89" s="136">
        <v>4</v>
      </c>
      <c r="W89" s="155" t="e">
        <f t="shared" si="71"/>
        <v>#DIV/0!</v>
      </c>
      <c r="X89" s="155" t="e">
        <f t="shared" si="72"/>
        <v>#DIV/0!</v>
      </c>
      <c r="Y89" s="155" t="e">
        <f t="shared" si="73"/>
        <v>#DIV/0!</v>
      </c>
      <c r="Z89" s="156" t="e">
        <f t="shared" si="74"/>
        <v>#DIV/0!</v>
      </c>
      <c r="AA89" s="69"/>
      <c r="AB89" s="70">
        <f t="shared" si="75"/>
        <v>0.90817952655521106</v>
      </c>
      <c r="AC89" s="70" t="e">
        <f t="shared" si="76"/>
        <v>#DIV/0!</v>
      </c>
      <c r="AD89" s="70" t="e">
        <f t="shared" si="76"/>
        <v>#DIV/0!</v>
      </c>
      <c r="AE89" s="70">
        <f t="shared" si="77"/>
        <v>0</v>
      </c>
      <c r="AF89" s="70" t="e">
        <f t="shared" si="78"/>
        <v>#DIV/0!</v>
      </c>
      <c r="AG89" s="70" t="e">
        <f t="shared" si="79"/>
        <v>#DIV/0!</v>
      </c>
      <c r="AH89" s="70" t="e">
        <f t="shared" si="80"/>
        <v>#DIV/0!</v>
      </c>
      <c r="AI89" s="70" t="e">
        <f t="shared" si="81"/>
        <v>#DIV/0!</v>
      </c>
      <c r="AJ89" s="70" t="e">
        <f t="shared" si="82"/>
        <v>#DIV/0!</v>
      </c>
      <c r="AK89" s="70" t="e">
        <f t="shared" si="83"/>
        <v>#DIV/0!</v>
      </c>
      <c r="AL89" s="71" t="e">
        <f t="shared" si="111"/>
        <v>#DIV/0!</v>
      </c>
      <c r="AM89" s="187"/>
      <c r="AN89" s="189"/>
      <c r="AO89" s="182">
        <f t="shared" si="84"/>
        <v>1</v>
      </c>
      <c r="AP89" s="75"/>
      <c r="AQ89" s="75"/>
      <c r="AR89" s="76"/>
      <c r="AS89" s="76"/>
      <c r="AT89" s="171" t="e">
        <f t="shared" si="85"/>
        <v>#DIV/0!</v>
      </c>
      <c r="AU89" s="171" t="e">
        <f t="shared" si="86"/>
        <v>#DIV/0!</v>
      </c>
      <c r="AV89" s="75"/>
      <c r="AW89" s="75"/>
      <c r="AX89" s="75"/>
      <c r="AY89" s="76"/>
      <c r="AZ89" s="75"/>
      <c r="BA89" s="66" t="e">
        <f t="shared" si="87"/>
        <v>#DIV/0!</v>
      </c>
      <c r="BB89" s="155" t="e">
        <f t="shared" si="88"/>
        <v>#DIV/0!</v>
      </c>
      <c r="BC89" s="75"/>
      <c r="BD89" s="75"/>
      <c r="BE89" s="76"/>
      <c r="BF89" s="155" t="e">
        <f t="shared" si="89"/>
        <v>#DIV/0!</v>
      </c>
      <c r="BG89" s="184">
        <v>0.90817952655521106</v>
      </c>
      <c r="BH89" s="184">
        <v>0.89142566231325016</v>
      </c>
      <c r="BI89" s="75"/>
      <c r="BJ89" s="75"/>
      <c r="BK89" s="75"/>
      <c r="BL89" s="75"/>
      <c r="BM89" s="75"/>
      <c r="BN89" s="76"/>
      <c r="BO89" s="75"/>
      <c r="BP89" s="76"/>
      <c r="BQ89" s="76"/>
      <c r="BR89" s="76"/>
      <c r="BS89" s="155" t="e">
        <f t="shared" si="90"/>
        <v>#DIV/0!</v>
      </c>
      <c r="BT89" s="155" t="e">
        <f t="shared" si="58"/>
        <v>#DIV/0!</v>
      </c>
      <c r="BU89" s="66" t="e">
        <f t="shared" si="59"/>
        <v>#DIV/0!</v>
      </c>
      <c r="BV89" s="72"/>
      <c r="BW89" s="75"/>
      <c r="BX89" s="66" t="e">
        <f t="shared" si="91"/>
        <v>#DIV/0!</v>
      </c>
      <c r="BY89" s="74" t="e">
        <f t="shared" si="92"/>
        <v>#DIV/0!</v>
      </c>
      <c r="BZ89" s="155" t="e">
        <f t="shared" si="112"/>
        <v>#DIV/0!</v>
      </c>
      <c r="CA89" s="72"/>
      <c r="CB89" s="75"/>
      <c r="CC89" s="155" t="e">
        <f t="shared" si="93"/>
        <v>#DIV/0!</v>
      </c>
      <c r="CD89" s="155" t="e">
        <f t="shared" si="94"/>
        <v>#DIV/0!</v>
      </c>
      <c r="CE89" s="72"/>
      <c r="CF89" s="166"/>
      <c r="CG89" s="167"/>
      <c r="CH89" s="155" t="e">
        <f t="shared" si="95"/>
        <v>#DIV/0!</v>
      </c>
      <c r="CI89" s="75"/>
      <c r="CJ89" s="75"/>
      <c r="CK89" s="75"/>
      <c r="CL89" s="75"/>
      <c r="CM89" s="76"/>
      <c r="CN89" s="155" t="e">
        <f t="shared" si="96"/>
        <v>#DIV/0!</v>
      </c>
      <c r="CO89" s="72"/>
      <c r="CP89" s="75"/>
      <c r="CQ89" s="155" t="e">
        <f t="shared" si="97"/>
        <v>#DIV/0!</v>
      </c>
      <c r="CR89" s="78" t="b">
        <v>0</v>
      </c>
      <c r="CS89" s="76" t="b">
        <v>0</v>
      </c>
      <c r="CT89" s="76"/>
      <c r="CU89" s="76"/>
      <c r="CV89" s="76"/>
      <c r="CW89" s="76"/>
      <c r="CX89" s="76"/>
      <c r="CY89" s="76"/>
      <c r="CZ89" s="76"/>
      <c r="DA89" s="76"/>
      <c r="DB89" s="76"/>
      <c r="DC89" s="66" t="e">
        <f t="shared" si="98"/>
        <v>#DIV/0!</v>
      </c>
      <c r="DD89" s="66" t="e">
        <f t="shared" si="99"/>
        <v>#DIV/0!</v>
      </c>
      <c r="DE89" s="66" t="e">
        <f t="shared" si="100"/>
        <v>#DIV/0!</v>
      </c>
      <c r="DF89" s="66" t="e">
        <f t="shared" si="101"/>
        <v>#DIV/0!</v>
      </c>
      <c r="DG89" s="66" t="e">
        <f t="shared" si="102"/>
        <v>#DIV/0!</v>
      </c>
      <c r="DH89" s="66" t="e">
        <f t="shared" si="114"/>
        <v>#DIV/0!</v>
      </c>
      <c r="DI89" s="66" t="e">
        <f t="shared" si="103"/>
        <v>#DIV/0!</v>
      </c>
      <c r="DJ89" s="66" t="e">
        <f t="shared" si="104"/>
        <v>#DIV/0!</v>
      </c>
      <c r="DK89" s="66" t="e">
        <f t="shared" si="105"/>
        <v>#DIV/0!</v>
      </c>
      <c r="DL89" s="66" t="e">
        <f t="shared" si="106"/>
        <v>#DIV/0!</v>
      </c>
      <c r="DM89" s="66" t="e">
        <f t="shared" si="107"/>
        <v>#DIV/0!</v>
      </c>
      <c r="DN89" s="80" t="e">
        <f t="shared" si="108"/>
        <v>#DIV/0!</v>
      </c>
      <c r="DO89" s="178" t="e">
        <f t="shared" si="109"/>
        <v>#DIV/0!</v>
      </c>
      <c r="DP89" s="163" t="e">
        <f t="shared" si="113"/>
        <v>#DIV/0!</v>
      </c>
    </row>
    <row r="90" spans="1:120" ht="17.149999999999999" customHeight="1" x14ac:dyDescent="0.3">
      <c r="A90" s="30"/>
      <c r="B90" s="39" t="s">
        <v>348</v>
      </c>
      <c r="C90" s="37" t="s">
        <v>349</v>
      </c>
      <c r="D90" s="36" t="s">
        <v>359</v>
      </c>
      <c r="E90" s="37" t="s">
        <v>360</v>
      </c>
      <c r="F90" s="36" t="s">
        <v>364</v>
      </c>
      <c r="G90" s="37" t="s">
        <v>365</v>
      </c>
      <c r="H90" s="36">
        <v>26</v>
      </c>
      <c r="I90" s="38">
        <v>9</v>
      </c>
      <c r="J90" s="155" t="e">
        <f t="shared" si="60"/>
        <v>#DIV/0!</v>
      </c>
      <c r="K90" s="115" t="e">
        <f t="shared" si="61"/>
        <v>#DIV/0!</v>
      </c>
      <c r="L90" s="115" t="e">
        <f t="shared" si="62"/>
        <v>#DIV/0!</v>
      </c>
      <c r="M90" s="115" t="e">
        <f t="shared" si="63"/>
        <v>#DIV/0!</v>
      </c>
      <c r="N90" s="115" t="e">
        <f t="shared" si="64"/>
        <v>#DIV/0!</v>
      </c>
      <c r="O90" s="115" t="e">
        <f t="shared" si="65"/>
        <v>#DIV/0!</v>
      </c>
      <c r="P90" s="115" t="e">
        <f t="shared" si="66"/>
        <v>#DIV/0!</v>
      </c>
      <c r="Q90" s="115">
        <f t="shared" si="67"/>
        <v>1</v>
      </c>
      <c r="R90" s="116">
        <f t="shared" si="68"/>
        <v>0.92668119916555325</v>
      </c>
      <c r="S90" s="133" t="e">
        <f t="shared" si="69"/>
        <v>#DIV/0!</v>
      </c>
      <c r="T90" s="134" t="e">
        <f t="shared" si="110"/>
        <v>#DIV/0!</v>
      </c>
      <c r="U90" s="135" t="e">
        <f t="shared" si="70"/>
        <v>#DIV/0!</v>
      </c>
      <c r="V90" s="136">
        <v>4</v>
      </c>
      <c r="W90" s="155" t="e">
        <f t="shared" si="71"/>
        <v>#DIV/0!</v>
      </c>
      <c r="X90" s="155" t="e">
        <f t="shared" si="72"/>
        <v>#DIV/0!</v>
      </c>
      <c r="Y90" s="155" t="e">
        <f t="shared" si="73"/>
        <v>#DIV/0!</v>
      </c>
      <c r="Z90" s="156" t="e">
        <f t="shared" si="74"/>
        <v>#DIV/0!</v>
      </c>
      <c r="AA90" s="69"/>
      <c r="AB90" s="70">
        <f t="shared" si="75"/>
        <v>0.93063842482100223</v>
      </c>
      <c r="AC90" s="70" t="e">
        <f t="shared" si="76"/>
        <v>#DIV/0!</v>
      </c>
      <c r="AD90" s="70" t="e">
        <f t="shared" si="76"/>
        <v>#DIV/0!</v>
      </c>
      <c r="AE90" s="70">
        <f t="shared" si="77"/>
        <v>0</v>
      </c>
      <c r="AF90" s="70" t="e">
        <f t="shared" si="78"/>
        <v>#DIV/0!</v>
      </c>
      <c r="AG90" s="70" t="e">
        <f t="shared" si="79"/>
        <v>#DIV/0!</v>
      </c>
      <c r="AH90" s="70" t="e">
        <f t="shared" si="80"/>
        <v>#DIV/0!</v>
      </c>
      <c r="AI90" s="70" t="e">
        <f t="shared" si="81"/>
        <v>#DIV/0!</v>
      </c>
      <c r="AJ90" s="70" t="e">
        <f t="shared" si="82"/>
        <v>#DIV/0!</v>
      </c>
      <c r="AK90" s="70" t="e">
        <f t="shared" si="83"/>
        <v>#DIV/0!</v>
      </c>
      <c r="AL90" s="71" t="e">
        <f t="shared" si="111"/>
        <v>#DIV/0!</v>
      </c>
      <c r="AM90" s="187"/>
      <c r="AN90" s="189"/>
      <c r="AO90" s="182">
        <f t="shared" si="84"/>
        <v>1</v>
      </c>
      <c r="AP90" s="75"/>
      <c r="AQ90" s="75"/>
      <c r="AR90" s="76"/>
      <c r="AS90" s="76"/>
      <c r="AT90" s="171" t="e">
        <f t="shared" si="85"/>
        <v>#DIV/0!</v>
      </c>
      <c r="AU90" s="171" t="e">
        <f t="shared" si="86"/>
        <v>#DIV/0!</v>
      </c>
      <c r="AV90" s="75"/>
      <c r="AW90" s="75"/>
      <c r="AX90" s="75"/>
      <c r="AY90" s="76"/>
      <c r="AZ90" s="75"/>
      <c r="BA90" s="66" t="e">
        <f t="shared" si="87"/>
        <v>#DIV/0!</v>
      </c>
      <c r="BB90" s="155" t="e">
        <f t="shared" si="88"/>
        <v>#DIV/0!</v>
      </c>
      <c r="BC90" s="75"/>
      <c r="BD90" s="75"/>
      <c r="BE90" s="76"/>
      <c r="BF90" s="155" t="e">
        <f t="shared" si="89"/>
        <v>#DIV/0!</v>
      </c>
      <c r="BG90" s="184">
        <v>0.93063842482100223</v>
      </c>
      <c r="BH90" s="184">
        <v>0.92668119916555325</v>
      </c>
      <c r="BI90" s="75"/>
      <c r="BJ90" s="75"/>
      <c r="BK90" s="75"/>
      <c r="BL90" s="75"/>
      <c r="BM90" s="75"/>
      <c r="BN90" s="76"/>
      <c r="BO90" s="75"/>
      <c r="BP90" s="76"/>
      <c r="BQ90" s="76"/>
      <c r="BR90" s="76"/>
      <c r="BS90" s="155" t="e">
        <f t="shared" si="90"/>
        <v>#DIV/0!</v>
      </c>
      <c r="BT90" s="155" t="e">
        <f t="shared" si="58"/>
        <v>#DIV/0!</v>
      </c>
      <c r="BU90" s="66" t="e">
        <f t="shared" si="59"/>
        <v>#DIV/0!</v>
      </c>
      <c r="BV90" s="72"/>
      <c r="BW90" s="75"/>
      <c r="BX90" s="66" t="e">
        <f t="shared" si="91"/>
        <v>#DIV/0!</v>
      </c>
      <c r="BY90" s="74" t="e">
        <f t="shared" si="92"/>
        <v>#DIV/0!</v>
      </c>
      <c r="BZ90" s="155" t="e">
        <f t="shared" si="112"/>
        <v>#DIV/0!</v>
      </c>
      <c r="CA90" s="72"/>
      <c r="CB90" s="75"/>
      <c r="CC90" s="155" t="e">
        <f t="shared" si="93"/>
        <v>#DIV/0!</v>
      </c>
      <c r="CD90" s="155" t="e">
        <f t="shared" si="94"/>
        <v>#DIV/0!</v>
      </c>
      <c r="CE90" s="72"/>
      <c r="CF90" s="166"/>
      <c r="CG90" s="167"/>
      <c r="CH90" s="155" t="e">
        <f t="shared" si="95"/>
        <v>#DIV/0!</v>
      </c>
      <c r="CI90" s="75"/>
      <c r="CJ90" s="75"/>
      <c r="CK90" s="75"/>
      <c r="CL90" s="75"/>
      <c r="CM90" s="76"/>
      <c r="CN90" s="155" t="e">
        <f t="shared" si="96"/>
        <v>#DIV/0!</v>
      </c>
      <c r="CO90" s="72"/>
      <c r="CP90" s="75"/>
      <c r="CQ90" s="155" t="e">
        <f t="shared" si="97"/>
        <v>#DIV/0!</v>
      </c>
      <c r="CR90" s="78" t="b">
        <v>0</v>
      </c>
      <c r="CS90" s="76" t="b">
        <v>0</v>
      </c>
      <c r="CT90" s="76"/>
      <c r="CU90" s="76"/>
      <c r="CV90" s="76"/>
      <c r="CW90" s="76"/>
      <c r="CX90" s="76"/>
      <c r="CY90" s="76"/>
      <c r="CZ90" s="76"/>
      <c r="DA90" s="76"/>
      <c r="DB90" s="76"/>
      <c r="DC90" s="66" t="e">
        <f t="shared" si="98"/>
        <v>#DIV/0!</v>
      </c>
      <c r="DD90" s="66" t="e">
        <f t="shared" si="99"/>
        <v>#DIV/0!</v>
      </c>
      <c r="DE90" s="66" t="e">
        <f t="shared" si="100"/>
        <v>#DIV/0!</v>
      </c>
      <c r="DF90" s="66" t="e">
        <f t="shared" si="101"/>
        <v>#DIV/0!</v>
      </c>
      <c r="DG90" s="66" t="e">
        <f t="shared" si="102"/>
        <v>#DIV/0!</v>
      </c>
      <c r="DH90" s="66" t="e">
        <f t="shared" si="114"/>
        <v>#DIV/0!</v>
      </c>
      <c r="DI90" s="66" t="e">
        <f t="shared" si="103"/>
        <v>#DIV/0!</v>
      </c>
      <c r="DJ90" s="66" t="e">
        <f t="shared" si="104"/>
        <v>#DIV/0!</v>
      </c>
      <c r="DK90" s="66" t="e">
        <f t="shared" si="105"/>
        <v>#DIV/0!</v>
      </c>
      <c r="DL90" s="66" t="e">
        <f t="shared" si="106"/>
        <v>#DIV/0!</v>
      </c>
      <c r="DM90" s="66" t="e">
        <f t="shared" si="107"/>
        <v>#DIV/0!</v>
      </c>
      <c r="DN90" s="80" t="e">
        <f t="shared" si="108"/>
        <v>#DIV/0!</v>
      </c>
      <c r="DO90" s="178" t="e">
        <f t="shared" si="109"/>
        <v>#DIV/0!</v>
      </c>
      <c r="DP90" s="163" t="e">
        <f t="shared" si="113"/>
        <v>#DIV/0!</v>
      </c>
    </row>
    <row r="91" spans="1:120" ht="17.149999999999999" customHeight="1" x14ac:dyDescent="0.3">
      <c r="A91" s="30"/>
      <c r="B91" s="39" t="s">
        <v>348</v>
      </c>
      <c r="C91" s="37" t="s">
        <v>349</v>
      </c>
      <c r="D91" s="36" t="s">
        <v>359</v>
      </c>
      <c r="E91" s="37" t="s">
        <v>360</v>
      </c>
      <c r="F91" s="36" t="s">
        <v>366</v>
      </c>
      <c r="G91" s="37" t="s">
        <v>349</v>
      </c>
      <c r="H91" s="36">
        <v>19</v>
      </c>
      <c r="I91" s="38">
        <v>2</v>
      </c>
      <c r="J91" s="155" t="e">
        <f t="shared" si="60"/>
        <v>#DIV/0!</v>
      </c>
      <c r="K91" s="115" t="e">
        <f t="shared" si="61"/>
        <v>#DIV/0!</v>
      </c>
      <c r="L91" s="115" t="e">
        <f t="shared" si="62"/>
        <v>#DIV/0!</v>
      </c>
      <c r="M91" s="115" t="e">
        <f t="shared" si="63"/>
        <v>#DIV/0!</v>
      </c>
      <c r="N91" s="115" t="e">
        <f t="shared" si="64"/>
        <v>#DIV/0!</v>
      </c>
      <c r="O91" s="115" t="e">
        <f t="shared" si="65"/>
        <v>#DIV/0!</v>
      </c>
      <c r="P91" s="115" t="e">
        <f t="shared" si="66"/>
        <v>#DIV/0!</v>
      </c>
      <c r="Q91" s="115">
        <f t="shared" si="67"/>
        <v>1</v>
      </c>
      <c r="R91" s="116">
        <f t="shared" si="68"/>
        <v>0.90486814787270309</v>
      </c>
      <c r="S91" s="133" t="e">
        <f t="shared" si="69"/>
        <v>#DIV/0!</v>
      </c>
      <c r="T91" s="134" t="e">
        <f t="shared" si="110"/>
        <v>#DIV/0!</v>
      </c>
      <c r="U91" s="135" t="e">
        <f t="shared" si="70"/>
        <v>#DIV/0!</v>
      </c>
      <c r="V91" s="136">
        <v>4</v>
      </c>
      <c r="W91" s="155" t="e">
        <f t="shared" si="71"/>
        <v>#DIV/0!</v>
      </c>
      <c r="X91" s="155" t="e">
        <f t="shared" si="72"/>
        <v>#DIV/0!</v>
      </c>
      <c r="Y91" s="155" t="e">
        <f t="shared" si="73"/>
        <v>#DIV/0!</v>
      </c>
      <c r="Z91" s="156" t="e">
        <f t="shared" si="74"/>
        <v>#DIV/0!</v>
      </c>
      <c r="AA91" s="69"/>
      <c r="AB91" s="70">
        <f t="shared" si="75"/>
        <v>0.91306655841621254</v>
      </c>
      <c r="AC91" s="70" t="e">
        <f t="shared" si="76"/>
        <v>#DIV/0!</v>
      </c>
      <c r="AD91" s="70" t="e">
        <f t="shared" si="76"/>
        <v>#DIV/0!</v>
      </c>
      <c r="AE91" s="70">
        <f t="shared" si="77"/>
        <v>0</v>
      </c>
      <c r="AF91" s="70" t="e">
        <f t="shared" si="78"/>
        <v>#DIV/0!</v>
      </c>
      <c r="AG91" s="70" t="e">
        <f t="shared" si="79"/>
        <v>#DIV/0!</v>
      </c>
      <c r="AH91" s="70" t="e">
        <f t="shared" si="80"/>
        <v>#DIV/0!</v>
      </c>
      <c r="AI91" s="70" t="e">
        <f t="shared" si="81"/>
        <v>#DIV/0!</v>
      </c>
      <c r="AJ91" s="70" t="e">
        <f t="shared" si="82"/>
        <v>#DIV/0!</v>
      </c>
      <c r="AK91" s="70" t="e">
        <f t="shared" si="83"/>
        <v>#DIV/0!</v>
      </c>
      <c r="AL91" s="71" t="e">
        <f t="shared" si="111"/>
        <v>#DIV/0!</v>
      </c>
      <c r="AM91" s="187"/>
      <c r="AN91" s="189"/>
      <c r="AO91" s="182">
        <f t="shared" si="84"/>
        <v>1</v>
      </c>
      <c r="AP91" s="75"/>
      <c r="AQ91" s="75"/>
      <c r="AR91" s="76"/>
      <c r="AS91" s="76"/>
      <c r="AT91" s="171" t="e">
        <f t="shared" si="85"/>
        <v>#DIV/0!</v>
      </c>
      <c r="AU91" s="171" t="e">
        <f t="shared" si="86"/>
        <v>#DIV/0!</v>
      </c>
      <c r="AV91" s="75"/>
      <c r="AW91" s="76"/>
      <c r="AX91" s="75"/>
      <c r="AY91" s="76"/>
      <c r="AZ91" s="75"/>
      <c r="BA91" s="66" t="e">
        <f t="shared" si="87"/>
        <v>#DIV/0!</v>
      </c>
      <c r="BB91" s="155" t="e">
        <f t="shared" si="88"/>
        <v>#DIV/0!</v>
      </c>
      <c r="BC91" s="75"/>
      <c r="BD91" s="75"/>
      <c r="BE91" s="76"/>
      <c r="BF91" s="155" t="e">
        <f t="shared" si="89"/>
        <v>#DIV/0!</v>
      </c>
      <c r="BG91" s="184">
        <v>0.91306655841621254</v>
      </c>
      <c r="BH91" s="184">
        <v>0.90486814787270309</v>
      </c>
      <c r="BI91" s="75"/>
      <c r="BJ91" s="75"/>
      <c r="BK91" s="75"/>
      <c r="BL91" s="75"/>
      <c r="BM91" s="75"/>
      <c r="BN91" s="76"/>
      <c r="BO91" s="76"/>
      <c r="BP91" s="76"/>
      <c r="BQ91" s="76"/>
      <c r="BR91" s="76"/>
      <c r="BS91" s="155" t="e">
        <f t="shared" si="90"/>
        <v>#DIV/0!</v>
      </c>
      <c r="BT91" s="155" t="e">
        <f t="shared" si="58"/>
        <v>#DIV/0!</v>
      </c>
      <c r="BU91" s="66" t="e">
        <f t="shared" si="59"/>
        <v>#DIV/0!</v>
      </c>
      <c r="BV91" s="72"/>
      <c r="BW91" s="75"/>
      <c r="BX91" s="66" t="e">
        <f t="shared" si="91"/>
        <v>#DIV/0!</v>
      </c>
      <c r="BY91" s="74" t="e">
        <f t="shared" si="92"/>
        <v>#DIV/0!</v>
      </c>
      <c r="BZ91" s="155" t="e">
        <f t="shared" si="112"/>
        <v>#DIV/0!</v>
      </c>
      <c r="CA91" s="72"/>
      <c r="CB91" s="75"/>
      <c r="CC91" s="155" t="e">
        <f t="shared" si="93"/>
        <v>#DIV/0!</v>
      </c>
      <c r="CD91" s="155" t="e">
        <f t="shared" si="94"/>
        <v>#DIV/0!</v>
      </c>
      <c r="CE91" s="72"/>
      <c r="CF91" s="166"/>
      <c r="CG91" s="167"/>
      <c r="CH91" s="155" t="e">
        <f t="shared" si="95"/>
        <v>#DIV/0!</v>
      </c>
      <c r="CI91" s="75"/>
      <c r="CJ91" s="76"/>
      <c r="CK91" s="76"/>
      <c r="CL91" s="75"/>
      <c r="CM91" s="76"/>
      <c r="CN91" s="155" t="e">
        <f t="shared" si="96"/>
        <v>#DIV/0!</v>
      </c>
      <c r="CO91" s="72"/>
      <c r="CP91" s="75"/>
      <c r="CQ91" s="155" t="e">
        <f t="shared" si="97"/>
        <v>#DIV/0!</v>
      </c>
      <c r="CR91" s="78" t="b">
        <v>1</v>
      </c>
      <c r="CS91" s="76" t="b">
        <v>1</v>
      </c>
      <c r="CT91" s="76"/>
      <c r="CU91" s="76"/>
      <c r="CV91" s="79"/>
      <c r="CW91" s="79"/>
      <c r="CX91" s="79"/>
      <c r="CY91" s="79"/>
      <c r="CZ91" s="76"/>
      <c r="DA91" s="76"/>
      <c r="DB91" s="76"/>
      <c r="DC91" s="66" t="e">
        <f t="shared" si="98"/>
        <v>#DIV/0!</v>
      </c>
      <c r="DD91" s="66" t="e">
        <f t="shared" si="99"/>
        <v>#DIV/0!</v>
      </c>
      <c r="DE91" s="66" t="e">
        <f t="shared" si="100"/>
        <v>#DIV/0!</v>
      </c>
      <c r="DF91" s="66" t="e">
        <f t="shared" si="101"/>
        <v>#DIV/0!</v>
      </c>
      <c r="DG91" s="66" t="e">
        <f t="shared" si="102"/>
        <v>#DIV/0!</v>
      </c>
      <c r="DH91" s="66" t="e">
        <f t="shared" si="114"/>
        <v>#DIV/0!</v>
      </c>
      <c r="DI91" s="66" t="e">
        <f t="shared" si="103"/>
        <v>#DIV/0!</v>
      </c>
      <c r="DJ91" s="66" t="e">
        <f t="shared" si="104"/>
        <v>#DIV/0!</v>
      </c>
      <c r="DK91" s="66" t="e">
        <f t="shared" si="105"/>
        <v>#DIV/0!</v>
      </c>
      <c r="DL91" s="66" t="e">
        <f t="shared" si="106"/>
        <v>#DIV/0!</v>
      </c>
      <c r="DM91" s="66" t="e">
        <f t="shared" si="107"/>
        <v>#DIV/0!</v>
      </c>
      <c r="DN91" s="80" t="e">
        <f t="shared" si="108"/>
        <v>#DIV/0!</v>
      </c>
      <c r="DO91" s="178" t="e">
        <f t="shared" si="109"/>
        <v>#DIV/0!</v>
      </c>
      <c r="DP91" s="163" t="e">
        <f t="shared" si="113"/>
        <v>#DIV/0!</v>
      </c>
    </row>
    <row r="92" spans="1:120" ht="17.149999999999999" customHeight="1" x14ac:dyDescent="0.3">
      <c r="A92" s="30"/>
      <c r="B92" s="39" t="s">
        <v>348</v>
      </c>
      <c r="C92" s="37" t="s">
        <v>349</v>
      </c>
      <c r="D92" s="36" t="s">
        <v>367</v>
      </c>
      <c r="E92" s="37" t="s">
        <v>368</v>
      </c>
      <c r="F92" s="36" t="s">
        <v>369</v>
      </c>
      <c r="G92" s="37" t="s">
        <v>368</v>
      </c>
      <c r="H92" s="36">
        <v>18</v>
      </c>
      <c r="I92" s="38">
        <v>13</v>
      </c>
      <c r="J92" s="155" t="e">
        <f t="shared" si="60"/>
        <v>#DIV/0!</v>
      </c>
      <c r="K92" s="115" t="e">
        <f t="shared" si="61"/>
        <v>#DIV/0!</v>
      </c>
      <c r="L92" s="115" t="e">
        <f t="shared" si="62"/>
        <v>#DIV/0!</v>
      </c>
      <c r="M92" s="115" t="e">
        <f t="shared" si="63"/>
        <v>#DIV/0!</v>
      </c>
      <c r="N92" s="115" t="e">
        <f t="shared" si="64"/>
        <v>#DIV/0!</v>
      </c>
      <c r="O92" s="115" t="e">
        <f t="shared" si="65"/>
        <v>#DIV/0!</v>
      </c>
      <c r="P92" s="115" t="e">
        <f t="shared" si="66"/>
        <v>#DIV/0!</v>
      </c>
      <c r="Q92" s="115">
        <f t="shared" si="67"/>
        <v>1</v>
      </c>
      <c r="R92" s="116">
        <f t="shared" si="68"/>
        <v>0.92768887988657089</v>
      </c>
      <c r="S92" s="133" t="e">
        <f t="shared" si="69"/>
        <v>#DIV/0!</v>
      </c>
      <c r="T92" s="134" t="e">
        <f t="shared" si="110"/>
        <v>#DIV/0!</v>
      </c>
      <c r="U92" s="135" t="e">
        <f t="shared" si="70"/>
        <v>#DIV/0!</v>
      </c>
      <c r="V92" s="136">
        <v>4</v>
      </c>
      <c r="W92" s="155" t="e">
        <f t="shared" si="71"/>
        <v>#DIV/0!</v>
      </c>
      <c r="X92" s="155" t="e">
        <f t="shared" si="72"/>
        <v>#DIV/0!</v>
      </c>
      <c r="Y92" s="155" t="e">
        <f t="shared" si="73"/>
        <v>#DIV/0!</v>
      </c>
      <c r="Z92" s="156" t="e">
        <f t="shared" si="74"/>
        <v>#DIV/0!</v>
      </c>
      <c r="AA92" s="69"/>
      <c r="AB92" s="70">
        <f t="shared" si="75"/>
        <v>0.94484629294755873</v>
      </c>
      <c r="AC92" s="70" t="e">
        <f t="shared" si="76"/>
        <v>#DIV/0!</v>
      </c>
      <c r="AD92" s="70" t="e">
        <f t="shared" si="76"/>
        <v>#DIV/0!</v>
      </c>
      <c r="AE92" s="70">
        <f t="shared" si="77"/>
        <v>0</v>
      </c>
      <c r="AF92" s="70" t="e">
        <f t="shared" si="78"/>
        <v>#DIV/0!</v>
      </c>
      <c r="AG92" s="70" t="e">
        <f t="shared" si="79"/>
        <v>#DIV/0!</v>
      </c>
      <c r="AH92" s="70" t="e">
        <f t="shared" si="80"/>
        <v>#DIV/0!</v>
      </c>
      <c r="AI92" s="70" t="e">
        <f t="shared" si="81"/>
        <v>#DIV/0!</v>
      </c>
      <c r="AJ92" s="70" t="e">
        <f t="shared" si="82"/>
        <v>#DIV/0!</v>
      </c>
      <c r="AK92" s="70" t="e">
        <f t="shared" si="83"/>
        <v>#DIV/0!</v>
      </c>
      <c r="AL92" s="71" t="e">
        <f t="shared" si="111"/>
        <v>#DIV/0!</v>
      </c>
      <c r="AM92" s="187"/>
      <c r="AN92" s="189"/>
      <c r="AO92" s="182">
        <f t="shared" si="84"/>
        <v>1</v>
      </c>
      <c r="AP92" s="75"/>
      <c r="AQ92" s="75"/>
      <c r="AR92" s="76"/>
      <c r="AS92" s="76"/>
      <c r="AT92" s="171" t="e">
        <f t="shared" si="85"/>
        <v>#DIV/0!</v>
      </c>
      <c r="AU92" s="171" t="e">
        <f t="shared" si="86"/>
        <v>#DIV/0!</v>
      </c>
      <c r="AV92" s="75"/>
      <c r="AW92" s="76"/>
      <c r="AX92" s="75"/>
      <c r="AY92" s="76"/>
      <c r="AZ92" s="75"/>
      <c r="BA92" s="66" t="e">
        <f t="shared" si="87"/>
        <v>#DIV/0!</v>
      </c>
      <c r="BB92" s="155" t="e">
        <f t="shared" si="88"/>
        <v>#DIV/0!</v>
      </c>
      <c r="BC92" s="75"/>
      <c r="BD92" s="76"/>
      <c r="BE92" s="76"/>
      <c r="BF92" s="155" t="e">
        <f t="shared" si="89"/>
        <v>#DIV/0!</v>
      </c>
      <c r="BG92" s="184">
        <v>0.94484629294755873</v>
      </c>
      <c r="BH92" s="184">
        <v>0.92768887988657089</v>
      </c>
      <c r="BI92" s="75"/>
      <c r="BJ92" s="75"/>
      <c r="BK92" s="75"/>
      <c r="BL92" s="75"/>
      <c r="BM92" s="75"/>
      <c r="BN92" s="76"/>
      <c r="BO92" s="75"/>
      <c r="BP92" s="76"/>
      <c r="BQ92" s="76"/>
      <c r="BR92" s="76"/>
      <c r="BS92" s="155" t="e">
        <f t="shared" si="90"/>
        <v>#DIV/0!</v>
      </c>
      <c r="BT92" s="155" t="e">
        <f t="shared" si="58"/>
        <v>#DIV/0!</v>
      </c>
      <c r="BU92" s="66" t="e">
        <f t="shared" si="59"/>
        <v>#DIV/0!</v>
      </c>
      <c r="BV92" s="72"/>
      <c r="BW92" s="75"/>
      <c r="BX92" s="66" t="e">
        <f t="shared" si="91"/>
        <v>#DIV/0!</v>
      </c>
      <c r="BY92" s="74" t="e">
        <f t="shared" si="92"/>
        <v>#DIV/0!</v>
      </c>
      <c r="BZ92" s="155" t="e">
        <f t="shared" si="112"/>
        <v>#DIV/0!</v>
      </c>
      <c r="CA92" s="72"/>
      <c r="CB92" s="75"/>
      <c r="CC92" s="155" t="e">
        <f t="shared" si="93"/>
        <v>#DIV/0!</v>
      </c>
      <c r="CD92" s="155" t="e">
        <f t="shared" si="94"/>
        <v>#DIV/0!</v>
      </c>
      <c r="CE92" s="72"/>
      <c r="CF92" s="166"/>
      <c r="CG92" s="167"/>
      <c r="CH92" s="155" t="e">
        <f t="shared" si="95"/>
        <v>#DIV/0!</v>
      </c>
      <c r="CI92" s="75"/>
      <c r="CJ92" s="75"/>
      <c r="CK92" s="76"/>
      <c r="CL92" s="75"/>
      <c r="CM92" s="75"/>
      <c r="CN92" s="155" t="e">
        <f t="shared" si="96"/>
        <v>#DIV/0!</v>
      </c>
      <c r="CO92" s="72"/>
      <c r="CP92" s="75"/>
      <c r="CQ92" s="155" t="e">
        <f t="shared" si="97"/>
        <v>#DIV/0!</v>
      </c>
      <c r="CR92" s="78" t="b">
        <v>0</v>
      </c>
      <c r="CS92" s="76" t="b">
        <v>0</v>
      </c>
      <c r="CT92" s="76"/>
      <c r="CU92" s="76"/>
      <c r="CV92" s="76"/>
      <c r="CW92" s="76"/>
      <c r="CX92" s="76"/>
      <c r="CY92" s="76"/>
      <c r="CZ92" s="76"/>
      <c r="DA92" s="76"/>
      <c r="DB92" s="76"/>
      <c r="DC92" s="66" t="e">
        <f t="shared" si="98"/>
        <v>#DIV/0!</v>
      </c>
      <c r="DD92" s="66" t="e">
        <f t="shared" si="99"/>
        <v>#DIV/0!</v>
      </c>
      <c r="DE92" s="66" t="e">
        <f t="shared" si="100"/>
        <v>#DIV/0!</v>
      </c>
      <c r="DF92" s="66" t="e">
        <f t="shared" si="101"/>
        <v>#DIV/0!</v>
      </c>
      <c r="DG92" s="66" t="e">
        <f t="shared" si="102"/>
        <v>#DIV/0!</v>
      </c>
      <c r="DH92" s="66" t="e">
        <f t="shared" si="114"/>
        <v>#DIV/0!</v>
      </c>
      <c r="DI92" s="66" t="e">
        <f t="shared" si="103"/>
        <v>#DIV/0!</v>
      </c>
      <c r="DJ92" s="66" t="e">
        <f t="shared" si="104"/>
        <v>#DIV/0!</v>
      </c>
      <c r="DK92" s="66" t="e">
        <f t="shared" si="105"/>
        <v>#DIV/0!</v>
      </c>
      <c r="DL92" s="66" t="e">
        <f t="shared" si="106"/>
        <v>#DIV/0!</v>
      </c>
      <c r="DM92" s="66" t="e">
        <f t="shared" si="107"/>
        <v>#DIV/0!</v>
      </c>
      <c r="DN92" s="80" t="e">
        <f t="shared" si="108"/>
        <v>#DIV/0!</v>
      </c>
      <c r="DO92" s="178" t="e">
        <f t="shared" si="109"/>
        <v>#DIV/0!</v>
      </c>
      <c r="DP92" s="163" t="e">
        <f t="shared" si="113"/>
        <v>#DIV/0!</v>
      </c>
    </row>
    <row r="93" spans="1:120" ht="17.149999999999999" customHeight="1" x14ac:dyDescent="0.3">
      <c r="A93" s="30"/>
      <c r="B93" s="39" t="s">
        <v>348</v>
      </c>
      <c r="C93" s="37" t="s">
        <v>349</v>
      </c>
      <c r="D93" s="36" t="s">
        <v>367</v>
      </c>
      <c r="E93" s="37" t="s">
        <v>368</v>
      </c>
      <c r="F93" s="36" t="s">
        <v>370</v>
      </c>
      <c r="G93" s="37" t="s">
        <v>371</v>
      </c>
      <c r="H93" s="36">
        <v>20</v>
      </c>
      <c r="I93" s="38">
        <v>8</v>
      </c>
      <c r="J93" s="155" t="e">
        <f t="shared" si="60"/>
        <v>#DIV/0!</v>
      </c>
      <c r="K93" s="115" t="e">
        <f t="shared" si="61"/>
        <v>#DIV/0!</v>
      </c>
      <c r="L93" s="115" t="e">
        <f t="shared" si="62"/>
        <v>#DIV/0!</v>
      </c>
      <c r="M93" s="115" t="e">
        <f t="shared" si="63"/>
        <v>#DIV/0!</v>
      </c>
      <c r="N93" s="115" t="e">
        <f t="shared" si="64"/>
        <v>#DIV/0!</v>
      </c>
      <c r="O93" s="115" t="e">
        <f t="shared" si="65"/>
        <v>#DIV/0!</v>
      </c>
      <c r="P93" s="115" t="e">
        <f t="shared" si="66"/>
        <v>#DIV/0!</v>
      </c>
      <c r="Q93" s="115">
        <f t="shared" si="67"/>
        <v>1</v>
      </c>
      <c r="R93" s="116">
        <f t="shared" si="68"/>
        <v>0.8936207888795431</v>
      </c>
      <c r="S93" s="133" t="e">
        <f t="shared" si="69"/>
        <v>#DIV/0!</v>
      </c>
      <c r="T93" s="134" t="e">
        <f t="shared" si="110"/>
        <v>#DIV/0!</v>
      </c>
      <c r="U93" s="135" t="e">
        <f t="shared" si="70"/>
        <v>#DIV/0!</v>
      </c>
      <c r="V93" s="136">
        <v>4</v>
      </c>
      <c r="W93" s="155" t="e">
        <f t="shared" si="71"/>
        <v>#DIV/0!</v>
      </c>
      <c r="X93" s="155" t="e">
        <f t="shared" si="72"/>
        <v>#DIV/0!</v>
      </c>
      <c r="Y93" s="155" t="e">
        <f t="shared" si="73"/>
        <v>#DIV/0!</v>
      </c>
      <c r="Z93" s="156" t="e">
        <f t="shared" si="74"/>
        <v>#DIV/0!</v>
      </c>
      <c r="AA93" s="69"/>
      <c r="AB93" s="70">
        <f t="shared" si="75"/>
        <v>0.91591688089117396</v>
      </c>
      <c r="AC93" s="70" t="e">
        <f t="shared" si="76"/>
        <v>#DIV/0!</v>
      </c>
      <c r="AD93" s="70" t="e">
        <f t="shared" si="76"/>
        <v>#DIV/0!</v>
      </c>
      <c r="AE93" s="70">
        <f t="shared" si="77"/>
        <v>0</v>
      </c>
      <c r="AF93" s="70" t="e">
        <f t="shared" si="78"/>
        <v>#DIV/0!</v>
      </c>
      <c r="AG93" s="70" t="e">
        <f t="shared" si="79"/>
        <v>#DIV/0!</v>
      </c>
      <c r="AH93" s="70" t="e">
        <f t="shared" si="80"/>
        <v>#DIV/0!</v>
      </c>
      <c r="AI93" s="70" t="e">
        <f t="shared" si="81"/>
        <v>#DIV/0!</v>
      </c>
      <c r="AJ93" s="70" t="e">
        <f t="shared" si="82"/>
        <v>#DIV/0!</v>
      </c>
      <c r="AK93" s="70" t="e">
        <f t="shared" si="83"/>
        <v>#DIV/0!</v>
      </c>
      <c r="AL93" s="71" t="e">
        <f t="shared" si="111"/>
        <v>#DIV/0!</v>
      </c>
      <c r="AM93" s="187"/>
      <c r="AN93" s="189"/>
      <c r="AO93" s="182">
        <f t="shared" si="84"/>
        <v>1</v>
      </c>
      <c r="AP93" s="75"/>
      <c r="AQ93" s="75"/>
      <c r="AR93" s="76"/>
      <c r="AS93" s="76"/>
      <c r="AT93" s="171" t="e">
        <f t="shared" si="85"/>
        <v>#DIV/0!</v>
      </c>
      <c r="AU93" s="171" t="e">
        <f t="shared" si="86"/>
        <v>#DIV/0!</v>
      </c>
      <c r="AV93" s="75"/>
      <c r="AW93" s="76"/>
      <c r="AX93" s="75"/>
      <c r="AY93" s="76"/>
      <c r="AZ93" s="75"/>
      <c r="BA93" s="66" t="e">
        <f t="shared" si="87"/>
        <v>#DIV/0!</v>
      </c>
      <c r="BB93" s="155" t="e">
        <f t="shared" si="88"/>
        <v>#DIV/0!</v>
      </c>
      <c r="BC93" s="75"/>
      <c r="BD93" s="76"/>
      <c r="BE93" s="76"/>
      <c r="BF93" s="155" t="e">
        <f t="shared" si="89"/>
        <v>#DIV/0!</v>
      </c>
      <c r="BG93" s="184">
        <v>0.91591688089117396</v>
      </c>
      <c r="BH93" s="184">
        <v>0.8936207888795431</v>
      </c>
      <c r="BI93" s="75"/>
      <c r="BJ93" s="75"/>
      <c r="BK93" s="75"/>
      <c r="BL93" s="75"/>
      <c r="BM93" s="76"/>
      <c r="BN93" s="76"/>
      <c r="BO93" s="76"/>
      <c r="BP93" s="76"/>
      <c r="BQ93" s="76"/>
      <c r="BR93" s="76"/>
      <c r="BS93" s="155" t="e">
        <f t="shared" si="90"/>
        <v>#DIV/0!</v>
      </c>
      <c r="BT93" s="155" t="e">
        <f t="shared" si="58"/>
        <v>#DIV/0!</v>
      </c>
      <c r="BU93" s="66" t="e">
        <f t="shared" si="59"/>
        <v>#DIV/0!</v>
      </c>
      <c r="BV93" s="72"/>
      <c r="BW93" s="76"/>
      <c r="BX93" s="66" t="e">
        <f t="shared" si="91"/>
        <v>#DIV/0!</v>
      </c>
      <c r="BY93" s="74" t="e">
        <f t="shared" si="92"/>
        <v>#DIV/0!</v>
      </c>
      <c r="BZ93" s="155" t="e">
        <f t="shared" si="112"/>
        <v>#DIV/0!</v>
      </c>
      <c r="CA93" s="72"/>
      <c r="CB93" s="75"/>
      <c r="CC93" s="155" t="e">
        <f t="shared" si="93"/>
        <v>#DIV/0!</v>
      </c>
      <c r="CD93" s="155" t="e">
        <f t="shared" si="94"/>
        <v>#DIV/0!</v>
      </c>
      <c r="CE93" s="72"/>
      <c r="CF93" s="166"/>
      <c r="CG93" s="167"/>
      <c r="CH93" s="155" t="e">
        <f t="shared" si="95"/>
        <v>#DIV/0!</v>
      </c>
      <c r="CI93" s="75"/>
      <c r="CJ93" s="76"/>
      <c r="CK93" s="75"/>
      <c r="CL93" s="75"/>
      <c r="CM93" s="76"/>
      <c r="CN93" s="155" t="e">
        <f t="shared" si="96"/>
        <v>#DIV/0!</v>
      </c>
      <c r="CO93" s="72"/>
      <c r="CP93" s="76"/>
      <c r="CQ93" s="155" t="e">
        <f t="shared" si="97"/>
        <v>#DIV/0!</v>
      </c>
      <c r="CR93" s="78" t="b">
        <v>1</v>
      </c>
      <c r="CS93" s="76" t="b">
        <v>0</v>
      </c>
      <c r="CT93" s="76"/>
      <c r="CU93" s="76"/>
      <c r="CV93" s="76"/>
      <c r="CW93" s="76"/>
      <c r="CX93" s="76"/>
      <c r="CY93" s="76"/>
      <c r="CZ93" s="76"/>
      <c r="DA93" s="76"/>
      <c r="DB93" s="76"/>
      <c r="DC93" s="66" t="e">
        <f t="shared" si="98"/>
        <v>#DIV/0!</v>
      </c>
      <c r="DD93" s="66" t="e">
        <f t="shared" si="99"/>
        <v>#DIV/0!</v>
      </c>
      <c r="DE93" s="66" t="e">
        <f t="shared" si="100"/>
        <v>#DIV/0!</v>
      </c>
      <c r="DF93" s="66" t="e">
        <f t="shared" si="101"/>
        <v>#DIV/0!</v>
      </c>
      <c r="DG93" s="66" t="e">
        <f t="shared" si="102"/>
        <v>#DIV/0!</v>
      </c>
      <c r="DH93" s="66" t="e">
        <f t="shared" si="114"/>
        <v>#DIV/0!</v>
      </c>
      <c r="DI93" s="66" t="e">
        <f t="shared" si="103"/>
        <v>#DIV/0!</v>
      </c>
      <c r="DJ93" s="66" t="e">
        <f t="shared" si="104"/>
        <v>#DIV/0!</v>
      </c>
      <c r="DK93" s="66" t="e">
        <f t="shared" si="105"/>
        <v>#DIV/0!</v>
      </c>
      <c r="DL93" s="66" t="e">
        <f t="shared" si="106"/>
        <v>#DIV/0!</v>
      </c>
      <c r="DM93" s="66" t="e">
        <f t="shared" si="107"/>
        <v>#DIV/0!</v>
      </c>
      <c r="DN93" s="80" t="e">
        <f t="shared" si="108"/>
        <v>#DIV/0!</v>
      </c>
      <c r="DO93" s="178" t="e">
        <f t="shared" si="109"/>
        <v>#DIV/0!</v>
      </c>
      <c r="DP93" s="163" t="e">
        <f t="shared" si="113"/>
        <v>#DIV/0!</v>
      </c>
    </row>
    <row r="94" spans="1:120" ht="17.149999999999999" customHeight="1" x14ac:dyDescent="0.3">
      <c r="A94" s="30"/>
      <c r="B94" s="39" t="s">
        <v>372</v>
      </c>
      <c r="C94" s="37" t="s">
        <v>373</v>
      </c>
      <c r="D94" s="36" t="s">
        <v>374</v>
      </c>
      <c r="E94" s="37" t="s">
        <v>373</v>
      </c>
      <c r="F94" s="36" t="s">
        <v>375</v>
      </c>
      <c r="G94" s="37" t="s">
        <v>373</v>
      </c>
      <c r="H94" s="36">
        <v>61</v>
      </c>
      <c r="I94" s="38">
        <v>15</v>
      </c>
      <c r="J94" s="155" t="e">
        <f t="shared" si="60"/>
        <v>#DIV/0!</v>
      </c>
      <c r="K94" s="115" t="e">
        <f t="shared" si="61"/>
        <v>#DIV/0!</v>
      </c>
      <c r="L94" s="115" t="e">
        <f t="shared" si="62"/>
        <v>#DIV/0!</v>
      </c>
      <c r="M94" s="115" t="e">
        <f t="shared" si="63"/>
        <v>#DIV/0!</v>
      </c>
      <c r="N94" s="115" t="e">
        <f t="shared" si="64"/>
        <v>#DIV/0!</v>
      </c>
      <c r="O94" s="115" t="e">
        <f t="shared" si="65"/>
        <v>#DIV/0!</v>
      </c>
      <c r="P94" s="115" t="e">
        <f t="shared" si="66"/>
        <v>#DIV/0!</v>
      </c>
      <c r="Q94" s="115">
        <f t="shared" si="67"/>
        <v>1</v>
      </c>
      <c r="R94" s="116">
        <f t="shared" si="68"/>
        <v>0.89601967002815097</v>
      </c>
      <c r="S94" s="133" t="e">
        <f t="shared" si="69"/>
        <v>#DIV/0!</v>
      </c>
      <c r="T94" s="134" t="e">
        <f t="shared" si="110"/>
        <v>#DIV/0!</v>
      </c>
      <c r="U94" s="135" t="e">
        <f t="shared" si="70"/>
        <v>#DIV/0!</v>
      </c>
      <c r="V94" s="136">
        <v>6</v>
      </c>
      <c r="W94" s="155" t="e">
        <f t="shared" si="71"/>
        <v>#DIV/0!</v>
      </c>
      <c r="X94" s="155" t="e">
        <f t="shared" si="72"/>
        <v>#DIV/0!</v>
      </c>
      <c r="Y94" s="155" t="e">
        <f t="shared" si="73"/>
        <v>#DIV/0!</v>
      </c>
      <c r="Z94" s="156" t="e">
        <f t="shared" si="74"/>
        <v>#DIV/0!</v>
      </c>
      <c r="AA94" s="69"/>
      <c r="AB94" s="70">
        <f t="shared" si="75"/>
        <v>0.9290655724706629</v>
      </c>
      <c r="AC94" s="70" t="e">
        <f t="shared" si="76"/>
        <v>#DIV/0!</v>
      </c>
      <c r="AD94" s="70" t="e">
        <f t="shared" si="76"/>
        <v>#DIV/0!</v>
      </c>
      <c r="AE94" s="70">
        <f t="shared" si="77"/>
        <v>0</v>
      </c>
      <c r="AF94" s="70" t="e">
        <f t="shared" si="78"/>
        <v>#DIV/0!</v>
      </c>
      <c r="AG94" s="70" t="e">
        <f t="shared" si="79"/>
        <v>#DIV/0!</v>
      </c>
      <c r="AH94" s="70" t="e">
        <f t="shared" si="80"/>
        <v>#DIV/0!</v>
      </c>
      <c r="AI94" s="70" t="e">
        <f t="shared" si="81"/>
        <v>#DIV/0!</v>
      </c>
      <c r="AJ94" s="70" t="e">
        <f t="shared" si="82"/>
        <v>#DIV/0!</v>
      </c>
      <c r="AK94" s="70" t="e">
        <f t="shared" si="83"/>
        <v>#DIV/0!</v>
      </c>
      <c r="AL94" s="71" t="e">
        <f t="shared" si="111"/>
        <v>#DIV/0!</v>
      </c>
      <c r="AM94" s="187"/>
      <c r="AN94" s="189"/>
      <c r="AO94" s="182">
        <f t="shared" si="84"/>
        <v>1</v>
      </c>
      <c r="AP94" s="75"/>
      <c r="AQ94" s="75"/>
      <c r="AR94" s="75"/>
      <c r="AS94" s="76"/>
      <c r="AT94" s="171" t="e">
        <f t="shared" si="85"/>
        <v>#DIV/0!</v>
      </c>
      <c r="AU94" s="171" t="e">
        <f t="shared" si="86"/>
        <v>#DIV/0!</v>
      </c>
      <c r="AV94" s="75"/>
      <c r="AW94" s="75"/>
      <c r="AX94" s="75"/>
      <c r="AY94" s="76"/>
      <c r="AZ94" s="75"/>
      <c r="BA94" s="66" t="e">
        <f t="shared" si="87"/>
        <v>#DIV/0!</v>
      </c>
      <c r="BB94" s="155" t="e">
        <f t="shared" si="88"/>
        <v>#DIV/0!</v>
      </c>
      <c r="BC94" s="75"/>
      <c r="BD94" s="75"/>
      <c r="BE94" s="75"/>
      <c r="BF94" s="155" t="e">
        <f t="shared" si="89"/>
        <v>#DIV/0!</v>
      </c>
      <c r="BG94" s="184">
        <v>0.9290655724706629</v>
      </c>
      <c r="BH94" s="184">
        <v>0.89601967002815097</v>
      </c>
      <c r="BI94" s="75"/>
      <c r="BJ94" s="75"/>
      <c r="BK94" s="75"/>
      <c r="BL94" s="75"/>
      <c r="BM94" s="75"/>
      <c r="BN94" s="76"/>
      <c r="BO94" s="75"/>
      <c r="BP94" s="76"/>
      <c r="BQ94" s="76"/>
      <c r="BR94" s="76"/>
      <c r="BS94" s="155" t="e">
        <f t="shared" si="90"/>
        <v>#DIV/0!</v>
      </c>
      <c r="BT94" s="155" t="e">
        <f t="shared" si="58"/>
        <v>#DIV/0!</v>
      </c>
      <c r="BU94" s="66" t="e">
        <f t="shared" si="59"/>
        <v>#DIV/0!</v>
      </c>
      <c r="BV94" s="72"/>
      <c r="BW94" s="75"/>
      <c r="BX94" s="66" t="e">
        <f t="shared" si="91"/>
        <v>#DIV/0!</v>
      </c>
      <c r="BY94" s="74" t="e">
        <f t="shared" si="92"/>
        <v>#DIV/0!</v>
      </c>
      <c r="BZ94" s="155" t="e">
        <f t="shared" si="112"/>
        <v>#DIV/0!</v>
      </c>
      <c r="CA94" s="72"/>
      <c r="CB94" s="75"/>
      <c r="CC94" s="155" t="e">
        <f t="shared" si="93"/>
        <v>#DIV/0!</v>
      </c>
      <c r="CD94" s="155" t="e">
        <f t="shared" si="94"/>
        <v>#DIV/0!</v>
      </c>
      <c r="CE94" s="72"/>
      <c r="CF94" s="166"/>
      <c r="CG94" s="167"/>
      <c r="CH94" s="155" t="e">
        <f t="shared" si="95"/>
        <v>#DIV/0!</v>
      </c>
      <c r="CI94" s="75"/>
      <c r="CJ94" s="75"/>
      <c r="CK94" s="75"/>
      <c r="CL94" s="75"/>
      <c r="CM94" s="75"/>
      <c r="CN94" s="155" t="e">
        <f t="shared" si="96"/>
        <v>#DIV/0!</v>
      </c>
      <c r="CO94" s="72"/>
      <c r="CP94" s="75"/>
      <c r="CQ94" s="155" t="e">
        <f t="shared" si="97"/>
        <v>#DIV/0!</v>
      </c>
      <c r="CR94" s="78" t="b">
        <v>0</v>
      </c>
      <c r="CS94" s="76" t="b">
        <v>1</v>
      </c>
      <c r="CT94" s="76"/>
      <c r="CU94" s="76"/>
      <c r="CV94" s="79"/>
      <c r="CW94" s="79"/>
      <c r="CX94" s="79"/>
      <c r="CY94" s="79"/>
      <c r="CZ94" s="76"/>
      <c r="DA94" s="76"/>
      <c r="DB94" s="76"/>
      <c r="DC94" s="66" t="e">
        <f t="shared" si="98"/>
        <v>#DIV/0!</v>
      </c>
      <c r="DD94" s="66" t="e">
        <f t="shared" si="99"/>
        <v>#DIV/0!</v>
      </c>
      <c r="DE94" s="66" t="e">
        <f t="shared" si="100"/>
        <v>#DIV/0!</v>
      </c>
      <c r="DF94" s="66" t="e">
        <f t="shared" si="101"/>
        <v>#DIV/0!</v>
      </c>
      <c r="DG94" s="66" t="e">
        <f t="shared" si="102"/>
        <v>#DIV/0!</v>
      </c>
      <c r="DH94" s="66" t="e">
        <f t="shared" si="114"/>
        <v>#DIV/0!</v>
      </c>
      <c r="DI94" s="66" t="e">
        <f t="shared" si="103"/>
        <v>#DIV/0!</v>
      </c>
      <c r="DJ94" s="66" t="e">
        <f t="shared" si="104"/>
        <v>#DIV/0!</v>
      </c>
      <c r="DK94" s="66" t="e">
        <f t="shared" si="105"/>
        <v>#DIV/0!</v>
      </c>
      <c r="DL94" s="66" t="e">
        <f t="shared" si="106"/>
        <v>#DIV/0!</v>
      </c>
      <c r="DM94" s="66" t="e">
        <f t="shared" si="107"/>
        <v>#DIV/0!</v>
      </c>
      <c r="DN94" s="80" t="e">
        <f t="shared" si="108"/>
        <v>#DIV/0!</v>
      </c>
      <c r="DO94" s="178" t="e">
        <f t="shared" si="109"/>
        <v>#DIV/0!</v>
      </c>
      <c r="DP94" s="163" t="e">
        <f t="shared" si="113"/>
        <v>#DIV/0!</v>
      </c>
    </row>
    <row r="95" spans="1:120" ht="17.149999999999999" customHeight="1" x14ac:dyDescent="0.3">
      <c r="A95" s="30"/>
      <c r="B95" s="39" t="s">
        <v>372</v>
      </c>
      <c r="C95" s="37" t="s">
        <v>373</v>
      </c>
      <c r="D95" s="36" t="s">
        <v>374</v>
      </c>
      <c r="E95" s="37" t="s">
        <v>373</v>
      </c>
      <c r="F95" s="36" t="s">
        <v>376</v>
      </c>
      <c r="G95" s="37" t="s">
        <v>377</v>
      </c>
      <c r="H95" s="36">
        <v>29</v>
      </c>
      <c r="I95" s="38">
        <v>14</v>
      </c>
      <c r="J95" s="155" t="e">
        <f t="shared" si="60"/>
        <v>#DIV/0!</v>
      </c>
      <c r="K95" s="115" t="e">
        <f t="shared" si="61"/>
        <v>#DIV/0!</v>
      </c>
      <c r="L95" s="115" t="e">
        <f t="shared" si="62"/>
        <v>#DIV/0!</v>
      </c>
      <c r="M95" s="115" t="e">
        <f t="shared" si="63"/>
        <v>#DIV/0!</v>
      </c>
      <c r="N95" s="115" t="e">
        <f t="shared" si="64"/>
        <v>#DIV/0!</v>
      </c>
      <c r="O95" s="115" t="e">
        <f t="shared" si="65"/>
        <v>#DIV/0!</v>
      </c>
      <c r="P95" s="115" t="e">
        <f t="shared" si="66"/>
        <v>#DIV/0!</v>
      </c>
      <c r="Q95" s="115">
        <f t="shared" si="67"/>
        <v>1</v>
      </c>
      <c r="R95" s="116">
        <f t="shared" si="68"/>
        <v>0.87573367571533378</v>
      </c>
      <c r="S95" s="133" t="e">
        <f t="shared" si="69"/>
        <v>#DIV/0!</v>
      </c>
      <c r="T95" s="134" t="e">
        <f t="shared" si="110"/>
        <v>#DIV/0!</v>
      </c>
      <c r="U95" s="135" t="e">
        <f t="shared" si="70"/>
        <v>#DIV/0!</v>
      </c>
      <c r="V95" s="136">
        <v>6</v>
      </c>
      <c r="W95" s="155" t="e">
        <f t="shared" si="71"/>
        <v>#DIV/0!</v>
      </c>
      <c r="X95" s="155" t="e">
        <f t="shared" si="72"/>
        <v>#DIV/0!</v>
      </c>
      <c r="Y95" s="155" t="e">
        <f t="shared" si="73"/>
        <v>#DIV/0!</v>
      </c>
      <c r="Z95" s="156" t="e">
        <f t="shared" si="74"/>
        <v>#DIV/0!</v>
      </c>
      <c r="AA95" s="69"/>
      <c r="AB95" s="70">
        <f t="shared" si="75"/>
        <v>0.91262249805389384</v>
      </c>
      <c r="AC95" s="70" t="e">
        <f t="shared" si="76"/>
        <v>#DIV/0!</v>
      </c>
      <c r="AD95" s="70" t="e">
        <f t="shared" si="76"/>
        <v>#DIV/0!</v>
      </c>
      <c r="AE95" s="70">
        <f t="shared" si="77"/>
        <v>0</v>
      </c>
      <c r="AF95" s="70" t="e">
        <f t="shared" si="78"/>
        <v>#DIV/0!</v>
      </c>
      <c r="AG95" s="70" t="e">
        <f t="shared" si="79"/>
        <v>#DIV/0!</v>
      </c>
      <c r="AH95" s="70" t="e">
        <f t="shared" si="80"/>
        <v>#DIV/0!</v>
      </c>
      <c r="AI95" s="70" t="e">
        <f t="shared" si="81"/>
        <v>#DIV/0!</v>
      </c>
      <c r="AJ95" s="70" t="e">
        <f t="shared" si="82"/>
        <v>#DIV/0!</v>
      </c>
      <c r="AK95" s="70" t="e">
        <f t="shared" si="83"/>
        <v>#DIV/0!</v>
      </c>
      <c r="AL95" s="71" t="e">
        <f t="shared" si="111"/>
        <v>#DIV/0!</v>
      </c>
      <c r="AM95" s="187"/>
      <c r="AN95" s="189"/>
      <c r="AO95" s="182">
        <f t="shared" si="84"/>
        <v>1</v>
      </c>
      <c r="AP95" s="75"/>
      <c r="AQ95" s="75"/>
      <c r="AR95" s="76"/>
      <c r="AS95" s="76"/>
      <c r="AT95" s="171" t="e">
        <f t="shared" si="85"/>
        <v>#DIV/0!</v>
      </c>
      <c r="AU95" s="171" t="e">
        <f t="shared" si="86"/>
        <v>#DIV/0!</v>
      </c>
      <c r="AV95" s="75"/>
      <c r="AW95" s="75"/>
      <c r="AX95" s="75"/>
      <c r="AY95" s="76"/>
      <c r="AZ95" s="75"/>
      <c r="BA95" s="66" t="e">
        <f t="shared" si="87"/>
        <v>#DIV/0!</v>
      </c>
      <c r="BB95" s="155" t="e">
        <f t="shared" si="88"/>
        <v>#DIV/0!</v>
      </c>
      <c r="BC95" s="75"/>
      <c r="BD95" s="75"/>
      <c r="BE95" s="76"/>
      <c r="BF95" s="155" t="e">
        <f t="shared" si="89"/>
        <v>#DIV/0!</v>
      </c>
      <c r="BG95" s="184">
        <v>0.91262249805389384</v>
      </c>
      <c r="BH95" s="184">
        <v>0.87573367571533378</v>
      </c>
      <c r="BI95" s="75"/>
      <c r="BJ95" s="75"/>
      <c r="BK95" s="75"/>
      <c r="BL95" s="75"/>
      <c r="BM95" s="75"/>
      <c r="BN95" s="76"/>
      <c r="BO95" s="75"/>
      <c r="BP95" s="76"/>
      <c r="BQ95" s="76"/>
      <c r="BR95" s="76"/>
      <c r="BS95" s="155" t="e">
        <f t="shared" si="90"/>
        <v>#DIV/0!</v>
      </c>
      <c r="BT95" s="155" t="e">
        <f t="shared" si="58"/>
        <v>#DIV/0!</v>
      </c>
      <c r="BU95" s="66" t="e">
        <f t="shared" si="59"/>
        <v>#DIV/0!</v>
      </c>
      <c r="BV95" s="72"/>
      <c r="BW95" s="75"/>
      <c r="BX95" s="66" t="e">
        <f t="shared" si="91"/>
        <v>#DIV/0!</v>
      </c>
      <c r="BY95" s="74" t="e">
        <f t="shared" si="92"/>
        <v>#DIV/0!</v>
      </c>
      <c r="BZ95" s="155" t="e">
        <f t="shared" si="112"/>
        <v>#DIV/0!</v>
      </c>
      <c r="CA95" s="72"/>
      <c r="CB95" s="75"/>
      <c r="CC95" s="155" t="e">
        <f t="shared" si="93"/>
        <v>#DIV/0!</v>
      </c>
      <c r="CD95" s="155" t="e">
        <f t="shared" si="94"/>
        <v>#DIV/0!</v>
      </c>
      <c r="CE95" s="72"/>
      <c r="CF95" s="166"/>
      <c r="CG95" s="167"/>
      <c r="CH95" s="155" t="e">
        <f t="shared" si="95"/>
        <v>#DIV/0!</v>
      </c>
      <c r="CI95" s="75"/>
      <c r="CJ95" s="75"/>
      <c r="CK95" s="75"/>
      <c r="CL95" s="75"/>
      <c r="CM95" s="76"/>
      <c r="CN95" s="155" t="e">
        <f t="shared" si="96"/>
        <v>#DIV/0!</v>
      </c>
      <c r="CO95" s="72"/>
      <c r="CP95" s="75"/>
      <c r="CQ95" s="155" t="e">
        <f t="shared" si="97"/>
        <v>#DIV/0!</v>
      </c>
      <c r="CR95" s="78" t="b">
        <v>0</v>
      </c>
      <c r="CS95" s="76" t="b">
        <v>0</v>
      </c>
      <c r="CT95" s="76"/>
      <c r="CU95" s="76"/>
      <c r="CV95" s="76"/>
      <c r="CW95" s="76"/>
      <c r="CX95" s="76"/>
      <c r="CY95" s="76"/>
      <c r="CZ95" s="76"/>
      <c r="DA95" s="76"/>
      <c r="DB95" s="76"/>
      <c r="DC95" s="66" t="e">
        <f t="shared" si="98"/>
        <v>#DIV/0!</v>
      </c>
      <c r="DD95" s="66" t="e">
        <f t="shared" si="99"/>
        <v>#DIV/0!</v>
      </c>
      <c r="DE95" s="66" t="e">
        <f t="shared" si="100"/>
        <v>#DIV/0!</v>
      </c>
      <c r="DF95" s="66" t="e">
        <f t="shared" si="101"/>
        <v>#DIV/0!</v>
      </c>
      <c r="DG95" s="66" t="e">
        <f t="shared" si="102"/>
        <v>#DIV/0!</v>
      </c>
      <c r="DH95" s="66" t="e">
        <f t="shared" si="114"/>
        <v>#DIV/0!</v>
      </c>
      <c r="DI95" s="66" t="e">
        <f t="shared" si="103"/>
        <v>#DIV/0!</v>
      </c>
      <c r="DJ95" s="66" t="e">
        <f t="shared" si="104"/>
        <v>#DIV/0!</v>
      </c>
      <c r="DK95" s="66" t="e">
        <f t="shared" si="105"/>
        <v>#DIV/0!</v>
      </c>
      <c r="DL95" s="66" t="e">
        <f t="shared" si="106"/>
        <v>#DIV/0!</v>
      </c>
      <c r="DM95" s="66" t="e">
        <f t="shared" si="107"/>
        <v>#DIV/0!</v>
      </c>
      <c r="DN95" s="80" t="e">
        <f t="shared" si="108"/>
        <v>#DIV/0!</v>
      </c>
      <c r="DO95" s="178" t="e">
        <f t="shared" si="109"/>
        <v>#DIV/0!</v>
      </c>
      <c r="DP95" s="163" t="e">
        <f t="shared" si="113"/>
        <v>#DIV/0!</v>
      </c>
    </row>
    <row r="96" spans="1:120" ht="17.149999999999999" customHeight="1" x14ac:dyDescent="0.3">
      <c r="A96" s="30"/>
      <c r="B96" s="39" t="s">
        <v>372</v>
      </c>
      <c r="C96" s="37" t="s">
        <v>373</v>
      </c>
      <c r="D96" s="36" t="s">
        <v>374</v>
      </c>
      <c r="E96" s="37" t="s">
        <v>373</v>
      </c>
      <c r="F96" s="36" t="s">
        <v>378</v>
      </c>
      <c r="G96" s="37" t="s">
        <v>379</v>
      </c>
      <c r="H96" s="36">
        <v>51</v>
      </c>
      <c r="I96" s="38">
        <v>15</v>
      </c>
      <c r="J96" s="155" t="e">
        <f t="shared" si="60"/>
        <v>#DIV/0!</v>
      </c>
      <c r="K96" s="115" t="e">
        <f t="shared" si="61"/>
        <v>#DIV/0!</v>
      </c>
      <c r="L96" s="115" t="e">
        <f t="shared" si="62"/>
        <v>#DIV/0!</v>
      </c>
      <c r="M96" s="115" t="e">
        <f t="shared" si="63"/>
        <v>#DIV/0!</v>
      </c>
      <c r="N96" s="115" t="e">
        <f t="shared" si="64"/>
        <v>#DIV/0!</v>
      </c>
      <c r="O96" s="115" t="e">
        <f t="shared" si="65"/>
        <v>#DIV/0!</v>
      </c>
      <c r="P96" s="115" t="e">
        <f t="shared" si="66"/>
        <v>#DIV/0!</v>
      </c>
      <c r="Q96" s="115">
        <f t="shared" si="67"/>
        <v>1</v>
      </c>
      <c r="R96" s="116">
        <f t="shared" si="68"/>
        <v>0.8860600406835879</v>
      </c>
      <c r="S96" s="133" t="e">
        <f t="shared" si="69"/>
        <v>#DIV/0!</v>
      </c>
      <c r="T96" s="134" t="e">
        <f t="shared" si="110"/>
        <v>#DIV/0!</v>
      </c>
      <c r="U96" s="135" t="e">
        <f t="shared" si="70"/>
        <v>#DIV/0!</v>
      </c>
      <c r="V96" s="136">
        <v>6</v>
      </c>
      <c r="W96" s="155" t="e">
        <f t="shared" si="71"/>
        <v>#DIV/0!</v>
      </c>
      <c r="X96" s="155" t="e">
        <f t="shared" si="72"/>
        <v>#DIV/0!</v>
      </c>
      <c r="Y96" s="155" t="e">
        <f t="shared" si="73"/>
        <v>#DIV/0!</v>
      </c>
      <c r="Z96" s="156" t="e">
        <f t="shared" si="74"/>
        <v>#DIV/0!</v>
      </c>
      <c r="AA96" s="69"/>
      <c r="AB96" s="70">
        <f t="shared" si="75"/>
        <v>0.92083706980354341</v>
      </c>
      <c r="AC96" s="70" t="e">
        <f t="shared" si="76"/>
        <v>#DIV/0!</v>
      </c>
      <c r="AD96" s="70" t="e">
        <f t="shared" si="76"/>
        <v>#DIV/0!</v>
      </c>
      <c r="AE96" s="70">
        <f t="shared" si="77"/>
        <v>0</v>
      </c>
      <c r="AF96" s="70" t="e">
        <f t="shared" si="78"/>
        <v>#DIV/0!</v>
      </c>
      <c r="AG96" s="70" t="e">
        <f t="shared" si="79"/>
        <v>#DIV/0!</v>
      </c>
      <c r="AH96" s="70" t="e">
        <f t="shared" si="80"/>
        <v>#DIV/0!</v>
      </c>
      <c r="AI96" s="70" t="e">
        <f t="shared" si="81"/>
        <v>#DIV/0!</v>
      </c>
      <c r="AJ96" s="70" t="e">
        <f t="shared" si="82"/>
        <v>#DIV/0!</v>
      </c>
      <c r="AK96" s="70" t="e">
        <f t="shared" si="83"/>
        <v>#DIV/0!</v>
      </c>
      <c r="AL96" s="71" t="e">
        <f t="shared" si="111"/>
        <v>#DIV/0!</v>
      </c>
      <c r="AM96" s="187"/>
      <c r="AN96" s="189"/>
      <c r="AO96" s="182">
        <f t="shared" si="84"/>
        <v>1</v>
      </c>
      <c r="AP96" s="75"/>
      <c r="AQ96" s="75"/>
      <c r="AR96" s="76"/>
      <c r="AS96" s="76"/>
      <c r="AT96" s="171" t="e">
        <f t="shared" si="85"/>
        <v>#DIV/0!</v>
      </c>
      <c r="AU96" s="171" t="e">
        <f t="shared" si="86"/>
        <v>#DIV/0!</v>
      </c>
      <c r="AV96" s="75"/>
      <c r="AW96" s="75"/>
      <c r="AX96" s="75"/>
      <c r="AY96" s="76"/>
      <c r="AZ96" s="75"/>
      <c r="BA96" s="66" t="e">
        <f t="shared" si="87"/>
        <v>#DIV/0!</v>
      </c>
      <c r="BB96" s="155" t="e">
        <f t="shared" si="88"/>
        <v>#DIV/0!</v>
      </c>
      <c r="BC96" s="75"/>
      <c r="BD96" s="75"/>
      <c r="BE96" s="75"/>
      <c r="BF96" s="155" t="e">
        <f t="shared" si="89"/>
        <v>#DIV/0!</v>
      </c>
      <c r="BG96" s="184">
        <v>0.92083706980354341</v>
      </c>
      <c r="BH96" s="184">
        <v>0.8860600406835879</v>
      </c>
      <c r="BI96" s="75"/>
      <c r="BJ96" s="75"/>
      <c r="BK96" s="75"/>
      <c r="BL96" s="75"/>
      <c r="BM96" s="75"/>
      <c r="BN96" s="76"/>
      <c r="BO96" s="75"/>
      <c r="BP96" s="76"/>
      <c r="BQ96" s="76"/>
      <c r="BR96" s="75"/>
      <c r="BS96" s="155" t="e">
        <f t="shared" si="90"/>
        <v>#DIV/0!</v>
      </c>
      <c r="BT96" s="155" t="e">
        <f t="shared" si="58"/>
        <v>#DIV/0!</v>
      </c>
      <c r="BU96" s="66" t="e">
        <f t="shared" si="59"/>
        <v>#DIV/0!</v>
      </c>
      <c r="BV96" s="72"/>
      <c r="BW96" s="75"/>
      <c r="BX96" s="66" t="e">
        <f t="shared" si="91"/>
        <v>#DIV/0!</v>
      </c>
      <c r="BY96" s="74" t="e">
        <f t="shared" si="92"/>
        <v>#DIV/0!</v>
      </c>
      <c r="BZ96" s="155" t="e">
        <f t="shared" si="112"/>
        <v>#DIV/0!</v>
      </c>
      <c r="CA96" s="72"/>
      <c r="CB96" s="75"/>
      <c r="CC96" s="155" t="e">
        <f t="shared" si="93"/>
        <v>#DIV/0!</v>
      </c>
      <c r="CD96" s="155" t="e">
        <f t="shared" si="94"/>
        <v>#DIV/0!</v>
      </c>
      <c r="CE96" s="72"/>
      <c r="CF96" s="166"/>
      <c r="CG96" s="167"/>
      <c r="CH96" s="155" t="e">
        <f t="shared" si="95"/>
        <v>#DIV/0!</v>
      </c>
      <c r="CI96" s="75"/>
      <c r="CJ96" s="75"/>
      <c r="CK96" s="75"/>
      <c r="CL96" s="75"/>
      <c r="CM96" s="76"/>
      <c r="CN96" s="155" t="e">
        <f t="shared" si="96"/>
        <v>#DIV/0!</v>
      </c>
      <c r="CO96" s="72"/>
      <c r="CP96" s="75"/>
      <c r="CQ96" s="155" t="e">
        <f t="shared" si="97"/>
        <v>#DIV/0!</v>
      </c>
      <c r="CR96" s="78" t="b">
        <v>0</v>
      </c>
      <c r="CS96" s="76" t="b">
        <v>1</v>
      </c>
      <c r="CT96" s="76"/>
      <c r="CU96" s="76"/>
      <c r="CV96" s="79"/>
      <c r="CW96" s="79"/>
      <c r="CX96" s="79"/>
      <c r="CY96" s="79"/>
      <c r="CZ96" s="76"/>
      <c r="DA96" s="76"/>
      <c r="DB96" s="76"/>
      <c r="DC96" s="66" t="e">
        <f t="shared" si="98"/>
        <v>#DIV/0!</v>
      </c>
      <c r="DD96" s="66" t="e">
        <f t="shared" si="99"/>
        <v>#DIV/0!</v>
      </c>
      <c r="DE96" s="66" t="e">
        <f t="shared" si="100"/>
        <v>#DIV/0!</v>
      </c>
      <c r="DF96" s="66" t="e">
        <f t="shared" si="101"/>
        <v>#DIV/0!</v>
      </c>
      <c r="DG96" s="66" t="e">
        <f t="shared" si="102"/>
        <v>#DIV/0!</v>
      </c>
      <c r="DH96" s="66" t="e">
        <f t="shared" si="114"/>
        <v>#DIV/0!</v>
      </c>
      <c r="DI96" s="66" t="e">
        <f t="shared" si="103"/>
        <v>#DIV/0!</v>
      </c>
      <c r="DJ96" s="66" t="e">
        <f t="shared" si="104"/>
        <v>#DIV/0!</v>
      </c>
      <c r="DK96" s="66" t="e">
        <f t="shared" si="105"/>
        <v>#DIV/0!</v>
      </c>
      <c r="DL96" s="66" t="e">
        <f t="shared" si="106"/>
        <v>#DIV/0!</v>
      </c>
      <c r="DM96" s="66" t="e">
        <f t="shared" si="107"/>
        <v>#DIV/0!</v>
      </c>
      <c r="DN96" s="80" t="e">
        <f t="shared" si="108"/>
        <v>#DIV/0!</v>
      </c>
      <c r="DO96" s="178" t="e">
        <f t="shared" si="109"/>
        <v>#DIV/0!</v>
      </c>
      <c r="DP96" s="163" t="e">
        <f t="shared" si="113"/>
        <v>#DIV/0!</v>
      </c>
    </row>
    <row r="97" spans="1:120" ht="17.149999999999999" customHeight="1" x14ac:dyDescent="0.3">
      <c r="A97" s="30"/>
      <c r="B97" s="39" t="s">
        <v>372</v>
      </c>
      <c r="C97" s="37" t="s">
        <v>373</v>
      </c>
      <c r="D97" s="36" t="s">
        <v>374</v>
      </c>
      <c r="E97" s="37" t="s">
        <v>373</v>
      </c>
      <c r="F97" s="36" t="s">
        <v>380</v>
      </c>
      <c r="G97" s="37" t="s">
        <v>381</v>
      </c>
      <c r="H97" s="36">
        <v>72</v>
      </c>
      <c r="I97" s="38">
        <v>10</v>
      </c>
      <c r="J97" s="155" t="e">
        <f t="shared" si="60"/>
        <v>#DIV/0!</v>
      </c>
      <c r="K97" s="115" t="e">
        <f t="shared" si="61"/>
        <v>#DIV/0!</v>
      </c>
      <c r="L97" s="115" t="e">
        <f t="shared" si="62"/>
        <v>#DIV/0!</v>
      </c>
      <c r="M97" s="115" t="e">
        <f t="shared" si="63"/>
        <v>#DIV/0!</v>
      </c>
      <c r="N97" s="115" t="e">
        <f t="shared" si="64"/>
        <v>#DIV/0!</v>
      </c>
      <c r="O97" s="115" t="e">
        <f t="shared" si="65"/>
        <v>#DIV/0!</v>
      </c>
      <c r="P97" s="115" t="e">
        <f t="shared" si="66"/>
        <v>#DIV/0!</v>
      </c>
      <c r="Q97" s="115">
        <f t="shared" si="67"/>
        <v>1</v>
      </c>
      <c r="R97" s="116">
        <f t="shared" si="68"/>
        <v>0.90257329280487941</v>
      </c>
      <c r="S97" s="133" t="e">
        <f t="shared" si="69"/>
        <v>#DIV/0!</v>
      </c>
      <c r="T97" s="134" t="e">
        <f t="shared" si="110"/>
        <v>#DIV/0!</v>
      </c>
      <c r="U97" s="135" t="e">
        <f t="shared" si="70"/>
        <v>#DIV/0!</v>
      </c>
      <c r="V97" s="136">
        <v>5</v>
      </c>
      <c r="W97" s="155" t="e">
        <f t="shared" si="71"/>
        <v>#DIV/0!</v>
      </c>
      <c r="X97" s="155" t="e">
        <f t="shared" si="72"/>
        <v>#DIV/0!</v>
      </c>
      <c r="Y97" s="155" t="e">
        <f t="shared" si="73"/>
        <v>#DIV/0!</v>
      </c>
      <c r="Z97" s="156" t="e">
        <f t="shared" si="74"/>
        <v>#DIV/0!</v>
      </c>
      <c r="AA97" s="69"/>
      <c r="AB97" s="70">
        <f t="shared" si="75"/>
        <v>0.93300213071270166</v>
      </c>
      <c r="AC97" s="70" t="e">
        <f t="shared" si="76"/>
        <v>#DIV/0!</v>
      </c>
      <c r="AD97" s="70" t="e">
        <f t="shared" si="76"/>
        <v>#DIV/0!</v>
      </c>
      <c r="AE97" s="70">
        <f t="shared" si="77"/>
        <v>0</v>
      </c>
      <c r="AF97" s="70" t="e">
        <f t="shared" si="78"/>
        <v>#DIV/0!</v>
      </c>
      <c r="AG97" s="70" t="e">
        <f t="shared" si="79"/>
        <v>#DIV/0!</v>
      </c>
      <c r="AH97" s="70" t="e">
        <f t="shared" si="80"/>
        <v>#DIV/0!</v>
      </c>
      <c r="AI97" s="70" t="e">
        <f t="shared" si="81"/>
        <v>#DIV/0!</v>
      </c>
      <c r="AJ97" s="70" t="e">
        <f t="shared" si="82"/>
        <v>#DIV/0!</v>
      </c>
      <c r="AK97" s="70" t="e">
        <f t="shared" si="83"/>
        <v>#DIV/0!</v>
      </c>
      <c r="AL97" s="71" t="e">
        <f t="shared" si="111"/>
        <v>#DIV/0!</v>
      </c>
      <c r="AM97" s="187"/>
      <c r="AN97" s="189"/>
      <c r="AO97" s="182">
        <f t="shared" si="84"/>
        <v>1</v>
      </c>
      <c r="AP97" s="75"/>
      <c r="AQ97" s="75"/>
      <c r="AR97" s="75"/>
      <c r="AS97" s="76"/>
      <c r="AT97" s="171" t="e">
        <f t="shared" si="85"/>
        <v>#DIV/0!</v>
      </c>
      <c r="AU97" s="171" t="e">
        <f t="shared" si="86"/>
        <v>#DIV/0!</v>
      </c>
      <c r="AV97" s="75"/>
      <c r="AW97" s="76"/>
      <c r="AX97" s="75"/>
      <c r="AY97" s="76"/>
      <c r="AZ97" s="75"/>
      <c r="BA97" s="66" t="e">
        <f t="shared" si="87"/>
        <v>#DIV/0!</v>
      </c>
      <c r="BB97" s="155" t="e">
        <f t="shared" si="88"/>
        <v>#DIV/0!</v>
      </c>
      <c r="BC97" s="75"/>
      <c r="BD97" s="75"/>
      <c r="BE97" s="75"/>
      <c r="BF97" s="155" t="e">
        <f t="shared" si="89"/>
        <v>#DIV/0!</v>
      </c>
      <c r="BG97" s="184">
        <v>0.93300213071270166</v>
      </c>
      <c r="BH97" s="184">
        <v>0.90257329280487941</v>
      </c>
      <c r="BI97" s="75"/>
      <c r="BJ97" s="75"/>
      <c r="BK97" s="75"/>
      <c r="BL97" s="75"/>
      <c r="BM97" s="75"/>
      <c r="BN97" s="76"/>
      <c r="BO97" s="75"/>
      <c r="BP97" s="76"/>
      <c r="BQ97" s="76"/>
      <c r="BR97" s="76"/>
      <c r="BS97" s="155" t="e">
        <f t="shared" si="90"/>
        <v>#DIV/0!</v>
      </c>
      <c r="BT97" s="155" t="e">
        <f t="shared" si="58"/>
        <v>#DIV/0!</v>
      </c>
      <c r="BU97" s="66" t="e">
        <f t="shared" si="59"/>
        <v>#DIV/0!</v>
      </c>
      <c r="BV97" s="72"/>
      <c r="BW97" s="75"/>
      <c r="BX97" s="66" t="e">
        <f t="shared" si="91"/>
        <v>#DIV/0!</v>
      </c>
      <c r="BY97" s="74" t="e">
        <f t="shared" si="92"/>
        <v>#DIV/0!</v>
      </c>
      <c r="BZ97" s="155" t="e">
        <f t="shared" si="112"/>
        <v>#DIV/0!</v>
      </c>
      <c r="CA97" s="72"/>
      <c r="CB97" s="75"/>
      <c r="CC97" s="155" t="e">
        <f t="shared" si="93"/>
        <v>#DIV/0!</v>
      </c>
      <c r="CD97" s="155" t="e">
        <f t="shared" si="94"/>
        <v>#DIV/0!</v>
      </c>
      <c r="CE97" s="72"/>
      <c r="CF97" s="166"/>
      <c r="CG97" s="167"/>
      <c r="CH97" s="155" t="e">
        <f t="shared" si="95"/>
        <v>#DIV/0!</v>
      </c>
      <c r="CI97" s="75"/>
      <c r="CJ97" s="75"/>
      <c r="CK97" s="75"/>
      <c r="CL97" s="75"/>
      <c r="CM97" s="76"/>
      <c r="CN97" s="155" t="e">
        <f t="shared" si="96"/>
        <v>#DIV/0!</v>
      </c>
      <c r="CO97" s="72"/>
      <c r="CP97" s="75"/>
      <c r="CQ97" s="155" t="e">
        <f t="shared" si="97"/>
        <v>#DIV/0!</v>
      </c>
      <c r="CR97" s="78" t="b">
        <v>0</v>
      </c>
      <c r="CS97" s="76" t="b">
        <v>1</v>
      </c>
      <c r="CT97" s="76"/>
      <c r="CU97" s="76"/>
      <c r="CV97" s="79"/>
      <c r="CW97" s="79"/>
      <c r="CX97" s="79"/>
      <c r="CY97" s="79"/>
      <c r="CZ97" s="76"/>
      <c r="DA97" s="76"/>
      <c r="DB97" s="76"/>
      <c r="DC97" s="66" t="e">
        <f t="shared" si="98"/>
        <v>#DIV/0!</v>
      </c>
      <c r="DD97" s="66" t="e">
        <f t="shared" si="99"/>
        <v>#DIV/0!</v>
      </c>
      <c r="DE97" s="66" t="e">
        <f t="shared" si="100"/>
        <v>#DIV/0!</v>
      </c>
      <c r="DF97" s="66" t="e">
        <f t="shared" si="101"/>
        <v>#DIV/0!</v>
      </c>
      <c r="DG97" s="66" t="e">
        <f t="shared" si="102"/>
        <v>#DIV/0!</v>
      </c>
      <c r="DH97" s="66" t="e">
        <f t="shared" si="114"/>
        <v>#DIV/0!</v>
      </c>
      <c r="DI97" s="66" t="e">
        <f t="shared" si="103"/>
        <v>#DIV/0!</v>
      </c>
      <c r="DJ97" s="66" t="e">
        <f t="shared" si="104"/>
        <v>#DIV/0!</v>
      </c>
      <c r="DK97" s="66" t="e">
        <f t="shared" si="105"/>
        <v>#DIV/0!</v>
      </c>
      <c r="DL97" s="66" t="e">
        <f t="shared" si="106"/>
        <v>#DIV/0!</v>
      </c>
      <c r="DM97" s="66" t="e">
        <f t="shared" si="107"/>
        <v>#DIV/0!</v>
      </c>
      <c r="DN97" s="80" t="e">
        <f t="shared" si="108"/>
        <v>#DIV/0!</v>
      </c>
      <c r="DO97" s="178" t="e">
        <f t="shared" si="109"/>
        <v>#DIV/0!</v>
      </c>
      <c r="DP97" s="163" t="e">
        <f t="shared" si="113"/>
        <v>#DIV/0!</v>
      </c>
    </row>
    <row r="98" spans="1:120" ht="17.149999999999999" customHeight="1" x14ac:dyDescent="0.3">
      <c r="A98" s="30"/>
      <c r="B98" s="39" t="s">
        <v>372</v>
      </c>
      <c r="C98" s="37" t="s">
        <v>373</v>
      </c>
      <c r="D98" s="36" t="s">
        <v>374</v>
      </c>
      <c r="E98" s="37" t="s">
        <v>373</v>
      </c>
      <c r="F98" s="36" t="s">
        <v>382</v>
      </c>
      <c r="G98" s="37" t="s">
        <v>383</v>
      </c>
      <c r="H98" s="36">
        <v>47</v>
      </c>
      <c r="I98" s="38">
        <v>5</v>
      </c>
      <c r="J98" s="155" t="e">
        <f t="shared" si="60"/>
        <v>#DIV/0!</v>
      </c>
      <c r="K98" s="115" t="e">
        <f t="shared" si="61"/>
        <v>#DIV/0!</v>
      </c>
      <c r="L98" s="115" t="e">
        <f t="shared" si="62"/>
        <v>#DIV/0!</v>
      </c>
      <c r="M98" s="115" t="e">
        <f t="shared" si="63"/>
        <v>#DIV/0!</v>
      </c>
      <c r="N98" s="115" t="e">
        <f t="shared" si="64"/>
        <v>#DIV/0!</v>
      </c>
      <c r="O98" s="115" t="e">
        <f t="shared" si="65"/>
        <v>#DIV/0!</v>
      </c>
      <c r="P98" s="115" t="e">
        <f t="shared" si="66"/>
        <v>#DIV/0!</v>
      </c>
      <c r="Q98" s="115">
        <f t="shared" si="67"/>
        <v>1</v>
      </c>
      <c r="R98" s="116">
        <f t="shared" si="68"/>
        <v>0.81631911166925553</v>
      </c>
      <c r="S98" s="133" t="e">
        <f t="shared" si="69"/>
        <v>#DIV/0!</v>
      </c>
      <c r="T98" s="134" t="e">
        <f t="shared" si="110"/>
        <v>#DIV/0!</v>
      </c>
      <c r="U98" s="135" t="e">
        <f t="shared" si="70"/>
        <v>#DIV/0!</v>
      </c>
      <c r="V98" s="136">
        <v>4</v>
      </c>
      <c r="W98" s="155" t="e">
        <f t="shared" si="71"/>
        <v>#DIV/0!</v>
      </c>
      <c r="X98" s="155" t="e">
        <f t="shared" si="72"/>
        <v>#DIV/0!</v>
      </c>
      <c r="Y98" s="155" t="e">
        <f t="shared" si="73"/>
        <v>#DIV/0!</v>
      </c>
      <c r="Z98" s="156" t="e">
        <f t="shared" si="74"/>
        <v>#DIV/0!</v>
      </c>
      <c r="AA98" s="69"/>
      <c r="AB98" s="70">
        <f t="shared" si="75"/>
        <v>0.87778596426597899</v>
      </c>
      <c r="AC98" s="70" t="e">
        <f t="shared" si="76"/>
        <v>#DIV/0!</v>
      </c>
      <c r="AD98" s="70" t="e">
        <f t="shared" si="76"/>
        <v>#DIV/0!</v>
      </c>
      <c r="AE98" s="70">
        <f t="shared" si="77"/>
        <v>0</v>
      </c>
      <c r="AF98" s="70" t="e">
        <f t="shared" si="78"/>
        <v>#DIV/0!</v>
      </c>
      <c r="AG98" s="70" t="e">
        <f t="shared" si="79"/>
        <v>#DIV/0!</v>
      </c>
      <c r="AH98" s="70" t="e">
        <f t="shared" si="80"/>
        <v>#DIV/0!</v>
      </c>
      <c r="AI98" s="70" t="e">
        <f t="shared" si="81"/>
        <v>#DIV/0!</v>
      </c>
      <c r="AJ98" s="70" t="e">
        <f t="shared" si="82"/>
        <v>#DIV/0!</v>
      </c>
      <c r="AK98" s="70" t="e">
        <f t="shared" si="83"/>
        <v>#DIV/0!</v>
      </c>
      <c r="AL98" s="71" t="e">
        <f t="shared" si="111"/>
        <v>#DIV/0!</v>
      </c>
      <c r="AM98" s="187"/>
      <c r="AN98" s="189"/>
      <c r="AO98" s="182">
        <f t="shared" si="84"/>
        <v>1</v>
      </c>
      <c r="AP98" s="75"/>
      <c r="AQ98" s="75"/>
      <c r="AR98" s="75"/>
      <c r="AS98" s="76"/>
      <c r="AT98" s="171" t="e">
        <f t="shared" si="85"/>
        <v>#DIV/0!</v>
      </c>
      <c r="AU98" s="171" t="e">
        <f t="shared" si="86"/>
        <v>#DIV/0!</v>
      </c>
      <c r="AV98" s="75"/>
      <c r="AW98" s="76"/>
      <c r="AX98" s="75"/>
      <c r="AY98" s="76"/>
      <c r="AZ98" s="75"/>
      <c r="BA98" s="66" t="e">
        <f t="shared" si="87"/>
        <v>#DIV/0!</v>
      </c>
      <c r="BB98" s="155" t="e">
        <f t="shared" si="88"/>
        <v>#DIV/0!</v>
      </c>
      <c r="BC98" s="75"/>
      <c r="BD98" s="75"/>
      <c r="BE98" s="76"/>
      <c r="BF98" s="155" t="e">
        <f t="shared" si="89"/>
        <v>#DIV/0!</v>
      </c>
      <c r="BG98" s="184">
        <v>0.87778596426597899</v>
      </c>
      <c r="BH98" s="184">
        <v>0.81631911166925553</v>
      </c>
      <c r="BI98" s="75"/>
      <c r="BJ98" s="75"/>
      <c r="BK98" s="75"/>
      <c r="BL98" s="75"/>
      <c r="BM98" s="75"/>
      <c r="BN98" s="76"/>
      <c r="BO98" s="75"/>
      <c r="BP98" s="76"/>
      <c r="BQ98" s="76"/>
      <c r="BR98" s="76"/>
      <c r="BS98" s="155" t="e">
        <f t="shared" si="90"/>
        <v>#DIV/0!</v>
      </c>
      <c r="BT98" s="155" t="e">
        <f t="shared" ref="BT98:BT156" si="115">(BR98+BL98+BM98+BN98+BO98+BP98+BQ98)/BI98</f>
        <v>#DIV/0!</v>
      </c>
      <c r="BU98" s="66" t="e">
        <f t="shared" ref="BU98:BU156" si="116">(BR98+BQ98+BP98+BO98+BN98+BM98)/BI98</f>
        <v>#DIV/0!</v>
      </c>
      <c r="BV98" s="72"/>
      <c r="BW98" s="75"/>
      <c r="BX98" s="66" t="e">
        <f t="shared" si="91"/>
        <v>#DIV/0!</v>
      </c>
      <c r="BY98" s="74" t="e">
        <f t="shared" si="92"/>
        <v>#DIV/0!</v>
      </c>
      <c r="BZ98" s="155" t="e">
        <f t="shared" si="112"/>
        <v>#DIV/0!</v>
      </c>
      <c r="CA98" s="72"/>
      <c r="CB98" s="75"/>
      <c r="CC98" s="155" t="e">
        <f t="shared" si="93"/>
        <v>#DIV/0!</v>
      </c>
      <c r="CD98" s="155" t="e">
        <f t="shared" si="94"/>
        <v>#DIV/0!</v>
      </c>
      <c r="CE98" s="72"/>
      <c r="CF98" s="166"/>
      <c r="CG98" s="167"/>
      <c r="CH98" s="155" t="e">
        <f t="shared" si="95"/>
        <v>#DIV/0!</v>
      </c>
      <c r="CI98" s="75"/>
      <c r="CJ98" s="76"/>
      <c r="CK98" s="75"/>
      <c r="CL98" s="75"/>
      <c r="CM98" s="76"/>
      <c r="CN98" s="155" t="e">
        <f t="shared" si="96"/>
        <v>#DIV/0!</v>
      </c>
      <c r="CO98" s="72"/>
      <c r="CP98" s="75"/>
      <c r="CQ98" s="155" t="e">
        <f t="shared" si="97"/>
        <v>#DIV/0!</v>
      </c>
      <c r="CR98" s="78" t="b">
        <v>0</v>
      </c>
      <c r="CS98" s="76" t="b">
        <v>0</v>
      </c>
      <c r="CT98" s="76"/>
      <c r="CU98" s="76"/>
      <c r="CV98" s="76"/>
      <c r="CW98" s="76"/>
      <c r="CX98" s="76"/>
      <c r="CY98" s="76"/>
      <c r="CZ98" s="76"/>
      <c r="DA98" s="76"/>
      <c r="DB98" s="76"/>
      <c r="DC98" s="66" t="e">
        <f t="shared" si="98"/>
        <v>#DIV/0!</v>
      </c>
      <c r="DD98" s="66" t="e">
        <f t="shared" si="99"/>
        <v>#DIV/0!</v>
      </c>
      <c r="DE98" s="66" t="e">
        <f t="shared" si="100"/>
        <v>#DIV/0!</v>
      </c>
      <c r="DF98" s="66" t="e">
        <f t="shared" si="101"/>
        <v>#DIV/0!</v>
      </c>
      <c r="DG98" s="66" t="e">
        <f t="shared" si="102"/>
        <v>#DIV/0!</v>
      </c>
      <c r="DH98" s="66" t="e">
        <f t="shared" si="114"/>
        <v>#DIV/0!</v>
      </c>
      <c r="DI98" s="66" t="e">
        <f t="shared" si="103"/>
        <v>#DIV/0!</v>
      </c>
      <c r="DJ98" s="66" t="e">
        <f t="shared" si="104"/>
        <v>#DIV/0!</v>
      </c>
      <c r="DK98" s="66" t="e">
        <f t="shared" si="105"/>
        <v>#DIV/0!</v>
      </c>
      <c r="DL98" s="66" t="e">
        <f t="shared" si="106"/>
        <v>#DIV/0!</v>
      </c>
      <c r="DM98" s="66" t="e">
        <f t="shared" si="107"/>
        <v>#DIV/0!</v>
      </c>
      <c r="DN98" s="80" t="e">
        <f t="shared" si="108"/>
        <v>#DIV/0!</v>
      </c>
      <c r="DO98" s="178" t="e">
        <f t="shared" si="109"/>
        <v>#DIV/0!</v>
      </c>
      <c r="DP98" s="163" t="e">
        <f t="shared" si="113"/>
        <v>#DIV/0!</v>
      </c>
    </row>
    <row r="99" spans="1:120" ht="17.149999999999999" customHeight="1" x14ac:dyDescent="0.3">
      <c r="A99" s="30"/>
      <c r="B99" s="39" t="s">
        <v>372</v>
      </c>
      <c r="C99" s="37" t="s">
        <v>373</v>
      </c>
      <c r="D99" s="36" t="s">
        <v>374</v>
      </c>
      <c r="E99" s="37" t="s">
        <v>373</v>
      </c>
      <c r="F99" s="36" t="s">
        <v>384</v>
      </c>
      <c r="G99" s="37" t="s">
        <v>385</v>
      </c>
      <c r="H99" s="36">
        <v>73</v>
      </c>
      <c r="I99" s="38">
        <v>7</v>
      </c>
      <c r="J99" s="155" t="e">
        <f t="shared" si="60"/>
        <v>#DIV/0!</v>
      </c>
      <c r="K99" s="115" t="e">
        <f t="shared" si="61"/>
        <v>#DIV/0!</v>
      </c>
      <c r="L99" s="115" t="e">
        <f t="shared" si="62"/>
        <v>#DIV/0!</v>
      </c>
      <c r="M99" s="115" t="e">
        <f t="shared" si="63"/>
        <v>#DIV/0!</v>
      </c>
      <c r="N99" s="115" t="e">
        <f t="shared" si="64"/>
        <v>#DIV/0!</v>
      </c>
      <c r="O99" s="115" t="e">
        <f t="shared" si="65"/>
        <v>#DIV/0!</v>
      </c>
      <c r="P99" s="115" t="e">
        <f t="shared" si="66"/>
        <v>#DIV/0!</v>
      </c>
      <c r="Q99" s="115">
        <f t="shared" si="67"/>
        <v>1</v>
      </c>
      <c r="R99" s="116">
        <f t="shared" si="68"/>
        <v>0.81393869566261012</v>
      </c>
      <c r="S99" s="133" t="e">
        <f t="shared" si="69"/>
        <v>#DIV/0!</v>
      </c>
      <c r="T99" s="134" t="e">
        <f t="shared" si="110"/>
        <v>#DIV/0!</v>
      </c>
      <c r="U99" s="135" t="e">
        <f t="shared" si="70"/>
        <v>#DIV/0!</v>
      </c>
      <c r="V99" s="136">
        <v>4</v>
      </c>
      <c r="W99" s="155" t="e">
        <f t="shared" si="71"/>
        <v>#DIV/0!</v>
      </c>
      <c r="X99" s="155" t="e">
        <f t="shared" si="72"/>
        <v>#DIV/0!</v>
      </c>
      <c r="Y99" s="155" t="e">
        <f t="shared" si="73"/>
        <v>#DIV/0!</v>
      </c>
      <c r="Z99" s="156" t="e">
        <f t="shared" si="74"/>
        <v>#DIV/0!</v>
      </c>
      <c r="AA99" s="69"/>
      <c r="AB99" s="70">
        <f t="shared" si="75"/>
        <v>0.87593076239164258</v>
      </c>
      <c r="AC99" s="70" t="e">
        <f t="shared" si="76"/>
        <v>#DIV/0!</v>
      </c>
      <c r="AD99" s="70" t="e">
        <f t="shared" si="76"/>
        <v>#DIV/0!</v>
      </c>
      <c r="AE99" s="70">
        <f t="shared" si="77"/>
        <v>0</v>
      </c>
      <c r="AF99" s="70" t="e">
        <f t="shared" si="78"/>
        <v>#DIV/0!</v>
      </c>
      <c r="AG99" s="70" t="e">
        <f t="shared" si="79"/>
        <v>#DIV/0!</v>
      </c>
      <c r="AH99" s="70" t="e">
        <f t="shared" si="80"/>
        <v>#DIV/0!</v>
      </c>
      <c r="AI99" s="70" t="e">
        <f t="shared" si="81"/>
        <v>#DIV/0!</v>
      </c>
      <c r="AJ99" s="70" t="e">
        <f t="shared" si="82"/>
        <v>#DIV/0!</v>
      </c>
      <c r="AK99" s="70" t="e">
        <f t="shared" si="83"/>
        <v>#DIV/0!</v>
      </c>
      <c r="AL99" s="71" t="e">
        <f t="shared" si="111"/>
        <v>#DIV/0!</v>
      </c>
      <c r="AM99" s="187"/>
      <c r="AN99" s="189"/>
      <c r="AO99" s="182">
        <f t="shared" si="84"/>
        <v>1</v>
      </c>
      <c r="AP99" s="75"/>
      <c r="AQ99" s="75"/>
      <c r="AR99" s="76"/>
      <c r="AS99" s="76"/>
      <c r="AT99" s="171" t="e">
        <f t="shared" si="85"/>
        <v>#DIV/0!</v>
      </c>
      <c r="AU99" s="171" t="e">
        <f t="shared" si="86"/>
        <v>#DIV/0!</v>
      </c>
      <c r="AV99" s="75"/>
      <c r="AW99" s="76"/>
      <c r="AX99" s="75"/>
      <c r="AY99" s="76"/>
      <c r="AZ99" s="75"/>
      <c r="BA99" s="66" t="e">
        <f t="shared" si="87"/>
        <v>#DIV/0!</v>
      </c>
      <c r="BB99" s="155" t="e">
        <f t="shared" si="88"/>
        <v>#DIV/0!</v>
      </c>
      <c r="BC99" s="75"/>
      <c r="BD99" s="75"/>
      <c r="BE99" s="76"/>
      <c r="BF99" s="155" t="e">
        <f t="shared" si="89"/>
        <v>#DIV/0!</v>
      </c>
      <c r="BG99" s="184">
        <v>0.87593076239164258</v>
      </c>
      <c r="BH99" s="184">
        <v>0.81393869566261012</v>
      </c>
      <c r="BI99" s="75"/>
      <c r="BJ99" s="75"/>
      <c r="BK99" s="75"/>
      <c r="BL99" s="75"/>
      <c r="BM99" s="75"/>
      <c r="BN99" s="76"/>
      <c r="BO99" s="75"/>
      <c r="BP99" s="76"/>
      <c r="BQ99" s="76"/>
      <c r="BR99" s="76"/>
      <c r="BS99" s="155" t="e">
        <f t="shared" si="90"/>
        <v>#DIV/0!</v>
      </c>
      <c r="BT99" s="155" t="e">
        <f t="shared" si="115"/>
        <v>#DIV/0!</v>
      </c>
      <c r="BU99" s="66" t="e">
        <f t="shared" si="116"/>
        <v>#DIV/0!</v>
      </c>
      <c r="BV99" s="72"/>
      <c r="BW99" s="75"/>
      <c r="BX99" s="66" t="e">
        <f t="shared" si="91"/>
        <v>#DIV/0!</v>
      </c>
      <c r="BY99" s="74" t="e">
        <f t="shared" si="92"/>
        <v>#DIV/0!</v>
      </c>
      <c r="BZ99" s="155" t="e">
        <f t="shared" si="112"/>
        <v>#DIV/0!</v>
      </c>
      <c r="CA99" s="72"/>
      <c r="CB99" s="75"/>
      <c r="CC99" s="155" t="e">
        <f t="shared" si="93"/>
        <v>#DIV/0!</v>
      </c>
      <c r="CD99" s="155" t="e">
        <f t="shared" si="94"/>
        <v>#DIV/0!</v>
      </c>
      <c r="CE99" s="72"/>
      <c r="CF99" s="166"/>
      <c r="CG99" s="167"/>
      <c r="CH99" s="155" t="e">
        <f t="shared" si="95"/>
        <v>#DIV/0!</v>
      </c>
      <c r="CI99" s="75"/>
      <c r="CJ99" s="76"/>
      <c r="CK99" s="75"/>
      <c r="CL99" s="75"/>
      <c r="CM99" s="76"/>
      <c r="CN99" s="155" t="e">
        <f t="shared" si="96"/>
        <v>#DIV/0!</v>
      </c>
      <c r="CO99" s="72"/>
      <c r="CP99" s="75"/>
      <c r="CQ99" s="155" t="e">
        <f t="shared" si="97"/>
        <v>#DIV/0!</v>
      </c>
      <c r="CR99" s="78" t="b">
        <v>0</v>
      </c>
      <c r="CS99" s="76" t="b">
        <v>0</v>
      </c>
      <c r="CT99" s="76"/>
      <c r="CU99" s="76"/>
      <c r="CV99" s="76"/>
      <c r="CW99" s="76"/>
      <c r="CX99" s="76"/>
      <c r="CY99" s="76"/>
      <c r="CZ99" s="76"/>
      <c r="DA99" s="76"/>
      <c r="DB99" s="76"/>
      <c r="DC99" s="66" t="e">
        <f t="shared" si="98"/>
        <v>#DIV/0!</v>
      </c>
      <c r="DD99" s="66" t="e">
        <f t="shared" si="99"/>
        <v>#DIV/0!</v>
      </c>
      <c r="DE99" s="66" t="e">
        <f t="shared" si="100"/>
        <v>#DIV/0!</v>
      </c>
      <c r="DF99" s="66" t="e">
        <f t="shared" si="101"/>
        <v>#DIV/0!</v>
      </c>
      <c r="DG99" s="66" t="e">
        <f t="shared" si="102"/>
        <v>#DIV/0!</v>
      </c>
      <c r="DH99" s="66" t="e">
        <f t="shared" si="114"/>
        <v>#DIV/0!</v>
      </c>
      <c r="DI99" s="66" t="e">
        <f t="shared" si="103"/>
        <v>#DIV/0!</v>
      </c>
      <c r="DJ99" s="66" t="e">
        <f t="shared" si="104"/>
        <v>#DIV/0!</v>
      </c>
      <c r="DK99" s="66" t="e">
        <f t="shared" si="105"/>
        <v>#DIV/0!</v>
      </c>
      <c r="DL99" s="66" t="e">
        <f t="shared" si="106"/>
        <v>#DIV/0!</v>
      </c>
      <c r="DM99" s="66" t="e">
        <f t="shared" si="107"/>
        <v>#DIV/0!</v>
      </c>
      <c r="DN99" s="80" t="e">
        <f t="shared" si="108"/>
        <v>#DIV/0!</v>
      </c>
      <c r="DO99" s="178" t="e">
        <f t="shared" si="109"/>
        <v>#DIV/0!</v>
      </c>
      <c r="DP99" s="163" t="e">
        <f t="shared" si="113"/>
        <v>#DIV/0!</v>
      </c>
    </row>
    <row r="100" spans="1:120" ht="17.149999999999999" customHeight="1" x14ac:dyDescent="0.3">
      <c r="A100" s="30"/>
      <c r="B100" s="39" t="s">
        <v>372</v>
      </c>
      <c r="C100" s="37" t="s">
        <v>373</v>
      </c>
      <c r="D100" s="36" t="s">
        <v>386</v>
      </c>
      <c r="E100" s="37" t="s">
        <v>387</v>
      </c>
      <c r="F100" s="36" t="s">
        <v>388</v>
      </c>
      <c r="G100" s="37" t="s">
        <v>387</v>
      </c>
      <c r="H100" s="36">
        <v>67</v>
      </c>
      <c r="I100" s="38">
        <v>7</v>
      </c>
      <c r="J100" s="155" t="e">
        <f t="shared" si="60"/>
        <v>#DIV/0!</v>
      </c>
      <c r="K100" s="115" t="e">
        <f t="shared" si="61"/>
        <v>#DIV/0!</v>
      </c>
      <c r="L100" s="115" t="e">
        <f t="shared" si="62"/>
        <v>#DIV/0!</v>
      </c>
      <c r="M100" s="115" t="e">
        <f t="shared" si="63"/>
        <v>#DIV/0!</v>
      </c>
      <c r="N100" s="115" t="e">
        <f t="shared" si="64"/>
        <v>#DIV/0!</v>
      </c>
      <c r="O100" s="115" t="e">
        <f t="shared" si="65"/>
        <v>#DIV/0!</v>
      </c>
      <c r="P100" s="115" t="e">
        <f t="shared" si="66"/>
        <v>#DIV/0!</v>
      </c>
      <c r="Q100" s="115">
        <f t="shared" si="67"/>
        <v>1</v>
      </c>
      <c r="R100" s="116">
        <f t="shared" si="68"/>
        <v>0.90873374342209035</v>
      </c>
      <c r="S100" s="133" t="e">
        <f t="shared" si="69"/>
        <v>#DIV/0!</v>
      </c>
      <c r="T100" s="134" t="e">
        <f t="shared" si="110"/>
        <v>#DIV/0!</v>
      </c>
      <c r="U100" s="135" t="e">
        <f t="shared" si="70"/>
        <v>#DIV/0!</v>
      </c>
      <c r="V100" s="136">
        <v>6</v>
      </c>
      <c r="W100" s="155" t="e">
        <f t="shared" si="71"/>
        <v>#DIV/0!</v>
      </c>
      <c r="X100" s="155" t="e">
        <f t="shared" si="72"/>
        <v>#DIV/0!</v>
      </c>
      <c r="Y100" s="155" t="e">
        <f t="shared" si="73"/>
        <v>#DIV/0!</v>
      </c>
      <c r="Z100" s="156" t="e">
        <f t="shared" si="74"/>
        <v>#DIV/0!</v>
      </c>
      <c r="AA100" s="69"/>
      <c r="AB100" s="70">
        <f t="shared" si="75"/>
        <v>0.93694376663271028</v>
      </c>
      <c r="AC100" s="70" t="e">
        <f t="shared" si="76"/>
        <v>#DIV/0!</v>
      </c>
      <c r="AD100" s="70" t="e">
        <f t="shared" si="76"/>
        <v>#DIV/0!</v>
      </c>
      <c r="AE100" s="70">
        <f t="shared" si="77"/>
        <v>0</v>
      </c>
      <c r="AF100" s="70" t="e">
        <f t="shared" si="78"/>
        <v>#DIV/0!</v>
      </c>
      <c r="AG100" s="70" t="e">
        <f t="shared" si="79"/>
        <v>#DIV/0!</v>
      </c>
      <c r="AH100" s="70" t="e">
        <f t="shared" si="80"/>
        <v>#DIV/0!</v>
      </c>
      <c r="AI100" s="70" t="e">
        <f t="shared" si="81"/>
        <v>#DIV/0!</v>
      </c>
      <c r="AJ100" s="70" t="e">
        <f t="shared" si="82"/>
        <v>#DIV/0!</v>
      </c>
      <c r="AK100" s="70" t="e">
        <f t="shared" si="83"/>
        <v>#DIV/0!</v>
      </c>
      <c r="AL100" s="71" t="e">
        <f t="shared" si="111"/>
        <v>#DIV/0!</v>
      </c>
      <c r="AM100" s="187"/>
      <c r="AN100" s="189"/>
      <c r="AO100" s="182">
        <f t="shared" si="84"/>
        <v>1</v>
      </c>
      <c r="AP100" s="75"/>
      <c r="AQ100" s="75"/>
      <c r="AR100" s="76"/>
      <c r="AS100" s="76"/>
      <c r="AT100" s="171" t="e">
        <f t="shared" si="85"/>
        <v>#DIV/0!</v>
      </c>
      <c r="AU100" s="171" t="e">
        <f t="shared" si="86"/>
        <v>#DIV/0!</v>
      </c>
      <c r="AV100" s="75"/>
      <c r="AW100" s="76"/>
      <c r="AX100" s="75"/>
      <c r="AY100" s="76"/>
      <c r="AZ100" s="75"/>
      <c r="BA100" s="66" t="e">
        <f t="shared" si="87"/>
        <v>#DIV/0!</v>
      </c>
      <c r="BB100" s="155" t="e">
        <f t="shared" si="88"/>
        <v>#DIV/0!</v>
      </c>
      <c r="BC100" s="75"/>
      <c r="BD100" s="75"/>
      <c r="BE100" s="76"/>
      <c r="BF100" s="155" t="e">
        <f t="shared" si="89"/>
        <v>#DIV/0!</v>
      </c>
      <c r="BG100" s="184">
        <v>0.93694376663271028</v>
      </c>
      <c r="BH100" s="184">
        <v>0.90873374342209035</v>
      </c>
      <c r="BI100" s="75"/>
      <c r="BJ100" s="75"/>
      <c r="BK100" s="75"/>
      <c r="BL100" s="75"/>
      <c r="BM100" s="75"/>
      <c r="BN100" s="76"/>
      <c r="BO100" s="75"/>
      <c r="BP100" s="76"/>
      <c r="BQ100" s="76"/>
      <c r="BR100" s="76"/>
      <c r="BS100" s="155" t="e">
        <f t="shared" si="90"/>
        <v>#DIV/0!</v>
      </c>
      <c r="BT100" s="155" t="e">
        <f t="shared" si="115"/>
        <v>#DIV/0!</v>
      </c>
      <c r="BU100" s="66" t="e">
        <f t="shared" si="116"/>
        <v>#DIV/0!</v>
      </c>
      <c r="BV100" s="72"/>
      <c r="BW100" s="75"/>
      <c r="BX100" s="66" t="e">
        <f t="shared" si="91"/>
        <v>#DIV/0!</v>
      </c>
      <c r="BY100" s="74" t="e">
        <f t="shared" si="92"/>
        <v>#DIV/0!</v>
      </c>
      <c r="BZ100" s="155" t="e">
        <f t="shared" si="112"/>
        <v>#DIV/0!</v>
      </c>
      <c r="CA100" s="72"/>
      <c r="CB100" s="75"/>
      <c r="CC100" s="155" t="e">
        <f t="shared" si="93"/>
        <v>#DIV/0!</v>
      </c>
      <c r="CD100" s="155" t="e">
        <f t="shared" si="94"/>
        <v>#DIV/0!</v>
      </c>
      <c r="CE100" s="72"/>
      <c r="CF100" s="166"/>
      <c r="CG100" s="167"/>
      <c r="CH100" s="155" t="e">
        <f t="shared" si="95"/>
        <v>#DIV/0!</v>
      </c>
      <c r="CI100" s="75"/>
      <c r="CJ100" s="75"/>
      <c r="CK100" s="75"/>
      <c r="CL100" s="75"/>
      <c r="CM100" s="76"/>
      <c r="CN100" s="155" t="e">
        <f t="shared" si="96"/>
        <v>#DIV/0!</v>
      </c>
      <c r="CO100" s="72"/>
      <c r="CP100" s="75"/>
      <c r="CQ100" s="155" t="e">
        <f t="shared" si="97"/>
        <v>#DIV/0!</v>
      </c>
      <c r="CR100" s="78" t="b">
        <v>0</v>
      </c>
      <c r="CS100" s="76" t="b">
        <v>0</v>
      </c>
      <c r="CT100" s="76"/>
      <c r="CU100" s="76"/>
      <c r="CV100" s="76"/>
      <c r="CW100" s="76"/>
      <c r="CX100" s="76"/>
      <c r="CY100" s="76"/>
      <c r="CZ100" s="76"/>
      <c r="DA100" s="76"/>
      <c r="DB100" s="76"/>
      <c r="DC100" s="66" t="e">
        <f t="shared" si="98"/>
        <v>#DIV/0!</v>
      </c>
      <c r="DD100" s="66" t="e">
        <f t="shared" si="99"/>
        <v>#DIV/0!</v>
      </c>
      <c r="DE100" s="66" t="e">
        <f t="shared" si="100"/>
        <v>#DIV/0!</v>
      </c>
      <c r="DF100" s="66" t="e">
        <f t="shared" si="101"/>
        <v>#DIV/0!</v>
      </c>
      <c r="DG100" s="66" t="e">
        <f t="shared" si="102"/>
        <v>#DIV/0!</v>
      </c>
      <c r="DH100" s="66" t="e">
        <f t="shared" si="114"/>
        <v>#DIV/0!</v>
      </c>
      <c r="DI100" s="66" t="e">
        <f t="shared" si="103"/>
        <v>#DIV/0!</v>
      </c>
      <c r="DJ100" s="66" t="e">
        <f t="shared" si="104"/>
        <v>#DIV/0!</v>
      </c>
      <c r="DK100" s="66" t="e">
        <f t="shared" si="105"/>
        <v>#DIV/0!</v>
      </c>
      <c r="DL100" s="66" t="e">
        <f t="shared" si="106"/>
        <v>#DIV/0!</v>
      </c>
      <c r="DM100" s="66" t="e">
        <f t="shared" si="107"/>
        <v>#DIV/0!</v>
      </c>
      <c r="DN100" s="80" t="e">
        <f t="shared" si="108"/>
        <v>#DIV/0!</v>
      </c>
      <c r="DO100" s="178" t="e">
        <f t="shared" si="109"/>
        <v>#DIV/0!</v>
      </c>
      <c r="DP100" s="163" t="e">
        <f t="shared" si="113"/>
        <v>#DIV/0!</v>
      </c>
    </row>
    <row r="101" spans="1:120" ht="17.149999999999999" customHeight="1" x14ac:dyDescent="0.3">
      <c r="A101" s="30"/>
      <c r="B101" s="39" t="s">
        <v>372</v>
      </c>
      <c r="C101" s="37" t="s">
        <v>373</v>
      </c>
      <c r="D101" s="36" t="s">
        <v>386</v>
      </c>
      <c r="E101" s="37" t="s">
        <v>387</v>
      </c>
      <c r="F101" s="36" t="s">
        <v>389</v>
      </c>
      <c r="G101" s="37" t="s">
        <v>390</v>
      </c>
      <c r="H101" s="36">
        <v>52</v>
      </c>
      <c r="I101" s="38">
        <v>4</v>
      </c>
      <c r="J101" s="155" t="e">
        <f t="shared" si="60"/>
        <v>#DIV/0!</v>
      </c>
      <c r="K101" s="115" t="e">
        <f t="shared" si="61"/>
        <v>#DIV/0!</v>
      </c>
      <c r="L101" s="115" t="e">
        <f t="shared" si="62"/>
        <v>#DIV/0!</v>
      </c>
      <c r="M101" s="115" t="e">
        <f t="shared" si="63"/>
        <v>#DIV/0!</v>
      </c>
      <c r="N101" s="115" t="e">
        <f t="shared" si="64"/>
        <v>#DIV/0!</v>
      </c>
      <c r="O101" s="115" t="e">
        <f t="shared" si="65"/>
        <v>#DIV/0!</v>
      </c>
      <c r="P101" s="115" t="e">
        <f t="shared" si="66"/>
        <v>#DIV/0!</v>
      </c>
      <c r="Q101" s="115">
        <f t="shared" si="67"/>
        <v>1</v>
      </c>
      <c r="R101" s="116">
        <f t="shared" si="68"/>
        <v>0.89241097853515683</v>
      </c>
      <c r="S101" s="133" t="e">
        <f t="shared" si="69"/>
        <v>#DIV/0!</v>
      </c>
      <c r="T101" s="134" t="e">
        <f t="shared" si="110"/>
        <v>#DIV/0!</v>
      </c>
      <c r="U101" s="135" t="e">
        <f t="shared" si="70"/>
        <v>#DIV/0!</v>
      </c>
      <c r="V101" s="136">
        <v>6</v>
      </c>
      <c r="W101" s="155" t="e">
        <f t="shared" si="71"/>
        <v>#DIV/0!</v>
      </c>
      <c r="X101" s="155" t="e">
        <f t="shared" si="72"/>
        <v>#DIV/0!</v>
      </c>
      <c r="Y101" s="155" t="e">
        <f t="shared" si="73"/>
        <v>#DIV/0!</v>
      </c>
      <c r="Z101" s="156" t="e">
        <f t="shared" si="74"/>
        <v>#DIV/0!</v>
      </c>
      <c r="AA101" s="69"/>
      <c r="AB101" s="70">
        <f t="shared" si="75"/>
        <v>0.92496768062464152</v>
      </c>
      <c r="AC101" s="70" t="e">
        <f t="shared" si="76"/>
        <v>#DIV/0!</v>
      </c>
      <c r="AD101" s="70" t="e">
        <f t="shared" si="76"/>
        <v>#DIV/0!</v>
      </c>
      <c r="AE101" s="70">
        <f t="shared" si="77"/>
        <v>0</v>
      </c>
      <c r="AF101" s="70" t="e">
        <f t="shared" si="78"/>
        <v>#DIV/0!</v>
      </c>
      <c r="AG101" s="70" t="e">
        <f t="shared" si="79"/>
        <v>#DIV/0!</v>
      </c>
      <c r="AH101" s="70" t="e">
        <f t="shared" si="80"/>
        <v>#DIV/0!</v>
      </c>
      <c r="AI101" s="70" t="e">
        <f t="shared" si="81"/>
        <v>#DIV/0!</v>
      </c>
      <c r="AJ101" s="70" t="e">
        <f t="shared" si="82"/>
        <v>#DIV/0!</v>
      </c>
      <c r="AK101" s="70" t="e">
        <f t="shared" si="83"/>
        <v>#DIV/0!</v>
      </c>
      <c r="AL101" s="71" t="e">
        <f t="shared" si="111"/>
        <v>#DIV/0!</v>
      </c>
      <c r="AM101" s="187"/>
      <c r="AN101" s="189"/>
      <c r="AO101" s="182">
        <f t="shared" si="84"/>
        <v>1</v>
      </c>
      <c r="AP101" s="75"/>
      <c r="AQ101" s="75"/>
      <c r="AR101" s="76"/>
      <c r="AS101" s="76"/>
      <c r="AT101" s="171" t="e">
        <f t="shared" si="85"/>
        <v>#DIV/0!</v>
      </c>
      <c r="AU101" s="171" t="e">
        <f t="shared" si="86"/>
        <v>#DIV/0!</v>
      </c>
      <c r="AV101" s="75"/>
      <c r="AW101" s="76"/>
      <c r="AX101" s="75"/>
      <c r="AY101" s="76"/>
      <c r="AZ101" s="75"/>
      <c r="BA101" s="66" t="e">
        <f t="shared" si="87"/>
        <v>#DIV/0!</v>
      </c>
      <c r="BB101" s="155" t="e">
        <f t="shared" si="88"/>
        <v>#DIV/0!</v>
      </c>
      <c r="BC101" s="75"/>
      <c r="BD101" s="75"/>
      <c r="BE101" s="76"/>
      <c r="BF101" s="155" t="e">
        <f t="shared" si="89"/>
        <v>#DIV/0!</v>
      </c>
      <c r="BG101" s="184">
        <v>0.92496768062464152</v>
      </c>
      <c r="BH101" s="184">
        <v>0.89241097853515683</v>
      </c>
      <c r="BI101" s="75"/>
      <c r="BJ101" s="75"/>
      <c r="BK101" s="75"/>
      <c r="BL101" s="75"/>
      <c r="BM101" s="75"/>
      <c r="BN101" s="76"/>
      <c r="BO101" s="75"/>
      <c r="BP101" s="76"/>
      <c r="BQ101" s="76"/>
      <c r="BR101" s="76"/>
      <c r="BS101" s="155" t="e">
        <f t="shared" si="90"/>
        <v>#DIV/0!</v>
      </c>
      <c r="BT101" s="155" t="e">
        <f t="shared" si="115"/>
        <v>#DIV/0!</v>
      </c>
      <c r="BU101" s="66" t="e">
        <f t="shared" si="116"/>
        <v>#DIV/0!</v>
      </c>
      <c r="BV101" s="72"/>
      <c r="BW101" s="75"/>
      <c r="BX101" s="66" t="e">
        <f t="shared" si="91"/>
        <v>#DIV/0!</v>
      </c>
      <c r="BY101" s="74" t="e">
        <f t="shared" si="92"/>
        <v>#DIV/0!</v>
      </c>
      <c r="BZ101" s="155" t="e">
        <f t="shared" si="112"/>
        <v>#DIV/0!</v>
      </c>
      <c r="CA101" s="72"/>
      <c r="CB101" s="75"/>
      <c r="CC101" s="155" t="e">
        <f t="shared" si="93"/>
        <v>#DIV/0!</v>
      </c>
      <c r="CD101" s="155" t="e">
        <f t="shared" si="94"/>
        <v>#DIV/0!</v>
      </c>
      <c r="CE101" s="72"/>
      <c r="CF101" s="166"/>
      <c r="CG101" s="167"/>
      <c r="CH101" s="155" t="e">
        <f t="shared" si="95"/>
        <v>#DIV/0!</v>
      </c>
      <c r="CI101" s="75"/>
      <c r="CJ101" s="76"/>
      <c r="CK101" s="75"/>
      <c r="CL101" s="75"/>
      <c r="CM101" s="76"/>
      <c r="CN101" s="155" t="e">
        <f t="shared" si="96"/>
        <v>#DIV/0!</v>
      </c>
      <c r="CO101" s="72"/>
      <c r="CP101" s="75"/>
      <c r="CQ101" s="155" t="e">
        <f t="shared" si="97"/>
        <v>#DIV/0!</v>
      </c>
      <c r="CR101" s="78" t="b">
        <v>0</v>
      </c>
      <c r="CS101" s="76" t="b">
        <v>0</v>
      </c>
      <c r="CT101" s="76"/>
      <c r="CU101" s="76"/>
      <c r="CV101" s="76"/>
      <c r="CW101" s="76"/>
      <c r="CX101" s="76"/>
      <c r="CY101" s="76"/>
      <c r="CZ101" s="76"/>
      <c r="DA101" s="76"/>
      <c r="DB101" s="76"/>
      <c r="DC101" s="66" t="e">
        <f t="shared" si="98"/>
        <v>#DIV/0!</v>
      </c>
      <c r="DD101" s="66" t="e">
        <f t="shared" si="99"/>
        <v>#DIV/0!</v>
      </c>
      <c r="DE101" s="66" t="e">
        <f t="shared" si="100"/>
        <v>#DIV/0!</v>
      </c>
      <c r="DF101" s="66" t="e">
        <f t="shared" si="101"/>
        <v>#DIV/0!</v>
      </c>
      <c r="DG101" s="66" t="e">
        <f t="shared" si="102"/>
        <v>#DIV/0!</v>
      </c>
      <c r="DH101" s="66" t="e">
        <f t="shared" si="114"/>
        <v>#DIV/0!</v>
      </c>
      <c r="DI101" s="66" t="e">
        <f t="shared" si="103"/>
        <v>#DIV/0!</v>
      </c>
      <c r="DJ101" s="66" t="e">
        <f t="shared" si="104"/>
        <v>#DIV/0!</v>
      </c>
      <c r="DK101" s="66" t="e">
        <f t="shared" si="105"/>
        <v>#DIV/0!</v>
      </c>
      <c r="DL101" s="66" t="e">
        <f t="shared" si="106"/>
        <v>#DIV/0!</v>
      </c>
      <c r="DM101" s="66" t="e">
        <f t="shared" si="107"/>
        <v>#DIV/0!</v>
      </c>
      <c r="DN101" s="80" t="e">
        <f t="shared" si="108"/>
        <v>#DIV/0!</v>
      </c>
      <c r="DO101" s="178" t="e">
        <f t="shared" si="109"/>
        <v>#DIV/0!</v>
      </c>
      <c r="DP101" s="163" t="e">
        <f t="shared" si="113"/>
        <v>#DIV/0!</v>
      </c>
    </row>
    <row r="102" spans="1:120" ht="17.149999999999999" customHeight="1" x14ac:dyDescent="0.3">
      <c r="A102" s="30"/>
      <c r="B102" s="39" t="s">
        <v>372</v>
      </c>
      <c r="C102" s="37" t="s">
        <v>373</v>
      </c>
      <c r="D102" s="36" t="s">
        <v>386</v>
      </c>
      <c r="E102" s="37" t="s">
        <v>387</v>
      </c>
      <c r="F102" s="36" t="s">
        <v>391</v>
      </c>
      <c r="G102" s="37" t="s">
        <v>392</v>
      </c>
      <c r="H102" s="36">
        <v>31</v>
      </c>
      <c r="I102" s="38">
        <v>2</v>
      </c>
      <c r="J102" s="155" t="e">
        <f t="shared" si="60"/>
        <v>#DIV/0!</v>
      </c>
      <c r="K102" s="115" t="e">
        <f t="shared" si="61"/>
        <v>#DIV/0!</v>
      </c>
      <c r="L102" s="115" t="e">
        <f t="shared" si="62"/>
        <v>#DIV/0!</v>
      </c>
      <c r="M102" s="115" t="e">
        <f t="shared" si="63"/>
        <v>#DIV/0!</v>
      </c>
      <c r="N102" s="115" t="e">
        <f t="shared" si="64"/>
        <v>#DIV/0!</v>
      </c>
      <c r="O102" s="115" t="e">
        <f t="shared" si="65"/>
        <v>#DIV/0!</v>
      </c>
      <c r="P102" s="115" t="e">
        <f t="shared" si="66"/>
        <v>#DIV/0!</v>
      </c>
      <c r="Q102" s="115">
        <f t="shared" si="67"/>
        <v>1</v>
      </c>
      <c r="R102" s="116">
        <f t="shared" si="68"/>
        <v>0.89360920023105606</v>
      </c>
      <c r="S102" s="133" t="e">
        <f t="shared" si="69"/>
        <v>#DIV/0!</v>
      </c>
      <c r="T102" s="134" t="e">
        <f t="shared" si="110"/>
        <v>#DIV/0!</v>
      </c>
      <c r="U102" s="135" t="e">
        <f t="shared" si="70"/>
        <v>#DIV/0!</v>
      </c>
      <c r="V102" s="136">
        <v>4</v>
      </c>
      <c r="W102" s="155" t="e">
        <f t="shared" si="71"/>
        <v>#DIV/0!</v>
      </c>
      <c r="X102" s="155" t="e">
        <f t="shared" si="72"/>
        <v>#DIV/0!</v>
      </c>
      <c r="Y102" s="155" t="e">
        <f t="shared" si="73"/>
        <v>#DIV/0!</v>
      </c>
      <c r="Z102" s="156" t="e">
        <f t="shared" si="74"/>
        <v>#DIV/0!</v>
      </c>
      <c r="AA102" s="69"/>
      <c r="AB102" s="70">
        <f t="shared" si="75"/>
        <v>0.92199750028405858</v>
      </c>
      <c r="AC102" s="70" t="e">
        <f t="shared" si="76"/>
        <v>#DIV/0!</v>
      </c>
      <c r="AD102" s="70" t="e">
        <f t="shared" si="76"/>
        <v>#DIV/0!</v>
      </c>
      <c r="AE102" s="70">
        <f t="shared" si="77"/>
        <v>0</v>
      </c>
      <c r="AF102" s="70" t="e">
        <f t="shared" si="78"/>
        <v>#DIV/0!</v>
      </c>
      <c r="AG102" s="70" t="e">
        <f t="shared" si="79"/>
        <v>#DIV/0!</v>
      </c>
      <c r="AH102" s="70" t="e">
        <f t="shared" si="80"/>
        <v>#DIV/0!</v>
      </c>
      <c r="AI102" s="70" t="e">
        <f t="shared" si="81"/>
        <v>#DIV/0!</v>
      </c>
      <c r="AJ102" s="70" t="e">
        <f t="shared" si="82"/>
        <v>#DIV/0!</v>
      </c>
      <c r="AK102" s="70" t="e">
        <f t="shared" si="83"/>
        <v>#DIV/0!</v>
      </c>
      <c r="AL102" s="71" t="e">
        <f t="shared" si="111"/>
        <v>#DIV/0!</v>
      </c>
      <c r="AM102" s="187"/>
      <c r="AN102" s="189"/>
      <c r="AO102" s="182">
        <f t="shared" si="84"/>
        <v>1</v>
      </c>
      <c r="AP102" s="75"/>
      <c r="AQ102" s="75"/>
      <c r="AR102" s="76"/>
      <c r="AS102" s="76"/>
      <c r="AT102" s="171" t="e">
        <f t="shared" si="85"/>
        <v>#DIV/0!</v>
      </c>
      <c r="AU102" s="171" t="e">
        <f t="shared" si="86"/>
        <v>#DIV/0!</v>
      </c>
      <c r="AV102" s="75"/>
      <c r="AW102" s="76"/>
      <c r="AX102" s="75"/>
      <c r="AY102" s="76"/>
      <c r="AZ102" s="75"/>
      <c r="BA102" s="66" t="e">
        <f t="shared" si="87"/>
        <v>#DIV/0!</v>
      </c>
      <c r="BB102" s="155" t="e">
        <f t="shared" si="88"/>
        <v>#DIV/0!</v>
      </c>
      <c r="BC102" s="75"/>
      <c r="BD102" s="75"/>
      <c r="BE102" s="76"/>
      <c r="BF102" s="155" t="e">
        <f t="shared" si="89"/>
        <v>#DIV/0!</v>
      </c>
      <c r="BG102" s="184">
        <v>0.92199750028405858</v>
      </c>
      <c r="BH102" s="184">
        <v>0.89360920023105606</v>
      </c>
      <c r="BI102" s="75"/>
      <c r="BJ102" s="75"/>
      <c r="BK102" s="75"/>
      <c r="BL102" s="75"/>
      <c r="BM102" s="76"/>
      <c r="BN102" s="76"/>
      <c r="BO102" s="76"/>
      <c r="BP102" s="76"/>
      <c r="BQ102" s="76"/>
      <c r="BR102" s="76"/>
      <c r="BS102" s="155" t="e">
        <f t="shared" si="90"/>
        <v>#DIV/0!</v>
      </c>
      <c r="BT102" s="155" t="e">
        <f t="shared" si="115"/>
        <v>#DIV/0!</v>
      </c>
      <c r="BU102" s="66" t="e">
        <f t="shared" si="116"/>
        <v>#DIV/0!</v>
      </c>
      <c r="BV102" s="72"/>
      <c r="BW102" s="75"/>
      <c r="BX102" s="66" t="e">
        <f t="shared" si="91"/>
        <v>#DIV/0!</v>
      </c>
      <c r="BY102" s="74" t="e">
        <f t="shared" si="92"/>
        <v>#DIV/0!</v>
      </c>
      <c r="BZ102" s="155" t="e">
        <f t="shared" si="112"/>
        <v>#DIV/0!</v>
      </c>
      <c r="CA102" s="72"/>
      <c r="CB102" s="75"/>
      <c r="CC102" s="155" t="e">
        <f t="shared" si="93"/>
        <v>#DIV/0!</v>
      </c>
      <c r="CD102" s="155" t="e">
        <f t="shared" si="94"/>
        <v>#DIV/0!</v>
      </c>
      <c r="CE102" s="72"/>
      <c r="CF102" s="166"/>
      <c r="CG102" s="167"/>
      <c r="CH102" s="155" t="e">
        <f t="shared" si="95"/>
        <v>#DIV/0!</v>
      </c>
      <c r="CI102" s="75"/>
      <c r="CJ102" s="76"/>
      <c r="CK102" s="75"/>
      <c r="CL102" s="75"/>
      <c r="CM102" s="76"/>
      <c r="CN102" s="155" t="e">
        <f t="shared" si="96"/>
        <v>#DIV/0!</v>
      </c>
      <c r="CO102" s="72"/>
      <c r="CP102" s="75"/>
      <c r="CQ102" s="155" t="e">
        <f t="shared" si="97"/>
        <v>#DIV/0!</v>
      </c>
      <c r="CR102" s="78" t="b">
        <v>0</v>
      </c>
      <c r="CS102" s="76" t="b">
        <v>0</v>
      </c>
      <c r="CT102" s="76"/>
      <c r="CU102" s="76"/>
      <c r="CV102" s="76"/>
      <c r="CW102" s="76"/>
      <c r="CX102" s="76"/>
      <c r="CY102" s="76"/>
      <c r="CZ102" s="76"/>
      <c r="DA102" s="76"/>
      <c r="DB102" s="76"/>
      <c r="DC102" s="66" t="e">
        <f t="shared" si="98"/>
        <v>#DIV/0!</v>
      </c>
      <c r="DD102" s="66" t="e">
        <f t="shared" si="99"/>
        <v>#DIV/0!</v>
      </c>
      <c r="DE102" s="66" t="e">
        <f t="shared" si="100"/>
        <v>#DIV/0!</v>
      </c>
      <c r="DF102" s="66" t="e">
        <f t="shared" si="101"/>
        <v>#DIV/0!</v>
      </c>
      <c r="DG102" s="66" t="e">
        <f t="shared" si="102"/>
        <v>#DIV/0!</v>
      </c>
      <c r="DH102" s="66" t="e">
        <f t="shared" si="114"/>
        <v>#DIV/0!</v>
      </c>
      <c r="DI102" s="66" t="e">
        <f t="shared" si="103"/>
        <v>#DIV/0!</v>
      </c>
      <c r="DJ102" s="66" t="e">
        <f t="shared" si="104"/>
        <v>#DIV/0!</v>
      </c>
      <c r="DK102" s="66" t="e">
        <f t="shared" si="105"/>
        <v>#DIV/0!</v>
      </c>
      <c r="DL102" s="66" t="e">
        <f t="shared" si="106"/>
        <v>#DIV/0!</v>
      </c>
      <c r="DM102" s="66" t="e">
        <f t="shared" si="107"/>
        <v>#DIV/0!</v>
      </c>
      <c r="DN102" s="80" t="e">
        <f t="shared" si="108"/>
        <v>#DIV/0!</v>
      </c>
      <c r="DO102" s="178" t="e">
        <f t="shared" si="109"/>
        <v>#DIV/0!</v>
      </c>
      <c r="DP102" s="163" t="e">
        <f t="shared" si="113"/>
        <v>#DIV/0!</v>
      </c>
    </row>
    <row r="103" spans="1:120" ht="17.149999999999999" customHeight="1" x14ac:dyDescent="0.3">
      <c r="A103" s="30"/>
      <c r="B103" s="39" t="s">
        <v>372</v>
      </c>
      <c r="C103" s="37" t="s">
        <v>373</v>
      </c>
      <c r="D103" s="36" t="s">
        <v>386</v>
      </c>
      <c r="E103" s="37" t="s">
        <v>387</v>
      </c>
      <c r="F103" s="36" t="s">
        <v>393</v>
      </c>
      <c r="G103" s="37" t="s">
        <v>394</v>
      </c>
      <c r="H103" s="36">
        <v>100</v>
      </c>
      <c r="I103" s="38">
        <v>9</v>
      </c>
      <c r="J103" s="155" t="e">
        <f t="shared" si="60"/>
        <v>#DIV/0!</v>
      </c>
      <c r="K103" s="115" t="e">
        <f t="shared" si="61"/>
        <v>#DIV/0!</v>
      </c>
      <c r="L103" s="115" t="e">
        <f t="shared" si="62"/>
        <v>#DIV/0!</v>
      </c>
      <c r="M103" s="115" t="e">
        <f t="shared" si="63"/>
        <v>#DIV/0!</v>
      </c>
      <c r="N103" s="115" t="e">
        <f t="shared" si="64"/>
        <v>#DIV/0!</v>
      </c>
      <c r="O103" s="115" t="e">
        <f t="shared" si="65"/>
        <v>#DIV/0!</v>
      </c>
      <c r="P103" s="115" t="e">
        <f t="shared" si="66"/>
        <v>#DIV/0!</v>
      </c>
      <c r="Q103" s="115">
        <f t="shared" si="67"/>
        <v>1</v>
      </c>
      <c r="R103" s="116">
        <f t="shared" si="68"/>
        <v>0.93615705511183778</v>
      </c>
      <c r="S103" s="133" t="e">
        <f t="shared" si="69"/>
        <v>#DIV/0!</v>
      </c>
      <c r="T103" s="134" t="e">
        <f t="shared" si="110"/>
        <v>#DIV/0!</v>
      </c>
      <c r="U103" s="135" t="e">
        <f t="shared" si="70"/>
        <v>#DIV/0!</v>
      </c>
      <c r="V103" s="136">
        <v>5</v>
      </c>
      <c r="W103" s="155" t="e">
        <f t="shared" si="71"/>
        <v>#DIV/0!</v>
      </c>
      <c r="X103" s="155" t="e">
        <f t="shared" si="72"/>
        <v>#DIV/0!</v>
      </c>
      <c r="Y103" s="155" t="e">
        <f t="shared" si="73"/>
        <v>#DIV/0!</v>
      </c>
      <c r="Z103" s="156" t="e">
        <f t="shared" si="74"/>
        <v>#DIV/0!</v>
      </c>
      <c r="AA103" s="69"/>
      <c r="AB103" s="70">
        <f t="shared" si="75"/>
        <v>0.95494705882352937</v>
      </c>
      <c r="AC103" s="70" t="e">
        <f t="shared" si="76"/>
        <v>#DIV/0!</v>
      </c>
      <c r="AD103" s="70" t="e">
        <f t="shared" si="76"/>
        <v>#DIV/0!</v>
      </c>
      <c r="AE103" s="70">
        <f t="shared" si="77"/>
        <v>0</v>
      </c>
      <c r="AF103" s="70" t="e">
        <f t="shared" si="78"/>
        <v>#DIV/0!</v>
      </c>
      <c r="AG103" s="70" t="e">
        <f t="shared" si="79"/>
        <v>#DIV/0!</v>
      </c>
      <c r="AH103" s="70" t="e">
        <f t="shared" si="80"/>
        <v>#DIV/0!</v>
      </c>
      <c r="AI103" s="70" t="e">
        <f t="shared" si="81"/>
        <v>#DIV/0!</v>
      </c>
      <c r="AJ103" s="70" t="e">
        <f t="shared" si="82"/>
        <v>#DIV/0!</v>
      </c>
      <c r="AK103" s="70" t="e">
        <f t="shared" si="83"/>
        <v>#DIV/0!</v>
      </c>
      <c r="AL103" s="71" t="e">
        <f t="shared" si="111"/>
        <v>#DIV/0!</v>
      </c>
      <c r="AM103" s="187"/>
      <c r="AN103" s="189"/>
      <c r="AO103" s="182">
        <f t="shared" si="84"/>
        <v>1</v>
      </c>
      <c r="AP103" s="75"/>
      <c r="AQ103" s="75"/>
      <c r="AR103" s="75"/>
      <c r="AS103" s="76"/>
      <c r="AT103" s="171" t="e">
        <f t="shared" si="85"/>
        <v>#DIV/0!</v>
      </c>
      <c r="AU103" s="171" t="e">
        <f t="shared" si="86"/>
        <v>#DIV/0!</v>
      </c>
      <c r="AV103" s="75"/>
      <c r="AW103" s="76"/>
      <c r="AX103" s="75"/>
      <c r="AY103" s="76"/>
      <c r="AZ103" s="75"/>
      <c r="BA103" s="66" t="e">
        <f t="shared" si="87"/>
        <v>#DIV/0!</v>
      </c>
      <c r="BB103" s="155" t="e">
        <f t="shared" si="88"/>
        <v>#DIV/0!</v>
      </c>
      <c r="BC103" s="75"/>
      <c r="BD103" s="75"/>
      <c r="BE103" s="76"/>
      <c r="BF103" s="155" t="e">
        <f t="shared" si="89"/>
        <v>#DIV/0!</v>
      </c>
      <c r="BG103" s="184">
        <v>0.95494705882352937</v>
      </c>
      <c r="BH103" s="184">
        <v>0.93615705511183778</v>
      </c>
      <c r="BI103" s="75"/>
      <c r="BJ103" s="75"/>
      <c r="BK103" s="75"/>
      <c r="BL103" s="75"/>
      <c r="BM103" s="75"/>
      <c r="BN103" s="76"/>
      <c r="BO103" s="75"/>
      <c r="BP103" s="76"/>
      <c r="BQ103" s="76"/>
      <c r="BR103" s="76"/>
      <c r="BS103" s="155" t="e">
        <f t="shared" si="90"/>
        <v>#DIV/0!</v>
      </c>
      <c r="BT103" s="155" t="e">
        <f t="shared" si="115"/>
        <v>#DIV/0!</v>
      </c>
      <c r="BU103" s="66" t="e">
        <f t="shared" si="116"/>
        <v>#DIV/0!</v>
      </c>
      <c r="BV103" s="72"/>
      <c r="BW103" s="75"/>
      <c r="BX103" s="66" t="e">
        <f t="shared" si="91"/>
        <v>#DIV/0!</v>
      </c>
      <c r="BY103" s="74" t="e">
        <f t="shared" si="92"/>
        <v>#DIV/0!</v>
      </c>
      <c r="BZ103" s="155" t="e">
        <f t="shared" si="112"/>
        <v>#DIV/0!</v>
      </c>
      <c r="CA103" s="72"/>
      <c r="CB103" s="75"/>
      <c r="CC103" s="155" t="e">
        <f t="shared" si="93"/>
        <v>#DIV/0!</v>
      </c>
      <c r="CD103" s="155" t="e">
        <f t="shared" si="94"/>
        <v>#DIV/0!</v>
      </c>
      <c r="CE103" s="72"/>
      <c r="CF103" s="166"/>
      <c r="CG103" s="167"/>
      <c r="CH103" s="155" t="e">
        <f t="shared" si="95"/>
        <v>#DIV/0!</v>
      </c>
      <c r="CI103" s="75"/>
      <c r="CJ103" s="76"/>
      <c r="CK103" s="75"/>
      <c r="CL103" s="75"/>
      <c r="CM103" s="76"/>
      <c r="CN103" s="155" t="e">
        <f t="shared" si="96"/>
        <v>#DIV/0!</v>
      </c>
      <c r="CO103" s="72"/>
      <c r="CP103" s="75"/>
      <c r="CQ103" s="155" t="e">
        <f t="shared" si="97"/>
        <v>#DIV/0!</v>
      </c>
      <c r="CR103" s="78" t="b">
        <v>0</v>
      </c>
      <c r="CS103" s="76" t="b">
        <v>0</v>
      </c>
      <c r="CT103" s="76"/>
      <c r="CU103" s="76"/>
      <c r="CV103" s="76"/>
      <c r="CW103" s="76"/>
      <c r="CX103" s="76"/>
      <c r="CY103" s="76"/>
      <c r="CZ103" s="76"/>
      <c r="DA103" s="76"/>
      <c r="DB103" s="76"/>
      <c r="DC103" s="66" t="e">
        <f t="shared" si="98"/>
        <v>#DIV/0!</v>
      </c>
      <c r="DD103" s="66" t="e">
        <f t="shared" si="99"/>
        <v>#DIV/0!</v>
      </c>
      <c r="DE103" s="66" t="e">
        <f t="shared" si="100"/>
        <v>#DIV/0!</v>
      </c>
      <c r="DF103" s="66" t="e">
        <f t="shared" si="101"/>
        <v>#DIV/0!</v>
      </c>
      <c r="DG103" s="66" t="e">
        <f t="shared" si="102"/>
        <v>#DIV/0!</v>
      </c>
      <c r="DH103" s="66" t="e">
        <f t="shared" si="114"/>
        <v>#DIV/0!</v>
      </c>
      <c r="DI103" s="66" t="e">
        <f t="shared" si="103"/>
        <v>#DIV/0!</v>
      </c>
      <c r="DJ103" s="66" t="e">
        <f t="shared" si="104"/>
        <v>#DIV/0!</v>
      </c>
      <c r="DK103" s="66" t="e">
        <f t="shared" si="105"/>
        <v>#DIV/0!</v>
      </c>
      <c r="DL103" s="66" t="e">
        <f t="shared" si="106"/>
        <v>#DIV/0!</v>
      </c>
      <c r="DM103" s="66" t="e">
        <f t="shared" si="107"/>
        <v>#DIV/0!</v>
      </c>
      <c r="DN103" s="80" t="e">
        <f t="shared" si="108"/>
        <v>#DIV/0!</v>
      </c>
      <c r="DO103" s="178" t="e">
        <f t="shared" si="109"/>
        <v>#DIV/0!</v>
      </c>
      <c r="DP103" s="163" t="e">
        <f t="shared" si="113"/>
        <v>#DIV/0!</v>
      </c>
    </row>
    <row r="104" spans="1:120" ht="17.149999999999999" customHeight="1" x14ac:dyDescent="0.3">
      <c r="A104" s="30"/>
      <c r="B104" s="39" t="s">
        <v>372</v>
      </c>
      <c r="C104" s="37" t="s">
        <v>373</v>
      </c>
      <c r="D104" s="36" t="s">
        <v>386</v>
      </c>
      <c r="E104" s="37" t="s">
        <v>387</v>
      </c>
      <c r="F104" s="36" t="s">
        <v>395</v>
      </c>
      <c r="G104" s="37" t="s">
        <v>396</v>
      </c>
      <c r="H104" s="36">
        <v>46</v>
      </c>
      <c r="I104" s="38">
        <v>2</v>
      </c>
      <c r="J104" s="155" t="e">
        <f t="shared" si="60"/>
        <v>#DIV/0!</v>
      </c>
      <c r="K104" s="115" t="e">
        <f t="shared" si="61"/>
        <v>#DIV/0!</v>
      </c>
      <c r="L104" s="115" t="e">
        <f t="shared" si="62"/>
        <v>#DIV/0!</v>
      </c>
      <c r="M104" s="115" t="e">
        <f t="shared" si="63"/>
        <v>#DIV/0!</v>
      </c>
      <c r="N104" s="115" t="e">
        <f t="shared" si="64"/>
        <v>#DIV/0!</v>
      </c>
      <c r="O104" s="115" t="e">
        <f t="shared" si="65"/>
        <v>#DIV/0!</v>
      </c>
      <c r="P104" s="115" t="e">
        <f t="shared" si="66"/>
        <v>#DIV/0!</v>
      </c>
      <c r="Q104" s="115">
        <f t="shared" si="67"/>
        <v>1</v>
      </c>
      <c r="R104" s="116">
        <f t="shared" si="68"/>
        <v>0.93356216184769325</v>
      </c>
      <c r="S104" s="133" t="e">
        <f t="shared" si="69"/>
        <v>#DIV/0!</v>
      </c>
      <c r="T104" s="134" t="e">
        <f t="shared" si="110"/>
        <v>#DIV/0!</v>
      </c>
      <c r="U104" s="135" t="e">
        <f t="shared" si="70"/>
        <v>#DIV/0!</v>
      </c>
      <c r="V104" s="136">
        <v>5</v>
      </c>
      <c r="W104" s="155" t="e">
        <f t="shared" si="71"/>
        <v>#DIV/0!</v>
      </c>
      <c r="X104" s="155" t="e">
        <f t="shared" si="72"/>
        <v>#DIV/0!</v>
      </c>
      <c r="Y104" s="155" t="e">
        <f t="shared" si="73"/>
        <v>#DIV/0!</v>
      </c>
      <c r="Z104" s="156" t="e">
        <f t="shared" si="74"/>
        <v>#DIV/0!</v>
      </c>
      <c r="AA104" s="69"/>
      <c r="AB104" s="70">
        <f t="shared" si="75"/>
        <v>0.95581646840723</v>
      </c>
      <c r="AC104" s="70" t="e">
        <f t="shared" si="76"/>
        <v>#DIV/0!</v>
      </c>
      <c r="AD104" s="70" t="e">
        <f t="shared" si="76"/>
        <v>#DIV/0!</v>
      </c>
      <c r="AE104" s="70">
        <f t="shared" si="77"/>
        <v>0</v>
      </c>
      <c r="AF104" s="70" t="e">
        <f t="shared" si="78"/>
        <v>#DIV/0!</v>
      </c>
      <c r="AG104" s="70" t="e">
        <f t="shared" si="79"/>
        <v>#DIV/0!</v>
      </c>
      <c r="AH104" s="70" t="e">
        <f t="shared" si="80"/>
        <v>#DIV/0!</v>
      </c>
      <c r="AI104" s="70" t="e">
        <f t="shared" si="81"/>
        <v>#DIV/0!</v>
      </c>
      <c r="AJ104" s="70" t="e">
        <f t="shared" si="82"/>
        <v>#DIV/0!</v>
      </c>
      <c r="AK104" s="70" t="e">
        <f t="shared" si="83"/>
        <v>#DIV/0!</v>
      </c>
      <c r="AL104" s="71" t="e">
        <f t="shared" si="111"/>
        <v>#DIV/0!</v>
      </c>
      <c r="AM104" s="187"/>
      <c r="AN104" s="189"/>
      <c r="AO104" s="182">
        <f t="shared" si="84"/>
        <v>1</v>
      </c>
      <c r="AP104" s="75"/>
      <c r="AQ104" s="75"/>
      <c r="AR104" s="76"/>
      <c r="AS104" s="76"/>
      <c r="AT104" s="171" t="e">
        <f t="shared" si="85"/>
        <v>#DIV/0!</v>
      </c>
      <c r="AU104" s="171" t="e">
        <f t="shared" si="86"/>
        <v>#DIV/0!</v>
      </c>
      <c r="AV104" s="75"/>
      <c r="AW104" s="76"/>
      <c r="AX104" s="75"/>
      <c r="AY104" s="76"/>
      <c r="AZ104" s="75"/>
      <c r="BA104" s="66" t="e">
        <f t="shared" si="87"/>
        <v>#DIV/0!</v>
      </c>
      <c r="BB104" s="155" t="e">
        <f t="shared" si="88"/>
        <v>#DIV/0!</v>
      </c>
      <c r="BC104" s="75"/>
      <c r="BD104" s="75"/>
      <c r="BE104" s="76"/>
      <c r="BF104" s="155" t="e">
        <f t="shared" si="89"/>
        <v>#DIV/0!</v>
      </c>
      <c r="BG104" s="184">
        <v>0.95581646840723</v>
      </c>
      <c r="BH104" s="184">
        <v>0.93356216184769325</v>
      </c>
      <c r="BI104" s="75"/>
      <c r="BJ104" s="75"/>
      <c r="BK104" s="75"/>
      <c r="BL104" s="75"/>
      <c r="BM104" s="76"/>
      <c r="BN104" s="76"/>
      <c r="BO104" s="76"/>
      <c r="BP104" s="76"/>
      <c r="BQ104" s="76"/>
      <c r="BR104" s="76"/>
      <c r="BS104" s="155" t="e">
        <f t="shared" si="90"/>
        <v>#DIV/0!</v>
      </c>
      <c r="BT104" s="155" t="e">
        <f t="shared" si="115"/>
        <v>#DIV/0!</v>
      </c>
      <c r="BU104" s="66" t="e">
        <f t="shared" si="116"/>
        <v>#DIV/0!</v>
      </c>
      <c r="BV104" s="72"/>
      <c r="BW104" s="75"/>
      <c r="BX104" s="66" t="e">
        <f t="shared" si="91"/>
        <v>#DIV/0!</v>
      </c>
      <c r="BY104" s="74" t="e">
        <f t="shared" si="92"/>
        <v>#DIV/0!</v>
      </c>
      <c r="BZ104" s="155" t="e">
        <f t="shared" si="112"/>
        <v>#DIV/0!</v>
      </c>
      <c r="CA104" s="72"/>
      <c r="CB104" s="75"/>
      <c r="CC104" s="155" t="e">
        <f t="shared" si="93"/>
        <v>#DIV/0!</v>
      </c>
      <c r="CD104" s="155" t="e">
        <f t="shared" si="94"/>
        <v>#DIV/0!</v>
      </c>
      <c r="CE104" s="72"/>
      <c r="CF104" s="166"/>
      <c r="CG104" s="167"/>
      <c r="CH104" s="155" t="e">
        <f t="shared" si="95"/>
        <v>#DIV/0!</v>
      </c>
      <c r="CI104" s="75"/>
      <c r="CJ104" s="76"/>
      <c r="CK104" s="76"/>
      <c r="CL104" s="75"/>
      <c r="CM104" s="76"/>
      <c r="CN104" s="155" t="e">
        <f t="shared" si="96"/>
        <v>#DIV/0!</v>
      </c>
      <c r="CO104" s="72"/>
      <c r="CP104" s="75"/>
      <c r="CQ104" s="155" t="e">
        <f t="shared" si="97"/>
        <v>#DIV/0!</v>
      </c>
      <c r="CR104" s="78" t="b">
        <v>0</v>
      </c>
      <c r="CS104" s="76" t="b">
        <v>0</v>
      </c>
      <c r="CT104" s="76"/>
      <c r="CU104" s="76"/>
      <c r="CV104" s="76"/>
      <c r="CW104" s="76"/>
      <c r="CX104" s="76"/>
      <c r="CY104" s="76"/>
      <c r="CZ104" s="76"/>
      <c r="DA104" s="76"/>
      <c r="DB104" s="76"/>
      <c r="DC104" s="66" t="e">
        <f t="shared" si="98"/>
        <v>#DIV/0!</v>
      </c>
      <c r="DD104" s="66" t="e">
        <f t="shared" si="99"/>
        <v>#DIV/0!</v>
      </c>
      <c r="DE104" s="66" t="e">
        <f t="shared" si="100"/>
        <v>#DIV/0!</v>
      </c>
      <c r="DF104" s="66" t="e">
        <f t="shared" si="101"/>
        <v>#DIV/0!</v>
      </c>
      <c r="DG104" s="66" t="e">
        <f t="shared" si="102"/>
        <v>#DIV/0!</v>
      </c>
      <c r="DH104" s="66" t="e">
        <f t="shared" si="114"/>
        <v>#DIV/0!</v>
      </c>
      <c r="DI104" s="66" t="e">
        <f t="shared" si="103"/>
        <v>#DIV/0!</v>
      </c>
      <c r="DJ104" s="66" t="e">
        <f t="shared" si="104"/>
        <v>#DIV/0!</v>
      </c>
      <c r="DK104" s="66" t="e">
        <f t="shared" si="105"/>
        <v>#DIV/0!</v>
      </c>
      <c r="DL104" s="66" t="e">
        <f t="shared" si="106"/>
        <v>#DIV/0!</v>
      </c>
      <c r="DM104" s="66" t="e">
        <f t="shared" si="107"/>
        <v>#DIV/0!</v>
      </c>
      <c r="DN104" s="80" t="e">
        <f t="shared" si="108"/>
        <v>#DIV/0!</v>
      </c>
      <c r="DO104" s="178" t="e">
        <f t="shared" si="109"/>
        <v>#DIV/0!</v>
      </c>
      <c r="DP104" s="163" t="e">
        <f t="shared" si="113"/>
        <v>#DIV/0!</v>
      </c>
    </row>
    <row r="105" spans="1:120" ht="17.149999999999999" customHeight="1" x14ac:dyDescent="0.3">
      <c r="A105" s="30"/>
      <c r="B105" s="39" t="s">
        <v>372</v>
      </c>
      <c r="C105" s="37" t="s">
        <v>373</v>
      </c>
      <c r="D105" s="36" t="s">
        <v>397</v>
      </c>
      <c r="E105" s="37" t="s">
        <v>398</v>
      </c>
      <c r="F105" s="36" t="s">
        <v>399</v>
      </c>
      <c r="G105" s="37" t="s">
        <v>398</v>
      </c>
      <c r="H105" s="36">
        <v>53</v>
      </c>
      <c r="I105" s="38">
        <v>8</v>
      </c>
      <c r="J105" s="155" t="e">
        <f t="shared" si="60"/>
        <v>#DIV/0!</v>
      </c>
      <c r="K105" s="115" t="e">
        <f t="shared" si="61"/>
        <v>#DIV/0!</v>
      </c>
      <c r="L105" s="115" t="e">
        <f t="shared" si="62"/>
        <v>#DIV/0!</v>
      </c>
      <c r="M105" s="115" t="e">
        <f t="shared" si="63"/>
        <v>#DIV/0!</v>
      </c>
      <c r="N105" s="115" t="e">
        <f t="shared" si="64"/>
        <v>#DIV/0!</v>
      </c>
      <c r="O105" s="115" t="e">
        <f t="shared" si="65"/>
        <v>#DIV/0!</v>
      </c>
      <c r="P105" s="115" t="e">
        <f t="shared" si="66"/>
        <v>#DIV/0!</v>
      </c>
      <c r="Q105" s="115">
        <f t="shared" si="67"/>
        <v>1</v>
      </c>
      <c r="R105" s="116">
        <f t="shared" si="68"/>
        <v>0.89798752500882661</v>
      </c>
      <c r="S105" s="133" t="e">
        <f t="shared" si="69"/>
        <v>#DIV/0!</v>
      </c>
      <c r="T105" s="134" t="e">
        <f t="shared" si="110"/>
        <v>#DIV/0!</v>
      </c>
      <c r="U105" s="135" t="e">
        <f t="shared" si="70"/>
        <v>#DIV/0!</v>
      </c>
      <c r="V105" s="136">
        <v>5</v>
      </c>
      <c r="W105" s="155" t="e">
        <f t="shared" si="71"/>
        <v>#DIV/0!</v>
      </c>
      <c r="X105" s="155" t="e">
        <f t="shared" si="72"/>
        <v>#DIV/0!</v>
      </c>
      <c r="Y105" s="155" t="e">
        <f t="shared" si="73"/>
        <v>#DIV/0!</v>
      </c>
      <c r="Z105" s="156" t="e">
        <f t="shared" si="74"/>
        <v>#DIV/0!</v>
      </c>
      <c r="AA105" s="69"/>
      <c r="AB105" s="70">
        <f t="shared" si="75"/>
        <v>0.93023619176583938</v>
      </c>
      <c r="AC105" s="70" t="e">
        <f t="shared" si="76"/>
        <v>#DIV/0!</v>
      </c>
      <c r="AD105" s="70" t="e">
        <f t="shared" si="76"/>
        <v>#DIV/0!</v>
      </c>
      <c r="AE105" s="70">
        <f t="shared" si="77"/>
        <v>0</v>
      </c>
      <c r="AF105" s="70" t="e">
        <f t="shared" si="78"/>
        <v>#DIV/0!</v>
      </c>
      <c r="AG105" s="70" t="e">
        <f t="shared" si="79"/>
        <v>#DIV/0!</v>
      </c>
      <c r="AH105" s="70" t="e">
        <f t="shared" si="80"/>
        <v>#DIV/0!</v>
      </c>
      <c r="AI105" s="70" t="e">
        <f t="shared" si="81"/>
        <v>#DIV/0!</v>
      </c>
      <c r="AJ105" s="70" t="e">
        <f t="shared" si="82"/>
        <v>#DIV/0!</v>
      </c>
      <c r="AK105" s="70" t="e">
        <f t="shared" si="83"/>
        <v>#DIV/0!</v>
      </c>
      <c r="AL105" s="71" t="e">
        <f t="shared" si="111"/>
        <v>#DIV/0!</v>
      </c>
      <c r="AM105" s="187"/>
      <c r="AN105" s="189"/>
      <c r="AO105" s="182">
        <f t="shared" si="84"/>
        <v>1</v>
      </c>
      <c r="AP105" s="75"/>
      <c r="AQ105" s="75"/>
      <c r="AR105" s="76"/>
      <c r="AS105" s="76"/>
      <c r="AT105" s="171" t="e">
        <f t="shared" si="85"/>
        <v>#DIV/0!</v>
      </c>
      <c r="AU105" s="171" t="e">
        <f t="shared" si="86"/>
        <v>#DIV/0!</v>
      </c>
      <c r="AV105" s="75"/>
      <c r="AW105" s="75"/>
      <c r="AX105" s="75"/>
      <c r="AY105" s="76"/>
      <c r="AZ105" s="75"/>
      <c r="BA105" s="66" t="e">
        <f t="shared" si="87"/>
        <v>#DIV/0!</v>
      </c>
      <c r="BB105" s="155" t="e">
        <f t="shared" si="88"/>
        <v>#DIV/0!</v>
      </c>
      <c r="BC105" s="75"/>
      <c r="BD105" s="75"/>
      <c r="BE105" s="76"/>
      <c r="BF105" s="155" t="e">
        <f t="shared" si="89"/>
        <v>#DIV/0!</v>
      </c>
      <c r="BG105" s="184">
        <v>0.93023619176583938</v>
      </c>
      <c r="BH105" s="184">
        <v>0.89798752500882661</v>
      </c>
      <c r="BI105" s="75"/>
      <c r="BJ105" s="75"/>
      <c r="BK105" s="75"/>
      <c r="BL105" s="75"/>
      <c r="BM105" s="75"/>
      <c r="BN105" s="76"/>
      <c r="BO105" s="75"/>
      <c r="BP105" s="76"/>
      <c r="BQ105" s="76"/>
      <c r="BR105" s="76"/>
      <c r="BS105" s="155" t="e">
        <f t="shared" si="90"/>
        <v>#DIV/0!</v>
      </c>
      <c r="BT105" s="155" t="e">
        <f t="shared" si="115"/>
        <v>#DIV/0!</v>
      </c>
      <c r="BU105" s="66" t="e">
        <f t="shared" si="116"/>
        <v>#DIV/0!</v>
      </c>
      <c r="BV105" s="72"/>
      <c r="BW105" s="75"/>
      <c r="BX105" s="66" t="e">
        <f t="shared" si="91"/>
        <v>#DIV/0!</v>
      </c>
      <c r="BY105" s="74" t="e">
        <f t="shared" si="92"/>
        <v>#DIV/0!</v>
      </c>
      <c r="BZ105" s="155" t="e">
        <f t="shared" si="112"/>
        <v>#DIV/0!</v>
      </c>
      <c r="CA105" s="72"/>
      <c r="CB105" s="75"/>
      <c r="CC105" s="155" t="e">
        <f t="shared" si="93"/>
        <v>#DIV/0!</v>
      </c>
      <c r="CD105" s="155" t="e">
        <f t="shared" si="94"/>
        <v>#DIV/0!</v>
      </c>
      <c r="CE105" s="72"/>
      <c r="CF105" s="166"/>
      <c r="CG105" s="167"/>
      <c r="CH105" s="155" t="e">
        <f t="shared" si="95"/>
        <v>#DIV/0!</v>
      </c>
      <c r="CI105" s="75"/>
      <c r="CJ105" s="75"/>
      <c r="CK105" s="75"/>
      <c r="CL105" s="75"/>
      <c r="CM105" s="76"/>
      <c r="CN105" s="155" t="e">
        <f t="shared" si="96"/>
        <v>#DIV/0!</v>
      </c>
      <c r="CO105" s="72"/>
      <c r="CP105" s="75"/>
      <c r="CQ105" s="155" t="e">
        <f t="shared" si="97"/>
        <v>#DIV/0!</v>
      </c>
      <c r="CR105" s="78" t="b">
        <v>0</v>
      </c>
      <c r="CS105" s="76" t="b">
        <v>0</v>
      </c>
      <c r="CT105" s="76"/>
      <c r="CU105" s="76"/>
      <c r="CV105" s="76"/>
      <c r="CW105" s="76"/>
      <c r="CX105" s="76"/>
      <c r="CY105" s="76"/>
      <c r="CZ105" s="76"/>
      <c r="DA105" s="76"/>
      <c r="DB105" s="76"/>
      <c r="DC105" s="66" t="e">
        <f t="shared" si="98"/>
        <v>#DIV/0!</v>
      </c>
      <c r="DD105" s="66" t="e">
        <f t="shared" si="99"/>
        <v>#DIV/0!</v>
      </c>
      <c r="DE105" s="66" t="e">
        <f t="shared" si="100"/>
        <v>#DIV/0!</v>
      </c>
      <c r="DF105" s="66" t="e">
        <f t="shared" si="101"/>
        <v>#DIV/0!</v>
      </c>
      <c r="DG105" s="66" t="e">
        <f t="shared" si="102"/>
        <v>#DIV/0!</v>
      </c>
      <c r="DH105" s="66" t="e">
        <f t="shared" si="114"/>
        <v>#DIV/0!</v>
      </c>
      <c r="DI105" s="66" t="e">
        <f t="shared" si="103"/>
        <v>#DIV/0!</v>
      </c>
      <c r="DJ105" s="66" t="e">
        <f t="shared" si="104"/>
        <v>#DIV/0!</v>
      </c>
      <c r="DK105" s="66" t="e">
        <f t="shared" si="105"/>
        <v>#DIV/0!</v>
      </c>
      <c r="DL105" s="66" t="e">
        <f t="shared" si="106"/>
        <v>#DIV/0!</v>
      </c>
      <c r="DM105" s="66" t="e">
        <f t="shared" si="107"/>
        <v>#DIV/0!</v>
      </c>
      <c r="DN105" s="80" t="e">
        <f t="shared" si="108"/>
        <v>#DIV/0!</v>
      </c>
      <c r="DO105" s="178" t="e">
        <f t="shared" si="109"/>
        <v>#DIV/0!</v>
      </c>
      <c r="DP105" s="163" t="e">
        <f t="shared" si="113"/>
        <v>#DIV/0!</v>
      </c>
    </row>
    <row r="106" spans="1:120" ht="17.149999999999999" customHeight="1" x14ac:dyDescent="0.3">
      <c r="A106" s="30"/>
      <c r="B106" s="39" t="s">
        <v>372</v>
      </c>
      <c r="C106" s="37" t="s">
        <v>373</v>
      </c>
      <c r="D106" s="36" t="s">
        <v>397</v>
      </c>
      <c r="E106" s="37" t="s">
        <v>398</v>
      </c>
      <c r="F106" s="36" t="s">
        <v>400</v>
      </c>
      <c r="G106" s="37" t="s">
        <v>401</v>
      </c>
      <c r="H106" s="36">
        <v>63</v>
      </c>
      <c r="I106" s="38">
        <v>6</v>
      </c>
      <c r="J106" s="155" t="e">
        <f t="shared" si="60"/>
        <v>#DIV/0!</v>
      </c>
      <c r="K106" s="115" t="e">
        <f t="shared" si="61"/>
        <v>#DIV/0!</v>
      </c>
      <c r="L106" s="115" t="e">
        <f t="shared" si="62"/>
        <v>#DIV/0!</v>
      </c>
      <c r="M106" s="115" t="e">
        <f t="shared" si="63"/>
        <v>#DIV/0!</v>
      </c>
      <c r="N106" s="115" t="e">
        <f t="shared" si="64"/>
        <v>#DIV/0!</v>
      </c>
      <c r="O106" s="115" t="e">
        <f t="shared" si="65"/>
        <v>#DIV/0!</v>
      </c>
      <c r="P106" s="115" t="e">
        <f t="shared" si="66"/>
        <v>#DIV/0!</v>
      </c>
      <c r="Q106" s="115">
        <f t="shared" si="67"/>
        <v>1</v>
      </c>
      <c r="R106" s="116">
        <f t="shared" si="68"/>
        <v>0.89717463668100994</v>
      </c>
      <c r="S106" s="133" t="e">
        <f t="shared" si="69"/>
        <v>#DIV/0!</v>
      </c>
      <c r="T106" s="134" t="e">
        <f t="shared" si="110"/>
        <v>#DIV/0!</v>
      </c>
      <c r="U106" s="135" t="e">
        <f t="shared" si="70"/>
        <v>#DIV/0!</v>
      </c>
      <c r="V106" s="136">
        <v>5</v>
      </c>
      <c r="W106" s="155" t="e">
        <f t="shared" si="71"/>
        <v>#DIV/0!</v>
      </c>
      <c r="X106" s="155" t="e">
        <f t="shared" si="72"/>
        <v>#DIV/0!</v>
      </c>
      <c r="Y106" s="155" t="e">
        <f t="shared" si="73"/>
        <v>#DIV/0!</v>
      </c>
      <c r="Z106" s="156" t="e">
        <f t="shared" si="74"/>
        <v>#DIV/0!</v>
      </c>
      <c r="AA106" s="69"/>
      <c r="AB106" s="70">
        <f t="shared" si="75"/>
        <v>0.9290932670485248</v>
      </c>
      <c r="AC106" s="70" t="e">
        <f t="shared" si="76"/>
        <v>#DIV/0!</v>
      </c>
      <c r="AD106" s="70" t="e">
        <f t="shared" si="76"/>
        <v>#DIV/0!</v>
      </c>
      <c r="AE106" s="70">
        <f t="shared" si="77"/>
        <v>0</v>
      </c>
      <c r="AF106" s="70" t="e">
        <f t="shared" si="78"/>
        <v>#DIV/0!</v>
      </c>
      <c r="AG106" s="70" t="e">
        <f t="shared" si="79"/>
        <v>#DIV/0!</v>
      </c>
      <c r="AH106" s="70" t="e">
        <f t="shared" si="80"/>
        <v>#DIV/0!</v>
      </c>
      <c r="AI106" s="70" t="e">
        <f t="shared" si="81"/>
        <v>#DIV/0!</v>
      </c>
      <c r="AJ106" s="70" t="e">
        <f t="shared" si="82"/>
        <v>#DIV/0!</v>
      </c>
      <c r="AK106" s="70" t="e">
        <f t="shared" si="83"/>
        <v>#DIV/0!</v>
      </c>
      <c r="AL106" s="71" t="e">
        <f t="shared" si="111"/>
        <v>#DIV/0!</v>
      </c>
      <c r="AM106" s="187"/>
      <c r="AN106" s="189"/>
      <c r="AO106" s="182">
        <f t="shared" si="84"/>
        <v>1</v>
      </c>
      <c r="AP106" s="75"/>
      <c r="AQ106" s="75"/>
      <c r="AR106" s="76"/>
      <c r="AS106" s="76"/>
      <c r="AT106" s="171" t="e">
        <f t="shared" si="85"/>
        <v>#DIV/0!</v>
      </c>
      <c r="AU106" s="171" t="e">
        <f t="shared" si="86"/>
        <v>#DIV/0!</v>
      </c>
      <c r="AV106" s="75"/>
      <c r="AW106" s="76"/>
      <c r="AX106" s="75"/>
      <c r="AY106" s="76"/>
      <c r="AZ106" s="75"/>
      <c r="BA106" s="66" t="e">
        <f t="shared" si="87"/>
        <v>#DIV/0!</v>
      </c>
      <c r="BB106" s="155" t="e">
        <f t="shared" si="88"/>
        <v>#DIV/0!</v>
      </c>
      <c r="BC106" s="75"/>
      <c r="BD106" s="75"/>
      <c r="BE106" s="76"/>
      <c r="BF106" s="155" t="e">
        <f t="shared" si="89"/>
        <v>#DIV/0!</v>
      </c>
      <c r="BG106" s="184">
        <v>0.9290932670485248</v>
      </c>
      <c r="BH106" s="184">
        <v>0.89717463668100994</v>
      </c>
      <c r="BI106" s="75"/>
      <c r="BJ106" s="75"/>
      <c r="BK106" s="75"/>
      <c r="BL106" s="75"/>
      <c r="BM106" s="75"/>
      <c r="BN106" s="76"/>
      <c r="BO106" s="75"/>
      <c r="BP106" s="76"/>
      <c r="BQ106" s="76"/>
      <c r="BR106" s="76"/>
      <c r="BS106" s="155" t="e">
        <f t="shared" si="90"/>
        <v>#DIV/0!</v>
      </c>
      <c r="BT106" s="155" t="e">
        <f t="shared" si="115"/>
        <v>#DIV/0!</v>
      </c>
      <c r="BU106" s="66" t="e">
        <f t="shared" si="116"/>
        <v>#DIV/0!</v>
      </c>
      <c r="BV106" s="72"/>
      <c r="BW106" s="75"/>
      <c r="BX106" s="66" t="e">
        <f t="shared" si="91"/>
        <v>#DIV/0!</v>
      </c>
      <c r="BY106" s="74" t="e">
        <f t="shared" si="92"/>
        <v>#DIV/0!</v>
      </c>
      <c r="BZ106" s="155" t="e">
        <f t="shared" si="112"/>
        <v>#DIV/0!</v>
      </c>
      <c r="CA106" s="72"/>
      <c r="CB106" s="75"/>
      <c r="CC106" s="155" t="e">
        <f t="shared" si="93"/>
        <v>#DIV/0!</v>
      </c>
      <c r="CD106" s="155" t="e">
        <f t="shared" si="94"/>
        <v>#DIV/0!</v>
      </c>
      <c r="CE106" s="72"/>
      <c r="CF106" s="166"/>
      <c r="CG106" s="167"/>
      <c r="CH106" s="155" t="e">
        <f t="shared" si="95"/>
        <v>#DIV/0!</v>
      </c>
      <c r="CI106" s="75"/>
      <c r="CJ106" s="75"/>
      <c r="CK106" s="75"/>
      <c r="CL106" s="75"/>
      <c r="CM106" s="76"/>
      <c r="CN106" s="155" t="e">
        <f t="shared" si="96"/>
        <v>#DIV/0!</v>
      </c>
      <c r="CO106" s="72"/>
      <c r="CP106" s="75"/>
      <c r="CQ106" s="155" t="e">
        <f t="shared" si="97"/>
        <v>#DIV/0!</v>
      </c>
      <c r="CR106" s="78" t="b">
        <v>0</v>
      </c>
      <c r="CS106" s="76" t="b">
        <v>1</v>
      </c>
      <c r="CT106" s="76"/>
      <c r="CU106" s="76"/>
      <c r="CV106" s="79"/>
      <c r="CW106" s="79"/>
      <c r="CX106" s="79"/>
      <c r="CY106" s="79"/>
      <c r="CZ106" s="76"/>
      <c r="DA106" s="76"/>
      <c r="DB106" s="76"/>
      <c r="DC106" s="66" t="e">
        <f t="shared" si="98"/>
        <v>#DIV/0!</v>
      </c>
      <c r="DD106" s="66" t="e">
        <f t="shared" si="99"/>
        <v>#DIV/0!</v>
      </c>
      <c r="DE106" s="66" t="e">
        <f t="shared" si="100"/>
        <v>#DIV/0!</v>
      </c>
      <c r="DF106" s="66" t="e">
        <f t="shared" si="101"/>
        <v>#DIV/0!</v>
      </c>
      <c r="DG106" s="66" t="e">
        <f t="shared" si="102"/>
        <v>#DIV/0!</v>
      </c>
      <c r="DH106" s="66" t="e">
        <f t="shared" si="114"/>
        <v>#DIV/0!</v>
      </c>
      <c r="DI106" s="66" t="e">
        <f t="shared" si="103"/>
        <v>#DIV/0!</v>
      </c>
      <c r="DJ106" s="66" t="e">
        <f t="shared" si="104"/>
        <v>#DIV/0!</v>
      </c>
      <c r="DK106" s="66" t="e">
        <f t="shared" si="105"/>
        <v>#DIV/0!</v>
      </c>
      <c r="DL106" s="66" t="e">
        <f t="shared" si="106"/>
        <v>#DIV/0!</v>
      </c>
      <c r="DM106" s="66" t="e">
        <f t="shared" si="107"/>
        <v>#DIV/0!</v>
      </c>
      <c r="DN106" s="80" t="e">
        <f t="shared" si="108"/>
        <v>#DIV/0!</v>
      </c>
      <c r="DO106" s="178" t="e">
        <f t="shared" si="109"/>
        <v>#DIV/0!</v>
      </c>
      <c r="DP106" s="163" t="e">
        <f t="shared" si="113"/>
        <v>#DIV/0!</v>
      </c>
    </row>
    <row r="107" spans="1:120" ht="17.149999999999999" customHeight="1" x14ac:dyDescent="0.3">
      <c r="A107" s="30"/>
      <c r="B107" s="39" t="s">
        <v>372</v>
      </c>
      <c r="C107" s="37" t="s">
        <v>373</v>
      </c>
      <c r="D107" s="36" t="s">
        <v>397</v>
      </c>
      <c r="E107" s="37" t="s">
        <v>398</v>
      </c>
      <c r="F107" s="36" t="s">
        <v>402</v>
      </c>
      <c r="G107" s="37" t="s">
        <v>403</v>
      </c>
      <c r="H107" s="36">
        <v>72</v>
      </c>
      <c r="I107" s="38">
        <v>4</v>
      </c>
      <c r="J107" s="155" t="e">
        <f t="shared" si="60"/>
        <v>#DIV/0!</v>
      </c>
      <c r="K107" s="115" t="e">
        <f t="shared" si="61"/>
        <v>#DIV/0!</v>
      </c>
      <c r="L107" s="115" t="e">
        <f t="shared" si="62"/>
        <v>#DIV/0!</v>
      </c>
      <c r="M107" s="115" t="e">
        <f t="shared" si="63"/>
        <v>#DIV/0!</v>
      </c>
      <c r="N107" s="115" t="e">
        <f t="shared" si="64"/>
        <v>#DIV/0!</v>
      </c>
      <c r="O107" s="115" t="e">
        <f t="shared" si="65"/>
        <v>#DIV/0!</v>
      </c>
      <c r="P107" s="115" t="e">
        <f t="shared" si="66"/>
        <v>#DIV/0!</v>
      </c>
      <c r="Q107" s="115">
        <f t="shared" si="67"/>
        <v>1</v>
      </c>
      <c r="R107" s="116">
        <f t="shared" si="68"/>
        <v>0.85369768468360019</v>
      </c>
      <c r="S107" s="133" t="e">
        <f t="shared" si="69"/>
        <v>#DIV/0!</v>
      </c>
      <c r="T107" s="134" t="e">
        <f t="shared" si="110"/>
        <v>#DIV/0!</v>
      </c>
      <c r="U107" s="135" t="e">
        <f t="shared" si="70"/>
        <v>#DIV/0!</v>
      </c>
      <c r="V107" s="136">
        <v>5</v>
      </c>
      <c r="W107" s="155" t="e">
        <f t="shared" si="71"/>
        <v>#DIV/0!</v>
      </c>
      <c r="X107" s="155" t="e">
        <f t="shared" si="72"/>
        <v>#DIV/0!</v>
      </c>
      <c r="Y107" s="155" t="e">
        <f t="shared" si="73"/>
        <v>#DIV/0!</v>
      </c>
      <c r="Z107" s="156" t="e">
        <f t="shared" si="74"/>
        <v>#DIV/0!</v>
      </c>
      <c r="AA107" s="69"/>
      <c r="AB107" s="70">
        <f t="shared" si="75"/>
        <v>0.89761595526889293</v>
      </c>
      <c r="AC107" s="70" t="e">
        <f t="shared" si="76"/>
        <v>#DIV/0!</v>
      </c>
      <c r="AD107" s="70" t="e">
        <f t="shared" si="76"/>
        <v>#DIV/0!</v>
      </c>
      <c r="AE107" s="70">
        <f t="shared" si="77"/>
        <v>0</v>
      </c>
      <c r="AF107" s="70" t="e">
        <f t="shared" si="78"/>
        <v>#DIV/0!</v>
      </c>
      <c r="AG107" s="70" t="e">
        <f t="shared" si="79"/>
        <v>#DIV/0!</v>
      </c>
      <c r="AH107" s="70" t="e">
        <f t="shared" si="80"/>
        <v>#DIV/0!</v>
      </c>
      <c r="AI107" s="70" t="e">
        <f t="shared" si="81"/>
        <v>#DIV/0!</v>
      </c>
      <c r="AJ107" s="70" t="e">
        <f t="shared" si="82"/>
        <v>#DIV/0!</v>
      </c>
      <c r="AK107" s="70" t="e">
        <f t="shared" si="83"/>
        <v>#DIV/0!</v>
      </c>
      <c r="AL107" s="71" t="e">
        <f t="shared" si="111"/>
        <v>#DIV/0!</v>
      </c>
      <c r="AM107" s="187"/>
      <c r="AN107" s="189"/>
      <c r="AO107" s="182">
        <f t="shared" si="84"/>
        <v>1</v>
      </c>
      <c r="AP107" s="75"/>
      <c r="AQ107" s="75"/>
      <c r="AR107" s="76"/>
      <c r="AS107" s="76"/>
      <c r="AT107" s="171" t="e">
        <f t="shared" si="85"/>
        <v>#DIV/0!</v>
      </c>
      <c r="AU107" s="171" t="e">
        <f t="shared" si="86"/>
        <v>#DIV/0!</v>
      </c>
      <c r="AV107" s="75"/>
      <c r="AW107" s="76"/>
      <c r="AX107" s="75"/>
      <c r="AY107" s="76"/>
      <c r="AZ107" s="75"/>
      <c r="BA107" s="66" t="e">
        <f t="shared" si="87"/>
        <v>#DIV/0!</v>
      </c>
      <c r="BB107" s="155" t="e">
        <f t="shared" si="88"/>
        <v>#DIV/0!</v>
      </c>
      <c r="BC107" s="75"/>
      <c r="BD107" s="75"/>
      <c r="BE107" s="76"/>
      <c r="BF107" s="155" t="e">
        <f t="shared" si="89"/>
        <v>#DIV/0!</v>
      </c>
      <c r="BG107" s="184">
        <v>0.89761595526889293</v>
      </c>
      <c r="BH107" s="184">
        <v>0.85369768468360019</v>
      </c>
      <c r="BI107" s="75"/>
      <c r="BJ107" s="75"/>
      <c r="BK107" s="75"/>
      <c r="BL107" s="75"/>
      <c r="BM107" s="76"/>
      <c r="BN107" s="76"/>
      <c r="BO107" s="76"/>
      <c r="BP107" s="76"/>
      <c r="BQ107" s="76"/>
      <c r="BR107" s="75"/>
      <c r="BS107" s="155" t="e">
        <f t="shared" si="90"/>
        <v>#DIV/0!</v>
      </c>
      <c r="BT107" s="155" t="e">
        <f t="shared" si="115"/>
        <v>#DIV/0!</v>
      </c>
      <c r="BU107" s="66" t="e">
        <f t="shared" si="116"/>
        <v>#DIV/0!</v>
      </c>
      <c r="BV107" s="72"/>
      <c r="BW107" s="75"/>
      <c r="BX107" s="66" t="e">
        <f t="shared" si="91"/>
        <v>#DIV/0!</v>
      </c>
      <c r="BY107" s="74" t="e">
        <f t="shared" si="92"/>
        <v>#DIV/0!</v>
      </c>
      <c r="BZ107" s="155" t="e">
        <f t="shared" si="112"/>
        <v>#DIV/0!</v>
      </c>
      <c r="CA107" s="72"/>
      <c r="CB107" s="75"/>
      <c r="CC107" s="155" t="e">
        <f t="shared" si="93"/>
        <v>#DIV/0!</v>
      </c>
      <c r="CD107" s="155" t="e">
        <f t="shared" si="94"/>
        <v>#DIV/0!</v>
      </c>
      <c r="CE107" s="72"/>
      <c r="CF107" s="166"/>
      <c r="CG107" s="167"/>
      <c r="CH107" s="155" t="e">
        <f t="shared" si="95"/>
        <v>#DIV/0!</v>
      </c>
      <c r="CI107" s="75"/>
      <c r="CJ107" s="76"/>
      <c r="CK107" s="75"/>
      <c r="CL107" s="75"/>
      <c r="CM107" s="76"/>
      <c r="CN107" s="155" t="e">
        <f t="shared" si="96"/>
        <v>#DIV/0!</v>
      </c>
      <c r="CO107" s="72"/>
      <c r="CP107" s="76"/>
      <c r="CQ107" s="155" t="e">
        <f t="shared" si="97"/>
        <v>#DIV/0!</v>
      </c>
      <c r="CR107" s="78" t="b">
        <v>0</v>
      </c>
      <c r="CS107" s="76" t="b">
        <v>0</v>
      </c>
      <c r="CT107" s="76"/>
      <c r="CU107" s="76"/>
      <c r="CV107" s="76"/>
      <c r="CW107" s="76"/>
      <c r="CX107" s="76"/>
      <c r="CY107" s="76"/>
      <c r="CZ107" s="76"/>
      <c r="DA107" s="76"/>
      <c r="DB107" s="76"/>
      <c r="DC107" s="66" t="e">
        <f t="shared" si="98"/>
        <v>#DIV/0!</v>
      </c>
      <c r="DD107" s="66" t="e">
        <f t="shared" si="99"/>
        <v>#DIV/0!</v>
      </c>
      <c r="DE107" s="66" t="e">
        <f t="shared" si="100"/>
        <v>#DIV/0!</v>
      </c>
      <c r="DF107" s="66" t="e">
        <f t="shared" si="101"/>
        <v>#DIV/0!</v>
      </c>
      <c r="DG107" s="66" t="e">
        <f t="shared" si="102"/>
        <v>#DIV/0!</v>
      </c>
      <c r="DH107" s="66" t="e">
        <f t="shared" si="114"/>
        <v>#DIV/0!</v>
      </c>
      <c r="DI107" s="66" t="e">
        <f t="shared" si="103"/>
        <v>#DIV/0!</v>
      </c>
      <c r="DJ107" s="66" t="e">
        <f t="shared" si="104"/>
        <v>#DIV/0!</v>
      </c>
      <c r="DK107" s="66" t="e">
        <f t="shared" si="105"/>
        <v>#DIV/0!</v>
      </c>
      <c r="DL107" s="66" t="e">
        <f t="shared" si="106"/>
        <v>#DIV/0!</v>
      </c>
      <c r="DM107" s="66" t="e">
        <f t="shared" si="107"/>
        <v>#DIV/0!</v>
      </c>
      <c r="DN107" s="80" t="e">
        <f t="shared" si="108"/>
        <v>#DIV/0!</v>
      </c>
      <c r="DO107" s="178" t="e">
        <f t="shared" si="109"/>
        <v>#DIV/0!</v>
      </c>
      <c r="DP107" s="163" t="e">
        <f t="shared" si="113"/>
        <v>#DIV/0!</v>
      </c>
    </row>
    <row r="108" spans="1:120" ht="17.149999999999999" customHeight="1" x14ac:dyDescent="0.3">
      <c r="A108" s="30"/>
      <c r="B108" s="39" t="s">
        <v>372</v>
      </c>
      <c r="C108" s="37" t="s">
        <v>373</v>
      </c>
      <c r="D108" s="36" t="s">
        <v>397</v>
      </c>
      <c r="E108" s="37" t="s">
        <v>398</v>
      </c>
      <c r="F108" s="36" t="s">
        <v>404</v>
      </c>
      <c r="G108" s="37" t="s">
        <v>405</v>
      </c>
      <c r="H108" s="36">
        <v>52</v>
      </c>
      <c r="I108" s="38">
        <v>4</v>
      </c>
      <c r="J108" s="155" t="e">
        <f t="shared" si="60"/>
        <v>#DIV/0!</v>
      </c>
      <c r="K108" s="115" t="e">
        <f t="shared" si="61"/>
        <v>#DIV/0!</v>
      </c>
      <c r="L108" s="115" t="e">
        <f t="shared" si="62"/>
        <v>#DIV/0!</v>
      </c>
      <c r="M108" s="115" t="e">
        <f t="shared" si="63"/>
        <v>#DIV/0!</v>
      </c>
      <c r="N108" s="115" t="e">
        <f t="shared" si="64"/>
        <v>#DIV/0!</v>
      </c>
      <c r="O108" s="115" t="e">
        <f t="shared" si="65"/>
        <v>#DIV/0!</v>
      </c>
      <c r="P108" s="115" t="e">
        <f t="shared" si="66"/>
        <v>#DIV/0!</v>
      </c>
      <c r="Q108" s="115">
        <f t="shared" si="67"/>
        <v>1</v>
      </c>
      <c r="R108" s="116">
        <f t="shared" si="68"/>
        <v>0.92797622892578002</v>
      </c>
      <c r="S108" s="133" t="e">
        <f t="shared" si="69"/>
        <v>#DIV/0!</v>
      </c>
      <c r="T108" s="134" t="e">
        <f t="shared" si="110"/>
        <v>#DIV/0!</v>
      </c>
      <c r="U108" s="135" t="e">
        <f t="shared" si="70"/>
        <v>#DIV/0!</v>
      </c>
      <c r="V108" s="136">
        <v>5</v>
      </c>
      <c r="W108" s="155" t="e">
        <f t="shared" si="71"/>
        <v>#DIV/0!</v>
      </c>
      <c r="X108" s="155" t="e">
        <f t="shared" si="72"/>
        <v>#DIV/0!</v>
      </c>
      <c r="Y108" s="155" t="e">
        <f t="shared" si="73"/>
        <v>#DIV/0!</v>
      </c>
      <c r="Z108" s="156" t="e">
        <f t="shared" si="74"/>
        <v>#DIV/0!</v>
      </c>
      <c r="AA108" s="69"/>
      <c r="AB108" s="70">
        <f t="shared" si="75"/>
        <v>0.94360392320534237</v>
      </c>
      <c r="AC108" s="70" t="e">
        <f t="shared" si="76"/>
        <v>#DIV/0!</v>
      </c>
      <c r="AD108" s="70" t="e">
        <f t="shared" si="76"/>
        <v>#DIV/0!</v>
      </c>
      <c r="AE108" s="70">
        <f t="shared" si="77"/>
        <v>0</v>
      </c>
      <c r="AF108" s="70" t="e">
        <f t="shared" si="78"/>
        <v>#DIV/0!</v>
      </c>
      <c r="AG108" s="70" t="e">
        <f t="shared" si="79"/>
        <v>#DIV/0!</v>
      </c>
      <c r="AH108" s="70" t="e">
        <f t="shared" si="80"/>
        <v>#DIV/0!</v>
      </c>
      <c r="AI108" s="70" t="e">
        <f t="shared" si="81"/>
        <v>#DIV/0!</v>
      </c>
      <c r="AJ108" s="70" t="e">
        <f t="shared" si="82"/>
        <v>#DIV/0!</v>
      </c>
      <c r="AK108" s="70" t="e">
        <f t="shared" si="83"/>
        <v>#DIV/0!</v>
      </c>
      <c r="AL108" s="71" t="e">
        <f t="shared" si="111"/>
        <v>#DIV/0!</v>
      </c>
      <c r="AM108" s="187"/>
      <c r="AN108" s="189"/>
      <c r="AO108" s="182">
        <f t="shared" si="84"/>
        <v>1</v>
      </c>
      <c r="AP108" s="75"/>
      <c r="AQ108" s="75"/>
      <c r="AR108" s="76"/>
      <c r="AS108" s="76"/>
      <c r="AT108" s="171" t="e">
        <f t="shared" si="85"/>
        <v>#DIV/0!</v>
      </c>
      <c r="AU108" s="171" t="e">
        <f t="shared" si="86"/>
        <v>#DIV/0!</v>
      </c>
      <c r="AV108" s="75"/>
      <c r="AW108" s="75"/>
      <c r="AX108" s="75"/>
      <c r="AY108" s="76"/>
      <c r="AZ108" s="75"/>
      <c r="BA108" s="66" t="e">
        <f t="shared" si="87"/>
        <v>#DIV/0!</v>
      </c>
      <c r="BB108" s="155" t="e">
        <f t="shared" si="88"/>
        <v>#DIV/0!</v>
      </c>
      <c r="BC108" s="75"/>
      <c r="BD108" s="75"/>
      <c r="BE108" s="76"/>
      <c r="BF108" s="155" t="e">
        <f t="shared" si="89"/>
        <v>#DIV/0!</v>
      </c>
      <c r="BG108" s="184">
        <v>0.94360392320534237</v>
      </c>
      <c r="BH108" s="184">
        <v>0.92797622892578002</v>
      </c>
      <c r="BI108" s="75"/>
      <c r="BJ108" s="75"/>
      <c r="BK108" s="75"/>
      <c r="BL108" s="75"/>
      <c r="BM108" s="75"/>
      <c r="BN108" s="76"/>
      <c r="BO108" s="75"/>
      <c r="BP108" s="76"/>
      <c r="BQ108" s="76"/>
      <c r="BR108" s="76"/>
      <c r="BS108" s="155" t="e">
        <f t="shared" si="90"/>
        <v>#DIV/0!</v>
      </c>
      <c r="BT108" s="155" t="e">
        <f t="shared" si="115"/>
        <v>#DIV/0!</v>
      </c>
      <c r="BU108" s="66" t="e">
        <f t="shared" si="116"/>
        <v>#DIV/0!</v>
      </c>
      <c r="BV108" s="72"/>
      <c r="BW108" s="75"/>
      <c r="BX108" s="66" t="e">
        <f t="shared" si="91"/>
        <v>#DIV/0!</v>
      </c>
      <c r="BY108" s="74" t="e">
        <f t="shared" si="92"/>
        <v>#DIV/0!</v>
      </c>
      <c r="BZ108" s="155" t="e">
        <f t="shared" si="112"/>
        <v>#DIV/0!</v>
      </c>
      <c r="CA108" s="72"/>
      <c r="CB108" s="75"/>
      <c r="CC108" s="155" t="e">
        <f t="shared" si="93"/>
        <v>#DIV/0!</v>
      </c>
      <c r="CD108" s="155" t="e">
        <f t="shared" si="94"/>
        <v>#DIV/0!</v>
      </c>
      <c r="CE108" s="72"/>
      <c r="CF108" s="166"/>
      <c r="CG108" s="167"/>
      <c r="CH108" s="155" t="e">
        <f t="shared" si="95"/>
        <v>#DIV/0!</v>
      </c>
      <c r="CI108" s="75"/>
      <c r="CJ108" s="76"/>
      <c r="CK108" s="75"/>
      <c r="CL108" s="75"/>
      <c r="CM108" s="76"/>
      <c r="CN108" s="155" t="e">
        <f t="shared" si="96"/>
        <v>#DIV/0!</v>
      </c>
      <c r="CO108" s="72"/>
      <c r="CP108" s="75"/>
      <c r="CQ108" s="155" t="e">
        <f t="shared" si="97"/>
        <v>#DIV/0!</v>
      </c>
      <c r="CR108" s="78" t="b">
        <v>0</v>
      </c>
      <c r="CS108" s="76" t="b">
        <v>0</v>
      </c>
      <c r="CT108" s="76"/>
      <c r="CU108" s="76"/>
      <c r="CV108" s="76"/>
      <c r="CW108" s="76"/>
      <c r="CX108" s="76"/>
      <c r="CY108" s="76"/>
      <c r="CZ108" s="76"/>
      <c r="DA108" s="76"/>
      <c r="DB108" s="76"/>
      <c r="DC108" s="66" t="e">
        <f t="shared" si="98"/>
        <v>#DIV/0!</v>
      </c>
      <c r="DD108" s="66" t="e">
        <f t="shared" si="99"/>
        <v>#DIV/0!</v>
      </c>
      <c r="DE108" s="66" t="e">
        <f t="shared" si="100"/>
        <v>#DIV/0!</v>
      </c>
      <c r="DF108" s="66" t="e">
        <f t="shared" si="101"/>
        <v>#DIV/0!</v>
      </c>
      <c r="DG108" s="66" t="e">
        <f t="shared" si="102"/>
        <v>#DIV/0!</v>
      </c>
      <c r="DH108" s="66" t="e">
        <f t="shared" si="114"/>
        <v>#DIV/0!</v>
      </c>
      <c r="DI108" s="66" t="e">
        <f t="shared" si="103"/>
        <v>#DIV/0!</v>
      </c>
      <c r="DJ108" s="66" t="e">
        <f t="shared" si="104"/>
        <v>#DIV/0!</v>
      </c>
      <c r="DK108" s="66" t="e">
        <f t="shared" si="105"/>
        <v>#DIV/0!</v>
      </c>
      <c r="DL108" s="66" t="e">
        <f t="shared" si="106"/>
        <v>#DIV/0!</v>
      </c>
      <c r="DM108" s="66" t="e">
        <f t="shared" si="107"/>
        <v>#DIV/0!</v>
      </c>
      <c r="DN108" s="80" t="e">
        <f t="shared" si="108"/>
        <v>#DIV/0!</v>
      </c>
      <c r="DO108" s="178" t="e">
        <f t="shared" si="109"/>
        <v>#DIV/0!</v>
      </c>
      <c r="DP108" s="163" t="e">
        <f t="shared" si="113"/>
        <v>#DIV/0!</v>
      </c>
    </row>
    <row r="109" spans="1:120" ht="17.149999999999999" customHeight="1" x14ac:dyDescent="0.3">
      <c r="A109" s="30"/>
      <c r="B109" s="39" t="s">
        <v>372</v>
      </c>
      <c r="C109" s="37" t="s">
        <v>373</v>
      </c>
      <c r="D109" s="36" t="s">
        <v>397</v>
      </c>
      <c r="E109" s="37" t="s">
        <v>398</v>
      </c>
      <c r="F109" s="36" t="s">
        <v>406</v>
      </c>
      <c r="G109" s="37" t="s">
        <v>407</v>
      </c>
      <c r="H109" s="36">
        <v>91</v>
      </c>
      <c r="I109" s="38">
        <v>9</v>
      </c>
      <c r="J109" s="155" t="e">
        <f t="shared" si="60"/>
        <v>#DIV/0!</v>
      </c>
      <c r="K109" s="115" t="e">
        <f t="shared" si="61"/>
        <v>#DIV/0!</v>
      </c>
      <c r="L109" s="115" t="e">
        <f t="shared" si="62"/>
        <v>#DIV/0!</v>
      </c>
      <c r="M109" s="115" t="e">
        <f t="shared" si="63"/>
        <v>#DIV/0!</v>
      </c>
      <c r="N109" s="115" t="e">
        <f t="shared" si="64"/>
        <v>#DIV/0!</v>
      </c>
      <c r="O109" s="115" t="e">
        <f t="shared" si="65"/>
        <v>#DIV/0!</v>
      </c>
      <c r="P109" s="115" t="e">
        <f t="shared" si="66"/>
        <v>#DIV/0!</v>
      </c>
      <c r="Q109" s="115">
        <f t="shared" si="67"/>
        <v>1</v>
      </c>
      <c r="R109" s="116">
        <f t="shared" si="68"/>
        <v>0.90507180121551134</v>
      </c>
      <c r="S109" s="133" t="e">
        <f t="shared" si="69"/>
        <v>#DIV/0!</v>
      </c>
      <c r="T109" s="134" t="e">
        <f t="shared" si="110"/>
        <v>#DIV/0!</v>
      </c>
      <c r="U109" s="135" t="e">
        <f t="shared" si="70"/>
        <v>#DIV/0!</v>
      </c>
      <c r="V109" s="136">
        <v>6</v>
      </c>
      <c r="W109" s="155" t="e">
        <f t="shared" si="71"/>
        <v>#DIV/0!</v>
      </c>
      <c r="X109" s="155" t="e">
        <f t="shared" si="72"/>
        <v>#DIV/0!</v>
      </c>
      <c r="Y109" s="155" t="e">
        <f t="shared" si="73"/>
        <v>#DIV/0!</v>
      </c>
      <c r="Z109" s="156" t="e">
        <f t="shared" si="74"/>
        <v>#DIV/0!</v>
      </c>
      <c r="AA109" s="69"/>
      <c r="AB109" s="70">
        <f t="shared" si="75"/>
        <v>0.93418978102189787</v>
      </c>
      <c r="AC109" s="70" t="e">
        <f t="shared" si="76"/>
        <v>#DIV/0!</v>
      </c>
      <c r="AD109" s="70" t="e">
        <f t="shared" si="76"/>
        <v>#DIV/0!</v>
      </c>
      <c r="AE109" s="70">
        <f t="shared" si="77"/>
        <v>0</v>
      </c>
      <c r="AF109" s="70" t="e">
        <f t="shared" si="78"/>
        <v>#DIV/0!</v>
      </c>
      <c r="AG109" s="70" t="e">
        <f t="shared" si="79"/>
        <v>#DIV/0!</v>
      </c>
      <c r="AH109" s="70" t="e">
        <f t="shared" si="80"/>
        <v>#DIV/0!</v>
      </c>
      <c r="AI109" s="70" t="e">
        <f t="shared" si="81"/>
        <v>#DIV/0!</v>
      </c>
      <c r="AJ109" s="70" t="e">
        <f t="shared" si="82"/>
        <v>#DIV/0!</v>
      </c>
      <c r="AK109" s="70" t="e">
        <f t="shared" si="83"/>
        <v>#DIV/0!</v>
      </c>
      <c r="AL109" s="71" t="e">
        <f t="shared" si="111"/>
        <v>#DIV/0!</v>
      </c>
      <c r="AM109" s="187"/>
      <c r="AN109" s="189"/>
      <c r="AO109" s="182">
        <f t="shared" si="84"/>
        <v>1</v>
      </c>
      <c r="AP109" s="75"/>
      <c r="AQ109" s="75"/>
      <c r="AR109" s="75"/>
      <c r="AS109" s="76"/>
      <c r="AT109" s="171" t="e">
        <f t="shared" si="85"/>
        <v>#DIV/0!</v>
      </c>
      <c r="AU109" s="171" t="e">
        <f t="shared" si="86"/>
        <v>#DIV/0!</v>
      </c>
      <c r="AV109" s="75"/>
      <c r="AW109" s="75"/>
      <c r="AX109" s="75"/>
      <c r="AY109" s="76"/>
      <c r="AZ109" s="75"/>
      <c r="BA109" s="66" t="e">
        <f t="shared" si="87"/>
        <v>#DIV/0!</v>
      </c>
      <c r="BB109" s="155" t="e">
        <f t="shared" si="88"/>
        <v>#DIV/0!</v>
      </c>
      <c r="BC109" s="75"/>
      <c r="BD109" s="75"/>
      <c r="BE109" s="76"/>
      <c r="BF109" s="155" t="e">
        <f t="shared" si="89"/>
        <v>#DIV/0!</v>
      </c>
      <c r="BG109" s="184">
        <v>0.93418978102189787</v>
      </c>
      <c r="BH109" s="184">
        <v>0.90507180121551134</v>
      </c>
      <c r="BI109" s="75"/>
      <c r="BJ109" s="75"/>
      <c r="BK109" s="75"/>
      <c r="BL109" s="75"/>
      <c r="BM109" s="75"/>
      <c r="BN109" s="76"/>
      <c r="BO109" s="75"/>
      <c r="BP109" s="76"/>
      <c r="BQ109" s="76"/>
      <c r="BR109" s="76"/>
      <c r="BS109" s="155" t="e">
        <f t="shared" si="90"/>
        <v>#DIV/0!</v>
      </c>
      <c r="BT109" s="155" t="e">
        <f t="shared" si="115"/>
        <v>#DIV/0!</v>
      </c>
      <c r="BU109" s="66" t="e">
        <f t="shared" si="116"/>
        <v>#DIV/0!</v>
      </c>
      <c r="BV109" s="72"/>
      <c r="BW109" s="75"/>
      <c r="BX109" s="66" t="e">
        <f t="shared" si="91"/>
        <v>#DIV/0!</v>
      </c>
      <c r="BY109" s="74" t="e">
        <f t="shared" si="92"/>
        <v>#DIV/0!</v>
      </c>
      <c r="BZ109" s="155" t="e">
        <f t="shared" si="112"/>
        <v>#DIV/0!</v>
      </c>
      <c r="CA109" s="72"/>
      <c r="CB109" s="75"/>
      <c r="CC109" s="155" t="e">
        <f t="shared" si="93"/>
        <v>#DIV/0!</v>
      </c>
      <c r="CD109" s="155" t="e">
        <f t="shared" si="94"/>
        <v>#DIV/0!</v>
      </c>
      <c r="CE109" s="72"/>
      <c r="CF109" s="166"/>
      <c r="CG109" s="167"/>
      <c r="CH109" s="155" t="e">
        <f t="shared" si="95"/>
        <v>#DIV/0!</v>
      </c>
      <c r="CI109" s="75"/>
      <c r="CJ109" s="75"/>
      <c r="CK109" s="75"/>
      <c r="CL109" s="75"/>
      <c r="CM109" s="75"/>
      <c r="CN109" s="155" t="e">
        <f t="shared" si="96"/>
        <v>#DIV/0!</v>
      </c>
      <c r="CO109" s="72"/>
      <c r="CP109" s="75"/>
      <c r="CQ109" s="155" t="e">
        <f t="shared" si="97"/>
        <v>#DIV/0!</v>
      </c>
      <c r="CR109" s="78" t="b">
        <v>0</v>
      </c>
      <c r="CS109" s="76" t="b">
        <v>1</v>
      </c>
      <c r="CT109" s="76"/>
      <c r="CU109" s="76"/>
      <c r="CV109" s="79"/>
      <c r="CW109" s="79"/>
      <c r="CX109" s="79"/>
      <c r="CY109" s="79"/>
      <c r="CZ109" s="76"/>
      <c r="DA109" s="76"/>
      <c r="DB109" s="76"/>
      <c r="DC109" s="66" t="e">
        <f t="shared" si="98"/>
        <v>#DIV/0!</v>
      </c>
      <c r="DD109" s="66" t="e">
        <f t="shared" si="99"/>
        <v>#DIV/0!</v>
      </c>
      <c r="DE109" s="66" t="e">
        <f t="shared" si="100"/>
        <v>#DIV/0!</v>
      </c>
      <c r="DF109" s="66" t="e">
        <f t="shared" si="101"/>
        <v>#DIV/0!</v>
      </c>
      <c r="DG109" s="66" t="e">
        <f t="shared" si="102"/>
        <v>#DIV/0!</v>
      </c>
      <c r="DH109" s="66" t="e">
        <f t="shared" si="114"/>
        <v>#DIV/0!</v>
      </c>
      <c r="DI109" s="66" t="e">
        <f t="shared" si="103"/>
        <v>#DIV/0!</v>
      </c>
      <c r="DJ109" s="66" t="e">
        <f t="shared" si="104"/>
        <v>#DIV/0!</v>
      </c>
      <c r="DK109" s="66" t="e">
        <f t="shared" si="105"/>
        <v>#DIV/0!</v>
      </c>
      <c r="DL109" s="66" t="e">
        <f t="shared" si="106"/>
        <v>#DIV/0!</v>
      </c>
      <c r="DM109" s="66" t="e">
        <f t="shared" si="107"/>
        <v>#DIV/0!</v>
      </c>
      <c r="DN109" s="80" t="e">
        <f t="shared" si="108"/>
        <v>#DIV/0!</v>
      </c>
      <c r="DO109" s="178" t="e">
        <f t="shared" si="109"/>
        <v>#DIV/0!</v>
      </c>
      <c r="DP109" s="163" t="e">
        <f t="shared" si="113"/>
        <v>#DIV/0!</v>
      </c>
    </row>
    <row r="110" spans="1:120" ht="17.149999999999999" customHeight="1" x14ac:dyDescent="0.3">
      <c r="A110" s="30"/>
      <c r="B110" s="39" t="s">
        <v>372</v>
      </c>
      <c r="C110" s="37" t="s">
        <v>373</v>
      </c>
      <c r="D110" s="36" t="s">
        <v>397</v>
      </c>
      <c r="E110" s="37" t="s">
        <v>398</v>
      </c>
      <c r="F110" s="36" t="s">
        <v>408</v>
      </c>
      <c r="G110" s="37" t="s">
        <v>409</v>
      </c>
      <c r="H110" s="36">
        <v>46</v>
      </c>
      <c r="I110" s="38">
        <v>3</v>
      </c>
      <c r="J110" s="155" t="e">
        <f t="shared" si="60"/>
        <v>#DIV/0!</v>
      </c>
      <c r="K110" s="115" t="e">
        <f t="shared" si="61"/>
        <v>#DIV/0!</v>
      </c>
      <c r="L110" s="115" t="e">
        <f t="shared" si="62"/>
        <v>#DIV/0!</v>
      </c>
      <c r="M110" s="115" t="e">
        <f t="shared" si="63"/>
        <v>#DIV/0!</v>
      </c>
      <c r="N110" s="115" t="e">
        <f t="shared" si="64"/>
        <v>#DIV/0!</v>
      </c>
      <c r="O110" s="115" t="e">
        <f t="shared" si="65"/>
        <v>#DIV/0!</v>
      </c>
      <c r="P110" s="115" t="e">
        <f t="shared" si="66"/>
        <v>#DIV/0!</v>
      </c>
      <c r="Q110" s="115">
        <f t="shared" si="67"/>
        <v>1</v>
      </c>
      <c r="R110" s="116">
        <f t="shared" si="68"/>
        <v>0.93306941030604917</v>
      </c>
      <c r="S110" s="133" t="e">
        <f t="shared" si="69"/>
        <v>#DIV/0!</v>
      </c>
      <c r="T110" s="134" t="e">
        <f t="shared" si="110"/>
        <v>#DIV/0!</v>
      </c>
      <c r="U110" s="135" t="e">
        <f t="shared" si="70"/>
        <v>#DIV/0!</v>
      </c>
      <c r="V110" s="136">
        <v>5</v>
      </c>
      <c r="W110" s="155" t="e">
        <f t="shared" si="71"/>
        <v>#DIV/0!</v>
      </c>
      <c r="X110" s="155" t="e">
        <f t="shared" si="72"/>
        <v>#DIV/0!</v>
      </c>
      <c r="Y110" s="155" t="e">
        <f t="shared" si="73"/>
        <v>#DIV/0!</v>
      </c>
      <c r="Z110" s="156" t="e">
        <f t="shared" si="74"/>
        <v>#DIV/0!</v>
      </c>
      <c r="AA110" s="69"/>
      <c r="AB110" s="70">
        <f t="shared" si="75"/>
        <v>0.95546890788269279</v>
      </c>
      <c r="AC110" s="70" t="e">
        <f t="shared" si="76"/>
        <v>#DIV/0!</v>
      </c>
      <c r="AD110" s="70" t="e">
        <f t="shared" si="76"/>
        <v>#DIV/0!</v>
      </c>
      <c r="AE110" s="70">
        <f t="shared" si="77"/>
        <v>0</v>
      </c>
      <c r="AF110" s="70" t="e">
        <f t="shared" si="78"/>
        <v>#DIV/0!</v>
      </c>
      <c r="AG110" s="70" t="e">
        <f t="shared" si="79"/>
        <v>#DIV/0!</v>
      </c>
      <c r="AH110" s="70" t="e">
        <f t="shared" si="80"/>
        <v>#DIV/0!</v>
      </c>
      <c r="AI110" s="70" t="e">
        <f t="shared" si="81"/>
        <v>#DIV/0!</v>
      </c>
      <c r="AJ110" s="70" t="e">
        <f t="shared" si="82"/>
        <v>#DIV/0!</v>
      </c>
      <c r="AK110" s="70" t="e">
        <f t="shared" si="83"/>
        <v>#DIV/0!</v>
      </c>
      <c r="AL110" s="71" t="e">
        <f t="shared" si="111"/>
        <v>#DIV/0!</v>
      </c>
      <c r="AM110" s="187"/>
      <c r="AN110" s="189"/>
      <c r="AO110" s="182">
        <f t="shared" si="84"/>
        <v>1</v>
      </c>
      <c r="AP110" s="75"/>
      <c r="AQ110" s="75"/>
      <c r="AR110" s="76"/>
      <c r="AS110" s="76"/>
      <c r="AT110" s="171" t="e">
        <f t="shared" si="85"/>
        <v>#DIV/0!</v>
      </c>
      <c r="AU110" s="171" t="e">
        <f t="shared" si="86"/>
        <v>#DIV/0!</v>
      </c>
      <c r="AV110" s="75"/>
      <c r="AW110" s="75"/>
      <c r="AX110" s="75"/>
      <c r="AY110" s="76"/>
      <c r="AZ110" s="75"/>
      <c r="BA110" s="66" t="e">
        <f t="shared" si="87"/>
        <v>#DIV/0!</v>
      </c>
      <c r="BB110" s="155" t="e">
        <f t="shared" si="88"/>
        <v>#DIV/0!</v>
      </c>
      <c r="BC110" s="75"/>
      <c r="BD110" s="75"/>
      <c r="BE110" s="76"/>
      <c r="BF110" s="155" t="e">
        <f t="shared" si="89"/>
        <v>#DIV/0!</v>
      </c>
      <c r="BG110" s="184">
        <v>0.95546890788269279</v>
      </c>
      <c r="BH110" s="184">
        <v>0.93306941030604917</v>
      </c>
      <c r="BI110" s="75"/>
      <c r="BJ110" s="75"/>
      <c r="BK110" s="75"/>
      <c r="BL110" s="75"/>
      <c r="BM110" s="75"/>
      <c r="BN110" s="76"/>
      <c r="BO110" s="75"/>
      <c r="BP110" s="76"/>
      <c r="BQ110" s="76"/>
      <c r="BR110" s="76"/>
      <c r="BS110" s="155" t="e">
        <f t="shared" si="90"/>
        <v>#DIV/0!</v>
      </c>
      <c r="BT110" s="155" t="e">
        <f t="shared" si="115"/>
        <v>#DIV/0!</v>
      </c>
      <c r="BU110" s="66" t="e">
        <f t="shared" si="116"/>
        <v>#DIV/0!</v>
      </c>
      <c r="BV110" s="72"/>
      <c r="BW110" s="75"/>
      <c r="BX110" s="66" t="e">
        <f t="shared" si="91"/>
        <v>#DIV/0!</v>
      </c>
      <c r="BY110" s="74" t="e">
        <f t="shared" si="92"/>
        <v>#DIV/0!</v>
      </c>
      <c r="BZ110" s="155" t="e">
        <f t="shared" si="112"/>
        <v>#DIV/0!</v>
      </c>
      <c r="CA110" s="72"/>
      <c r="CB110" s="75"/>
      <c r="CC110" s="155" t="e">
        <f t="shared" si="93"/>
        <v>#DIV/0!</v>
      </c>
      <c r="CD110" s="155" t="e">
        <f t="shared" si="94"/>
        <v>#DIV/0!</v>
      </c>
      <c r="CE110" s="72"/>
      <c r="CF110" s="166"/>
      <c r="CG110" s="167"/>
      <c r="CH110" s="155" t="e">
        <f t="shared" si="95"/>
        <v>#DIV/0!</v>
      </c>
      <c r="CI110" s="75"/>
      <c r="CJ110" s="75"/>
      <c r="CK110" s="75"/>
      <c r="CL110" s="75"/>
      <c r="CM110" s="76"/>
      <c r="CN110" s="155" t="e">
        <f t="shared" si="96"/>
        <v>#DIV/0!</v>
      </c>
      <c r="CO110" s="72"/>
      <c r="CP110" s="75"/>
      <c r="CQ110" s="155" t="e">
        <f t="shared" si="97"/>
        <v>#DIV/0!</v>
      </c>
      <c r="CR110" s="78" t="b">
        <v>0</v>
      </c>
      <c r="CS110" s="76" t="b">
        <v>0</v>
      </c>
      <c r="CT110" s="76"/>
      <c r="CU110" s="76"/>
      <c r="CV110" s="76"/>
      <c r="CW110" s="76"/>
      <c r="CX110" s="76"/>
      <c r="CY110" s="76"/>
      <c r="CZ110" s="76"/>
      <c r="DA110" s="76"/>
      <c r="DB110" s="76"/>
      <c r="DC110" s="66" t="e">
        <f t="shared" si="98"/>
        <v>#DIV/0!</v>
      </c>
      <c r="DD110" s="66" t="e">
        <f t="shared" si="99"/>
        <v>#DIV/0!</v>
      </c>
      <c r="DE110" s="66" t="e">
        <f t="shared" si="100"/>
        <v>#DIV/0!</v>
      </c>
      <c r="DF110" s="66" t="e">
        <f t="shared" si="101"/>
        <v>#DIV/0!</v>
      </c>
      <c r="DG110" s="66" t="e">
        <f t="shared" si="102"/>
        <v>#DIV/0!</v>
      </c>
      <c r="DH110" s="66" t="e">
        <f t="shared" si="114"/>
        <v>#DIV/0!</v>
      </c>
      <c r="DI110" s="66" t="e">
        <f t="shared" si="103"/>
        <v>#DIV/0!</v>
      </c>
      <c r="DJ110" s="66" t="e">
        <f t="shared" si="104"/>
        <v>#DIV/0!</v>
      </c>
      <c r="DK110" s="66" t="e">
        <f t="shared" si="105"/>
        <v>#DIV/0!</v>
      </c>
      <c r="DL110" s="66" t="e">
        <f t="shared" si="106"/>
        <v>#DIV/0!</v>
      </c>
      <c r="DM110" s="66" t="e">
        <f t="shared" si="107"/>
        <v>#DIV/0!</v>
      </c>
      <c r="DN110" s="80" t="e">
        <f t="shared" si="108"/>
        <v>#DIV/0!</v>
      </c>
      <c r="DO110" s="178" t="e">
        <f t="shared" si="109"/>
        <v>#DIV/0!</v>
      </c>
      <c r="DP110" s="163" t="e">
        <f t="shared" si="113"/>
        <v>#DIV/0!</v>
      </c>
    </row>
    <row r="111" spans="1:120" ht="17.149999999999999" customHeight="1" x14ac:dyDescent="0.3">
      <c r="A111" s="30"/>
      <c r="B111" s="39" t="s">
        <v>372</v>
      </c>
      <c r="C111" s="37" t="s">
        <v>373</v>
      </c>
      <c r="D111" s="36" t="s">
        <v>410</v>
      </c>
      <c r="E111" s="37" t="s">
        <v>411</v>
      </c>
      <c r="F111" s="36" t="s">
        <v>412</v>
      </c>
      <c r="G111" s="37" t="s">
        <v>411</v>
      </c>
      <c r="H111" s="36">
        <v>54</v>
      </c>
      <c r="I111" s="38">
        <v>27</v>
      </c>
      <c r="J111" s="155" t="e">
        <f t="shared" si="60"/>
        <v>#DIV/0!</v>
      </c>
      <c r="K111" s="115" t="e">
        <f t="shared" si="61"/>
        <v>#DIV/0!</v>
      </c>
      <c r="L111" s="115" t="e">
        <f t="shared" si="62"/>
        <v>#DIV/0!</v>
      </c>
      <c r="M111" s="115" t="e">
        <f t="shared" si="63"/>
        <v>#DIV/0!</v>
      </c>
      <c r="N111" s="115" t="e">
        <f t="shared" si="64"/>
        <v>#DIV/0!</v>
      </c>
      <c r="O111" s="115" t="e">
        <f t="shared" si="65"/>
        <v>#DIV/0!</v>
      </c>
      <c r="P111" s="115" t="e">
        <f t="shared" si="66"/>
        <v>#DIV/0!</v>
      </c>
      <c r="Q111" s="115">
        <f t="shared" si="67"/>
        <v>1</v>
      </c>
      <c r="R111" s="116">
        <f t="shared" si="68"/>
        <v>0.87919671827978685</v>
      </c>
      <c r="S111" s="133" t="e">
        <f t="shared" si="69"/>
        <v>#DIV/0!</v>
      </c>
      <c r="T111" s="134" t="e">
        <f t="shared" si="110"/>
        <v>#DIV/0!</v>
      </c>
      <c r="U111" s="135" t="e">
        <f t="shared" si="70"/>
        <v>#DIV/0!</v>
      </c>
      <c r="V111" s="136">
        <v>6</v>
      </c>
      <c r="W111" s="155" t="e">
        <f t="shared" si="71"/>
        <v>#DIV/0!</v>
      </c>
      <c r="X111" s="155" t="e">
        <f t="shared" si="72"/>
        <v>#DIV/0!</v>
      </c>
      <c r="Y111" s="155" t="e">
        <f t="shared" si="73"/>
        <v>#DIV/0!</v>
      </c>
      <c r="Z111" s="156" t="e">
        <f t="shared" si="74"/>
        <v>#DIV/0!</v>
      </c>
      <c r="AA111" s="69"/>
      <c r="AB111" s="70">
        <f t="shared" si="75"/>
        <v>0.91150274500642459</v>
      </c>
      <c r="AC111" s="70" t="e">
        <f t="shared" si="76"/>
        <v>#DIV/0!</v>
      </c>
      <c r="AD111" s="70" t="e">
        <f t="shared" si="76"/>
        <v>#DIV/0!</v>
      </c>
      <c r="AE111" s="70">
        <f t="shared" si="77"/>
        <v>0</v>
      </c>
      <c r="AF111" s="70" t="e">
        <f t="shared" si="78"/>
        <v>#DIV/0!</v>
      </c>
      <c r="AG111" s="70" t="e">
        <f t="shared" si="79"/>
        <v>#DIV/0!</v>
      </c>
      <c r="AH111" s="70" t="e">
        <f t="shared" si="80"/>
        <v>#DIV/0!</v>
      </c>
      <c r="AI111" s="70" t="e">
        <f t="shared" si="81"/>
        <v>#DIV/0!</v>
      </c>
      <c r="AJ111" s="70" t="e">
        <f t="shared" si="82"/>
        <v>#DIV/0!</v>
      </c>
      <c r="AK111" s="70" t="e">
        <f t="shared" si="83"/>
        <v>#DIV/0!</v>
      </c>
      <c r="AL111" s="71" t="e">
        <f t="shared" si="111"/>
        <v>#DIV/0!</v>
      </c>
      <c r="AM111" s="187"/>
      <c r="AN111" s="189"/>
      <c r="AO111" s="182">
        <f t="shared" si="84"/>
        <v>1</v>
      </c>
      <c r="AP111" s="75"/>
      <c r="AQ111" s="75"/>
      <c r="AR111" s="75"/>
      <c r="AS111" s="76"/>
      <c r="AT111" s="171" t="e">
        <f t="shared" si="85"/>
        <v>#DIV/0!</v>
      </c>
      <c r="AU111" s="171" t="e">
        <f t="shared" si="86"/>
        <v>#DIV/0!</v>
      </c>
      <c r="AV111" s="75"/>
      <c r="AW111" s="75"/>
      <c r="AX111" s="75"/>
      <c r="AY111" s="76"/>
      <c r="AZ111" s="75"/>
      <c r="BA111" s="66" t="e">
        <f t="shared" si="87"/>
        <v>#DIV/0!</v>
      </c>
      <c r="BB111" s="155" t="e">
        <f t="shared" si="88"/>
        <v>#DIV/0!</v>
      </c>
      <c r="BC111" s="75"/>
      <c r="BD111" s="75"/>
      <c r="BE111" s="75"/>
      <c r="BF111" s="155" t="e">
        <f t="shared" si="89"/>
        <v>#DIV/0!</v>
      </c>
      <c r="BG111" s="184">
        <v>0.91150274500642459</v>
      </c>
      <c r="BH111" s="184">
        <v>0.87919671827978685</v>
      </c>
      <c r="BI111" s="75"/>
      <c r="BJ111" s="75"/>
      <c r="BK111" s="75"/>
      <c r="BL111" s="75"/>
      <c r="BM111" s="75"/>
      <c r="BN111" s="76"/>
      <c r="BO111" s="75"/>
      <c r="BP111" s="76"/>
      <c r="BQ111" s="76"/>
      <c r="BR111" s="76"/>
      <c r="BS111" s="155" t="e">
        <f t="shared" si="90"/>
        <v>#DIV/0!</v>
      </c>
      <c r="BT111" s="155" t="e">
        <f t="shared" si="115"/>
        <v>#DIV/0!</v>
      </c>
      <c r="BU111" s="66" t="e">
        <f t="shared" si="116"/>
        <v>#DIV/0!</v>
      </c>
      <c r="BV111" s="72"/>
      <c r="BW111" s="75"/>
      <c r="BX111" s="66" t="e">
        <f t="shared" si="91"/>
        <v>#DIV/0!</v>
      </c>
      <c r="BY111" s="74" t="e">
        <f t="shared" si="92"/>
        <v>#DIV/0!</v>
      </c>
      <c r="BZ111" s="155" t="e">
        <f t="shared" si="112"/>
        <v>#DIV/0!</v>
      </c>
      <c r="CA111" s="72"/>
      <c r="CB111" s="75"/>
      <c r="CC111" s="155" t="e">
        <f t="shared" si="93"/>
        <v>#DIV/0!</v>
      </c>
      <c r="CD111" s="155" t="e">
        <f t="shared" si="94"/>
        <v>#DIV/0!</v>
      </c>
      <c r="CE111" s="72"/>
      <c r="CF111" s="166"/>
      <c r="CG111" s="167"/>
      <c r="CH111" s="155" t="e">
        <f t="shared" si="95"/>
        <v>#DIV/0!</v>
      </c>
      <c r="CI111" s="75"/>
      <c r="CJ111" s="75"/>
      <c r="CK111" s="75"/>
      <c r="CL111" s="75"/>
      <c r="CM111" s="75"/>
      <c r="CN111" s="155" t="e">
        <f t="shared" si="96"/>
        <v>#DIV/0!</v>
      </c>
      <c r="CO111" s="72"/>
      <c r="CP111" s="75"/>
      <c r="CQ111" s="155" t="e">
        <f t="shared" si="97"/>
        <v>#DIV/0!</v>
      </c>
      <c r="CR111" s="78" t="b">
        <v>0</v>
      </c>
      <c r="CS111" s="76" t="b">
        <v>1</v>
      </c>
      <c r="CT111" s="76"/>
      <c r="CU111" s="76"/>
      <c r="CV111" s="79"/>
      <c r="CW111" s="79"/>
      <c r="CX111" s="79"/>
      <c r="CY111" s="79"/>
      <c r="CZ111" s="76"/>
      <c r="DA111" s="76"/>
      <c r="DB111" s="76"/>
      <c r="DC111" s="66" t="e">
        <f t="shared" si="98"/>
        <v>#DIV/0!</v>
      </c>
      <c r="DD111" s="66" t="e">
        <f t="shared" si="99"/>
        <v>#DIV/0!</v>
      </c>
      <c r="DE111" s="66" t="e">
        <f t="shared" si="100"/>
        <v>#DIV/0!</v>
      </c>
      <c r="DF111" s="66" t="e">
        <f t="shared" si="101"/>
        <v>#DIV/0!</v>
      </c>
      <c r="DG111" s="66" t="e">
        <f t="shared" si="102"/>
        <v>#DIV/0!</v>
      </c>
      <c r="DH111" s="66" t="e">
        <f t="shared" si="114"/>
        <v>#DIV/0!</v>
      </c>
      <c r="DI111" s="66" t="e">
        <f t="shared" si="103"/>
        <v>#DIV/0!</v>
      </c>
      <c r="DJ111" s="66" t="e">
        <f t="shared" si="104"/>
        <v>#DIV/0!</v>
      </c>
      <c r="DK111" s="66" t="e">
        <f t="shared" si="105"/>
        <v>#DIV/0!</v>
      </c>
      <c r="DL111" s="66" t="e">
        <f t="shared" si="106"/>
        <v>#DIV/0!</v>
      </c>
      <c r="DM111" s="66" t="e">
        <f t="shared" si="107"/>
        <v>#DIV/0!</v>
      </c>
      <c r="DN111" s="80" t="e">
        <f t="shared" si="108"/>
        <v>#DIV/0!</v>
      </c>
      <c r="DO111" s="178" t="e">
        <f t="shared" si="109"/>
        <v>#DIV/0!</v>
      </c>
      <c r="DP111" s="163" t="e">
        <f t="shared" si="113"/>
        <v>#DIV/0!</v>
      </c>
    </row>
    <row r="112" spans="1:120" ht="17.149999999999999" customHeight="1" x14ac:dyDescent="0.3">
      <c r="A112" s="30"/>
      <c r="B112" s="39" t="s">
        <v>372</v>
      </c>
      <c r="C112" s="37" t="s">
        <v>373</v>
      </c>
      <c r="D112" s="36" t="s">
        <v>410</v>
      </c>
      <c r="E112" s="37" t="s">
        <v>411</v>
      </c>
      <c r="F112" s="36" t="s">
        <v>413</v>
      </c>
      <c r="G112" s="37" t="s">
        <v>414</v>
      </c>
      <c r="H112" s="36">
        <v>81</v>
      </c>
      <c r="I112" s="38">
        <v>8</v>
      </c>
      <c r="J112" s="155" t="e">
        <f t="shared" si="60"/>
        <v>#DIV/0!</v>
      </c>
      <c r="K112" s="115" t="e">
        <f t="shared" si="61"/>
        <v>#DIV/0!</v>
      </c>
      <c r="L112" s="115" t="e">
        <f t="shared" si="62"/>
        <v>#DIV/0!</v>
      </c>
      <c r="M112" s="115" t="e">
        <f t="shared" si="63"/>
        <v>#DIV/0!</v>
      </c>
      <c r="N112" s="115" t="e">
        <f t="shared" si="64"/>
        <v>#DIV/0!</v>
      </c>
      <c r="O112" s="115" t="e">
        <f t="shared" si="65"/>
        <v>#DIV/0!</v>
      </c>
      <c r="P112" s="115" t="e">
        <f t="shared" si="66"/>
        <v>#DIV/0!</v>
      </c>
      <c r="Q112" s="115">
        <f t="shared" si="67"/>
        <v>1</v>
      </c>
      <c r="R112" s="116">
        <f t="shared" si="68"/>
        <v>0.90486383899015754</v>
      </c>
      <c r="S112" s="133" t="e">
        <f t="shared" si="69"/>
        <v>#DIV/0!</v>
      </c>
      <c r="T112" s="134" t="e">
        <f t="shared" si="110"/>
        <v>#DIV/0!</v>
      </c>
      <c r="U112" s="135" t="e">
        <f t="shared" si="70"/>
        <v>#DIV/0!</v>
      </c>
      <c r="V112" s="136">
        <v>5</v>
      </c>
      <c r="W112" s="155" t="e">
        <f t="shared" si="71"/>
        <v>#DIV/0!</v>
      </c>
      <c r="X112" s="155" t="e">
        <f t="shared" si="72"/>
        <v>#DIV/0!</v>
      </c>
      <c r="Y112" s="155" t="e">
        <f t="shared" si="73"/>
        <v>#DIV/0!</v>
      </c>
      <c r="Z112" s="156" t="e">
        <f t="shared" si="74"/>
        <v>#DIV/0!</v>
      </c>
      <c r="AA112" s="69"/>
      <c r="AB112" s="70">
        <f t="shared" si="75"/>
        <v>0.93188453230346269</v>
      </c>
      <c r="AC112" s="70" t="e">
        <f t="shared" si="76"/>
        <v>#DIV/0!</v>
      </c>
      <c r="AD112" s="70" t="e">
        <f t="shared" si="76"/>
        <v>#DIV/0!</v>
      </c>
      <c r="AE112" s="70">
        <f t="shared" si="77"/>
        <v>0</v>
      </c>
      <c r="AF112" s="70" t="e">
        <f t="shared" si="78"/>
        <v>#DIV/0!</v>
      </c>
      <c r="AG112" s="70" t="e">
        <f t="shared" si="79"/>
        <v>#DIV/0!</v>
      </c>
      <c r="AH112" s="70" t="e">
        <f t="shared" si="80"/>
        <v>#DIV/0!</v>
      </c>
      <c r="AI112" s="70" t="e">
        <f t="shared" si="81"/>
        <v>#DIV/0!</v>
      </c>
      <c r="AJ112" s="70" t="e">
        <f t="shared" si="82"/>
        <v>#DIV/0!</v>
      </c>
      <c r="AK112" s="70" t="e">
        <f t="shared" si="83"/>
        <v>#DIV/0!</v>
      </c>
      <c r="AL112" s="71" t="e">
        <f t="shared" si="111"/>
        <v>#DIV/0!</v>
      </c>
      <c r="AM112" s="187"/>
      <c r="AN112" s="189"/>
      <c r="AO112" s="182">
        <f t="shared" si="84"/>
        <v>1</v>
      </c>
      <c r="AP112" s="75"/>
      <c r="AQ112" s="75"/>
      <c r="AR112" s="75"/>
      <c r="AS112" s="76"/>
      <c r="AT112" s="171" t="e">
        <f t="shared" si="85"/>
        <v>#DIV/0!</v>
      </c>
      <c r="AU112" s="171" t="e">
        <f t="shared" si="86"/>
        <v>#DIV/0!</v>
      </c>
      <c r="AV112" s="75"/>
      <c r="AW112" s="75"/>
      <c r="AX112" s="75"/>
      <c r="AY112" s="76"/>
      <c r="AZ112" s="75"/>
      <c r="BA112" s="66" t="e">
        <f t="shared" si="87"/>
        <v>#DIV/0!</v>
      </c>
      <c r="BB112" s="155" t="e">
        <f t="shared" si="88"/>
        <v>#DIV/0!</v>
      </c>
      <c r="BC112" s="75"/>
      <c r="BD112" s="75"/>
      <c r="BE112" s="75"/>
      <c r="BF112" s="155" t="e">
        <f t="shared" si="89"/>
        <v>#DIV/0!</v>
      </c>
      <c r="BG112" s="184">
        <v>0.93188453230346269</v>
      </c>
      <c r="BH112" s="184">
        <v>0.90486383899015754</v>
      </c>
      <c r="BI112" s="75"/>
      <c r="BJ112" s="75"/>
      <c r="BK112" s="75"/>
      <c r="BL112" s="75"/>
      <c r="BM112" s="75"/>
      <c r="BN112" s="76"/>
      <c r="BO112" s="75"/>
      <c r="BP112" s="76"/>
      <c r="BQ112" s="76"/>
      <c r="BR112" s="75"/>
      <c r="BS112" s="155" t="e">
        <f t="shared" si="90"/>
        <v>#DIV/0!</v>
      </c>
      <c r="BT112" s="155" t="e">
        <f t="shared" si="115"/>
        <v>#DIV/0!</v>
      </c>
      <c r="BU112" s="66" t="e">
        <f t="shared" si="116"/>
        <v>#DIV/0!</v>
      </c>
      <c r="BV112" s="72"/>
      <c r="BW112" s="75"/>
      <c r="BX112" s="66" t="e">
        <f t="shared" si="91"/>
        <v>#DIV/0!</v>
      </c>
      <c r="BY112" s="74" t="e">
        <f t="shared" si="92"/>
        <v>#DIV/0!</v>
      </c>
      <c r="BZ112" s="155" t="e">
        <f t="shared" si="112"/>
        <v>#DIV/0!</v>
      </c>
      <c r="CA112" s="72"/>
      <c r="CB112" s="75"/>
      <c r="CC112" s="155" t="e">
        <f t="shared" si="93"/>
        <v>#DIV/0!</v>
      </c>
      <c r="CD112" s="155" t="e">
        <f t="shared" si="94"/>
        <v>#DIV/0!</v>
      </c>
      <c r="CE112" s="72"/>
      <c r="CF112" s="166"/>
      <c r="CG112" s="167"/>
      <c r="CH112" s="155" t="e">
        <f t="shared" si="95"/>
        <v>#DIV/0!</v>
      </c>
      <c r="CI112" s="75"/>
      <c r="CJ112" s="75"/>
      <c r="CK112" s="75"/>
      <c r="CL112" s="75"/>
      <c r="CM112" s="76"/>
      <c r="CN112" s="155" t="e">
        <f t="shared" si="96"/>
        <v>#DIV/0!</v>
      </c>
      <c r="CO112" s="72"/>
      <c r="CP112" s="75"/>
      <c r="CQ112" s="155" t="e">
        <f t="shared" si="97"/>
        <v>#DIV/0!</v>
      </c>
      <c r="CR112" s="78" t="b">
        <v>0</v>
      </c>
      <c r="CS112" s="76" t="b">
        <v>0</v>
      </c>
      <c r="CT112" s="76"/>
      <c r="CU112" s="76"/>
      <c r="CV112" s="76"/>
      <c r="CW112" s="76"/>
      <c r="CX112" s="76"/>
      <c r="CY112" s="76"/>
      <c r="CZ112" s="76"/>
      <c r="DA112" s="76"/>
      <c r="DB112" s="76"/>
      <c r="DC112" s="66" t="e">
        <f t="shared" si="98"/>
        <v>#DIV/0!</v>
      </c>
      <c r="DD112" s="66" t="e">
        <f t="shared" si="99"/>
        <v>#DIV/0!</v>
      </c>
      <c r="DE112" s="66" t="e">
        <f t="shared" si="100"/>
        <v>#DIV/0!</v>
      </c>
      <c r="DF112" s="66" t="e">
        <f t="shared" si="101"/>
        <v>#DIV/0!</v>
      </c>
      <c r="DG112" s="66" t="e">
        <f t="shared" si="102"/>
        <v>#DIV/0!</v>
      </c>
      <c r="DH112" s="66" t="e">
        <f t="shared" si="114"/>
        <v>#DIV/0!</v>
      </c>
      <c r="DI112" s="66" t="e">
        <f t="shared" si="103"/>
        <v>#DIV/0!</v>
      </c>
      <c r="DJ112" s="66" t="e">
        <f t="shared" si="104"/>
        <v>#DIV/0!</v>
      </c>
      <c r="DK112" s="66" t="e">
        <f t="shared" si="105"/>
        <v>#DIV/0!</v>
      </c>
      <c r="DL112" s="66" t="e">
        <f t="shared" si="106"/>
        <v>#DIV/0!</v>
      </c>
      <c r="DM112" s="66" t="e">
        <f t="shared" si="107"/>
        <v>#DIV/0!</v>
      </c>
      <c r="DN112" s="80" t="e">
        <f t="shared" si="108"/>
        <v>#DIV/0!</v>
      </c>
      <c r="DO112" s="178" t="e">
        <f t="shared" si="109"/>
        <v>#DIV/0!</v>
      </c>
      <c r="DP112" s="163" t="e">
        <f t="shared" si="113"/>
        <v>#DIV/0!</v>
      </c>
    </row>
    <row r="113" spans="1:120" ht="17.149999999999999" customHeight="1" x14ac:dyDescent="0.3">
      <c r="A113" s="30"/>
      <c r="B113" s="39" t="s">
        <v>372</v>
      </c>
      <c r="C113" s="37" t="s">
        <v>373</v>
      </c>
      <c r="D113" s="36" t="s">
        <v>410</v>
      </c>
      <c r="E113" s="37" t="s">
        <v>411</v>
      </c>
      <c r="F113" s="36" t="s">
        <v>415</v>
      </c>
      <c r="G113" s="37" t="s">
        <v>416</v>
      </c>
      <c r="H113" s="36">
        <v>81</v>
      </c>
      <c r="I113" s="38">
        <v>3</v>
      </c>
      <c r="J113" s="155" t="e">
        <f t="shared" si="60"/>
        <v>#DIV/0!</v>
      </c>
      <c r="K113" s="115" t="e">
        <f t="shared" si="61"/>
        <v>#DIV/0!</v>
      </c>
      <c r="L113" s="115" t="e">
        <f t="shared" si="62"/>
        <v>#DIV/0!</v>
      </c>
      <c r="M113" s="115" t="e">
        <f t="shared" si="63"/>
        <v>#DIV/0!</v>
      </c>
      <c r="N113" s="115" t="e">
        <f t="shared" si="64"/>
        <v>#DIV/0!</v>
      </c>
      <c r="O113" s="115" t="e">
        <f t="shared" si="65"/>
        <v>#DIV/0!</v>
      </c>
      <c r="P113" s="115" t="e">
        <f t="shared" si="66"/>
        <v>#DIV/0!</v>
      </c>
      <c r="Q113" s="115">
        <f t="shared" si="67"/>
        <v>1</v>
      </c>
      <c r="R113" s="116">
        <f t="shared" si="68"/>
        <v>0.82325168696871442</v>
      </c>
      <c r="S113" s="133" t="e">
        <f t="shared" si="69"/>
        <v>#DIV/0!</v>
      </c>
      <c r="T113" s="134" t="e">
        <f t="shared" si="110"/>
        <v>#DIV/0!</v>
      </c>
      <c r="U113" s="135" t="e">
        <f t="shared" si="70"/>
        <v>#DIV/0!</v>
      </c>
      <c r="V113" s="136">
        <v>4</v>
      </c>
      <c r="W113" s="155" t="e">
        <f t="shared" si="71"/>
        <v>#DIV/0!</v>
      </c>
      <c r="X113" s="155" t="e">
        <f t="shared" si="72"/>
        <v>#DIV/0!</v>
      </c>
      <c r="Y113" s="155" t="e">
        <f t="shared" si="73"/>
        <v>#DIV/0!</v>
      </c>
      <c r="Z113" s="156" t="e">
        <f t="shared" si="74"/>
        <v>#DIV/0!</v>
      </c>
      <c r="AA113" s="69"/>
      <c r="AB113" s="70">
        <f t="shared" si="75"/>
        <v>0.8742567086806261</v>
      </c>
      <c r="AC113" s="70" t="e">
        <f t="shared" si="76"/>
        <v>#DIV/0!</v>
      </c>
      <c r="AD113" s="70" t="e">
        <f t="shared" si="76"/>
        <v>#DIV/0!</v>
      </c>
      <c r="AE113" s="70">
        <f t="shared" si="77"/>
        <v>0</v>
      </c>
      <c r="AF113" s="70" t="e">
        <f t="shared" si="78"/>
        <v>#DIV/0!</v>
      </c>
      <c r="AG113" s="70" t="e">
        <f t="shared" si="79"/>
        <v>#DIV/0!</v>
      </c>
      <c r="AH113" s="70" t="e">
        <f t="shared" si="80"/>
        <v>#DIV/0!</v>
      </c>
      <c r="AI113" s="70" t="e">
        <f t="shared" si="81"/>
        <v>#DIV/0!</v>
      </c>
      <c r="AJ113" s="70" t="e">
        <f t="shared" si="82"/>
        <v>#DIV/0!</v>
      </c>
      <c r="AK113" s="70" t="e">
        <f t="shared" si="83"/>
        <v>#DIV/0!</v>
      </c>
      <c r="AL113" s="71" t="e">
        <f t="shared" si="111"/>
        <v>#DIV/0!</v>
      </c>
      <c r="AM113" s="187"/>
      <c r="AN113" s="189"/>
      <c r="AO113" s="182">
        <f t="shared" si="84"/>
        <v>1</v>
      </c>
      <c r="AP113" s="75"/>
      <c r="AQ113" s="75"/>
      <c r="AR113" s="75"/>
      <c r="AS113" s="76"/>
      <c r="AT113" s="171" t="e">
        <f t="shared" si="85"/>
        <v>#DIV/0!</v>
      </c>
      <c r="AU113" s="171" t="e">
        <f t="shared" si="86"/>
        <v>#DIV/0!</v>
      </c>
      <c r="AV113" s="75"/>
      <c r="AW113" s="75"/>
      <c r="AX113" s="75"/>
      <c r="AY113" s="76"/>
      <c r="AZ113" s="75"/>
      <c r="BA113" s="66" t="e">
        <f t="shared" si="87"/>
        <v>#DIV/0!</v>
      </c>
      <c r="BB113" s="155" t="e">
        <f t="shared" si="88"/>
        <v>#DIV/0!</v>
      </c>
      <c r="BC113" s="75"/>
      <c r="BD113" s="75"/>
      <c r="BE113" s="75"/>
      <c r="BF113" s="155" t="e">
        <f t="shared" si="89"/>
        <v>#DIV/0!</v>
      </c>
      <c r="BG113" s="184">
        <v>0.8742567086806261</v>
      </c>
      <c r="BH113" s="184">
        <v>0.82325168696871442</v>
      </c>
      <c r="BI113" s="75"/>
      <c r="BJ113" s="75"/>
      <c r="BK113" s="75"/>
      <c r="BL113" s="75"/>
      <c r="BM113" s="75"/>
      <c r="BN113" s="76"/>
      <c r="BO113" s="75"/>
      <c r="BP113" s="76"/>
      <c r="BQ113" s="76"/>
      <c r="BR113" s="76"/>
      <c r="BS113" s="155" t="e">
        <f t="shared" si="90"/>
        <v>#DIV/0!</v>
      </c>
      <c r="BT113" s="155" t="e">
        <f t="shared" si="115"/>
        <v>#DIV/0!</v>
      </c>
      <c r="BU113" s="66" t="e">
        <f t="shared" si="116"/>
        <v>#DIV/0!</v>
      </c>
      <c r="BV113" s="72"/>
      <c r="BW113" s="75"/>
      <c r="BX113" s="66" t="e">
        <f t="shared" si="91"/>
        <v>#DIV/0!</v>
      </c>
      <c r="BY113" s="74" t="e">
        <f t="shared" si="92"/>
        <v>#DIV/0!</v>
      </c>
      <c r="BZ113" s="155" t="e">
        <f t="shared" si="112"/>
        <v>#DIV/0!</v>
      </c>
      <c r="CA113" s="72"/>
      <c r="CB113" s="75"/>
      <c r="CC113" s="155" t="e">
        <f t="shared" si="93"/>
        <v>#DIV/0!</v>
      </c>
      <c r="CD113" s="155" t="e">
        <f t="shared" si="94"/>
        <v>#DIV/0!</v>
      </c>
      <c r="CE113" s="72"/>
      <c r="CF113" s="166"/>
      <c r="CG113" s="167"/>
      <c r="CH113" s="155" t="e">
        <f t="shared" si="95"/>
        <v>#DIV/0!</v>
      </c>
      <c r="CI113" s="75"/>
      <c r="CJ113" s="75"/>
      <c r="CK113" s="75"/>
      <c r="CL113" s="75"/>
      <c r="CM113" s="76"/>
      <c r="CN113" s="155" t="e">
        <f t="shared" si="96"/>
        <v>#DIV/0!</v>
      </c>
      <c r="CO113" s="72"/>
      <c r="CP113" s="75"/>
      <c r="CQ113" s="155" t="e">
        <f t="shared" si="97"/>
        <v>#DIV/0!</v>
      </c>
      <c r="CR113" s="78" t="b">
        <v>0</v>
      </c>
      <c r="CS113" s="76" t="b">
        <v>0</v>
      </c>
      <c r="CT113" s="76"/>
      <c r="CU113" s="76"/>
      <c r="CV113" s="76"/>
      <c r="CW113" s="76"/>
      <c r="CX113" s="76"/>
      <c r="CY113" s="76"/>
      <c r="CZ113" s="76"/>
      <c r="DA113" s="76"/>
      <c r="DB113" s="76"/>
      <c r="DC113" s="66" t="e">
        <f t="shared" si="98"/>
        <v>#DIV/0!</v>
      </c>
      <c r="DD113" s="66" t="e">
        <f t="shared" si="99"/>
        <v>#DIV/0!</v>
      </c>
      <c r="DE113" s="66" t="e">
        <f t="shared" si="100"/>
        <v>#DIV/0!</v>
      </c>
      <c r="DF113" s="66" t="e">
        <f t="shared" si="101"/>
        <v>#DIV/0!</v>
      </c>
      <c r="DG113" s="66" t="e">
        <f t="shared" si="102"/>
        <v>#DIV/0!</v>
      </c>
      <c r="DH113" s="66" t="e">
        <f t="shared" si="114"/>
        <v>#DIV/0!</v>
      </c>
      <c r="DI113" s="66" t="e">
        <f t="shared" si="103"/>
        <v>#DIV/0!</v>
      </c>
      <c r="DJ113" s="66" t="e">
        <f t="shared" si="104"/>
        <v>#DIV/0!</v>
      </c>
      <c r="DK113" s="66" t="e">
        <f t="shared" si="105"/>
        <v>#DIV/0!</v>
      </c>
      <c r="DL113" s="66" t="e">
        <f t="shared" si="106"/>
        <v>#DIV/0!</v>
      </c>
      <c r="DM113" s="66" t="e">
        <f t="shared" si="107"/>
        <v>#DIV/0!</v>
      </c>
      <c r="DN113" s="80" t="e">
        <f t="shared" si="108"/>
        <v>#DIV/0!</v>
      </c>
      <c r="DO113" s="178" t="e">
        <f t="shared" si="109"/>
        <v>#DIV/0!</v>
      </c>
      <c r="DP113" s="163" t="e">
        <f t="shared" si="113"/>
        <v>#DIV/0!</v>
      </c>
    </row>
    <row r="114" spans="1:120" ht="17.149999999999999" customHeight="1" x14ac:dyDescent="0.3">
      <c r="A114" s="30"/>
      <c r="B114" s="39" t="s">
        <v>372</v>
      </c>
      <c r="C114" s="37" t="s">
        <v>373</v>
      </c>
      <c r="D114" s="36" t="s">
        <v>410</v>
      </c>
      <c r="E114" s="37" t="s">
        <v>411</v>
      </c>
      <c r="F114" s="36" t="s">
        <v>417</v>
      </c>
      <c r="G114" s="37" t="s">
        <v>418</v>
      </c>
      <c r="H114" s="36">
        <v>67</v>
      </c>
      <c r="I114" s="38">
        <v>4</v>
      </c>
      <c r="J114" s="155" t="e">
        <f t="shared" si="60"/>
        <v>#DIV/0!</v>
      </c>
      <c r="K114" s="115" t="e">
        <f t="shared" si="61"/>
        <v>#DIV/0!</v>
      </c>
      <c r="L114" s="115" t="e">
        <f t="shared" si="62"/>
        <v>#DIV/0!</v>
      </c>
      <c r="M114" s="115" t="e">
        <f t="shared" si="63"/>
        <v>#DIV/0!</v>
      </c>
      <c r="N114" s="115" t="e">
        <f t="shared" si="64"/>
        <v>#DIV/0!</v>
      </c>
      <c r="O114" s="115" t="e">
        <f t="shared" si="65"/>
        <v>#DIV/0!</v>
      </c>
      <c r="P114" s="115" t="e">
        <f t="shared" si="66"/>
        <v>#DIV/0!</v>
      </c>
      <c r="Q114" s="115">
        <f t="shared" si="67"/>
        <v>1</v>
      </c>
      <c r="R114" s="116">
        <f t="shared" si="68"/>
        <v>0.86484397941362845</v>
      </c>
      <c r="S114" s="133" t="e">
        <f t="shared" si="69"/>
        <v>#DIV/0!</v>
      </c>
      <c r="T114" s="134" t="e">
        <f t="shared" si="110"/>
        <v>#DIV/0!</v>
      </c>
      <c r="U114" s="135" t="e">
        <f t="shared" si="70"/>
        <v>#DIV/0!</v>
      </c>
      <c r="V114" s="136">
        <v>4</v>
      </c>
      <c r="W114" s="155" t="e">
        <f t="shared" si="71"/>
        <v>#DIV/0!</v>
      </c>
      <c r="X114" s="155" t="e">
        <f t="shared" si="72"/>
        <v>#DIV/0!</v>
      </c>
      <c r="Y114" s="155" t="e">
        <f t="shared" si="73"/>
        <v>#DIV/0!</v>
      </c>
      <c r="Z114" s="156" t="e">
        <f t="shared" si="74"/>
        <v>#DIV/0!</v>
      </c>
      <c r="AA114" s="69"/>
      <c r="AB114" s="70">
        <f t="shared" si="75"/>
        <v>0.89911228616952354</v>
      </c>
      <c r="AC114" s="70" t="e">
        <f t="shared" si="76"/>
        <v>#DIV/0!</v>
      </c>
      <c r="AD114" s="70" t="e">
        <f t="shared" si="76"/>
        <v>#DIV/0!</v>
      </c>
      <c r="AE114" s="70">
        <f t="shared" si="77"/>
        <v>0</v>
      </c>
      <c r="AF114" s="70" t="e">
        <f t="shared" si="78"/>
        <v>#DIV/0!</v>
      </c>
      <c r="AG114" s="70" t="e">
        <f t="shared" si="79"/>
        <v>#DIV/0!</v>
      </c>
      <c r="AH114" s="70" t="e">
        <f t="shared" si="80"/>
        <v>#DIV/0!</v>
      </c>
      <c r="AI114" s="70" t="e">
        <f t="shared" si="81"/>
        <v>#DIV/0!</v>
      </c>
      <c r="AJ114" s="70" t="e">
        <f t="shared" si="82"/>
        <v>#DIV/0!</v>
      </c>
      <c r="AK114" s="70" t="e">
        <f t="shared" si="83"/>
        <v>#DIV/0!</v>
      </c>
      <c r="AL114" s="71" t="e">
        <f t="shared" si="111"/>
        <v>#DIV/0!</v>
      </c>
      <c r="AM114" s="187"/>
      <c r="AN114" s="189"/>
      <c r="AO114" s="182">
        <f t="shared" si="84"/>
        <v>1</v>
      </c>
      <c r="AP114" s="75"/>
      <c r="AQ114" s="75"/>
      <c r="AR114" s="75"/>
      <c r="AS114" s="76"/>
      <c r="AT114" s="171" t="e">
        <f t="shared" si="85"/>
        <v>#DIV/0!</v>
      </c>
      <c r="AU114" s="171" t="e">
        <f t="shared" si="86"/>
        <v>#DIV/0!</v>
      </c>
      <c r="AV114" s="75"/>
      <c r="AW114" s="76"/>
      <c r="AX114" s="75"/>
      <c r="AY114" s="76"/>
      <c r="AZ114" s="75"/>
      <c r="BA114" s="66" t="e">
        <f t="shared" si="87"/>
        <v>#DIV/0!</v>
      </c>
      <c r="BB114" s="155" t="e">
        <f t="shared" si="88"/>
        <v>#DIV/0!</v>
      </c>
      <c r="BC114" s="75"/>
      <c r="BD114" s="75"/>
      <c r="BE114" s="76"/>
      <c r="BF114" s="155" t="e">
        <f t="shared" si="89"/>
        <v>#DIV/0!</v>
      </c>
      <c r="BG114" s="184">
        <v>0.89911228616952354</v>
      </c>
      <c r="BH114" s="184">
        <v>0.86484397941362845</v>
      </c>
      <c r="BI114" s="75"/>
      <c r="BJ114" s="75"/>
      <c r="BK114" s="75"/>
      <c r="BL114" s="75"/>
      <c r="BM114" s="75"/>
      <c r="BN114" s="76"/>
      <c r="BO114" s="75"/>
      <c r="BP114" s="76"/>
      <c r="BQ114" s="76"/>
      <c r="BR114" s="76"/>
      <c r="BS114" s="155" t="e">
        <f t="shared" si="90"/>
        <v>#DIV/0!</v>
      </c>
      <c r="BT114" s="155" t="e">
        <f t="shared" si="115"/>
        <v>#DIV/0!</v>
      </c>
      <c r="BU114" s="66" t="e">
        <f t="shared" si="116"/>
        <v>#DIV/0!</v>
      </c>
      <c r="BV114" s="72"/>
      <c r="BW114" s="75"/>
      <c r="BX114" s="66" t="e">
        <f t="shared" si="91"/>
        <v>#DIV/0!</v>
      </c>
      <c r="BY114" s="74" t="e">
        <f t="shared" si="92"/>
        <v>#DIV/0!</v>
      </c>
      <c r="BZ114" s="155" t="e">
        <f t="shared" si="112"/>
        <v>#DIV/0!</v>
      </c>
      <c r="CA114" s="72"/>
      <c r="CB114" s="75"/>
      <c r="CC114" s="155" t="e">
        <f t="shared" si="93"/>
        <v>#DIV/0!</v>
      </c>
      <c r="CD114" s="155" t="e">
        <f t="shared" si="94"/>
        <v>#DIV/0!</v>
      </c>
      <c r="CE114" s="72"/>
      <c r="CF114" s="166"/>
      <c r="CG114" s="167"/>
      <c r="CH114" s="155" t="e">
        <f t="shared" si="95"/>
        <v>#DIV/0!</v>
      </c>
      <c r="CI114" s="75"/>
      <c r="CJ114" s="75"/>
      <c r="CK114" s="75"/>
      <c r="CL114" s="75"/>
      <c r="CM114" s="76"/>
      <c r="CN114" s="155" t="e">
        <f t="shared" si="96"/>
        <v>#DIV/0!</v>
      </c>
      <c r="CO114" s="72"/>
      <c r="CP114" s="75"/>
      <c r="CQ114" s="155" t="e">
        <f t="shared" si="97"/>
        <v>#DIV/0!</v>
      </c>
      <c r="CR114" s="78" t="b">
        <v>0</v>
      </c>
      <c r="CS114" s="76" t="b">
        <v>0</v>
      </c>
      <c r="CT114" s="76"/>
      <c r="CU114" s="76"/>
      <c r="CV114" s="76"/>
      <c r="CW114" s="76"/>
      <c r="CX114" s="76"/>
      <c r="CY114" s="76"/>
      <c r="CZ114" s="76"/>
      <c r="DA114" s="76"/>
      <c r="DB114" s="76"/>
      <c r="DC114" s="66" t="e">
        <f t="shared" si="98"/>
        <v>#DIV/0!</v>
      </c>
      <c r="DD114" s="66" t="e">
        <f t="shared" si="99"/>
        <v>#DIV/0!</v>
      </c>
      <c r="DE114" s="66" t="e">
        <f t="shared" si="100"/>
        <v>#DIV/0!</v>
      </c>
      <c r="DF114" s="66" t="e">
        <f t="shared" si="101"/>
        <v>#DIV/0!</v>
      </c>
      <c r="DG114" s="66" t="e">
        <f t="shared" si="102"/>
        <v>#DIV/0!</v>
      </c>
      <c r="DH114" s="66" t="e">
        <f t="shared" si="114"/>
        <v>#DIV/0!</v>
      </c>
      <c r="DI114" s="66" t="e">
        <f t="shared" si="103"/>
        <v>#DIV/0!</v>
      </c>
      <c r="DJ114" s="66" t="e">
        <f t="shared" si="104"/>
        <v>#DIV/0!</v>
      </c>
      <c r="DK114" s="66" t="e">
        <f t="shared" si="105"/>
        <v>#DIV/0!</v>
      </c>
      <c r="DL114" s="66" t="e">
        <f t="shared" si="106"/>
        <v>#DIV/0!</v>
      </c>
      <c r="DM114" s="66" t="e">
        <f t="shared" si="107"/>
        <v>#DIV/0!</v>
      </c>
      <c r="DN114" s="80" t="e">
        <f t="shared" si="108"/>
        <v>#DIV/0!</v>
      </c>
      <c r="DO114" s="178" t="e">
        <f t="shared" si="109"/>
        <v>#DIV/0!</v>
      </c>
      <c r="DP114" s="163" t="e">
        <f t="shared" si="113"/>
        <v>#DIV/0!</v>
      </c>
    </row>
    <row r="115" spans="1:120" ht="17.149999999999999" customHeight="1" x14ac:dyDescent="0.3">
      <c r="A115" s="30"/>
      <c r="B115" s="39" t="s">
        <v>372</v>
      </c>
      <c r="C115" s="37" t="s">
        <v>373</v>
      </c>
      <c r="D115" s="36" t="s">
        <v>410</v>
      </c>
      <c r="E115" s="37" t="s">
        <v>411</v>
      </c>
      <c r="F115" s="36" t="s">
        <v>419</v>
      </c>
      <c r="G115" s="37" t="s">
        <v>420</v>
      </c>
      <c r="H115" s="36">
        <v>42</v>
      </c>
      <c r="I115" s="38">
        <v>4</v>
      </c>
      <c r="J115" s="155" t="e">
        <f t="shared" si="60"/>
        <v>#DIV/0!</v>
      </c>
      <c r="K115" s="115" t="e">
        <f t="shared" si="61"/>
        <v>#DIV/0!</v>
      </c>
      <c r="L115" s="115" t="e">
        <f t="shared" si="62"/>
        <v>#DIV/0!</v>
      </c>
      <c r="M115" s="115" t="e">
        <f t="shared" si="63"/>
        <v>#DIV/0!</v>
      </c>
      <c r="N115" s="115" t="e">
        <f t="shared" si="64"/>
        <v>#DIV/0!</v>
      </c>
      <c r="O115" s="115" t="e">
        <f t="shared" si="65"/>
        <v>#DIV/0!</v>
      </c>
      <c r="P115" s="115" t="e">
        <f t="shared" si="66"/>
        <v>#DIV/0!</v>
      </c>
      <c r="Q115" s="115">
        <f t="shared" si="67"/>
        <v>1</v>
      </c>
      <c r="R115" s="116">
        <f t="shared" si="68"/>
        <v>0.88442211055276387</v>
      </c>
      <c r="S115" s="133" t="e">
        <f t="shared" si="69"/>
        <v>#DIV/0!</v>
      </c>
      <c r="T115" s="134" t="e">
        <f t="shared" si="110"/>
        <v>#DIV/0!</v>
      </c>
      <c r="U115" s="135" t="e">
        <f t="shared" si="70"/>
        <v>#DIV/0!</v>
      </c>
      <c r="V115" s="136">
        <v>4</v>
      </c>
      <c r="W115" s="155" t="e">
        <f t="shared" si="71"/>
        <v>#DIV/0!</v>
      </c>
      <c r="X115" s="155" t="e">
        <f t="shared" si="72"/>
        <v>#DIV/0!</v>
      </c>
      <c r="Y115" s="155" t="e">
        <f t="shared" si="73"/>
        <v>#DIV/0!</v>
      </c>
      <c r="Z115" s="156" t="e">
        <f t="shared" si="74"/>
        <v>#DIV/0!</v>
      </c>
      <c r="AA115" s="69"/>
      <c r="AB115" s="70">
        <f t="shared" si="75"/>
        <v>0.91356137055320152</v>
      </c>
      <c r="AC115" s="70" t="e">
        <f t="shared" si="76"/>
        <v>#DIV/0!</v>
      </c>
      <c r="AD115" s="70" t="e">
        <f t="shared" si="76"/>
        <v>#DIV/0!</v>
      </c>
      <c r="AE115" s="70">
        <f t="shared" si="77"/>
        <v>0</v>
      </c>
      <c r="AF115" s="70" t="e">
        <f t="shared" si="78"/>
        <v>#DIV/0!</v>
      </c>
      <c r="AG115" s="70" t="e">
        <f t="shared" si="79"/>
        <v>#DIV/0!</v>
      </c>
      <c r="AH115" s="70" t="e">
        <f t="shared" si="80"/>
        <v>#DIV/0!</v>
      </c>
      <c r="AI115" s="70" t="e">
        <f t="shared" si="81"/>
        <v>#DIV/0!</v>
      </c>
      <c r="AJ115" s="70" t="e">
        <f t="shared" si="82"/>
        <v>#DIV/0!</v>
      </c>
      <c r="AK115" s="70" t="e">
        <f t="shared" si="83"/>
        <v>#DIV/0!</v>
      </c>
      <c r="AL115" s="71" t="e">
        <f t="shared" si="111"/>
        <v>#DIV/0!</v>
      </c>
      <c r="AM115" s="187"/>
      <c r="AN115" s="189"/>
      <c r="AO115" s="182">
        <f t="shared" si="84"/>
        <v>1</v>
      </c>
      <c r="AP115" s="75"/>
      <c r="AQ115" s="75"/>
      <c r="AR115" s="76"/>
      <c r="AS115" s="76"/>
      <c r="AT115" s="171" t="e">
        <f t="shared" si="85"/>
        <v>#DIV/0!</v>
      </c>
      <c r="AU115" s="171" t="e">
        <f t="shared" si="86"/>
        <v>#DIV/0!</v>
      </c>
      <c r="AV115" s="75"/>
      <c r="AW115" s="76"/>
      <c r="AX115" s="75"/>
      <c r="AY115" s="76"/>
      <c r="AZ115" s="75"/>
      <c r="BA115" s="66" t="e">
        <f t="shared" si="87"/>
        <v>#DIV/0!</v>
      </c>
      <c r="BB115" s="155" t="e">
        <f t="shared" si="88"/>
        <v>#DIV/0!</v>
      </c>
      <c r="BC115" s="75"/>
      <c r="BD115" s="75"/>
      <c r="BE115" s="75"/>
      <c r="BF115" s="155" t="e">
        <f t="shared" si="89"/>
        <v>#DIV/0!</v>
      </c>
      <c r="BG115" s="184">
        <v>0.91356137055320152</v>
      </c>
      <c r="BH115" s="184">
        <v>0.88442211055276387</v>
      </c>
      <c r="BI115" s="75"/>
      <c r="BJ115" s="75"/>
      <c r="BK115" s="75"/>
      <c r="BL115" s="75"/>
      <c r="BM115" s="75"/>
      <c r="BN115" s="76"/>
      <c r="BO115" s="75"/>
      <c r="BP115" s="76"/>
      <c r="BQ115" s="76"/>
      <c r="BR115" s="76"/>
      <c r="BS115" s="155" t="e">
        <f t="shared" si="90"/>
        <v>#DIV/0!</v>
      </c>
      <c r="BT115" s="155" t="e">
        <f t="shared" si="115"/>
        <v>#DIV/0!</v>
      </c>
      <c r="BU115" s="66" t="e">
        <f t="shared" si="116"/>
        <v>#DIV/0!</v>
      </c>
      <c r="BV115" s="72"/>
      <c r="BW115" s="75"/>
      <c r="BX115" s="66" t="e">
        <f t="shared" si="91"/>
        <v>#DIV/0!</v>
      </c>
      <c r="BY115" s="74" t="e">
        <f t="shared" si="92"/>
        <v>#DIV/0!</v>
      </c>
      <c r="BZ115" s="155" t="e">
        <f t="shared" si="112"/>
        <v>#DIV/0!</v>
      </c>
      <c r="CA115" s="72"/>
      <c r="CB115" s="75"/>
      <c r="CC115" s="155" t="e">
        <f t="shared" si="93"/>
        <v>#DIV/0!</v>
      </c>
      <c r="CD115" s="155" t="e">
        <f t="shared" si="94"/>
        <v>#DIV/0!</v>
      </c>
      <c r="CE115" s="72"/>
      <c r="CF115" s="166"/>
      <c r="CG115" s="167"/>
      <c r="CH115" s="155" t="e">
        <f t="shared" si="95"/>
        <v>#DIV/0!</v>
      </c>
      <c r="CI115" s="75"/>
      <c r="CJ115" s="75"/>
      <c r="CK115" s="75"/>
      <c r="CL115" s="75"/>
      <c r="CM115" s="76"/>
      <c r="CN115" s="155" t="e">
        <f t="shared" si="96"/>
        <v>#DIV/0!</v>
      </c>
      <c r="CO115" s="72"/>
      <c r="CP115" s="75"/>
      <c r="CQ115" s="155" t="e">
        <f t="shared" si="97"/>
        <v>#DIV/0!</v>
      </c>
      <c r="CR115" s="78" t="b">
        <v>0</v>
      </c>
      <c r="CS115" s="76" t="b">
        <v>0</v>
      </c>
      <c r="CT115" s="76"/>
      <c r="CU115" s="76"/>
      <c r="CV115" s="76"/>
      <c r="CW115" s="76"/>
      <c r="CX115" s="76"/>
      <c r="CY115" s="76"/>
      <c r="CZ115" s="76"/>
      <c r="DA115" s="76"/>
      <c r="DB115" s="76"/>
      <c r="DC115" s="66" t="e">
        <f t="shared" si="98"/>
        <v>#DIV/0!</v>
      </c>
      <c r="DD115" s="66" t="e">
        <f t="shared" si="99"/>
        <v>#DIV/0!</v>
      </c>
      <c r="DE115" s="66" t="e">
        <f t="shared" si="100"/>
        <v>#DIV/0!</v>
      </c>
      <c r="DF115" s="66" t="e">
        <f t="shared" si="101"/>
        <v>#DIV/0!</v>
      </c>
      <c r="DG115" s="66" t="e">
        <f t="shared" si="102"/>
        <v>#DIV/0!</v>
      </c>
      <c r="DH115" s="66" t="e">
        <f t="shared" si="114"/>
        <v>#DIV/0!</v>
      </c>
      <c r="DI115" s="66" t="e">
        <f t="shared" si="103"/>
        <v>#DIV/0!</v>
      </c>
      <c r="DJ115" s="66" t="e">
        <f t="shared" si="104"/>
        <v>#DIV/0!</v>
      </c>
      <c r="DK115" s="66" t="e">
        <f t="shared" si="105"/>
        <v>#DIV/0!</v>
      </c>
      <c r="DL115" s="66" t="e">
        <f t="shared" si="106"/>
        <v>#DIV/0!</v>
      </c>
      <c r="DM115" s="66" t="e">
        <f t="shared" si="107"/>
        <v>#DIV/0!</v>
      </c>
      <c r="DN115" s="80" t="e">
        <f t="shared" si="108"/>
        <v>#DIV/0!</v>
      </c>
      <c r="DO115" s="178" t="e">
        <f t="shared" si="109"/>
        <v>#DIV/0!</v>
      </c>
      <c r="DP115" s="163" t="e">
        <f t="shared" si="113"/>
        <v>#DIV/0!</v>
      </c>
    </row>
    <row r="116" spans="1:120" ht="17.149999999999999" customHeight="1" x14ac:dyDescent="0.3">
      <c r="A116" s="30"/>
      <c r="B116" s="39" t="s">
        <v>372</v>
      </c>
      <c r="C116" s="37" t="s">
        <v>373</v>
      </c>
      <c r="D116" s="36" t="s">
        <v>421</v>
      </c>
      <c r="E116" s="37" t="s">
        <v>422</v>
      </c>
      <c r="F116" s="36" t="s">
        <v>423</v>
      </c>
      <c r="G116" s="37" t="s">
        <v>422</v>
      </c>
      <c r="H116" s="36">
        <v>70</v>
      </c>
      <c r="I116" s="38">
        <v>7</v>
      </c>
      <c r="J116" s="155" t="e">
        <f t="shared" si="60"/>
        <v>#DIV/0!</v>
      </c>
      <c r="K116" s="115" t="e">
        <f t="shared" si="61"/>
        <v>#DIV/0!</v>
      </c>
      <c r="L116" s="115" t="e">
        <f t="shared" si="62"/>
        <v>#DIV/0!</v>
      </c>
      <c r="M116" s="115" t="e">
        <f t="shared" si="63"/>
        <v>#DIV/0!</v>
      </c>
      <c r="N116" s="115" t="e">
        <f t="shared" si="64"/>
        <v>#DIV/0!</v>
      </c>
      <c r="O116" s="115" t="e">
        <f t="shared" si="65"/>
        <v>#DIV/0!</v>
      </c>
      <c r="P116" s="115" t="e">
        <f t="shared" si="66"/>
        <v>#DIV/0!</v>
      </c>
      <c r="Q116" s="115">
        <f t="shared" si="67"/>
        <v>1</v>
      </c>
      <c r="R116" s="116">
        <f t="shared" si="68"/>
        <v>0.94809500727096463</v>
      </c>
      <c r="S116" s="133" t="e">
        <f t="shared" si="69"/>
        <v>#DIV/0!</v>
      </c>
      <c r="T116" s="134" t="e">
        <f t="shared" si="110"/>
        <v>#DIV/0!</v>
      </c>
      <c r="U116" s="135" t="e">
        <f t="shared" si="70"/>
        <v>#DIV/0!</v>
      </c>
      <c r="V116" s="136">
        <v>5</v>
      </c>
      <c r="W116" s="155" t="e">
        <f t="shared" si="71"/>
        <v>#DIV/0!</v>
      </c>
      <c r="X116" s="155" t="e">
        <f t="shared" si="72"/>
        <v>#DIV/0!</v>
      </c>
      <c r="Y116" s="155" t="e">
        <f t="shared" si="73"/>
        <v>#DIV/0!</v>
      </c>
      <c r="Z116" s="156" t="e">
        <f t="shared" si="74"/>
        <v>#DIV/0!</v>
      </c>
      <c r="AA116" s="69"/>
      <c r="AB116" s="70">
        <f t="shared" si="75"/>
        <v>0.9611417580791749</v>
      </c>
      <c r="AC116" s="70" t="e">
        <f t="shared" si="76"/>
        <v>#DIV/0!</v>
      </c>
      <c r="AD116" s="70" t="e">
        <f t="shared" si="76"/>
        <v>#DIV/0!</v>
      </c>
      <c r="AE116" s="70">
        <f t="shared" si="77"/>
        <v>0</v>
      </c>
      <c r="AF116" s="70" t="e">
        <f t="shared" si="78"/>
        <v>#DIV/0!</v>
      </c>
      <c r="AG116" s="70" t="e">
        <f t="shared" si="79"/>
        <v>#DIV/0!</v>
      </c>
      <c r="AH116" s="70" t="e">
        <f t="shared" si="80"/>
        <v>#DIV/0!</v>
      </c>
      <c r="AI116" s="70" t="e">
        <f t="shared" si="81"/>
        <v>#DIV/0!</v>
      </c>
      <c r="AJ116" s="70" t="e">
        <f t="shared" si="82"/>
        <v>#DIV/0!</v>
      </c>
      <c r="AK116" s="70" t="e">
        <f t="shared" si="83"/>
        <v>#DIV/0!</v>
      </c>
      <c r="AL116" s="71" t="e">
        <f t="shared" si="111"/>
        <v>#DIV/0!</v>
      </c>
      <c r="AM116" s="187"/>
      <c r="AN116" s="189"/>
      <c r="AO116" s="182">
        <f t="shared" si="84"/>
        <v>1</v>
      </c>
      <c r="AP116" s="75"/>
      <c r="AQ116" s="75"/>
      <c r="AR116" s="75"/>
      <c r="AS116" s="76"/>
      <c r="AT116" s="171" t="e">
        <f t="shared" si="85"/>
        <v>#DIV/0!</v>
      </c>
      <c r="AU116" s="171" t="e">
        <f t="shared" si="86"/>
        <v>#DIV/0!</v>
      </c>
      <c r="AV116" s="75"/>
      <c r="AW116" s="76"/>
      <c r="AX116" s="75"/>
      <c r="AY116" s="76"/>
      <c r="AZ116" s="75"/>
      <c r="BA116" s="66" t="e">
        <f t="shared" si="87"/>
        <v>#DIV/0!</v>
      </c>
      <c r="BB116" s="155" t="e">
        <f t="shared" si="88"/>
        <v>#DIV/0!</v>
      </c>
      <c r="BC116" s="75"/>
      <c r="BD116" s="75"/>
      <c r="BE116" s="76"/>
      <c r="BF116" s="155" t="e">
        <f t="shared" si="89"/>
        <v>#DIV/0!</v>
      </c>
      <c r="BG116" s="184">
        <v>0.9611417580791749</v>
      </c>
      <c r="BH116" s="184">
        <v>0.94809500727096463</v>
      </c>
      <c r="BI116" s="75"/>
      <c r="BJ116" s="75"/>
      <c r="BK116" s="75"/>
      <c r="BL116" s="75"/>
      <c r="BM116" s="75"/>
      <c r="BN116" s="76"/>
      <c r="BO116" s="75"/>
      <c r="BP116" s="76"/>
      <c r="BQ116" s="76"/>
      <c r="BR116" s="76"/>
      <c r="BS116" s="155" t="e">
        <f t="shared" si="90"/>
        <v>#DIV/0!</v>
      </c>
      <c r="BT116" s="155" t="e">
        <f t="shared" si="115"/>
        <v>#DIV/0!</v>
      </c>
      <c r="BU116" s="66" t="e">
        <f t="shared" si="116"/>
        <v>#DIV/0!</v>
      </c>
      <c r="BV116" s="72"/>
      <c r="BW116" s="75"/>
      <c r="BX116" s="66" t="e">
        <f t="shared" si="91"/>
        <v>#DIV/0!</v>
      </c>
      <c r="BY116" s="74" t="e">
        <f t="shared" si="92"/>
        <v>#DIV/0!</v>
      </c>
      <c r="BZ116" s="155" t="e">
        <f t="shared" si="112"/>
        <v>#DIV/0!</v>
      </c>
      <c r="CA116" s="72"/>
      <c r="CB116" s="75"/>
      <c r="CC116" s="155" t="e">
        <f t="shared" si="93"/>
        <v>#DIV/0!</v>
      </c>
      <c r="CD116" s="155" t="e">
        <f t="shared" si="94"/>
        <v>#DIV/0!</v>
      </c>
      <c r="CE116" s="72"/>
      <c r="CF116" s="166"/>
      <c r="CG116" s="167"/>
      <c r="CH116" s="155" t="e">
        <f t="shared" si="95"/>
        <v>#DIV/0!</v>
      </c>
      <c r="CI116" s="75"/>
      <c r="CJ116" s="76"/>
      <c r="CK116" s="75"/>
      <c r="CL116" s="75"/>
      <c r="CM116" s="76"/>
      <c r="CN116" s="155" t="e">
        <f t="shared" si="96"/>
        <v>#DIV/0!</v>
      </c>
      <c r="CO116" s="72"/>
      <c r="CP116" s="75"/>
      <c r="CQ116" s="155" t="e">
        <f t="shared" si="97"/>
        <v>#DIV/0!</v>
      </c>
      <c r="CR116" s="78" t="b">
        <v>0</v>
      </c>
      <c r="CS116" s="76" t="b">
        <v>0</v>
      </c>
      <c r="CT116" s="76"/>
      <c r="CU116" s="76"/>
      <c r="CV116" s="76"/>
      <c r="CW116" s="76"/>
      <c r="CX116" s="76"/>
      <c r="CY116" s="76"/>
      <c r="CZ116" s="76"/>
      <c r="DA116" s="76"/>
      <c r="DB116" s="76"/>
      <c r="DC116" s="66" t="e">
        <f t="shared" si="98"/>
        <v>#DIV/0!</v>
      </c>
      <c r="DD116" s="66" t="e">
        <f t="shared" si="99"/>
        <v>#DIV/0!</v>
      </c>
      <c r="DE116" s="66" t="e">
        <f t="shared" si="100"/>
        <v>#DIV/0!</v>
      </c>
      <c r="DF116" s="66" t="e">
        <f t="shared" si="101"/>
        <v>#DIV/0!</v>
      </c>
      <c r="DG116" s="66" t="e">
        <f t="shared" si="102"/>
        <v>#DIV/0!</v>
      </c>
      <c r="DH116" s="66" t="e">
        <f t="shared" si="114"/>
        <v>#DIV/0!</v>
      </c>
      <c r="DI116" s="66" t="e">
        <f t="shared" si="103"/>
        <v>#DIV/0!</v>
      </c>
      <c r="DJ116" s="66" t="e">
        <f t="shared" si="104"/>
        <v>#DIV/0!</v>
      </c>
      <c r="DK116" s="66" t="e">
        <f t="shared" si="105"/>
        <v>#DIV/0!</v>
      </c>
      <c r="DL116" s="66" t="e">
        <f t="shared" si="106"/>
        <v>#DIV/0!</v>
      </c>
      <c r="DM116" s="66" t="e">
        <f t="shared" si="107"/>
        <v>#DIV/0!</v>
      </c>
      <c r="DN116" s="80" t="e">
        <f t="shared" si="108"/>
        <v>#DIV/0!</v>
      </c>
      <c r="DO116" s="178" t="e">
        <f t="shared" si="109"/>
        <v>#DIV/0!</v>
      </c>
      <c r="DP116" s="163" t="e">
        <f t="shared" si="113"/>
        <v>#DIV/0!</v>
      </c>
    </row>
    <row r="117" spans="1:120" ht="17.149999999999999" customHeight="1" x14ac:dyDescent="0.3">
      <c r="A117" s="30"/>
      <c r="B117" s="39" t="s">
        <v>372</v>
      </c>
      <c r="C117" s="37" t="s">
        <v>373</v>
      </c>
      <c r="D117" s="36" t="s">
        <v>421</v>
      </c>
      <c r="E117" s="37" t="s">
        <v>422</v>
      </c>
      <c r="F117" s="36" t="s">
        <v>424</v>
      </c>
      <c r="G117" s="37" t="s">
        <v>425</v>
      </c>
      <c r="H117" s="36">
        <v>71</v>
      </c>
      <c r="I117" s="38">
        <v>2</v>
      </c>
      <c r="J117" s="155" t="e">
        <f t="shared" si="60"/>
        <v>#DIV/0!</v>
      </c>
      <c r="K117" s="115" t="e">
        <f t="shared" si="61"/>
        <v>#DIV/0!</v>
      </c>
      <c r="L117" s="115" t="e">
        <f t="shared" si="62"/>
        <v>#DIV/0!</v>
      </c>
      <c r="M117" s="115" t="e">
        <f t="shared" si="63"/>
        <v>#DIV/0!</v>
      </c>
      <c r="N117" s="115" t="e">
        <f t="shared" si="64"/>
        <v>#DIV/0!</v>
      </c>
      <c r="O117" s="115" t="e">
        <f t="shared" si="65"/>
        <v>#DIV/0!</v>
      </c>
      <c r="P117" s="115" t="e">
        <f t="shared" si="66"/>
        <v>#DIV/0!</v>
      </c>
      <c r="Q117" s="115">
        <f t="shared" si="67"/>
        <v>1</v>
      </c>
      <c r="R117" s="116">
        <f t="shared" si="68"/>
        <v>0.95853039279135754</v>
      </c>
      <c r="S117" s="133" t="e">
        <f t="shared" si="69"/>
        <v>#DIV/0!</v>
      </c>
      <c r="T117" s="134" t="e">
        <f t="shared" si="110"/>
        <v>#DIV/0!</v>
      </c>
      <c r="U117" s="135" t="e">
        <f t="shared" si="70"/>
        <v>#DIV/0!</v>
      </c>
      <c r="V117" s="136">
        <v>5</v>
      </c>
      <c r="W117" s="155" t="e">
        <f t="shared" si="71"/>
        <v>#DIV/0!</v>
      </c>
      <c r="X117" s="155" t="e">
        <f t="shared" si="72"/>
        <v>#DIV/0!</v>
      </c>
      <c r="Y117" s="155" t="e">
        <f t="shared" si="73"/>
        <v>#DIV/0!</v>
      </c>
      <c r="Z117" s="156" t="e">
        <f t="shared" si="74"/>
        <v>#DIV/0!</v>
      </c>
      <c r="AA117" s="69"/>
      <c r="AB117" s="70">
        <f t="shared" si="75"/>
        <v>0.96963236299029665</v>
      </c>
      <c r="AC117" s="70" t="e">
        <f t="shared" si="76"/>
        <v>#DIV/0!</v>
      </c>
      <c r="AD117" s="70" t="e">
        <f t="shared" si="76"/>
        <v>#DIV/0!</v>
      </c>
      <c r="AE117" s="70">
        <f t="shared" si="77"/>
        <v>0</v>
      </c>
      <c r="AF117" s="70" t="e">
        <f t="shared" si="78"/>
        <v>#DIV/0!</v>
      </c>
      <c r="AG117" s="70" t="e">
        <f t="shared" si="79"/>
        <v>#DIV/0!</v>
      </c>
      <c r="AH117" s="70" t="e">
        <f t="shared" si="80"/>
        <v>#DIV/0!</v>
      </c>
      <c r="AI117" s="70" t="e">
        <f t="shared" si="81"/>
        <v>#DIV/0!</v>
      </c>
      <c r="AJ117" s="70" t="e">
        <f t="shared" si="82"/>
        <v>#DIV/0!</v>
      </c>
      <c r="AK117" s="70" t="e">
        <f t="shared" si="83"/>
        <v>#DIV/0!</v>
      </c>
      <c r="AL117" s="71" t="e">
        <f t="shared" si="111"/>
        <v>#DIV/0!</v>
      </c>
      <c r="AM117" s="187"/>
      <c r="AN117" s="189"/>
      <c r="AO117" s="182">
        <f t="shared" si="84"/>
        <v>1</v>
      </c>
      <c r="AP117" s="75"/>
      <c r="AQ117" s="75"/>
      <c r="AR117" s="75"/>
      <c r="AS117" s="76"/>
      <c r="AT117" s="171" t="e">
        <f t="shared" si="85"/>
        <v>#DIV/0!</v>
      </c>
      <c r="AU117" s="171" t="e">
        <f t="shared" si="86"/>
        <v>#DIV/0!</v>
      </c>
      <c r="AV117" s="75"/>
      <c r="AW117" s="76"/>
      <c r="AX117" s="75"/>
      <c r="AY117" s="76"/>
      <c r="AZ117" s="75"/>
      <c r="BA117" s="66" t="e">
        <f t="shared" si="87"/>
        <v>#DIV/0!</v>
      </c>
      <c r="BB117" s="155" t="e">
        <f t="shared" si="88"/>
        <v>#DIV/0!</v>
      </c>
      <c r="BC117" s="75"/>
      <c r="BD117" s="76"/>
      <c r="BE117" s="76"/>
      <c r="BF117" s="155" t="e">
        <f t="shared" si="89"/>
        <v>#DIV/0!</v>
      </c>
      <c r="BG117" s="184">
        <v>0.96963236299029665</v>
      </c>
      <c r="BH117" s="184">
        <v>0.95853039279135754</v>
      </c>
      <c r="BI117" s="75"/>
      <c r="BJ117" s="75"/>
      <c r="BK117" s="75"/>
      <c r="BL117" s="75"/>
      <c r="BM117" s="75"/>
      <c r="BN117" s="76"/>
      <c r="BO117" s="76"/>
      <c r="BP117" s="76"/>
      <c r="BQ117" s="76"/>
      <c r="BR117" s="76"/>
      <c r="BS117" s="155" t="e">
        <f t="shared" si="90"/>
        <v>#DIV/0!</v>
      </c>
      <c r="BT117" s="155" t="e">
        <f t="shared" si="115"/>
        <v>#DIV/0!</v>
      </c>
      <c r="BU117" s="66" t="e">
        <f t="shared" si="116"/>
        <v>#DIV/0!</v>
      </c>
      <c r="BV117" s="72"/>
      <c r="BW117" s="75"/>
      <c r="BX117" s="66" t="e">
        <f t="shared" si="91"/>
        <v>#DIV/0!</v>
      </c>
      <c r="BY117" s="74" t="e">
        <f t="shared" si="92"/>
        <v>#DIV/0!</v>
      </c>
      <c r="BZ117" s="155" t="e">
        <f t="shared" si="112"/>
        <v>#DIV/0!</v>
      </c>
      <c r="CA117" s="72"/>
      <c r="CB117" s="75"/>
      <c r="CC117" s="155" t="e">
        <f t="shared" si="93"/>
        <v>#DIV/0!</v>
      </c>
      <c r="CD117" s="155" t="e">
        <f t="shared" si="94"/>
        <v>#DIV/0!</v>
      </c>
      <c r="CE117" s="72"/>
      <c r="CF117" s="166"/>
      <c r="CG117" s="167"/>
      <c r="CH117" s="155" t="e">
        <f t="shared" si="95"/>
        <v>#DIV/0!</v>
      </c>
      <c r="CI117" s="75"/>
      <c r="CJ117" s="75"/>
      <c r="CK117" s="75"/>
      <c r="CL117" s="75"/>
      <c r="CM117" s="76"/>
      <c r="CN117" s="155" t="e">
        <f t="shared" si="96"/>
        <v>#DIV/0!</v>
      </c>
      <c r="CO117" s="72"/>
      <c r="CP117" s="76"/>
      <c r="CQ117" s="155" t="e">
        <f t="shared" si="97"/>
        <v>#DIV/0!</v>
      </c>
      <c r="CR117" s="78" t="b">
        <v>0</v>
      </c>
      <c r="CS117" s="76" t="b">
        <v>0</v>
      </c>
      <c r="CT117" s="76"/>
      <c r="CU117" s="76"/>
      <c r="CV117" s="76"/>
      <c r="CW117" s="76"/>
      <c r="CX117" s="76"/>
      <c r="CY117" s="76"/>
      <c r="CZ117" s="76"/>
      <c r="DA117" s="76"/>
      <c r="DB117" s="76"/>
      <c r="DC117" s="66" t="e">
        <f t="shared" si="98"/>
        <v>#DIV/0!</v>
      </c>
      <c r="DD117" s="66" t="e">
        <f t="shared" si="99"/>
        <v>#DIV/0!</v>
      </c>
      <c r="DE117" s="66" t="e">
        <f t="shared" si="100"/>
        <v>#DIV/0!</v>
      </c>
      <c r="DF117" s="66" t="e">
        <f t="shared" si="101"/>
        <v>#DIV/0!</v>
      </c>
      <c r="DG117" s="66" t="e">
        <f t="shared" si="102"/>
        <v>#DIV/0!</v>
      </c>
      <c r="DH117" s="66" t="e">
        <f t="shared" si="114"/>
        <v>#DIV/0!</v>
      </c>
      <c r="DI117" s="66" t="e">
        <f t="shared" si="103"/>
        <v>#DIV/0!</v>
      </c>
      <c r="DJ117" s="66" t="e">
        <f t="shared" si="104"/>
        <v>#DIV/0!</v>
      </c>
      <c r="DK117" s="66" t="e">
        <f t="shared" si="105"/>
        <v>#DIV/0!</v>
      </c>
      <c r="DL117" s="66" t="e">
        <f t="shared" si="106"/>
        <v>#DIV/0!</v>
      </c>
      <c r="DM117" s="66" t="e">
        <f t="shared" si="107"/>
        <v>#DIV/0!</v>
      </c>
      <c r="DN117" s="80" t="e">
        <f t="shared" si="108"/>
        <v>#DIV/0!</v>
      </c>
      <c r="DO117" s="178" t="e">
        <f t="shared" si="109"/>
        <v>#DIV/0!</v>
      </c>
      <c r="DP117" s="163" t="e">
        <f t="shared" si="113"/>
        <v>#DIV/0!</v>
      </c>
    </row>
    <row r="118" spans="1:120" ht="17.149999999999999" customHeight="1" x14ac:dyDescent="0.3">
      <c r="A118" s="30"/>
      <c r="B118" s="39" t="s">
        <v>372</v>
      </c>
      <c r="C118" s="37" t="s">
        <v>373</v>
      </c>
      <c r="D118" s="36" t="s">
        <v>421</v>
      </c>
      <c r="E118" s="37" t="s">
        <v>422</v>
      </c>
      <c r="F118" s="36" t="s">
        <v>426</v>
      </c>
      <c r="G118" s="37" t="s">
        <v>427</v>
      </c>
      <c r="H118" s="36">
        <v>63</v>
      </c>
      <c r="I118" s="38">
        <v>5</v>
      </c>
      <c r="J118" s="155" t="e">
        <f t="shared" si="60"/>
        <v>#DIV/0!</v>
      </c>
      <c r="K118" s="115" t="e">
        <f t="shared" si="61"/>
        <v>#DIV/0!</v>
      </c>
      <c r="L118" s="115" t="e">
        <f t="shared" si="62"/>
        <v>#DIV/0!</v>
      </c>
      <c r="M118" s="115" t="e">
        <f t="shared" si="63"/>
        <v>#DIV/0!</v>
      </c>
      <c r="N118" s="115" t="e">
        <f t="shared" si="64"/>
        <v>#DIV/0!</v>
      </c>
      <c r="O118" s="115" t="e">
        <f t="shared" si="65"/>
        <v>#DIV/0!</v>
      </c>
      <c r="P118" s="115" t="e">
        <f t="shared" si="66"/>
        <v>#DIV/0!</v>
      </c>
      <c r="Q118" s="115">
        <f t="shared" si="67"/>
        <v>1</v>
      </c>
      <c r="R118" s="116">
        <f t="shared" si="68"/>
        <v>0.91958016648570395</v>
      </c>
      <c r="S118" s="133" t="e">
        <f t="shared" si="69"/>
        <v>#DIV/0!</v>
      </c>
      <c r="T118" s="134" t="e">
        <f t="shared" si="110"/>
        <v>#DIV/0!</v>
      </c>
      <c r="U118" s="135" t="e">
        <f t="shared" si="70"/>
        <v>#DIV/0!</v>
      </c>
      <c r="V118" s="136">
        <v>5</v>
      </c>
      <c r="W118" s="155" t="e">
        <f t="shared" si="71"/>
        <v>#DIV/0!</v>
      </c>
      <c r="X118" s="155" t="e">
        <f t="shared" si="72"/>
        <v>#DIV/0!</v>
      </c>
      <c r="Y118" s="155" t="e">
        <f t="shared" si="73"/>
        <v>#DIV/0!</v>
      </c>
      <c r="Z118" s="156" t="e">
        <f t="shared" si="74"/>
        <v>#DIV/0!</v>
      </c>
      <c r="AA118" s="69"/>
      <c r="AB118" s="70">
        <f t="shared" si="75"/>
        <v>0.94257508342602891</v>
      </c>
      <c r="AC118" s="70" t="e">
        <f t="shared" si="76"/>
        <v>#DIV/0!</v>
      </c>
      <c r="AD118" s="70" t="e">
        <f t="shared" si="76"/>
        <v>#DIV/0!</v>
      </c>
      <c r="AE118" s="70">
        <f t="shared" si="77"/>
        <v>0</v>
      </c>
      <c r="AF118" s="70" t="e">
        <f t="shared" si="78"/>
        <v>#DIV/0!</v>
      </c>
      <c r="AG118" s="70" t="e">
        <f t="shared" si="79"/>
        <v>#DIV/0!</v>
      </c>
      <c r="AH118" s="70" t="e">
        <f t="shared" si="80"/>
        <v>#DIV/0!</v>
      </c>
      <c r="AI118" s="70" t="e">
        <f t="shared" si="81"/>
        <v>#DIV/0!</v>
      </c>
      <c r="AJ118" s="70" t="e">
        <f t="shared" si="82"/>
        <v>#DIV/0!</v>
      </c>
      <c r="AK118" s="70" t="e">
        <f t="shared" si="83"/>
        <v>#DIV/0!</v>
      </c>
      <c r="AL118" s="71" t="e">
        <f t="shared" si="111"/>
        <v>#DIV/0!</v>
      </c>
      <c r="AM118" s="187"/>
      <c r="AN118" s="189"/>
      <c r="AO118" s="182">
        <f t="shared" si="84"/>
        <v>1</v>
      </c>
      <c r="AP118" s="75"/>
      <c r="AQ118" s="75"/>
      <c r="AR118" s="75"/>
      <c r="AS118" s="76"/>
      <c r="AT118" s="171" t="e">
        <f t="shared" si="85"/>
        <v>#DIV/0!</v>
      </c>
      <c r="AU118" s="171" t="e">
        <f t="shared" si="86"/>
        <v>#DIV/0!</v>
      </c>
      <c r="AV118" s="75"/>
      <c r="AW118" s="76"/>
      <c r="AX118" s="75"/>
      <c r="AY118" s="76"/>
      <c r="AZ118" s="75"/>
      <c r="BA118" s="66" t="e">
        <f t="shared" si="87"/>
        <v>#DIV/0!</v>
      </c>
      <c r="BB118" s="155" t="e">
        <f t="shared" si="88"/>
        <v>#DIV/0!</v>
      </c>
      <c r="BC118" s="75"/>
      <c r="BD118" s="75"/>
      <c r="BE118" s="76"/>
      <c r="BF118" s="155" t="e">
        <f t="shared" si="89"/>
        <v>#DIV/0!</v>
      </c>
      <c r="BG118" s="184">
        <v>0.94257508342602891</v>
      </c>
      <c r="BH118" s="184">
        <v>0.91958016648570395</v>
      </c>
      <c r="BI118" s="75"/>
      <c r="BJ118" s="75"/>
      <c r="BK118" s="75"/>
      <c r="BL118" s="75"/>
      <c r="BM118" s="76"/>
      <c r="BN118" s="76"/>
      <c r="BO118" s="76"/>
      <c r="BP118" s="76"/>
      <c r="BQ118" s="76"/>
      <c r="BR118" s="76"/>
      <c r="BS118" s="155" t="e">
        <f t="shared" si="90"/>
        <v>#DIV/0!</v>
      </c>
      <c r="BT118" s="155" t="e">
        <f t="shared" si="115"/>
        <v>#DIV/0!</v>
      </c>
      <c r="BU118" s="66" t="e">
        <f t="shared" si="116"/>
        <v>#DIV/0!</v>
      </c>
      <c r="BV118" s="72"/>
      <c r="BW118" s="75"/>
      <c r="BX118" s="66" t="e">
        <f t="shared" si="91"/>
        <v>#DIV/0!</v>
      </c>
      <c r="BY118" s="74" t="e">
        <f t="shared" si="92"/>
        <v>#DIV/0!</v>
      </c>
      <c r="BZ118" s="155" t="e">
        <f t="shared" si="112"/>
        <v>#DIV/0!</v>
      </c>
      <c r="CA118" s="72"/>
      <c r="CB118" s="75"/>
      <c r="CC118" s="155" t="e">
        <f t="shared" si="93"/>
        <v>#DIV/0!</v>
      </c>
      <c r="CD118" s="155" t="e">
        <f t="shared" si="94"/>
        <v>#DIV/0!</v>
      </c>
      <c r="CE118" s="72"/>
      <c r="CF118" s="166"/>
      <c r="CG118" s="167"/>
      <c r="CH118" s="155" t="e">
        <f t="shared" si="95"/>
        <v>#DIV/0!</v>
      </c>
      <c r="CI118" s="75"/>
      <c r="CJ118" s="75"/>
      <c r="CK118" s="76"/>
      <c r="CL118" s="75"/>
      <c r="CM118" s="76"/>
      <c r="CN118" s="155" t="e">
        <f t="shared" si="96"/>
        <v>#DIV/0!</v>
      </c>
      <c r="CO118" s="72"/>
      <c r="CP118" s="76"/>
      <c r="CQ118" s="155" t="e">
        <f t="shared" si="97"/>
        <v>#DIV/0!</v>
      </c>
      <c r="CR118" s="78" t="b">
        <v>0</v>
      </c>
      <c r="CS118" s="76" t="b">
        <v>0</v>
      </c>
      <c r="CT118" s="76"/>
      <c r="CU118" s="76"/>
      <c r="CV118" s="76"/>
      <c r="CW118" s="76"/>
      <c r="CX118" s="76"/>
      <c r="CY118" s="76"/>
      <c r="CZ118" s="76"/>
      <c r="DA118" s="76"/>
      <c r="DB118" s="76"/>
      <c r="DC118" s="66" t="e">
        <f t="shared" si="98"/>
        <v>#DIV/0!</v>
      </c>
      <c r="DD118" s="66" t="e">
        <f t="shared" si="99"/>
        <v>#DIV/0!</v>
      </c>
      <c r="DE118" s="66" t="e">
        <f t="shared" si="100"/>
        <v>#DIV/0!</v>
      </c>
      <c r="DF118" s="66" t="e">
        <f t="shared" si="101"/>
        <v>#DIV/0!</v>
      </c>
      <c r="DG118" s="66" t="e">
        <f t="shared" si="102"/>
        <v>#DIV/0!</v>
      </c>
      <c r="DH118" s="66" t="e">
        <f t="shared" si="114"/>
        <v>#DIV/0!</v>
      </c>
      <c r="DI118" s="66" t="e">
        <f t="shared" si="103"/>
        <v>#DIV/0!</v>
      </c>
      <c r="DJ118" s="66" t="e">
        <f t="shared" si="104"/>
        <v>#DIV/0!</v>
      </c>
      <c r="DK118" s="66" t="e">
        <f t="shared" si="105"/>
        <v>#DIV/0!</v>
      </c>
      <c r="DL118" s="66" t="e">
        <f t="shared" si="106"/>
        <v>#DIV/0!</v>
      </c>
      <c r="DM118" s="66" t="e">
        <f t="shared" si="107"/>
        <v>#DIV/0!</v>
      </c>
      <c r="DN118" s="80" t="e">
        <f t="shared" si="108"/>
        <v>#DIV/0!</v>
      </c>
      <c r="DO118" s="178" t="e">
        <f t="shared" si="109"/>
        <v>#DIV/0!</v>
      </c>
      <c r="DP118" s="163" t="e">
        <f t="shared" si="113"/>
        <v>#DIV/0!</v>
      </c>
    </row>
    <row r="119" spans="1:120" ht="17.149999999999999" customHeight="1" x14ac:dyDescent="0.3">
      <c r="A119" s="30"/>
      <c r="B119" s="39" t="s">
        <v>428</v>
      </c>
      <c r="C119" s="37" t="s">
        <v>429</v>
      </c>
      <c r="D119" s="36" t="s">
        <v>430</v>
      </c>
      <c r="E119" s="37" t="s">
        <v>429</v>
      </c>
      <c r="F119" s="36" t="s">
        <v>431</v>
      </c>
      <c r="G119" s="37" t="s">
        <v>432</v>
      </c>
      <c r="H119" s="36"/>
      <c r="I119" s="38">
        <v>19</v>
      </c>
      <c r="J119" s="155" t="e">
        <f t="shared" si="60"/>
        <v>#DIV/0!</v>
      </c>
      <c r="K119" s="115" t="e">
        <f t="shared" si="61"/>
        <v>#DIV/0!</v>
      </c>
      <c r="L119" s="115" t="e">
        <f t="shared" si="62"/>
        <v>#DIV/0!</v>
      </c>
      <c r="M119" s="115" t="e">
        <f t="shared" si="63"/>
        <v>#DIV/0!</v>
      </c>
      <c r="N119" s="115" t="e">
        <f t="shared" si="64"/>
        <v>#DIV/0!</v>
      </c>
      <c r="O119" s="115" t="e">
        <f t="shared" si="65"/>
        <v>#DIV/0!</v>
      </c>
      <c r="P119" s="115" t="e">
        <f t="shared" si="66"/>
        <v>#DIV/0!</v>
      </c>
      <c r="Q119" s="115">
        <f t="shared" si="67"/>
        <v>1</v>
      </c>
      <c r="R119" s="116">
        <f t="shared" si="68"/>
        <v>0.9575603285148554</v>
      </c>
      <c r="S119" s="133" t="e">
        <f t="shared" si="69"/>
        <v>#DIV/0!</v>
      </c>
      <c r="T119" s="134" t="e">
        <f t="shared" si="110"/>
        <v>#DIV/0!</v>
      </c>
      <c r="U119" s="135" t="e">
        <f t="shared" si="70"/>
        <v>#DIV/0!</v>
      </c>
      <c r="V119" s="136">
        <v>8</v>
      </c>
      <c r="W119" s="155" t="e">
        <f t="shared" si="71"/>
        <v>#DIV/0!</v>
      </c>
      <c r="X119" s="155" t="e">
        <f t="shared" si="72"/>
        <v>#DIV/0!</v>
      </c>
      <c r="Y119" s="155" t="e">
        <f t="shared" si="73"/>
        <v>#DIV/0!</v>
      </c>
      <c r="Z119" s="156" t="e">
        <f t="shared" si="74"/>
        <v>#DIV/0!</v>
      </c>
      <c r="AA119" s="69"/>
      <c r="AB119" s="70">
        <f t="shared" si="75"/>
        <v>0.97120168439953192</v>
      </c>
      <c r="AC119" s="70" t="e">
        <f t="shared" si="76"/>
        <v>#DIV/0!</v>
      </c>
      <c r="AD119" s="70" t="e">
        <f t="shared" si="76"/>
        <v>#DIV/0!</v>
      </c>
      <c r="AE119" s="70">
        <f t="shared" si="77"/>
        <v>0</v>
      </c>
      <c r="AF119" s="70" t="e">
        <f t="shared" si="78"/>
        <v>#DIV/0!</v>
      </c>
      <c r="AG119" s="70" t="e">
        <f t="shared" si="79"/>
        <v>#DIV/0!</v>
      </c>
      <c r="AH119" s="70" t="e">
        <f t="shared" si="80"/>
        <v>#DIV/0!</v>
      </c>
      <c r="AI119" s="70" t="e">
        <f t="shared" si="81"/>
        <v>#DIV/0!</v>
      </c>
      <c r="AJ119" s="70" t="e">
        <f t="shared" si="82"/>
        <v>#DIV/0!</v>
      </c>
      <c r="AK119" s="70" t="e">
        <f t="shared" si="83"/>
        <v>#DIV/0!</v>
      </c>
      <c r="AL119" s="71" t="e">
        <f t="shared" si="111"/>
        <v>#DIV/0!</v>
      </c>
      <c r="AM119" s="187"/>
      <c r="AN119" s="189"/>
      <c r="AO119" s="182">
        <f t="shared" si="84"/>
        <v>1</v>
      </c>
      <c r="AP119" s="75"/>
      <c r="AQ119" s="75"/>
      <c r="AR119" s="75"/>
      <c r="AS119" s="76"/>
      <c r="AT119" s="171" t="e">
        <f t="shared" si="85"/>
        <v>#DIV/0!</v>
      </c>
      <c r="AU119" s="171" t="e">
        <f t="shared" si="86"/>
        <v>#DIV/0!</v>
      </c>
      <c r="AV119" s="75"/>
      <c r="AW119" s="76"/>
      <c r="AX119" s="75"/>
      <c r="AY119" s="76"/>
      <c r="AZ119" s="75"/>
      <c r="BA119" s="66" t="e">
        <f t="shared" si="87"/>
        <v>#DIV/0!</v>
      </c>
      <c r="BB119" s="155" t="e">
        <f t="shared" si="88"/>
        <v>#DIV/0!</v>
      </c>
      <c r="BC119" s="75"/>
      <c r="BD119" s="75"/>
      <c r="BE119" s="75"/>
      <c r="BF119" s="155" t="e">
        <f t="shared" si="89"/>
        <v>#DIV/0!</v>
      </c>
      <c r="BG119" s="184">
        <v>0.97120168439953192</v>
      </c>
      <c r="BH119" s="184">
        <v>0.9575603285148554</v>
      </c>
      <c r="BI119" s="75"/>
      <c r="BJ119" s="75"/>
      <c r="BK119" s="75"/>
      <c r="BL119" s="75"/>
      <c r="BM119" s="75"/>
      <c r="BN119" s="76"/>
      <c r="BO119" s="75"/>
      <c r="BP119" s="75"/>
      <c r="BQ119" s="76"/>
      <c r="BR119" s="76"/>
      <c r="BS119" s="155" t="e">
        <f t="shared" si="90"/>
        <v>#DIV/0!</v>
      </c>
      <c r="BT119" s="155" t="e">
        <f t="shared" si="115"/>
        <v>#DIV/0!</v>
      </c>
      <c r="BU119" s="66" t="e">
        <f t="shared" si="116"/>
        <v>#DIV/0!</v>
      </c>
      <c r="BV119" s="72"/>
      <c r="BW119" s="75"/>
      <c r="BX119" s="66" t="e">
        <f t="shared" si="91"/>
        <v>#DIV/0!</v>
      </c>
      <c r="BY119" s="74" t="e">
        <f t="shared" si="92"/>
        <v>#DIV/0!</v>
      </c>
      <c r="BZ119" s="155" t="e">
        <f t="shared" si="112"/>
        <v>#DIV/0!</v>
      </c>
      <c r="CA119" s="78"/>
      <c r="CB119" s="76"/>
      <c r="CC119" s="155" t="e">
        <f t="shared" si="93"/>
        <v>#DIV/0!</v>
      </c>
      <c r="CD119" s="155" t="e">
        <f t="shared" si="94"/>
        <v>#DIV/0!</v>
      </c>
      <c r="CE119" s="72"/>
      <c r="CF119" s="167"/>
      <c r="CG119" s="167"/>
      <c r="CH119" s="155" t="e">
        <f t="shared" si="95"/>
        <v>#DIV/0!</v>
      </c>
      <c r="CI119" s="75"/>
      <c r="CJ119" s="75"/>
      <c r="CK119" s="75"/>
      <c r="CL119" s="76"/>
      <c r="CM119" s="75"/>
      <c r="CN119" s="155" t="e">
        <f t="shared" si="96"/>
        <v>#DIV/0!</v>
      </c>
      <c r="CO119" s="72"/>
      <c r="CP119" s="75"/>
      <c r="CQ119" s="155" t="e">
        <f t="shared" si="97"/>
        <v>#DIV/0!</v>
      </c>
      <c r="CR119" s="78" t="b">
        <v>0</v>
      </c>
      <c r="CS119" s="76" t="b">
        <v>0</v>
      </c>
      <c r="CT119" s="76"/>
      <c r="CU119" s="76"/>
      <c r="CV119" s="76"/>
      <c r="CW119" s="76"/>
      <c r="CX119" s="76"/>
      <c r="CY119" s="76"/>
      <c r="CZ119" s="76"/>
      <c r="DA119" s="76"/>
      <c r="DB119" s="76"/>
      <c r="DC119" s="66" t="e">
        <f t="shared" si="98"/>
        <v>#DIV/0!</v>
      </c>
      <c r="DD119" s="66" t="e">
        <f t="shared" si="99"/>
        <v>#DIV/0!</v>
      </c>
      <c r="DE119" s="66" t="e">
        <f t="shared" si="100"/>
        <v>#DIV/0!</v>
      </c>
      <c r="DF119" s="66" t="e">
        <f t="shared" si="101"/>
        <v>#DIV/0!</v>
      </c>
      <c r="DG119" s="66" t="e">
        <f t="shared" si="102"/>
        <v>#DIV/0!</v>
      </c>
      <c r="DH119" s="66" t="e">
        <f t="shared" si="114"/>
        <v>#DIV/0!</v>
      </c>
      <c r="DI119" s="66" t="e">
        <f t="shared" si="103"/>
        <v>#DIV/0!</v>
      </c>
      <c r="DJ119" s="66" t="e">
        <f t="shared" si="104"/>
        <v>#DIV/0!</v>
      </c>
      <c r="DK119" s="66" t="e">
        <f t="shared" si="105"/>
        <v>#DIV/0!</v>
      </c>
      <c r="DL119" s="66" t="e">
        <f t="shared" si="106"/>
        <v>#DIV/0!</v>
      </c>
      <c r="DM119" s="66" t="e">
        <f t="shared" si="107"/>
        <v>#DIV/0!</v>
      </c>
      <c r="DN119" s="80" t="e">
        <f t="shared" si="108"/>
        <v>#DIV/0!</v>
      </c>
      <c r="DO119" s="178" t="e">
        <f t="shared" si="109"/>
        <v>#DIV/0!</v>
      </c>
      <c r="DP119" s="163" t="e">
        <f t="shared" si="113"/>
        <v>#DIV/0!</v>
      </c>
    </row>
    <row r="120" spans="1:120" ht="17.149999999999999" customHeight="1" x14ac:dyDescent="0.3">
      <c r="A120" s="30"/>
      <c r="B120" s="39" t="s">
        <v>428</v>
      </c>
      <c r="C120" s="37" t="s">
        <v>429</v>
      </c>
      <c r="D120" s="36" t="s">
        <v>430</v>
      </c>
      <c r="E120" s="37" t="s">
        <v>429</v>
      </c>
      <c r="F120" s="36" t="s">
        <v>433</v>
      </c>
      <c r="G120" s="37" t="s">
        <v>434</v>
      </c>
      <c r="H120" s="36"/>
      <c r="I120" s="38">
        <v>20</v>
      </c>
      <c r="J120" s="155" t="e">
        <f t="shared" si="60"/>
        <v>#DIV/0!</v>
      </c>
      <c r="K120" s="115" t="e">
        <f t="shared" si="61"/>
        <v>#DIV/0!</v>
      </c>
      <c r="L120" s="115" t="e">
        <f t="shared" si="62"/>
        <v>#DIV/0!</v>
      </c>
      <c r="M120" s="115" t="e">
        <f t="shared" si="63"/>
        <v>#DIV/0!</v>
      </c>
      <c r="N120" s="115" t="e">
        <f t="shared" si="64"/>
        <v>#DIV/0!</v>
      </c>
      <c r="O120" s="115" t="e">
        <f t="shared" si="65"/>
        <v>#DIV/0!</v>
      </c>
      <c r="P120" s="115" t="e">
        <f t="shared" si="66"/>
        <v>#DIV/0!</v>
      </c>
      <c r="Q120" s="115">
        <f t="shared" si="67"/>
        <v>1</v>
      </c>
      <c r="R120" s="116">
        <f t="shared" si="68"/>
        <v>0.96944788654825831</v>
      </c>
      <c r="S120" s="133" t="e">
        <f t="shared" si="69"/>
        <v>#DIV/0!</v>
      </c>
      <c r="T120" s="134" t="e">
        <f t="shared" si="110"/>
        <v>#DIV/0!</v>
      </c>
      <c r="U120" s="135" t="e">
        <f t="shared" si="70"/>
        <v>#DIV/0!</v>
      </c>
      <c r="V120" s="136">
        <v>8</v>
      </c>
      <c r="W120" s="155" t="e">
        <f t="shared" si="71"/>
        <v>#DIV/0!</v>
      </c>
      <c r="X120" s="155" t="e">
        <f t="shared" si="72"/>
        <v>#DIV/0!</v>
      </c>
      <c r="Y120" s="155" t="e">
        <f t="shared" si="73"/>
        <v>#DIV/0!</v>
      </c>
      <c r="Z120" s="156" t="e">
        <f t="shared" si="74"/>
        <v>#DIV/0!</v>
      </c>
      <c r="AA120" s="69"/>
      <c r="AB120" s="70">
        <f t="shared" si="75"/>
        <v>0.97866623175912337</v>
      </c>
      <c r="AC120" s="70" t="e">
        <f t="shared" si="76"/>
        <v>#DIV/0!</v>
      </c>
      <c r="AD120" s="70" t="e">
        <f t="shared" si="76"/>
        <v>#DIV/0!</v>
      </c>
      <c r="AE120" s="70">
        <f t="shared" si="77"/>
        <v>0</v>
      </c>
      <c r="AF120" s="70" t="e">
        <f t="shared" si="78"/>
        <v>#DIV/0!</v>
      </c>
      <c r="AG120" s="70" t="e">
        <f t="shared" si="79"/>
        <v>#DIV/0!</v>
      </c>
      <c r="AH120" s="70" t="e">
        <f t="shared" si="80"/>
        <v>#DIV/0!</v>
      </c>
      <c r="AI120" s="70" t="e">
        <f t="shared" si="81"/>
        <v>#DIV/0!</v>
      </c>
      <c r="AJ120" s="70" t="e">
        <f t="shared" si="82"/>
        <v>#DIV/0!</v>
      </c>
      <c r="AK120" s="70" t="e">
        <f t="shared" si="83"/>
        <v>#DIV/0!</v>
      </c>
      <c r="AL120" s="71" t="e">
        <f t="shared" si="111"/>
        <v>#DIV/0!</v>
      </c>
      <c r="AM120" s="187"/>
      <c r="AN120" s="189"/>
      <c r="AO120" s="182">
        <f t="shared" si="84"/>
        <v>1</v>
      </c>
      <c r="AP120" s="75"/>
      <c r="AQ120" s="76"/>
      <c r="AR120" s="76"/>
      <c r="AS120" s="76"/>
      <c r="AT120" s="171" t="e">
        <f t="shared" si="85"/>
        <v>#DIV/0!</v>
      </c>
      <c r="AU120" s="171" t="e">
        <f t="shared" si="86"/>
        <v>#DIV/0!</v>
      </c>
      <c r="AV120" s="75"/>
      <c r="AW120" s="76"/>
      <c r="AX120" s="75"/>
      <c r="AY120" s="76"/>
      <c r="AZ120" s="75"/>
      <c r="BA120" s="66" t="e">
        <f t="shared" si="87"/>
        <v>#DIV/0!</v>
      </c>
      <c r="BB120" s="155" t="e">
        <f t="shared" si="88"/>
        <v>#DIV/0!</v>
      </c>
      <c r="BC120" s="75"/>
      <c r="BD120" s="76"/>
      <c r="BE120" s="75"/>
      <c r="BF120" s="155" t="e">
        <f t="shared" si="89"/>
        <v>#DIV/0!</v>
      </c>
      <c r="BG120" s="184">
        <v>0.97866623175912337</v>
      </c>
      <c r="BH120" s="184">
        <v>0.96944788654825831</v>
      </c>
      <c r="BI120" s="75"/>
      <c r="BJ120" s="75"/>
      <c r="BK120" s="75"/>
      <c r="BL120" s="75"/>
      <c r="BM120" s="75"/>
      <c r="BN120" s="76"/>
      <c r="BO120" s="75"/>
      <c r="BP120" s="75"/>
      <c r="BQ120" s="76"/>
      <c r="BR120" s="76"/>
      <c r="BS120" s="155" t="e">
        <f t="shared" si="90"/>
        <v>#DIV/0!</v>
      </c>
      <c r="BT120" s="155" t="e">
        <f t="shared" si="115"/>
        <v>#DIV/0!</v>
      </c>
      <c r="BU120" s="66" t="e">
        <f t="shared" si="116"/>
        <v>#DIV/0!</v>
      </c>
      <c r="BV120" s="72"/>
      <c r="BW120" s="75"/>
      <c r="BX120" s="66" t="e">
        <f t="shared" si="91"/>
        <v>#DIV/0!</v>
      </c>
      <c r="BY120" s="74" t="e">
        <f t="shared" si="92"/>
        <v>#DIV/0!</v>
      </c>
      <c r="BZ120" s="155" t="e">
        <f t="shared" si="112"/>
        <v>#DIV/0!</v>
      </c>
      <c r="CA120" s="78"/>
      <c r="CB120" s="76"/>
      <c r="CC120" s="155" t="e">
        <f t="shared" si="93"/>
        <v>#DIV/0!</v>
      </c>
      <c r="CD120" s="155" t="e">
        <f t="shared" si="94"/>
        <v>#DIV/0!</v>
      </c>
      <c r="CE120" s="72"/>
      <c r="CF120" s="167"/>
      <c r="CG120" s="167"/>
      <c r="CH120" s="155" t="e">
        <f t="shared" si="95"/>
        <v>#DIV/0!</v>
      </c>
      <c r="CI120" s="75"/>
      <c r="CJ120" s="75"/>
      <c r="CK120" s="75"/>
      <c r="CL120" s="76"/>
      <c r="CM120" s="75"/>
      <c r="CN120" s="155" t="e">
        <f t="shared" si="96"/>
        <v>#DIV/0!</v>
      </c>
      <c r="CO120" s="72"/>
      <c r="CP120" s="75"/>
      <c r="CQ120" s="155" t="e">
        <f t="shared" si="97"/>
        <v>#DIV/0!</v>
      </c>
      <c r="CR120" s="78" t="b">
        <v>0</v>
      </c>
      <c r="CS120" s="76" t="b">
        <v>1</v>
      </c>
      <c r="CT120" s="76"/>
      <c r="CU120" s="76"/>
      <c r="CV120" s="79"/>
      <c r="CW120" s="79"/>
      <c r="CX120" s="79"/>
      <c r="CY120" s="79"/>
      <c r="CZ120" s="76"/>
      <c r="DA120" s="76"/>
      <c r="DB120" s="76"/>
      <c r="DC120" s="66" t="e">
        <f t="shared" si="98"/>
        <v>#DIV/0!</v>
      </c>
      <c r="DD120" s="66" t="e">
        <f t="shared" si="99"/>
        <v>#DIV/0!</v>
      </c>
      <c r="DE120" s="66" t="e">
        <f t="shared" si="100"/>
        <v>#DIV/0!</v>
      </c>
      <c r="DF120" s="66" t="e">
        <f t="shared" si="101"/>
        <v>#DIV/0!</v>
      </c>
      <c r="DG120" s="66" t="e">
        <f t="shared" si="102"/>
        <v>#DIV/0!</v>
      </c>
      <c r="DH120" s="66" t="e">
        <f t="shared" si="114"/>
        <v>#DIV/0!</v>
      </c>
      <c r="DI120" s="66" t="e">
        <f t="shared" si="103"/>
        <v>#DIV/0!</v>
      </c>
      <c r="DJ120" s="66" t="e">
        <f t="shared" si="104"/>
        <v>#DIV/0!</v>
      </c>
      <c r="DK120" s="66" t="e">
        <f t="shared" si="105"/>
        <v>#DIV/0!</v>
      </c>
      <c r="DL120" s="66" t="e">
        <f t="shared" si="106"/>
        <v>#DIV/0!</v>
      </c>
      <c r="DM120" s="66" t="e">
        <f t="shared" si="107"/>
        <v>#DIV/0!</v>
      </c>
      <c r="DN120" s="80" t="e">
        <f t="shared" si="108"/>
        <v>#DIV/0!</v>
      </c>
      <c r="DO120" s="178" t="e">
        <f t="shared" si="109"/>
        <v>#DIV/0!</v>
      </c>
      <c r="DP120" s="163" t="e">
        <f t="shared" si="113"/>
        <v>#DIV/0!</v>
      </c>
    </row>
    <row r="121" spans="1:120" ht="17.149999999999999" customHeight="1" x14ac:dyDescent="0.3">
      <c r="A121" s="30"/>
      <c r="B121" s="39" t="s">
        <v>428</v>
      </c>
      <c r="C121" s="37" t="s">
        <v>429</v>
      </c>
      <c r="D121" s="36" t="s">
        <v>430</v>
      </c>
      <c r="E121" s="37" t="s">
        <v>429</v>
      </c>
      <c r="F121" s="36" t="s">
        <v>435</v>
      </c>
      <c r="G121" s="37" t="s">
        <v>436</v>
      </c>
      <c r="H121" s="36"/>
      <c r="I121" s="38">
        <v>18</v>
      </c>
      <c r="J121" s="155" t="e">
        <f t="shared" si="60"/>
        <v>#DIV/0!</v>
      </c>
      <c r="K121" s="115" t="e">
        <f t="shared" si="61"/>
        <v>#DIV/0!</v>
      </c>
      <c r="L121" s="115" t="e">
        <f t="shared" si="62"/>
        <v>#DIV/0!</v>
      </c>
      <c r="M121" s="115" t="e">
        <f t="shared" si="63"/>
        <v>#DIV/0!</v>
      </c>
      <c r="N121" s="115" t="e">
        <f t="shared" si="64"/>
        <v>#DIV/0!</v>
      </c>
      <c r="O121" s="115" t="e">
        <f t="shared" si="65"/>
        <v>#DIV/0!</v>
      </c>
      <c r="P121" s="115" t="e">
        <f t="shared" si="66"/>
        <v>#DIV/0!</v>
      </c>
      <c r="Q121" s="115">
        <f t="shared" si="67"/>
        <v>1</v>
      </c>
      <c r="R121" s="116">
        <f t="shared" si="68"/>
        <v>0.95517516266643687</v>
      </c>
      <c r="S121" s="133" t="e">
        <f t="shared" si="69"/>
        <v>#DIV/0!</v>
      </c>
      <c r="T121" s="134" t="e">
        <f t="shared" si="110"/>
        <v>#DIV/0!</v>
      </c>
      <c r="U121" s="135" t="e">
        <f t="shared" si="70"/>
        <v>#DIV/0!</v>
      </c>
      <c r="V121" s="136">
        <v>8</v>
      </c>
      <c r="W121" s="155" t="e">
        <f t="shared" si="71"/>
        <v>#DIV/0!</v>
      </c>
      <c r="X121" s="155" t="e">
        <f t="shared" si="72"/>
        <v>#DIV/0!</v>
      </c>
      <c r="Y121" s="155" t="e">
        <f t="shared" si="73"/>
        <v>#DIV/0!</v>
      </c>
      <c r="Z121" s="156" t="e">
        <f t="shared" si="74"/>
        <v>#DIV/0!</v>
      </c>
      <c r="AA121" s="69"/>
      <c r="AB121" s="70">
        <f t="shared" si="75"/>
        <v>0.96869438125434637</v>
      </c>
      <c r="AC121" s="70" t="e">
        <f t="shared" si="76"/>
        <v>#DIV/0!</v>
      </c>
      <c r="AD121" s="70" t="e">
        <f t="shared" si="76"/>
        <v>#DIV/0!</v>
      </c>
      <c r="AE121" s="70">
        <f t="shared" si="77"/>
        <v>0</v>
      </c>
      <c r="AF121" s="70" t="e">
        <f t="shared" si="78"/>
        <v>#DIV/0!</v>
      </c>
      <c r="AG121" s="70" t="e">
        <f t="shared" si="79"/>
        <v>#DIV/0!</v>
      </c>
      <c r="AH121" s="70" t="e">
        <f t="shared" si="80"/>
        <v>#DIV/0!</v>
      </c>
      <c r="AI121" s="70" t="e">
        <f t="shared" si="81"/>
        <v>#DIV/0!</v>
      </c>
      <c r="AJ121" s="70" t="e">
        <f t="shared" si="82"/>
        <v>#DIV/0!</v>
      </c>
      <c r="AK121" s="70" t="e">
        <f t="shared" si="83"/>
        <v>#DIV/0!</v>
      </c>
      <c r="AL121" s="71" t="e">
        <f t="shared" si="111"/>
        <v>#DIV/0!</v>
      </c>
      <c r="AM121" s="187"/>
      <c r="AN121" s="189"/>
      <c r="AO121" s="182">
        <f t="shared" si="84"/>
        <v>1</v>
      </c>
      <c r="AP121" s="75"/>
      <c r="AQ121" s="76"/>
      <c r="AR121" s="75"/>
      <c r="AS121" s="76"/>
      <c r="AT121" s="171" t="e">
        <f t="shared" si="85"/>
        <v>#DIV/0!</v>
      </c>
      <c r="AU121" s="171" t="e">
        <f t="shared" si="86"/>
        <v>#DIV/0!</v>
      </c>
      <c r="AV121" s="75"/>
      <c r="AW121" s="76"/>
      <c r="AX121" s="75"/>
      <c r="AY121" s="76"/>
      <c r="AZ121" s="75"/>
      <c r="BA121" s="66" t="e">
        <f t="shared" si="87"/>
        <v>#DIV/0!</v>
      </c>
      <c r="BB121" s="155" t="e">
        <f t="shared" si="88"/>
        <v>#DIV/0!</v>
      </c>
      <c r="BC121" s="75"/>
      <c r="BD121" s="75"/>
      <c r="BE121" s="75"/>
      <c r="BF121" s="155" t="e">
        <f t="shared" si="89"/>
        <v>#DIV/0!</v>
      </c>
      <c r="BG121" s="184">
        <v>0.96869438125434637</v>
      </c>
      <c r="BH121" s="184">
        <v>0.95517516266643687</v>
      </c>
      <c r="BI121" s="75"/>
      <c r="BJ121" s="75"/>
      <c r="BK121" s="75"/>
      <c r="BL121" s="75"/>
      <c r="BM121" s="75"/>
      <c r="BN121" s="76"/>
      <c r="BO121" s="75"/>
      <c r="BP121" s="75"/>
      <c r="BQ121" s="76"/>
      <c r="BR121" s="76"/>
      <c r="BS121" s="155" t="e">
        <f t="shared" si="90"/>
        <v>#DIV/0!</v>
      </c>
      <c r="BT121" s="155" t="e">
        <f t="shared" si="115"/>
        <v>#DIV/0!</v>
      </c>
      <c r="BU121" s="66" t="e">
        <f t="shared" si="116"/>
        <v>#DIV/0!</v>
      </c>
      <c r="BV121" s="72"/>
      <c r="BW121" s="75"/>
      <c r="BX121" s="66" t="e">
        <f t="shared" si="91"/>
        <v>#DIV/0!</v>
      </c>
      <c r="BY121" s="74" t="e">
        <f t="shared" si="92"/>
        <v>#DIV/0!</v>
      </c>
      <c r="BZ121" s="155" t="e">
        <f t="shared" si="112"/>
        <v>#DIV/0!</v>
      </c>
      <c r="CA121" s="78"/>
      <c r="CB121" s="76"/>
      <c r="CC121" s="155" t="e">
        <f t="shared" si="93"/>
        <v>#DIV/0!</v>
      </c>
      <c r="CD121" s="155" t="e">
        <f t="shared" si="94"/>
        <v>#DIV/0!</v>
      </c>
      <c r="CE121" s="72"/>
      <c r="CF121" s="167"/>
      <c r="CG121" s="167"/>
      <c r="CH121" s="155" t="e">
        <f t="shared" si="95"/>
        <v>#DIV/0!</v>
      </c>
      <c r="CI121" s="75"/>
      <c r="CJ121" s="75"/>
      <c r="CK121" s="75"/>
      <c r="CL121" s="76"/>
      <c r="CM121" s="75"/>
      <c r="CN121" s="155" t="e">
        <f t="shared" si="96"/>
        <v>#DIV/0!</v>
      </c>
      <c r="CO121" s="72"/>
      <c r="CP121" s="75"/>
      <c r="CQ121" s="155" t="e">
        <f t="shared" si="97"/>
        <v>#DIV/0!</v>
      </c>
      <c r="CR121" s="78" t="b">
        <v>0</v>
      </c>
      <c r="CS121" s="76" t="b">
        <v>1</v>
      </c>
      <c r="CT121" s="76"/>
      <c r="CU121" s="76"/>
      <c r="CV121" s="79"/>
      <c r="CW121" s="79"/>
      <c r="CX121" s="79"/>
      <c r="CY121" s="79"/>
      <c r="CZ121" s="76"/>
      <c r="DA121" s="76"/>
      <c r="DB121" s="76"/>
      <c r="DC121" s="66" t="e">
        <f t="shared" si="98"/>
        <v>#DIV/0!</v>
      </c>
      <c r="DD121" s="66" t="e">
        <f t="shared" si="99"/>
        <v>#DIV/0!</v>
      </c>
      <c r="DE121" s="66" t="e">
        <f t="shared" si="100"/>
        <v>#DIV/0!</v>
      </c>
      <c r="DF121" s="66" t="e">
        <f t="shared" si="101"/>
        <v>#DIV/0!</v>
      </c>
      <c r="DG121" s="66" t="e">
        <f t="shared" si="102"/>
        <v>#DIV/0!</v>
      </c>
      <c r="DH121" s="66" t="e">
        <f t="shared" si="114"/>
        <v>#DIV/0!</v>
      </c>
      <c r="DI121" s="66" t="e">
        <f t="shared" si="103"/>
        <v>#DIV/0!</v>
      </c>
      <c r="DJ121" s="66" t="e">
        <f t="shared" si="104"/>
        <v>#DIV/0!</v>
      </c>
      <c r="DK121" s="66" t="e">
        <f t="shared" si="105"/>
        <v>#DIV/0!</v>
      </c>
      <c r="DL121" s="66" t="e">
        <f t="shared" si="106"/>
        <v>#DIV/0!</v>
      </c>
      <c r="DM121" s="66" t="e">
        <f t="shared" si="107"/>
        <v>#DIV/0!</v>
      </c>
      <c r="DN121" s="80" t="e">
        <f t="shared" si="108"/>
        <v>#DIV/0!</v>
      </c>
      <c r="DO121" s="178" t="e">
        <f t="shared" si="109"/>
        <v>#DIV/0!</v>
      </c>
      <c r="DP121" s="163" t="e">
        <f t="shared" si="113"/>
        <v>#DIV/0!</v>
      </c>
    </row>
    <row r="122" spans="1:120" ht="17.149999999999999" customHeight="1" x14ac:dyDescent="0.3">
      <c r="A122" s="30"/>
      <c r="B122" s="39" t="s">
        <v>428</v>
      </c>
      <c r="C122" s="37" t="s">
        <v>429</v>
      </c>
      <c r="D122" s="36" t="s">
        <v>430</v>
      </c>
      <c r="E122" s="37" t="s">
        <v>429</v>
      </c>
      <c r="F122" s="36" t="s">
        <v>437</v>
      </c>
      <c r="G122" s="37" t="s">
        <v>438</v>
      </c>
      <c r="H122" s="36"/>
      <c r="I122" s="38">
        <v>14</v>
      </c>
      <c r="J122" s="155" t="e">
        <f t="shared" si="60"/>
        <v>#DIV/0!</v>
      </c>
      <c r="K122" s="115" t="e">
        <f t="shared" si="61"/>
        <v>#DIV/0!</v>
      </c>
      <c r="L122" s="115" t="e">
        <f t="shared" si="62"/>
        <v>#DIV/0!</v>
      </c>
      <c r="M122" s="115" t="e">
        <f t="shared" si="63"/>
        <v>#DIV/0!</v>
      </c>
      <c r="N122" s="115" t="e">
        <f t="shared" si="64"/>
        <v>#DIV/0!</v>
      </c>
      <c r="O122" s="115" t="e">
        <f t="shared" si="65"/>
        <v>#DIV/0!</v>
      </c>
      <c r="P122" s="115" t="e">
        <f t="shared" si="66"/>
        <v>#DIV/0!</v>
      </c>
      <c r="Q122" s="115">
        <f t="shared" si="67"/>
        <v>1</v>
      </c>
      <c r="R122" s="116">
        <f t="shared" si="68"/>
        <v>0.94813222745768</v>
      </c>
      <c r="S122" s="133" t="e">
        <f t="shared" si="69"/>
        <v>#DIV/0!</v>
      </c>
      <c r="T122" s="134" t="e">
        <f t="shared" si="110"/>
        <v>#DIV/0!</v>
      </c>
      <c r="U122" s="135" t="e">
        <f t="shared" si="70"/>
        <v>#DIV/0!</v>
      </c>
      <c r="V122" s="136">
        <v>8</v>
      </c>
      <c r="W122" s="155" t="e">
        <f t="shared" si="71"/>
        <v>#DIV/0!</v>
      </c>
      <c r="X122" s="155" t="e">
        <f t="shared" si="72"/>
        <v>#DIV/0!</v>
      </c>
      <c r="Y122" s="155" t="e">
        <f t="shared" si="73"/>
        <v>#DIV/0!</v>
      </c>
      <c r="Z122" s="156" t="e">
        <f t="shared" si="74"/>
        <v>#DIV/0!</v>
      </c>
      <c r="AA122" s="69"/>
      <c r="AB122" s="70">
        <f t="shared" si="75"/>
        <v>0.96416081748059224</v>
      </c>
      <c r="AC122" s="70" t="e">
        <f t="shared" si="76"/>
        <v>#DIV/0!</v>
      </c>
      <c r="AD122" s="70" t="e">
        <f t="shared" si="76"/>
        <v>#DIV/0!</v>
      </c>
      <c r="AE122" s="70">
        <f t="shared" si="77"/>
        <v>0</v>
      </c>
      <c r="AF122" s="70" t="e">
        <f t="shared" si="78"/>
        <v>#DIV/0!</v>
      </c>
      <c r="AG122" s="70" t="e">
        <f t="shared" si="79"/>
        <v>#DIV/0!</v>
      </c>
      <c r="AH122" s="70" t="e">
        <f t="shared" si="80"/>
        <v>#DIV/0!</v>
      </c>
      <c r="AI122" s="70" t="e">
        <f t="shared" si="81"/>
        <v>#DIV/0!</v>
      </c>
      <c r="AJ122" s="70" t="e">
        <f t="shared" si="82"/>
        <v>#DIV/0!</v>
      </c>
      <c r="AK122" s="70" t="e">
        <f t="shared" si="83"/>
        <v>#DIV/0!</v>
      </c>
      <c r="AL122" s="71" t="e">
        <f t="shared" si="111"/>
        <v>#DIV/0!</v>
      </c>
      <c r="AM122" s="187"/>
      <c r="AN122" s="189"/>
      <c r="AO122" s="182">
        <f t="shared" si="84"/>
        <v>1</v>
      </c>
      <c r="AP122" s="75"/>
      <c r="AQ122" s="76"/>
      <c r="AR122" s="75"/>
      <c r="AS122" s="76"/>
      <c r="AT122" s="171" t="e">
        <f t="shared" si="85"/>
        <v>#DIV/0!</v>
      </c>
      <c r="AU122" s="171" t="e">
        <f t="shared" si="86"/>
        <v>#DIV/0!</v>
      </c>
      <c r="AV122" s="75"/>
      <c r="AW122" s="76"/>
      <c r="AX122" s="75"/>
      <c r="AY122" s="76"/>
      <c r="AZ122" s="75"/>
      <c r="BA122" s="66" t="e">
        <f t="shared" si="87"/>
        <v>#DIV/0!</v>
      </c>
      <c r="BB122" s="155" t="e">
        <f t="shared" si="88"/>
        <v>#DIV/0!</v>
      </c>
      <c r="BC122" s="75"/>
      <c r="BD122" s="75"/>
      <c r="BE122" s="75"/>
      <c r="BF122" s="155" t="e">
        <f t="shared" si="89"/>
        <v>#DIV/0!</v>
      </c>
      <c r="BG122" s="184">
        <v>0.96416081748059224</v>
      </c>
      <c r="BH122" s="184">
        <v>0.94813222745768</v>
      </c>
      <c r="BI122" s="75"/>
      <c r="BJ122" s="75"/>
      <c r="BK122" s="75"/>
      <c r="BL122" s="75"/>
      <c r="BM122" s="75"/>
      <c r="BN122" s="76"/>
      <c r="BO122" s="75"/>
      <c r="BP122" s="75"/>
      <c r="BQ122" s="76"/>
      <c r="BR122" s="76"/>
      <c r="BS122" s="155" t="e">
        <f t="shared" si="90"/>
        <v>#DIV/0!</v>
      </c>
      <c r="BT122" s="155" t="e">
        <f t="shared" si="115"/>
        <v>#DIV/0!</v>
      </c>
      <c r="BU122" s="66" t="e">
        <f t="shared" si="116"/>
        <v>#DIV/0!</v>
      </c>
      <c r="BV122" s="72"/>
      <c r="BW122" s="75"/>
      <c r="BX122" s="66" t="e">
        <f t="shared" si="91"/>
        <v>#DIV/0!</v>
      </c>
      <c r="BY122" s="74" t="e">
        <f t="shared" si="92"/>
        <v>#DIV/0!</v>
      </c>
      <c r="BZ122" s="155" t="e">
        <f t="shared" si="112"/>
        <v>#DIV/0!</v>
      </c>
      <c r="CA122" s="78"/>
      <c r="CB122" s="76"/>
      <c r="CC122" s="155" t="e">
        <f t="shared" si="93"/>
        <v>#DIV/0!</v>
      </c>
      <c r="CD122" s="155" t="e">
        <f t="shared" si="94"/>
        <v>#DIV/0!</v>
      </c>
      <c r="CE122" s="72"/>
      <c r="CF122" s="167"/>
      <c r="CG122" s="167"/>
      <c r="CH122" s="155" t="e">
        <f t="shared" si="95"/>
        <v>#DIV/0!</v>
      </c>
      <c r="CI122" s="75"/>
      <c r="CJ122" s="75"/>
      <c r="CK122" s="75"/>
      <c r="CL122" s="76"/>
      <c r="CM122" s="75"/>
      <c r="CN122" s="155" t="e">
        <f t="shared" si="96"/>
        <v>#DIV/0!</v>
      </c>
      <c r="CO122" s="72"/>
      <c r="CP122" s="75"/>
      <c r="CQ122" s="155" t="e">
        <f t="shared" si="97"/>
        <v>#DIV/0!</v>
      </c>
      <c r="CR122" s="78" t="b">
        <v>0</v>
      </c>
      <c r="CS122" s="76" t="b">
        <v>0</v>
      </c>
      <c r="CT122" s="76"/>
      <c r="CU122" s="76"/>
      <c r="CV122" s="76"/>
      <c r="CW122" s="76"/>
      <c r="CX122" s="76"/>
      <c r="CY122" s="76"/>
      <c r="CZ122" s="76"/>
      <c r="DA122" s="76"/>
      <c r="DB122" s="76"/>
      <c r="DC122" s="66" t="e">
        <f t="shared" si="98"/>
        <v>#DIV/0!</v>
      </c>
      <c r="DD122" s="66" t="e">
        <f t="shared" si="99"/>
        <v>#DIV/0!</v>
      </c>
      <c r="DE122" s="66" t="e">
        <f t="shared" si="100"/>
        <v>#DIV/0!</v>
      </c>
      <c r="DF122" s="66" t="e">
        <f t="shared" si="101"/>
        <v>#DIV/0!</v>
      </c>
      <c r="DG122" s="66" t="e">
        <f t="shared" si="102"/>
        <v>#DIV/0!</v>
      </c>
      <c r="DH122" s="66" t="e">
        <f t="shared" si="114"/>
        <v>#DIV/0!</v>
      </c>
      <c r="DI122" s="66" t="e">
        <f t="shared" si="103"/>
        <v>#DIV/0!</v>
      </c>
      <c r="DJ122" s="66" t="e">
        <f t="shared" si="104"/>
        <v>#DIV/0!</v>
      </c>
      <c r="DK122" s="66" t="e">
        <f t="shared" si="105"/>
        <v>#DIV/0!</v>
      </c>
      <c r="DL122" s="66" t="e">
        <f t="shared" si="106"/>
        <v>#DIV/0!</v>
      </c>
      <c r="DM122" s="66" t="e">
        <f t="shared" si="107"/>
        <v>#DIV/0!</v>
      </c>
      <c r="DN122" s="80" t="e">
        <f t="shared" si="108"/>
        <v>#DIV/0!</v>
      </c>
      <c r="DO122" s="178" t="e">
        <f t="shared" si="109"/>
        <v>#DIV/0!</v>
      </c>
      <c r="DP122" s="163" t="e">
        <f t="shared" si="113"/>
        <v>#DIV/0!</v>
      </c>
    </row>
    <row r="123" spans="1:120" ht="17.149999999999999" customHeight="1" x14ac:dyDescent="0.3">
      <c r="A123" s="30"/>
      <c r="B123" s="39" t="s">
        <v>428</v>
      </c>
      <c r="C123" s="37" t="s">
        <v>429</v>
      </c>
      <c r="D123" s="36" t="s">
        <v>430</v>
      </c>
      <c r="E123" s="37" t="s">
        <v>429</v>
      </c>
      <c r="F123" s="36" t="s">
        <v>439</v>
      </c>
      <c r="G123" s="37" t="s">
        <v>440</v>
      </c>
      <c r="H123" s="36"/>
      <c r="I123" s="38">
        <v>16</v>
      </c>
      <c r="J123" s="155" t="e">
        <f t="shared" si="60"/>
        <v>#DIV/0!</v>
      </c>
      <c r="K123" s="115" t="e">
        <f t="shared" si="61"/>
        <v>#DIV/0!</v>
      </c>
      <c r="L123" s="115" t="e">
        <f t="shared" si="62"/>
        <v>#DIV/0!</v>
      </c>
      <c r="M123" s="115" t="e">
        <f t="shared" si="63"/>
        <v>#DIV/0!</v>
      </c>
      <c r="N123" s="115" t="e">
        <f t="shared" si="64"/>
        <v>#DIV/0!</v>
      </c>
      <c r="O123" s="115" t="e">
        <f t="shared" si="65"/>
        <v>#DIV/0!</v>
      </c>
      <c r="P123" s="115" t="e">
        <f t="shared" si="66"/>
        <v>#DIV/0!</v>
      </c>
      <c r="Q123" s="115">
        <f t="shared" si="67"/>
        <v>1</v>
      </c>
      <c r="R123" s="116">
        <f t="shared" si="68"/>
        <v>0.95171388135959123</v>
      </c>
      <c r="S123" s="133" t="e">
        <f t="shared" si="69"/>
        <v>#DIV/0!</v>
      </c>
      <c r="T123" s="134" t="e">
        <f t="shared" si="110"/>
        <v>#DIV/0!</v>
      </c>
      <c r="U123" s="135" t="e">
        <f t="shared" si="70"/>
        <v>#DIV/0!</v>
      </c>
      <c r="V123" s="136">
        <v>7</v>
      </c>
      <c r="W123" s="155" t="e">
        <f t="shared" si="71"/>
        <v>#DIV/0!</v>
      </c>
      <c r="X123" s="155" t="e">
        <f t="shared" si="72"/>
        <v>#DIV/0!</v>
      </c>
      <c r="Y123" s="155" t="e">
        <f t="shared" si="73"/>
        <v>#DIV/0!</v>
      </c>
      <c r="Z123" s="156" t="e">
        <f t="shared" si="74"/>
        <v>#DIV/0!</v>
      </c>
      <c r="AA123" s="69"/>
      <c r="AB123" s="70">
        <f t="shared" si="75"/>
        <v>0.96857803998932956</v>
      </c>
      <c r="AC123" s="70" t="e">
        <f t="shared" si="76"/>
        <v>#DIV/0!</v>
      </c>
      <c r="AD123" s="70" t="e">
        <f t="shared" si="76"/>
        <v>#DIV/0!</v>
      </c>
      <c r="AE123" s="70">
        <f t="shared" si="77"/>
        <v>0</v>
      </c>
      <c r="AF123" s="70" t="e">
        <f t="shared" si="78"/>
        <v>#DIV/0!</v>
      </c>
      <c r="AG123" s="70" t="e">
        <f t="shared" si="79"/>
        <v>#DIV/0!</v>
      </c>
      <c r="AH123" s="70" t="e">
        <f t="shared" si="80"/>
        <v>#DIV/0!</v>
      </c>
      <c r="AI123" s="70" t="e">
        <f t="shared" si="81"/>
        <v>#DIV/0!</v>
      </c>
      <c r="AJ123" s="70" t="e">
        <f t="shared" si="82"/>
        <v>#DIV/0!</v>
      </c>
      <c r="AK123" s="70" t="e">
        <f t="shared" si="83"/>
        <v>#DIV/0!</v>
      </c>
      <c r="AL123" s="71" t="e">
        <f t="shared" si="111"/>
        <v>#DIV/0!</v>
      </c>
      <c r="AM123" s="187"/>
      <c r="AN123" s="189"/>
      <c r="AO123" s="182">
        <f t="shared" si="84"/>
        <v>1</v>
      </c>
      <c r="AP123" s="75"/>
      <c r="AQ123" s="76"/>
      <c r="AR123" s="75"/>
      <c r="AS123" s="76"/>
      <c r="AT123" s="171" t="e">
        <f t="shared" si="85"/>
        <v>#DIV/0!</v>
      </c>
      <c r="AU123" s="171" t="e">
        <f t="shared" si="86"/>
        <v>#DIV/0!</v>
      </c>
      <c r="AV123" s="75"/>
      <c r="AW123" s="76"/>
      <c r="AX123" s="75"/>
      <c r="AY123" s="76"/>
      <c r="AZ123" s="75"/>
      <c r="BA123" s="66" t="e">
        <f t="shared" si="87"/>
        <v>#DIV/0!</v>
      </c>
      <c r="BB123" s="155" t="e">
        <f t="shared" si="88"/>
        <v>#DIV/0!</v>
      </c>
      <c r="BC123" s="75"/>
      <c r="BD123" s="75"/>
      <c r="BE123" s="75"/>
      <c r="BF123" s="155" t="e">
        <f t="shared" si="89"/>
        <v>#DIV/0!</v>
      </c>
      <c r="BG123" s="184">
        <v>0.96857803998932956</v>
      </c>
      <c r="BH123" s="184">
        <v>0.95171388135959123</v>
      </c>
      <c r="BI123" s="75"/>
      <c r="BJ123" s="75"/>
      <c r="BK123" s="75"/>
      <c r="BL123" s="75"/>
      <c r="BM123" s="75"/>
      <c r="BN123" s="76"/>
      <c r="BO123" s="75"/>
      <c r="BP123" s="76"/>
      <c r="BQ123" s="76"/>
      <c r="BR123" s="76"/>
      <c r="BS123" s="155" t="e">
        <f t="shared" si="90"/>
        <v>#DIV/0!</v>
      </c>
      <c r="BT123" s="155" t="e">
        <f t="shared" si="115"/>
        <v>#DIV/0!</v>
      </c>
      <c r="BU123" s="66" t="e">
        <f t="shared" si="116"/>
        <v>#DIV/0!</v>
      </c>
      <c r="BV123" s="72"/>
      <c r="BW123" s="75"/>
      <c r="BX123" s="66" t="e">
        <f t="shared" si="91"/>
        <v>#DIV/0!</v>
      </c>
      <c r="BY123" s="74" t="e">
        <f t="shared" si="92"/>
        <v>#DIV/0!</v>
      </c>
      <c r="BZ123" s="155" t="e">
        <f t="shared" si="112"/>
        <v>#DIV/0!</v>
      </c>
      <c r="CA123" s="78"/>
      <c r="CB123" s="76"/>
      <c r="CC123" s="155" t="e">
        <f t="shared" si="93"/>
        <v>#DIV/0!</v>
      </c>
      <c r="CD123" s="155" t="e">
        <f t="shared" si="94"/>
        <v>#DIV/0!</v>
      </c>
      <c r="CE123" s="72"/>
      <c r="CF123" s="167"/>
      <c r="CG123" s="167"/>
      <c r="CH123" s="155" t="e">
        <f t="shared" si="95"/>
        <v>#DIV/0!</v>
      </c>
      <c r="CI123" s="75"/>
      <c r="CJ123" s="76"/>
      <c r="CK123" s="75"/>
      <c r="CL123" s="76"/>
      <c r="CM123" s="75"/>
      <c r="CN123" s="155" t="e">
        <f t="shared" si="96"/>
        <v>#DIV/0!</v>
      </c>
      <c r="CO123" s="72"/>
      <c r="CP123" s="75"/>
      <c r="CQ123" s="155" t="e">
        <f t="shared" si="97"/>
        <v>#DIV/0!</v>
      </c>
      <c r="CR123" s="78" t="b">
        <v>0</v>
      </c>
      <c r="CS123" s="76" t="b">
        <v>0</v>
      </c>
      <c r="CT123" s="76"/>
      <c r="CU123" s="76"/>
      <c r="CV123" s="76"/>
      <c r="CW123" s="76"/>
      <c r="CX123" s="76"/>
      <c r="CY123" s="76"/>
      <c r="CZ123" s="76"/>
      <c r="DA123" s="76"/>
      <c r="DB123" s="76"/>
      <c r="DC123" s="66" t="e">
        <f t="shared" si="98"/>
        <v>#DIV/0!</v>
      </c>
      <c r="DD123" s="66" t="e">
        <f t="shared" si="99"/>
        <v>#DIV/0!</v>
      </c>
      <c r="DE123" s="66" t="e">
        <f t="shared" si="100"/>
        <v>#DIV/0!</v>
      </c>
      <c r="DF123" s="66" t="e">
        <f t="shared" si="101"/>
        <v>#DIV/0!</v>
      </c>
      <c r="DG123" s="66" t="e">
        <f t="shared" si="102"/>
        <v>#DIV/0!</v>
      </c>
      <c r="DH123" s="66" t="e">
        <f t="shared" si="114"/>
        <v>#DIV/0!</v>
      </c>
      <c r="DI123" s="66" t="e">
        <f t="shared" si="103"/>
        <v>#DIV/0!</v>
      </c>
      <c r="DJ123" s="66" t="e">
        <f t="shared" si="104"/>
        <v>#DIV/0!</v>
      </c>
      <c r="DK123" s="66" t="e">
        <f t="shared" si="105"/>
        <v>#DIV/0!</v>
      </c>
      <c r="DL123" s="66" t="e">
        <f t="shared" si="106"/>
        <v>#DIV/0!</v>
      </c>
      <c r="DM123" s="66" t="e">
        <f t="shared" si="107"/>
        <v>#DIV/0!</v>
      </c>
      <c r="DN123" s="80" t="e">
        <f t="shared" si="108"/>
        <v>#DIV/0!</v>
      </c>
      <c r="DO123" s="178" t="e">
        <f t="shared" si="109"/>
        <v>#DIV/0!</v>
      </c>
      <c r="DP123" s="163" t="e">
        <f t="shared" si="113"/>
        <v>#DIV/0!</v>
      </c>
    </row>
    <row r="124" spans="1:120" ht="17.149999999999999" customHeight="1" x14ac:dyDescent="0.3">
      <c r="A124" s="30"/>
      <c r="B124" s="39" t="s">
        <v>428</v>
      </c>
      <c r="C124" s="37" t="s">
        <v>429</v>
      </c>
      <c r="D124" s="36" t="s">
        <v>430</v>
      </c>
      <c r="E124" s="37" t="s">
        <v>429</v>
      </c>
      <c r="F124" s="36" t="s">
        <v>441</v>
      </c>
      <c r="G124" s="37" t="s">
        <v>442</v>
      </c>
      <c r="H124" s="36">
        <v>42</v>
      </c>
      <c r="I124" s="38">
        <v>9</v>
      </c>
      <c r="J124" s="155" t="e">
        <f t="shared" si="60"/>
        <v>#DIV/0!</v>
      </c>
      <c r="K124" s="115" t="e">
        <f t="shared" si="61"/>
        <v>#DIV/0!</v>
      </c>
      <c r="L124" s="115" t="e">
        <f t="shared" si="62"/>
        <v>#DIV/0!</v>
      </c>
      <c r="M124" s="115" t="e">
        <f t="shared" si="63"/>
        <v>#DIV/0!</v>
      </c>
      <c r="N124" s="115" t="e">
        <f t="shared" si="64"/>
        <v>#DIV/0!</v>
      </c>
      <c r="O124" s="115" t="e">
        <f t="shared" si="65"/>
        <v>#DIV/0!</v>
      </c>
      <c r="P124" s="115" t="e">
        <f t="shared" si="66"/>
        <v>#DIV/0!</v>
      </c>
      <c r="Q124" s="115">
        <f t="shared" si="67"/>
        <v>1</v>
      </c>
      <c r="R124" s="116">
        <f t="shared" si="68"/>
        <v>0.93806515409547875</v>
      </c>
      <c r="S124" s="133" t="e">
        <f t="shared" si="69"/>
        <v>#DIV/0!</v>
      </c>
      <c r="T124" s="134" t="e">
        <f t="shared" si="110"/>
        <v>#DIV/0!</v>
      </c>
      <c r="U124" s="135" t="e">
        <f t="shared" si="70"/>
        <v>#DIV/0!</v>
      </c>
      <c r="V124" s="136">
        <v>7</v>
      </c>
      <c r="W124" s="155" t="e">
        <f t="shared" si="71"/>
        <v>#DIV/0!</v>
      </c>
      <c r="X124" s="155" t="e">
        <f t="shared" si="72"/>
        <v>#DIV/0!</v>
      </c>
      <c r="Y124" s="155" t="e">
        <f t="shared" si="73"/>
        <v>#DIV/0!</v>
      </c>
      <c r="Z124" s="156" t="e">
        <f t="shared" si="74"/>
        <v>#DIV/0!</v>
      </c>
      <c r="AA124" s="69"/>
      <c r="AB124" s="70">
        <f t="shared" si="75"/>
        <v>0.95598583093179623</v>
      </c>
      <c r="AC124" s="70" t="e">
        <f t="shared" si="76"/>
        <v>#DIV/0!</v>
      </c>
      <c r="AD124" s="70" t="e">
        <f t="shared" si="76"/>
        <v>#DIV/0!</v>
      </c>
      <c r="AE124" s="70">
        <f t="shared" si="77"/>
        <v>0</v>
      </c>
      <c r="AF124" s="70" t="e">
        <f t="shared" si="78"/>
        <v>#DIV/0!</v>
      </c>
      <c r="AG124" s="70" t="e">
        <f t="shared" si="79"/>
        <v>#DIV/0!</v>
      </c>
      <c r="AH124" s="70" t="e">
        <f t="shared" si="80"/>
        <v>#DIV/0!</v>
      </c>
      <c r="AI124" s="70" t="e">
        <f t="shared" si="81"/>
        <v>#DIV/0!</v>
      </c>
      <c r="AJ124" s="70" t="e">
        <f t="shared" si="82"/>
        <v>#DIV/0!</v>
      </c>
      <c r="AK124" s="70" t="e">
        <f t="shared" si="83"/>
        <v>#DIV/0!</v>
      </c>
      <c r="AL124" s="71" t="e">
        <f t="shared" si="111"/>
        <v>#DIV/0!</v>
      </c>
      <c r="AM124" s="187"/>
      <c r="AN124" s="189"/>
      <c r="AO124" s="182">
        <f t="shared" si="84"/>
        <v>1</v>
      </c>
      <c r="AP124" s="75"/>
      <c r="AQ124" s="75"/>
      <c r="AR124" s="75"/>
      <c r="AS124" s="76"/>
      <c r="AT124" s="171" t="e">
        <f t="shared" si="85"/>
        <v>#DIV/0!</v>
      </c>
      <c r="AU124" s="171" t="e">
        <f t="shared" si="86"/>
        <v>#DIV/0!</v>
      </c>
      <c r="AV124" s="75"/>
      <c r="AW124" s="76"/>
      <c r="AX124" s="75"/>
      <c r="AY124" s="76"/>
      <c r="AZ124" s="75"/>
      <c r="BA124" s="66" t="e">
        <f t="shared" si="87"/>
        <v>#DIV/0!</v>
      </c>
      <c r="BB124" s="155" t="e">
        <f t="shared" si="88"/>
        <v>#DIV/0!</v>
      </c>
      <c r="BC124" s="75"/>
      <c r="BD124" s="75"/>
      <c r="BE124" s="75"/>
      <c r="BF124" s="155" t="e">
        <f t="shared" si="89"/>
        <v>#DIV/0!</v>
      </c>
      <c r="BG124" s="184">
        <v>0.95598583093179623</v>
      </c>
      <c r="BH124" s="184">
        <v>0.93806515409547875</v>
      </c>
      <c r="BI124" s="75"/>
      <c r="BJ124" s="75"/>
      <c r="BK124" s="75"/>
      <c r="BL124" s="75"/>
      <c r="BM124" s="75"/>
      <c r="BN124" s="76"/>
      <c r="BO124" s="75"/>
      <c r="BP124" s="76"/>
      <c r="BQ124" s="76"/>
      <c r="BR124" s="76"/>
      <c r="BS124" s="155" t="e">
        <f t="shared" si="90"/>
        <v>#DIV/0!</v>
      </c>
      <c r="BT124" s="155" t="e">
        <f t="shared" si="115"/>
        <v>#DIV/0!</v>
      </c>
      <c r="BU124" s="66" t="e">
        <f t="shared" si="116"/>
        <v>#DIV/0!</v>
      </c>
      <c r="BV124" s="72"/>
      <c r="BW124" s="75"/>
      <c r="BX124" s="66" t="e">
        <f t="shared" si="91"/>
        <v>#DIV/0!</v>
      </c>
      <c r="BY124" s="74" t="e">
        <f t="shared" si="92"/>
        <v>#DIV/0!</v>
      </c>
      <c r="BZ124" s="155" t="e">
        <f t="shared" si="112"/>
        <v>#DIV/0!</v>
      </c>
      <c r="CA124" s="72"/>
      <c r="CB124" s="75"/>
      <c r="CC124" s="155" t="e">
        <f t="shared" si="93"/>
        <v>#DIV/0!</v>
      </c>
      <c r="CD124" s="155" t="e">
        <f t="shared" si="94"/>
        <v>#DIV/0!</v>
      </c>
      <c r="CE124" s="72"/>
      <c r="CF124" s="167"/>
      <c r="CG124" s="167"/>
      <c r="CH124" s="155" t="e">
        <f t="shared" si="95"/>
        <v>#DIV/0!</v>
      </c>
      <c r="CI124" s="75"/>
      <c r="CJ124" s="75"/>
      <c r="CK124" s="75"/>
      <c r="CL124" s="75"/>
      <c r="CM124" s="75"/>
      <c r="CN124" s="155" t="e">
        <f t="shared" si="96"/>
        <v>#DIV/0!</v>
      </c>
      <c r="CO124" s="72"/>
      <c r="CP124" s="75"/>
      <c r="CQ124" s="155" t="e">
        <f t="shared" si="97"/>
        <v>#DIV/0!</v>
      </c>
      <c r="CR124" s="78" t="b">
        <v>0</v>
      </c>
      <c r="CS124" s="76" t="b">
        <v>0</v>
      </c>
      <c r="CT124" s="76"/>
      <c r="CU124" s="76"/>
      <c r="CV124" s="76"/>
      <c r="CW124" s="76"/>
      <c r="CX124" s="76"/>
      <c r="CY124" s="76"/>
      <c r="CZ124" s="76"/>
      <c r="DA124" s="76"/>
      <c r="DB124" s="76"/>
      <c r="DC124" s="66" t="e">
        <f t="shared" si="98"/>
        <v>#DIV/0!</v>
      </c>
      <c r="DD124" s="66" t="e">
        <f t="shared" si="99"/>
        <v>#DIV/0!</v>
      </c>
      <c r="DE124" s="66" t="e">
        <f t="shared" si="100"/>
        <v>#DIV/0!</v>
      </c>
      <c r="DF124" s="66" t="e">
        <f t="shared" si="101"/>
        <v>#DIV/0!</v>
      </c>
      <c r="DG124" s="66" t="e">
        <f t="shared" si="102"/>
        <v>#DIV/0!</v>
      </c>
      <c r="DH124" s="66" t="e">
        <f t="shared" si="114"/>
        <v>#DIV/0!</v>
      </c>
      <c r="DI124" s="66" t="e">
        <f t="shared" si="103"/>
        <v>#DIV/0!</v>
      </c>
      <c r="DJ124" s="66" t="e">
        <f t="shared" si="104"/>
        <v>#DIV/0!</v>
      </c>
      <c r="DK124" s="66" t="e">
        <f t="shared" si="105"/>
        <v>#DIV/0!</v>
      </c>
      <c r="DL124" s="66" t="e">
        <f t="shared" si="106"/>
        <v>#DIV/0!</v>
      </c>
      <c r="DM124" s="66" t="e">
        <f t="shared" si="107"/>
        <v>#DIV/0!</v>
      </c>
      <c r="DN124" s="80" t="e">
        <f t="shared" si="108"/>
        <v>#DIV/0!</v>
      </c>
      <c r="DO124" s="178" t="e">
        <f t="shared" si="109"/>
        <v>#DIV/0!</v>
      </c>
      <c r="DP124" s="163" t="e">
        <f t="shared" si="113"/>
        <v>#DIV/0!</v>
      </c>
    </row>
    <row r="125" spans="1:120" ht="17.149999999999999" customHeight="1" x14ac:dyDescent="0.3">
      <c r="A125" s="30"/>
      <c r="B125" s="39" t="s">
        <v>428</v>
      </c>
      <c r="C125" s="37" t="s">
        <v>429</v>
      </c>
      <c r="D125" s="36" t="s">
        <v>430</v>
      </c>
      <c r="E125" s="37" t="s">
        <v>429</v>
      </c>
      <c r="F125" s="36" t="s">
        <v>443</v>
      </c>
      <c r="G125" s="37" t="s">
        <v>444</v>
      </c>
      <c r="H125" s="36">
        <v>58</v>
      </c>
      <c r="I125" s="38">
        <v>1</v>
      </c>
      <c r="J125" s="155" t="e">
        <f t="shared" si="60"/>
        <v>#DIV/0!</v>
      </c>
      <c r="K125" s="115" t="e">
        <f t="shared" si="61"/>
        <v>#DIV/0!</v>
      </c>
      <c r="L125" s="115" t="e">
        <f t="shared" si="62"/>
        <v>#DIV/0!</v>
      </c>
      <c r="M125" s="115" t="e">
        <f t="shared" si="63"/>
        <v>#DIV/0!</v>
      </c>
      <c r="N125" s="115" t="e">
        <f t="shared" si="64"/>
        <v>#DIV/0!</v>
      </c>
      <c r="O125" s="115" t="e">
        <f t="shared" si="65"/>
        <v>#DIV/0!</v>
      </c>
      <c r="P125" s="115" t="e">
        <f t="shared" si="66"/>
        <v>#DIV/0!</v>
      </c>
      <c r="Q125" s="115">
        <f t="shared" si="67"/>
        <v>1</v>
      </c>
      <c r="R125" s="116">
        <f t="shared" si="68"/>
        <v>0.90466731815091772</v>
      </c>
      <c r="S125" s="133" t="e">
        <f t="shared" si="69"/>
        <v>#DIV/0!</v>
      </c>
      <c r="T125" s="134" t="e">
        <f t="shared" si="110"/>
        <v>#DIV/0!</v>
      </c>
      <c r="U125" s="135" t="e">
        <f t="shared" si="70"/>
        <v>#DIV/0!</v>
      </c>
      <c r="V125" s="136">
        <v>6</v>
      </c>
      <c r="W125" s="155" t="e">
        <f t="shared" si="71"/>
        <v>#DIV/0!</v>
      </c>
      <c r="X125" s="155" t="e">
        <f t="shared" si="72"/>
        <v>#DIV/0!</v>
      </c>
      <c r="Y125" s="155" t="e">
        <f t="shared" si="73"/>
        <v>#DIV/0!</v>
      </c>
      <c r="Z125" s="156" t="e">
        <f t="shared" si="74"/>
        <v>#DIV/0!</v>
      </c>
      <c r="AA125" s="69"/>
      <c r="AB125" s="70">
        <f t="shared" si="75"/>
        <v>0.93455645709623314</v>
      </c>
      <c r="AC125" s="70" t="e">
        <f t="shared" si="76"/>
        <v>#DIV/0!</v>
      </c>
      <c r="AD125" s="70" t="e">
        <f t="shared" si="76"/>
        <v>#DIV/0!</v>
      </c>
      <c r="AE125" s="70">
        <f t="shared" si="77"/>
        <v>0</v>
      </c>
      <c r="AF125" s="70" t="e">
        <f t="shared" si="78"/>
        <v>#DIV/0!</v>
      </c>
      <c r="AG125" s="70" t="e">
        <f t="shared" si="79"/>
        <v>#DIV/0!</v>
      </c>
      <c r="AH125" s="70" t="e">
        <f t="shared" si="80"/>
        <v>#DIV/0!</v>
      </c>
      <c r="AI125" s="70" t="e">
        <f t="shared" si="81"/>
        <v>#DIV/0!</v>
      </c>
      <c r="AJ125" s="70" t="e">
        <f t="shared" si="82"/>
        <v>#DIV/0!</v>
      </c>
      <c r="AK125" s="70" t="e">
        <f t="shared" si="83"/>
        <v>#DIV/0!</v>
      </c>
      <c r="AL125" s="71" t="e">
        <f t="shared" si="111"/>
        <v>#DIV/0!</v>
      </c>
      <c r="AM125" s="187"/>
      <c r="AN125" s="189"/>
      <c r="AO125" s="182">
        <f t="shared" si="84"/>
        <v>1</v>
      </c>
      <c r="AP125" s="75"/>
      <c r="AQ125" s="75"/>
      <c r="AR125" s="75"/>
      <c r="AS125" s="76"/>
      <c r="AT125" s="171" t="e">
        <f t="shared" si="85"/>
        <v>#DIV/0!</v>
      </c>
      <c r="AU125" s="171" t="e">
        <f t="shared" si="86"/>
        <v>#DIV/0!</v>
      </c>
      <c r="AV125" s="75"/>
      <c r="AW125" s="75"/>
      <c r="AX125" s="75"/>
      <c r="AY125" s="76"/>
      <c r="AZ125" s="75"/>
      <c r="BA125" s="66" t="e">
        <f t="shared" si="87"/>
        <v>#DIV/0!</v>
      </c>
      <c r="BB125" s="155" t="e">
        <f t="shared" si="88"/>
        <v>#DIV/0!</v>
      </c>
      <c r="BC125" s="75"/>
      <c r="BD125" s="75"/>
      <c r="BE125" s="75"/>
      <c r="BF125" s="155" t="e">
        <f t="shared" si="89"/>
        <v>#DIV/0!</v>
      </c>
      <c r="BG125" s="184">
        <v>0.93455645709623314</v>
      </c>
      <c r="BH125" s="184">
        <v>0.90466731815091772</v>
      </c>
      <c r="BI125" s="75"/>
      <c r="BJ125" s="75"/>
      <c r="BK125" s="75"/>
      <c r="BL125" s="75"/>
      <c r="BM125" s="75"/>
      <c r="BN125" s="76"/>
      <c r="BO125" s="75"/>
      <c r="BP125" s="76"/>
      <c r="BQ125" s="76"/>
      <c r="BR125" s="76"/>
      <c r="BS125" s="155" t="e">
        <f t="shared" si="90"/>
        <v>#DIV/0!</v>
      </c>
      <c r="BT125" s="155" t="e">
        <f t="shared" si="115"/>
        <v>#DIV/0!</v>
      </c>
      <c r="BU125" s="66" t="e">
        <f t="shared" si="116"/>
        <v>#DIV/0!</v>
      </c>
      <c r="BV125" s="72"/>
      <c r="BW125" s="75"/>
      <c r="BX125" s="66" t="e">
        <f t="shared" si="91"/>
        <v>#DIV/0!</v>
      </c>
      <c r="BY125" s="74" t="e">
        <f t="shared" si="92"/>
        <v>#DIV/0!</v>
      </c>
      <c r="BZ125" s="155" t="e">
        <f t="shared" si="112"/>
        <v>#DIV/0!</v>
      </c>
      <c r="CA125" s="72"/>
      <c r="CB125" s="75"/>
      <c r="CC125" s="155" t="e">
        <f t="shared" si="93"/>
        <v>#DIV/0!</v>
      </c>
      <c r="CD125" s="155" t="e">
        <f t="shared" si="94"/>
        <v>#DIV/0!</v>
      </c>
      <c r="CE125" s="72"/>
      <c r="CF125" s="166"/>
      <c r="CG125" s="167"/>
      <c r="CH125" s="155" t="e">
        <f t="shared" si="95"/>
        <v>#DIV/0!</v>
      </c>
      <c r="CI125" s="75"/>
      <c r="CJ125" s="75"/>
      <c r="CK125" s="75"/>
      <c r="CL125" s="75"/>
      <c r="CM125" s="75"/>
      <c r="CN125" s="155" t="e">
        <f t="shared" si="96"/>
        <v>#DIV/0!</v>
      </c>
      <c r="CO125" s="72"/>
      <c r="CP125" s="75"/>
      <c r="CQ125" s="155" t="e">
        <f t="shared" si="97"/>
        <v>#DIV/0!</v>
      </c>
      <c r="CR125" s="78" t="b">
        <v>0</v>
      </c>
      <c r="CS125" s="76" t="b">
        <v>0</v>
      </c>
      <c r="CT125" s="76"/>
      <c r="CU125" s="76"/>
      <c r="CV125" s="76"/>
      <c r="CW125" s="76"/>
      <c r="CX125" s="76"/>
      <c r="CY125" s="76"/>
      <c r="CZ125" s="76"/>
      <c r="DA125" s="76"/>
      <c r="DB125" s="76"/>
      <c r="DC125" s="66" t="e">
        <f t="shared" si="98"/>
        <v>#DIV/0!</v>
      </c>
      <c r="DD125" s="66" t="e">
        <f t="shared" si="99"/>
        <v>#DIV/0!</v>
      </c>
      <c r="DE125" s="66" t="e">
        <f t="shared" si="100"/>
        <v>#DIV/0!</v>
      </c>
      <c r="DF125" s="66" t="e">
        <f t="shared" si="101"/>
        <v>#DIV/0!</v>
      </c>
      <c r="DG125" s="66" t="e">
        <f t="shared" si="102"/>
        <v>#DIV/0!</v>
      </c>
      <c r="DH125" s="66" t="e">
        <f t="shared" si="114"/>
        <v>#DIV/0!</v>
      </c>
      <c r="DI125" s="66" t="e">
        <f t="shared" si="103"/>
        <v>#DIV/0!</v>
      </c>
      <c r="DJ125" s="66" t="e">
        <f t="shared" si="104"/>
        <v>#DIV/0!</v>
      </c>
      <c r="DK125" s="66" t="e">
        <f t="shared" si="105"/>
        <v>#DIV/0!</v>
      </c>
      <c r="DL125" s="66" t="e">
        <f t="shared" si="106"/>
        <v>#DIV/0!</v>
      </c>
      <c r="DM125" s="66" t="e">
        <f t="shared" si="107"/>
        <v>#DIV/0!</v>
      </c>
      <c r="DN125" s="80" t="e">
        <f t="shared" si="108"/>
        <v>#DIV/0!</v>
      </c>
      <c r="DO125" s="178" t="e">
        <f t="shared" si="109"/>
        <v>#DIV/0!</v>
      </c>
      <c r="DP125" s="163" t="e">
        <f t="shared" si="113"/>
        <v>#DIV/0!</v>
      </c>
    </row>
    <row r="126" spans="1:120" ht="17.149999999999999" customHeight="1" x14ac:dyDescent="0.3">
      <c r="A126" s="30"/>
      <c r="B126" s="39" t="s">
        <v>428</v>
      </c>
      <c r="C126" s="37" t="s">
        <v>429</v>
      </c>
      <c r="D126" s="36" t="s">
        <v>445</v>
      </c>
      <c r="E126" s="37" t="s">
        <v>446</v>
      </c>
      <c r="F126" s="36" t="s">
        <v>447</v>
      </c>
      <c r="G126" s="37" t="s">
        <v>446</v>
      </c>
      <c r="H126" s="36">
        <v>37</v>
      </c>
      <c r="I126" s="38">
        <v>21</v>
      </c>
      <c r="J126" s="155" t="e">
        <f t="shared" si="60"/>
        <v>#DIV/0!</v>
      </c>
      <c r="K126" s="115" t="e">
        <f t="shared" si="61"/>
        <v>#DIV/0!</v>
      </c>
      <c r="L126" s="115" t="e">
        <f t="shared" si="62"/>
        <v>#DIV/0!</v>
      </c>
      <c r="M126" s="115" t="e">
        <f t="shared" si="63"/>
        <v>#DIV/0!</v>
      </c>
      <c r="N126" s="115" t="e">
        <f t="shared" si="64"/>
        <v>#DIV/0!</v>
      </c>
      <c r="O126" s="115" t="e">
        <f t="shared" si="65"/>
        <v>#DIV/0!</v>
      </c>
      <c r="P126" s="115" t="e">
        <f t="shared" si="66"/>
        <v>#DIV/0!</v>
      </c>
      <c r="Q126" s="115">
        <f t="shared" si="67"/>
        <v>1</v>
      </c>
      <c r="R126" s="116">
        <f t="shared" si="68"/>
        <v>0.93375412004753466</v>
      </c>
      <c r="S126" s="133" t="e">
        <f t="shared" si="69"/>
        <v>#DIV/0!</v>
      </c>
      <c r="T126" s="134" t="e">
        <f t="shared" si="110"/>
        <v>#DIV/0!</v>
      </c>
      <c r="U126" s="135" t="e">
        <f t="shared" si="70"/>
        <v>#DIV/0!</v>
      </c>
      <c r="V126" s="136">
        <v>6</v>
      </c>
      <c r="W126" s="155" t="e">
        <f t="shared" si="71"/>
        <v>#DIV/0!</v>
      </c>
      <c r="X126" s="155" t="e">
        <f t="shared" si="72"/>
        <v>#DIV/0!</v>
      </c>
      <c r="Y126" s="155" t="e">
        <f t="shared" si="73"/>
        <v>#DIV/0!</v>
      </c>
      <c r="Z126" s="156" t="e">
        <f t="shared" si="74"/>
        <v>#DIV/0!</v>
      </c>
      <c r="AA126" s="69"/>
      <c r="AB126" s="70">
        <f t="shared" si="75"/>
        <v>0.95350734573372231</v>
      </c>
      <c r="AC126" s="70" t="e">
        <f t="shared" si="76"/>
        <v>#DIV/0!</v>
      </c>
      <c r="AD126" s="70" t="e">
        <f t="shared" si="76"/>
        <v>#DIV/0!</v>
      </c>
      <c r="AE126" s="70">
        <f t="shared" si="77"/>
        <v>0</v>
      </c>
      <c r="AF126" s="70" t="e">
        <f t="shared" si="78"/>
        <v>#DIV/0!</v>
      </c>
      <c r="AG126" s="70" t="e">
        <f t="shared" si="79"/>
        <v>#DIV/0!</v>
      </c>
      <c r="AH126" s="70" t="e">
        <f t="shared" si="80"/>
        <v>#DIV/0!</v>
      </c>
      <c r="AI126" s="70" t="e">
        <f t="shared" si="81"/>
        <v>#DIV/0!</v>
      </c>
      <c r="AJ126" s="70" t="e">
        <f t="shared" si="82"/>
        <v>#DIV/0!</v>
      </c>
      <c r="AK126" s="70" t="e">
        <f t="shared" si="83"/>
        <v>#DIV/0!</v>
      </c>
      <c r="AL126" s="71" t="e">
        <f t="shared" si="111"/>
        <v>#DIV/0!</v>
      </c>
      <c r="AM126" s="187"/>
      <c r="AN126" s="189"/>
      <c r="AO126" s="182">
        <f t="shared" si="84"/>
        <v>1</v>
      </c>
      <c r="AP126" s="75"/>
      <c r="AQ126" s="75"/>
      <c r="AR126" s="76"/>
      <c r="AS126" s="76"/>
      <c r="AT126" s="171" t="e">
        <f t="shared" si="85"/>
        <v>#DIV/0!</v>
      </c>
      <c r="AU126" s="171" t="e">
        <f t="shared" si="86"/>
        <v>#DIV/0!</v>
      </c>
      <c r="AV126" s="75"/>
      <c r="AW126" s="76"/>
      <c r="AX126" s="75"/>
      <c r="AY126" s="76"/>
      <c r="AZ126" s="75"/>
      <c r="BA126" s="66" t="e">
        <f t="shared" si="87"/>
        <v>#DIV/0!</v>
      </c>
      <c r="BB126" s="155" t="e">
        <f t="shared" si="88"/>
        <v>#DIV/0!</v>
      </c>
      <c r="BC126" s="75"/>
      <c r="BD126" s="75"/>
      <c r="BE126" s="75"/>
      <c r="BF126" s="155" t="e">
        <f t="shared" si="89"/>
        <v>#DIV/0!</v>
      </c>
      <c r="BG126" s="184">
        <v>0.95350734573372231</v>
      </c>
      <c r="BH126" s="184">
        <v>0.93375412004753466</v>
      </c>
      <c r="BI126" s="75"/>
      <c r="BJ126" s="75"/>
      <c r="BK126" s="75"/>
      <c r="BL126" s="75"/>
      <c r="BM126" s="75"/>
      <c r="BN126" s="76"/>
      <c r="BO126" s="75"/>
      <c r="BP126" s="76"/>
      <c r="BQ126" s="76"/>
      <c r="BR126" s="76"/>
      <c r="BS126" s="155" t="e">
        <f t="shared" si="90"/>
        <v>#DIV/0!</v>
      </c>
      <c r="BT126" s="155" t="e">
        <f t="shared" si="115"/>
        <v>#DIV/0!</v>
      </c>
      <c r="BU126" s="66" t="e">
        <f t="shared" si="116"/>
        <v>#DIV/0!</v>
      </c>
      <c r="BV126" s="72"/>
      <c r="BW126" s="75"/>
      <c r="BX126" s="66" t="e">
        <f t="shared" si="91"/>
        <v>#DIV/0!</v>
      </c>
      <c r="BY126" s="74" t="e">
        <f t="shared" si="92"/>
        <v>#DIV/0!</v>
      </c>
      <c r="BZ126" s="155" t="e">
        <f t="shared" si="112"/>
        <v>#DIV/0!</v>
      </c>
      <c r="CA126" s="72"/>
      <c r="CB126" s="75"/>
      <c r="CC126" s="155" t="e">
        <f t="shared" si="93"/>
        <v>#DIV/0!</v>
      </c>
      <c r="CD126" s="155" t="e">
        <f t="shared" si="94"/>
        <v>#DIV/0!</v>
      </c>
      <c r="CE126" s="72"/>
      <c r="CF126" s="167"/>
      <c r="CG126" s="167"/>
      <c r="CH126" s="155" t="e">
        <f t="shared" si="95"/>
        <v>#DIV/0!</v>
      </c>
      <c r="CI126" s="75"/>
      <c r="CJ126" s="75"/>
      <c r="CK126" s="75"/>
      <c r="CL126" s="75"/>
      <c r="CM126" s="75"/>
      <c r="CN126" s="155" t="e">
        <f t="shared" si="96"/>
        <v>#DIV/0!</v>
      </c>
      <c r="CO126" s="72"/>
      <c r="CP126" s="75"/>
      <c r="CQ126" s="155" t="e">
        <f t="shared" si="97"/>
        <v>#DIV/0!</v>
      </c>
      <c r="CR126" s="78" t="b">
        <v>0</v>
      </c>
      <c r="CS126" s="76" t="b">
        <v>1</v>
      </c>
      <c r="CT126" s="76"/>
      <c r="CU126" s="76"/>
      <c r="CV126" s="79"/>
      <c r="CW126" s="79"/>
      <c r="CX126" s="79"/>
      <c r="CY126" s="79"/>
      <c r="CZ126" s="76"/>
      <c r="DA126" s="76"/>
      <c r="DB126" s="76"/>
      <c r="DC126" s="66" t="e">
        <f t="shared" si="98"/>
        <v>#DIV/0!</v>
      </c>
      <c r="DD126" s="66" t="e">
        <f t="shared" si="99"/>
        <v>#DIV/0!</v>
      </c>
      <c r="DE126" s="66" t="e">
        <f t="shared" si="100"/>
        <v>#DIV/0!</v>
      </c>
      <c r="DF126" s="66" t="e">
        <f t="shared" si="101"/>
        <v>#DIV/0!</v>
      </c>
      <c r="DG126" s="66" t="e">
        <f t="shared" si="102"/>
        <v>#DIV/0!</v>
      </c>
      <c r="DH126" s="66" t="e">
        <f t="shared" si="114"/>
        <v>#DIV/0!</v>
      </c>
      <c r="DI126" s="66" t="e">
        <f t="shared" si="103"/>
        <v>#DIV/0!</v>
      </c>
      <c r="DJ126" s="66" t="e">
        <f t="shared" si="104"/>
        <v>#DIV/0!</v>
      </c>
      <c r="DK126" s="66" t="e">
        <f t="shared" si="105"/>
        <v>#DIV/0!</v>
      </c>
      <c r="DL126" s="66" t="e">
        <f t="shared" si="106"/>
        <v>#DIV/0!</v>
      </c>
      <c r="DM126" s="66" t="e">
        <f t="shared" si="107"/>
        <v>#DIV/0!</v>
      </c>
      <c r="DN126" s="80" t="e">
        <f t="shared" si="108"/>
        <v>#DIV/0!</v>
      </c>
      <c r="DO126" s="178" t="e">
        <f t="shared" si="109"/>
        <v>#DIV/0!</v>
      </c>
      <c r="DP126" s="163" t="e">
        <f t="shared" si="113"/>
        <v>#DIV/0!</v>
      </c>
    </row>
    <row r="127" spans="1:120" ht="17.149999999999999" customHeight="1" x14ac:dyDescent="0.3">
      <c r="A127" s="30"/>
      <c r="B127" s="39" t="s">
        <v>428</v>
      </c>
      <c r="C127" s="37" t="s">
        <v>429</v>
      </c>
      <c r="D127" s="36" t="s">
        <v>445</v>
      </c>
      <c r="E127" s="37" t="s">
        <v>446</v>
      </c>
      <c r="F127" s="36" t="s">
        <v>448</v>
      </c>
      <c r="G127" s="37" t="s">
        <v>449</v>
      </c>
      <c r="H127" s="36">
        <v>83</v>
      </c>
      <c r="I127" s="38">
        <v>5</v>
      </c>
      <c r="J127" s="155" t="e">
        <f t="shared" si="60"/>
        <v>#DIV/0!</v>
      </c>
      <c r="K127" s="115" t="e">
        <f t="shared" si="61"/>
        <v>#DIV/0!</v>
      </c>
      <c r="L127" s="115" t="e">
        <f t="shared" si="62"/>
        <v>#DIV/0!</v>
      </c>
      <c r="M127" s="115" t="e">
        <f t="shared" si="63"/>
        <v>#DIV/0!</v>
      </c>
      <c r="N127" s="115" t="e">
        <f t="shared" si="64"/>
        <v>#DIV/0!</v>
      </c>
      <c r="O127" s="115" t="e">
        <f t="shared" si="65"/>
        <v>#DIV/0!</v>
      </c>
      <c r="P127" s="115" t="e">
        <f t="shared" si="66"/>
        <v>#DIV/0!</v>
      </c>
      <c r="Q127" s="115">
        <f t="shared" si="67"/>
        <v>1</v>
      </c>
      <c r="R127" s="116">
        <f t="shared" si="68"/>
        <v>0.91087504870496072</v>
      </c>
      <c r="S127" s="133" t="e">
        <f t="shared" si="69"/>
        <v>#DIV/0!</v>
      </c>
      <c r="T127" s="134" t="e">
        <f t="shared" si="110"/>
        <v>#DIV/0!</v>
      </c>
      <c r="U127" s="135" t="e">
        <f t="shared" si="70"/>
        <v>#DIV/0!</v>
      </c>
      <c r="V127" s="136">
        <v>5</v>
      </c>
      <c r="W127" s="155" t="e">
        <f t="shared" si="71"/>
        <v>#DIV/0!</v>
      </c>
      <c r="X127" s="155" t="e">
        <f t="shared" si="72"/>
        <v>#DIV/0!</v>
      </c>
      <c r="Y127" s="155" t="e">
        <f t="shared" si="73"/>
        <v>#DIV/0!</v>
      </c>
      <c r="Z127" s="156" t="e">
        <f t="shared" si="74"/>
        <v>#DIV/0!</v>
      </c>
      <c r="AA127" s="69"/>
      <c r="AB127" s="70">
        <f t="shared" si="75"/>
        <v>0.93812197698337685</v>
      </c>
      <c r="AC127" s="70" t="e">
        <f t="shared" si="76"/>
        <v>#DIV/0!</v>
      </c>
      <c r="AD127" s="70" t="e">
        <f t="shared" si="76"/>
        <v>#DIV/0!</v>
      </c>
      <c r="AE127" s="70">
        <f t="shared" si="77"/>
        <v>0</v>
      </c>
      <c r="AF127" s="70" t="e">
        <f t="shared" si="78"/>
        <v>#DIV/0!</v>
      </c>
      <c r="AG127" s="70" t="e">
        <f t="shared" si="79"/>
        <v>#DIV/0!</v>
      </c>
      <c r="AH127" s="70" t="e">
        <f t="shared" si="80"/>
        <v>#DIV/0!</v>
      </c>
      <c r="AI127" s="70" t="e">
        <f t="shared" si="81"/>
        <v>#DIV/0!</v>
      </c>
      <c r="AJ127" s="70" t="e">
        <f t="shared" si="82"/>
        <v>#DIV/0!</v>
      </c>
      <c r="AK127" s="70" t="e">
        <f t="shared" si="83"/>
        <v>#DIV/0!</v>
      </c>
      <c r="AL127" s="71" t="e">
        <f t="shared" si="111"/>
        <v>#DIV/0!</v>
      </c>
      <c r="AM127" s="187"/>
      <c r="AN127" s="189"/>
      <c r="AO127" s="182">
        <f t="shared" si="84"/>
        <v>1</v>
      </c>
      <c r="AP127" s="75"/>
      <c r="AQ127" s="75"/>
      <c r="AR127" s="75"/>
      <c r="AS127" s="76"/>
      <c r="AT127" s="171" t="e">
        <f t="shared" si="85"/>
        <v>#DIV/0!</v>
      </c>
      <c r="AU127" s="171" t="e">
        <f t="shared" si="86"/>
        <v>#DIV/0!</v>
      </c>
      <c r="AV127" s="75"/>
      <c r="AW127" s="76"/>
      <c r="AX127" s="75"/>
      <c r="AY127" s="76"/>
      <c r="AZ127" s="75"/>
      <c r="BA127" s="66" t="e">
        <f t="shared" si="87"/>
        <v>#DIV/0!</v>
      </c>
      <c r="BB127" s="155" t="e">
        <f t="shared" si="88"/>
        <v>#DIV/0!</v>
      </c>
      <c r="BC127" s="75"/>
      <c r="BD127" s="75"/>
      <c r="BE127" s="75"/>
      <c r="BF127" s="155" t="e">
        <f t="shared" si="89"/>
        <v>#DIV/0!</v>
      </c>
      <c r="BG127" s="184">
        <v>0.93812197698337685</v>
      </c>
      <c r="BH127" s="184">
        <v>0.91087504870496072</v>
      </c>
      <c r="BI127" s="75"/>
      <c r="BJ127" s="75"/>
      <c r="BK127" s="75"/>
      <c r="BL127" s="75"/>
      <c r="BM127" s="75"/>
      <c r="BN127" s="76"/>
      <c r="BO127" s="75"/>
      <c r="BP127" s="76"/>
      <c r="BQ127" s="76"/>
      <c r="BR127" s="76"/>
      <c r="BS127" s="155" t="e">
        <f t="shared" si="90"/>
        <v>#DIV/0!</v>
      </c>
      <c r="BT127" s="155" t="e">
        <f t="shared" si="115"/>
        <v>#DIV/0!</v>
      </c>
      <c r="BU127" s="66" t="e">
        <f t="shared" si="116"/>
        <v>#DIV/0!</v>
      </c>
      <c r="BV127" s="72"/>
      <c r="BW127" s="75"/>
      <c r="BX127" s="66" t="e">
        <f t="shared" si="91"/>
        <v>#DIV/0!</v>
      </c>
      <c r="BY127" s="74" t="e">
        <f t="shared" si="92"/>
        <v>#DIV/0!</v>
      </c>
      <c r="BZ127" s="155" t="e">
        <f t="shared" si="112"/>
        <v>#DIV/0!</v>
      </c>
      <c r="CA127" s="72"/>
      <c r="CB127" s="75"/>
      <c r="CC127" s="155" t="e">
        <f t="shared" si="93"/>
        <v>#DIV/0!</v>
      </c>
      <c r="CD127" s="155" t="e">
        <f t="shared" si="94"/>
        <v>#DIV/0!</v>
      </c>
      <c r="CE127" s="72"/>
      <c r="CF127" s="166"/>
      <c r="CG127" s="167"/>
      <c r="CH127" s="155" t="e">
        <f t="shared" si="95"/>
        <v>#DIV/0!</v>
      </c>
      <c r="CI127" s="75"/>
      <c r="CJ127" s="76"/>
      <c r="CK127" s="75"/>
      <c r="CL127" s="75"/>
      <c r="CM127" s="75"/>
      <c r="CN127" s="155" t="e">
        <f t="shared" si="96"/>
        <v>#DIV/0!</v>
      </c>
      <c r="CO127" s="72"/>
      <c r="CP127" s="75"/>
      <c r="CQ127" s="155" t="e">
        <f t="shared" si="97"/>
        <v>#DIV/0!</v>
      </c>
      <c r="CR127" s="78" t="b">
        <v>0</v>
      </c>
      <c r="CS127" s="76" t="b">
        <v>0</v>
      </c>
      <c r="CT127" s="76"/>
      <c r="CU127" s="76"/>
      <c r="CV127" s="76"/>
      <c r="CW127" s="76"/>
      <c r="CX127" s="76"/>
      <c r="CY127" s="76"/>
      <c r="CZ127" s="76"/>
      <c r="DA127" s="76"/>
      <c r="DB127" s="76"/>
      <c r="DC127" s="66" t="e">
        <f t="shared" si="98"/>
        <v>#DIV/0!</v>
      </c>
      <c r="DD127" s="66" t="e">
        <f t="shared" si="99"/>
        <v>#DIV/0!</v>
      </c>
      <c r="DE127" s="66" t="e">
        <f t="shared" si="100"/>
        <v>#DIV/0!</v>
      </c>
      <c r="DF127" s="66" t="e">
        <f t="shared" si="101"/>
        <v>#DIV/0!</v>
      </c>
      <c r="DG127" s="66" t="e">
        <f t="shared" si="102"/>
        <v>#DIV/0!</v>
      </c>
      <c r="DH127" s="66" t="e">
        <f t="shared" si="114"/>
        <v>#DIV/0!</v>
      </c>
      <c r="DI127" s="66" t="e">
        <f t="shared" si="103"/>
        <v>#DIV/0!</v>
      </c>
      <c r="DJ127" s="66" t="e">
        <f t="shared" si="104"/>
        <v>#DIV/0!</v>
      </c>
      <c r="DK127" s="66" t="e">
        <f t="shared" si="105"/>
        <v>#DIV/0!</v>
      </c>
      <c r="DL127" s="66" t="e">
        <f t="shared" si="106"/>
        <v>#DIV/0!</v>
      </c>
      <c r="DM127" s="66" t="e">
        <f t="shared" si="107"/>
        <v>#DIV/0!</v>
      </c>
      <c r="DN127" s="80" t="e">
        <f t="shared" si="108"/>
        <v>#DIV/0!</v>
      </c>
      <c r="DO127" s="178" t="e">
        <f t="shared" si="109"/>
        <v>#DIV/0!</v>
      </c>
      <c r="DP127" s="163" t="e">
        <f t="shared" si="113"/>
        <v>#DIV/0!</v>
      </c>
    </row>
    <row r="128" spans="1:120" ht="17.149999999999999" customHeight="1" x14ac:dyDescent="0.3">
      <c r="A128" s="30"/>
      <c r="B128" s="39" t="s">
        <v>428</v>
      </c>
      <c r="C128" s="37" t="s">
        <v>429</v>
      </c>
      <c r="D128" s="36" t="s">
        <v>445</v>
      </c>
      <c r="E128" s="37" t="s">
        <v>446</v>
      </c>
      <c r="F128" s="36" t="s">
        <v>450</v>
      </c>
      <c r="G128" s="37" t="s">
        <v>451</v>
      </c>
      <c r="H128" s="36">
        <v>37</v>
      </c>
      <c r="I128" s="38">
        <v>2</v>
      </c>
      <c r="J128" s="155" t="e">
        <f t="shared" si="60"/>
        <v>#DIV/0!</v>
      </c>
      <c r="K128" s="115" t="e">
        <f t="shared" si="61"/>
        <v>#DIV/0!</v>
      </c>
      <c r="L128" s="115" t="e">
        <f t="shared" si="62"/>
        <v>#DIV/0!</v>
      </c>
      <c r="M128" s="115" t="e">
        <f t="shared" si="63"/>
        <v>#DIV/0!</v>
      </c>
      <c r="N128" s="115" t="e">
        <f t="shared" si="64"/>
        <v>#DIV/0!</v>
      </c>
      <c r="O128" s="115" t="e">
        <f t="shared" si="65"/>
        <v>#DIV/0!</v>
      </c>
      <c r="P128" s="115" t="e">
        <f t="shared" si="66"/>
        <v>#DIV/0!</v>
      </c>
      <c r="Q128" s="115">
        <f t="shared" si="67"/>
        <v>1</v>
      </c>
      <c r="R128" s="116">
        <f t="shared" si="68"/>
        <v>0.95480986657000333</v>
      </c>
      <c r="S128" s="133" t="e">
        <f t="shared" si="69"/>
        <v>#DIV/0!</v>
      </c>
      <c r="T128" s="134" t="e">
        <f t="shared" si="110"/>
        <v>#DIV/0!</v>
      </c>
      <c r="U128" s="135" t="e">
        <f t="shared" si="70"/>
        <v>#DIV/0!</v>
      </c>
      <c r="V128" s="136">
        <v>5</v>
      </c>
      <c r="W128" s="155" t="e">
        <f t="shared" si="71"/>
        <v>#DIV/0!</v>
      </c>
      <c r="X128" s="155" t="e">
        <f t="shared" si="72"/>
        <v>#DIV/0!</v>
      </c>
      <c r="Y128" s="155" t="e">
        <f t="shared" si="73"/>
        <v>#DIV/0!</v>
      </c>
      <c r="Z128" s="156" t="e">
        <f t="shared" si="74"/>
        <v>#DIV/0!</v>
      </c>
      <c r="AA128" s="69"/>
      <c r="AB128" s="70">
        <f t="shared" si="75"/>
        <v>0.96784474626564942</v>
      </c>
      <c r="AC128" s="70" t="e">
        <f t="shared" si="76"/>
        <v>#DIV/0!</v>
      </c>
      <c r="AD128" s="70" t="e">
        <f t="shared" si="76"/>
        <v>#DIV/0!</v>
      </c>
      <c r="AE128" s="70">
        <f t="shared" si="77"/>
        <v>0</v>
      </c>
      <c r="AF128" s="70" t="e">
        <f t="shared" si="78"/>
        <v>#DIV/0!</v>
      </c>
      <c r="AG128" s="70" t="e">
        <f t="shared" si="79"/>
        <v>#DIV/0!</v>
      </c>
      <c r="AH128" s="70" t="e">
        <f t="shared" si="80"/>
        <v>#DIV/0!</v>
      </c>
      <c r="AI128" s="70" t="e">
        <f t="shared" si="81"/>
        <v>#DIV/0!</v>
      </c>
      <c r="AJ128" s="70" t="e">
        <f t="shared" si="82"/>
        <v>#DIV/0!</v>
      </c>
      <c r="AK128" s="70" t="e">
        <f t="shared" si="83"/>
        <v>#DIV/0!</v>
      </c>
      <c r="AL128" s="71" t="e">
        <f t="shared" si="111"/>
        <v>#DIV/0!</v>
      </c>
      <c r="AM128" s="187"/>
      <c r="AN128" s="189"/>
      <c r="AO128" s="182">
        <f t="shared" si="84"/>
        <v>1</v>
      </c>
      <c r="AP128" s="75"/>
      <c r="AQ128" s="75"/>
      <c r="AR128" s="75"/>
      <c r="AS128" s="76"/>
      <c r="AT128" s="171" t="e">
        <f t="shared" si="85"/>
        <v>#DIV/0!</v>
      </c>
      <c r="AU128" s="171" t="e">
        <f t="shared" si="86"/>
        <v>#DIV/0!</v>
      </c>
      <c r="AV128" s="75"/>
      <c r="AW128" s="76"/>
      <c r="AX128" s="75"/>
      <c r="AY128" s="76"/>
      <c r="AZ128" s="75"/>
      <c r="BA128" s="66" t="e">
        <f t="shared" si="87"/>
        <v>#DIV/0!</v>
      </c>
      <c r="BB128" s="155" t="e">
        <f t="shared" si="88"/>
        <v>#DIV/0!</v>
      </c>
      <c r="BC128" s="75"/>
      <c r="BD128" s="75"/>
      <c r="BE128" s="76"/>
      <c r="BF128" s="155" t="e">
        <f t="shared" si="89"/>
        <v>#DIV/0!</v>
      </c>
      <c r="BG128" s="184">
        <v>0.96784474626564942</v>
      </c>
      <c r="BH128" s="184">
        <v>0.95480986657000333</v>
      </c>
      <c r="BI128" s="75"/>
      <c r="BJ128" s="75"/>
      <c r="BK128" s="75"/>
      <c r="BL128" s="75"/>
      <c r="BM128" s="75"/>
      <c r="BN128" s="76"/>
      <c r="BO128" s="75"/>
      <c r="BP128" s="76"/>
      <c r="BQ128" s="76"/>
      <c r="BR128" s="76"/>
      <c r="BS128" s="155" t="e">
        <f t="shared" si="90"/>
        <v>#DIV/0!</v>
      </c>
      <c r="BT128" s="155" t="e">
        <f t="shared" si="115"/>
        <v>#DIV/0!</v>
      </c>
      <c r="BU128" s="66" t="e">
        <f t="shared" si="116"/>
        <v>#DIV/0!</v>
      </c>
      <c r="BV128" s="72"/>
      <c r="BW128" s="75"/>
      <c r="BX128" s="66" t="e">
        <f t="shared" si="91"/>
        <v>#DIV/0!</v>
      </c>
      <c r="BY128" s="74" t="e">
        <f t="shared" si="92"/>
        <v>#DIV/0!</v>
      </c>
      <c r="BZ128" s="155" t="e">
        <f t="shared" si="112"/>
        <v>#DIV/0!</v>
      </c>
      <c r="CA128" s="72"/>
      <c r="CB128" s="75"/>
      <c r="CC128" s="155" t="e">
        <f t="shared" si="93"/>
        <v>#DIV/0!</v>
      </c>
      <c r="CD128" s="155" t="e">
        <f t="shared" si="94"/>
        <v>#DIV/0!</v>
      </c>
      <c r="CE128" s="72"/>
      <c r="CF128" s="166"/>
      <c r="CG128" s="167"/>
      <c r="CH128" s="155" t="e">
        <f t="shared" si="95"/>
        <v>#DIV/0!</v>
      </c>
      <c r="CI128" s="75"/>
      <c r="CJ128" s="76"/>
      <c r="CK128" s="75"/>
      <c r="CL128" s="75"/>
      <c r="CM128" s="76"/>
      <c r="CN128" s="155" t="e">
        <f t="shared" si="96"/>
        <v>#DIV/0!</v>
      </c>
      <c r="CO128" s="72"/>
      <c r="CP128" s="75"/>
      <c r="CQ128" s="155" t="e">
        <f t="shared" si="97"/>
        <v>#DIV/0!</v>
      </c>
      <c r="CR128" s="78" t="b">
        <v>0</v>
      </c>
      <c r="CS128" s="76" t="b">
        <v>0</v>
      </c>
      <c r="CT128" s="76"/>
      <c r="CU128" s="76"/>
      <c r="CV128" s="76"/>
      <c r="CW128" s="76"/>
      <c r="CX128" s="76"/>
      <c r="CY128" s="76"/>
      <c r="CZ128" s="76"/>
      <c r="DA128" s="76"/>
      <c r="DB128" s="76"/>
      <c r="DC128" s="66" t="e">
        <f t="shared" si="98"/>
        <v>#DIV/0!</v>
      </c>
      <c r="DD128" s="66" t="e">
        <f t="shared" si="99"/>
        <v>#DIV/0!</v>
      </c>
      <c r="DE128" s="66" t="e">
        <f t="shared" si="100"/>
        <v>#DIV/0!</v>
      </c>
      <c r="DF128" s="66" t="e">
        <f t="shared" si="101"/>
        <v>#DIV/0!</v>
      </c>
      <c r="DG128" s="66" t="e">
        <f t="shared" si="102"/>
        <v>#DIV/0!</v>
      </c>
      <c r="DH128" s="66" t="e">
        <f t="shared" si="114"/>
        <v>#DIV/0!</v>
      </c>
      <c r="DI128" s="66" t="e">
        <f t="shared" si="103"/>
        <v>#DIV/0!</v>
      </c>
      <c r="DJ128" s="66" t="e">
        <f t="shared" si="104"/>
        <v>#DIV/0!</v>
      </c>
      <c r="DK128" s="66" t="e">
        <f t="shared" si="105"/>
        <v>#DIV/0!</v>
      </c>
      <c r="DL128" s="66" t="e">
        <f t="shared" si="106"/>
        <v>#DIV/0!</v>
      </c>
      <c r="DM128" s="66" t="e">
        <f t="shared" si="107"/>
        <v>#DIV/0!</v>
      </c>
      <c r="DN128" s="80" t="e">
        <f t="shared" si="108"/>
        <v>#DIV/0!</v>
      </c>
      <c r="DO128" s="178" t="e">
        <f t="shared" si="109"/>
        <v>#DIV/0!</v>
      </c>
      <c r="DP128" s="163" t="e">
        <f t="shared" si="113"/>
        <v>#DIV/0!</v>
      </c>
    </row>
    <row r="129" spans="1:120" ht="17.149999999999999" customHeight="1" x14ac:dyDescent="0.3">
      <c r="A129" s="30"/>
      <c r="B129" s="39" t="s">
        <v>428</v>
      </c>
      <c r="C129" s="37" t="s">
        <v>429</v>
      </c>
      <c r="D129" s="36" t="s">
        <v>445</v>
      </c>
      <c r="E129" s="37" t="s">
        <v>446</v>
      </c>
      <c r="F129" s="36" t="s">
        <v>452</v>
      </c>
      <c r="G129" s="37" t="s">
        <v>453</v>
      </c>
      <c r="H129" s="36">
        <v>29</v>
      </c>
      <c r="I129" s="38">
        <v>5</v>
      </c>
      <c r="J129" s="155" t="e">
        <f t="shared" si="60"/>
        <v>#DIV/0!</v>
      </c>
      <c r="K129" s="115" t="e">
        <f t="shared" si="61"/>
        <v>#DIV/0!</v>
      </c>
      <c r="L129" s="115" t="e">
        <f t="shared" si="62"/>
        <v>#DIV/0!</v>
      </c>
      <c r="M129" s="115" t="e">
        <f t="shared" si="63"/>
        <v>#DIV/0!</v>
      </c>
      <c r="N129" s="115" t="e">
        <f t="shared" si="64"/>
        <v>#DIV/0!</v>
      </c>
      <c r="O129" s="115" t="e">
        <f t="shared" si="65"/>
        <v>#DIV/0!</v>
      </c>
      <c r="P129" s="115" t="e">
        <f t="shared" si="66"/>
        <v>#DIV/0!</v>
      </c>
      <c r="Q129" s="115">
        <f t="shared" si="67"/>
        <v>1</v>
      </c>
      <c r="R129" s="116">
        <f t="shared" si="68"/>
        <v>0.86529370872436562</v>
      </c>
      <c r="S129" s="133" t="e">
        <f t="shared" si="69"/>
        <v>#DIV/0!</v>
      </c>
      <c r="T129" s="134" t="e">
        <f t="shared" si="110"/>
        <v>#DIV/0!</v>
      </c>
      <c r="U129" s="135" t="e">
        <f t="shared" si="70"/>
        <v>#DIV/0!</v>
      </c>
      <c r="V129" s="136">
        <v>6</v>
      </c>
      <c r="W129" s="155" t="e">
        <f t="shared" si="71"/>
        <v>#DIV/0!</v>
      </c>
      <c r="X129" s="155" t="e">
        <f t="shared" si="72"/>
        <v>#DIV/0!</v>
      </c>
      <c r="Y129" s="155" t="e">
        <f t="shared" si="73"/>
        <v>#DIV/0!</v>
      </c>
      <c r="Z129" s="156" t="e">
        <f t="shared" si="74"/>
        <v>#DIV/0!</v>
      </c>
      <c r="AA129" s="69"/>
      <c r="AB129" s="70">
        <f t="shared" si="75"/>
        <v>0.89139316169010996</v>
      </c>
      <c r="AC129" s="70" t="e">
        <f t="shared" si="76"/>
        <v>#DIV/0!</v>
      </c>
      <c r="AD129" s="70" t="e">
        <f t="shared" si="76"/>
        <v>#DIV/0!</v>
      </c>
      <c r="AE129" s="70">
        <f t="shared" si="77"/>
        <v>0</v>
      </c>
      <c r="AF129" s="70" t="e">
        <f t="shared" si="78"/>
        <v>#DIV/0!</v>
      </c>
      <c r="AG129" s="70" t="e">
        <f t="shared" si="79"/>
        <v>#DIV/0!</v>
      </c>
      <c r="AH129" s="70" t="e">
        <f t="shared" si="80"/>
        <v>#DIV/0!</v>
      </c>
      <c r="AI129" s="70" t="e">
        <f t="shared" si="81"/>
        <v>#DIV/0!</v>
      </c>
      <c r="AJ129" s="70" t="e">
        <f t="shared" si="82"/>
        <v>#DIV/0!</v>
      </c>
      <c r="AK129" s="70" t="e">
        <f t="shared" si="83"/>
        <v>#DIV/0!</v>
      </c>
      <c r="AL129" s="71" t="e">
        <f t="shared" si="111"/>
        <v>#DIV/0!</v>
      </c>
      <c r="AM129" s="187"/>
      <c r="AN129" s="189"/>
      <c r="AO129" s="182">
        <f t="shared" si="84"/>
        <v>1</v>
      </c>
      <c r="AP129" s="75"/>
      <c r="AQ129" s="75"/>
      <c r="AR129" s="76"/>
      <c r="AS129" s="76"/>
      <c r="AT129" s="171" t="e">
        <f t="shared" si="85"/>
        <v>#DIV/0!</v>
      </c>
      <c r="AU129" s="171" t="e">
        <f t="shared" si="86"/>
        <v>#DIV/0!</v>
      </c>
      <c r="AV129" s="75"/>
      <c r="AW129" s="76"/>
      <c r="AX129" s="75"/>
      <c r="AY129" s="76"/>
      <c r="AZ129" s="75"/>
      <c r="BA129" s="66" t="e">
        <f t="shared" si="87"/>
        <v>#DIV/0!</v>
      </c>
      <c r="BB129" s="155" t="e">
        <f t="shared" si="88"/>
        <v>#DIV/0!</v>
      </c>
      <c r="BC129" s="75"/>
      <c r="BD129" s="75"/>
      <c r="BE129" s="75"/>
      <c r="BF129" s="155" t="e">
        <f t="shared" si="89"/>
        <v>#DIV/0!</v>
      </c>
      <c r="BG129" s="184">
        <v>0.89139316169010996</v>
      </c>
      <c r="BH129" s="184">
        <v>0.86529370872436562</v>
      </c>
      <c r="BI129" s="75"/>
      <c r="BJ129" s="75"/>
      <c r="BK129" s="75"/>
      <c r="BL129" s="75"/>
      <c r="BM129" s="75"/>
      <c r="BN129" s="76"/>
      <c r="BO129" s="75"/>
      <c r="BP129" s="76"/>
      <c r="BQ129" s="76"/>
      <c r="BR129" s="76"/>
      <c r="BS129" s="155" t="e">
        <f t="shared" si="90"/>
        <v>#DIV/0!</v>
      </c>
      <c r="BT129" s="155" t="e">
        <f t="shared" si="115"/>
        <v>#DIV/0!</v>
      </c>
      <c r="BU129" s="66" t="e">
        <f t="shared" si="116"/>
        <v>#DIV/0!</v>
      </c>
      <c r="BV129" s="72"/>
      <c r="BW129" s="75"/>
      <c r="BX129" s="66" t="e">
        <f t="shared" si="91"/>
        <v>#DIV/0!</v>
      </c>
      <c r="BY129" s="74" t="e">
        <f t="shared" si="92"/>
        <v>#DIV/0!</v>
      </c>
      <c r="BZ129" s="155" t="e">
        <f t="shared" si="112"/>
        <v>#DIV/0!</v>
      </c>
      <c r="CA129" s="72"/>
      <c r="CB129" s="75"/>
      <c r="CC129" s="155" t="e">
        <f t="shared" si="93"/>
        <v>#DIV/0!</v>
      </c>
      <c r="CD129" s="155" t="e">
        <f t="shared" si="94"/>
        <v>#DIV/0!</v>
      </c>
      <c r="CE129" s="72"/>
      <c r="CF129" s="166"/>
      <c r="CG129" s="167"/>
      <c r="CH129" s="155" t="e">
        <f t="shared" si="95"/>
        <v>#DIV/0!</v>
      </c>
      <c r="CI129" s="75"/>
      <c r="CJ129" s="75"/>
      <c r="CK129" s="76"/>
      <c r="CL129" s="75"/>
      <c r="CM129" s="75"/>
      <c r="CN129" s="155" t="e">
        <f t="shared" si="96"/>
        <v>#DIV/0!</v>
      </c>
      <c r="CO129" s="72"/>
      <c r="CP129" s="75"/>
      <c r="CQ129" s="155" t="e">
        <f t="shared" si="97"/>
        <v>#DIV/0!</v>
      </c>
      <c r="CR129" s="78" t="b">
        <v>0</v>
      </c>
      <c r="CS129" s="76" t="b">
        <v>1</v>
      </c>
      <c r="CT129" s="76"/>
      <c r="CU129" s="76"/>
      <c r="CV129" s="79"/>
      <c r="CW129" s="79"/>
      <c r="CX129" s="79"/>
      <c r="CY129" s="79"/>
      <c r="CZ129" s="76"/>
      <c r="DA129" s="76"/>
      <c r="DB129" s="76"/>
      <c r="DC129" s="66" t="e">
        <f t="shared" si="98"/>
        <v>#DIV/0!</v>
      </c>
      <c r="DD129" s="66" t="e">
        <f t="shared" si="99"/>
        <v>#DIV/0!</v>
      </c>
      <c r="DE129" s="66" t="e">
        <f t="shared" si="100"/>
        <v>#DIV/0!</v>
      </c>
      <c r="DF129" s="66" t="e">
        <f t="shared" si="101"/>
        <v>#DIV/0!</v>
      </c>
      <c r="DG129" s="66" t="e">
        <f t="shared" si="102"/>
        <v>#DIV/0!</v>
      </c>
      <c r="DH129" s="66" t="e">
        <f t="shared" si="114"/>
        <v>#DIV/0!</v>
      </c>
      <c r="DI129" s="66" t="e">
        <f t="shared" si="103"/>
        <v>#DIV/0!</v>
      </c>
      <c r="DJ129" s="66" t="e">
        <f t="shared" si="104"/>
        <v>#DIV/0!</v>
      </c>
      <c r="DK129" s="66" t="e">
        <f t="shared" si="105"/>
        <v>#DIV/0!</v>
      </c>
      <c r="DL129" s="66" t="e">
        <f t="shared" si="106"/>
        <v>#DIV/0!</v>
      </c>
      <c r="DM129" s="66" t="e">
        <f t="shared" si="107"/>
        <v>#DIV/0!</v>
      </c>
      <c r="DN129" s="80" t="e">
        <f t="shared" si="108"/>
        <v>#DIV/0!</v>
      </c>
      <c r="DO129" s="178" t="e">
        <f t="shared" si="109"/>
        <v>#DIV/0!</v>
      </c>
      <c r="DP129" s="163" t="e">
        <f t="shared" si="113"/>
        <v>#DIV/0!</v>
      </c>
    </row>
    <row r="130" spans="1:120" ht="17.149999999999999" customHeight="1" x14ac:dyDescent="0.3">
      <c r="A130" s="30"/>
      <c r="B130" s="39" t="s">
        <v>428</v>
      </c>
      <c r="C130" s="37" t="s">
        <v>429</v>
      </c>
      <c r="D130" s="36" t="s">
        <v>445</v>
      </c>
      <c r="E130" s="37" t="s">
        <v>446</v>
      </c>
      <c r="F130" s="36" t="s">
        <v>454</v>
      </c>
      <c r="G130" s="37" t="s">
        <v>455</v>
      </c>
      <c r="H130" s="36">
        <v>22</v>
      </c>
      <c r="I130" s="38">
        <v>5</v>
      </c>
      <c r="J130" s="155" t="e">
        <f t="shared" si="60"/>
        <v>#DIV/0!</v>
      </c>
      <c r="K130" s="115" t="e">
        <f t="shared" si="61"/>
        <v>#DIV/0!</v>
      </c>
      <c r="L130" s="115" t="e">
        <f t="shared" si="62"/>
        <v>#DIV/0!</v>
      </c>
      <c r="M130" s="115" t="e">
        <f t="shared" si="63"/>
        <v>#DIV/0!</v>
      </c>
      <c r="N130" s="115" t="e">
        <f t="shared" si="64"/>
        <v>#DIV/0!</v>
      </c>
      <c r="O130" s="115" t="e">
        <f t="shared" si="65"/>
        <v>#DIV/0!</v>
      </c>
      <c r="P130" s="115" t="e">
        <f t="shared" si="66"/>
        <v>#DIV/0!</v>
      </c>
      <c r="Q130" s="115">
        <f t="shared" si="67"/>
        <v>1</v>
      </c>
      <c r="R130" s="116">
        <f t="shared" si="68"/>
        <v>0.90658754629898963</v>
      </c>
      <c r="S130" s="133" t="e">
        <f t="shared" si="69"/>
        <v>#DIV/0!</v>
      </c>
      <c r="T130" s="134" t="e">
        <f t="shared" si="110"/>
        <v>#DIV/0!</v>
      </c>
      <c r="U130" s="135" t="e">
        <f t="shared" si="70"/>
        <v>#DIV/0!</v>
      </c>
      <c r="V130" s="136">
        <v>4</v>
      </c>
      <c r="W130" s="155" t="e">
        <f t="shared" si="71"/>
        <v>#DIV/0!</v>
      </c>
      <c r="X130" s="155" t="e">
        <f t="shared" si="72"/>
        <v>#DIV/0!</v>
      </c>
      <c r="Y130" s="155" t="e">
        <f t="shared" si="73"/>
        <v>#DIV/0!</v>
      </c>
      <c r="Z130" s="156" t="e">
        <f t="shared" si="74"/>
        <v>#DIV/0!</v>
      </c>
      <c r="AA130" s="69"/>
      <c r="AB130" s="70">
        <f t="shared" si="75"/>
        <v>0.93542681109013215</v>
      </c>
      <c r="AC130" s="70" t="e">
        <f t="shared" si="76"/>
        <v>#DIV/0!</v>
      </c>
      <c r="AD130" s="70" t="e">
        <f t="shared" si="76"/>
        <v>#DIV/0!</v>
      </c>
      <c r="AE130" s="70">
        <f t="shared" si="77"/>
        <v>0</v>
      </c>
      <c r="AF130" s="70" t="e">
        <f t="shared" si="78"/>
        <v>#DIV/0!</v>
      </c>
      <c r="AG130" s="70" t="e">
        <f t="shared" si="79"/>
        <v>#DIV/0!</v>
      </c>
      <c r="AH130" s="70" t="e">
        <f t="shared" si="80"/>
        <v>#DIV/0!</v>
      </c>
      <c r="AI130" s="70" t="e">
        <f t="shared" si="81"/>
        <v>#DIV/0!</v>
      </c>
      <c r="AJ130" s="70" t="e">
        <f t="shared" si="82"/>
        <v>#DIV/0!</v>
      </c>
      <c r="AK130" s="70" t="e">
        <f t="shared" si="83"/>
        <v>#DIV/0!</v>
      </c>
      <c r="AL130" s="71" t="e">
        <f t="shared" si="111"/>
        <v>#DIV/0!</v>
      </c>
      <c r="AM130" s="187"/>
      <c r="AN130" s="189"/>
      <c r="AO130" s="182">
        <f t="shared" si="84"/>
        <v>1</v>
      </c>
      <c r="AP130" s="75"/>
      <c r="AQ130" s="75"/>
      <c r="AR130" s="75"/>
      <c r="AS130" s="76"/>
      <c r="AT130" s="171" t="e">
        <f t="shared" si="85"/>
        <v>#DIV/0!</v>
      </c>
      <c r="AU130" s="171" t="e">
        <f t="shared" si="86"/>
        <v>#DIV/0!</v>
      </c>
      <c r="AV130" s="75"/>
      <c r="AW130" s="76"/>
      <c r="AX130" s="75"/>
      <c r="AY130" s="76"/>
      <c r="AZ130" s="75"/>
      <c r="BA130" s="66" t="e">
        <f t="shared" si="87"/>
        <v>#DIV/0!</v>
      </c>
      <c r="BB130" s="155" t="e">
        <f t="shared" si="88"/>
        <v>#DIV/0!</v>
      </c>
      <c r="BC130" s="75"/>
      <c r="BD130" s="75"/>
      <c r="BE130" s="75"/>
      <c r="BF130" s="155" t="e">
        <f t="shared" si="89"/>
        <v>#DIV/0!</v>
      </c>
      <c r="BG130" s="184">
        <v>0.93542681109013215</v>
      </c>
      <c r="BH130" s="184">
        <v>0.90658754629898963</v>
      </c>
      <c r="BI130" s="75"/>
      <c r="BJ130" s="75"/>
      <c r="BK130" s="75"/>
      <c r="BL130" s="75"/>
      <c r="BM130" s="75"/>
      <c r="BN130" s="76"/>
      <c r="BO130" s="75"/>
      <c r="BP130" s="76"/>
      <c r="BQ130" s="76"/>
      <c r="BR130" s="76"/>
      <c r="BS130" s="155" t="e">
        <f t="shared" si="90"/>
        <v>#DIV/0!</v>
      </c>
      <c r="BT130" s="155" t="e">
        <f t="shared" si="115"/>
        <v>#DIV/0!</v>
      </c>
      <c r="BU130" s="66" t="e">
        <f t="shared" si="116"/>
        <v>#DIV/0!</v>
      </c>
      <c r="BV130" s="72"/>
      <c r="BW130" s="75"/>
      <c r="BX130" s="66" t="e">
        <f t="shared" si="91"/>
        <v>#DIV/0!</v>
      </c>
      <c r="BY130" s="74" t="e">
        <f t="shared" si="92"/>
        <v>#DIV/0!</v>
      </c>
      <c r="BZ130" s="155" t="e">
        <f t="shared" si="112"/>
        <v>#DIV/0!</v>
      </c>
      <c r="CA130" s="72"/>
      <c r="CB130" s="75"/>
      <c r="CC130" s="155" t="e">
        <f t="shared" si="93"/>
        <v>#DIV/0!</v>
      </c>
      <c r="CD130" s="155" t="e">
        <f t="shared" si="94"/>
        <v>#DIV/0!</v>
      </c>
      <c r="CE130" s="72"/>
      <c r="CF130" s="166"/>
      <c r="CG130" s="167"/>
      <c r="CH130" s="155" t="e">
        <f t="shared" si="95"/>
        <v>#DIV/0!</v>
      </c>
      <c r="CI130" s="75"/>
      <c r="CJ130" s="75"/>
      <c r="CK130" s="75"/>
      <c r="CL130" s="75"/>
      <c r="CM130" s="76"/>
      <c r="CN130" s="155" t="e">
        <f t="shared" si="96"/>
        <v>#DIV/0!</v>
      </c>
      <c r="CO130" s="72"/>
      <c r="CP130" s="75"/>
      <c r="CQ130" s="155" t="e">
        <f t="shared" si="97"/>
        <v>#DIV/0!</v>
      </c>
      <c r="CR130" s="78" t="b">
        <v>0</v>
      </c>
      <c r="CS130" s="76" t="b">
        <v>1</v>
      </c>
      <c r="CT130" s="76"/>
      <c r="CU130" s="76"/>
      <c r="CV130" s="79"/>
      <c r="CW130" s="79"/>
      <c r="CX130" s="79"/>
      <c r="CY130" s="79"/>
      <c r="CZ130" s="76"/>
      <c r="DA130" s="76"/>
      <c r="DB130" s="76"/>
      <c r="DC130" s="66" t="e">
        <f t="shared" si="98"/>
        <v>#DIV/0!</v>
      </c>
      <c r="DD130" s="66" t="e">
        <f t="shared" si="99"/>
        <v>#DIV/0!</v>
      </c>
      <c r="DE130" s="66" t="e">
        <f t="shared" si="100"/>
        <v>#DIV/0!</v>
      </c>
      <c r="DF130" s="66" t="e">
        <f t="shared" si="101"/>
        <v>#DIV/0!</v>
      </c>
      <c r="DG130" s="66" t="e">
        <f t="shared" si="102"/>
        <v>#DIV/0!</v>
      </c>
      <c r="DH130" s="66" t="e">
        <f t="shared" si="114"/>
        <v>#DIV/0!</v>
      </c>
      <c r="DI130" s="66" t="e">
        <f t="shared" si="103"/>
        <v>#DIV/0!</v>
      </c>
      <c r="DJ130" s="66" t="e">
        <f t="shared" si="104"/>
        <v>#DIV/0!</v>
      </c>
      <c r="DK130" s="66" t="e">
        <f t="shared" si="105"/>
        <v>#DIV/0!</v>
      </c>
      <c r="DL130" s="66" t="e">
        <f t="shared" si="106"/>
        <v>#DIV/0!</v>
      </c>
      <c r="DM130" s="66" t="e">
        <f t="shared" si="107"/>
        <v>#DIV/0!</v>
      </c>
      <c r="DN130" s="80" t="e">
        <f t="shared" si="108"/>
        <v>#DIV/0!</v>
      </c>
      <c r="DO130" s="178" t="e">
        <f t="shared" si="109"/>
        <v>#DIV/0!</v>
      </c>
      <c r="DP130" s="163" t="e">
        <f t="shared" si="113"/>
        <v>#DIV/0!</v>
      </c>
    </row>
    <row r="131" spans="1:120" ht="17.149999999999999" customHeight="1" x14ac:dyDescent="0.3">
      <c r="A131" s="30"/>
      <c r="B131" s="39" t="s">
        <v>428</v>
      </c>
      <c r="C131" s="37" t="s">
        <v>429</v>
      </c>
      <c r="D131" s="36" t="s">
        <v>456</v>
      </c>
      <c r="E131" s="37" t="s">
        <v>457</v>
      </c>
      <c r="F131" s="36" t="s">
        <v>458</v>
      </c>
      <c r="G131" s="37" t="s">
        <v>457</v>
      </c>
      <c r="H131" s="36">
        <v>86</v>
      </c>
      <c r="I131" s="38">
        <v>10</v>
      </c>
      <c r="J131" s="155" t="e">
        <f t="shared" si="60"/>
        <v>#DIV/0!</v>
      </c>
      <c r="K131" s="115" t="e">
        <f t="shared" si="61"/>
        <v>#DIV/0!</v>
      </c>
      <c r="L131" s="115" t="e">
        <f t="shared" si="62"/>
        <v>#DIV/0!</v>
      </c>
      <c r="M131" s="115" t="e">
        <f t="shared" si="63"/>
        <v>#DIV/0!</v>
      </c>
      <c r="N131" s="115" t="e">
        <f t="shared" si="64"/>
        <v>#DIV/0!</v>
      </c>
      <c r="O131" s="115" t="e">
        <f t="shared" si="65"/>
        <v>#DIV/0!</v>
      </c>
      <c r="P131" s="115" t="e">
        <f t="shared" si="66"/>
        <v>#DIV/0!</v>
      </c>
      <c r="Q131" s="115">
        <f t="shared" si="67"/>
        <v>1</v>
      </c>
      <c r="R131" s="116">
        <f t="shared" si="68"/>
        <v>0.96073468127797501</v>
      </c>
      <c r="S131" s="133" t="e">
        <f t="shared" si="69"/>
        <v>#DIV/0!</v>
      </c>
      <c r="T131" s="134" t="e">
        <f t="shared" si="110"/>
        <v>#DIV/0!</v>
      </c>
      <c r="U131" s="135" t="e">
        <f t="shared" si="70"/>
        <v>#DIV/0!</v>
      </c>
      <c r="V131" s="136">
        <v>6</v>
      </c>
      <c r="W131" s="155" t="e">
        <f t="shared" si="71"/>
        <v>#DIV/0!</v>
      </c>
      <c r="X131" s="155" t="e">
        <f t="shared" si="72"/>
        <v>#DIV/0!</v>
      </c>
      <c r="Y131" s="155" t="e">
        <f t="shared" si="73"/>
        <v>#DIV/0!</v>
      </c>
      <c r="Z131" s="156" t="e">
        <f t="shared" si="74"/>
        <v>#DIV/0!</v>
      </c>
      <c r="AA131" s="69"/>
      <c r="AB131" s="70">
        <f t="shared" si="75"/>
        <v>0.97127398205659077</v>
      </c>
      <c r="AC131" s="70" t="e">
        <f t="shared" si="76"/>
        <v>#DIV/0!</v>
      </c>
      <c r="AD131" s="70" t="e">
        <f t="shared" si="76"/>
        <v>#DIV/0!</v>
      </c>
      <c r="AE131" s="70">
        <f t="shared" si="77"/>
        <v>0</v>
      </c>
      <c r="AF131" s="70" t="e">
        <f t="shared" si="78"/>
        <v>#DIV/0!</v>
      </c>
      <c r="AG131" s="70" t="e">
        <f t="shared" si="79"/>
        <v>#DIV/0!</v>
      </c>
      <c r="AH131" s="70" t="e">
        <f t="shared" si="80"/>
        <v>#DIV/0!</v>
      </c>
      <c r="AI131" s="70" t="e">
        <f t="shared" si="81"/>
        <v>#DIV/0!</v>
      </c>
      <c r="AJ131" s="70" t="e">
        <f t="shared" si="82"/>
        <v>#DIV/0!</v>
      </c>
      <c r="AK131" s="70" t="e">
        <f t="shared" si="83"/>
        <v>#DIV/0!</v>
      </c>
      <c r="AL131" s="71" t="e">
        <f t="shared" si="111"/>
        <v>#DIV/0!</v>
      </c>
      <c r="AM131" s="187"/>
      <c r="AN131" s="189"/>
      <c r="AO131" s="182">
        <f t="shared" si="84"/>
        <v>1</v>
      </c>
      <c r="AP131" s="75"/>
      <c r="AQ131" s="75"/>
      <c r="AR131" s="75"/>
      <c r="AS131" s="76"/>
      <c r="AT131" s="171" t="e">
        <f t="shared" si="85"/>
        <v>#DIV/0!</v>
      </c>
      <c r="AU131" s="171" t="e">
        <f t="shared" si="86"/>
        <v>#DIV/0!</v>
      </c>
      <c r="AV131" s="75"/>
      <c r="AW131" s="76"/>
      <c r="AX131" s="75"/>
      <c r="AY131" s="76"/>
      <c r="AZ131" s="75"/>
      <c r="BA131" s="66" t="e">
        <f t="shared" si="87"/>
        <v>#DIV/0!</v>
      </c>
      <c r="BB131" s="155" t="e">
        <f t="shared" si="88"/>
        <v>#DIV/0!</v>
      </c>
      <c r="BC131" s="75"/>
      <c r="BD131" s="75"/>
      <c r="BE131" s="75"/>
      <c r="BF131" s="155" t="e">
        <f t="shared" si="89"/>
        <v>#DIV/0!</v>
      </c>
      <c r="BG131" s="184">
        <v>0.97127398205659077</v>
      </c>
      <c r="BH131" s="184">
        <v>0.96073468127797501</v>
      </c>
      <c r="BI131" s="75"/>
      <c r="BJ131" s="75"/>
      <c r="BK131" s="75"/>
      <c r="BL131" s="75"/>
      <c r="BM131" s="75"/>
      <c r="BN131" s="76"/>
      <c r="BO131" s="75"/>
      <c r="BP131" s="76"/>
      <c r="BQ131" s="76"/>
      <c r="BR131" s="75"/>
      <c r="BS131" s="155" t="e">
        <f t="shared" si="90"/>
        <v>#DIV/0!</v>
      </c>
      <c r="BT131" s="155" t="e">
        <f t="shared" si="115"/>
        <v>#DIV/0!</v>
      </c>
      <c r="BU131" s="66" t="e">
        <f t="shared" si="116"/>
        <v>#DIV/0!</v>
      </c>
      <c r="BV131" s="72"/>
      <c r="BW131" s="75"/>
      <c r="BX131" s="66" t="e">
        <f t="shared" si="91"/>
        <v>#DIV/0!</v>
      </c>
      <c r="BY131" s="74" t="e">
        <f t="shared" si="92"/>
        <v>#DIV/0!</v>
      </c>
      <c r="BZ131" s="155" t="e">
        <f t="shared" si="112"/>
        <v>#DIV/0!</v>
      </c>
      <c r="CA131" s="72"/>
      <c r="CB131" s="75"/>
      <c r="CC131" s="155" t="e">
        <f t="shared" si="93"/>
        <v>#DIV/0!</v>
      </c>
      <c r="CD131" s="155" t="e">
        <f t="shared" si="94"/>
        <v>#DIV/0!</v>
      </c>
      <c r="CE131" s="72"/>
      <c r="CF131" s="167"/>
      <c r="CG131" s="167"/>
      <c r="CH131" s="155" t="e">
        <f t="shared" si="95"/>
        <v>#DIV/0!</v>
      </c>
      <c r="CI131" s="75"/>
      <c r="CJ131" s="75"/>
      <c r="CK131" s="75"/>
      <c r="CL131" s="75"/>
      <c r="CM131" s="75"/>
      <c r="CN131" s="155" t="e">
        <f t="shared" si="96"/>
        <v>#DIV/0!</v>
      </c>
      <c r="CO131" s="72"/>
      <c r="CP131" s="75"/>
      <c r="CQ131" s="155" t="e">
        <f t="shared" si="97"/>
        <v>#DIV/0!</v>
      </c>
      <c r="CR131" s="78" t="b">
        <v>0</v>
      </c>
      <c r="CS131" s="76" t="b">
        <v>1</v>
      </c>
      <c r="CT131" s="76"/>
      <c r="CU131" s="76"/>
      <c r="CV131" s="79"/>
      <c r="CW131" s="79"/>
      <c r="CX131" s="79"/>
      <c r="CY131" s="79"/>
      <c r="CZ131" s="76"/>
      <c r="DA131" s="76"/>
      <c r="DB131" s="76"/>
      <c r="DC131" s="66" t="e">
        <f t="shared" si="98"/>
        <v>#DIV/0!</v>
      </c>
      <c r="DD131" s="66" t="e">
        <f t="shared" si="99"/>
        <v>#DIV/0!</v>
      </c>
      <c r="DE131" s="66" t="e">
        <f t="shared" si="100"/>
        <v>#DIV/0!</v>
      </c>
      <c r="DF131" s="66" t="e">
        <f t="shared" si="101"/>
        <v>#DIV/0!</v>
      </c>
      <c r="DG131" s="66" t="e">
        <f t="shared" si="102"/>
        <v>#DIV/0!</v>
      </c>
      <c r="DH131" s="66" t="e">
        <f t="shared" si="114"/>
        <v>#DIV/0!</v>
      </c>
      <c r="DI131" s="66" t="e">
        <f t="shared" si="103"/>
        <v>#DIV/0!</v>
      </c>
      <c r="DJ131" s="66" t="e">
        <f t="shared" si="104"/>
        <v>#DIV/0!</v>
      </c>
      <c r="DK131" s="66" t="e">
        <f t="shared" si="105"/>
        <v>#DIV/0!</v>
      </c>
      <c r="DL131" s="66" t="e">
        <f t="shared" si="106"/>
        <v>#DIV/0!</v>
      </c>
      <c r="DM131" s="66" t="e">
        <f t="shared" si="107"/>
        <v>#DIV/0!</v>
      </c>
      <c r="DN131" s="80" t="e">
        <f t="shared" si="108"/>
        <v>#DIV/0!</v>
      </c>
      <c r="DO131" s="178" t="e">
        <f t="shared" si="109"/>
        <v>#DIV/0!</v>
      </c>
      <c r="DP131" s="163" t="e">
        <f t="shared" si="113"/>
        <v>#DIV/0!</v>
      </c>
    </row>
    <row r="132" spans="1:120" ht="17.149999999999999" customHeight="1" x14ac:dyDescent="0.3">
      <c r="A132" s="30"/>
      <c r="B132" s="39" t="s">
        <v>428</v>
      </c>
      <c r="C132" s="37" t="s">
        <v>429</v>
      </c>
      <c r="D132" s="36" t="s">
        <v>456</v>
      </c>
      <c r="E132" s="37" t="s">
        <v>457</v>
      </c>
      <c r="F132" s="36" t="s">
        <v>459</v>
      </c>
      <c r="G132" s="37" t="s">
        <v>460</v>
      </c>
      <c r="H132" s="36">
        <v>48</v>
      </c>
      <c r="I132" s="38">
        <v>5</v>
      </c>
      <c r="J132" s="155" t="e">
        <f t="shared" si="60"/>
        <v>#DIV/0!</v>
      </c>
      <c r="K132" s="115" t="e">
        <f t="shared" si="61"/>
        <v>#DIV/0!</v>
      </c>
      <c r="L132" s="115" t="e">
        <f t="shared" si="62"/>
        <v>#DIV/0!</v>
      </c>
      <c r="M132" s="115" t="e">
        <f t="shared" si="63"/>
        <v>#DIV/0!</v>
      </c>
      <c r="N132" s="115" t="e">
        <f t="shared" si="64"/>
        <v>#DIV/0!</v>
      </c>
      <c r="O132" s="115" t="e">
        <f t="shared" si="65"/>
        <v>#DIV/0!</v>
      </c>
      <c r="P132" s="115" t="e">
        <f t="shared" si="66"/>
        <v>#DIV/0!</v>
      </c>
      <c r="Q132" s="115">
        <f t="shared" si="67"/>
        <v>1</v>
      </c>
      <c r="R132" s="116">
        <f t="shared" si="68"/>
        <v>0.94981109840213507</v>
      </c>
      <c r="S132" s="133" t="e">
        <f t="shared" si="69"/>
        <v>#DIV/0!</v>
      </c>
      <c r="T132" s="134" t="e">
        <f t="shared" si="110"/>
        <v>#DIV/0!</v>
      </c>
      <c r="U132" s="135" t="e">
        <f t="shared" si="70"/>
        <v>#DIV/0!</v>
      </c>
      <c r="V132" s="136">
        <v>6</v>
      </c>
      <c r="W132" s="155" t="e">
        <f t="shared" si="71"/>
        <v>#DIV/0!</v>
      </c>
      <c r="X132" s="155" t="e">
        <f t="shared" si="72"/>
        <v>#DIV/0!</v>
      </c>
      <c r="Y132" s="155" t="e">
        <f t="shared" si="73"/>
        <v>#DIV/0!</v>
      </c>
      <c r="Z132" s="156" t="e">
        <f t="shared" si="74"/>
        <v>#DIV/0!</v>
      </c>
      <c r="AA132" s="69"/>
      <c r="AB132" s="70">
        <f t="shared" si="75"/>
        <v>0.9653852712150206</v>
      </c>
      <c r="AC132" s="70" t="e">
        <f t="shared" si="76"/>
        <v>#DIV/0!</v>
      </c>
      <c r="AD132" s="70" t="e">
        <f t="shared" si="76"/>
        <v>#DIV/0!</v>
      </c>
      <c r="AE132" s="70">
        <f t="shared" si="77"/>
        <v>0</v>
      </c>
      <c r="AF132" s="70" t="e">
        <f t="shared" si="78"/>
        <v>#DIV/0!</v>
      </c>
      <c r="AG132" s="70" t="e">
        <f t="shared" si="79"/>
        <v>#DIV/0!</v>
      </c>
      <c r="AH132" s="70" t="e">
        <f t="shared" si="80"/>
        <v>#DIV/0!</v>
      </c>
      <c r="AI132" s="70" t="e">
        <f t="shared" si="81"/>
        <v>#DIV/0!</v>
      </c>
      <c r="AJ132" s="70" t="e">
        <f t="shared" si="82"/>
        <v>#DIV/0!</v>
      </c>
      <c r="AK132" s="70" t="e">
        <f t="shared" si="83"/>
        <v>#DIV/0!</v>
      </c>
      <c r="AL132" s="71" t="e">
        <f t="shared" si="111"/>
        <v>#DIV/0!</v>
      </c>
      <c r="AM132" s="187"/>
      <c r="AN132" s="189"/>
      <c r="AO132" s="182">
        <f t="shared" si="84"/>
        <v>1</v>
      </c>
      <c r="AP132" s="75"/>
      <c r="AQ132" s="75"/>
      <c r="AR132" s="75"/>
      <c r="AS132" s="76"/>
      <c r="AT132" s="171" t="e">
        <f t="shared" si="85"/>
        <v>#DIV/0!</v>
      </c>
      <c r="AU132" s="171" t="e">
        <f t="shared" si="86"/>
        <v>#DIV/0!</v>
      </c>
      <c r="AV132" s="75"/>
      <c r="AW132" s="76"/>
      <c r="AX132" s="75"/>
      <c r="AY132" s="76"/>
      <c r="AZ132" s="75"/>
      <c r="BA132" s="66" t="e">
        <f t="shared" si="87"/>
        <v>#DIV/0!</v>
      </c>
      <c r="BB132" s="155" t="e">
        <f t="shared" si="88"/>
        <v>#DIV/0!</v>
      </c>
      <c r="BC132" s="75"/>
      <c r="BD132" s="75"/>
      <c r="BE132" s="75"/>
      <c r="BF132" s="155" t="e">
        <f t="shared" si="89"/>
        <v>#DIV/0!</v>
      </c>
      <c r="BG132" s="184">
        <v>0.9653852712150206</v>
      </c>
      <c r="BH132" s="184">
        <v>0.94981109840213507</v>
      </c>
      <c r="BI132" s="75"/>
      <c r="BJ132" s="75"/>
      <c r="BK132" s="75"/>
      <c r="BL132" s="75"/>
      <c r="BM132" s="75"/>
      <c r="BN132" s="76"/>
      <c r="BO132" s="75"/>
      <c r="BP132" s="76"/>
      <c r="BQ132" s="76"/>
      <c r="BR132" s="75"/>
      <c r="BS132" s="155" t="e">
        <f t="shared" si="90"/>
        <v>#DIV/0!</v>
      </c>
      <c r="BT132" s="155" t="e">
        <f t="shared" si="115"/>
        <v>#DIV/0!</v>
      </c>
      <c r="BU132" s="66" t="e">
        <f t="shared" si="116"/>
        <v>#DIV/0!</v>
      </c>
      <c r="BV132" s="72"/>
      <c r="BW132" s="75"/>
      <c r="BX132" s="66" t="e">
        <f t="shared" si="91"/>
        <v>#DIV/0!</v>
      </c>
      <c r="BY132" s="74" t="e">
        <f t="shared" si="92"/>
        <v>#DIV/0!</v>
      </c>
      <c r="BZ132" s="155" t="e">
        <f t="shared" si="112"/>
        <v>#DIV/0!</v>
      </c>
      <c r="CA132" s="72"/>
      <c r="CB132" s="75"/>
      <c r="CC132" s="155" t="e">
        <f t="shared" si="93"/>
        <v>#DIV/0!</v>
      </c>
      <c r="CD132" s="155" t="e">
        <f t="shared" si="94"/>
        <v>#DIV/0!</v>
      </c>
      <c r="CE132" s="72"/>
      <c r="CF132" s="166"/>
      <c r="CG132" s="167"/>
      <c r="CH132" s="155" t="e">
        <f t="shared" si="95"/>
        <v>#DIV/0!</v>
      </c>
      <c r="CI132" s="75"/>
      <c r="CJ132" s="75"/>
      <c r="CK132" s="75"/>
      <c r="CL132" s="75"/>
      <c r="CM132" s="75"/>
      <c r="CN132" s="155" t="e">
        <f t="shared" si="96"/>
        <v>#DIV/0!</v>
      </c>
      <c r="CO132" s="72"/>
      <c r="CP132" s="75"/>
      <c r="CQ132" s="155" t="e">
        <f t="shared" si="97"/>
        <v>#DIV/0!</v>
      </c>
      <c r="CR132" s="78" t="b">
        <v>0</v>
      </c>
      <c r="CS132" s="76" t="b">
        <v>1</v>
      </c>
      <c r="CT132" s="76"/>
      <c r="CU132" s="76"/>
      <c r="CV132" s="79"/>
      <c r="CW132" s="79"/>
      <c r="CX132" s="79"/>
      <c r="CY132" s="79"/>
      <c r="CZ132" s="76"/>
      <c r="DA132" s="76"/>
      <c r="DB132" s="76"/>
      <c r="DC132" s="66" t="e">
        <f t="shared" si="98"/>
        <v>#DIV/0!</v>
      </c>
      <c r="DD132" s="66" t="e">
        <f t="shared" si="99"/>
        <v>#DIV/0!</v>
      </c>
      <c r="DE132" s="66" t="e">
        <f t="shared" si="100"/>
        <v>#DIV/0!</v>
      </c>
      <c r="DF132" s="66" t="e">
        <f t="shared" si="101"/>
        <v>#DIV/0!</v>
      </c>
      <c r="DG132" s="66" t="e">
        <f t="shared" si="102"/>
        <v>#DIV/0!</v>
      </c>
      <c r="DH132" s="66" t="e">
        <f t="shared" si="114"/>
        <v>#DIV/0!</v>
      </c>
      <c r="DI132" s="66" t="e">
        <f t="shared" si="103"/>
        <v>#DIV/0!</v>
      </c>
      <c r="DJ132" s="66" t="e">
        <f t="shared" si="104"/>
        <v>#DIV/0!</v>
      </c>
      <c r="DK132" s="66" t="e">
        <f t="shared" si="105"/>
        <v>#DIV/0!</v>
      </c>
      <c r="DL132" s="66" t="e">
        <f t="shared" si="106"/>
        <v>#DIV/0!</v>
      </c>
      <c r="DM132" s="66" t="e">
        <f t="shared" si="107"/>
        <v>#DIV/0!</v>
      </c>
      <c r="DN132" s="80" t="e">
        <f t="shared" si="108"/>
        <v>#DIV/0!</v>
      </c>
      <c r="DO132" s="178" t="e">
        <f t="shared" si="109"/>
        <v>#DIV/0!</v>
      </c>
      <c r="DP132" s="163" t="e">
        <f t="shared" si="113"/>
        <v>#DIV/0!</v>
      </c>
    </row>
    <row r="133" spans="1:120" ht="17.149999999999999" customHeight="1" x14ac:dyDescent="0.3">
      <c r="A133" s="30"/>
      <c r="B133" s="39" t="s">
        <v>428</v>
      </c>
      <c r="C133" s="37" t="s">
        <v>429</v>
      </c>
      <c r="D133" s="36" t="s">
        <v>456</v>
      </c>
      <c r="E133" s="37" t="s">
        <v>457</v>
      </c>
      <c r="F133" s="36" t="s">
        <v>461</v>
      </c>
      <c r="G133" s="37" t="s">
        <v>462</v>
      </c>
      <c r="H133" s="36">
        <v>82</v>
      </c>
      <c r="I133" s="38">
        <v>6</v>
      </c>
      <c r="J133" s="155" t="e">
        <f t="shared" si="60"/>
        <v>#DIV/0!</v>
      </c>
      <c r="K133" s="115" t="e">
        <f t="shared" si="61"/>
        <v>#DIV/0!</v>
      </c>
      <c r="L133" s="115" t="e">
        <f t="shared" si="62"/>
        <v>#DIV/0!</v>
      </c>
      <c r="M133" s="115" t="e">
        <f t="shared" si="63"/>
        <v>#DIV/0!</v>
      </c>
      <c r="N133" s="115" t="e">
        <f t="shared" si="64"/>
        <v>#DIV/0!</v>
      </c>
      <c r="O133" s="115" t="e">
        <f t="shared" si="65"/>
        <v>#DIV/0!</v>
      </c>
      <c r="P133" s="115" t="e">
        <f t="shared" si="66"/>
        <v>#DIV/0!</v>
      </c>
      <c r="Q133" s="115">
        <f t="shared" si="67"/>
        <v>1</v>
      </c>
      <c r="R133" s="116">
        <f t="shared" si="68"/>
        <v>0.90100900995837507</v>
      </c>
      <c r="S133" s="133" t="e">
        <f t="shared" si="69"/>
        <v>#DIV/0!</v>
      </c>
      <c r="T133" s="134" t="e">
        <f t="shared" si="110"/>
        <v>#DIV/0!</v>
      </c>
      <c r="U133" s="135" t="e">
        <f t="shared" si="70"/>
        <v>#DIV/0!</v>
      </c>
      <c r="V133" s="136">
        <v>5</v>
      </c>
      <c r="W133" s="155" t="e">
        <f t="shared" si="71"/>
        <v>#DIV/0!</v>
      </c>
      <c r="X133" s="155" t="e">
        <f t="shared" si="72"/>
        <v>#DIV/0!</v>
      </c>
      <c r="Y133" s="155" t="e">
        <f t="shared" si="73"/>
        <v>#DIV/0!</v>
      </c>
      <c r="Z133" s="156" t="e">
        <f t="shared" si="74"/>
        <v>#DIV/0!</v>
      </c>
      <c r="AA133" s="69"/>
      <c r="AB133" s="70">
        <f t="shared" si="75"/>
        <v>0.93210461344127693</v>
      </c>
      <c r="AC133" s="70" t="e">
        <f t="shared" si="76"/>
        <v>#DIV/0!</v>
      </c>
      <c r="AD133" s="70" t="e">
        <f t="shared" si="76"/>
        <v>#DIV/0!</v>
      </c>
      <c r="AE133" s="70">
        <f t="shared" si="77"/>
        <v>0</v>
      </c>
      <c r="AF133" s="70" t="e">
        <f t="shared" si="78"/>
        <v>#DIV/0!</v>
      </c>
      <c r="AG133" s="70" t="e">
        <f t="shared" si="79"/>
        <v>#DIV/0!</v>
      </c>
      <c r="AH133" s="70" t="e">
        <f t="shared" si="80"/>
        <v>#DIV/0!</v>
      </c>
      <c r="AI133" s="70" t="e">
        <f t="shared" si="81"/>
        <v>#DIV/0!</v>
      </c>
      <c r="AJ133" s="70" t="e">
        <f t="shared" si="82"/>
        <v>#DIV/0!</v>
      </c>
      <c r="AK133" s="70" t="e">
        <f t="shared" si="83"/>
        <v>#DIV/0!</v>
      </c>
      <c r="AL133" s="71" t="e">
        <f t="shared" si="111"/>
        <v>#DIV/0!</v>
      </c>
      <c r="AM133" s="187"/>
      <c r="AN133" s="189"/>
      <c r="AO133" s="182">
        <f t="shared" si="84"/>
        <v>1</v>
      </c>
      <c r="AP133" s="75"/>
      <c r="AQ133" s="75"/>
      <c r="AR133" s="75"/>
      <c r="AS133" s="76"/>
      <c r="AT133" s="171" t="e">
        <f t="shared" si="85"/>
        <v>#DIV/0!</v>
      </c>
      <c r="AU133" s="171" t="e">
        <f t="shared" si="86"/>
        <v>#DIV/0!</v>
      </c>
      <c r="AV133" s="75"/>
      <c r="AW133" s="76"/>
      <c r="AX133" s="75"/>
      <c r="AY133" s="76"/>
      <c r="AZ133" s="75"/>
      <c r="BA133" s="66" t="e">
        <f t="shared" si="87"/>
        <v>#DIV/0!</v>
      </c>
      <c r="BB133" s="155" t="e">
        <f t="shared" si="88"/>
        <v>#DIV/0!</v>
      </c>
      <c r="BC133" s="75"/>
      <c r="BD133" s="75"/>
      <c r="BE133" s="75"/>
      <c r="BF133" s="155" t="e">
        <f t="shared" si="89"/>
        <v>#DIV/0!</v>
      </c>
      <c r="BG133" s="184">
        <v>0.93210461344127693</v>
      </c>
      <c r="BH133" s="184">
        <v>0.90100900995837507</v>
      </c>
      <c r="BI133" s="75"/>
      <c r="BJ133" s="75"/>
      <c r="BK133" s="75"/>
      <c r="BL133" s="75"/>
      <c r="BM133" s="75"/>
      <c r="BN133" s="76"/>
      <c r="BO133" s="75"/>
      <c r="BP133" s="76"/>
      <c r="BQ133" s="76"/>
      <c r="BR133" s="75"/>
      <c r="BS133" s="155" t="e">
        <f t="shared" si="90"/>
        <v>#DIV/0!</v>
      </c>
      <c r="BT133" s="155" t="e">
        <f t="shared" si="115"/>
        <v>#DIV/0!</v>
      </c>
      <c r="BU133" s="66" t="e">
        <f t="shared" si="116"/>
        <v>#DIV/0!</v>
      </c>
      <c r="BV133" s="72"/>
      <c r="BW133" s="75"/>
      <c r="BX133" s="66" t="e">
        <f t="shared" si="91"/>
        <v>#DIV/0!</v>
      </c>
      <c r="BY133" s="74" t="e">
        <f t="shared" si="92"/>
        <v>#DIV/0!</v>
      </c>
      <c r="BZ133" s="155" t="e">
        <f t="shared" si="112"/>
        <v>#DIV/0!</v>
      </c>
      <c r="CA133" s="72"/>
      <c r="CB133" s="75"/>
      <c r="CC133" s="155" t="e">
        <f t="shared" si="93"/>
        <v>#DIV/0!</v>
      </c>
      <c r="CD133" s="155" t="e">
        <f t="shared" si="94"/>
        <v>#DIV/0!</v>
      </c>
      <c r="CE133" s="72"/>
      <c r="CF133" s="166"/>
      <c r="CG133" s="167"/>
      <c r="CH133" s="155" t="e">
        <f t="shared" si="95"/>
        <v>#DIV/0!</v>
      </c>
      <c r="CI133" s="75"/>
      <c r="CJ133" s="76"/>
      <c r="CK133" s="75"/>
      <c r="CL133" s="75"/>
      <c r="CM133" s="76"/>
      <c r="CN133" s="155" t="e">
        <f t="shared" si="96"/>
        <v>#DIV/0!</v>
      </c>
      <c r="CO133" s="72"/>
      <c r="CP133" s="75"/>
      <c r="CQ133" s="155" t="e">
        <f t="shared" si="97"/>
        <v>#DIV/0!</v>
      </c>
      <c r="CR133" s="78" t="b">
        <v>0</v>
      </c>
      <c r="CS133" s="76" t="b">
        <v>1</v>
      </c>
      <c r="CT133" s="76"/>
      <c r="CU133" s="76"/>
      <c r="CV133" s="79"/>
      <c r="CW133" s="79"/>
      <c r="CX133" s="79"/>
      <c r="CY133" s="79"/>
      <c r="CZ133" s="76"/>
      <c r="DA133" s="76"/>
      <c r="DB133" s="76"/>
      <c r="DC133" s="66" t="e">
        <f t="shared" si="98"/>
        <v>#DIV/0!</v>
      </c>
      <c r="DD133" s="66" t="e">
        <f t="shared" si="99"/>
        <v>#DIV/0!</v>
      </c>
      <c r="DE133" s="66" t="e">
        <f t="shared" si="100"/>
        <v>#DIV/0!</v>
      </c>
      <c r="DF133" s="66" t="e">
        <f t="shared" si="101"/>
        <v>#DIV/0!</v>
      </c>
      <c r="DG133" s="66" t="e">
        <f t="shared" si="102"/>
        <v>#DIV/0!</v>
      </c>
      <c r="DH133" s="66" t="e">
        <f t="shared" si="114"/>
        <v>#DIV/0!</v>
      </c>
      <c r="DI133" s="66" t="e">
        <f t="shared" si="103"/>
        <v>#DIV/0!</v>
      </c>
      <c r="DJ133" s="66" t="e">
        <f t="shared" si="104"/>
        <v>#DIV/0!</v>
      </c>
      <c r="DK133" s="66" t="e">
        <f t="shared" si="105"/>
        <v>#DIV/0!</v>
      </c>
      <c r="DL133" s="66" t="e">
        <f t="shared" si="106"/>
        <v>#DIV/0!</v>
      </c>
      <c r="DM133" s="66" t="e">
        <f t="shared" si="107"/>
        <v>#DIV/0!</v>
      </c>
      <c r="DN133" s="80" t="e">
        <f t="shared" si="108"/>
        <v>#DIV/0!</v>
      </c>
      <c r="DO133" s="178" t="e">
        <f t="shared" si="109"/>
        <v>#DIV/0!</v>
      </c>
      <c r="DP133" s="163" t="e">
        <f t="shared" si="113"/>
        <v>#DIV/0!</v>
      </c>
    </row>
    <row r="134" spans="1:120" ht="17.149999999999999" customHeight="1" x14ac:dyDescent="0.3">
      <c r="A134" s="30"/>
      <c r="B134" s="39" t="s">
        <v>428</v>
      </c>
      <c r="C134" s="37" t="s">
        <v>429</v>
      </c>
      <c r="D134" s="36" t="s">
        <v>456</v>
      </c>
      <c r="E134" s="37" t="s">
        <v>457</v>
      </c>
      <c r="F134" s="36" t="s">
        <v>463</v>
      </c>
      <c r="G134" s="37" t="s">
        <v>464</v>
      </c>
      <c r="H134" s="36">
        <v>61</v>
      </c>
      <c r="I134" s="38">
        <v>3</v>
      </c>
      <c r="J134" s="155" t="e">
        <f t="shared" ref="J134:J197" si="117">(CH134+CN134)/2</f>
        <v>#DIV/0!</v>
      </c>
      <c r="K134" s="115" t="e">
        <f t="shared" ref="K134:K197" si="118">(AU134+BB134)/2</f>
        <v>#DIV/0!</v>
      </c>
      <c r="L134" s="115" t="e">
        <f t="shared" ref="L134:L197" si="119">DO134</f>
        <v>#DIV/0!</v>
      </c>
      <c r="M134" s="115" t="e">
        <f t="shared" ref="M134:M197" si="120">BZ134</f>
        <v>#DIV/0!</v>
      </c>
      <c r="N134" s="115" t="e">
        <f t="shared" ref="N134:N197" si="121">BT134</f>
        <v>#DIV/0!</v>
      </c>
      <c r="O134" s="115" t="e">
        <f t="shared" ref="O134:O197" si="122">CQ134</f>
        <v>#DIV/0!</v>
      </c>
      <c r="P134" s="115" t="e">
        <f t="shared" ref="P134:P197" si="123">CD134</f>
        <v>#DIV/0!</v>
      </c>
      <c r="Q134" s="115">
        <f t="shared" ref="Q134:Q197" si="124">AO134</f>
        <v>1</v>
      </c>
      <c r="R134" s="116">
        <f t="shared" ref="R134:R197" si="125">BH134</f>
        <v>0.92241256245538905</v>
      </c>
      <c r="S134" s="133" t="e">
        <f t="shared" ref="S134:S197" si="126">AVERAGE(J134:L134,M134:R134)</f>
        <v>#DIV/0!</v>
      </c>
      <c r="T134" s="134" t="e">
        <f t="shared" si="110"/>
        <v>#DIV/0!</v>
      </c>
      <c r="U134" s="135" t="e">
        <f t="shared" ref="U134:U197" si="127">T134*AM134</f>
        <v>#DIV/0!</v>
      </c>
      <c r="V134" s="136">
        <v>5</v>
      </c>
      <c r="W134" s="155" t="e">
        <f t="shared" ref="W134:W197" si="128">L134-1</f>
        <v>#DIV/0!</v>
      </c>
      <c r="X134" s="155" t="e">
        <f t="shared" ref="X134:X197" si="129">AVERAGE(J134:K134,W134,M134:R134)</f>
        <v>#DIV/0!</v>
      </c>
      <c r="Y134" s="155" t="e">
        <f t="shared" ref="Y134:Y197" si="130">1-X134</f>
        <v>#DIV/0!</v>
      </c>
      <c r="Z134" s="156" t="e">
        <f t="shared" ref="Z134:Z197" si="131">Y134*AM134</f>
        <v>#DIV/0!</v>
      </c>
      <c r="AA134" s="69"/>
      <c r="AB134" s="70">
        <f t="shared" ref="AB134:AB197" si="132">BG134</f>
        <v>0.9478346358950932</v>
      </c>
      <c r="AC134" s="70" t="e">
        <f t="shared" ref="AC134:AD197" si="133">BS134</f>
        <v>#DIV/0!</v>
      </c>
      <c r="AD134" s="70" t="e">
        <f t="shared" si="133"/>
        <v>#DIV/0!</v>
      </c>
      <c r="AE134" s="70">
        <f t="shared" ref="AE134:AE197" si="134">AN134</f>
        <v>0</v>
      </c>
      <c r="AF134" s="70" t="e">
        <f t="shared" ref="AF134:AF197" si="135">AT134</f>
        <v>#DIV/0!</v>
      </c>
      <c r="AG134" s="70" t="e">
        <f t="shared" ref="AG134:AG197" si="136">BF134</f>
        <v>#DIV/0!</v>
      </c>
      <c r="AH134" s="70" t="e">
        <f t="shared" ref="AH134:AH197" si="137">CQ134</f>
        <v>#DIV/0!</v>
      </c>
      <c r="AI134" s="70" t="e">
        <f t="shared" ref="AI134:AI197" si="138">CH134</f>
        <v>#DIV/0!</v>
      </c>
      <c r="AJ134" s="70" t="e">
        <f t="shared" ref="AJ134:AJ197" si="139">CN134</f>
        <v>#DIV/0!</v>
      </c>
      <c r="AK134" s="70" t="e">
        <f t="shared" ref="AK134:AK197" si="140">CC134</f>
        <v>#DIV/0!</v>
      </c>
      <c r="AL134" s="71" t="e">
        <f t="shared" si="111"/>
        <v>#DIV/0!</v>
      </c>
      <c r="AM134" s="187"/>
      <c r="AN134" s="189"/>
      <c r="AO134" s="182">
        <f t="shared" ref="AO134:AO197" si="141">1-AN134</f>
        <v>1</v>
      </c>
      <c r="AP134" s="75"/>
      <c r="AQ134" s="75"/>
      <c r="AR134" s="75"/>
      <c r="AS134" s="76"/>
      <c r="AT134" s="171" t="e">
        <f t="shared" ref="AT134:AT197" si="142">(AQ134+AR134+AS134)/AP134</f>
        <v>#DIV/0!</v>
      </c>
      <c r="AU134" s="171" t="e">
        <f t="shared" ref="AU134:AU197" si="143">1-AT134</f>
        <v>#DIV/0!</v>
      </c>
      <c r="AV134" s="75"/>
      <c r="AW134" s="76"/>
      <c r="AX134" s="75"/>
      <c r="AY134" s="76"/>
      <c r="AZ134" s="75"/>
      <c r="BA134" s="66" t="e">
        <f t="shared" ref="BA134:BA197" si="144">(AW134+AX134+AZ134+AY134)/AV134</f>
        <v>#DIV/0!</v>
      </c>
      <c r="BB134" s="155" t="e">
        <f t="shared" ref="BB134:BB197" si="145">1-BA134</f>
        <v>#DIV/0!</v>
      </c>
      <c r="BC134" s="75"/>
      <c r="BD134" s="75"/>
      <c r="BE134" s="75"/>
      <c r="BF134" s="155" t="e">
        <f t="shared" ref="BF134:BF197" si="146">(BD134+BE134)/BC134</f>
        <v>#DIV/0!</v>
      </c>
      <c r="BG134" s="184">
        <v>0.9478346358950932</v>
      </c>
      <c r="BH134" s="184">
        <v>0.92241256245538905</v>
      </c>
      <c r="BI134" s="75"/>
      <c r="BJ134" s="75"/>
      <c r="BK134" s="75"/>
      <c r="BL134" s="75"/>
      <c r="BM134" s="75"/>
      <c r="BN134" s="76"/>
      <c r="BO134" s="75"/>
      <c r="BP134" s="76"/>
      <c r="BQ134" s="76"/>
      <c r="BR134" s="75"/>
      <c r="BS134" s="155" t="e">
        <f t="shared" ref="BS134:BS197" si="147">BJ134/BI134</f>
        <v>#DIV/0!</v>
      </c>
      <c r="BT134" s="155" t="e">
        <f t="shared" si="115"/>
        <v>#DIV/0!</v>
      </c>
      <c r="BU134" s="66" t="e">
        <f t="shared" si="116"/>
        <v>#DIV/0!</v>
      </c>
      <c r="BV134" s="72"/>
      <c r="BW134" s="75"/>
      <c r="BX134" s="66" t="e">
        <f t="shared" ref="BX134:BX197" si="148">BW134/BV134</f>
        <v>#DIV/0!</v>
      </c>
      <c r="BY134" s="74" t="e">
        <f t="shared" ref="BY134:BY197" si="149">1/BX134</f>
        <v>#DIV/0!</v>
      </c>
      <c r="BZ134" s="155" t="e">
        <f t="shared" si="112"/>
        <v>#DIV/0!</v>
      </c>
      <c r="CA134" s="72"/>
      <c r="CB134" s="75"/>
      <c r="CC134" s="155" t="e">
        <f t="shared" ref="CC134:CC197" si="150">CB134/CA134</f>
        <v>#DIV/0!</v>
      </c>
      <c r="CD134" s="155" t="e">
        <f t="shared" ref="CD134:CD197" si="151">1-CC134</f>
        <v>#DIV/0!</v>
      </c>
      <c r="CE134" s="72"/>
      <c r="CF134" s="166"/>
      <c r="CG134" s="167"/>
      <c r="CH134" s="155" t="e">
        <f t="shared" ref="CH134:CH197" si="152">(CF134+CG134)/CE134</f>
        <v>#DIV/0!</v>
      </c>
      <c r="CI134" s="75"/>
      <c r="CJ134" s="75"/>
      <c r="CK134" s="75"/>
      <c r="CL134" s="75"/>
      <c r="CM134" s="76"/>
      <c r="CN134" s="155" t="e">
        <f t="shared" ref="CN134:CN197" si="153">(CJ134+CK134+CL134+CM134)/CI134</f>
        <v>#DIV/0!</v>
      </c>
      <c r="CO134" s="72"/>
      <c r="CP134" s="75"/>
      <c r="CQ134" s="155" t="e">
        <f t="shared" ref="CQ134:CQ197" si="154">CP134/CO134</f>
        <v>#DIV/0!</v>
      </c>
      <c r="CR134" s="78" t="b">
        <v>0</v>
      </c>
      <c r="CS134" s="76" t="b">
        <v>0</v>
      </c>
      <c r="CT134" s="76"/>
      <c r="CU134" s="76"/>
      <c r="CV134" s="76"/>
      <c r="CW134" s="76"/>
      <c r="CX134" s="76"/>
      <c r="CY134" s="76"/>
      <c r="CZ134" s="76"/>
      <c r="DA134" s="76"/>
      <c r="DB134" s="76"/>
      <c r="DC134" s="66" t="e">
        <f t="shared" ref="DC134:DC197" si="155">CV134/(SUM($CV$6:$CV$335))</f>
        <v>#DIV/0!</v>
      </c>
      <c r="DD134" s="66" t="e">
        <f t="shared" ref="DD134:DD197" si="156">CT134/(SUM($CT$6:$CT$335))</f>
        <v>#DIV/0!</v>
      </c>
      <c r="DE134" s="66" t="e">
        <f t="shared" ref="DE134:DE197" si="157">CU134/(SUM($CU$6:$CU$335))</f>
        <v>#DIV/0!</v>
      </c>
      <c r="DF134" s="66" t="e">
        <f t="shared" ref="DF134:DF197" si="158">CY134/(SUM($CY$6:$CY$335))</f>
        <v>#DIV/0!</v>
      </c>
      <c r="DG134" s="66" t="e">
        <f t="shared" ref="DG134:DG197" si="159">DB134/(SUM($DB$6:$DB$335))</f>
        <v>#DIV/0!</v>
      </c>
      <c r="DH134" s="66" t="e">
        <f t="shared" si="114"/>
        <v>#DIV/0!</v>
      </c>
      <c r="DI134" s="66" t="e">
        <f t="shared" ref="DI134:DI197" si="160">CU134/(MAX($CU$6:$CU$335))</f>
        <v>#DIV/0!</v>
      </c>
      <c r="DJ134" s="66" t="e">
        <f t="shared" ref="DJ134:DJ197" si="161">CT134/(MAX($CT$6:$CT$335))</f>
        <v>#DIV/0!</v>
      </c>
      <c r="DK134" s="66" t="e">
        <f t="shared" ref="DK134:DK197" si="162">CY134/(MAX($CY$6:$CY$335))</f>
        <v>#DIV/0!</v>
      </c>
      <c r="DL134" s="66" t="e">
        <f t="shared" ref="DL134:DL197" si="163">(DD134+DE134+DF134+DG134)/4</f>
        <v>#DIV/0!</v>
      </c>
      <c r="DM134" s="66" t="e">
        <f t="shared" ref="DM134:DM197" si="164">(DI134+DJ134+DK134+DH134)/4</f>
        <v>#DIV/0!</v>
      </c>
      <c r="DN134" s="80" t="e">
        <f t="shared" ref="DN134:DN197" si="165">IF(DM134=0,620,1/DM134)</f>
        <v>#DIV/0!</v>
      </c>
      <c r="DO134" s="178" t="e">
        <f t="shared" ref="DO134:DO197" si="166">DN134/(MAX($DN$6:$DN$335))</f>
        <v>#DIV/0!</v>
      </c>
      <c r="DP134" s="163" t="e">
        <f t="shared" si="113"/>
        <v>#DIV/0!</v>
      </c>
    </row>
    <row r="135" spans="1:120" ht="17.149999999999999" customHeight="1" x14ac:dyDescent="0.3">
      <c r="A135" s="30"/>
      <c r="B135" s="39" t="s">
        <v>428</v>
      </c>
      <c r="C135" s="37" t="s">
        <v>429</v>
      </c>
      <c r="D135" s="36" t="s">
        <v>465</v>
      </c>
      <c r="E135" s="37" t="s">
        <v>466</v>
      </c>
      <c r="F135" s="36" t="s">
        <v>467</v>
      </c>
      <c r="G135" s="37" t="s">
        <v>466</v>
      </c>
      <c r="H135" s="36">
        <v>66</v>
      </c>
      <c r="I135" s="38">
        <v>19</v>
      </c>
      <c r="J135" s="155" t="e">
        <f t="shared" si="117"/>
        <v>#DIV/0!</v>
      </c>
      <c r="K135" s="115" t="e">
        <f t="shared" si="118"/>
        <v>#DIV/0!</v>
      </c>
      <c r="L135" s="115" t="e">
        <f t="shared" si="119"/>
        <v>#DIV/0!</v>
      </c>
      <c r="M135" s="115" t="e">
        <f t="shared" si="120"/>
        <v>#DIV/0!</v>
      </c>
      <c r="N135" s="115" t="e">
        <f t="shared" si="121"/>
        <v>#DIV/0!</v>
      </c>
      <c r="O135" s="115" t="e">
        <f t="shared" si="122"/>
        <v>#DIV/0!</v>
      </c>
      <c r="P135" s="115" t="e">
        <f t="shared" si="123"/>
        <v>#DIV/0!</v>
      </c>
      <c r="Q135" s="115">
        <f t="shared" si="124"/>
        <v>1</v>
      </c>
      <c r="R135" s="116">
        <f t="shared" si="125"/>
        <v>0.90263901979264849</v>
      </c>
      <c r="S135" s="133" t="e">
        <f t="shared" si="126"/>
        <v>#DIV/0!</v>
      </c>
      <c r="T135" s="134" t="e">
        <f t="shared" ref="T135:T198" si="167">1-S135</f>
        <v>#DIV/0!</v>
      </c>
      <c r="U135" s="135" t="e">
        <f t="shared" si="127"/>
        <v>#DIV/0!</v>
      </c>
      <c r="V135" s="136">
        <v>6</v>
      </c>
      <c r="W135" s="155" t="e">
        <f t="shared" si="128"/>
        <v>#DIV/0!</v>
      </c>
      <c r="X135" s="155" t="e">
        <f t="shared" si="129"/>
        <v>#DIV/0!</v>
      </c>
      <c r="Y135" s="155" t="e">
        <f t="shared" si="130"/>
        <v>#DIV/0!</v>
      </c>
      <c r="Z135" s="156" t="e">
        <f t="shared" si="131"/>
        <v>#DIV/0!</v>
      </c>
      <c r="AA135" s="69"/>
      <c r="AB135" s="70">
        <f t="shared" si="132"/>
        <v>0.93045421809422091</v>
      </c>
      <c r="AC135" s="70" t="e">
        <f t="shared" si="133"/>
        <v>#DIV/0!</v>
      </c>
      <c r="AD135" s="70" t="e">
        <f t="shared" si="133"/>
        <v>#DIV/0!</v>
      </c>
      <c r="AE135" s="70">
        <f t="shared" si="134"/>
        <v>0</v>
      </c>
      <c r="AF135" s="70" t="e">
        <f t="shared" si="135"/>
        <v>#DIV/0!</v>
      </c>
      <c r="AG135" s="70" t="e">
        <f t="shared" si="136"/>
        <v>#DIV/0!</v>
      </c>
      <c r="AH135" s="70" t="e">
        <f t="shared" si="137"/>
        <v>#DIV/0!</v>
      </c>
      <c r="AI135" s="70" t="e">
        <f t="shared" si="138"/>
        <v>#DIV/0!</v>
      </c>
      <c r="AJ135" s="70" t="e">
        <f t="shared" si="139"/>
        <v>#DIV/0!</v>
      </c>
      <c r="AK135" s="70" t="e">
        <f t="shared" si="140"/>
        <v>#DIV/0!</v>
      </c>
      <c r="AL135" s="71" t="e">
        <f t="shared" ref="AL135:AL198" si="168">DO135</f>
        <v>#DIV/0!</v>
      </c>
      <c r="AM135" s="187"/>
      <c r="AN135" s="189"/>
      <c r="AO135" s="182">
        <f t="shared" si="141"/>
        <v>1</v>
      </c>
      <c r="AP135" s="75"/>
      <c r="AQ135" s="75"/>
      <c r="AR135" s="75"/>
      <c r="AS135" s="76"/>
      <c r="AT135" s="171" t="e">
        <f t="shared" si="142"/>
        <v>#DIV/0!</v>
      </c>
      <c r="AU135" s="171" t="e">
        <f t="shared" si="143"/>
        <v>#DIV/0!</v>
      </c>
      <c r="AV135" s="75"/>
      <c r="AW135" s="76"/>
      <c r="AX135" s="75"/>
      <c r="AY135" s="76"/>
      <c r="AZ135" s="75"/>
      <c r="BA135" s="66" t="e">
        <f t="shared" si="144"/>
        <v>#DIV/0!</v>
      </c>
      <c r="BB135" s="155" t="e">
        <f t="shared" si="145"/>
        <v>#DIV/0!</v>
      </c>
      <c r="BC135" s="75"/>
      <c r="BD135" s="75"/>
      <c r="BE135" s="75"/>
      <c r="BF135" s="155" t="e">
        <f t="shared" si="146"/>
        <v>#DIV/0!</v>
      </c>
      <c r="BG135" s="184">
        <v>0.93045421809422091</v>
      </c>
      <c r="BH135" s="184">
        <v>0.90263901979264849</v>
      </c>
      <c r="BI135" s="75"/>
      <c r="BJ135" s="75"/>
      <c r="BK135" s="75"/>
      <c r="BL135" s="75"/>
      <c r="BM135" s="75"/>
      <c r="BN135" s="76"/>
      <c r="BO135" s="75"/>
      <c r="BP135" s="76"/>
      <c r="BQ135" s="76"/>
      <c r="BR135" s="76"/>
      <c r="BS135" s="155" t="e">
        <f t="shared" si="147"/>
        <v>#DIV/0!</v>
      </c>
      <c r="BT135" s="155" t="e">
        <f t="shared" si="115"/>
        <v>#DIV/0!</v>
      </c>
      <c r="BU135" s="66" t="e">
        <f t="shared" si="116"/>
        <v>#DIV/0!</v>
      </c>
      <c r="BV135" s="72"/>
      <c r="BW135" s="75"/>
      <c r="BX135" s="66" t="e">
        <f t="shared" si="148"/>
        <v>#DIV/0!</v>
      </c>
      <c r="BY135" s="74" t="e">
        <f t="shared" si="149"/>
        <v>#DIV/0!</v>
      </c>
      <c r="BZ135" s="155" t="e">
        <f t="shared" ref="BZ135:BZ198" si="169">BY135/(MAX($BY$6:$BY$335))</f>
        <v>#DIV/0!</v>
      </c>
      <c r="CA135" s="72"/>
      <c r="CB135" s="75"/>
      <c r="CC135" s="155" t="e">
        <f t="shared" si="150"/>
        <v>#DIV/0!</v>
      </c>
      <c r="CD135" s="155" t="e">
        <f t="shared" si="151"/>
        <v>#DIV/0!</v>
      </c>
      <c r="CE135" s="72"/>
      <c r="CF135" s="167"/>
      <c r="CG135" s="167"/>
      <c r="CH135" s="155" t="e">
        <f t="shared" si="152"/>
        <v>#DIV/0!</v>
      </c>
      <c r="CI135" s="75"/>
      <c r="CJ135" s="75"/>
      <c r="CK135" s="75"/>
      <c r="CL135" s="75"/>
      <c r="CM135" s="75"/>
      <c r="CN135" s="155" t="e">
        <f t="shared" si="153"/>
        <v>#DIV/0!</v>
      </c>
      <c r="CO135" s="72"/>
      <c r="CP135" s="75"/>
      <c r="CQ135" s="155" t="e">
        <f t="shared" si="154"/>
        <v>#DIV/0!</v>
      </c>
      <c r="CR135" s="78" t="b">
        <v>0</v>
      </c>
      <c r="CS135" s="76" t="b">
        <v>1</v>
      </c>
      <c r="CT135" s="76"/>
      <c r="CU135" s="76"/>
      <c r="CV135" s="79"/>
      <c r="CW135" s="79"/>
      <c r="CX135" s="79"/>
      <c r="CY135" s="79"/>
      <c r="CZ135" s="76"/>
      <c r="DA135" s="76"/>
      <c r="DB135" s="76"/>
      <c r="DC135" s="66" t="e">
        <f t="shared" si="155"/>
        <v>#DIV/0!</v>
      </c>
      <c r="DD135" s="66" t="e">
        <f t="shared" si="156"/>
        <v>#DIV/0!</v>
      </c>
      <c r="DE135" s="66" t="e">
        <f t="shared" si="157"/>
        <v>#DIV/0!</v>
      </c>
      <c r="DF135" s="66" t="e">
        <f t="shared" si="158"/>
        <v>#DIV/0!</v>
      </c>
      <c r="DG135" s="66" t="e">
        <f t="shared" si="159"/>
        <v>#DIV/0!</v>
      </c>
      <c r="DH135" s="66" t="e">
        <f t="shared" si="114"/>
        <v>#DIV/0!</v>
      </c>
      <c r="DI135" s="66" t="e">
        <f t="shared" si="160"/>
        <v>#DIV/0!</v>
      </c>
      <c r="DJ135" s="66" t="e">
        <f t="shared" si="161"/>
        <v>#DIV/0!</v>
      </c>
      <c r="DK135" s="66" t="e">
        <f t="shared" si="162"/>
        <v>#DIV/0!</v>
      </c>
      <c r="DL135" s="66" t="e">
        <f t="shared" si="163"/>
        <v>#DIV/0!</v>
      </c>
      <c r="DM135" s="66" t="e">
        <f t="shared" si="164"/>
        <v>#DIV/0!</v>
      </c>
      <c r="DN135" s="80" t="e">
        <f t="shared" si="165"/>
        <v>#DIV/0!</v>
      </c>
      <c r="DO135" s="178" t="e">
        <f t="shared" si="166"/>
        <v>#DIV/0!</v>
      </c>
      <c r="DP135" s="163" t="e">
        <f t="shared" ref="DP135:DP198" si="170">1/DN135/(MAX($DN$6:$DN$335))</f>
        <v>#DIV/0!</v>
      </c>
    </row>
    <row r="136" spans="1:120" ht="17.149999999999999" customHeight="1" x14ac:dyDescent="0.3">
      <c r="A136" s="30"/>
      <c r="B136" s="39" t="s">
        <v>428</v>
      </c>
      <c r="C136" s="37" t="s">
        <v>429</v>
      </c>
      <c r="D136" s="36" t="s">
        <v>465</v>
      </c>
      <c r="E136" s="37" t="s">
        <v>466</v>
      </c>
      <c r="F136" s="36" t="s">
        <v>468</v>
      </c>
      <c r="G136" s="37" t="s">
        <v>469</v>
      </c>
      <c r="H136" s="36">
        <v>77</v>
      </c>
      <c r="I136" s="38">
        <v>6</v>
      </c>
      <c r="J136" s="155" t="e">
        <f t="shared" si="117"/>
        <v>#DIV/0!</v>
      </c>
      <c r="K136" s="115" t="e">
        <f t="shared" si="118"/>
        <v>#DIV/0!</v>
      </c>
      <c r="L136" s="115" t="e">
        <f t="shared" si="119"/>
        <v>#DIV/0!</v>
      </c>
      <c r="M136" s="115" t="e">
        <f t="shared" si="120"/>
        <v>#DIV/0!</v>
      </c>
      <c r="N136" s="115" t="e">
        <f t="shared" si="121"/>
        <v>#DIV/0!</v>
      </c>
      <c r="O136" s="115" t="e">
        <f t="shared" si="122"/>
        <v>#DIV/0!</v>
      </c>
      <c r="P136" s="115" t="e">
        <f t="shared" si="123"/>
        <v>#DIV/0!</v>
      </c>
      <c r="Q136" s="115">
        <f t="shared" si="124"/>
        <v>1</v>
      </c>
      <c r="R136" s="116">
        <f t="shared" si="125"/>
        <v>0.90483684699168943</v>
      </c>
      <c r="S136" s="133" t="e">
        <f t="shared" si="126"/>
        <v>#DIV/0!</v>
      </c>
      <c r="T136" s="134" t="e">
        <f t="shared" si="167"/>
        <v>#DIV/0!</v>
      </c>
      <c r="U136" s="135" t="e">
        <f t="shared" si="127"/>
        <v>#DIV/0!</v>
      </c>
      <c r="V136" s="136">
        <v>5</v>
      </c>
      <c r="W136" s="155" t="e">
        <f t="shared" si="128"/>
        <v>#DIV/0!</v>
      </c>
      <c r="X136" s="155" t="e">
        <f t="shared" si="129"/>
        <v>#DIV/0!</v>
      </c>
      <c r="Y136" s="155" t="e">
        <f t="shared" si="130"/>
        <v>#DIV/0!</v>
      </c>
      <c r="Z136" s="156" t="e">
        <f t="shared" si="131"/>
        <v>#DIV/0!</v>
      </c>
      <c r="AA136" s="69"/>
      <c r="AB136" s="70">
        <f t="shared" si="132"/>
        <v>0.932133642509553</v>
      </c>
      <c r="AC136" s="70" t="e">
        <f t="shared" si="133"/>
        <v>#DIV/0!</v>
      </c>
      <c r="AD136" s="70" t="e">
        <f t="shared" si="133"/>
        <v>#DIV/0!</v>
      </c>
      <c r="AE136" s="70">
        <f t="shared" si="134"/>
        <v>0</v>
      </c>
      <c r="AF136" s="70" t="e">
        <f t="shared" si="135"/>
        <v>#DIV/0!</v>
      </c>
      <c r="AG136" s="70" t="e">
        <f t="shared" si="136"/>
        <v>#DIV/0!</v>
      </c>
      <c r="AH136" s="70" t="e">
        <f t="shared" si="137"/>
        <v>#DIV/0!</v>
      </c>
      <c r="AI136" s="70" t="e">
        <f t="shared" si="138"/>
        <v>#DIV/0!</v>
      </c>
      <c r="AJ136" s="70" t="e">
        <f t="shared" si="139"/>
        <v>#DIV/0!</v>
      </c>
      <c r="AK136" s="70" t="e">
        <f t="shared" si="140"/>
        <v>#DIV/0!</v>
      </c>
      <c r="AL136" s="71" t="e">
        <f t="shared" si="168"/>
        <v>#DIV/0!</v>
      </c>
      <c r="AM136" s="187"/>
      <c r="AN136" s="189"/>
      <c r="AO136" s="182">
        <f t="shared" si="141"/>
        <v>1</v>
      </c>
      <c r="AP136" s="75"/>
      <c r="AQ136" s="75"/>
      <c r="AR136" s="75"/>
      <c r="AS136" s="76"/>
      <c r="AT136" s="171" t="e">
        <f t="shared" si="142"/>
        <v>#DIV/0!</v>
      </c>
      <c r="AU136" s="171" t="e">
        <f t="shared" si="143"/>
        <v>#DIV/0!</v>
      </c>
      <c r="AV136" s="75"/>
      <c r="AW136" s="75"/>
      <c r="AX136" s="75"/>
      <c r="AY136" s="76"/>
      <c r="AZ136" s="76"/>
      <c r="BA136" s="66" t="e">
        <f t="shared" si="144"/>
        <v>#DIV/0!</v>
      </c>
      <c r="BB136" s="155" t="e">
        <f t="shared" si="145"/>
        <v>#DIV/0!</v>
      </c>
      <c r="BC136" s="75"/>
      <c r="BD136" s="75"/>
      <c r="BE136" s="75"/>
      <c r="BF136" s="155" t="e">
        <f t="shared" si="146"/>
        <v>#DIV/0!</v>
      </c>
      <c r="BG136" s="184">
        <v>0.932133642509553</v>
      </c>
      <c r="BH136" s="184">
        <v>0.90483684699168943</v>
      </c>
      <c r="BI136" s="75"/>
      <c r="BJ136" s="75"/>
      <c r="BK136" s="75"/>
      <c r="BL136" s="75"/>
      <c r="BM136" s="75"/>
      <c r="BN136" s="76"/>
      <c r="BO136" s="75"/>
      <c r="BP136" s="76"/>
      <c r="BQ136" s="76"/>
      <c r="BR136" s="76"/>
      <c r="BS136" s="155" t="e">
        <f t="shared" si="147"/>
        <v>#DIV/0!</v>
      </c>
      <c r="BT136" s="155" t="e">
        <f t="shared" si="115"/>
        <v>#DIV/0!</v>
      </c>
      <c r="BU136" s="66" t="e">
        <f t="shared" si="116"/>
        <v>#DIV/0!</v>
      </c>
      <c r="BV136" s="72"/>
      <c r="BW136" s="75"/>
      <c r="BX136" s="66" t="e">
        <f t="shared" si="148"/>
        <v>#DIV/0!</v>
      </c>
      <c r="BY136" s="74" t="e">
        <f t="shared" si="149"/>
        <v>#DIV/0!</v>
      </c>
      <c r="BZ136" s="155" t="e">
        <f t="shared" si="169"/>
        <v>#DIV/0!</v>
      </c>
      <c r="CA136" s="72"/>
      <c r="CB136" s="75"/>
      <c r="CC136" s="155" t="e">
        <f t="shared" si="150"/>
        <v>#DIV/0!</v>
      </c>
      <c r="CD136" s="155" t="e">
        <f t="shared" si="151"/>
        <v>#DIV/0!</v>
      </c>
      <c r="CE136" s="72"/>
      <c r="CF136" s="166"/>
      <c r="CG136" s="167"/>
      <c r="CH136" s="155" t="e">
        <f t="shared" si="152"/>
        <v>#DIV/0!</v>
      </c>
      <c r="CI136" s="75"/>
      <c r="CJ136" s="75"/>
      <c r="CK136" s="75"/>
      <c r="CL136" s="75"/>
      <c r="CM136" s="76"/>
      <c r="CN136" s="155" t="e">
        <f t="shared" si="153"/>
        <v>#DIV/0!</v>
      </c>
      <c r="CO136" s="72"/>
      <c r="CP136" s="75"/>
      <c r="CQ136" s="155" t="e">
        <f t="shared" si="154"/>
        <v>#DIV/0!</v>
      </c>
      <c r="CR136" s="78" t="b">
        <v>0</v>
      </c>
      <c r="CS136" s="76" t="b">
        <v>1</v>
      </c>
      <c r="CT136" s="76"/>
      <c r="CU136" s="76"/>
      <c r="CV136" s="79"/>
      <c r="CW136" s="79"/>
      <c r="CX136" s="79"/>
      <c r="CY136" s="79"/>
      <c r="CZ136" s="76"/>
      <c r="DA136" s="76"/>
      <c r="DB136" s="76"/>
      <c r="DC136" s="66" t="e">
        <f t="shared" si="155"/>
        <v>#DIV/0!</v>
      </c>
      <c r="DD136" s="66" t="e">
        <f t="shared" si="156"/>
        <v>#DIV/0!</v>
      </c>
      <c r="DE136" s="66" t="e">
        <f t="shared" si="157"/>
        <v>#DIV/0!</v>
      </c>
      <c r="DF136" s="66" t="e">
        <f t="shared" si="158"/>
        <v>#DIV/0!</v>
      </c>
      <c r="DG136" s="66" t="e">
        <f t="shared" si="159"/>
        <v>#DIV/0!</v>
      </c>
      <c r="DH136" s="66" t="e">
        <f t="shared" si="114"/>
        <v>#DIV/0!</v>
      </c>
      <c r="DI136" s="66" t="e">
        <f t="shared" si="160"/>
        <v>#DIV/0!</v>
      </c>
      <c r="DJ136" s="66" t="e">
        <f t="shared" si="161"/>
        <v>#DIV/0!</v>
      </c>
      <c r="DK136" s="66" t="e">
        <f t="shared" si="162"/>
        <v>#DIV/0!</v>
      </c>
      <c r="DL136" s="66" t="e">
        <f t="shared" si="163"/>
        <v>#DIV/0!</v>
      </c>
      <c r="DM136" s="66" t="e">
        <f t="shared" si="164"/>
        <v>#DIV/0!</v>
      </c>
      <c r="DN136" s="80" t="e">
        <f t="shared" si="165"/>
        <v>#DIV/0!</v>
      </c>
      <c r="DO136" s="178" t="e">
        <f t="shared" si="166"/>
        <v>#DIV/0!</v>
      </c>
      <c r="DP136" s="163" t="e">
        <f t="shared" si="170"/>
        <v>#DIV/0!</v>
      </c>
    </row>
    <row r="137" spans="1:120" ht="17.149999999999999" customHeight="1" x14ac:dyDescent="0.3">
      <c r="A137" s="30"/>
      <c r="B137" s="39" t="s">
        <v>428</v>
      </c>
      <c r="C137" s="37" t="s">
        <v>429</v>
      </c>
      <c r="D137" s="36" t="s">
        <v>465</v>
      </c>
      <c r="E137" s="37" t="s">
        <v>466</v>
      </c>
      <c r="F137" s="36" t="s">
        <v>470</v>
      </c>
      <c r="G137" s="37" t="s">
        <v>471</v>
      </c>
      <c r="H137" s="36">
        <v>64</v>
      </c>
      <c r="I137" s="38">
        <v>8</v>
      </c>
      <c r="J137" s="155" t="e">
        <f t="shared" si="117"/>
        <v>#DIV/0!</v>
      </c>
      <c r="K137" s="115" t="e">
        <f t="shared" si="118"/>
        <v>#DIV/0!</v>
      </c>
      <c r="L137" s="115" t="e">
        <f t="shared" si="119"/>
        <v>#DIV/0!</v>
      </c>
      <c r="M137" s="115" t="e">
        <f t="shared" si="120"/>
        <v>#DIV/0!</v>
      </c>
      <c r="N137" s="115" t="e">
        <f t="shared" si="121"/>
        <v>#DIV/0!</v>
      </c>
      <c r="O137" s="115" t="e">
        <f t="shared" si="122"/>
        <v>#DIV/0!</v>
      </c>
      <c r="P137" s="115" t="e">
        <f t="shared" si="123"/>
        <v>#DIV/0!</v>
      </c>
      <c r="Q137" s="115">
        <f t="shared" si="124"/>
        <v>1</v>
      </c>
      <c r="R137" s="116">
        <f t="shared" si="125"/>
        <v>0.93346760475211954</v>
      </c>
      <c r="S137" s="133" t="e">
        <f t="shared" si="126"/>
        <v>#DIV/0!</v>
      </c>
      <c r="T137" s="134" t="e">
        <f t="shared" si="167"/>
        <v>#DIV/0!</v>
      </c>
      <c r="U137" s="135" t="e">
        <f t="shared" si="127"/>
        <v>#DIV/0!</v>
      </c>
      <c r="V137" s="136">
        <v>5</v>
      </c>
      <c r="W137" s="155" t="e">
        <f t="shared" si="128"/>
        <v>#DIV/0!</v>
      </c>
      <c r="X137" s="155" t="e">
        <f t="shared" si="129"/>
        <v>#DIV/0!</v>
      </c>
      <c r="Y137" s="155" t="e">
        <f t="shared" si="130"/>
        <v>#DIV/0!</v>
      </c>
      <c r="Z137" s="156" t="e">
        <f t="shared" si="131"/>
        <v>#DIV/0!</v>
      </c>
      <c r="AA137" s="69"/>
      <c r="AB137" s="70">
        <f t="shared" si="132"/>
        <v>0.95360586905366129</v>
      </c>
      <c r="AC137" s="70" t="e">
        <f t="shared" si="133"/>
        <v>#DIV/0!</v>
      </c>
      <c r="AD137" s="70" t="e">
        <f t="shared" si="133"/>
        <v>#DIV/0!</v>
      </c>
      <c r="AE137" s="70">
        <f t="shared" si="134"/>
        <v>0</v>
      </c>
      <c r="AF137" s="70" t="e">
        <f t="shared" si="135"/>
        <v>#DIV/0!</v>
      </c>
      <c r="AG137" s="70" t="e">
        <f t="shared" si="136"/>
        <v>#DIV/0!</v>
      </c>
      <c r="AH137" s="70" t="e">
        <f t="shared" si="137"/>
        <v>#DIV/0!</v>
      </c>
      <c r="AI137" s="70" t="e">
        <f t="shared" si="138"/>
        <v>#DIV/0!</v>
      </c>
      <c r="AJ137" s="70" t="e">
        <f t="shared" si="139"/>
        <v>#DIV/0!</v>
      </c>
      <c r="AK137" s="70" t="e">
        <f t="shared" si="140"/>
        <v>#DIV/0!</v>
      </c>
      <c r="AL137" s="71" t="e">
        <f t="shared" si="168"/>
        <v>#DIV/0!</v>
      </c>
      <c r="AM137" s="187"/>
      <c r="AN137" s="189"/>
      <c r="AO137" s="182">
        <f t="shared" si="141"/>
        <v>1</v>
      </c>
      <c r="AP137" s="75"/>
      <c r="AQ137" s="75"/>
      <c r="AR137" s="76"/>
      <c r="AS137" s="76"/>
      <c r="AT137" s="171" t="e">
        <f t="shared" si="142"/>
        <v>#DIV/0!</v>
      </c>
      <c r="AU137" s="171" t="e">
        <f t="shared" si="143"/>
        <v>#DIV/0!</v>
      </c>
      <c r="AV137" s="75"/>
      <c r="AW137" s="75"/>
      <c r="AX137" s="75"/>
      <c r="AY137" s="76"/>
      <c r="AZ137" s="75"/>
      <c r="BA137" s="66" t="e">
        <f t="shared" si="144"/>
        <v>#DIV/0!</v>
      </c>
      <c r="BB137" s="155" t="e">
        <f t="shared" si="145"/>
        <v>#DIV/0!</v>
      </c>
      <c r="BC137" s="75"/>
      <c r="BD137" s="76"/>
      <c r="BE137" s="75"/>
      <c r="BF137" s="155" t="e">
        <f t="shared" si="146"/>
        <v>#DIV/0!</v>
      </c>
      <c r="BG137" s="184">
        <v>0.95360586905366129</v>
      </c>
      <c r="BH137" s="184">
        <v>0.93346760475211954</v>
      </c>
      <c r="BI137" s="75"/>
      <c r="BJ137" s="75"/>
      <c r="BK137" s="75"/>
      <c r="BL137" s="75"/>
      <c r="BM137" s="75"/>
      <c r="BN137" s="76"/>
      <c r="BO137" s="75"/>
      <c r="BP137" s="76"/>
      <c r="BQ137" s="76"/>
      <c r="BR137" s="75"/>
      <c r="BS137" s="155" t="e">
        <f t="shared" si="147"/>
        <v>#DIV/0!</v>
      </c>
      <c r="BT137" s="155" t="e">
        <f t="shared" si="115"/>
        <v>#DIV/0!</v>
      </c>
      <c r="BU137" s="66" t="e">
        <f t="shared" si="116"/>
        <v>#DIV/0!</v>
      </c>
      <c r="BV137" s="72"/>
      <c r="BW137" s="75"/>
      <c r="BX137" s="66" t="e">
        <f t="shared" si="148"/>
        <v>#DIV/0!</v>
      </c>
      <c r="BY137" s="74" t="e">
        <f t="shared" si="149"/>
        <v>#DIV/0!</v>
      </c>
      <c r="BZ137" s="155" t="e">
        <f t="shared" si="169"/>
        <v>#DIV/0!</v>
      </c>
      <c r="CA137" s="72"/>
      <c r="CB137" s="75"/>
      <c r="CC137" s="155" t="e">
        <f t="shared" si="150"/>
        <v>#DIV/0!</v>
      </c>
      <c r="CD137" s="155" t="e">
        <f t="shared" si="151"/>
        <v>#DIV/0!</v>
      </c>
      <c r="CE137" s="72"/>
      <c r="CF137" s="166"/>
      <c r="CG137" s="167"/>
      <c r="CH137" s="155" t="e">
        <f t="shared" si="152"/>
        <v>#DIV/0!</v>
      </c>
      <c r="CI137" s="75"/>
      <c r="CJ137" s="76"/>
      <c r="CK137" s="75"/>
      <c r="CL137" s="75"/>
      <c r="CM137" s="76"/>
      <c r="CN137" s="155" t="e">
        <f t="shared" si="153"/>
        <v>#DIV/0!</v>
      </c>
      <c r="CO137" s="72"/>
      <c r="CP137" s="75"/>
      <c r="CQ137" s="155" t="e">
        <f t="shared" si="154"/>
        <v>#DIV/0!</v>
      </c>
      <c r="CR137" s="78" t="b">
        <v>0</v>
      </c>
      <c r="CS137" s="76" t="b">
        <v>1</v>
      </c>
      <c r="CT137" s="76"/>
      <c r="CU137" s="76"/>
      <c r="CV137" s="79"/>
      <c r="CW137" s="79"/>
      <c r="CX137" s="79"/>
      <c r="CY137" s="79"/>
      <c r="CZ137" s="76"/>
      <c r="DA137" s="76"/>
      <c r="DB137" s="76"/>
      <c r="DC137" s="66" t="e">
        <f t="shared" si="155"/>
        <v>#DIV/0!</v>
      </c>
      <c r="DD137" s="66" t="e">
        <f t="shared" si="156"/>
        <v>#DIV/0!</v>
      </c>
      <c r="DE137" s="66" t="e">
        <f t="shared" si="157"/>
        <v>#DIV/0!</v>
      </c>
      <c r="DF137" s="66" t="e">
        <f t="shared" si="158"/>
        <v>#DIV/0!</v>
      </c>
      <c r="DG137" s="66" t="e">
        <f t="shared" si="159"/>
        <v>#DIV/0!</v>
      </c>
      <c r="DH137" s="66" t="e">
        <f t="shared" si="114"/>
        <v>#DIV/0!</v>
      </c>
      <c r="DI137" s="66" t="e">
        <f t="shared" si="160"/>
        <v>#DIV/0!</v>
      </c>
      <c r="DJ137" s="66" t="e">
        <f t="shared" si="161"/>
        <v>#DIV/0!</v>
      </c>
      <c r="DK137" s="66" t="e">
        <f t="shared" si="162"/>
        <v>#DIV/0!</v>
      </c>
      <c r="DL137" s="66" t="e">
        <f t="shared" si="163"/>
        <v>#DIV/0!</v>
      </c>
      <c r="DM137" s="66" t="e">
        <f t="shared" si="164"/>
        <v>#DIV/0!</v>
      </c>
      <c r="DN137" s="80" t="e">
        <f t="shared" si="165"/>
        <v>#DIV/0!</v>
      </c>
      <c r="DO137" s="178" t="e">
        <f t="shared" si="166"/>
        <v>#DIV/0!</v>
      </c>
      <c r="DP137" s="163" t="e">
        <f t="shared" si="170"/>
        <v>#DIV/0!</v>
      </c>
    </row>
    <row r="138" spans="1:120" ht="17.149999999999999" customHeight="1" x14ac:dyDescent="0.3">
      <c r="A138" s="30"/>
      <c r="B138" s="39" t="s">
        <v>428</v>
      </c>
      <c r="C138" s="37" t="s">
        <v>429</v>
      </c>
      <c r="D138" s="36" t="s">
        <v>465</v>
      </c>
      <c r="E138" s="37" t="s">
        <v>466</v>
      </c>
      <c r="F138" s="36" t="s">
        <v>472</v>
      </c>
      <c r="G138" s="37" t="s">
        <v>473</v>
      </c>
      <c r="H138" s="36">
        <v>109</v>
      </c>
      <c r="I138" s="38">
        <v>12</v>
      </c>
      <c r="J138" s="155" t="e">
        <f t="shared" si="117"/>
        <v>#DIV/0!</v>
      </c>
      <c r="K138" s="115" t="e">
        <f t="shared" si="118"/>
        <v>#DIV/0!</v>
      </c>
      <c r="L138" s="115" t="e">
        <f t="shared" si="119"/>
        <v>#DIV/0!</v>
      </c>
      <c r="M138" s="115" t="e">
        <f t="shared" si="120"/>
        <v>#DIV/0!</v>
      </c>
      <c r="N138" s="115" t="e">
        <f t="shared" si="121"/>
        <v>#DIV/0!</v>
      </c>
      <c r="O138" s="115" t="e">
        <f t="shared" si="122"/>
        <v>#DIV/0!</v>
      </c>
      <c r="P138" s="115" t="e">
        <f t="shared" si="123"/>
        <v>#DIV/0!</v>
      </c>
      <c r="Q138" s="115">
        <f t="shared" si="124"/>
        <v>1</v>
      </c>
      <c r="R138" s="116">
        <f t="shared" si="125"/>
        <v>0.86110290042490301</v>
      </c>
      <c r="S138" s="133" t="e">
        <f t="shared" si="126"/>
        <v>#DIV/0!</v>
      </c>
      <c r="T138" s="134" t="e">
        <f t="shared" si="167"/>
        <v>#DIV/0!</v>
      </c>
      <c r="U138" s="135" t="e">
        <f t="shared" si="127"/>
        <v>#DIV/0!</v>
      </c>
      <c r="V138" s="136">
        <v>5</v>
      </c>
      <c r="W138" s="155" t="e">
        <f t="shared" si="128"/>
        <v>#DIV/0!</v>
      </c>
      <c r="X138" s="155" t="e">
        <f t="shared" si="129"/>
        <v>#DIV/0!</v>
      </c>
      <c r="Y138" s="155" t="e">
        <f t="shared" si="130"/>
        <v>#DIV/0!</v>
      </c>
      <c r="Z138" s="156" t="e">
        <f t="shared" si="131"/>
        <v>#DIV/0!</v>
      </c>
      <c r="AA138" s="69"/>
      <c r="AB138" s="70">
        <f t="shared" si="132"/>
        <v>0.90602446005163673</v>
      </c>
      <c r="AC138" s="70" t="e">
        <f t="shared" si="133"/>
        <v>#DIV/0!</v>
      </c>
      <c r="AD138" s="70" t="e">
        <f t="shared" si="133"/>
        <v>#DIV/0!</v>
      </c>
      <c r="AE138" s="70">
        <f t="shared" si="134"/>
        <v>0</v>
      </c>
      <c r="AF138" s="70" t="e">
        <f t="shared" si="135"/>
        <v>#DIV/0!</v>
      </c>
      <c r="AG138" s="70" t="e">
        <f t="shared" si="136"/>
        <v>#DIV/0!</v>
      </c>
      <c r="AH138" s="70" t="e">
        <f t="shared" si="137"/>
        <v>#DIV/0!</v>
      </c>
      <c r="AI138" s="70" t="e">
        <f t="shared" si="138"/>
        <v>#DIV/0!</v>
      </c>
      <c r="AJ138" s="70" t="e">
        <f t="shared" si="139"/>
        <v>#DIV/0!</v>
      </c>
      <c r="AK138" s="70" t="e">
        <f t="shared" si="140"/>
        <v>#DIV/0!</v>
      </c>
      <c r="AL138" s="71" t="e">
        <f t="shared" si="168"/>
        <v>#DIV/0!</v>
      </c>
      <c r="AM138" s="187"/>
      <c r="AN138" s="189"/>
      <c r="AO138" s="182">
        <f t="shared" si="141"/>
        <v>1</v>
      </c>
      <c r="AP138" s="75"/>
      <c r="AQ138" s="75"/>
      <c r="AR138" s="76"/>
      <c r="AS138" s="76"/>
      <c r="AT138" s="171" t="e">
        <f t="shared" si="142"/>
        <v>#DIV/0!</v>
      </c>
      <c r="AU138" s="171" t="e">
        <f t="shared" si="143"/>
        <v>#DIV/0!</v>
      </c>
      <c r="AV138" s="75"/>
      <c r="AW138" s="75"/>
      <c r="AX138" s="75"/>
      <c r="AY138" s="76"/>
      <c r="AZ138" s="75"/>
      <c r="BA138" s="66" t="e">
        <f t="shared" si="144"/>
        <v>#DIV/0!</v>
      </c>
      <c r="BB138" s="155" t="e">
        <f t="shared" si="145"/>
        <v>#DIV/0!</v>
      </c>
      <c r="BC138" s="75"/>
      <c r="BD138" s="75"/>
      <c r="BE138" s="75"/>
      <c r="BF138" s="155" t="e">
        <f t="shared" si="146"/>
        <v>#DIV/0!</v>
      </c>
      <c r="BG138" s="184">
        <v>0.90602446005163673</v>
      </c>
      <c r="BH138" s="184">
        <v>0.86110290042490301</v>
      </c>
      <c r="BI138" s="75"/>
      <c r="BJ138" s="75"/>
      <c r="BK138" s="75"/>
      <c r="BL138" s="75"/>
      <c r="BM138" s="75"/>
      <c r="BN138" s="76"/>
      <c r="BO138" s="75"/>
      <c r="BP138" s="76"/>
      <c r="BQ138" s="76"/>
      <c r="BR138" s="75"/>
      <c r="BS138" s="155" t="e">
        <f t="shared" si="147"/>
        <v>#DIV/0!</v>
      </c>
      <c r="BT138" s="155" t="e">
        <f t="shared" si="115"/>
        <v>#DIV/0!</v>
      </c>
      <c r="BU138" s="66" t="e">
        <f t="shared" si="116"/>
        <v>#DIV/0!</v>
      </c>
      <c r="BV138" s="72"/>
      <c r="BW138" s="75"/>
      <c r="BX138" s="66" t="e">
        <f t="shared" si="148"/>
        <v>#DIV/0!</v>
      </c>
      <c r="BY138" s="74" t="e">
        <f t="shared" si="149"/>
        <v>#DIV/0!</v>
      </c>
      <c r="BZ138" s="155" t="e">
        <f t="shared" si="169"/>
        <v>#DIV/0!</v>
      </c>
      <c r="CA138" s="72"/>
      <c r="CB138" s="75"/>
      <c r="CC138" s="155" t="e">
        <f t="shared" si="150"/>
        <v>#DIV/0!</v>
      </c>
      <c r="CD138" s="155" t="e">
        <f t="shared" si="151"/>
        <v>#DIV/0!</v>
      </c>
      <c r="CE138" s="72"/>
      <c r="CF138" s="167"/>
      <c r="CG138" s="167"/>
      <c r="CH138" s="155" t="e">
        <f t="shared" si="152"/>
        <v>#DIV/0!</v>
      </c>
      <c r="CI138" s="75"/>
      <c r="CJ138" s="75"/>
      <c r="CK138" s="75"/>
      <c r="CL138" s="75"/>
      <c r="CM138" s="75"/>
      <c r="CN138" s="155" t="e">
        <f t="shared" si="153"/>
        <v>#DIV/0!</v>
      </c>
      <c r="CO138" s="72"/>
      <c r="CP138" s="75"/>
      <c r="CQ138" s="155" t="e">
        <f t="shared" si="154"/>
        <v>#DIV/0!</v>
      </c>
      <c r="CR138" s="78" t="b">
        <v>0</v>
      </c>
      <c r="CS138" s="76" t="b">
        <v>1</v>
      </c>
      <c r="CT138" s="76"/>
      <c r="CU138" s="76"/>
      <c r="CV138" s="79"/>
      <c r="CW138" s="79"/>
      <c r="CX138" s="79"/>
      <c r="CY138" s="79"/>
      <c r="CZ138" s="76"/>
      <c r="DA138" s="76"/>
      <c r="DB138" s="76"/>
      <c r="DC138" s="66" t="e">
        <f t="shared" si="155"/>
        <v>#DIV/0!</v>
      </c>
      <c r="DD138" s="66" t="e">
        <f t="shared" si="156"/>
        <v>#DIV/0!</v>
      </c>
      <c r="DE138" s="66" t="e">
        <f t="shared" si="157"/>
        <v>#DIV/0!</v>
      </c>
      <c r="DF138" s="66" t="e">
        <f t="shared" si="158"/>
        <v>#DIV/0!</v>
      </c>
      <c r="DG138" s="66" t="e">
        <f t="shared" si="159"/>
        <v>#DIV/0!</v>
      </c>
      <c r="DH138" s="66" t="e">
        <f t="shared" si="114"/>
        <v>#DIV/0!</v>
      </c>
      <c r="DI138" s="66" t="e">
        <f t="shared" si="160"/>
        <v>#DIV/0!</v>
      </c>
      <c r="DJ138" s="66" t="e">
        <f t="shared" si="161"/>
        <v>#DIV/0!</v>
      </c>
      <c r="DK138" s="66" t="e">
        <f t="shared" si="162"/>
        <v>#DIV/0!</v>
      </c>
      <c r="DL138" s="66" t="e">
        <f t="shared" si="163"/>
        <v>#DIV/0!</v>
      </c>
      <c r="DM138" s="66" t="e">
        <f t="shared" si="164"/>
        <v>#DIV/0!</v>
      </c>
      <c r="DN138" s="80" t="e">
        <f t="shared" si="165"/>
        <v>#DIV/0!</v>
      </c>
      <c r="DO138" s="178" t="e">
        <f t="shared" si="166"/>
        <v>#DIV/0!</v>
      </c>
      <c r="DP138" s="163" t="e">
        <f t="shared" si="170"/>
        <v>#DIV/0!</v>
      </c>
    </row>
    <row r="139" spans="1:120" ht="17.149999999999999" customHeight="1" x14ac:dyDescent="0.3">
      <c r="A139" s="30"/>
      <c r="B139" s="39" t="s">
        <v>428</v>
      </c>
      <c r="C139" s="37" t="s">
        <v>429</v>
      </c>
      <c r="D139" s="36" t="s">
        <v>465</v>
      </c>
      <c r="E139" s="37" t="s">
        <v>466</v>
      </c>
      <c r="F139" s="36" t="s">
        <v>474</v>
      </c>
      <c r="G139" s="37" t="s">
        <v>475</v>
      </c>
      <c r="H139" s="36">
        <v>44</v>
      </c>
      <c r="I139" s="38">
        <v>4</v>
      </c>
      <c r="J139" s="155" t="e">
        <f t="shared" si="117"/>
        <v>#DIV/0!</v>
      </c>
      <c r="K139" s="115" t="e">
        <f t="shared" si="118"/>
        <v>#DIV/0!</v>
      </c>
      <c r="L139" s="115" t="e">
        <f t="shared" si="119"/>
        <v>#DIV/0!</v>
      </c>
      <c r="M139" s="115" t="e">
        <f t="shared" si="120"/>
        <v>#DIV/0!</v>
      </c>
      <c r="N139" s="115" t="e">
        <f t="shared" si="121"/>
        <v>#DIV/0!</v>
      </c>
      <c r="O139" s="115" t="e">
        <f t="shared" si="122"/>
        <v>#DIV/0!</v>
      </c>
      <c r="P139" s="115" t="e">
        <f t="shared" si="123"/>
        <v>#DIV/0!</v>
      </c>
      <c r="Q139" s="115">
        <f t="shared" si="124"/>
        <v>1</v>
      </c>
      <c r="R139" s="116">
        <f t="shared" si="125"/>
        <v>0.91739774632510629</v>
      </c>
      <c r="S139" s="133" t="e">
        <f t="shared" si="126"/>
        <v>#DIV/0!</v>
      </c>
      <c r="T139" s="134" t="e">
        <f t="shared" si="167"/>
        <v>#DIV/0!</v>
      </c>
      <c r="U139" s="135" t="e">
        <f t="shared" si="127"/>
        <v>#DIV/0!</v>
      </c>
      <c r="V139" s="136">
        <v>5</v>
      </c>
      <c r="W139" s="155" t="e">
        <f t="shared" si="128"/>
        <v>#DIV/0!</v>
      </c>
      <c r="X139" s="155" t="e">
        <f t="shared" si="129"/>
        <v>#DIV/0!</v>
      </c>
      <c r="Y139" s="155" t="e">
        <f t="shared" si="130"/>
        <v>#DIV/0!</v>
      </c>
      <c r="Z139" s="156" t="e">
        <f t="shared" si="131"/>
        <v>#DIV/0!</v>
      </c>
      <c r="AA139" s="69"/>
      <c r="AB139" s="70">
        <f t="shared" si="132"/>
        <v>0.94026145953996343</v>
      </c>
      <c r="AC139" s="70" t="e">
        <f t="shared" si="133"/>
        <v>#DIV/0!</v>
      </c>
      <c r="AD139" s="70" t="e">
        <f t="shared" si="133"/>
        <v>#DIV/0!</v>
      </c>
      <c r="AE139" s="70">
        <f t="shared" si="134"/>
        <v>0</v>
      </c>
      <c r="AF139" s="70" t="e">
        <f t="shared" si="135"/>
        <v>#DIV/0!</v>
      </c>
      <c r="AG139" s="70" t="e">
        <f t="shared" si="136"/>
        <v>#DIV/0!</v>
      </c>
      <c r="AH139" s="70" t="e">
        <f t="shared" si="137"/>
        <v>#DIV/0!</v>
      </c>
      <c r="AI139" s="70" t="e">
        <f t="shared" si="138"/>
        <v>#DIV/0!</v>
      </c>
      <c r="AJ139" s="70" t="e">
        <f t="shared" si="139"/>
        <v>#DIV/0!</v>
      </c>
      <c r="AK139" s="70" t="e">
        <f t="shared" si="140"/>
        <v>#DIV/0!</v>
      </c>
      <c r="AL139" s="71" t="e">
        <f t="shared" si="168"/>
        <v>#DIV/0!</v>
      </c>
      <c r="AM139" s="187"/>
      <c r="AN139" s="189"/>
      <c r="AO139" s="182">
        <f t="shared" si="141"/>
        <v>1</v>
      </c>
      <c r="AP139" s="75"/>
      <c r="AQ139" s="75"/>
      <c r="AR139" s="75"/>
      <c r="AS139" s="76"/>
      <c r="AT139" s="171" t="e">
        <f t="shared" si="142"/>
        <v>#DIV/0!</v>
      </c>
      <c r="AU139" s="171" t="e">
        <f t="shared" si="143"/>
        <v>#DIV/0!</v>
      </c>
      <c r="AV139" s="75"/>
      <c r="AW139" s="76"/>
      <c r="AX139" s="75"/>
      <c r="AY139" s="76"/>
      <c r="AZ139" s="76"/>
      <c r="BA139" s="66" t="e">
        <f t="shared" si="144"/>
        <v>#DIV/0!</v>
      </c>
      <c r="BB139" s="155" t="e">
        <f t="shared" si="145"/>
        <v>#DIV/0!</v>
      </c>
      <c r="BC139" s="75"/>
      <c r="BD139" s="75"/>
      <c r="BE139" s="75"/>
      <c r="BF139" s="155" t="e">
        <f t="shared" si="146"/>
        <v>#DIV/0!</v>
      </c>
      <c r="BG139" s="184">
        <v>0.94026145953996343</v>
      </c>
      <c r="BH139" s="184">
        <v>0.91739774632510629</v>
      </c>
      <c r="BI139" s="75"/>
      <c r="BJ139" s="75"/>
      <c r="BK139" s="75"/>
      <c r="BL139" s="75"/>
      <c r="BM139" s="75"/>
      <c r="BN139" s="76"/>
      <c r="BO139" s="75"/>
      <c r="BP139" s="76"/>
      <c r="BQ139" s="76"/>
      <c r="BR139" s="76"/>
      <c r="BS139" s="155" t="e">
        <f t="shared" si="147"/>
        <v>#DIV/0!</v>
      </c>
      <c r="BT139" s="155" t="e">
        <f t="shared" si="115"/>
        <v>#DIV/0!</v>
      </c>
      <c r="BU139" s="66" t="e">
        <f t="shared" si="116"/>
        <v>#DIV/0!</v>
      </c>
      <c r="BV139" s="72"/>
      <c r="BW139" s="75"/>
      <c r="BX139" s="66" t="e">
        <f t="shared" si="148"/>
        <v>#DIV/0!</v>
      </c>
      <c r="BY139" s="74" t="e">
        <f t="shared" si="149"/>
        <v>#DIV/0!</v>
      </c>
      <c r="BZ139" s="155" t="e">
        <f t="shared" si="169"/>
        <v>#DIV/0!</v>
      </c>
      <c r="CA139" s="72"/>
      <c r="CB139" s="75"/>
      <c r="CC139" s="155" t="e">
        <f t="shared" si="150"/>
        <v>#DIV/0!</v>
      </c>
      <c r="CD139" s="155" t="e">
        <f t="shared" si="151"/>
        <v>#DIV/0!</v>
      </c>
      <c r="CE139" s="72"/>
      <c r="CF139" s="166"/>
      <c r="CG139" s="167"/>
      <c r="CH139" s="155" t="e">
        <f t="shared" si="152"/>
        <v>#DIV/0!</v>
      </c>
      <c r="CI139" s="75"/>
      <c r="CJ139" s="76"/>
      <c r="CK139" s="75"/>
      <c r="CL139" s="75"/>
      <c r="CM139" s="76"/>
      <c r="CN139" s="155" t="e">
        <f t="shared" si="153"/>
        <v>#DIV/0!</v>
      </c>
      <c r="CO139" s="72"/>
      <c r="CP139" s="75"/>
      <c r="CQ139" s="155" t="e">
        <f t="shared" si="154"/>
        <v>#DIV/0!</v>
      </c>
      <c r="CR139" s="78" t="b">
        <v>0</v>
      </c>
      <c r="CS139" s="76" t="b">
        <v>0</v>
      </c>
      <c r="CT139" s="76"/>
      <c r="CU139" s="76"/>
      <c r="CV139" s="76"/>
      <c r="CW139" s="76"/>
      <c r="CX139" s="76"/>
      <c r="CY139" s="76"/>
      <c r="CZ139" s="76"/>
      <c r="DA139" s="76"/>
      <c r="DB139" s="76"/>
      <c r="DC139" s="66" t="e">
        <f t="shared" si="155"/>
        <v>#DIV/0!</v>
      </c>
      <c r="DD139" s="66" t="e">
        <f t="shared" si="156"/>
        <v>#DIV/0!</v>
      </c>
      <c r="DE139" s="66" t="e">
        <f t="shared" si="157"/>
        <v>#DIV/0!</v>
      </c>
      <c r="DF139" s="66" t="e">
        <f t="shared" si="158"/>
        <v>#DIV/0!</v>
      </c>
      <c r="DG139" s="66" t="e">
        <f t="shared" si="159"/>
        <v>#DIV/0!</v>
      </c>
      <c r="DH139" s="66" t="e">
        <f t="shared" si="114"/>
        <v>#DIV/0!</v>
      </c>
      <c r="DI139" s="66" t="e">
        <f t="shared" si="160"/>
        <v>#DIV/0!</v>
      </c>
      <c r="DJ139" s="66" t="e">
        <f t="shared" si="161"/>
        <v>#DIV/0!</v>
      </c>
      <c r="DK139" s="66" t="e">
        <f t="shared" si="162"/>
        <v>#DIV/0!</v>
      </c>
      <c r="DL139" s="66" t="e">
        <f t="shared" si="163"/>
        <v>#DIV/0!</v>
      </c>
      <c r="DM139" s="66" t="e">
        <f t="shared" si="164"/>
        <v>#DIV/0!</v>
      </c>
      <c r="DN139" s="80" t="e">
        <f t="shared" si="165"/>
        <v>#DIV/0!</v>
      </c>
      <c r="DO139" s="178" t="e">
        <f t="shared" si="166"/>
        <v>#DIV/0!</v>
      </c>
      <c r="DP139" s="163" t="e">
        <f t="shared" si="170"/>
        <v>#DIV/0!</v>
      </c>
    </row>
    <row r="140" spans="1:120" ht="17.149999999999999" customHeight="1" x14ac:dyDescent="0.3">
      <c r="A140" s="30"/>
      <c r="B140" s="39" t="s">
        <v>428</v>
      </c>
      <c r="C140" s="37" t="s">
        <v>429</v>
      </c>
      <c r="D140" s="36" t="s">
        <v>476</v>
      </c>
      <c r="E140" s="37" t="s">
        <v>477</v>
      </c>
      <c r="F140" s="36" t="s">
        <v>478</v>
      </c>
      <c r="G140" s="37" t="s">
        <v>477</v>
      </c>
      <c r="H140" s="36">
        <v>74</v>
      </c>
      <c r="I140" s="38">
        <v>17</v>
      </c>
      <c r="J140" s="155" t="e">
        <f t="shared" si="117"/>
        <v>#DIV/0!</v>
      </c>
      <c r="K140" s="115" t="e">
        <f t="shared" si="118"/>
        <v>#DIV/0!</v>
      </c>
      <c r="L140" s="115" t="e">
        <f t="shared" si="119"/>
        <v>#DIV/0!</v>
      </c>
      <c r="M140" s="115" t="e">
        <f t="shared" si="120"/>
        <v>#DIV/0!</v>
      </c>
      <c r="N140" s="115" t="e">
        <f t="shared" si="121"/>
        <v>#DIV/0!</v>
      </c>
      <c r="O140" s="115" t="e">
        <f t="shared" si="122"/>
        <v>#DIV/0!</v>
      </c>
      <c r="P140" s="115" t="e">
        <f t="shared" si="123"/>
        <v>#DIV/0!</v>
      </c>
      <c r="Q140" s="115">
        <f t="shared" si="124"/>
        <v>1</v>
      </c>
      <c r="R140" s="116">
        <f t="shared" si="125"/>
        <v>0.85999898667477326</v>
      </c>
      <c r="S140" s="133" t="e">
        <f t="shared" si="126"/>
        <v>#DIV/0!</v>
      </c>
      <c r="T140" s="134" t="e">
        <f t="shared" si="167"/>
        <v>#DIV/0!</v>
      </c>
      <c r="U140" s="135" t="e">
        <f t="shared" si="127"/>
        <v>#DIV/0!</v>
      </c>
      <c r="V140" s="136">
        <v>6</v>
      </c>
      <c r="W140" s="155" t="e">
        <f t="shared" si="128"/>
        <v>#DIV/0!</v>
      </c>
      <c r="X140" s="155" t="e">
        <f t="shared" si="129"/>
        <v>#DIV/0!</v>
      </c>
      <c r="Y140" s="155" t="e">
        <f t="shared" si="130"/>
        <v>#DIV/0!</v>
      </c>
      <c r="Z140" s="156" t="e">
        <f t="shared" si="131"/>
        <v>#DIV/0!</v>
      </c>
      <c r="AA140" s="69"/>
      <c r="AB140" s="70">
        <f t="shared" si="132"/>
        <v>0.90133663251855789</v>
      </c>
      <c r="AC140" s="70" t="e">
        <f t="shared" si="133"/>
        <v>#DIV/0!</v>
      </c>
      <c r="AD140" s="70" t="e">
        <f t="shared" si="133"/>
        <v>#DIV/0!</v>
      </c>
      <c r="AE140" s="70">
        <f t="shared" si="134"/>
        <v>0</v>
      </c>
      <c r="AF140" s="70" t="e">
        <f t="shared" si="135"/>
        <v>#DIV/0!</v>
      </c>
      <c r="AG140" s="70" t="e">
        <f t="shared" si="136"/>
        <v>#DIV/0!</v>
      </c>
      <c r="AH140" s="70" t="e">
        <f t="shared" si="137"/>
        <v>#DIV/0!</v>
      </c>
      <c r="AI140" s="70" t="e">
        <f t="shared" si="138"/>
        <v>#DIV/0!</v>
      </c>
      <c r="AJ140" s="70" t="e">
        <f t="shared" si="139"/>
        <v>#DIV/0!</v>
      </c>
      <c r="AK140" s="70" t="e">
        <f t="shared" si="140"/>
        <v>#DIV/0!</v>
      </c>
      <c r="AL140" s="71" t="e">
        <f t="shared" si="168"/>
        <v>#DIV/0!</v>
      </c>
      <c r="AM140" s="187"/>
      <c r="AN140" s="189"/>
      <c r="AO140" s="182">
        <f t="shared" si="141"/>
        <v>1</v>
      </c>
      <c r="AP140" s="75"/>
      <c r="AQ140" s="75"/>
      <c r="AR140" s="75"/>
      <c r="AS140" s="76"/>
      <c r="AT140" s="171" t="e">
        <f t="shared" si="142"/>
        <v>#DIV/0!</v>
      </c>
      <c r="AU140" s="171" t="e">
        <f t="shared" si="143"/>
        <v>#DIV/0!</v>
      </c>
      <c r="AV140" s="75"/>
      <c r="AW140" s="75"/>
      <c r="AX140" s="75"/>
      <c r="AY140" s="76"/>
      <c r="AZ140" s="75"/>
      <c r="BA140" s="66" t="e">
        <f t="shared" si="144"/>
        <v>#DIV/0!</v>
      </c>
      <c r="BB140" s="155" t="e">
        <f t="shared" si="145"/>
        <v>#DIV/0!</v>
      </c>
      <c r="BC140" s="75"/>
      <c r="BD140" s="75"/>
      <c r="BE140" s="75"/>
      <c r="BF140" s="155" t="e">
        <f t="shared" si="146"/>
        <v>#DIV/0!</v>
      </c>
      <c r="BG140" s="184">
        <v>0.90133663251855789</v>
      </c>
      <c r="BH140" s="184">
        <v>0.85999898667477326</v>
      </c>
      <c r="BI140" s="75"/>
      <c r="BJ140" s="75"/>
      <c r="BK140" s="75"/>
      <c r="BL140" s="75"/>
      <c r="BM140" s="75"/>
      <c r="BN140" s="76"/>
      <c r="BO140" s="75"/>
      <c r="BP140" s="76"/>
      <c r="BQ140" s="76"/>
      <c r="BR140" s="76"/>
      <c r="BS140" s="155" t="e">
        <f t="shared" si="147"/>
        <v>#DIV/0!</v>
      </c>
      <c r="BT140" s="155" t="e">
        <f t="shared" si="115"/>
        <v>#DIV/0!</v>
      </c>
      <c r="BU140" s="66" t="e">
        <f t="shared" si="116"/>
        <v>#DIV/0!</v>
      </c>
      <c r="BV140" s="72"/>
      <c r="BW140" s="75"/>
      <c r="BX140" s="66" t="e">
        <f t="shared" si="148"/>
        <v>#DIV/0!</v>
      </c>
      <c r="BY140" s="74" t="e">
        <f t="shared" si="149"/>
        <v>#DIV/0!</v>
      </c>
      <c r="BZ140" s="155" t="e">
        <f t="shared" si="169"/>
        <v>#DIV/0!</v>
      </c>
      <c r="CA140" s="72"/>
      <c r="CB140" s="75"/>
      <c r="CC140" s="155" t="e">
        <f t="shared" si="150"/>
        <v>#DIV/0!</v>
      </c>
      <c r="CD140" s="155" t="e">
        <f t="shared" si="151"/>
        <v>#DIV/0!</v>
      </c>
      <c r="CE140" s="72"/>
      <c r="CF140" s="166"/>
      <c r="CG140" s="167"/>
      <c r="CH140" s="155" t="e">
        <f t="shared" si="152"/>
        <v>#DIV/0!</v>
      </c>
      <c r="CI140" s="75"/>
      <c r="CJ140" s="75"/>
      <c r="CK140" s="75"/>
      <c r="CL140" s="75"/>
      <c r="CM140" s="75"/>
      <c r="CN140" s="155" t="e">
        <f t="shared" si="153"/>
        <v>#DIV/0!</v>
      </c>
      <c r="CO140" s="72"/>
      <c r="CP140" s="75"/>
      <c r="CQ140" s="155" t="e">
        <f t="shared" si="154"/>
        <v>#DIV/0!</v>
      </c>
      <c r="CR140" s="78" t="b">
        <v>0</v>
      </c>
      <c r="CS140" s="76" t="b">
        <v>1</v>
      </c>
      <c r="CT140" s="76"/>
      <c r="CU140" s="76"/>
      <c r="CV140" s="79"/>
      <c r="CW140" s="79"/>
      <c r="CX140" s="79"/>
      <c r="CY140" s="79"/>
      <c r="CZ140" s="76"/>
      <c r="DA140" s="76"/>
      <c r="DB140" s="76"/>
      <c r="DC140" s="66" t="e">
        <f t="shared" si="155"/>
        <v>#DIV/0!</v>
      </c>
      <c r="DD140" s="66" t="e">
        <f t="shared" si="156"/>
        <v>#DIV/0!</v>
      </c>
      <c r="DE140" s="66" t="e">
        <f t="shared" si="157"/>
        <v>#DIV/0!</v>
      </c>
      <c r="DF140" s="66" t="e">
        <f t="shared" si="158"/>
        <v>#DIV/0!</v>
      </c>
      <c r="DG140" s="66" t="e">
        <f t="shared" si="159"/>
        <v>#DIV/0!</v>
      </c>
      <c r="DH140" s="66" t="e">
        <f t="shared" si="114"/>
        <v>#DIV/0!</v>
      </c>
      <c r="DI140" s="66" t="e">
        <f t="shared" si="160"/>
        <v>#DIV/0!</v>
      </c>
      <c r="DJ140" s="66" t="e">
        <f t="shared" si="161"/>
        <v>#DIV/0!</v>
      </c>
      <c r="DK140" s="66" t="e">
        <f t="shared" si="162"/>
        <v>#DIV/0!</v>
      </c>
      <c r="DL140" s="66" t="e">
        <f t="shared" si="163"/>
        <v>#DIV/0!</v>
      </c>
      <c r="DM140" s="66" t="e">
        <f t="shared" si="164"/>
        <v>#DIV/0!</v>
      </c>
      <c r="DN140" s="80" t="e">
        <f t="shared" si="165"/>
        <v>#DIV/0!</v>
      </c>
      <c r="DO140" s="178" t="e">
        <f t="shared" si="166"/>
        <v>#DIV/0!</v>
      </c>
      <c r="DP140" s="163" t="e">
        <f t="shared" si="170"/>
        <v>#DIV/0!</v>
      </c>
    </row>
    <row r="141" spans="1:120" ht="17.149999999999999" customHeight="1" x14ac:dyDescent="0.3">
      <c r="A141" s="30"/>
      <c r="B141" s="39" t="s">
        <v>428</v>
      </c>
      <c r="C141" s="37" t="s">
        <v>429</v>
      </c>
      <c r="D141" s="36" t="s">
        <v>479</v>
      </c>
      <c r="E141" s="37" t="s">
        <v>480</v>
      </c>
      <c r="F141" s="36" t="s">
        <v>481</v>
      </c>
      <c r="G141" s="37" t="s">
        <v>480</v>
      </c>
      <c r="H141" s="36">
        <v>63</v>
      </c>
      <c r="I141" s="38">
        <v>5</v>
      </c>
      <c r="J141" s="155" t="e">
        <f t="shared" si="117"/>
        <v>#DIV/0!</v>
      </c>
      <c r="K141" s="115" t="e">
        <f t="shared" si="118"/>
        <v>#DIV/0!</v>
      </c>
      <c r="L141" s="115" t="e">
        <f t="shared" si="119"/>
        <v>#DIV/0!</v>
      </c>
      <c r="M141" s="115" t="e">
        <f t="shared" si="120"/>
        <v>#DIV/0!</v>
      </c>
      <c r="N141" s="115" t="e">
        <f t="shared" si="121"/>
        <v>#DIV/0!</v>
      </c>
      <c r="O141" s="115" t="e">
        <f t="shared" si="122"/>
        <v>#DIV/0!</v>
      </c>
      <c r="P141" s="115" t="e">
        <f t="shared" si="123"/>
        <v>#DIV/0!</v>
      </c>
      <c r="Q141" s="115">
        <f t="shared" si="124"/>
        <v>1</v>
      </c>
      <c r="R141" s="116">
        <f t="shared" si="125"/>
        <v>0.82913379235292883</v>
      </c>
      <c r="S141" s="133" t="e">
        <f t="shared" si="126"/>
        <v>#DIV/0!</v>
      </c>
      <c r="T141" s="134" t="e">
        <f t="shared" si="167"/>
        <v>#DIV/0!</v>
      </c>
      <c r="U141" s="135" t="e">
        <f t="shared" si="127"/>
        <v>#DIV/0!</v>
      </c>
      <c r="V141" s="136">
        <v>5</v>
      </c>
      <c r="W141" s="155" t="e">
        <f t="shared" si="128"/>
        <v>#DIV/0!</v>
      </c>
      <c r="X141" s="155" t="e">
        <f t="shared" si="129"/>
        <v>#DIV/0!</v>
      </c>
      <c r="Y141" s="155" t="e">
        <f t="shared" si="130"/>
        <v>#DIV/0!</v>
      </c>
      <c r="Z141" s="156" t="e">
        <f t="shared" si="131"/>
        <v>#DIV/0!</v>
      </c>
      <c r="AA141" s="69"/>
      <c r="AB141" s="70">
        <f t="shared" si="132"/>
        <v>0.88868407518909942</v>
      </c>
      <c r="AC141" s="70" t="e">
        <f t="shared" si="133"/>
        <v>#DIV/0!</v>
      </c>
      <c r="AD141" s="70" t="e">
        <f t="shared" si="133"/>
        <v>#DIV/0!</v>
      </c>
      <c r="AE141" s="70">
        <f t="shared" si="134"/>
        <v>0</v>
      </c>
      <c r="AF141" s="70" t="e">
        <f t="shared" si="135"/>
        <v>#DIV/0!</v>
      </c>
      <c r="AG141" s="70" t="e">
        <f t="shared" si="136"/>
        <v>#DIV/0!</v>
      </c>
      <c r="AH141" s="70" t="e">
        <f t="shared" si="137"/>
        <v>#DIV/0!</v>
      </c>
      <c r="AI141" s="70" t="e">
        <f t="shared" si="138"/>
        <v>#DIV/0!</v>
      </c>
      <c r="AJ141" s="70" t="e">
        <f t="shared" si="139"/>
        <v>#DIV/0!</v>
      </c>
      <c r="AK141" s="70" t="e">
        <f t="shared" si="140"/>
        <v>#DIV/0!</v>
      </c>
      <c r="AL141" s="71" t="e">
        <f t="shared" si="168"/>
        <v>#DIV/0!</v>
      </c>
      <c r="AM141" s="187"/>
      <c r="AN141" s="189"/>
      <c r="AO141" s="182">
        <f t="shared" si="141"/>
        <v>1</v>
      </c>
      <c r="AP141" s="75"/>
      <c r="AQ141" s="75"/>
      <c r="AR141" s="75"/>
      <c r="AS141" s="76"/>
      <c r="AT141" s="171" t="e">
        <f t="shared" si="142"/>
        <v>#DIV/0!</v>
      </c>
      <c r="AU141" s="171" t="e">
        <f t="shared" si="143"/>
        <v>#DIV/0!</v>
      </c>
      <c r="AV141" s="75"/>
      <c r="AW141" s="76"/>
      <c r="AX141" s="75"/>
      <c r="AY141" s="76"/>
      <c r="AZ141" s="75"/>
      <c r="BA141" s="66" t="e">
        <f t="shared" si="144"/>
        <v>#DIV/0!</v>
      </c>
      <c r="BB141" s="155" t="e">
        <f t="shared" si="145"/>
        <v>#DIV/0!</v>
      </c>
      <c r="BC141" s="75"/>
      <c r="BD141" s="75"/>
      <c r="BE141" s="76"/>
      <c r="BF141" s="155" t="e">
        <f t="shared" si="146"/>
        <v>#DIV/0!</v>
      </c>
      <c r="BG141" s="184">
        <v>0.88868407518909942</v>
      </c>
      <c r="BH141" s="184">
        <v>0.82913379235292883</v>
      </c>
      <c r="BI141" s="75"/>
      <c r="BJ141" s="75"/>
      <c r="BK141" s="75"/>
      <c r="BL141" s="75"/>
      <c r="BM141" s="75"/>
      <c r="BN141" s="76"/>
      <c r="BO141" s="75"/>
      <c r="BP141" s="76"/>
      <c r="BQ141" s="76"/>
      <c r="BR141" s="76"/>
      <c r="BS141" s="155" t="e">
        <f t="shared" si="147"/>
        <v>#DIV/0!</v>
      </c>
      <c r="BT141" s="155" t="e">
        <f t="shared" si="115"/>
        <v>#DIV/0!</v>
      </c>
      <c r="BU141" s="66" t="e">
        <f t="shared" si="116"/>
        <v>#DIV/0!</v>
      </c>
      <c r="BV141" s="72"/>
      <c r="BW141" s="75"/>
      <c r="BX141" s="66" t="e">
        <f t="shared" si="148"/>
        <v>#DIV/0!</v>
      </c>
      <c r="BY141" s="74" t="e">
        <f t="shared" si="149"/>
        <v>#DIV/0!</v>
      </c>
      <c r="BZ141" s="155" t="e">
        <f t="shared" si="169"/>
        <v>#DIV/0!</v>
      </c>
      <c r="CA141" s="72"/>
      <c r="CB141" s="75"/>
      <c r="CC141" s="155" t="e">
        <f t="shared" si="150"/>
        <v>#DIV/0!</v>
      </c>
      <c r="CD141" s="155" t="e">
        <f t="shared" si="151"/>
        <v>#DIV/0!</v>
      </c>
      <c r="CE141" s="72"/>
      <c r="CF141" s="166"/>
      <c r="CG141" s="167"/>
      <c r="CH141" s="155" t="e">
        <f t="shared" si="152"/>
        <v>#DIV/0!</v>
      </c>
      <c r="CI141" s="75"/>
      <c r="CJ141" s="75"/>
      <c r="CK141" s="75"/>
      <c r="CL141" s="75"/>
      <c r="CM141" s="76"/>
      <c r="CN141" s="155" t="e">
        <f t="shared" si="153"/>
        <v>#DIV/0!</v>
      </c>
      <c r="CO141" s="72"/>
      <c r="CP141" s="75"/>
      <c r="CQ141" s="155" t="e">
        <f t="shared" si="154"/>
        <v>#DIV/0!</v>
      </c>
      <c r="CR141" s="78" t="b">
        <v>0</v>
      </c>
      <c r="CS141" s="76" t="b">
        <v>0</v>
      </c>
      <c r="CT141" s="76"/>
      <c r="CU141" s="76"/>
      <c r="CV141" s="76"/>
      <c r="CW141" s="76"/>
      <c r="CX141" s="76"/>
      <c r="CY141" s="76"/>
      <c r="CZ141" s="76"/>
      <c r="DA141" s="76"/>
      <c r="DB141" s="76"/>
      <c r="DC141" s="66" t="e">
        <f t="shared" si="155"/>
        <v>#DIV/0!</v>
      </c>
      <c r="DD141" s="66" t="e">
        <f t="shared" si="156"/>
        <v>#DIV/0!</v>
      </c>
      <c r="DE141" s="66" t="e">
        <f t="shared" si="157"/>
        <v>#DIV/0!</v>
      </c>
      <c r="DF141" s="66" t="e">
        <f t="shared" si="158"/>
        <v>#DIV/0!</v>
      </c>
      <c r="DG141" s="66" t="e">
        <f t="shared" si="159"/>
        <v>#DIV/0!</v>
      </c>
      <c r="DH141" s="66" t="e">
        <f t="shared" si="114"/>
        <v>#DIV/0!</v>
      </c>
      <c r="DI141" s="66" t="e">
        <f t="shared" si="160"/>
        <v>#DIV/0!</v>
      </c>
      <c r="DJ141" s="66" t="e">
        <f t="shared" si="161"/>
        <v>#DIV/0!</v>
      </c>
      <c r="DK141" s="66" t="e">
        <f t="shared" si="162"/>
        <v>#DIV/0!</v>
      </c>
      <c r="DL141" s="66" t="e">
        <f t="shared" si="163"/>
        <v>#DIV/0!</v>
      </c>
      <c r="DM141" s="66" t="e">
        <f t="shared" si="164"/>
        <v>#DIV/0!</v>
      </c>
      <c r="DN141" s="80" t="e">
        <f t="shared" si="165"/>
        <v>#DIV/0!</v>
      </c>
      <c r="DO141" s="178" t="e">
        <f t="shared" si="166"/>
        <v>#DIV/0!</v>
      </c>
      <c r="DP141" s="163" t="e">
        <f t="shared" si="170"/>
        <v>#DIV/0!</v>
      </c>
    </row>
    <row r="142" spans="1:120" ht="17.149999999999999" customHeight="1" x14ac:dyDescent="0.3">
      <c r="A142" s="30"/>
      <c r="B142" s="39" t="s">
        <v>428</v>
      </c>
      <c r="C142" s="37" t="s">
        <v>429</v>
      </c>
      <c r="D142" s="36" t="s">
        <v>479</v>
      </c>
      <c r="E142" s="37" t="s">
        <v>480</v>
      </c>
      <c r="F142" s="36" t="s">
        <v>482</v>
      </c>
      <c r="G142" s="37" t="s">
        <v>483</v>
      </c>
      <c r="H142" s="36">
        <v>75</v>
      </c>
      <c r="I142" s="38">
        <v>9</v>
      </c>
      <c r="J142" s="155" t="e">
        <f t="shared" si="117"/>
        <v>#DIV/0!</v>
      </c>
      <c r="K142" s="115" t="e">
        <f t="shared" si="118"/>
        <v>#DIV/0!</v>
      </c>
      <c r="L142" s="115" t="e">
        <f t="shared" si="119"/>
        <v>#DIV/0!</v>
      </c>
      <c r="M142" s="115" t="e">
        <f t="shared" si="120"/>
        <v>#DIV/0!</v>
      </c>
      <c r="N142" s="115" t="e">
        <f t="shared" si="121"/>
        <v>#DIV/0!</v>
      </c>
      <c r="O142" s="115" t="e">
        <f t="shared" si="122"/>
        <v>#DIV/0!</v>
      </c>
      <c r="P142" s="115" t="e">
        <f t="shared" si="123"/>
        <v>#DIV/0!</v>
      </c>
      <c r="Q142" s="115">
        <f t="shared" si="124"/>
        <v>1</v>
      </c>
      <c r="R142" s="116">
        <f t="shared" si="125"/>
        <v>0.83664862383566363</v>
      </c>
      <c r="S142" s="133" t="e">
        <f t="shared" si="126"/>
        <v>#DIV/0!</v>
      </c>
      <c r="T142" s="134" t="e">
        <f t="shared" si="167"/>
        <v>#DIV/0!</v>
      </c>
      <c r="U142" s="135" t="e">
        <f t="shared" si="127"/>
        <v>#DIV/0!</v>
      </c>
      <c r="V142" s="136">
        <v>5</v>
      </c>
      <c r="W142" s="155" t="e">
        <f t="shared" si="128"/>
        <v>#DIV/0!</v>
      </c>
      <c r="X142" s="155" t="e">
        <f t="shared" si="129"/>
        <v>#DIV/0!</v>
      </c>
      <c r="Y142" s="155" t="e">
        <f t="shared" si="130"/>
        <v>#DIV/0!</v>
      </c>
      <c r="Z142" s="156" t="e">
        <f t="shared" si="131"/>
        <v>#DIV/0!</v>
      </c>
      <c r="AA142" s="69"/>
      <c r="AB142" s="70">
        <f t="shared" si="132"/>
        <v>0.89397222282408506</v>
      </c>
      <c r="AC142" s="70" t="e">
        <f t="shared" si="133"/>
        <v>#DIV/0!</v>
      </c>
      <c r="AD142" s="70" t="e">
        <f t="shared" si="133"/>
        <v>#DIV/0!</v>
      </c>
      <c r="AE142" s="70">
        <f t="shared" si="134"/>
        <v>0</v>
      </c>
      <c r="AF142" s="70" t="e">
        <f t="shared" si="135"/>
        <v>#DIV/0!</v>
      </c>
      <c r="AG142" s="70" t="e">
        <f t="shared" si="136"/>
        <v>#DIV/0!</v>
      </c>
      <c r="AH142" s="70" t="e">
        <f t="shared" si="137"/>
        <v>#DIV/0!</v>
      </c>
      <c r="AI142" s="70" t="e">
        <f t="shared" si="138"/>
        <v>#DIV/0!</v>
      </c>
      <c r="AJ142" s="70" t="e">
        <f t="shared" si="139"/>
        <v>#DIV/0!</v>
      </c>
      <c r="AK142" s="70" t="e">
        <f t="shared" si="140"/>
        <v>#DIV/0!</v>
      </c>
      <c r="AL142" s="71" t="e">
        <f t="shared" si="168"/>
        <v>#DIV/0!</v>
      </c>
      <c r="AM142" s="187"/>
      <c r="AN142" s="189"/>
      <c r="AO142" s="182">
        <f t="shared" si="141"/>
        <v>1</v>
      </c>
      <c r="AP142" s="75"/>
      <c r="AQ142" s="75"/>
      <c r="AR142" s="75"/>
      <c r="AS142" s="76"/>
      <c r="AT142" s="171" t="e">
        <f t="shared" si="142"/>
        <v>#DIV/0!</v>
      </c>
      <c r="AU142" s="171" t="e">
        <f t="shared" si="143"/>
        <v>#DIV/0!</v>
      </c>
      <c r="AV142" s="75"/>
      <c r="AW142" s="75"/>
      <c r="AX142" s="75"/>
      <c r="AY142" s="76"/>
      <c r="AZ142" s="75"/>
      <c r="BA142" s="66" t="e">
        <f t="shared" si="144"/>
        <v>#DIV/0!</v>
      </c>
      <c r="BB142" s="155" t="e">
        <f t="shared" si="145"/>
        <v>#DIV/0!</v>
      </c>
      <c r="BC142" s="75"/>
      <c r="BD142" s="75"/>
      <c r="BE142" s="76"/>
      <c r="BF142" s="155" t="e">
        <f t="shared" si="146"/>
        <v>#DIV/0!</v>
      </c>
      <c r="BG142" s="184">
        <v>0.89397222282408506</v>
      </c>
      <c r="BH142" s="184">
        <v>0.83664862383566363</v>
      </c>
      <c r="BI142" s="75"/>
      <c r="BJ142" s="75"/>
      <c r="BK142" s="75"/>
      <c r="BL142" s="75"/>
      <c r="BM142" s="75"/>
      <c r="BN142" s="76"/>
      <c r="BO142" s="75"/>
      <c r="BP142" s="76"/>
      <c r="BQ142" s="76"/>
      <c r="BR142" s="76"/>
      <c r="BS142" s="155" t="e">
        <f t="shared" si="147"/>
        <v>#DIV/0!</v>
      </c>
      <c r="BT142" s="155" t="e">
        <f t="shared" si="115"/>
        <v>#DIV/0!</v>
      </c>
      <c r="BU142" s="66" t="e">
        <f t="shared" si="116"/>
        <v>#DIV/0!</v>
      </c>
      <c r="BV142" s="72"/>
      <c r="BW142" s="75"/>
      <c r="BX142" s="66" t="e">
        <f t="shared" si="148"/>
        <v>#DIV/0!</v>
      </c>
      <c r="BY142" s="74" t="e">
        <f t="shared" si="149"/>
        <v>#DIV/0!</v>
      </c>
      <c r="BZ142" s="155" t="e">
        <f t="shared" si="169"/>
        <v>#DIV/0!</v>
      </c>
      <c r="CA142" s="72"/>
      <c r="CB142" s="75"/>
      <c r="CC142" s="155" t="e">
        <f t="shared" si="150"/>
        <v>#DIV/0!</v>
      </c>
      <c r="CD142" s="155" t="e">
        <f t="shared" si="151"/>
        <v>#DIV/0!</v>
      </c>
      <c r="CE142" s="72"/>
      <c r="CF142" s="166"/>
      <c r="CG142" s="167"/>
      <c r="CH142" s="155" t="e">
        <f t="shared" si="152"/>
        <v>#DIV/0!</v>
      </c>
      <c r="CI142" s="75"/>
      <c r="CJ142" s="75"/>
      <c r="CK142" s="75"/>
      <c r="CL142" s="75"/>
      <c r="CM142" s="75"/>
      <c r="CN142" s="155" t="e">
        <f t="shared" si="153"/>
        <v>#DIV/0!</v>
      </c>
      <c r="CO142" s="72"/>
      <c r="CP142" s="75"/>
      <c r="CQ142" s="155" t="e">
        <f t="shared" si="154"/>
        <v>#DIV/0!</v>
      </c>
      <c r="CR142" s="78" t="b">
        <v>0</v>
      </c>
      <c r="CS142" s="76" t="b">
        <v>0</v>
      </c>
      <c r="CT142" s="76"/>
      <c r="CU142" s="76"/>
      <c r="CV142" s="76"/>
      <c r="CW142" s="76"/>
      <c r="CX142" s="76"/>
      <c r="CY142" s="76"/>
      <c r="CZ142" s="76"/>
      <c r="DA142" s="76"/>
      <c r="DB142" s="76"/>
      <c r="DC142" s="66" t="e">
        <f t="shared" si="155"/>
        <v>#DIV/0!</v>
      </c>
      <c r="DD142" s="66" t="e">
        <f t="shared" si="156"/>
        <v>#DIV/0!</v>
      </c>
      <c r="DE142" s="66" t="e">
        <f t="shared" si="157"/>
        <v>#DIV/0!</v>
      </c>
      <c r="DF142" s="66" t="e">
        <f t="shared" si="158"/>
        <v>#DIV/0!</v>
      </c>
      <c r="DG142" s="66" t="e">
        <f t="shared" si="159"/>
        <v>#DIV/0!</v>
      </c>
      <c r="DH142" s="66" t="e">
        <f t="shared" si="114"/>
        <v>#DIV/0!</v>
      </c>
      <c r="DI142" s="66" t="e">
        <f t="shared" si="160"/>
        <v>#DIV/0!</v>
      </c>
      <c r="DJ142" s="66" t="e">
        <f t="shared" si="161"/>
        <v>#DIV/0!</v>
      </c>
      <c r="DK142" s="66" t="e">
        <f t="shared" si="162"/>
        <v>#DIV/0!</v>
      </c>
      <c r="DL142" s="66" t="e">
        <f t="shared" si="163"/>
        <v>#DIV/0!</v>
      </c>
      <c r="DM142" s="66" t="e">
        <f t="shared" si="164"/>
        <v>#DIV/0!</v>
      </c>
      <c r="DN142" s="80" t="e">
        <f t="shared" si="165"/>
        <v>#DIV/0!</v>
      </c>
      <c r="DO142" s="178" t="e">
        <f t="shared" si="166"/>
        <v>#DIV/0!</v>
      </c>
      <c r="DP142" s="163" t="e">
        <f t="shared" si="170"/>
        <v>#DIV/0!</v>
      </c>
    </row>
    <row r="143" spans="1:120" ht="17.149999999999999" customHeight="1" x14ac:dyDescent="0.3">
      <c r="A143" s="30"/>
      <c r="B143" s="39" t="s">
        <v>428</v>
      </c>
      <c r="C143" s="37" t="s">
        <v>429</v>
      </c>
      <c r="D143" s="36" t="s">
        <v>484</v>
      </c>
      <c r="E143" s="37" t="s">
        <v>485</v>
      </c>
      <c r="F143" s="36" t="s">
        <v>486</v>
      </c>
      <c r="G143" s="37" t="s">
        <v>485</v>
      </c>
      <c r="H143" s="36">
        <v>58</v>
      </c>
      <c r="I143" s="38">
        <v>14</v>
      </c>
      <c r="J143" s="155" t="e">
        <f t="shared" si="117"/>
        <v>#DIV/0!</v>
      </c>
      <c r="K143" s="115" t="e">
        <f t="shared" si="118"/>
        <v>#DIV/0!</v>
      </c>
      <c r="L143" s="115" t="e">
        <f t="shared" si="119"/>
        <v>#DIV/0!</v>
      </c>
      <c r="M143" s="115" t="e">
        <f t="shared" si="120"/>
        <v>#DIV/0!</v>
      </c>
      <c r="N143" s="115" t="e">
        <f t="shared" si="121"/>
        <v>#DIV/0!</v>
      </c>
      <c r="O143" s="115" t="e">
        <f t="shared" si="122"/>
        <v>#DIV/0!</v>
      </c>
      <c r="P143" s="115" t="e">
        <f t="shared" si="123"/>
        <v>#DIV/0!</v>
      </c>
      <c r="Q143" s="115">
        <f t="shared" si="124"/>
        <v>1</v>
      </c>
      <c r="R143" s="116">
        <f t="shared" si="125"/>
        <v>0.86981785858319827</v>
      </c>
      <c r="S143" s="133" t="e">
        <f t="shared" si="126"/>
        <v>#DIV/0!</v>
      </c>
      <c r="T143" s="134" t="e">
        <f t="shared" si="167"/>
        <v>#DIV/0!</v>
      </c>
      <c r="U143" s="135" t="e">
        <f t="shared" si="127"/>
        <v>#DIV/0!</v>
      </c>
      <c r="V143" s="136">
        <v>6</v>
      </c>
      <c r="W143" s="155" t="e">
        <f t="shared" si="128"/>
        <v>#DIV/0!</v>
      </c>
      <c r="X143" s="155" t="e">
        <f t="shared" si="129"/>
        <v>#DIV/0!</v>
      </c>
      <c r="Y143" s="155" t="e">
        <f t="shared" si="130"/>
        <v>#DIV/0!</v>
      </c>
      <c r="Z143" s="156" t="e">
        <f t="shared" si="131"/>
        <v>#DIV/0!</v>
      </c>
      <c r="AA143" s="69"/>
      <c r="AB143" s="70">
        <f t="shared" si="132"/>
        <v>0.91372526819326894</v>
      </c>
      <c r="AC143" s="70" t="e">
        <f t="shared" si="133"/>
        <v>#DIV/0!</v>
      </c>
      <c r="AD143" s="70" t="e">
        <f t="shared" si="133"/>
        <v>#DIV/0!</v>
      </c>
      <c r="AE143" s="70">
        <f t="shared" si="134"/>
        <v>0</v>
      </c>
      <c r="AF143" s="70" t="e">
        <f t="shared" si="135"/>
        <v>#DIV/0!</v>
      </c>
      <c r="AG143" s="70" t="e">
        <f t="shared" si="136"/>
        <v>#DIV/0!</v>
      </c>
      <c r="AH143" s="70" t="e">
        <f t="shared" si="137"/>
        <v>#DIV/0!</v>
      </c>
      <c r="AI143" s="70" t="e">
        <f t="shared" si="138"/>
        <v>#DIV/0!</v>
      </c>
      <c r="AJ143" s="70" t="e">
        <f t="shared" si="139"/>
        <v>#DIV/0!</v>
      </c>
      <c r="AK143" s="70" t="e">
        <f t="shared" si="140"/>
        <v>#DIV/0!</v>
      </c>
      <c r="AL143" s="71" t="e">
        <f t="shared" si="168"/>
        <v>#DIV/0!</v>
      </c>
      <c r="AM143" s="187"/>
      <c r="AN143" s="189"/>
      <c r="AO143" s="182">
        <f t="shared" si="141"/>
        <v>1</v>
      </c>
      <c r="AP143" s="75"/>
      <c r="AQ143" s="75"/>
      <c r="AR143" s="75"/>
      <c r="AS143" s="76"/>
      <c r="AT143" s="171" t="e">
        <f t="shared" si="142"/>
        <v>#DIV/0!</v>
      </c>
      <c r="AU143" s="171" t="e">
        <f t="shared" si="143"/>
        <v>#DIV/0!</v>
      </c>
      <c r="AV143" s="75"/>
      <c r="AW143" s="76"/>
      <c r="AX143" s="75"/>
      <c r="AY143" s="76"/>
      <c r="AZ143" s="75"/>
      <c r="BA143" s="66" t="e">
        <f t="shared" si="144"/>
        <v>#DIV/0!</v>
      </c>
      <c r="BB143" s="155" t="e">
        <f t="shared" si="145"/>
        <v>#DIV/0!</v>
      </c>
      <c r="BC143" s="75"/>
      <c r="BD143" s="75"/>
      <c r="BE143" s="75"/>
      <c r="BF143" s="155" t="e">
        <f t="shared" si="146"/>
        <v>#DIV/0!</v>
      </c>
      <c r="BG143" s="184">
        <v>0.91372526819326894</v>
      </c>
      <c r="BH143" s="184">
        <v>0.86981785858319827</v>
      </c>
      <c r="BI143" s="75"/>
      <c r="BJ143" s="75"/>
      <c r="BK143" s="75"/>
      <c r="BL143" s="75"/>
      <c r="BM143" s="75"/>
      <c r="BN143" s="76"/>
      <c r="BO143" s="75"/>
      <c r="BP143" s="76"/>
      <c r="BQ143" s="76"/>
      <c r="BR143" s="76"/>
      <c r="BS143" s="155" t="e">
        <f t="shared" si="147"/>
        <v>#DIV/0!</v>
      </c>
      <c r="BT143" s="155" t="e">
        <f t="shared" si="115"/>
        <v>#DIV/0!</v>
      </c>
      <c r="BU143" s="66" t="e">
        <f t="shared" si="116"/>
        <v>#DIV/0!</v>
      </c>
      <c r="BV143" s="72"/>
      <c r="BW143" s="75"/>
      <c r="BX143" s="66" t="e">
        <f t="shared" si="148"/>
        <v>#DIV/0!</v>
      </c>
      <c r="BY143" s="74" t="e">
        <f t="shared" si="149"/>
        <v>#DIV/0!</v>
      </c>
      <c r="BZ143" s="155" t="e">
        <f t="shared" si="169"/>
        <v>#DIV/0!</v>
      </c>
      <c r="CA143" s="72"/>
      <c r="CB143" s="75"/>
      <c r="CC143" s="155" t="e">
        <f t="shared" si="150"/>
        <v>#DIV/0!</v>
      </c>
      <c r="CD143" s="155" t="e">
        <f t="shared" si="151"/>
        <v>#DIV/0!</v>
      </c>
      <c r="CE143" s="72"/>
      <c r="CF143" s="166"/>
      <c r="CG143" s="167"/>
      <c r="CH143" s="155" t="e">
        <f t="shared" si="152"/>
        <v>#DIV/0!</v>
      </c>
      <c r="CI143" s="75"/>
      <c r="CJ143" s="75"/>
      <c r="CK143" s="75"/>
      <c r="CL143" s="75"/>
      <c r="CM143" s="75"/>
      <c r="CN143" s="155" t="e">
        <f t="shared" si="153"/>
        <v>#DIV/0!</v>
      </c>
      <c r="CO143" s="72"/>
      <c r="CP143" s="75"/>
      <c r="CQ143" s="155" t="e">
        <f t="shared" si="154"/>
        <v>#DIV/0!</v>
      </c>
      <c r="CR143" s="78" t="b">
        <v>0</v>
      </c>
      <c r="CS143" s="76" t="b">
        <v>0</v>
      </c>
      <c r="CT143" s="76"/>
      <c r="CU143" s="76"/>
      <c r="CV143" s="76"/>
      <c r="CW143" s="76"/>
      <c r="CX143" s="76"/>
      <c r="CY143" s="76"/>
      <c r="CZ143" s="76"/>
      <c r="DA143" s="76"/>
      <c r="DB143" s="76"/>
      <c r="DC143" s="66" t="e">
        <f t="shared" si="155"/>
        <v>#DIV/0!</v>
      </c>
      <c r="DD143" s="66" t="e">
        <f t="shared" si="156"/>
        <v>#DIV/0!</v>
      </c>
      <c r="DE143" s="66" t="e">
        <f t="shared" si="157"/>
        <v>#DIV/0!</v>
      </c>
      <c r="DF143" s="66" t="e">
        <f t="shared" si="158"/>
        <v>#DIV/0!</v>
      </c>
      <c r="DG143" s="66" t="e">
        <f t="shared" si="159"/>
        <v>#DIV/0!</v>
      </c>
      <c r="DH143" s="66" t="e">
        <f t="shared" si="114"/>
        <v>#DIV/0!</v>
      </c>
      <c r="DI143" s="66" t="e">
        <f t="shared" si="160"/>
        <v>#DIV/0!</v>
      </c>
      <c r="DJ143" s="66" t="e">
        <f t="shared" si="161"/>
        <v>#DIV/0!</v>
      </c>
      <c r="DK143" s="66" t="e">
        <f t="shared" si="162"/>
        <v>#DIV/0!</v>
      </c>
      <c r="DL143" s="66" t="e">
        <f t="shared" si="163"/>
        <v>#DIV/0!</v>
      </c>
      <c r="DM143" s="66" t="e">
        <f t="shared" si="164"/>
        <v>#DIV/0!</v>
      </c>
      <c r="DN143" s="80" t="e">
        <f t="shared" si="165"/>
        <v>#DIV/0!</v>
      </c>
      <c r="DO143" s="178" t="e">
        <f t="shared" si="166"/>
        <v>#DIV/0!</v>
      </c>
      <c r="DP143" s="163" t="e">
        <f t="shared" si="170"/>
        <v>#DIV/0!</v>
      </c>
    </row>
    <row r="144" spans="1:120" ht="17.149999999999999" customHeight="1" x14ac:dyDescent="0.3">
      <c r="A144" s="30"/>
      <c r="B144" s="39" t="s">
        <v>428</v>
      </c>
      <c r="C144" s="37" t="s">
        <v>429</v>
      </c>
      <c r="D144" s="36" t="s">
        <v>484</v>
      </c>
      <c r="E144" s="37" t="s">
        <v>485</v>
      </c>
      <c r="F144" s="36" t="s">
        <v>487</v>
      </c>
      <c r="G144" s="37" t="s">
        <v>488</v>
      </c>
      <c r="H144" s="36">
        <v>52</v>
      </c>
      <c r="I144" s="38">
        <v>4</v>
      </c>
      <c r="J144" s="155" t="e">
        <f t="shared" si="117"/>
        <v>#DIV/0!</v>
      </c>
      <c r="K144" s="115" t="e">
        <f t="shared" si="118"/>
        <v>#DIV/0!</v>
      </c>
      <c r="L144" s="115" t="e">
        <f t="shared" si="119"/>
        <v>#DIV/0!</v>
      </c>
      <c r="M144" s="115" t="e">
        <f t="shared" si="120"/>
        <v>#DIV/0!</v>
      </c>
      <c r="N144" s="115" t="e">
        <f t="shared" si="121"/>
        <v>#DIV/0!</v>
      </c>
      <c r="O144" s="115" t="e">
        <f t="shared" si="122"/>
        <v>#DIV/0!</v>
      </c>
      <c r="P144" s="115" t="e">
        <f t="shared" si="123"/>
        <v>#DIV/0!</v>
      </c>
      <c r="Q144" s="115">
        <f t="shared" si="124"/>
        <v>1</v>
      </c>
      <c r="R144" s="116">
        <f t="shared" si="125"/>
        <v>0.91996202064248411</v>
      </c>
      <c r="S144" s="133" t="e">
        <f t="shared" si="126"/>
        <v>#DIV/0!</v>
      </c>
      <c r="T144" s="134" t="e">
        <f t="shared" si="167"/>
        <v>#DIV/0!</v>
      </c>
      <c r="U144" s="135" t="e">
        <f t="shared" si="127"/>
        <v>#DIV/0!</v>
      </c>
      <c r="V144" s="136">
        <v>5</v>
      </c>
      <c r="W144" s="155" t="e">
        <f t="shared" si="128"/>
        <v>#DIV/0!</v>
      </c>
      <c r="X144" s="155" t="e">
        <f t="shared" si="129"/>
        <v>#DIV/0!</v>
      </c>
      <c r="Y144" s="155" t="e">
        <f t="shared" si="130"/>
        <v>#DIV/0!</v>
      </c>
      <c r="Z144" s="156" t="e">
        <f t="shared" si="131"/>
        <v>#DIV/0!</v>
      </c>
      <c r="AA144" s="69"/>
      <c r="AB144" s="70">
        <f t="shared" si="132"/>
        <v>0.94753546862641047</v>
      </c>
      <c r="AC144" s="70" t="e">
        <f t="shared" si="133"/>
        <v>#DIV/0!</v>
      </c>
      <c r="AD144" s="70" t="e">
        <f t="shared" si="133"/>
        <v>#DIV/0!</v>
      </c>
      <c r="AE144" s="70">
        <f t="shared" si="134"/>
        <v>0</v>
      </c>
      <c r="AF144" s="70" t="e">
        <f t="shared" si="135"/>
        <v>#DIV/0!</v>
      </c>
      <c r="AG144" s="70" t="e">
        <f t="shared" si="136"/>
        <v>#DIV/0!</v>
      </c>
      <c r="AH144" s="70" t="e">
        <f t="shared" si="137"/>
        <v>#DIV/0!</v>
      </c>
      <c r="AI144" s="70" t="e">
        <f t="shared" si="138"/>
        <v>#DIV/0!</v>
      </c>
      <c r="AJ144" s="70" t="e">
        <f t="shared" si="139"/>
        <v>#DIV/0!</v>
      </c>
      <c r="AK144" s="70" t="e">
        <f t="shared" si="140"/>
        <v>#DIV/0!</v>
      </c>
      <c r="AL144" s="71" t="e">
        <f t="shared" si="168"/>
        <v>#DIV/0!</v>
      </c>
      <c r="AM144" s="187"/>
      <c r="AN144" s="189"/>
      <c r="AO144" s="182">
        <f t="shared" si="141"/>
        <v>1</v>
      </c>
      <c r="AP144" s="75"/>
      <c r="AQ144" s="75"/>
      <c r="AR144" s="76"/>
      <c r="AS144" s="76"/>
      <c r="AT144" s="171" t="e">
        <f t="shared" si="142"/>
        <v>#DIV/0!</v>
      </c>
      <c r="AU144" s="171" t="e">
        <f t="shared" si="143"/>
        <v>#DIV/0!</v>
      </c>
      <c r="AV144" s="75"/>
      <c r="AW144" s="76"/>
      <c r="AX144" s="75"/>
      <c r="AY144" s="76"/>
      <c r="AZ144" s="75"/>
      <c r="BA144" s="66" t="e">
        <f t="shared" si="144"/>
        <v>#DIV/0!</v>
      </c>
      <c r="BB144" s="155" t="e">
        <f t="shared" si="145"/>
        <v>#DIV/0!</v>
      </c>
      <c r="BC144" s="75"/>
      <c r="BD144" s="75"/>
      <c r="BE144" s="75"/>
      <c r="BF144" s="155" t="e">
        <f t="shared" si="146"/>
        <v>#DIV/0!</v>
      </c>
      <c r="BG144" s="184">
        <v>0.94753546862641047</v>
      </c>
      <c r="BH144" s="184">
        <v>0.91996202064248411</v>
      </c>
      <c r="BI144" s="75"/>
      <c r="BJ144" s="75"/>
      <c r="BK144" s="75"/>
      <c r="BL144" s="75"/>
      <c r="BM144" s="75"/>
      <c r="BN144" s="76"/>
      <c r="BO144" s="75"/>
      <c r="BP144" s="76"/>
      <c r="BQ144" s="76"/>
      <c r="BR144" s="76"/>
      <c r="BS144" s="155" t="e">
        <f t="shared" si="147"/>
        <v>#DIV/0!</v>
      </c>
      <c r="BT144" s="155" t="e">
        <f t="shared" si="115"/>
        <v>#DIV/0!</v>
      </c>
      <c r="BU144" s="66" t="e">
        <f t="shared" si="116"/>
        <v>#DIV/0!</v>
      </c>
      <c r="BV144" s="72"/>
      <c r="BW144" s="75"/>
      <c r="BX144" s="66" t="e">
        <f t="shared" si="148"/>
        <v>#DIV/0!</v>
      </c>
      <c r="BY144" s="74" t="e">
        <f t="shared" si="149"/>
        <v>#DIV/0!</v>
      </c>
      <c r="BZ144" s="155" t="e">
        <f t="shared" si="169"/>
        <v>#DIV/0!</v>
      </c>
      <c r="CA144" s="72"/>
      <c r="CB144" s="75"/>
      <c r="CC144" s="155" t="e">
        <f t="shared" si="150"/>
        <v>#DIV/0!</v>
      </c>
      <c r="CD144" s="155" t="e">
        <f t="shared" si="151"/>
        <v>#DIV/0!</v>
      </c>
      <c r="CE144" s="72"/>
      <c r="CF144" s="166"/>
      <c r="CG144" s="167"/>
      <c r="CH144" s="155" t="e">
        <f t="shared" si="152"/>
        <v>#DIV/0!</v>
      </c>
      <c r="CI144" s="75"/>
      <c r="CJ144" s="76"/>
      <c r="CK144" s="75"/>
      <c r="CL144" s="75"/>
      <c r="CM144" s="76"/>
      <c r="CN144" s="155" t="e">
        <f t="shared" si="153"/>
        <v>#DIV/0!</v>
      </c>
      <c r="CO144" s="72"/>
      <c r="CP144" s="75"/>
      <c r="CQ144" s="155" t="e">
        <f t="shared" si="154"/>
        <v>#DIV/0!</v>
      </c>
      <c r="CR144" s="78" t="b">
        <v>0</v>
      </c>
      <c r="CS144" s="76" t="b">
        <v>0</v>
      </c>
      <c r="CT144" s="76"/>
      <c r="CU144" s="76"/>
      <c r="CV144" s="76"/>
      <c r="CW144" s="76"/>
      <c r="CX144" s="76"/>
      <c r="CY144" s="76"/>
      <c r="CZ144" s="76"/>
      <c r="DA144" s="76"/>
      <c r="DB144" s="76"/>
      <c r="DC144" s="66" t="e">
        <f t="shared" si="155"/>
        <v>#DIV/0!</v>
      </c>
      <c r="DD144" s="66" t="e">
        <f t="shared" si="156"/>
        <v>#DIV/0!</v>
      </c>
      <c r="DE144" s="66" t="e">
        <f t="shared" si="157"/>
        <v>#DIV/0!</v>
      </c>
      <c r="DF144" s="66" t="e">
        <f t="shared" si="158"/>
        <v>#DIV/0!</v>
      </c>
      <c r="DG144" s="66" t="e">
        <f t="shared" si="159"/>
        <v>#DIV/0!</v>
      </c>
      <c r="DH144" s="66" t="e">
        <f t="shared" si="114"/>
        <v>#DIV/0!</v>
      </c>
      <c r="DI144" s="66" t="e">
        <f t="shared" si="160"/>
        <v>#DIV/0!</v>
      </c>
      <c r="DJ144" s="66" t="e">
        <f t="shared" si="161"/>
        <v>#DIV/0!</v>
      </c>
      <c r="DK144" s="66" t="e">
        <f t="shared" si="162"/>
        <v>#DIV/0!</v>
      </c>
      <c r="DL144" s="66" t="e">
        <f t="shared" si="163"/>
        <v>#DIV/0!</v>
      </c>
      <c r="DM144" s="66" t="e">
        <f t="shared" si="164"/>
        <v>#DIV/0!</v>
      </c>
      <c r="DN144" s="80" t="e">
        <f t="shared" si="165"/>
        <v>#DIV/0!</v>
      </c>
      <c r="DO144" s="178" t="e">
        <f t="shared" si="166"/>
        <v>#DIV/0!</v>
      </c>
      <c r="DP144" s="163" t="e">
        <f t="shared" si="170"/>
        <v>#DIV/0!</v>
      </c>
    </row>
    <row r="145" spans="1:120" ht="17.149999999999999" customHeight="1" x14ac:dyDescent="0.3">
      <c r="A145" s="30"/>
      <c r="B145" s="39" t="s">
        <v>428</v>
      </c>
      <c r="C145" s="37" t="s">
        <v>429</v>
      </c>
      <c r="D145" s="36" t="s">
        <v>484</v>
      </c>
      <c r="E145" s="37" t="s">
        <v>485</v>
      </c>
      <c r="F145" s="36" t="s">
        <v>489</v>
      </c>
      <c r="G145" s="37" t="s">
        <v>490</v>
      </c>
      <c r="H145" s="36">
        <v>80</v>
      </c>
      <c r="I145" s="38">
        <v>7</v>
      </c>
      <c r="J145" s="155" t="e">
        <f t="shared" si="117"/>
        <v>#DIV/0!</v>
      </c>
      <c r="K145" s="115" t="e">
        <f t="shared" si="118"/>
        <v>#DIV/0!</v>
      </c>
      <c r="L145" s="115" t="e">
        <f t="shared" si="119"/>
        <v>#DIV/0!</v>
      </c>
      <c r="M145" s="115" t="e">
        <f t="shared" si="120"/>
        <v>#DIV/0!</v>
      </c>
      <c r="N145" s="115" t="e">
        <f t="shared" si="121"/>
        <v>#DIV/0!</v>
      </c>
      <c r="O145" s="115" t="e">
        <f t="shared" si="122"/>
        <v>#DIV/0!</v>
      </c>
      <c r="P145" s="115" t="e">
        <f t="shared" si="123"/>
        <v>#DIV/0!</v>
      </c>
      <c r="Q145" s="115">
        <f t="shared" si="124"/>
        <v>1</v>
      </c>
      <c r="R145" s="116">
        <f t="shared" si="125"/>
        <v>0.88457724425887263</v>
      </c>
      <c r="S145" s="133" t="e">
        <f t="shared" si="126"/>
        <v>#DIV/0!</v>
      </c>
      <c r="T145" s="134" t="e">
        <f t="shared" si="167"/>
        <v>#DIV/0!</v>
      </c>
      <c r="U145" s="135" t="e">
        <f t="shared" si="127"/>
        <v>#DIV/0!</v>
      </c>
      <c r="V145" s="136">
        <v>5</v>
      </c>
      <c r="W145" s="155" t="e">
        <f t="shared" si="128"/>
        <v>#DIV/0!</v>
      </c>
      <c r="X145" s="155" t="e">
        <f t="shared" si="129"/>
        <v>#DIV/0!</v>
      </c>
      <c r="Y145" s="155" t="e">
        <f t="shared" si="130"/>
        <v>#DIV/0!</v>
      </c>
      <c r="Z145" s="156" t="e">
        <f t="shared" si="131"/>
        <v>#DIV/0!</v>
      </c>
      <c r="AA145" s="69"/>
      <c r="AB145" s="70">
        <f t="shared" si="132"/>
        <v>0.92354863903271533</v>
      </c>
      <c r="AC145" s="70" t="e">
        <f t="shared" si="133"/>
        <v>#DIV/0!</v>
      </c>
      <c r="AD145" s="70" t="e">
        <f t="shared" si="133"/>
        <v>#DIV/0!</v>
      </c>
      <c r="AE145" s="70">
        <f t="shared" si="134"/>
        <v>0</v>
      </c>
      <c r="AF145" s="70" t="e">
        <f t="shared" si="135"/>
        <v>#DIV/0!</v>
      </c>
      <c r="AG145" s="70" t="e">
        <f t="shared" si="136"/>
        <v>#DIV/0!</v>
      </c>
      <c r="AH145" s="70" t="e">
        <f t="shared" si="137"/>
        <v>#DIV/0!</v>
      </c>
      <c r="AI145" s="70" t="e">
        <f t="shared" si="138"/>
        <v>#DIV/0!</v>
      </c>
      <c r="AJ145" s="70" t="e">
        <f t="shared" si="139"/>
        <v>#DIV/0!</v>
      </c>
      <c r="AK145" s="70" t="e">
        <f t="shared" si="140"/>
        <v>#DIV/0!</v>
      </c>
      <c r="AL145" s="71" t="e">
        <f t="shared" si="168"/>
        <v>#DIV/0!</v>
      </c>
      <c r="AM145" s="187"/>
      <c r="AN145" s="189"/>
      <c r="AO145" s="182">
        <f t="shared" si="141"/>
        <v>1</v>
      </c>
      <c r="AP145" s="75"/>
      <c r="AQ145" s="75"/>
      <c r="AR145" s="76"/>
      <c r="AS145" s="76"/>
      <c r="AT145" s="171" t="e">
        <f t="shared" si="142"/>
        <v>#DIV/0!</v>
      </c>
      <c r="AU145" s="171" t="e">
        <f t="shared" si="143"/>
        <v>#DIV/0!</v>
      </c>
      <c r="AV145" s="75"/>
      <c r="AW145" s="76"/>
      <c r="AX145" s="75"/>
      <c r="AY145" s="76"/>
      <c r="AZ145" s="75"/>
      <c r="BA145" s="66" t="e">
        <f t="shared" si="144"/>
        <v>#DIV/0!</v>
      </c>
      <c r="BB145" s="155" t="e">
        <f t="shared" si="145"/>
        <v>#DIV/0!</v>
      </c>
      <c r="BC145" s="75"/>
      <c r="BD145" s="75"/>
      <c r="BE145" s="75"/>
      <c r="BF145" s="155" t="e">
        <f t="shared" si="146"/>
        <v>#DIV/0!</v>
      </c>
      <c r="BG145" s="184">
        <v>0.92354863903271533</v>
      </c>
      <c r="BH145" s="184">
        <v>0.88457724425887263</v>
      </c>
      <c r="BI145" s="75"/>
      <c r="BJ145" s="75"/>
      <c r="BK145" s="75"/>
      <c r="BL145" s="75"/>
      <c r="BM145" s="75"/>
      <c r="BN145" s="76"/>
      <c r="BO145" s="75"/>
      <c r="BP145" s="76"/>
      <c r="BQ145" s="76"/>
      <c r="BR145" s="76"/>
      <c r="BS145" s="155" t="e">
        <f t="shared" si="147"/>
        <v>#DIV/0!</v>
      </c>
      <c r="BT145" s="155" t="e">
        <f t="shared" si="115"/>
        <v>#DIV/0!</v>
      </c>
      <c r="BU145" s="66" t="e">
        <f t="shared" si="116"/>
        <v>#DIV/0!</v>
      </c>
      <c r="BV145" s="72"/>
      <c r="BW145" s="75"/>
      <c r="BX145" s="66" t="e">
        <f t="shared" si="148"/>
        <v>#DIV/0!</v>
      </c>
      <c r="BY145" s="74" t="e">
        <f t="shared" si="149"/>
        <v>#DIV/0!</v>
      </c>
      <c r="BZ145" s="155" t="e">
        <f t="shared" si="169"/>
        <v>#DIV/0!</v>
      </c>
      <c r="CA145" s="72"/>
      <c r="CB145" s="75"/>
      <c r="CC145" s="155" t="e">
        <f t="shared" si="150"/>
        <v>#DIV/0!</v>
      </c>
      <c r="CD145" s="155" t="e">
        <f t="shared" si="151"/>
        <v>#DIV/0!</v>
      </c>
      <c r="CE145" s="72"/>
      <c r="CF145" s="166"/>
      <c r="CG145" s="167"/>
      <c r="CH145" s="155" t="e">
        <f t="shared" si="152"/>
        <v>#DIV/0!</v>
      </c>
      <c r="CI145" s="75"/>
      <c r="CJ145" s="75"/>
      <c r="CK145" s="75"/>
      <c r="CL145" s="75"/>
      <c r="CM145" s="75"/>
      <c r="CN145" s="155" t="e">
        <f t="shared" si="153"/>
        <v>#DIV/0!</v>
      </c>
      <c r="CO145" s="72"/>
      <c r="CP145" s="75"/>
      <c r="CQ145" s="155" t="e">
        <f t="shared" si="154"/>
        <v>#DIV/0!</v>
      </c>
      <c r="CR145" s="78" t="b">
        <v>0</v>
      </c>
      <c r="CS145" s="76" t="b">
        <v>0</v>
      </c>
      <c r="CT145" s="76"/>
      <c r="CU145" s="76"/>
      <c r="CV145" s="76"/>
      <c r="CW145" s="76"/>
      <c r="CX145" s="76"/>
      <c r="CY145" s="76"/>
      <c r="CZ145" s="76"/>
      <c r="DA145" s="76"/>
      <c r="DB145" s="76"/>
      <c r="DC145" s="66" t="e">
        <f t="shared" si="155"/>
        <v>#DIV/0!</v>
      </c>
      <c r="DD145" s="66" t="e">
        <f t="shared" si="156"/>
        <v>#DIV/0!</v>
      </c>
      <c r="DE145" s="66" t="e">
        <f t="shared" si="157"/>
        <v>#DIV/0!</v>
      </c>
      <c r="DF145" s="66" t="e">
        <f t="shared" si="158"/>
        <v>#DIV/0!</v>
      </c>
      <c r="DG145" s="66" t="e">
        <f t="shared" si="159"/>
        <v>#DIV/0!</v>
      </c>
      <c r="DH145" s="66" t="e">
        <f t="shared" si="114"/>
        <v>#DIV/0!</v>
      </c>
      <c r="DI145" s="66" t="e">
        <f t="shared" si="160"/>
        <v>#DIV/0!</v>
      </c>
      <c r="DJ145" s="66" t="e">
        <f t="shared" si="161"/>
        <v>#DIV/0!</v>
      </c>
      <c r="DK145" s="66" t="e">
        <f t="shared" si="162"/>
        <v>#DIV/0!</v>
      </c>
      <c r="DL145" s="66" t="e">
        <f t="shared" si="163"/>
        <v>#DIV/0!</v>
      </c>
      <c r="DM145" s="66" t="e">
        <f t="shared" si="164"/>
        <v>#DIV/0!</v>
      </c>
      <c r="DN145" s="80" t="e">
        <f t="shared" si="165"/>
        <v>#DIV/0!</v>
      </c>
      <c r="DO145" s="178" t="e">
        <f t="shared" si="166"/>
        <v>#DIV/0!</v>
      </c>
      <c r="DP145" s="163" t="e">
        <f t="shared" si="170"/>
        <v>#DIV/0!</v>
      </c>
    </row>
    <row r="146" spans="1:120" ht="17.149999999999999" customHeight="1" x14ac:dyDescent="0.3">
      <c r="A146" s="30"/>
      <c r="B146" s="39" t="s">
        <v>428</v>
      </c>
      <c r="C146" s="37" t="s">
        <v>429</v>
      </c>
      <c r="D146" s="36" t="s">
        <v>484</v>
      </c>
      <c r="E146" s="37" t="s">
        <v>485</v>
      </c>
      <c r="F146" s="36" t="s">
        <v>491</v>
      </c>
      <c r="G146" s="37" t="s">
        <v>492</v>
      </c>
      <c r="H146" s="36">
        <v>69</v>
      </c>
      <c r="I146" s="38">
        <v>6</v>
      </c>
      <c r="J146" s="155" t="e">
        <f t="shared" si="117"/>
        <v>#DIV/0!</v>
      </c>
      <c r="K146" s="115" t="e">
        <f t="shared" si="118"/>
        <v>#DIV/0!</v>
      </c>
      <c r="L146" s="115" t="e">
        <f t="shared" si="119"/>
        <v>#DIV/0!</v>
      </c>
      <c r="M146" s="115" t="e">
        <f t="shared" si="120"/>
        <v>#DIV/0!</v>
      </c>
      <c r="N146" s="115" t="e">
        <f t="shared" si="121"/>
        <v>#DIV/0!</v>
      </c>
      <c r="O146" s="115" t="e">
        <f t="shared" si="122"/>
        <v>#DIV/0!</v>
      </c>
      <c r="P146" s="115" t="e">
        <f t="shared" si="123"/>
        <v>#DIV/0!</v>
      </c>
      <c r="Q146" s="115">
        <f t="shared" si="124"/>
        <v>1</v>
      </c>
      <c r="R146" s="116">
        <f t="shared" si="125"/>
        <v>0.86556274584443604</v>
      </c>
      <c r="S146" s="133" t="e">
        <f t="shared" si="126"/>
        <v>#DIV/0!</v>
      </c>
      <c r="T146" s="134" t="e">
        <f t="shared" si="167"/>
        <v>#DIV/0!</v>
      </c>
      <c r="U146" s="135" t="e">
        <f t="shared" si="127"/>
        <v>#DIV/0!</v>
      </c>
      <c r="V146" s="136">
        <v>5</v>
      </c>
      <c r="W146" s="155" t="e">
        <f t="shared" si="128"/>
        <v>#DIV/0!</v>
      </c>
      <c r="X146" s="155" t="e">
        <f t="shared" si="129"/>
        <v>#DIV/0!</v>
      </c>
      <c r="Y146" s="155" t="e">
        <f t="shared" si="130"/>
        <v>#DIV/0!</v>
      </c>
      <c r="Z146" s="156" t="e">
        <f t="shared" si="131"/>
        <v>#DIV/0!</v>
      </c>
      <c r="AA146" s="69"/>
      <c r="AB146" s="70">
        <f t="shared" si="132"/>
        <v>0.90641649973859362</v>
      </c>
      <c r="AC146" s="70" t="e">
        <f t="shared" si="133"/>
        <v>#DIV/0!</v>
      </c>
      <c r="AD146" s="70" t="e">
        <f t="shared" si="133"/>
        <v>#DIV/0!</v>
      </c>
      <c r="AE146" s="70">
        <f t="shared" si="134"/>
        <v>0</v>
      </c>
      <c r="AF146" s="70" t="e">
        <f t="shared" si="135"/>
        <v>#DIV/0!</v>
      </c>
      <c r="AG146" s="70" t="e">
        <f t="shared" si="136"/>
        <v>#DIV/0!</v>
      </c>
      <c r="AH146" s="70" t="e">
        <f t="shared" si="137"/>
        <v>#DIV/0!</v>
      </c>
      <c r="AI146" s="70" t="e">
        <f t="shared" si="138"/>
        <v>#DIV/0!</v>
      </c>
      <c r="AJ146" s="70" t="e">
        <f t="shared" si="139"/>
        <v>#DIV/0!</v>
      </c>
      <c r="AK146" s="70" t="e">
        <f t="shared" si="140"/>
        <v>#DIV/0!</v>
      </c>
      <c r="AL146" s="71" t="e">
        <f t="shared" si="168"/>
        <v>#DIV/0!</v>
      </c>
      <c r="AM146" s="187"/>
      <c r="AN146" s="189"/>
      <c r="AO146" s="182">
        <f t="shared" si="141"/>
        <v>1</v>
      </c>
      <c r="AP146" s="75"/>
      <c r="AQ146" s="75"/>
      <c r="AR146" s="76"/>
      <c r="AS146" s="76"/>
      <c r="AT146" s="171" t="e">
        <f t="shared" si="142"/>
        <v>#DIV/0!</v>
      </c>
      <c r="AU146" s="171" t="e">
        <f t="shared" si="143"/>
        <v>#DIV/0!</v>
      </c>
      <c r="AV146" s="75"/>
      <c r="AW146" s="76"/>
      <c r="AX146" s="75"/>
      <c r="AY146" s="76"/>
      <c r="AZ146" s="75"/>
      <c r="BA146" s="66" t="e">
        <f t="shared" si="144"/>
        <v>#DIV/0!</v>
      </c>
      <c r="BB146" s="155" t="e">
        <f t="shared" si="145"/>
        <v>#DIV/0!</v>
      </c>
      <c r="BC146" s="75"/>
      <c r="BD146" s="75"/>
      <c r="BE146" s="75"/>
      <c r="BF146" s="155" t="e">
        <f t="shared" si="146"/>
        <v>#DIV/0!</v>
      </c>
      <c r="BG146" s="184">
        <v>0.90641649973859362</v>
      </c>
      <c r="BH146" s="184">
        <v>0.86556274584443604</v>
      </c>
      <c r="BI146" s="75"/>
      <c r="BJ146" s="75"/>
      <c r="BK146" s="75"/>
      <c r="BL146" s="75"/>
      <c r="BM146" s="75"/>
      <c r="BN146" s="76"/>
      <c r="BO146" s="75"/>
      <c r="BP146" s="76"/>
      <c r="BQ146" s="76"/>
      <c r="BR146" s="76"/>
      <c r="BS146" s="155" t="e">
        <f t="shared" si="147"/>
        <v>#DIV/0!</v>
      </c>
      <c r="BT146" s="155" t="e">
        <f t="shared" si="115"/>
        <v>#DIV/0!</v>
      </c>
      <c r="BU146" s="66" t="e">
        <f t="shared" si="116"/>
        <v>#DIV/0!</v>
      </c>
      <c r="BV146" s="72"/>
      <c r="BW146" s="75"/>
      <c r="BX146" s="66" t="e">
        <f t="shared" si="148"/>
        <v>#DIV/0!</v>
      </c>
      <c r="BY146" s="74" t="e">
        <f t="shared" si="149"/>
        <v>#DIV/0!</v>
      </c>
      <c r="BZ146" s="155" t="e">
        <f t="shared" si="169"/>
        <v>#DIV/0!</v>
      </c>
      <c r="CA146" s="72"/>
      <c r="CB146" s="75"/>
      <c r="CC146" s="155" t="e">
        <f t="shared" si="150"/>
        <v>#DIV/0!</v>
      </c>
      <c r="CD146" s="155" t="e">
        <f t="shared" si="151"/>
        <v>#DIV/0!</v>
      </c>
      <c r="CE146" s="72"/>
      <c r="CF146" s="166"/>
      <c r="CG146" s="167"/>
      <c r="CH146" s="155" t="e">
        <f t="shared" si="152"/>
        <v>#DIV/0!</v>
      </c>
      <c r="CI146" s="75"/>
      <c r="CJ146" s="75"/>
      <c r="CK146" s="75"/>
      <c r="CL146" s="75"/>
      <c r="CM146" s="76"/>
      <c r="CN146" s="155" t="e">
        <f t="shared" si="153"/>
        <v>#DIV/0!</v>
      </c>
      <c r="CO146" s="72"/>
      <c r="CP146" s="75"/>
      <c r="CQ146" s="155" t="e">
        <f t="shared" si="154"/>
        <v>#DIV/0!</v>
      </c>
      <c r="CR146" s="78" t="b">
        <v>0</v>
      </c>
      <c r="CS146" s="76" t="b">
        <v>1</v>
      </c>
      <c r="CT146" s="76"/>
      <c r="CU146" s="76"/>
      <c r="CV146" s="79"/>
      <c r="CW146" s="79"/>
      <c r="CX146" s="79"/>
      <c r="CY146" s="79"/>
      <c r="CZ146" s="76"/>
      <c r="DA146" s="76"/>
      <c r="DB146" s="76"/>
      <c r="DC146" s="66" t="e">
        <f t="shared" si="155"/>
        <v>#DIV/0!</v>
      </c>
      <c r="DD146" s="66" t="e">
        <f t="shared" si="156"/>
        <v>#DIV/0!</v>
      </c>
      <c r="DE146" s="66" t="e">
        <f t="shared" si="157"/>
        <v>#DIV/0!</v>
      </c>
      <c r="DF146" s="66" t="e">
        <f t="shared" si="158"/>
        <v>#DIV/0!</v>
      </c>
      <c r="DG146" s="66" t="e">
        <f t="shared" si="159"/>
        <v>#DIV/0!</v>
      </c>
      <c r="DH146" s="66" t="e">
        <f t="shared" si="114"/>
        <v>#DIV/0!</v>
      </c>
      <c r="DI146" s="66" t="e">
        <f t="shared" si="160"/>
        <v>#DIV/0!</v>
      </c>
      <c r="DJ146" s="66" t="e">
        <f t="shared" si="161"/>
        <v>#DIV/0!</v>
      </c>
      <c r="DK146" s="66" t="e">
        <f t="shared" si="162"/>
        <v>#DIV/0!</v>
      </c>
      <c r="DL146" s="66" t="e">
        <f t="shared" si="163"/>
        <v>#DIV/0!</v>
      </c>
      <c r="DM146" s="66" t="e">
        <f t="shared" si="164"/>
        <v>#DIV/0!</v>
      </c>
      <c r="DN146" s="80" t="e">
        <f t="shared" si="165"/>
        <v>#DIV/0!</v>
      </c>
      <c r="DO146" s="178" t="e">
        <f t="shared" si="166"/>
        <v>#DIV/0!</v>
      </c>
      <c r="DP146" s="163" t="e">
        <f t="shared" si="170"/>
        <v>#DIV/0!</v>
      </c>
    </row>
    <row r="147" spans="1:120" ht="17.149999999999999" customHeight="1" x14ac:dyDescent="0.3">
      <c r="A147" s="30"/>
      <c r="B147" s="39" t="s">
        <v>493</v>
      </c>
      <c r="C147" s="37" t="s">
        <v>494</v>
      </c>
      <c r="D147" s="36" t="s">
        <v>495</v>
      </c>
      <c r="E147" s="37" t="s">
        <v>496</v>
      </c>
      <c r="F147" s="36" t="s">
        <v>497</v>
      </c>
      <c r="G147" s="37" t="s">
        <v>496</v>
      </c>
      <c r="H147" s="36">
        <v>13</v>
      </c>
      <c r="I147" s="38">
        <v>28</v>
      </c>
      <c r="J147" s="155" t="e">
        <f t="shared" si="117"/>
        <v>#DIV/0!</v>
      </c>
      <c r="K147" s="115" t="e">
        <f t="shared" si="118"/>
        <v>#DIV/0!</v>
      </c>
      <c r="L147" s="115" t="e">
        <f t="shared" si="119"/>
        <v>#DIV/0!</v>
      </c>
      <c r="M147" s="115" t="e">
        <f t="shared" si="120"/>
        <v>#DIV/0!</v>
      </c>
      <c r="N147" s="115" t="e">
        <f t="shared" si="121"/>
        <v>#DIV/0!</v>
      </c>
      <c r="O147" s="115" t="e">
        <f t="shared" si="122"/>
        <v>#DIV/0!</v>
      </c>
      <c r="P147" s="115" t="e">
        <f t="shared" si="123"/>
        <v>#DIV/0!</v>
      </c>
      <c r="Q147" s="115">
        <f t="shared" si="124"/>
        <v>1</v>
      </c>
      <c r="R147" s="116">
        <f t="shared" si="125"/>
        <v>0.94218089756666179</v>
      </c>
      <c r="S147" s="133" t="e">
        <f t="shared" si="126"/>
        <v>#DIV/0!</v>
      </c>
      <c r="T147" s="134" t="e">
        <f t="shared" si="167"/>
        <v>#DIV/0!</v>
      </c>
      <c r="U147" s="135" t="e">
        <f t="shared" si="127"/>
        <v>#DIV/0!</v>
      </c>
      <c r="V147" s="136">
        <v>7</v>
      </c>
      <c r="W147" s="155" t="e">
        <f t="shared" si="128"/>
        <v>#DIV/0!</v>
      </c>
      <c r="X147" s="155" t="e">
        <f t="shared" si="129"/>
        <v>#DIV/0!</v>
      </c>
      <c r="Y147" s="155" t="e">
        <f t="shared" si="130"/>
        <v>#DIV/0!</v>
      </c>
      <c r="Z147" s="156" t="e">
        <f t="shared" si="131"/>
        <v>#DIV/0!</v>
      </c>
      <c r="AA147" s="69"/>
      <c r="AB147" s="70">
        <f t="shared" si="132"/>
        <v>0.95622849625581863</v>
      </c>
      <c r="AC147" s="70" t="e">
        <f t="shared" si="133"/>
        <v>#DIV/0!</v>
      </c>
      <c r="AD147" s="70" t="e">
        <f t="shared" si="133"/>
        <v>#DIV/0!</v>
      </c>
      <c r="AE147" s="70">
        <f t="shared" si="134"/>
        <v>0</v>
      </c>
      <c r="AF147" s="70" t="e">
        <f t="shared" si="135"/>
        <v>#DIV/0!</v>
      </c>
      <c r="AG147" s="70" t="e">
        <f t="shared" si="136"/>
        <v>#DIV/0!</v>
      </c>
      <c r="AH147" s="70" t="e">
        <f t="shared" si="137"/>
        <v>#DIV/0!</v>
      </c>
      <c r="AI147" s="70" t="e">
        <f t="shared" si="138"/>
        <v>#DIV/0!</v>
      </c>
      <c r="AJ147" s="70" t="e">
        <f t="shared" si="139"/>
        <v>#DIV/0!</v>
      </c>
      <c r="AK147" s="70" t="e">
        <f t="shared" si="140"/>
        <v>#DIV/0!</v>
      </c>
      <c r="AL147" s="71" t="e">
        <f t="shared" si="168"/>
        <v>#DIV/0!</v>
      </c>
      <c r="AM147" s="187"/>
      <c r="AN147" s="189"/>
      <c r="AO147" s="182">
        <f t="shared" si="141"/>
        <v>1</v>
      </c>
      <c r="AP147" s="75"/>
      <c r="AQ147" s="75"/>
      <c r="AR147" s="76"/>
      <c r="AS147" s="76"/>
      <c r="AT147" s="171" t="e">
        <f t="shared" si="142"/>
        <v>#DIV/0!</v>
      </c>
      <c r="AU147" s="171" t="e">
        <f t="shared" si="143"/>
        <v>#DIV/0!</v>
      </c>
      <c r="AV147" s="75"/>
      <c r="AW147" s="75"/>
      <c r="AX147" s="75"/>
      <c r="AY147" s="76"/>
      <c r="AZ147" s="75"/>
      <c r="BA147" s="66" t="e">
        <f t="shared" si="144"/>
        <v>#DIV/0!</v>
      </c>
      <c r="BB147" s="155" t="e">
        <f t="shared" si="145"/>
        <v>#DIV/0!</v>
      </c>
      <c r="BC147" s="75"/>
      <c r="BD147" s="75"/>
      <c r="BE147" s="76"/>
      <c r="BF147" s="155" t="e">
        <f t="shared" si="146"/>
        <v>#DIV/0!</v>
      </c>
      <c r="BG147" s="184">
        <v>0.95622849625581863</v>
      </c>
      <c r="BH147" s="184">
        <v>0.94218089756666179</v>
      </c>
      <c r="BI147" s="75"/>
      <c r="BJ147" s="75"/>
      <c r="BK147" s="75"/>
      <c r="BL147" s="75"/>
      <c r="BM147" s="75"/>
      <c r="BN147" s="76"/>
      <c r="BO147" s="75"/>
      <c r="BP147" s="75"/>
      <c r="BQ147" s="76"/>
      <c r="BR147" s="76"/>
      <c r="BS147" s="155" t="e">
        <f t="shared" si="147"/>
        <v>#DIV/0!</v>
      </c>
      <c r="BT147" s="155" t="e">
        <f t="shared" si="115"/>
        <v>#DIV/0!</v>
      </c>
      <c r="BU147" s="66" t="e">
        <f t="shared" si="116"/>
        <v>#DIV/0!</v>
      </c>
      <c r="BV147" s="72"/>
      <c r="BW147" s="75"/>
      <c r="BX147" s="66" t="e">
        <f t="shared" si="148"/>
        <v>#DIV/0!</v>
      </c>
      <c r="BY147" s="74" t="e">
        <f t="shared" si="149"/>
        <v>#DIV/0!</v>
      </c>
      <c r="BZ147" s="155" t="e">
        <f t="shared" si="169"/>
        <v>#DIV/0!</v>
      </c>
      <c r="CA147" s="72"/>
      <c r="CB147" s="75"/>
      <c r="CC147" s="155" t="e">
        <f t="shared" si="150"/>
        <v>#DIV/0!</v>
      </c>
      <c r="CD147" s="155" t="e">
        <f t="shared" si="151"/>
        <v>#DIV/0!</v>
      </c>
      <c r="CE147" s="72"/>
      <c r="CF147" s="167"/>
      <c r="CG147" s="167"/>
      <c r="CH147" s="155" t="e">
        <f t="shared" si="152"/>
        <v>#DIV/0!</v>
      </c>
      <c r="CI147" s="75"/>
      <c r="CJ147" s="75"/>
      <c r="CK147" s="75"/>
      <c r="CL147" s="75"/>
      <c r="CM147" s="75"/>
      <c r="CN147" s="155" t="e">
        <f t="shared" si="153"/>
        <v>#DIV/0!</v>
      </c>
      <c r="CO147" s="72"/>
      <c r="CP147" s="75"/>
      <c r="CQ147" s="155" t="e">
        <f t="shared" si="154"/>
        <v>#DIV/0!</v>
      </c>
      <c r="CR147" s="78" t="b">
        <v>1</v>
      </c>
      <c r="CS147" s="76" t="b">
        <v>1</v>
      </c>
      <c r="CT147" s="76"/>
      <c r="CU147" s="76"/>
      <c r="CV147" s="79"/>
      <c r="CW147" s="79"/>
      <c r="CX147" s="79"/>
      <c r="CY147" s="79"/>
      <c r="CZ147" s="76"/>
      <c r="DA147" s="76"/>
      <c r="DB147" s="76"/>
      <c r="DC147" s="66" t="e">
        <f t="shared" si="155"/>
        <v>#DIV/0!</v>
      </c>
      <c r="DD147" s="66" t="e">
        <f t="shared" si="156"/>
        <v>#DIV/0!</v>
      </c>
      <c r="DE147" s="66" t="e">
        <f t="shared" si="157"/>
        <v>#DIV/0!</v>
      </c>
      <c r="DF147" s="66" t="e">
        <f t="shared" si="158"/>
        <v>#DIV/0!</v>
      </c>
      <c r="DG147" s="66" t="e">
        <f t="shared" si="159"/>
        <v>#DIV/0!</v>
      </c>
      <c r="DH147" s="66" t="e">
        <f t="shared" si="114"/>
        <v>#DIV/0!</v>
      </c>
      <c r="DI147" s="66" t="e">
        <f t="shared" si="160"/>
        <v>#DIV/0!</v>
      </c>
      <c r="DJ147" s="66" t="e">
        <f t="shared" si="161"/>
        <v>#DIV/0!</v>
      </c>
      <c r="DK147" s="66" t="e">
        <f t="shared" si="162"/>
        <v>#DIV/0!</v>
      </c>
      <c r="DL147" s="66" t="e">
        <f t="shared" si="163"/>
        <v>#DIV/0!</v>
      </c>
      <c r="DM147" s="66" t="e">
        <f t="shared" si="164"/>
        <v>#DIV/0!</v>
      </c>
      <c r="DN147" s="80" t="e">
        <f t="shared" si="165"/>
        <v>#DIV/0!</v>
      </c>
      <c r="DO147" s="178" t="e">
        <f t="shared" si="166"/>
        <v>#DIV/0!</v>
      </c>
      <c r="DP147" s="163" t="e">
        <f t="shared" si="170"/>
        <v>#DIV/0!</v>
      </c>
    </row>
    <row r="148" spans="1:120" ht="17.149999999999999" customHeight="1" x14ac:dyDescent="0.3">
      <c r="A148" s="30"/>
      <c r="B148" s="39" t="s">
        <v>493</v>
      </c>
      <c r="C148" s="37" t="s">
        <v>494</v>
      </c>
      <c r="D148" s="36" t="s">
        <v>495</v>
      </c>
      <c r="E148" s="37" t="s">
        <v>496</v>
      </c>
      <c r="F148" s="36" t="s">
        <v>498</v>
      </c>
      <c r="G148" s="37" t="s">
        <v>499</v>
      </c>
      <c r="H148" s="36">
        <v>44</v>
      </c>
      <c r="I148" s="38">
        <v>2</v>
      </c>
      <c r="J148" s="155" t="e">
        <f t="shared" si="117"/>
        <v>#DIV/0!</v>
      </c>
      <c r="K148" s="115" t="e">
        <f t="shared" si="118"/>
        <v>#DIV/0!</v>
      </c>
      <c r="L148" s="115" t="e">
        <f t="shared" si="119"/>
        <v>#DIV/0!</v>
      </c>
      <c r="M148" s="115" t="e">
        <f t="shared" si="120"/>
        <v>#DIV/0!</v>
      </c>
      <c r="N148" s="115" t="e">
        <f t="shared" si="121"/>
        <v>#DIV/0!</v>
      </c>
      <c r="O148" s="115" t="e">
        <f t="shared" si="122"/>
        <v>#DIV/0!</v>
      </c>
      <c r="P148" s="115" t="e">
        <f t="shared" si="123"/>
        <v>#DIV/0!</v>
      </c>
      <c r="Q148" s="115">
        <f t="shared" si="124"/>
        <v>1</v>
      </c>
      <c r="R148" s="116">
        <f t="shared" si="125"/>
        <v>0.70846932483041802</v>
      </c>
      <c r="S148" s="133" t="e">
        <f t="shared" si="126"/>
        <v>#DIV/0!</v>
      </c>
      <c r="T148" s="134" t="e">
        <f t="shared" si="167"/>
        <v>#DIV/0!</v>
      </c>
      <c r="U148" s="135" t="e">
        <f t="shared" si="127"/>
        <v>#DIV/0!</v>
      </c>
      <c r="V148" s="136">
        <v>3</v>
      </c>
      <c r="W148" s="155" t="e">
        <f t="shared" si="128"/>
        <v>#DIV/0!</v>
      </c>
      <c r="X148" s="155" t="e">
        <f t="shared" si="129"/>
        <v>#DIV/0!</v>
      </c>
      <c r="Y148" s="155" t="e">
        <f t="shared" si="130"/>
        <v>#DIV/0!</v>
      </c>
      <c r="Z148" s="156" t="e">
        <f t="shared" si="131"/>
        <v>#DIV/0!</v>
      </c>
      <c r="AA148" s="69"/>
      <c r="AB148" s="70">
        <f t="shared" si="132"/>
        <v>0.74610805668050295</v>
      </c>
      <c r="AC148" s="70" t="e">
        <f t="shared" si="133"/>
        <v>#DIV/0!</v>
      </c>
      <c r="AD148" s="70" t="e">
        <f t="shared" si="133"/>
        <v>#DIV/0!</v>
      </c>
      <c r="AE148" s="70">
        <f t="shared" si="134"/>
        <v>0</v>
      </c>
      <c r="AF148" s="70" t="e">
        <f t="shared" si="135"/>
        <v>#DIV/0!</v>
      </c>
      <c r="AG148" s="70" t="e">
        <f t="shared" si="136"/>
        <v>#DIV/0!</v>
      </c>
      <c r="AH148" s="70" t="e">
        <f t="shared" si="137"/>
        <v>#DIV/0!</v>
      </c>
      <c r="AI148" s="70" t="e">
        <f t="shared" si="138"/>
        <v>#DIV/0!</v>
      </c>
      <c r="AJ148" s="70" t="e">
        <f t="shared" si="139"/>
        <v>#DIV/0!</v>
      </c>
      <c r="AK148" s="70" t="e">
        <f t="shared" si="140"/>
        <v>#DIV/0!</v>
      </c>
      <c r="AL148" s="71" t="e">
        <f t="shared" si="168"/>
        <v>#DIV/0!</v>
      </c>
      <c r="AM148" s="187"/>
      <c r="AN148" s="189"/>
      <c r="AO148" s="182">
        <f t="shared" si="141"/>
        <v>1</v>
      </c>
      <c r="AP148" s="75"/>
      <c r="AQ148" s="75"/>
      <c r="AR148" s="76"/>
      <c r="AS148" s="76"/>
      <c r="AT148" s="171" t="e">
        <f t="shared" si="142"/>
        <v>#DIV/0!</v>
      </c>
      <c r="AU148" s="171" t="e">
        <f t="shared" si="143"/>
        <v>#DIV/0!</v>
      </c>
      <c r="AV148" s="75"/>
      <c r="AW148" s="75"/>
      <c r="AX148" s="75"/>
      <c r="AY148" s="76"/>
      <c r="AZ148" s="75"/>
      <c r="BA148" s="66" t="e">
        <f t="shared" si="144"/>
        <v>#DIV/0!</v>
      </c>
      <c r="BB148" s="155" t="e">
        <f t="shared" si="145"/>
        <v>#DIV/0!</v>
      </c>
      <c r="BC148" s="75"/>
      <c r="BD148" s="75"/>
      <c r="BE148" s="76"/>
      <c r="BF148" s="155" t="e">
        <f t="shared" si="146"/>
        <v>#DIV/0!</v>
      </c>
      <c r="BG148" s="184">
        <v>0.74610805668050295</v>
      </c>
      <c r="BH148" s="184">
        <v>0.70846932483041802</v>
      </c>
      <c r="BI148" s="75"/>
      <c r="BJ148" s="75"/>
      <c r="BK148" s="75"/>
      <c r="BL148" s="75"/>
      <c r="BM148" s="75"/>
      <c r="BN148" s="76"/>
      <c r="BO148" s="75"/>
      <c r="BP148" s="76"/>
      <c r="BQ148" s="76"/>
      <c r="BR148" s="76"/>
      <c r="BS148" s="155" t="e">
        <f t="shared" si="147"/>
        <v>#DIV/0!</v>
      </c>
      <c r="BT148" s="155" t="e">
        <f t="shared" si="115"/>
        <v>#DIV/0!</v>
      </c>
      <c r="BU148" s="66" t="e">
        <f t="shared" si="116"/>
        <v>#DIV/0!</v>
      </c>
      <c r="BV148" s="72"/>
      <c r="BW148" s="75"/>
      <c r="BX148" s="66" t="e">
        <f t="shared" si="148"/>
        <v>#DIV/0!</v>
      </c>
      <c r="BY148" s="74" t="e">
        <f t="shared" si="149"/>
        <v>#DIV/0!</v>
      </c>
      <c r="BZ148" s="155" t="e">
        <f t="shared" si="169"/>
        <v>#DIV/0!</v>
      </c>
      <c r="CA148" s="72"/>
      <c r="CB148" s="75"/>
      <c r="CC148" s="155" t="e">
        <f t="shared" si="150"/>
        <v>#DIV/0!</v>
      </c>
      <c r="CD148" s="155" t="e">
        <f t="shared" si="151"/>
        <v>#DIV/0!</v>
      </c>
      <c r="CE148" s="72"/>
      <c r="CF148" s="166"/>
      <c r="CG148" s="167"/>
      <c r="CH148" s="155" t="e">
        <f t="shared" si="152"/>
        <v>#DIV/0!</v>
      </c>
      <c r="CI148" s="75"/>
      <c r="CJ148" s="76"/>
      <c r="CK148" s="76"/>
      <c r="CL148" s="75"/>
      <c r="CM148" s="75"/>
      <c r="CN148" s="155" t="e">
        <f t="shared" si="153"/>
        <v>#DIV/0!</v>
      </c>
      <c r="CO148" s="72"/>
      <c r="CP148" s="75"/>
      <c r="CQ148" s="155" t="e">
        <f t="shared" si="154"/>
        <v>#DIV/0!</v>
      </c>
      <c r="CR148" s="78" t="b">
        <v>0</v>
      </c>
      <c r="CS148" s="76" t="b">
        <v>0</v>
      </c>
      <c r="CT148" s="76"/>
      <c r="CU148" s="76"/>
      <c r="CV148" s="76"/>
      <c r="CW148" s="76"/>
      <c r="CX148" s="76"/>
      <c r="CY148" s="76"/>
      <c r="CZ148" s="76"/>
      <c r="DA148" s="76"/>
      <c r="DB148" s="76"/>
      <c r="DC148" s="66" t="e">
        <f t="shared" si="155"/>
        <v>#DIV/0!</v>
      </c>
      <c r="DD148" s="66" t="e">
        <f t="shared" si="156"/>
        <v>#DIV/0!</v>
      </c>
      <c r="DE148" s="66" t="e">
        <f t="shared" si="157"/>
        <v>#DIV/0!</v>
      </c>
      <c r="DF148" s="66" t="e">
        <f t="shared" si="158"/>
        <v>#DIV/0!</v>
      </c>
      <c r="DG148" s="66" t="e">
        <f t="shared" si="159"/>
        <v>#DIV/0!</v>
      </c>
      <c r="DH148" s="66" t="e">
        <f t="shared" ref="DH148:DH168" si="171">DB148/MAX($DB$6:$DB$335)</f>
        <v>#DIV/0!</v>
      </c>
      <c r="DI148" s="66" t="e">
        <f t="shared" si="160"/>
        <v>#DIV/0!</v>
      </c>
      <c r="DJ148" s="66" t="e">
        <f t="shared" si="161"/>
        <v>#DIV/0!</v>
      </c>
      <c r="DK148" s="66" t="e">
        <f t="shared" si="162"/>
        <v>#DIV/0!</v>
      </c>
      <c r="DL148" s="66" t="e">
        <f t="shared" si="163"/>
        <v>#DIV/0!</v>
      </c>
      <c r="DM148" s="66" t="e">
        <f t="shared" si="164"/>
        <v>#DIV/0!</v>
      </c>
      <c r="DN148" s="80" t="e">
        <f t="shared" si="165"/>
        <v>#DIV/0!</v>
      </c>
      <c r="DO148" s="178" t="e">
        <f t="shared" si="166"/>
        <v>#DIV/0!</v>
      </c>
      <c r="DP148" s="163" t="e">
        <f t="shared" si="170"/>
        <v>#DIV/0!</v>
      </c>
    </row>
    <row r="149" spans="1:120" ht="17.149999999999999" customHeight="1" x14ac:dyDescent="0.3">
      <c r="A149" s="30"/>
      <c r="B149" s="39" t="s">
        <v>493</v>
      </c>
      <c r="C149" s="37" t="s">
        <v>494</v>
      </c>
      <c r="D149" s="36" t="s">
        <v>495</v>
      </c>
      <c r="E149" s="37" t="s">
        <v>496</v>
      </c>
      <c r="F149" s="36" t="s">
        <v>500</v>
      </c>
      <c r="G149" s="37" t="s">
        <v>501</v>
      </c>
      <c r="H149" s="36">
        <v>43</v>
      </c>
      <c r="I149" s="38">
        <v>3</v>
      </c>
      <c r="J149" s="155" t="e">
        <f t="shared" si="117"/>
        <v>#DIV/0!</v>
      </c>
      <c r="K149" s="115" t="e">
        <f t="shared" si="118"/>
        <v>#DIV/0!</v>
      </c>
      <c r="L149" s="115" t="e">
        <f t="shared" si="119"/>
        <v>#DIV/0!</v>
      </c>
      <c r="M149" s="115" t="e">
        <f t="shared" si="120"/>
        <v>#DIV/0!</v>
      </c>
      <c r="N149" s="115" t="e">
        <f t="shared" si="121"/>
        <v>#DIV/0!</v>
      </c>
      <c r="O149" s="115" t="e">
        <f t="shared" si="122"/>
        <v>#DIV/0!</v>
      </c>
      <c r="P149" s="115" t="e">
        <f t="shared" si="123"/>
        <v>#DIV/0!</v>
      </c>
      <c r="Q149" s="115">
        <f t="shared" si="124"/>
        <v>1</v>
      </c>
      <c r="R149" s="116">
        <f t="shared" si="125"/>
        <v>0.88876642821493912</v>
      </c>
      <c r="S149" s="133" t="e">
        <f t="shared" si="126"/>
        <v>#DIV/0!</v>
      </c>
      <c r="T149" s="134" t="e">
        <f t="shared" si="167"/>
        <v>#DIV/0!</v>
      </c>
      <c r="U149" s="135" t="e">
        <f t="shared" si="127"/>
        <v>#DIV/0!</v>
      </c>
      <c r="V149" s="136">
        <v>4</v>
      </c>
      <c r="W149" s="155" t="e">
        <f t="shared" si="128"/>
        <v>#DIV/0!</v>
      </c>
      <c r="X149" s="155" t="e">
        <f t="shared" si="129"/>
        <v>#DIV/0!</v>
      </c>
      <c r="Y149" s="155" t="e">
        <f t="shared" si="130"/>
        <v>#DIV/0!</v>
      </c>
      <c r="Z149" s="156" t="e">
        <f t="shared" si="131"/>
        <v>#DIV/0!</v>
      </c>
      <c r="AA149" s="69"/>
      <c r="AB149" s="70">
        <f t="shared" si="132"/>
        <v>0.89835296370774687</v>
      </c>
      <c r="AC149" s="70" t="e">
        <f t="shared" si="133"/>
        <v>#DIV/0!</v>
      </c>
      <c r="AD149" s="70" t="e">
        <f t="shared" si="133"/>
        <v>#DIV/0!</v>
      </c>
      <c r="AE149" s="70">
        <f t="shared" si="134"/>
        <v>0</v>
      </c>
      <c r="AF149" s="70" t="e">
        <f t="shared" si="135"/>
        <v>#DIV/0!</v>
      </c>
      <c r="AG149" s="70" t="e">
        <f t="shared" si="136"/>
        <v>#DIV/0!</v>
      </c>
      <c r="AH149" s="70" t="e">
        <f t="shared" si="137"/>
        <v>#DIV/0!</v>
      </c>
      <c r="AI149" s="70" t="e">
        <f t="shared" si="138"/>
        <v>#DIV/0!</v>
      </c>
      <c r="AJ149" s="70" t="e">
        <f t="shared" si="139"/>
        <v>#DIV/0!</v>
      </c>
      <c r="AK149" s="70" t="e">
        <f t="shared" si="140"/>
        <v>#DIV/0!</v>
      </c>
      <c r="AL149" s="71" t="e">
        <f t="shared" si="168"/>
        <v>#DIV/0!</v>
      </c>
      <c r="AM149" s="187"/>
      <c r="AN149" s="189"/>
      <c r="AO149" s="182">
        <f t="shared" si="141"/>
        <v>1</v>
      </c>
      <c r="AP149" s="75"/>
      <c r="AQ149" s="75"/>
      <c r="AR149" s="76"/>
      <c r="AS149" s="76"/>
      <c r="AT149" s="171" t="e">
        <f t="shared" si="142"/>
        <v>#DIV/0!</v>
      </c>
      <c r="AU149" s="171" t="e">
        <f t="shared" si="143"/>
        <v>#DIV/0!</v>
      </c>
      <c r="AV149" s="75"/>
      <c r="AW149" s="75"/>
      <c r="AX149" s="75"/>
      <c r="AY149" s="76"/>
      <c r="AZ149" s="75"/>
      <c r="BA149" s="66" t="e">
        <f t="shared" si="144"/>
        <v>#DIV/0!</v>
      </c>
      <c r="BB149" s="155" t="e">
        <f t="shared" si="145"/>
        <v>#DIV/0!</v>
      </c>
      <c r="BC149" s="75"/>
      <c r="BD149" s="75"/>
      <c r="BE149" s="76"/>
      <c r="BF149" s="155" t="e">
        <f t="shared" si="146"/>
        <v>#DIV/0!</v>
      </c>
      <c r="BG149" s="184">
        <v>0.89835296370774687</v>
      </c>
      <c r="BH149" s="184">
        <v>0.88876642821493912</v>
      </c>
      <c r="BI149" s="75"/>
      <c r="BJ149" s="75"/>
      <c r="BK149" s="75"/>
      <c r="BL149" s="75"/>
      <c r="BM149" s="75"/>
      <c r="BN149" s="76"/>
      <c r="BO149" s="75"/>
      <c r="BP149" s="76"/>
      <c r="BQ149" s="76"/>
      <c r="BR149" s="76"/>
      <c r="BS149" s="155" t="e">
        <f t="shared" si="147"/>
        <v>#DIV/0!</v>
      </c>
      <c r="BT149" s="155" t="e">
        <f t="shared" si="115"/>
        <v>#DIV/0!</v>
      </c>
      <c r="BU149" s="66" t="e">
        <f t="shared" si="116"/>
        <v>#DIV/0!</v>
      </c>
      <c r="BV149" s="72"/>
      <c r="BW149" s="75"/>
      <c r="BX149" s="66" t="e">
        <f t="shared" si="148"/>
        <v>#DIV/0!</v>
      </c>
      <c r="BY149" s="74" t="e">
        <f t="shared" si="149"/>
        <v>#DIV/0!</v>
      </c>
      <c r="BZ149" s="155" t="e">
        <f t="shared" si="169"/>
        <v>#DIV/0!</v>
      </c>
      <c r="CA149" s="72"/>
      <c r="CB149" s="75"/>
      <c r="CC149" s="155" t="e">
        <f t="shared" si="150"/>
        <v>#DIV/0!</v>
      </c>
      <c r="CD149" s="155" t="e">
        <f t="shared" si="151"/>
        <v>#DIV/0!</v>
      </c>
      <c r="CE149" s="72"/>
      <c r="CF149" s="166"/>
      <c r="CG149" s="167"/>
      <c r="CH149" s="155" t="e">
        <f t="shared" si="152"/>
        <v>#DIV/0!</v>
      </c>
      <c r="CI149" s="75"/>
      <c r="CJ149" s="76"/>
      <c r="CK149" s="75"/>
      <c r="CL149" s="75"/>
      <c r="CM149" s="76"/>
      <c r="CN149" s="155" t="e">
        <f t="shared" si="153"/>
        <v>#DIV/0!</v>
      </c>
      <c r="CO149" s="72"/>
      <c r="CP149" s="76"/>
      <c r="CQ149" s="155" t="e">
        <f t="shared" si="154"/>
        <v>#DIV/0!</v>
      </c>
      <c r="CR149" s="78" t="b">
        <v>0</v>
      </c>
      <c r="CS149" s="76" t="b">
        <v>0</v>
      </c>
      <c r="CT149" s="76"/>
      <c r="CU149" s="76"/>
      <c r="CV149" s="76"/>
      <c r="CW149" s="76"/>
      <c r="CX149" s="76"/>
      <c r="CY149" s="76"/>
      <c r="CZ149" s="76"/>
      <c r="DA149" s="76"/>
      <c r="DB149" s="76"/>
      <c r="DC149" s="66" t="e">
        <f t="shared" si="155"/>
        <v>#DIV/0!</v>
      </c>
      <c r="DD149" s="66" t="e">
        <f t="shared" si="156"/>
        <v>#DIV/0!</v>
      </c>
      <c r="DE149" s="66" t="e">
        <f t="shared" si="157"/>
        <v>#DIV/0!</v>
      </c>
      <c r="DF149" s="66" t="e">
        <f t="shared" si="158"/>
        <v>#DIV/0!</v>
      </c>
      <c r="DG149" s="66" t="e">
        <f t="shared" si="159"/>
        <v>#DIV/0!</v>
      </c>
      <c r="DH149" s="66" t="e">
        <f t="shared" si="171"/>
        <v>#DIV/0!</v>
      </c>
      <c r="DI149" s="66" t="e">
        <f t="shared" si="160"/>
        <v>#DIV/0!</v>
      </c>
      <c r="DJ149" s="66" t="e">
        <f t="shared" si="161"/>
        <v>#DIV/0!</v>
      </c>
      <c r="DK149" s="66" t="e">
        <f t="shared" si="162"/>
        <v>#DIV/0!</v>
      </c>
      <c r="DL149" s="66" t="e">
        <f t="shared" si="163"/>
        <v>#DIV/0!</v>
      </c>
      <c r="DM149" s="66" t="e">
        <f t="shared" si="164"/>
        <v>#DIV/0!</v>
      </c>
      <c r="DN149" s="80" t="e">
        <f t="shared" si="165"/>
        <v>#DIV/0!</v>
      </c>
      <c r="DO149" s="178" t="e">
        <f t="shared" si="166"/>
        <v>#DIV/0!</v>
      </c>
      <c r="DP149" s="163" t="e">
        <f t="shared" si="170"/>
        <v>#DIV/0!</v>
      </c>
    </row>
    <row r="150" spans="1:120" ht="17.149999999999999" customHeight="1" x14ac:dyDescent="0.3">
      <c r="A150" s="30"/>
      <c r="B150" s="39" t="s">
        <v>493</v>
      </c>
      <c r="C150" s="37" t="s">
        <v>494</v>
      </c>
      <c r="D150" s="36" t="s">
        <v>495</v>
      </c>
      <c r="E150" s="37" t="s">
        <v>496</v>
      </c>
      <c r="F150" s="36" t="s">
        <v>502</v>
      </c>
      <c r="G150" s="37" t="s">
        <v>503</v>
      </c>
      <c r="H150" s="36">
        <v>25</v>
      </c>
      <c r="I150" s="38">
        <v>16</v>
      </c>
      <c r="J150" s="155" t="e">
        <f t="shared" si="117"/>
        <v>#DIV/0!</v>
      </c>
      <c r="K150" s="115" t="e">
        <f t="shared" si="118"/>
        <v>#DIV/0!</v>
      </c>
      <c r="L150" s="115" t="e">
        <f t="shared" si="119"/>
        <v>#DIV/0!</v>
      </c>
      <c r="M150" s="115" t="e">
        <f t="shared" si="120"/>
        <v>#DIV/0!</v>
      </c>
      <c r="N150" s="115" t="e">
        <f t="shared" si="121"/>
        <v>#DIV/0!</v>
      </c>
      <c r="O150" s="115" t="e">
        <f t="shared" si="122"/>
        <v>#DIV/0!</v>
      </c>
      <c r="P150" s="115" t="e">
        <f t="shared" si="123"/>
        <v>#DIV/0!</v>
      </c>
      <c r="Q150" s="115">
        <f t="shared" si="124"/>
        <v>1</v>
      </c>
      <c r="R150" s="116">
        <f t="shared" si="125"/>
        <v>0.84051857522109485</v>
      </c>
      <c r="S150" s="133" t="e">
        <f t="shared" si="126"/>
        <v>#DIV/0!</v>
      </c>
      <c r="T150" s="134" t="e">
        <f t="shared" si="167"/>
        <v>#DIV/0!</v>
      </c>
      <c r="U150" s="135" t="e">
        <f t="shared" si="127"/>
        <v>#DIV/0!</v>
      </c>
      <c r="V150" s="136">
        <v>6</v>
      </c>
      <c r="W150" s="155" t="e">
        <f t="shared" si="128"/>
        <v>#DIV/0!</v>
      </c>
      <c r="X150" s="155" t="e">
        <f t="shared" si="129"/>
        <v>#DIV/0!</v>
      </c>
      <c r="Y150" s="155" t="e">
        <f t="shared" si="130"/>
        <v>#DIV/0!</v>
      </c>
      <c r="Z150" s="156" t="e">
        <f t="shared" si="131"/>
        <v>#DIV/0!</v>
      </c>
      <c r="AA150" s="69"/>
      <c r="AB150" s="70">
        <f t="shared" si="132"/>
        <v>0.86148570616349518</v>
      </c>
      <c r="AC150" s="70" t="e">
        <f t="shared" si="133"/>
        <v>#DIV/0!</v>
      </c>
      <c r="AD150" s="70" t="e">
        <f t="shared" si="133"/>
        <v>#DIV/0!</v>
      </c>
      <c r="AE150" s="70">
        <f t="shared" si="134"/>
        <v>0</v>
      </c>
      <c r="AF150" s="70" t="e">
        <f t="shared" si="135"/>
        <v>#DIV/0!</v>
      </c>
      <c r="AG150" s="70" t="e">
        <f t="shared" si="136"/>
        <v>#DIV/0!</v>
      </c>
      <c r="AH150" s="70" t="e">
        <f t="shared" si="137"/>
        <v>#DIV/0!</v>
      </c>
      <c r="AI150" s="70" t="e">
        <f t="shared" si="138"/>
        <v>#DIV/0!</v>
      </c>
      <c r="AJ150" s="70" t="e">
        <f t="shared" si="139"/>
        <v>#DIV/0!</v>
      </c>
      <c r="AK150" s="70" t="e">
        <f t="shared" si="140"/>
        <v>#DIV/0!</v>
      </c>
      <c r="AL150" s="71" t="e">
        <f t="shared" si="168"/>
        <v>#DIV/0!</v>
      </c>
      <c r="AM150" s="187"/>
      <c r="AN150" s="189"/>
      <c r="AO150" s="182">
        <f t="shared" si="141"/>
        <v>1</v>
      </c>
      <c r="AP150" s="75"/>
      <c r="AQ150" s="75"/>
      <c r="AR150" s="76"/>
      <c r="AS150" s="76"/>
      <c r="AT150" s="171" t="e">
        <f t="shared" si="142"/>
        <v>#DIV/0!</v>
      </c>
      <c r="AU150" s="171" t="e">
        <f t="shared" si="143"/>
        <v>#DIV/0!</v>
      </c>
      <c r="AV150" s="75"/>
      <c r="AW150" s="75"/>
      <c r="AX150" s="75"/>
      <c r="AY150" s="76"/>
      <c r="AZ150" s="75"/>
      <c r="BA150" s="66" t="e">
        <f t="shared" si="144"/>
        <v>#DIV/0!</v>
      </c>
      <c r="BB150" s="155" t="e">
        <f t="shared" si="145"/>
        <v>#DIV/0!</v>
      </c>
      <c r="BC150" s="75"/>
      <c r="BD150" s="75"/>
      <c r="BE150" s="76"/>
      <c r="BF150" s="155" t="e">
        <f t="shared" si="146"/>
        <v>#DIV/0!</v>
      </c>
      <c r="BG150" s="184">
        <v>0.86148570616349518</v>
      </c>
      <c r="BH150" s="184">
        <v>0.84051857522109485</v>
      </c>
      <c r="BI150" s="75"/>
      <c r="BJ150" s="75"/>
      <c r="BK150" s="75"/>
      <c r="BL150" s="75"/>
      <c r="BM150" s="75"/>
      <c r="BN150" s="76"/>
      <c r="BO150" s="75"/>
      <c r="BP150" s="76"/>
      <c r="BQ150" s="76"/>
      <c r="BR150" s="76"/>
      <c r="BS150" s="155" t="e">
        <f t="shared" si="147"/>
        <v>#DIV/0!</v>
      </c>
      <c r="BT150" s="155" t="e">
        <f t="shared" si="115"/>
        <v>#DIV/0!</v>
      </c>
      <c r="BU150" s="66" t="e">
        <f t="shared" si="116"/>
        <v>#DIV/0!</v>
      </c>
      <c r="BV150" s="72"/>
      <c r="BW150" s="75"/>
      <c r="BX150" s="66" t="e">
        <f t="shared" si="148"/>
        <v>#DIV/0!</v>
      </c>
      <c r="BY150" s="74" t="e">
        <f t="shared" si="149"/>
        <v>#DIV/0!</v>
      </c>
      <c r="BZ150" s="155" t="e">
        <f t="shared" si="169"/>
        <v>#DIV/0!</v>
      </c>
      <c r="CA150" s="72"/>
      <c r="CB150" s="75"/>
      <c r="CC150" s="155" t="e">
        <f t="shared" si="150"/>
        <v>#DIV/0!</v>
      </c>
      <c r="CD150" s="155" t="e">
        <f t="shared" si="151"/>
        <v>#DIV/0!</v>
      </c>
      <c r="CE150" s="72"/>
      <c r="CF150" s="166"/>
      <c r="CG150" s="167"/>
      <c r="CH150" s="155" t="e">
        <f t="shared" si="152"/>
        <v>#DIV/0!</v>
      </c>
      <c r="CI150" s="75"/>
      <c r="CJ150" s="76"/>
      <c r="CK150" s="76"/>
      <c r="CL150" s="75"/>
      <c r="CM150" s="75"/>
      <c r="CN150" s="155" t="e">
        <f t="shared" si="153"/>
        <v>#DIV/0!</v>
      </c>
      <c r="CO150" s="72"/>
      <c r="CP150" s="75"/>
      <c r="CQ150" s="155" t="e">
        <f t="shared" si="154"/>
        <v>#DIV/0!</v>
      </c>
      <c r="CR150" s="78" t="b">
        <v>1</v>
      </c>
      <c r="CS150" s="76" t="b">
        <v>0</v>
      </c>
      <c r="CT150" s="76"/>
      <c r="CU150" s="76"/>
      <c r="CV150" s="76"/>
      <c r="CW150" s="76"/>
      <c r="CX150" s="76"/>
      <c r="CY150" s="76"/>
      <c r="CZ150" s="76"/>
      <c r="DA150" s="76"/>
      <c r="DB150" s="76"/>
      <c r="DC150" s="66" t="e">
        <f t="shared" si="155"/>
        <v>#DIV/0!</v>
      </c>
      <c r="DD150" s="66" t="e">
        <f t="shared" si="156"/>
        <v>#DIV/0!</v>
      </c>
      <c r="DE150" s="66" t="e">
        <f t="shared" si="157"/>
        <v>#DIV/0!</v>
      </c>
      <c r="DF150" s="66" t="e">
        <f t="shared" si="158"/>
        <v>#DIV/0!</v>
      </c>
      <c r="DG150" s="66" t="e">
        <f t="shared" si="159"/>
        <v>#DIV/0!</v>
      </c>
      <c r="DH150" s="66" t="e">
        <f t="shared" si="171"/>
        <v>#DIV/0!</v>
      </c>
      <c r="DI150" s="66" t="e">
        <f t="shared" si="160"/>
        <v>#DIV/0!</v>
      </c>
      <c r="DJ150" s="66" t="e">
        <f t="shared" si="161"/>
        <v>#DIV/0!</v>
      </c>
      <c r="DK150" s="66" t="e">
        <f t="shared" si="162"/>
        <v>#DIV/0!</v>
      </c>
      <c r="DL150" s="66" t="e">
        <f t="shared" si="163"/>
        <v>#DIV/0!</v>
      </c>
      <c r="DM150" s="66" t="e">
        <f t="shared" si="164"/>
        <v>#DIV/0!</v>
      </c>
      <c r="DN150" s="80" t="e">
        <f t="shared" si="165"/>
        <v>#DIV/0!</v>
      </c>
      <c r="DO150" s="178" t="e">
        <f t="shared" si="166"/>
        <v>#DIV/0!</v>
      </c>
      <c r="DP150" s="163" t="e">
        <f t="shared" si="170"/>
        <v>#DIV/0!</v>
      </c>
    </row>
    <row r="151" spans="1:120" ht="17.149999999999999" customHeight="1" x14ac:dyDescent="0.3">
      <c r="A151" s="30"/>
      <c r="B151" s="39" t="s">
        <v>493</v>
      </c>
      <c r="C151" s="37" t="s">
        <v>494</v>
      </c>
      <c r="D151" s="36" t="s">
        <v>495</v>
      </c>
      <c r="E151" s="37" t="s">
        <v>496</v>
      </c>
      <c r="F151" s="36" t="s">
        <v>504</v>
      </c>
      <c r="G151" s="37" t="s">
        <v>505</v>
      </c>
      <c r="H151" s="36">
        <v>33</v>
      </c>
      <c r="I151" s="38">
        <v>9</v>
      </c>
      <c r="J151" s="155" t="e">
        <f t="shared" si="117"/>
        <v>#DIV/0!</v>
      </c>
      <c r="K151" s="115" t="e">
        <f t="shared" si="118"/>
        <v>#DIV/0!</v>
      </c>
      <c r="L151" s="115" t="e">
        <f t="shared" si="119"/>
        <v>#DIV/0!</v>
      </c>
      <c r="M151" s="115" t="e">
        <f t="shared" si="120"/>
        <v>#DIV/0!</v>
      </c>
      <c r="N151" s="115" t="e">
        <f t="shared" si="121"/>
        <v>#DIV/0!</v>
      </c>
      <c r="O151" s="115" t="e">
        <f t="shared" si="122"/>
        <v>#DIV/0!</v>
      </c>
      <c r="P151" s="115" t="e">
        <f t="shared" si="123"/>
        <v>#DIV/0!</v>
      </c>
      <c r="Q151" s="115">
        <f t="shared" si="124"/>
        <v>1</v>
      </c>
      <c r="R151" s="116">
        <f t="shared" si="125"/>
        <v>0.9090541181724302</v>
      </c>
      <c r="S151" s="133" t="e">
        <f t="shared" si="126"/>
        <v>#DIV/0!</v>
      </c>
      <c r="T151" s="134" t="e">
        <f t="shared" si="167"/>
        <v>#DIV/0!</v>
      </c>
      <c r="U151" s="135" t="e">
        <f t="shared" si="127"/>
        <v>#DIV/0!</v>
      </c>
      <c r="V151" s="136">
        <v>6</v>
      </c>
      <c r="W151" s="155" t="e">
        <f t="shared" si="128"/>
        <v>#DIV/0!</v>
      </c>
      <c r="X151" s="155" t="e">
        <f t="shared" si="129"/>
        <v>#DIV/0!</v>
      </c>
      <c r="Y151" s="155" t="e">
        <f t="shared" si="130"/>
        <v>#DIV/0!</v>
      </c>
      <c r="Z151" s="156" t="e">
        <f t="shared" si="131"/>
        <v>#DIV/0!</v>
      </c>
      <c r="AA151" s="69"/>
      <c r="AB151" s="70">
        <f t="shared" si="132"/>
        <v>0.91752192573241276</v>
      </c>
      <c r="AC151" s="70" t="e">
        <f t="shared" si="133"/>
        <v>#DIV/0!</v>
      </c>
      <c r="AD151" s="70" t="e">
        <f t="shared" si="133"/>
        <v>#DIV/0!</v>
      </c>
      <c r="AE151" s="70">
        <f t="shared" si="134"/>
        <v>0</v>
      </c>
      <c r="AF151" s="70" t="e">
        <f t="shared" si="135"/>
        <v>#DIV/0!</v>
      </c>
      <c r="AG151" s="70" t="e">
        <f t="shared" si="136"/>
        <v>#DIV/0!</v>
      </c>
      <c r="AH151" s="70" t="e">
        <f t="shared" si="137"/>
        <v>#DIV/0!</v>
      </c>
      <c r="AI151" s="70" t="e">
        <f t="shared" si="138"/>
        <v>#DIV/0!</v>
      </c>
      <c r="AJ151" s="70" t="e">
        <f t="shared" si="139"/>
        <v>#DIV/0!</v>
      </c>
      <c r="AK151" s="70" t="e">
        <f t="shared" si="140"/>
        <v>#DIV/0!</v>
      </c>
      <c r="AL151" s="71" t="e">
        <f t="shared" si="168"/>
        <v>#DIV/0!</v>
      </c>
      <c r="AM151" s="187"/>
      <c r="AN151" s="189"/>
      <c r="AO151" s="182">
        <f t="shared" si="141"/>
        <v>1</v>
      </c>
      <c r="AP151" s="75"/>
      <c r="AQ151" s="75"/>
      <c r="AR151" s="76"/>
      <c r="AS151" s="76"/>
      <c r="AT151" s="171" t="e">
        <f t="shared" si="142"/>
        <v>#DIV/0!</v>
      </c>
      <c r="AU151" s="171" t="e">
        <f t="shared" si="143"/>
        <v>#DIV/0!</v>
      </c>
      <c r="AV151" s="75"/>
      <c r="AW151" s="75"/>
      <c r="AX151" s="75"/>
      <c r="AY151" s="76"/>
      <c r="AZ151" s="75"/>
      <c r="BA151" s="66" t="e">
        <f t="shared" si="144"/>
        <v>#DIV/0!</v>
      </c>
      <c r="BB151" s="155" t="e">
        <f t="shared" si="145"/>
        <v>#DIV/0!</v>
      </c>
      <c r="BC151" s="75"/>
      <c r="BD151" s="75"/>
      <c r="BE151" s="76"/>
      <c r="BF151" s="155" t="e">
        <f t="shared" si="146"/>
        <v>#DIV/0!</v>
      </c>
      <c r="BG151" s="184">
        <v>0.91752192573241276</v>
      </c>
      <c r="BH151" s="184">
        <v>0.9090541181724302</v>
      </c>
      <c r="BI151" s="75"/>
      <c r="BJ151" s="75"/>
      <c r="BK151" s="75"/>
      <c r="BL151" s="75"/>
      <c r="BM151" s="75"/>
      <c r="BN151" s="76"/>
      <c r="BO151" s="75"/>
      <c r="BP151" s="76"/>
      <c r="BQ151" s="76"/>
      <c r="BR151" s="76"/>
      <c r="BS151" s="155" t="e">
        <f t="shared" si="147"/>
        <v>#DIV/0!</v>
      </c>
      <c r="BT151" s="155" t="e">
        <f t="shared" si="115"/>
        <v>#DIV/0!</v>
      </c>
      <c r="BU151" s="66" t="e">
        <f t="shared" si="116"/>
        <v>#DIV/0!</v>
      </c>
      <c r="BV151" s="72"/>
      <c r="BW151" s="75"/>
      <c r="BX151" s="66" t="e">
        <f t="shared" si="148"/>
        <v>#DIV/0!</v>
      </c>
      <c r="BY151" s="74" t="e">
        <f t="shared" si="149"/>
        <v>#DIV/0!</v>
      </c>
      <c r="BZ151" s="155" t="e">
        <f t="shared" si="169"/>
        <v>#DIV/0!</v>
      </c>
      <c r="CA151" s="72"/>
      <c r="CB151" s="75"/>
      <c r="CC151" s="155" t="e">
        <f t="shared" si="150"/>
        <v>#DIV/0!</v>
      </c>
      <c r="CD151" s="155" t="e">
        <f t="shared" si="151"/>
        <v>#DIV/0!</v>
      </c>
      <c r="CE151" s="72"/>
      <c r="CF151" s="166"/>
      <c r="CG151" s="167"/>
      <c r="CH151" s="155" t="e">
        <f t="shared" si="152"/>
        <v>#DIV/0!</v>
      </c>
      <c r="CI151" s="75"/>
      <c r="CJ151" s="76"/>
      <c r="CK151" s="76"/>
      <c r="CL151" s="75"/>
      <c r="CM151" s="75"/>
      <c r="CN151" s="155" t="e">
        <f t="shared" si="153"/>
        <v>#DIV/0!</v>
      </c>
      <c r="CO151" s="72"/>
      <c r="CP151" s="75"/>
      <c r="CQ151" s="155" t="e">
        <f t="shared" si="154"/>
        <v>#DIV/0!</v>
      </c>
      <c r="CR151" s="78" t="b">
        <v>0</v>
      </c>
      <c r="CS151" s="76" t="b">
        <v>0</v>
      </c>
      <c r="CT151" s="76"/>
      <c r="CU151" s="76"/>
      <c r="CV151" s="76"/>
      <c r="CW151" s="76"/>
      <c r="CX151" s="76"/>
      <c r="CY151" s="76"/>
      <c r="CZ151" s="76"/>
      <c r="DA151" s="76"/>
      <c r="DB151" s="76"/>
      <c r="DC151" s="66" t="e">
        <f t="shared" si="155"/>
        <v>#DIV/0!</v>
      </c>
      <c r="DD151" s="66" t="e">
        <f t="shared" si="156"/>
        <v>#DIV/0!</v>
      </c>
      <c r="DE151" s="66" t="e">
        <f t="shared" si="157"/>
        <v>#DIV/0!</v>
      </c>
      <c r="DF151" s="66" t="e">
        <f t="shared" si="158"/>
        <v>#DIV/0!</v>
      </c>
      <c r="DG151" s="66" t="e">
        <f t="shared" si="159"/>
        <v>#DIV/0!</v>
      </c>
      <c r="DH151" s="66" t="e">
        <f t="shared" si="171"/>
        <v>#DIV/0!</v>
      </c>
      <c r="DI151" s="66" t="e">
        <f t="shared" si="160"/>
        <v>#DIV/0!</v>
      </c>
      <c r="DJ151" s="66" t="e">
        <f t="shared" si="161"/>
        <v>#DIV/0!</v>
      </c>
      <c r="DK151" s="66" t="e">
        <f t="shared" si="162"/>
        <v>#DIV/0!</v>
      </c>
      <c r="DL151" s="66" t="e">
        <f t="shared" si="163"/>
        <v>#DIV/0!</v>
      </c>
      <c r="DM151" s="66" t="e">
        <f t="shared" si="164"/>
        <v>#DIV/0!</v>
      </c>
      <c r="DN151" s="80" t="e">
        <f t="shared" si="165"/>
        <v>#DIV/0!</v>
      </c>
      <c r="DO151" s="178" t="e">
        <f t="shared" si="166"/>
        <v>#DIV/0!</v>
      </c>
      <c r="DP151" s="163" t="e">
        <f t="shared" si="170"/>
        <v>#DIV/0!</v>
      </c>
    </row>
    <row r="152" spans="1:120" ht="17.149999999999999" customHeight="1" x14ac:dyDescent="0.3">
      <c r="A152" s="30"/>
      <c r="B152" s="39" t="s">
        <v>493</v>
      </c>
      <c r="C152" s="37" t="s">
        <v>494</v>
      </c>
      <c r="D152" s="36" t="s">
        <v>495</v>
      </c>
      <c r="E152" s="37" t="s">
        <v>496</v>
      </c>
      <c r="F152" s="36" t="s">
        <v>506</v>
      </c>
      <c r="G152" s="37" t="s">
        <v>507</v>
      </c>
      <c r="H152" s="36">
        <v>30</v>
      </c>
      <c r="I152" s="38">
        <v>14</v>
      </c>
      <c r="J152" s="155" t="e">
        <f t="shared" si="117"/>
        <v>#DIV/0!</v>
      </c>
      <c r="K152" s="115" t="e">
        <f t="shared" si="118"/>
        <v>#DIV/0!</v>
      </c>
      <c r="L152" s="115" t="e">
        <f t="shared" si="119"/>
        <v>#DIV/0!</v>
      </c>
      <c r="M152" s="115" t="e">
        <f t="shared" si="120"/>
        <v>#DIV/0!</v>
      </c>
      <c r="N152" s="115" t="e">
        <f t="shared" si="121"/>
        <v>#DIV/0!</v>
      </c>
      <c r="O152" s="115" t="e">
        <f t="shared" si="122"/>
        <v>#DIV/0!</v>
      </c>
      <c r="P152" s="115" t="e">
        <f t="shared" si="123"/>
        <v>#DIV/0!</v>
      </c>
      <c r="Q152" s="115">
        <f t="shared" si="124"/>
        <v>1</v>
      </c>
      <c r="R152" s="116">
        <f t="shared" si="125"/>
        <v>0.75516368417049662</v>
      </c>
      <c r="S152" s="133" t="e">
        <f t="shared" si="126"/>
        <v>#DIV/0!</v>
      </c>
      <c r="T152" s="134" t="e">
        <f t="shared" si="167"/>
        <v>#DIV/0!</v>
      </c>
      <c r="U152" s="135" t="e">
        <f t="shared" si="127"/>
        <v>#DIV/0!</v>
      </c>
      <c r="V152" s="136">
        <v>3</v>
      </c>
      <c r="W152" s="155" t="e">
        <f t="shared" si="128"/>
        <v>#DIV/0!</v>
      </c>
      <c r="X152" s="155" t="e">
        <f t="shared" si="129"/>
        <v>#DIV/0!</v>
      </c>
      <c r="Y152" s="155" t="e">
        <f t="shared" si="130"/>
        <v>#DIV/0!</v>
      </c>
      <c r="Z152" s="156" t="e">
        <f t="shared" si="131"/>
        <v>#DIV/0!</v>
      </c>
      <c r="AA152" s="69"/>
      <c r="AB152" s="70">
        <f t="shared" si="132"/>
        <v>0.79407613056644</v>
      </c>
      <c r="AC152" s="70" t="e">
        <f t="shared" si="133"/>
        <v>#DIV/0!</v>
      </c>
      <c r="AD152" s="70" t="e">
        <f t="shared" si="133"/>
        <v>#DIV/0!</v>
      </c>
      <c r="AE152" s="70">
        <f t="shared" si="134"/>
        <v>0</v>
      </c>
      <c r="AF152" s="70" t="e">
        <f t="shared" si="135"/>
        <v>#DIV/0!</v>
      </c>
      <c r="AG152" s="70" t="e">
        <f t="shared" si="136"/>
        <v>#DIV/0!</v>
      </c>
      <c r="AH152" s="70" t="e">
        <f t="shared" si="137"/>
        <v>#DIV/0!</v>
      </c>
      <c r="AI152" s="70" t="e">
        <f t="shared" si="138"/>
        <v>#DIV/0!</v>
      </c>
      <c r="AJ152" s="70" t="e">
        <f t="shared" si="139"/>
        <v>#DIV/0!</v>
      </c>
      <c r="AK152" s="70" t="e">
        <f t="shared" si="140"/>
        <v>#DIV/0!</v>
      </c>
      <c r="AL152" s="71" t="e">
        <f t="shared" si="168"/>
        <v>#DIV/0!</v>
      </c>
      <c r="AM152" s="187"/>
      <c r="AN152" s="189"/>
      <c r="AO152" s="182">
        <f t="shared" si="141"/>
        <v>1</v>
      </c>
      <c r="AP152" s="75"/>
      <c r="AQ152" s="75"/>
      <c r="AR152" s="76"/>
      <c r="AS152" s="76"/>
      <c r="AT152" s="171" t="e">
        <f t="shared" si="142"/>
        <v>#DIV/0!</v>
      </c>
      <c r="AU152" s="171" t="e">
        <f t="shared" si="143"/>
        <v>#DIV/0!</v>
      </c>
      <c r="AV152" s="75"/>
      <c r="AW152" s="75"/>
      <c r="AX152" s="75"/>
      <c r="AY152" s="76"/>
      <c r="AZ152" s="75"/>
      <c r="BA152" s="66" t="e">
        <f t="shared" si="144"/>
        <v>#DIV/0!</v>
      </c>
      <c r="BB152" s="155" t="e">
        <f t="shared" si="145"/>
        <v>#DIV/0!</v>
      </c>
      <c r="BC152" s="75"/>
      <c r="BD152" s="75"/>
      <c r="BE152" s="76"/>
      <c r="BF152" s="155" t="e">
        <f t="shared" si="146"/>
        <v>#DIV/0!</v>
      </c>
      <c r="BG152" s="184">
        <v>0.79407613056644</v>
      </c>
      <c r="BH152" s="184">
        <v>0.75516368417049662</v>
      </c>
      <c r="BI152" s="75"/>
      <c r="BJ152" s="75"/>
      <c r="BK152" s="75"/>
      <c r="BL152" s="75"/>
      <c r="BM152" s="75"/>
      <c r="BN152" s="76"/>
      <c r="BO152" s="75"/>
      <c r="BP152" s="76"/>
      <c r="BQ152" s="76"/>
      <c r="BR152" s="76"/>
      <c r="BS152" s="155" t="e">
        <f t="shared" si="147"/>
        <v>#DIV/0!</v>
      </c>
      <c r="BT152" s="155" t="e">
        <f t="shared" si="115"/>
        <v>#DIV/0!</v>
      </c>
      <c r="BU152" s="66" t="e">
        <f t="shared" si="116"/>
        <v>#DIV/0!</v>
      </c>
      <c r="BV152" s="72"/>
      <c r="BW152" s="75"/>
      <c r="BX152" s="66" t="e">
        <f t="shared" si="148"/>
        <v>#DIV/0!</v>
      </c>
      <c r="BY152" s="74" t="e">
        <f t="shared" si="149"/>
        <v>#DIV/0!</v>
      </c>
      <c r="BZ152" s="155" t="e">
        <f t="shared" si="169"/>
        <v>#DIV/0!</v>
      </c>
      <c r="CA152" s="72"/>
      <c r="CB152" s="75"/>
      <c r="CC152" s="155" t="e">
        <f t="shared" si="150"/>
        <v>#DIV/0!</v>
      </c>
      <c r="CD152" s="155" t="e">
        <f t="shared" si="151"/>
        <v>#DIV/0!</v>
      </c>
      <c r="CE152" s="72"/>
      <c r="CF152" s="166"/>
      <c r="CG152" s="167"/>
      <c r="CH152" s="155" t="e">
        <f t="shared" si="152"/>
        <v>#DIV/0!</v>
      </c>
      <c r="CI152" s="75"/>
      <c r="CJ152" s="75"/>
      <c r="CK152" s="76"/>
      <c r="CL152" s="75"/>
      <c r="CM152" s="75"/>
      <c r="CN152" s="155" t="e">
        <f t="shared" si="153"/>
        <v>#DIV/0!</v>
      </c>
      <c r="CO152" s="72"/>
      <c r="CP152" s="76"/>
      <c r="CQ152" s="155" t="e">
        <f t="shared" si="154"/>
        <v>#DIV/0!</v>
      </c>
      <c r="CR152" s="78" t="b">
        <v>1</v>
      </c>
      <c r="CS152" s="76" t="b">
        <v>1</v>
      </c>
      <c r="CT152" s="76"/>
      <c r="CU152" s="76"/>
      <c r="CV152" s="79"/>
      <c r="CW152" s="79"/>
      <c r="CX152" s="79"/>
      <c r="CY152" s="79"/>
      <c r="CZ152" s="76"/>
      <c r="DA152" s="76"/>
      <c r="DB152" s="76"/>
      <c r="DC152" s="66" t="e">
        <f t="shared" si="155"/>
        <v>#DIV/0!</v>
      </c>
      <c r="DD152" s="66" t="e">
        <f t="shared" si="156"/>
        <v>#DIV/0!</v>
      </c>
      <c r="DE152" s="66" t="e">
        <f t="shared" si="157"/>
        <v>#DIV/0!</v>
      </c>
      <c r="DF152" s="66" t="e">
        <f t="shared" si="158"/>
        <v>#DIV/0!</v>
      </c>
      <c r="DG152" s="66" t="e">
        <f t="shared" si="159"/>
        <v>#DIV/0!</v>
      </c>
      <c r="DH152" s="66" t="e">
        <f t="shared" si="171"/>
        <v>#DIV/0!</v>
      </c>
      <c r="DI152" s="66" t="e">
        <f t="shared" si="160"/>
        <v>#DIV/0!</v>
      </c>
      <c r="DJ152" s="66" t="e">
        <f t="shared" si="161"/>
        <v>#DIV/0!</v>
      </c>
      <c r="DK152" s="66" t="e">
        <f t="shared" si="162"/>
        <v>#DIV/0!</v>
      </c>
      <c r="DL152" s="66" t="e">
        <f t="shared" si="163"/>
        <v>#DIV/0!</v>
      </c>
      <c r="DM152" s="66" t="e">
        <f t="shared" si="164"/>
        <v>#DIV/0!</v>
      </c>
      <c r="DN152" s="80" t="e">
        <f t="shared" si="165"/>
        <v>#DIV/0!</v>
      </c>
      <c r="DO152" s="178" t="e">
        <f t="shared" si="166"/>
        <v>#DIV/0!</v>
      </c>
      <c r="DP152" s="163" t="e">
        <f t="shared" si="170"/>
        <v>#DIV/0!</v>
      </c>
    </row>
    <row r="153" spans="1:120" ht="17.149999999999999" customHeight="1" x14ac:dyDescent="0.3">
      <c r="A153" s="30"/>
      <c r="B153" s="39" t="s">
        <v>493</v>
      </c>
      <c r="C153" s="37" t="s">
        <v>494</v>
      </c>
      <c r="D153" s="36" t="s">
        <v>508</v>
      </c>
      <c r="E153" s="37" t="s">
        <v>509</v>
      </c>
      <c r="F153" s="36" t="s">
        <v>510</v>
      </c>
      <c r="G153" s="37" t="s">
        <v>509</v>
      </c>
      <c r="H153" s="36">
        <v>46</v>
      </c>
      <c r="I153" s="38">
        <v>8</v>
      </c>
      <c r="J153" s="155" t="e">
        <f t="shared" si="117"/>
        <v>#DIV/0!</v>
      </c>
      <c r="K153" s="115" t="e">
        <f t="shared" si="118"/>
        <v>#DIV/0!</v>
      </c>
      <c r="L153" s="115" t="e">
        <f t="shared" si="119"/>
        <v>#DIV/0!</v>
      </c>
      <c r="M153" s="115" t="e">
        <f t="shared" si="120"/>
        <v>#DIV/0!</v>
      </c>
      <c r="N153" s="115" t="e">
        <f t="shared" si="121"/>
        <v>#DIV/0!</v>
      </c>
      <c r="O153" s="115" t="e">
        <f t="shared" si="122"/>
        <v>#DIV/0!</v>
      </c>
      <c r="P153" s="115" t="e">
        <f t="shared" si="123"/>
        <v>#DIV/0!</v>
      </c>
      <c r="Q153" s="115">
        <f t="shared" si="124"/>
        <v>1</v>
      </c>
      <c r="R153" s="116">
        <f t="shared" si="125"/>
        <v>0.831461780929866</v>
      </c>
      <c r="S153" s="133" t="e">
        <f t="shared" si="126"/>
        <v>#DIV/0!</v>
      </c>
      <c r="T153" s="134" t="e">
        <f t="shared" si="167"/>
        <v>#DIV/0!</v>
      </c>
      <c r="U153" s="135" t="e">
        <f t="shared" si="127"/>
        <v>#DIV/0!</v>
      </c>
      <c r="V153" s="136">
        <v>6</v>
      </c>
      <c r="W153" s="155" t="e">
        <f t="shared" si="128"/>
        <v>#DIV/0!</v>
      </c>
      <c r="X153" s="155" t="e">
        <f t="shared" si="129"/>
        <v>#DIV/0!</v>
      </c>
      <c r="Y153" s="155" t="e">
        <f t="shared" si="130"/>
        <v>#DIV/0!</v>
      </c>
      <c r="Z153" s="156" t="e">
        <f t="shared" si="131"/>
        <v>#DIV/0!</v>
      </c>
      <c r="AA153" s="69"/>
      <c r="AB153" s="70">
        <f t="shared" si="132"/>
        <v>0.85796206733679692</v>
      </c>
      <c r="AC153" s="70" t="e">
        <f t="shared" si="133"/>
        <v>#DIV/0!</v>
      </c>
      <c r="AD153" s="70" t="e">
        <f t="shared" si="133"/>
        <v>#DIV/0!</v>
      </c>
      <c r="AE153" s="70">
        <f t="shared" si="134"/>
        <v>0</v>
      </c>
      <c r="AF153" s="70" t="e">
        <f t="shared" si="135"/>
        <v>#DIV/0!</v>
      </c>
      <c r="AG153" s="70" t="e">
        <f t="shared" si="136"/>
        <v>#DIV/0!</v>
      </c>
      <c r="AH153" s="70" t="e">
        <f t="shared" si="137"/>
        <v>#DIV/0!</v>
      </c>
      <c r="AI153" s="70" t="e">
        <f t="shared" si="138"/>
        <v>#DIV/0!</v>
      </c>
      <c r="AJ153" s="70" t="e">
        <f t="shared" si="139"/>
        <v>#DIV/0!</v>
      </c>
      <c r="AK153" s="70" t="e">
        <f t="shared" si="140"/>
        <v>#DIV/0!</v>
      </c>
      <c r="AL153" s="71" t="e">
        <f t="shared" si="168"/>
        <v>#DIV/0!</v>
      </c>
      <c r="AM153" s="187"/>
      <c r="AN153" s="189"/>
      <c r="AO153" s="182">
        <f t="shared" si="141"/>
        <v>1</v>
      </c>
      <c r="AP153" s="75"/>
      <c r="AQ153" s="75"/>
      <c r="AR153" s="76"/>
      <c r="AS153" s="76"/>
      <c r="AT153" s="171" t="e">
        <f t="shared" si="142"/>
        <v>#DIV/0!</v>
      </c>
      <c r="AU153" s="171" t="e">
        <f t="shared" si="143"/>
        <v>#DIV/0!</v>
      </c>
      <c r="AV153" s="75"/>
      <c r="AW153" s="75"/>
      <c r="AX153" s="75"/>
      <c r="AY153" s="76"/>
      <c r="AZ153" s="75"/>
      <c r="BA153" s="66" t="e">
        <f t="shared" si="144"/>
        <v>#DIV/0!</v>
      </c>
      <c r="BB153" s="155" t="e">
        <f t="shared" si="145"/>
        <v>#DIV/0!</v>
      </c>
      <c r="BC153" s="75"/>
      <c r="BD153" s="75"/>
      <c r="BE153" s="76"/>
      <c r="BF153" s="155" t="e">
        <f t="shared" si="146"/>
        <v>#DIV/0!</v>
      </c>
      <c r="BG153" s="184">
        <v>0.85796206733679692</v>
      </c>
      <c r="BH153" s="184">
        <v>0.831461780929866</v>
      </c>
      <c r="BI153" s="75"/>
      <c r="BJ153" s="75"/>
      <c r="BK153" s="75"/>
      <c r="BL153" s="75"/>
      <c r="BM153" s="75"/>
      <c r="BN153" s="76"/>
      <c r="BO153" s="75"/>
      <c r="BP153" s="76"/>
      <c r="BQ153" s="76"/>
      <c r="BR153" s="76"/>
      <c r="BS153" s="155" t="e">
        <f t="shared" si="147"/>
        <v>#DIV/0!</v>
      </c>
      <c r="BT153" s="155" t="e">
        <f t="shared" si="115"/>
        <v>#DIV/0!</v>
      </c>
      <c r="BU153" s="66" t="e">
        <f t="shared" si="116"/>
        <v>#DIV/0!</v>
      </c>
      <c r="BV153" s="72"/>
      <c r="BW153" s="75"/>
      <c r="BX153" s="66" t="e">
        <f t="shared" si="148"/>
        <v>#DIV/0!</v>
      </c>
      <c r="BY153" s="74" t="e">
        <f t="shared" si="149"/>
        <v>#DIV/0!</v>
      </c>
      <c r="BZ153" s="155" t="e">
        <f t="shared" si="169"/>
        <v>#DIV/0!</v>
      </c>
      <c r="CA153" s="72"/>
      <c r="CB153" s="75"/>
      <c r="CC153" s="155" t="e">
        <f t="shared" si="150"/>
        <v>#DIV/0!</v>
      </c>
      <c r="CD153" s="155" t="e">
        <f t="shared" si="151"/>
        <v>#DIV/0!</v>
      </c>
      <c r="CE153" s="72"/>
      <c r="CF153" s="166"/>
      <c r="CG153" s="167"/>
      <c r="CH153" s="155" t="e">
        <f t="shared" si="152"/>
        <v>#DIV/0!</v>
      </c>
      <c r="CI153" s="75"/>
      <c r="CJ153" s="75"/>
      <c r="CK153" s="75"/>
      <c r="CL153" s="75"/>
      <c r="CM153" s="76"/>
      <c r="CN153" s="155" t="e">
        <f t="shared" si="153"/>
        <v>#DIV/0!</v>
      </c>
      <c r="CO153" s="72"/>
      <c r="CP153" s="75"/>
      <c r="CQ153" s="155" t="e">
        <f t="shared" si="154"/>
        <v>#DIV/0!</v>
      </c>
      <c r="CR153" s="78" t="b">
        <v>1</v>
      </c>
      <c r="CS153" s="76" t="b">
        <v>0</v>
      </c>
      <c r="CT153" s="76"/>
      <c r="CU153" s="76"/>
      <c r="CV153" s="76"/>
      <c r="CW153" s="76"/>
      <c r="CX153" s="76"/>
      <c r="CY153" s="76"/>
      <c r="CZ153" s="76"/>
      <c r="DA153" s="76"/>
      <c r="DB153" s="76"/>
      <c r="DC153" s="66" t="e">
        <f t="shared" si="155"/>
        <v>#DIV/0!</v>
      </c>
      <c r="DD153" s="66" t="e">
        <f t="shared" si="156"/>
        <v>#DIV/0!</v>
      </c>
      <c r="DE153" s="66" t="e">
        <f t="shared" si="157"/>
        <v>#DIV/0!</v>
      </c>
      <c r="DF153" s="66" t="e">
        <f t="shared" si="158"/>
        <v>#DIV/0!</v>
      </c>
      <c r="DG153" s="66" t="e">
        <f t="shared" si="159"/>
        <v>#DIV/0!</v>
      </c>
      <c r="DH153" s="66" t="e">
        <f t="shared" si="171"/>
        <v>#DIV/0!</v>
      </c>
      <c r="DI153" s="66" t="e">
        <f t="shared" si="160"/>
        <v>#DIV/0!</v>
      </c>
      <c r="DJ153" s="66" t="e">
        <f t="shared" si="161"/>
        <v>#DIV/0!</v>
      </c>
      <c r="DK153" s="66" t="e">
        <f t="shared" si="162"/>
        <v>#DIV/0!</v>
      </c>
      <c r="DL153" s="66" t="e">
        <f t="shared" si="163"/>
        <v>#DIV/0!</v>
      </c>
      <c r="DM153" s="66" t="e">
        <f t="shared" si="164"/>
        <v>#DIV/0!</v>
      </c>
      <c r="DN153" s="80" t="e">
        <f t="shared" si="165"/>
        <v>#DIV/0!</v>
      </c>
      <c r="DO153" s="178" t="e">
        <f t="shared" si="166"/>
        <v>#DIV/0!</v>
      </c>
      <c r="DP153" s="163" t="e">
        <f t="shared" si="170"/>
        <v>#DIV/0!</v>
      </c>
    </row>
    <row r="154" spans="1:120" ht="17.149999999999999" customHeight="1" x14ac:dyDescent="0.3">
      <c r="A154" s="30"/>
      <c r="B154" s="39" t="s">
        <v>493</v>
      </c>
      <c r="C154" s="37" t="s">
        <v>494</v>
      </c>
      <c r="D154" s="36" t="s">
        <v>508</v>
      </c>
      <c r="E154" s="37" t="s">
        <v>509</v>
      </c>
      <c r="F154" s="36" t="s">
        <v>511</v>
      </c>
      <c r="G154" s="37" t="s">
        <v>512</v>
      </c>
      <c r="H154" s="36">
        <v>49</v>
      </c>
      <c r="I154" s="38">
        <v>8</v>
      </c>
      <c r="J154" s="155" t="e">
        <f t="shared" si="117"/>
        <v>#DIV/0!</v>
      </c>
      <c r="K154" s="115" t="e">
        <f t="shared" si="118"/>
        <v>#DIV/0!</v>
      </c>
      <c r="L154" s="115" t="e">
        <f t="shared" si="119"/>
        <v>#DIV/0!</v>
      </c>
      <c r="M154" s="115" t="e">
        <f t="shared" si="120"/>
        <v>#DIV/0!</v>
      </c>
      <c r="N154" s="115" t="e">
        <f t="shared" si="121"/>
        <v>#DIV/0!</v>
      </c>
      <c r="O154" s="115" t="e">
        <f t="shared" si="122"/>
        <v>#DIV/0!</v>
      </c>
      <c r="P154" s="115" t="e">
        <f t="shared" si="123"/>
        <v>#DIV/0!</v>
      </c>
      <c r="Q154" s="115">
        <f t="shared" si="124"/>
        <v>1</v>
      </c>
      <c r="R154" s="116">
        <f t="shared" si="125"/>
        <v>0.79622243078366961</v>
      </c>
      <c r="S154" s="133" t="e">
        <f t="shared" si="126"/>
        <v>#DIV/0!</v>
      </c>
      <c r="T154" s="134" t="e">
        <f t="shared" si="167"/>
        <v>#DIV/0!</v>
      </c>
      <c r="U154" s="135" t="e">
        <f t="shared" si="127"/>
        <v>#DIV/0!</v>
      </c>
      <c r="V154" s="136">
        <v>6</v>
      </c>
      <c r="W154" s="155" t="e">
        <f t="shared" si="128"/>
        <v>#DIV/0!</v>
      </c>
      <c r="X154" s="155" t="e">
        <f t="shared" si="129"/>
        <v>#DIV/0!</v>
      </c>
      <c r="Y154" s="155" t="e">
        <f t="shared" si="130"/>
        <v>#DIV/0!</v>
      </c>
      <c r="Z154" s="156" t="e">
        <f t="shared" si="131"/>
        <v>#DIV/0!</v>
      </c>
      <c r="AA154" s="69"/>
      <c r="AB154" s="70">
        <f t="shared" si="132"/>
        <v>0.82294030201079726</v>
      </c>
      <c r="AC154" s="70" t="e">
        <f t="shared" si="133"/>
        <v>#DIV/0!</v>
      </c>
      <c r="AD154" s="70" t="e">
        <f t="shared" si="133"/>
        <v>#DIV/0!</v>
      </c>
      <c r="AE154" s="70">
        <f t="shared" si="134"/>
        <v>0</v>
      </c>
      <c r="AF154" s="70" t="e">
        <f t="shared" si="135"/>
        <v>#DIV/0!</v>
      </c>
      <c r="AG154" s="70" t="e">
        <f t="shared" si="136"/>
        <v>#DIV/0!</v>
      </c>
      <c r="AH154" s="70" t="e">
        <f t="shared" si="137"/>
        <v>#DIV/0!</v>
      </c>
      <c r="AI154" s="70" t="e">
        <f t="shared" si="138"/>
        <v>#DIV/0!</v>
      </c>
      <c r="AJ154" s="70" t="e">
        <f t="shared" si="139"/>
        <v>#DIV/0!</v>
      </c>
      <c r="AK154" s="70" t="e">
        <f t="shared" si="140"/>
        <v>#DIV/0!</v>
      </c>
      <c r="AL154" s="71" t="e">
        <f t="shared" si="168"/>
        <v>#DIV/0!</v>
      </c>
      <c r="AM154" s="187"/>
      <c r="AN154" s="189"/>
      <c r="AO154" s="182">
        <f t="shared" si="141"/>
        <v>1</v>
      </c>
      <c r="AP154" s="75"/>
      <c r="AQ154" s="75"/>
      <c r="AR154" s="76"/>
      <c r="AS154" s="76"/>
      <c r="AT154" s="171" t="e">
        <f t="shared" si="142"/>
        <v>#DIV/0!</v>
      </c>
      <c r="AU154" s="171" t="e">
        <f t="shared" si="143"/>
        <v>#DIV/0!</v>
      </c>
      <c r="AV154" s="75"/>
      <c r="AW154" s="75"/>
      <c r="AX154" s="75"/>
      <c r="AY154" s="76"/>
      <c r="AZ154" s="75"/>
      <c r="BA154" s="66" t="e">
        <f t="shared" si="144"/>
        <v>#DIV/0!</v>
      </c>
      <c r="BB154" s="155" t="e">
        <f t="shared" si="145"/>
        <v>#DIV/0!</v>
      </c>
      <c r="BC154" s="75"/>
      <c r="BD154" s="75"/>
      <c r="BE154" s="76"/>
      <c r="BF154" s="155" t="e">
        <f t="shared" si="146"/>
        <v>#DIV/0!</v>
      </c>
      <c r="BG154" s="184">
        <v>0.82294030201079726</v>
      </c>
      <c r="BH154" s="184">
        <v>0.79622243078366961</v>
      </c>
      <c r="BI154" s="75"/>
      <c r="BJ154" s="75"/>
      <c r="BK154" s="75"/>
      <c r="BL154" s="75"/>
      <c r="BM154" s="75"/>
      <c r="BN154" s="76"/>
      <c r="BO154" s="75"/>
      <c r="BP154" s="76"/>
      <c r="BQ154" s="76"/>
      <c r="BR154" s="76"/>
      <c r="BS154" s="155" t="e">
        <f t="shared" si="147"/>
        <v>#DIV/0!</v>
      </c>
      <c r="BT154" s="155" t="e">
        <f t="shared" si="115"/>
        <v>#DIV/0!</v>
      </c>
      <c r="BU154" s="66" t="e">
        <f t="shared" si="116"/>
        <v>#DIV/0!</v>
      </c>
      <c r="BV154" s="72"/>
      <c r="BW154" s="75"/>
      <c r="BX154" s="66" t="e">
        <f t="shared" si="148"/>
        <v>#DIV/0!</v>
      </c>
      <c r="BY154" s="74" t="e">
        <f t="shared" si="149"/>
        <v>#DIV/0!</v>
      </c>
      <c r="BZ154" s="155" t="e">
        <f t="shared" si="169"/>
        <v>#DIV/0!</v>
      </c>
      <c r="CA154" s="72"/>
      <c r="CB154" s="75"/>
      <c r="CC154" s="155" t="e">
        <f t="shared" si="150"/>
        <v>#DIV/0!</v>
      </c>
      <c r="CD154" s="155" t="e">
        <f t="shared" si="151"/>
        <v>#DIV/0!</v>
      </c>
      <c r="CE154" s="72"/>
      <c r="CF154" s="166"/>
      <c r="CG154" s="167"/>
      <c r="CH154" s="155" t="e">
        <f t="shared" si="152"/>
        <v>#DIV/0!</v>
      </c>
      <c r="CI154" s="75"/>
      <c r="CJ154" s="75"/>
      <c r="CK154" s="75"/>
      <c r="CL154" s="75"/>
      <c r="CM154" s="76"/>
      <c r="CN154" s="155" t="e">
        <f t="shared" si="153"/>
        <v>#DIV/0!</v>
      </c>
      <c r="CO154" s="72"/>
      <c r="CP154" s="75"/>
      <c r="CQ154" s="155" t="e">
        <f t="shared" si="154"/>
        <v>#DIV/0!</v>
      </c>
      <c r="CR154" s="78" t="b">
        <v>0</v>
      </c>
      <c r="CS154" s="76" t="b">
        <v>0</v>
      </c>
      <c r="CT154" s="76"/>
      <c r="CU154" s="76"/>
      <c r="CV154" s="76"/>
      <c r="CW154" s="76"/>
      <c r="CX154" s="76"/>
      <c r="CY154" s="76"/>
      <c r="CZ154" s="76"/>
      <c r="DA154" s="76"/>
      <c r="DB154" s="76"/>
      <c r="DC154" s="66" t="e">
        <f t="shared" si="155"/>
        <v>#DIV/0!</v>
      </c>
      <c r="DD154" s="66" t="e">
        <f t="shared" si="156"/>
        <v>#DIV/0!</v>
      </c>
      <c r="DE154" s="66" t="e">
        <f t="shared" si="157"/>
        <v>#DIV/0!</v>
      </c>
      <c r="DF154" s="66" t="e">
        <f t="shared" si="158"/>
        <v>#DIV/0!</v>
      </c>
      <c r="DG154" s="66" t="e">
        <f t="shared" si="159"/>
        <v>#DIV/0!</v>
      </c>
      <c r="DH154" s="66" t="e">
        <f t="shared" si="171"/>
        <v>#DIV/0!</v>
      </c>
      <c r="DI154" s="66" t="e">
        <f t="shared" si="160"/>
        <v>#DIV/0!</v>
      </c>
      <c r="DJ154" s="66" t="e">
        <f t="shared" si="161"/>
        <v>#DIV/0!</v>
      </c>
      <c r="DK154" s="66" t="e">
        <f t="shared" si="162"/>
        <v>#DIV/0!</v>
      </c>
      <c r="DL154" s="66" t="e">
        <f t="shared" si="163"/>
        <v>#DIV/0!</v>
      </c>
      <c r="DM154" s="66" t="e">
        <f t="shared" si="164"/>
        <v>#DIV/0!</v>
      </c>
      <c r="DN154" s="80" t="e">
        <f t="shared" si="165"/>
        <v>#DIV/0!</v>
      </c>
      <c r="DO154" s="178" t="e">
        <f t="shared" si="166"/>
        <v>#DIV/0!</v>
      </c>
      <c r="DP154" s="163" t="e">
        <f t="shared" si="170"/>
        <v>#DIV/0!</v>
      </c>
    </row>
    <row r="155" spans="1:120" ht="17.149999999999999" customHeight="1" x14ac:dyDescent="0.3">
      <c r="A155" s="30"/>
      <c r="B155" s="39" t="s">
        <v>493</v>
      </c>
      <c r="C155" s="37" t="s">
        <v>494</v>
      </c>
      <c r="D155" s="36" t="s">
        <v>508</v>
      </c>
      <c r="E155" s="37" t="s">
        <v>509</v>
      </c>
      <c r="F155" s="36" t="s">
        <v>513</v>
      </c>
      <c r="G155" s="37" t="s">
        <v>514</v>
      </c>
      <c r="H155" s="36">
        <v>35</v>
      </c>
      <c r="I155" s="38">
        <v>6</v>
      </c>
      <c r="J155" s="155" t="e">
        <f t="shared" si="117"/>
        <v>#DIV/0!</v>
      </c>
      <c r="K155" s="115" t="e">
        <f t="shared" si="118"/>
        <v>#DIV/0!</v>
      </c>
      <c r="L155" s="115" t="e">
        <f t="shared" si="119"/>
        <v>#DIV/0!</v>
      </c>
      <c r="M155" s="115" t="e">
        <f t="shared" si="120"/>
        <v>#DIV/0!</v>
      </c>
      <c r="N155" s="115" t="e">
        <f t="shared" si="121"/>
        <v>#DIV/0!</v>
      </c>
      <c r="O155" s="115" t="e">
        <f t="shared" si="122"/>
        <v>#DIV/0!</v>
      </c>
      <c r="P155" s="115" t="e">
        <f t="shared" si="123"/>
        <v>#DIV/0!</v>
      </c>
      <c r="Q155" s="115">
        <f t="shared" si="124"/>
        <v>1</v>
      </c>
      <c r="R155" s="116">
        <f t="shared" si="125"/>
        <v>0.90594448251082094</v>
      </c>
      <c r="S155" s="133" t="e">
        <f t="shared" si="126"/>
        <v>#DIV/0!</v>
      </c>
      <c r="T155" s="134" t="e">
        <f t="shared" si="167"/>
        <v>#DIV/0!</v>
      </c>
      <c r="U155" s="135" t="e">
        <f t="shared" si="127"/>
        <v>#DIV/0!</v>
      </c>
      <c r="V155" s="136">
        <v>6</v>
      </c>
      <c r="W155" s="155" t="e">
        <f t="shared" si="128"/>
        <v>#DIV/0!</v>
      </c>
      <c r="X155" s="155" t="e">
        <f t="shared" si="129"/>
        <v>#DIV/0!</v>
      </c>
      <c r="Y155" s="155" t="e">
        <f t="shared" si="130"/>
        <v>#DIV/0!</v>
      </c>
      <c r="Z155" s="156" t="e">
        <f t="shared" si="131"/>
        <v>#DIV/0!</v>
      </c>
      <c r="AA155" s="69"/>
      <c r="AB155" s="70">
        <f t="shared" si="132"/>
        <v>0.93015901617189967</v>
      </c>
      <c r="AC155" s="70" t="e">
        <f t="shared" si="133"/>
        <v>#DIV/0!</v>
      </c>
      <c r="AD155" s="70" t="e">
        <f t="shared" si="133"/>
        <v>#DIV/0!</v>
      </c>
      <c r="AE155" s="70">
        <f t="shared" si="134"/>
        <v>0</v>
      </c>
      <c r="AF155" s="70" t="e">
        <f t="shared" si="135"/>
        <v>#DIV/0!</v>
      </c>
      <c r="AG155" s="70" t="e">
        <f t="shared" si="136"/>
        <v>#DIV/0!</v>
      </c>
      <c r="AH155" s="70" t="e">
        <f t="shared" si="137"/>
        <v>#DIV/0!</v>
      </c>
      <c r="AI155" s="70" t="e">
        <f t="shared" si="138"/>
        <v>#DIV/0!</v>
      </c>
      <c r="AJ155" s="70" t="e">
        <f t="shared" si="139"/>
        <v>#DIV/0!</v>
      </c>
      <c r="AK155" s="70" t="e">
        <f t="shared" si="140"/>
        <v>#DIV/0!</v>
      </c>
      <c r="AL155" s="71" t="e">
        <f t="shared" si="168"/>
        <v>#DIV/0!</v>
      </c>
      <c r="AM155" s="187"/>
      <c r="AN155" s="189"/>
      <c r="AO155" s="182">
        <f t="shared" si="141"/>
        <v>1</v>
      </c>
      <c r="AP155" s="75"/>
      <c r="AQ155" s="75"/>
      <c r="AR155" s="76"/>
      <c r="AS155" s="76"/>
      <c r="AT155" s="171" t="e">
        <f t="shared" si="142"/>
        <v>#DIV/0!</v>
      </c>
      <c r="AU155" s="171" t="e">
        <f t="shared" si="143"/>
        <v>#DIV/0!</v>
      </c>
      <c r="AV155" s="75"/>
      <c r="AW155" s="75"/>
      <c r="AX155" s="75"/>
      <c r="AY155" s="76"/>
      <c r="AZ155" s="75"/>
      <c r="BA155" s="66" t="e">
        <f t="shared" si="144"/>
        <v>#DIV/0!</v>
      </c>
      <c r="BB155" s="155" t="e">
        <f t="shared" si="145"/>
        <v>#DIV/0!</v>
      </c>
      <c r="BC155" s="75"/>
      <c r="BD155" s="75"/>
      <c r="BE155" s="76"/>
      <c r="BF155" s="155" t="e">
        <f t="shared" si="146"/>
        <v>#DIV/0!</v>
      </c>
      <c r="BG155" s="184">
        <v>0.93015901617189967</v>
      </c>
      <c r="BH155" s="184">
        <v>0.90594448251082094</v>
      </c>
      <c r="BI155" s="75"/>
      <c r="BJ155" s="75"/>
      <c r="BK155" s="75"/>
      <c r="BL155" s="75"/>
      <c r="BM155" s="75"/>
      <c r="BN155" s="76"/>
      <c r="BO155" s="75"/>
      <c r="BP155" s="76"/>
      <c r="BQ155" s="76"/>
      <c r="BR155" s="76"/>
      <c r="BS155" s="155" t="e">
        <f t="shared" si="147"/>
        <v>#DIV/0!</v>
      </c>
      <c r="BT155" s="155" t="e">
        <f t="shared" si="115"/>
        <v>#DIV/0!</v>
      </c>
      <c r="BU155" s="66" t="e">
        <f t="shared" si="116"/>
        <v>#DIV/0!</v>
      </c>
      <c r="BV155" s="72"/>
      <c r="BW155" s="75"/>
      <c r="BX155" s="66" t="e">
        <f t="shared" si="148"/>
        <v>#DIV/0!</v>
      </c>
      <c r="BY155" s="74" t="e">
        <f t="shared" si="149"/>
        <v>#DIV/0!</v>
      </c>
      <c r="BZ155" s="155" t="e">
        <f t="shared" si="169"/>
        <v>#DIV/0!</v>
      </c>
      <c r="CA155" s="72"/>
      <c r="CB155" s="75"/>
      <c r="CC155" s="155" t="e">
        <f t="shared" si="150"/>
        <v>#DIV/0!</v>
      </c>
      <c r="CD155" s="155" t="e">
        <f t="shared" si="151"/>
        <v>#DIV/0!</v>
      </c>
      <c r="CE155" s="72"/>
      <c r="CF155" s="166"/>
      <c r="CG155" s="167"/>
      <c r="CH155" s="155" t="e">
        <f t="shared" si="152"/>
        <v>#DIV/0!</v>
      </c>
      <c r="CI155" s="75"/>
      <c r="CJ155" s="75"/>
      <c r="CK155" s="75"/>
      <c r="CL155" s="75"/>
      <c r="CM155" s="76"/>
      <c r="CN155" s="155" t="e">
        <f t="shared" si="153"/>
        <v>#DIV/0!</v>
      </c>
      <c r="CO155" s="72"/>
      <c r="CP155" s="75"/>
      <c r="CQ155" s="155" t="e">
        <f t="shared" si="154"/>
        <v>#DIV/0!</v>
      </c>
      <c r="CR155" s="78" t="b">
        <v>1</v>
      </c>
      <c r="CS155" s="76" t="b">
        <v>0</v>
      </c>
      <c r="CT155" s="76"/>
      <c r="CU155" s="76"/>
      <c r="CV155" s="76"/>
      <c r="CW155" s="76"/>
      <c r="CX155" s="76"/>
      <c r="CY155" s="76"/>
      <c r="CZ155" s="76"/>
      <c r="DA155" s="76"/>
      <c r="DB155" s="76"/>
      <c r="DC155" s="66" t="e">
        <f t="shared" si="155"/>
        <v>#DIV/0!</v>
      </c>
      <c r="DD155" s="66" t="e">
        <f t="shared" si="156"/>
        <v>#DIV/0!</v>
      </c>
      <c r="DE155" s="66" t="e">
        <f t="shared" si="157"/>
        <v>#DIV/0!</v>
      </c>
      <c r="DF155" s="66" t="e">
        <f t="shared" si="158"/>
        <v>#DIV/0!</v>
      </c>
      <c r="DG155" s="66" t="e">
        <f t="shared" si="159"/>
        <v>#DIV/0!</v>
      </c>
      <c r="DH155" s="66" t="e">
        <f t="shared" si="171"/>
        <v>#DIV/0!</v>
      </c>
      <c r="DI155" s="66" t="e">
        <f t="shared" si="160"/>
        <v>#DIV/0!</v>
      </c>
      <c r="DJ155" s="66" t="e">
        <f t="shared" si="161"/>
        <v>#DIV/0!</v>
      </c>
      <c r="DK155" s="66" t="e">
        <f t="shared" si="162"/>
        <v>#DIV/0!</v>
      </c>
      <c r="DL155" s="66" t="e">
        <f t="shared" si="163"/>
        <v>#DIV/0!</v>
      </c>
      <c r="DM155" s="66" t="e">
        <f t="shared" si="164"/>
        <v>#DIV/0!</v>
      </c>
      <c r="DN155" s="80" t="e">
        <f t="shared" si="165"/>
        <v>#DIV/0!</v>
      </c>
      <c r="DO155" s="178" t="e">
        <f t="shared" si="166"/>
        <v>#DIV/0!</v>
      </c>
      <c r="DP155" s="163" t="e">
        <f t="shared" si="170"/>
        <v>#DIV/0!</v>
      </c>
    </row>
    <row r="156" spans="1:120" ht="17.149999999999999" customHeight="1" x14ac:dyDescent="0.3">
      <c r="A156" s="30"/>
      <c r="B156" s="39" t="s">
        <v>493</v>
      </c>
      <c r="C156" s="37" t="s">
        <v>494</v>
      </c>
      <c r="D156" s="36" t="s">
        <v>508</v>
      </c>
      <c r="E156" s="37" t="s">
        <v>509</v>
      </c>
      <c r="F156" s="36" t="s">
        <v>515</v>
      </c>
      <c r="G156" s="37" t="s">
        <v>516</v>
      </c>
      <c r="H156" s="36">
        <v>50</v>
      </c>
      <c r="I156" s="38">
        <v>5</v>
      </c>
      <c r="J156" s="155" t="e">
        <f t="shared" si="117"/>
        <v>#DIV/0!</v>
      </c>
      <c r="K156" s="115" t="e">
        <f t="shared" si="118"/>
        <v>#DIV/0!</v>
      </c>
      <c r="L156" s="115" t="e">
        <f t="shared" si="119"/>
        <v>#DIV/0!</v>
      </c>
      <c r="M156" s="115" t="e">
        <f t="shared" si="120"/>
        <v>#DIV/0!</v>
      </c>
      <c r="N156" s="115" t="e">
        <f t="shared" si="121"/>
        <v>#DIV/0!</v>
      </c>
      <c r="O156" s="115" t="e">
        <f t="shared" si="122"/>
        <v>#DIV/0!</v>
      </c>
      <c r="P156" s="115" t="e">
        <f t="shared" si="123"/>
        <v>#DIV/0!</v>
      </c>
      <c r="Q156" s="115">
        <f t="shared" si="124"/>
        <v>1</v>
      </c>
      <c r="R156" s="116">
        <f t="shared" si="125"/>
        <v>0.83466996673148941</v>
      </c>
      <c r="S156" s="133" t="e">
        <f t="shared" si="126"/>
        <v>#DIV/0!</v>
      </c>
      <c r="T156" s="134" t="e">
        <f t="shared" si="167"/>
        <v>#DIV/0!</v>
      </c>
      <c r="U156" s="135" t="e">
        <f t="shared" si="127"/>
        <v>#DIV/0!</v>
      </c>
      <c r="V156" s="136">
        <v>4</v>
      </c>
      <c r="W156" s="155" t="e">
        <f t="shared" si="128"/>
        <v>#DIV/0!</v>
      </c>
      <c r="X156" s="155" t="e">
        <f t="shared" si="129"/>
        <v>#DIV/0!</v>
      </c>
      <c r="Y156" s="155" t="e">
        <f t="shared" si="130"/>
        <v>#DIV/0!</v>
      </c>
      <c r="Z156" s="156" t="e">
        <f t="shared" si="131"/>
        <v>#DIV/0!</v>
      </c>
      <c r="AA156" s="69"/>
      <c r="AB156" s="70">
        <f t="shared" si="132"/>
        <v>0.86338888549031256</v>
      </c>
      <c r="AC156" s="70" t="e">
        <f t="shared" si="133"/>
        <v>#DIV/0!</v>
      </c>
      <c r="AD156" s="70" t="e">
        <f t="shared" si="133"/>
        <v>#DIV/0!</v>
      </c>
      <c r="AE156" s="70">
        <f t="shared" si="134"/>
        <v>0</v>
      </c>
      <c r="AF156" s="70" t="e">
        <f t="shared" si="135"/>
        <v>#DIV/0!</v>
      </c>
      <c r="AG156" s="70" t="e">
        <f t="shared" si="136"/>
        <v>#DIV/0!</v>
      </c>
      <c r="AH156" s="70" t="e">
        <f t="shared" si="137"/>
        <v>#DIV/0!</v>
      </c>
      <c r="AI156" s="70" t="e">
        <f t="shared" si="138"/>
        <v>#DIV/0!</v>
      </c>
      <c r="AJ156" s="70" t="e">
        <f t="shared" si="139"/>
        <v>#DIV/0!</v>
      </c>
      <c r="AK156" s="70" t="e">
        <f t="shared" si="140"/>
        <v>#DIV/0!</v>
      </c>
      <c r="AL156" s="71" t="e">
        <f t="shared" si="168"/>
        <v>#DIV/0!</v>
      </c>
      <c r="AM156" s="187"/>
      <c r="AN156" s="189"/>
      <c r="AO156" s="182">
        <f t="shared" si="141"/>
        <v>1</v>
      </c>
      <c r="AP156" s="75"/>
      <c r="AQ156" s="75"/>
      <c r="AR156" s="76"/>
      <c r="AS156" s="76"/>
      <c r="AT156" s="171" t="e">
        <f t="shared" si="142"/>
        <v>#DIV/0!</v>
      </c>
      <c r="AU156" s="171" t="e">
        <f t="shared" si="143"/>
        <v>#DIV/0!</v>
      </c>
      <c r="AV156" s="75"/>
      <c r="AW156" s="75"/>
      <c r="AX156" s="75"/>
      <c r="AY156" s="76"/>
      <c r="AZ156" s="75"/>
      <c r="BA156" s="66" t="e">
        <f t="shared" si="144"/>
        <v>#DIV/0!</v>
      </c>
      <c r="BB156" s="155" t="e">
        <f t="shared" si="145"/>
        <v>#DIV/0!</v>
      </c>
      <c r="BC156" s="75"/>
      <c r="BD156" s="75"/>
      <c r="BE156" s="76"/>
      <c r="BF156" s="155" t="e">
        <f t="shared" si="146"/>
        <v>#DIV/0!</v>
      </c>
      <c r="BG156" s="184">
        <v>0.86338888549031256</v>
      </c>
      <c r="BH156" s="184">
        <v>0.83466996673148941</v>
      </c>
      <c r="BI156" s="75"/>
      <c r="BJ156" s="75"/>
      <c r="BK156" s="75"/>
      <c r="BL156" s="75"/>
      <c r="BM156" s="75"/>
      <c r="BN156" s="76"/>
      <c r="BO156" s="75"/>
      <c r="BP156" s="76"/>
      <c r="BQ156" s="76"/>
      <c r="BR156" s="76"/>
      <c r="BS156" s="155" t="e">
        <f t="shared" si="147"/>
        <v>#DIV/0!</v>
      </c>
      <c r="BT156" s="155" t="e">
        <f t="shared" si="115"/>
        <v>#DIV/0!</v>
      </c>
      <c r="BU156" s="66" t="e">
        <f t="shared" si="116"/>
        <v>#DIV/0!</v>
      </c>
      <c r="BV156" s="72"/>
      <c r="BW156" s="75"/>
      <c r="BX156" s="66" t="e">
        <f t="shared" si="148"/>
        <v>#DIV/0!</v>
      </c>
      <c r="BY156" s="74" t="e">
        <f t="shared" si="149"/>
        <v>#DIV/0!</v>
      </c>
      <c r="BZ156" s="155" t="e">
        <f t="shared" si="169"/>
        <v>#DIV/0!</v>
      </c>
      <c r="CA156" s="72"/>
      <c r="CB156" s="75"/>
      <c r="CC156" s="155" t="e">
        <f t="shared" si="150"/>
        <v>#DIV/0!</v>
      </c>
      <c r="CD156" s="155" t="e">
        <f t="shared" si="151"/>
        <v>#DIV/0!</v>
      </c>
      <c r="CE156" s="72"/>
      <c r="CF156" s="166"/>
      <c r="CG156" s="167"/>
      <c r="CH156" s="155" t="e">
        <f t="shared" si="152"/>
        <v>#DIV/0!</v>
      </c>
      <c r="CI156" s="75"/>
      <c r="CJ156" s="76"/>
      <c r="CK156" s="76"/>
      <c r="CL156" s="75"/>
      <c r="CM156" s="76"/>
      <c r="CN156" s="155" t="e">
        <f t="shared" si="153"/>
        <v>#DIV/0!</v>
      </c>
      <c r="CO156" s="72"/>
      <c r="CP156" s="75"/>
      <c r="CQ156" s="155" t="e">
        <f t="shared" si="154"/>
        <v>#DIV/0!</v>
      </c>
      <c r="CR156" s="78" t="b">
        <v>1</v>
      </c>
      <c r="CS156" s="76" t="b">
        <v>0</v>
      </c>
      <c r="CT156" s="76"/>
      <c r="CU156" s="76"/>
      <c r="CV156" s="76"/>
      <c r="CW156" s="76"/>
      <c r="CX156" s="76"/>
      <c r="CY156" s="76"/>
      <c r="CZ156" s="76"/>
      <c r="DA156" s="76"/>
      <c r="DB156" s="76"/>
      <c r="DC156" s="66" t="e">
        <f t="shared" si="155"/>
        <v>#DIV/0!</v>
      </c>
      <c r="DD156" s="66" t="e">
        <f t="shared" si="156"/>
        <v>#DIV/0!</v>
      </c>
      <c r="DE156" s="66" t="e">
        <f t="shared" si="157"/>
        <v>#DIV/0!</v>
      </c>
      <c r="DF156" s="66" t="e">
        <f t="shared" si="158"/>
        <v>#DIV/0!</v>
      </c>
      <c r="DG156" s="66" t="e">
        <f t="shared" si="159"/>
        <v>#DIV/0!</v>
      </c>
      <c r="DH156" s="66" t="e">
        <f t="shared" si="171"/>
        <v>#DIV/0!</v>
      </c>
      <c r="DI156" s="66" t="e">
        <f t="shared" si="160"/>
        <v>#DIV/0!</v>
      </c>
      <c r="DJ156" s="66" t="e">
        <f t="shared" si="161"/>
        <v>#DIV/0!</v>
      </c>
      <c r="DK156" s="66" t="e">
        <f t="shared" si="162"/>
        <v>#DIV/0!</v>
      </c>
      <c r="DL156" s="66" t="e">
        <f t="shared" si="163"/>
        <v>#DIV/0!</v>
      </c>
      <c r="DM156" s="66" t="e">
        <f t="shared" si="164"/>
        <v>#DIV/0!</v>
      </c>
      <c r="DN156" s="80" t="e">
        <f t="shared" si="165"/>
        <v>#DIV/0!</v>
      </c>
      <c r="DO156" s="178" t="e">
        <f t="shared" si="166"/>
        <v>#DIV/0!</v>
      </c>
      <c r="DP156" s="163" t="e">
        <f t="shared" si="170"/>
        <v>#DIV/0!</v>
      </c>
    </row>
    <row r="157" spans="1:120" ht="17.149999999999999" customHeight="1" x14ac:dyDescent="0.3">
      <c r="A157" s="30"/>
      <c r="B157" s="39" t="s">
        <v>517</v>
      </c>
      <c r="C157" s="37" t="s">
        <v>518</v>
      </c>
      <c r="D157" s="36" t="s">
        <v>519</v>
      </c>
      <c r="E157" s="37" t="s">
        <v>520</v>
      </c>
      <c r="F157" s="36" t="s">
        <v>521</v>
      </c>
      <c r="G157" s="37" t="s">
        <v>520</v>
      </c>
      <c r="H157" s="36">
        <v>27</v>
      </c>
      <c r="I157" s="38">
        <v>32</v>
      </c>
      <c r="J157" s="155" t="e">
        <f t="shared" si="117"/>
        <v>#DIV/0!</v>
      </c>
      <c r="K157" s="115" t="e">
        <f t="shared" si="118"/>
        <v>#DIV/0!</v>
      </c>
      <c r="L157" s="115" t="e">
        <f t="shared" si="119"/>
        <v>#DIV/0!</v>
      </c>
      <c r="M157" s="115" t="e">
        <f t="shared" si="120"/>
        <v>#DIV/0!</v>
      </c>
      <c r="N157" s="115" t="e">
        <f t="shared" si="121"/>
        <v>#REF!</v>
      </c>
      <c r="O157" s="115" t="e">
        <f t="shared" si="122"/>
        <v>#DIV/0!</v>
      </c>
      <c r="P157" s="115" t="e">
        <f t="shared" si="123"/>
        <v>#DIV/0!</v>
      </c>
      <c r="Q157" s="115">
        <f t="shared" si="124"/>
        <v>1</v>
      </c>
      <c r="R157" s="116">
        <f t="shared" si="125"/>
        <v>0.85091598231206556</v>
      </c>
      <c r="S157" s="133" t="e">
        <f t="shared" si="126"/>
        <v>#DIV/0!</v>
      </c>
      <c r="T157" s="134" t="e">
        <f t="shared" si="167"/>
        <v>#DIV/0!</v>
      </c>
      <c r="U157" s="135" t="e">
        <f t="shared" si="127"/>
        <v>#DIV/0!</v>
      </c>
      <c r="V157" s="136">
        <v>3</v>
      </c>
      <c r="W157" s="155" t="e">
        <f t="shared" si="128"/>
        <v>#DIV/0!</v>
      </c>
      <c r="X157" s="155" t="e">
        <f t="shared" si="129"/>
        <v>#DIV/0!</v>
      </c>
      <c r="Y157" s="155" t="e">
        <f t="shared" si="130"/>
        <v>#DIV/0!</v>
      </c>
      <c r="Z157" s="156" t="e">
        <f t="shared" si="131"/>
        <v>#DIV/0!</v>
      </c>
      <c r="AA157" s="69"/>
      <c r="AB157" s="70">
        <f t="shared" si="132"/>
        <v>0.88985817925586286</v>
      </c>
      <c r="AC157" s="70" t="e">
        <f t="shared" si="133"/>
        <v>#DIV/0!</v>
      </c>
      <c r="AD157" s="70" t="e">
        <f t="shared" si="133"/>
        <v>#REF!</v>
      </c>
      <c r="AE157" s="70">
        <f t="shared" si="134"/>
        <v>0</v>
      </c>
      <c r="AF157" s="70" t="e">
        <f t="shared" si="135"/>
        <v>#DIV/0!</v>
      </c>
      <c r="AG157" s="70" t="e">
        <f t="shared" si="136"/>
        <v>#DIV/0!</v>
      </c>
      <c r="AH157" s="70" t="e">
        <f t="shared" si="137"/>
        <v>#DIV/0!</v>
      </c>
      <c r="AI157" s="70" t="e">
        <f t="shared" si="138"/>
        <v>#DIV/0!</v>
      </c>
      <c r="AJ157" s="70" t="e">
        <f t="shared" si="139"/>
        <v>#DIV/0!</v>
      </c>
      <c r="AK157" s="70" t="e">
        <f t="shared" si="140"/>
        <v>#DIV/0!</v>
      </c>
      <c r="AL157" s="71" t="e">
        <f t="shared" si="168"/>
        <v>#DIV/0!</v>
      </c>
      <c r="AM157" s="187"/>
      <c r="AN157" s="189"/>
      <c r="AO157" s="182">
        <f t="shared" si="141"/>
        <v>1</v>
      </c>
      <c r="AP157" s="75"/>
      <c r="AQ157" s="75"/>
      <c r="AR157" s="76"/>
      <c r="AS157" s="76"/>
      <c r="AT157" s="171" t="e">
        <f t="shared" si="142"/>
        <v>#DIV/0!</v>
      </c>
      <c r="AU157" s="171" t="e">
        <f t="shared" si="143"/>
        <v>#DIV/0!</v>
      </c>
      <c r="AV157" s="75"/>
      <c r="AW157" s="76"/>
      <c r="AX157" s="75"/>
      <c r="AY157" s="76"/>
      <c r="AZ157" s="75"/>
      <c r="BA157" s="66" t="e">
        <f t="shared" si="144"/>
        <v>#DIV/0!</v>
      </c>
      <c r="BB157" s="155" t="e">
        <f t="shared" si="145"/>
        <v>#DIV/0!</v>
      </c>
      <c r="BC157" s="75"/>
      <c r="BD157" s="75"/>
      <c r="BE157" s="76"/>
      <c r="BF157" s="155" t="e">
        <f t="shared" si="146"/>
        <v>#DIV/0!</v>
      </c>
      <c r="BG157" s="184">
        <v>0.88985817925586286</v>
      </c>
      <c r="BH157" s="184">
        <v>0.85091598231206556</v>
      </c>
      <c r="BI157" s="84"/>
      <c r="BJ157" s="85"/>
      <c r="BK157" s="75"/>
      <c r="BL157" s="75"/>
      <c r="BM157" s="75"/>
      <c r="BN157" s="76"/>
      <c r="BO157" s="75"/>
      <c r="BP157" s="76"/>
      <c r="BQ157" s="76"/>
      <c r="BR157" s="76"/>
      <c r="BS157" s="155" t="e">
        <f t="shared" si="147"/>
        <v>#DIV/0!</v>
      </c>
      <c r="BT157" s="155" t="e">
        <f>#REF!/BI157</f>
        <v>#REF!</v>
      </c>
      <c r="BU157" s="66" t="e">
        <f>#REF!/BI157</f>
        <v>#REF!</v>
      </c>
      <c r="BV157" s="72"/>
      <c r="BW157" s="75"/>
      <c r="BX157" s="66" t="e">
        <f t="shared" si="148"/>
        <v>#DIV/0!</v>
      </c>
      <c r="BY157" s="74" t="e">
        <f t="shared" si="149"/>
        <v>#DIV/0!</v>
      </c>
      <c r="BZ157" s="155" t="e">
        <f t="shared" si="169"/>
        <v>#DIV/0!</v>
      </c>
      <c r="CA157" s="72"/>
      <c r="CB157" s="75"/>
      <c r="CC157" s="155" t="e">
        <f t="shared" si="150"/>
        <v>#DIV/0!</v>
      </c>
      <c r="CD157" s="155" t="e">
        <f t="shared" si="151"/>
        <v>#DIV/0!</v>
      </c>
      <c r="CE157" s="72"/>
      <c r="CF157" s="166"/>
      <c r="CG157" s="167"/>
      <c r="CH157" s="155" t="e">
        <f t="shared" si="152"/>
        <v>#DIV/0!</v>
      </c>
      <c r="CI157" s="75"/>
      <c r="CJ157" s="75"/>
      <c r="CK157" s="75"/>
      <c r="CL157" s="75"/>
      <c r="CM157" s="75"/>
      <c r="CN157" s="155" t="e">
        <f t="shared" si="153"/>
        <v>#DIV/0!</v>
      </c>
      <c r="CO157" s="72"/>
      <c r="CP157" s="75"/>
      <c r="CQ157" s="155" t="e">
        <f t="shared" si="154"/>
        <v>#DIV/0!</v>
      </c>
      <c r="CR157" s="78" t="b">
        <v>0</v>
      </c>
      <c r="CS157" s="76" t="b">
        <v>1</v>
      </c>
      <c r="CT157" s="76"/>
      <c r="CU157" s="76"/>
      <c r="CV157" s="79"/>
      <c r="CW157" s="79"/>
      <c r="CX157" s="79"/>
      <c r="CY157" s="79"/>
      <c r="CZ157" s="76"/>
      <c r="DA157" s="76"/>
      <c r="DB157" s="76"/>
      <c r="DC157" s="66" t="e">
        <f t="shared" si="155"/>
        <v>#DIV/0!</v>
      </c>
      <c r="DD157" s="66" t="e">
        <f t="shared" si="156"/>
        <v>#DIV/0!</v>
      </c>
      <c r="DE157" s="66" t="e">
        <f t="shared" si="157"/>
        <v>#DIV/0!</v>
      </c>
      <c r="DF157" s="66" t="e">
        <f t="shared" si="158"/>
        <v>#DIV/0!</v>
      </c>
      <c r="DG157" s="66" t="e">
        <f t="shared" si="159"/>
        <v>#DIV/0!</v>
      </c>
      <c r="DH157" s="66" t="e">
        <f t="shared" si="171"/>
        <v>#DIV/0!</v>
      </c>
      <c r="DI157" s="66" t="e">
        <f t="shared" si="160"/>
        <v>#DIV/0!</v>
      </c>
      <c r="DJ157" s="66" t="e">
        <f t="shared" si="161"/>
        <v>#DIV/0!</v>
      </c>
      <c r="DK157" s="66" t="e">
        <f t="shared" si="162"/>
        <v>#DIV/0!</v>
      </c>
      <c r="DL157" s="66" t="e">
        <f t="shared" si="163"/>
        <v>#DIV/0!</v>
      </c>
      <c r="DM157" s="66" t="e">
        <f t="shared" si="164"/>
        <v>#DIV/0!</v>
      </c>
      <c r="DN157" s="80" t="e">
        <f t="shared" si="165"/>
        <v>#DIV/0!</v>
      </c>
      <c r="DO157" s="178" t="e">
        <f t="shared" si="166"/>
        <v>#DIV/0!</v>
      </c>
      <c r="DP157" s="163" t="e">
        <f t="shared" si="170"/>
        <v>#DIV/0!</v>
      </c>
    </row>
    <row r="158" spans="1:120" ht="17.149999999999999" customHeight="1" x14ac:dyDescent="0.3">
      <c r="A158" s="30"/>
      <c r="B158" s="39" t="s">
        <v>517</v>
      </c>
      <c r="C158" s="37" t="s">
        <v>518</v>
      </c>
      <c r="D158" s="36" t="s">
        <v>519</v>
      </c>
      <c r="E158" s="37" t="s">
        <v>520</v>
      </c>
      <c r="F158" s="36" t="s">
        <v>522</v>
      </c>
      <c r="G158" s="37" t="s">
        <v>523</v>
      </c>
      <c r="H158" s="36">
        <v>92</v>
      </c>
      <c r="I158" s="38">
        <v>4</v>
      </c>
      <c r="J158" s="155" t="e">
        <f t="shared" si="117"/>
        <v>#DIV/0!</v>
      </c>
      <c r="K158" s="115" t="e">
        <f t="shared" si="118"/>
        <v>#DIV/0!</v>
      </c>
      <c r="L158" s="115" t="e">
        <f t="shared" si="119"/>
        <v>#DIV/0!</v>
      </c>
      <c r="M158" s="115" t="e">
        <f t="shared" si="120"/>
        <v>#DIV/0!</v>
      </c>
      <c r="N158" s="115" t="e">
        <f t="shared" si="121"/>
        <v>#REF!</v>
      </c>
      <c r="O158" s="115" t="e">
        <f t="shared" si="122"/>
        <v>#DIV/0!</v>
      </c>
      <c r="P158" s="115" t="e">
        <f t="shared" si="123"/>
        <v>#DIV/0!</v>
      </c>
      <c r="Q158" s="115">
        <f t="shared" si="124"/>
        <v>1</v>
      </c>
      <c r="R158" s="116">
        <f t="shared" si="125"/>
        <v>0.78193016771401214</v>
      </c>
      <c r="S158" s="133" t="e">
        <f t="shared" si="126"/>
        <v>#DIV/0!</v>
      </c>
      <c r="T158" s="134" t="e">
        <f t="shared" si="167"/>
        <v>#DIV/0!</v>
      </c>
      <c r="U158" s="135" t="e">
        <f t="shared" si="127"/>
        <v>#DIV/0!</v>
      </c>
      <c r="V158" s="136">
        <v>1</v>
      </c>
      <c r="W158" s="155" t="e">
        <f t="shared" si="128"/>
        <v>#DIV/0!</v>
      </c>
      <c r="X158" s="155" t="e">
        <f t="shared" si="129"/>
        <v>#DIV/0!</v>
      </c>
      <c r="Y158" s="155" t="e">
        <f t="shared" si="130"/>
        <v>#DIV/0!</v>
      </c>
      <c r="Z158" s="156" t="e">
        <f t="shared" si="131"/>
        <v>#DIV/0!</v>
      </c>
      <c r="AA158" s="69"/>
      <c r="AB158" s="70">
        <f t="shared" si="132"/>
        <v>0.85084370286576172</v>
      </c>
      <c r="AC158" s="70" t="e">
        <f t="shared" si="133"/>
        <v>#DIV/0!</v>
      </c>
      <c r="AD158" s="70" t="e">
        <f t="shared" si="133"/>
        <v>#REF!</v>
      </c>
      <c r="AE158" s="70">
        <f t="shared" si="134"/>
        <v>0</v>
      </c>
      <c r="AF158" s="70" t="e">
        <f t="shared" si="135"/>
        <v>#DIV/0!</v>
      </c>
      <c r="AG158" s="70" t="e">
        <f t="shared" si="136"/>
        <v>#DIV/0!</v>
      </c>
      <c r="AH158" s="70" t="e">
        <f t="shared" si="137"/>
        <v>#DIV/0!</v>
      </c>
      <c r="AI158" s="70" t="e">
        <f t="shared" si="138"/>
        <v>#DIV/0!</v>
      </c>
      <c r="AJ158" s="70" t="e">
        <f t="shared" si="139"/>
        <v>#DIV/0!</v>
      </c>
      <c r="AK158" s="70" t="e">
        <f t="shared" si="140"/>
        <v>#DIV/0!</v>
      </c>
      <c r="AL158" s="71" t="e">
        <f t="shared" si="168"/>
        <v>#DIV/0!</v>
      </c>
      <c r="AM158" s="187"/>
      <c r="AN158" s="189"/>
      <c r="AO158" s="182">
        <f t="shared" si="141"/>
        <v>1</v>
      </c>
      <c r="AP158" s="75"/>
      <c r="AQ158" s="75"/>
      <c r="AR158" s="76"/>
      <c r="AS158" s="76"/>
      <c r="AT158" s="171" t="e">
        <f t="shared" si="142"/>
        <v>#DIV/0!</v>
      </c>
      <c r="AU158" s="171" t="e">
        <f t="shared" si="143"/>
        <v>#DIV/0!</v>
      </c>
      <c r="AV158" s="75"/>
      <c r="AW158" s="75"/>
      <c r="AX158" s="75"/>
      <c r="AY158" s="76"/>
      <c r="AZ158" s="75"/>
      <c r="BA158" s="66" t="e">
        <f t="shared" si="144"/>
        <v>#DIV/0!</v>
      </c>
      <c r="BB158" s="155" t="e">
        <f t="shared" si="145"/>
        <v>#DIV/0!</v>
      </c>
      <c r="BC158" s="75"/>
      <c r="BD158" s="75"/>
      <c r="BE158" s="76"/>
      <c r="BF158" s="155" t="e">
        <f t="shared" si="146"/>
        <v>#DIV/0!</v>
      </c>
      <c r="BG158" s="184">
        <v>0.85084370286576172</v>
      </c>
      <c r="BH158" s="184">
        <v>0.78193016771401214</v>
      </c>
      <c r="BI158" s="84"/>
      <c r="BJ158" s="85"/>
      <c r="BK158" s="75"/>
      <c r="BL158" s="75"/>
      <c r="BM158" s="76"/>
      <c r="BN158" s="76"/>
      <c r="BO158" s="76"/>
      <c r="BP158" s="76"/>
      <c r="BQ158" s="76"/>
      <c r="BR158" s="76"/>
      <c r="BS158" s="155" t="e">
        <f t="shared" si="147"/>
        <v>#DIV/0!</v>
      </c>
      <c r="BT158" s="155" t="e">
        <f>#REF!/BI158</f>
        <v>#REF!</v>
      </c>
      <c r="BU158" s="66" t="e">
        <f>#REF!/BI158</f>
        <v>#REF!</v>
      </c>
      <c r="BV158" s="72"/>
      <c r="BW158" s="75"/>
      <c r="BX158" s="66" t="e">
        <f t="shared" si="148"/>
        <v>#DIV/0!</v>
      </c>
      <c r="BY158" s="74" t="e">
        <f t="shared" si="149"/>
        <v>#DIV/0!</v>
      </c>
      <c r="BZ158" s="155" t="e">
        <f t="shared" si="169"/>
        <v>#DIV/0!</v>
      </c>
      <c r="CA158" s="72"/>
      <c r="CB158" s="75"/>
      <c r="CC158" s="155" t="e">
        <f t="shared" si="150"/>
        <v>#DIV/0!</v>
      </c>
      <c r="CD158" s="155" t="e">
        <f t="shared" si="151"/>
        <v>#DIV/0!</v>
      </c>
      <c r="CE158" s="72"/>
      <c r="CF158" s="166"/>
      <c r="CG158" s="167"/>
      <c r="CH158" s="155" t="e">
        <f t="shared" si="152"/>
        <v>#DIV/0!</v>
      </c>
      <c r="CI158" s="75"/>
      <c r="CJ158" s="76"/>
      <c r="CK158" s="76"/>
      <c r="CL158" s="75"/>
      <c r="CM158" s="76"/>
      <c r="CN158" s="155" t="e">
        <f t="shared" si="153"/>
        <v>#DIV/0!</v>
      </c>
      <c r="CO158" s="72"/>
      <c r="CP158" s="75"/>
      <c r="CQ158" s="155" t="e">
        <f t="shared" si="154"/>
        <v>#DIV/0!</v>
      </c>
      <c r="CR158" s="78" t="b">
        <v>0</v>
      </c>
      <c r="CS158" s="76" t="b">
        <v>1</v>
      </c>
      <c r="CT158" s="76"/>
      <c r="CU158" s="76"/>
      <c r="CV158" s="79"/>
      <c r="CW158" s="79"/>
      <c r="CX158" s="79"/>
      <c r="CY158" s="79"/>
      <c r="CZ158" s="76"/>
      <c r="DA158" s="76"/>
      <c r="DB158" s="76"/>
      <c r="DC158" s="66" t="e">
        <f t="shared" si="155"/>
        <v>#DIV/0!</v>
      </c>
      <c r="DD158" s="66" t="e">
        <f t="shared" si="156"/>
        <v>#DIV/0!</v>
      </c>
      <c r="DE158" s="66" t="e">
        <f t="shared" si="157"/>
        <v>#DIV/0!</v>
      </c>
      <c r="DF158" s="66" t="e">
        <f t="shared" si="158"/>
        <v>#DIV/0!</v>
      </c>
      <c r="DG158" s="66" t="e">
        <f t="shared" si="159"/>
        <v>#DIV/0!</v>
      </c>
      <c r="DH158" s="66" t="e">
        <f t="shared" si="171"/>
        <v>#DIV/0!</v>
      </c>
      <c r="DI158" s="66" t="e">
        <f t="shared" si="160"/>
        <v>#DIV/0!</v>
      </c>
      <c r="DJ158" s="66" t="e">
        <f t="shared" si="161"/>
        <v>#DIV/0!</v>
      </c>
      <c r="DK158" s="66" t="e">
        <f t="shared" si="162"/>
        <v>#DIV/0!</v>
      </c>
      <c r="DL158" s="66" t="e">
        <f t="shared" si="163"/>
        <v>#DIV/0!</v>
      </c>
      <c r="DM158" s="66" t="e">
        <f t="shared" si="164"/>
        <v>#DIV/0!</v>
      </c>
      <c r="DN158" s="80" t="e">
        <f t="shared" si="165"/>
        <v>#DIV/0!</v>
      </c>
      <c r="DO158" s="178" t="e">
        <f t="shared" si="166"/>
        <v>#DIV/0!</v>
      </c>
      <c r="DP158" s="163" t="e">
        <f t="shared" si="170"/>
        <v>#DIV/0!</v>
      </c>
    </row>
    <row r="159" spans="1:120" ht="17.149999999999999" customHeight="1" x14ac:dyDescent="0.3">
      <c r="A159" s="30"/>
      <c r="B159" s="39" t="s">
        <v>517</v>
      </c>
      <c r="C159" s="37" t="s">
        <v>518</v>
      </c>
      <c r="D159" s="36" t="s">
        <v>524</v>
      </c>
      <c r="E159" s="37" t="s">
        <v>525</v>
      </c>
      <c r="F159" s="36" t="s">
        <v>526</v>
      </c>
      <c r="G159" s="37" t="s">
        <v>525</v>
      </c>
      <c r="H159" s="36">
        <v>94</v>
      </c>
      <c r="I159" s="38">
        <v>7</v>
      </c>
      <c r="J159" s="155" t="e">
        <f t="shared" si="117"/>
        <v>#DIV/0!</v>
      </c>
      <c r="K159" s="115" t="e">
        <f t="shared" si="118"/>
        <v>#DIV/0!</v>
      </c>
      <c r="L159" s="115" t="e">
        <f t="shared" si="119"/>
        <v>#DIV/0!</v>
      </c>
      <c r="M159" s="115" t="e">
        <f t="shared" si="120"/>
        <v>#DIV/0!</v>
      </c>
      <c r="N159" s="115" t="e">
        <f t="shared" si="121"/>
        <v>#REF!</v>
      </c>
      <c r="O159" s="115" t="e">
        <f t="shared" si="122"/>
        <v>#DIV/0!</v>
      </c>
      <c r="P159" s="115" t="e">
        <f t="shared" si="123"/>
        <v>#DIV/0!</v>
      </c>
      <c r="Q159" s="115">
        <f t="shared" si="124"/>
        <v>1</v>
      </c>
      <c r="R159" s="116">
        <f t="shared" si="125"/>
        <v>0.80924077604575528</v>
      </c>
      <c r="S159" s="133" t="e">
        <f t="shared" si="126"/>
        <v>#DIV/0!</v>
      </c>
      <c r="T159" s="134" t="e">
        <f t="shared" si="167"/>
        <v>#DIV/0!</v>
      </c>
      <c r="U159" s="135" t="e">
        <f t="shared" si="127"/>
        <v>#DIV/0!</v>
      </c>
      <c r="V159" s="136">
        <v>4</v>
      </c>
      <c r="W159" s="155" t="e">
        <f t="shared" si="128"/>
        <v>#DIV/0!</v>
      </c>
      <c r="X159" s="155" t="e">
        <f t="shared" si="129"/>
        <v>#DIV/0!</v>
      </c>
      <c r="Y159" s="155" t="e">
        <f t="shared" si="130"/>
        <v>#DIV/0!</v>
      </c>
      <c r="Z159" s="156" t="e">
        <f t="shared" si="131"/>
        <v>#DIV/0!</v>
      </c>
      <c r="AA159" s="69"/>
      <c r="AB159" s="70">
        <f t="shared" si="132"/>
        <v>0.86243301862720079</v>
      </c>
      <c r="AC159" s="70" t="e">
        <f t="shared" si="133"/>
        <v>#DIV/0!</v>
      </c>
      <c r="AD159" s="70" t="e">
        <f t="shared" si="133"/>
        <v>#REF!</v>
      </c>
      <c r="AE159" s="70">
        <f t="shared" si="134"/>
        <v>0</v>
      </c>
      <c r="AF159" s="70" t="e">
        <f t="shared" si="135"/>
        <v>#DIV/0!</v>
      </c>
      <c r="AG159" s="70" t="e">
        <f t="shared" si="136"/>
        <v>#DIV/0!</v>
      </c>
      <c r="AH159" s="70" t="e">
        <f t="shared" si="137"/>
        <v>#DIV/0!</v>
      </c>
      <c r="AI159" s="70" t="e">
        <f t="shared" si="138"/>
        <v>#DIV/0!</v>
      </c>
      <c r="AJ159" s="70" t="e">
        <f t="shared" si="139"/>
        <v>#DIV/0!</v>
      </c>
      <c r="AK159" s="70" t="e">
        <f t="shared" si="140"/>
        <v>#DIV/0!</v>
      </c>
      <c r="AL159" s="71" t="e">
        <f t="shared" si="168"/>
        <v>#DIV/0!</v>
      </c>
      <c r="AM159" s="187"/>
      <c r="AN159" s="189"/>
      <c r="AO159" s="182">
        <f t="shared" si="141"/>
        <v>1</v>
      </c>
      <c r="AP159" s="75"/>
      <c r="AQ159" s="75"/>
      <c r="AR159" s="76"/>
      <c r="AS159" s="76"/>
      <c r="AT159" s="171" t="e">
        <f t="shared" si="142"/>
        <v>#DIV/0!</v>
      </c>
      <c r="AU159" s="171" t="e">
        <f t="shared" si="143"/>
        <v>#DIV/0!</v>
      </c>
      <c r="AV159" s="75"/>
      <c r="AW159" s="75"/>
      <c r="AX159" s="75"/>
      <c r="AY159" s="76"/>
      <c r="AZ159" s="75"/>
      <c r="BA159" s="66" t="e">
        <f t="shared" si="144"/>
        <v>#DIV/0!</v>
      </c>
      <c r="BB159" s="155" t="e">
        <f t="shared" si="145"/>
        <v>#DIV/0!</v>
      </c>
      <c r="BC159" s="75"/>
      <c r="BD159" s="75"/>
      <c r="BE159" s="76"/>
      <c r="BF159" s="155" t="e">
        <f t="shared" si="146"/>
        <v>#DIV/0!</v>
      </c>
      <c r="BG159" s="184">
        <v>0.86243301862720079</v>
      </c>
      <c r="BH159" s="184">
        <v>0.80924077604575528</v>
      </c>
      <c r="BI159" s="84"/>
      <c r="BJ159" s="85"/>
      <c r="BK159" s="75"/>
      <c r="BL159" s="75"/>
      <c r="BM159" s="75"/>
      <c r="BN159" s="76"/>
      <c r="BO159" s="75"/>
      <c r="BP159" s="76"/>
      <c r="BQ159" s="76"/>
      <c r="BR159" s="76"/>
      <c r="BS159" s="155" t="e">
        <f t="shared" si="147"/>
        <v>#DIV/0!</v>
      </c>
      <c r="BT159" s="155" t="e">
        <f>#REF!/BI159</f>
        <v>#REF!</v>
      </c>
      <c r="BU159" s="66" t="e">
        <f>#REF!/BI159</f>
        <v>#REF!</v>
      </c>
      <c r="BV159" s="72"/>
      <c r="BW159" s="75"/>
      <c r="BX159" s="66" t="e">
        <f t="shared" si="148"/>
        <v>#DIV/0!</v>
      </c>
      <c r="BY159" s="74" t="e">
        <f t="shared" si="149"/>
        <v>#DIV/0!</v>
      </c>
      <c r="BZ159" s="155" t="e">
        <f t="shared" si="169"/>
        <v>#DIV/0!</v>
      </c>
      <c r="CA159" s="72"/>
      <c r="CB159" s="75"/>
      <c r="CC159" s="155" t="e">
        <f t="shared" si="150"/>
        <v>#DIV/0!</v>
      </c>
      <c r="CD159" s="155" t="e">
        <f t="shared" si="151"/>
        <v>#DIV/0!</v>
      </c>
      <c r="CE159" s="72"/>
      <c r="CF159" s="166"/>
      <c r="CG159" s="167"/>
      <c r="CH159" s="155" t="e">
        <f t="shared" si="152"/>
        <v>#DIV/0!</v>
      </c>
      <c r="CI159" s="75"/>
      <c r="CJ159" s="75"/>
      <c r="CK159" s="76"/>
      <c r="CL159" s="75"/>
      <c r="CM159" s="76"/>
      <c r="CN159" s="155" t="e">
        <f t="shared" si="153"/>
        <v>#DIV/0!</v>
      </c>
      <c r="CO159" s="72"/>
      <c r="CP159" s="75"/>
      <c r="CQ159" s="155" t="e">
        <f t="shared" si="154"/>
        <v>#DIV/0!</v>
      </c>
      <c r="CR159" s="78" t="b">
        <v>0</v>
      </c>
      <c r="CS159" s="76" t="b">
        <v>1</v>
      </c>
      <c r="CT159" s="76"/>
      <c r="CU159" s="76"/>
      <c r="CV159" s="79"/>
      <c r="CW159" s="79"/>
      <c r="CX159" s="79"/>
      <c r="CY159" s="79"/>
      <c r="CZ159" s="76"/>
      <c r="DA159" s="76"/>
      <c r="DB159" s="76"/>
      <c r="DC159" s="66" t="e">
        <f t="shared" si="155"/>
        <v>#DIV/0!</v>
      </c>
      <c r="DD159" s="66" t="e">
        <f t="shared" si="156"/>
        <v>#DIV/0!</v>
      </c>
      <c r="DE159" s="66" t="e">
        <f t="shared" si="157"/>
        <v>#DIV/0!</v>
      </c>
      <c r="DF159" s="66" t="e">
        <f t="shared" si="158"/>
        <v>#DIV/0!</v>
      </c>
      <c r="DG159" s="66" t="e">
        <f t="shared" si="159"/>
        <v>#DIV/0!</v>
      </c>
      <c r="DH159" s="66" t="e">
        <f t="shared" si="171"/>
        <v>#DIV/0!</v>
      </c>
      <c r="DI159" s="66" t="e">
        <f t="shared" si="160"/>
        <v>#DIV/0!</v>
      </c>
      <c r="DJ159" s="66" t="e">
        <f t="shared" si="161"/>
        <v>#DIV/0!</v>
      </c>
      <c r="DK159" s="66" t="e">
        <f t="shared" si="162"/>
        <v>#DIV/0!</v>
      </c>
      <c r="DL159" s="66" t="e">
        <f t="shared" si="163"/>
        <v>#DIV/0!</v>
      </c>
      <c r="DM159" s="66" t="e">
        <f t="shared" si="164"/>
        <v>#DIV/0!</v>
      </c>
      <c r="DN159" s="80" t="e">
        <f t="shared" si="165"/>
        <v>#DIV/0!</v>
      </c>
      <c r="DO159" s="178" t="e">
        <f t="shared" si="166"/>
        <v>#DIV/0!</v>
      </c>
      <c r="DP159" s="163" t="e">
        <f t="shared" si="170"/>
        <v>#DIV/0!</v>
      </c>
    </row>
    <row r="160" spans="1:120" ht="17.149999999999999" customHeight="1" x14ac:dyDescent="0.3">
      <c r="A160" s="30"/>
      <c r="B160" s="39" t="s">
        <v>517</v>
      </c>
      <c r="C160" s="37" t="s">
        <v>518</v>
      </c>
      <c r="D160" s="36" t="s">
        <v>524</v>
      </c>
      <c r="E160" s="37" t="s">
        <v>525</v>
      </c>
      <c r="F160" s="36" t="s">
        <v>527</v>
      </c>
      <c r="G160" s="37" t="s">
        <v>528</v>
      </c>
      <c r="H160" s="36">
        <v>79</v>
      </c>
      <c r="I160" s="38">
        <v>5</v>
      </c>
      <c r="J160" s="155" t="e">
        <f t="shared" si="117"/>
        <v>#DIV/0!</v>
      </c>
      <c r="K160" s="115" t="e">
        <f t="shared" si="118"/>
        <v>#DIV/0!</v>
      </c>
      <c r="L160" s="115" t="e">
        <f t="shared" si="119"/>
        <v>#DIV/0!</v>
      </c>
      <c r="M160" s="115" t="e">
        <f t="shared" si="120"/>
        <v>#DIV/0!</v>
      </c>
      <c r="N160" s="115" t="e">
        <f t="shared" si="121"/>
        <v>#REF!</v>
      </c>
      <c r="O160" s="115" t="e">
        <f t="shared" si="122"/>
        <v>#DIV/0!</v>
      </c>
      <c r="P160" s="115" t="e">
        <f t="shared" si="123"/>
        <v>#DIV/0!</v>
      </c>
      <c r="Q160" s="115">
        <f t="shared" si="124"/>
        <v>1</v>
      </c>
      <c r="R160" s="116">
        <f t="shared" si="125"/>
        <v>0.79134575198519319</v>
      </c>
      <c r="S160" s="133" t="e">
        <f t="shared" si="126"/>
        <v>#DIV/0!</v>
      </c>
      <c r="T160" s="134" t="e">
        <f t="shared" si="167"/>
        <v>#DIV/0!</v>
      </c>
      <c r="U160" s="135" t="e">
        <f t="shared" si="127"/>
        <v>#DIV/0!</v>
      </c>
      <c r="V160" s="136">
        <v>1</v>
      </c>
      <c r="W160" s="155" t="e">
        <f t="shared" si="128"/>
        <v>#DIV/0!</v>
      </c>
      <c r="X160" s="155" t="e">
        <f t="shared" si="129"/>
        <v>#DIV/0!</v>
      </c>
      <c r="Y160" s="155" t="e">
        <f t="shared" si="130"/>
        <v>#DIV/0!</v>
      </c>
      <c r="Z160" s="156" t="e">
        <f t="shared" si="131"/>
        <v>#DIV/0!</v>
      </c>
      <c r="AA160" s="69"/>
      <c r="AB160" s="70">
        <f t="shared" si="132"/>
        <v>0.84745261950486184</v>
      </c>
      <c r="AC160" s="70" t="e">
        <f t="shared" si="133"/>
        <v>#DIV/0!</v>
      </c>
      <c r="AD160" s="70" t="e">
        <f t="shared" si="133"/>
        <v>#REF!</v>
      </c>
      <c r="AE160" s="70">
        <f t="shared" si="134"/>
        <v>0</v>
      </c>
      <c r="AF160" s="70" t="e">
        <f t="shared" si="135"/>
        <v>#DIV/0!</v>
      </c>
      <c r="AG160" s="70" t="e">
        <f t="shared" si="136"/>
        <v>#DIV/0!</v>
      </c>
      <c r="AH160" s="70" t="e">
        <f t="shared" si="137"/>
        <v>#DIV/0!</v>
      </c>
      <c r="AI160" s="70" t="e">
        <f t="shared" si="138"/>
        <v>#DIV/0!</v>
      </c>
      <c r="AJ160" s="70" t="e">
        <f t="shared" si="139"/>
        <v>#DIV/0!</v>
      </c>
      <c r="AK160" s="70" t="e">
        <f t="shared" si="140"/>
        <v>#DIV/0!</v>
      </c>
      <c r="AL160" s="71" t="e">
        <f t="shared" si="168"/>
        <v>#DIV/0!</v>
      </c>
      <c r="AM160" s="187"/>
      <c r="AN160" s="189"/>
      <c r="AO160" s="182">
        <f t="shared" si="141"/>
        <v>1</v>
      </c>
      <c r="AP160" s="75"/>
      <c r="AQ160" s="75"/>
      <c r="AR160" s="76"/>
      <c r="AS160" s="76"/>
      <c r="AT160" s="171" t="e">
        <f t="shared" si="142"/>
        <v>#DIV/0!</v>
      </c>
      <c r="AU160" s="171" t="e">
        <f t="shared" si="143"/>
        <v>#DIV/0!</v>
      </c>
      <c r="AV160" s="75"/>
      <c r="AW160" s="76"/>
      <c r="AX160" s="75"/>
      <c r="AY160" s="76"/>
      <c r="AZ160" s="75"/>
      <c r="BA160" s="66" t="e">
        <f t="shared" si="144"/>
        <v>#DIV/0!</v>
      </c>
      <c r="BB160" s="155" t="e">
        <f t="shared" si="145"/>
        <v>#DIV/0!</v>
      </c>
      <c r="BC160" s="75"/>
      <c r="BD160" s="75"/>
      <c r="BE160" s="76"/>
      <c r="BF160" s="155" t="e">
        <f t="shared" si="146"/>
        <v>#DIV/0!</v>
      </c>
      <c r="BG160" s="184">
        <v>0.84745261950486184</v>
      </c>
      <c r="BH160" s="184">
        <v>0.79134575198519319</v>
      </c>
      <c r="BI160" s="84"/>
      <c r="BJ160" s="85"/>
      <c r="BK160" s="75"/>
      <c r="BL160" s="75"/>
      <c r="BM160" s="75"/>
      <c r="BN160" s="76"/>
      <c r="BO160" s="75"/>
      <c r="BP160" s="76"/>
      <c r="BQ160" s="76"/>
      <c r="BR160" s="76"/>
      <c r="BS160" s="155" t="e">
        <f t="shared" si="147"/>
        <v>#DIV/0!</v>
      </c>
      <c r="BT160" s="155" t="e">
        <f>#REF!/BI160</f>
        <v>#REF!</v>
      </c>
      <c r="BU160" s="66" t="e">
        <f>#REF!/BI160</f>
        <v>#REF!</v>
      </c>
      <c r="BV160" s="72"/>
      <c r="BW160" s="75"/>
      <c r="BX160" s="66" t="e">
        <f t="shared" si="148"/>
        <v>#DIV/0!</v>
      </c>
      <c r="BY160" s="74" t="e">
        <f t="shared" si="149"/>
        <v>#DIV/0!</v>
      </c>
      <c r="BZ160" s="155" t="e">
        <f t="shared" si="169"/>
        <v>#DIV/0!</v>
      </c>
      <c r="CA160" s="72"/>
      <c r="CB160" s="75"/>
      <c r="CC160" s="155" t="e">
        <f t="shared" si="150"/>
        <v>#DIV/0!</v>
      </c>
      <c r="CD160" s="155" t="e">
        <f t="shared" si="151"/>
        <v>#DIV/0!</v>
      </c>
      <c r="CE160" s="72"/>
      <c r="CF160" s="166"/>
      <c r="CG160" s="167"/>
      <c r="CH160" s="155" t="e">
        <f t="shared" si="152"/>
        <v>#DIV/0!</v>
      </c>
      <c r="CI160" s="75"/>
      <c r="CJ160" s="76"/>
      <c r="CK160" s="76"/>
      <c r="CL160" s="75"/>
      <c r="CM160" s="76"/>
      <c r="CN160" s="155" t="e">
        <f t="shared" si="153"/>
        <v>#DIV/0!</v>
      </c>
      <c r="CO160" s="72"/>
      <c r="CP160" s="75"/>
      <c r="CQ160" s="155" t="e">
        <f t="shared" si="154"/>
        <v>#DIV/0!</v>
      </c>
      <c r="CR160" s="78" t="b">
        <v>0</v>
      </c>
      <c r="CS160" s="76" t="b">
        <v>1</v>
      </c>
      <c r="CT160" s="76"/>
      <c r="CU160" s="76"/>
      <c r="CV160" s="79"/>
      <c r="CW160" s="79"/>
      <c r="CX160" s="79"/>
      <c r="CY160" s="79"/>
      <c r="CZ160" s="76"/>
      <c r="DA160" s="76"/>
      <c r="DB160" s="76"/>
      <c r="DC160" s="66" t="e">
        <f t="shared" si="155"/>
        <v>#DIV/0!</v>
      </c>
      <c r="DD160" s="66" t="e">
        <f t="shared" si="156"/>
        <v>#DIV/0!</v>
      </c>
      <c r="DE160" s="66" t="e">
        <f t="shared" si="157"/>
        <v>#DIV/0!</v>
      </c>
      <c r="DF160" s="66" t="e">
        <f t="shared" si="158"/>
        <v>#DIV/0!</v>
      </c>
      <c r="DG160" s="66" t="e">
        <f t="shared" si="159"/>
        <v>#DIV/0!</v>
      </c>
      <c r="DH160" s="66" t="e">
        <f t="shared" si="171"/>
        <v>#DIV/0!</v>
      </c>
      <c r="DI160" s="66" t="e">
        <f t="shared" si="160"/>
        <v>#DIV/0!</v>
      </c>
      <c r="DJ160" s="66" t="e">
        <f t="shared" si="161"/>
        <v>#DIV/0!</v>
      </c>
      <c r="DK160" s="66" t="e">
        <f t="shared" si="162"/>
        <v>#DIV/0!</v>
      </c>
      <c r="DL160" s="66" t="e">
        <f t="shared" si="163"/>
        <v>#DIV/0!</v>
      </c>
      <c r="DM160" s="66" t="e">
        <f t="shared" si="164"/>
        <v>#DIV/0!</v>
      </c>
      <c r="DN160" s="80" t="e">
        <f t="shared" si="165"/>
        <v>#DIV/0!</v>
      </c>
      <c r="DO160" s="178" t="e">
        <f t="shared" si="166"/>
        <v>#DIV/0!</v>
      </c>
      <c r="DP160" s="163" t="e">
        <f t="shared" si="170"/>
        <v>#DIV/0!</v>
      </c>
    </row>
    <row r="161" spans="1:120" ht="17.149999999999999" customHeight="1" x14ac:dyDescent="0.3">
      <c r="A161" s="30"/>
      <c r="B161" s="39" t="s">
        <v>517</v>
      </c>
      <c r="C161" s="37" t="s">
        <v>518</v>
      </c>
      <c r="D161" s="36" t="s">
        <v>524</v>
      </c>
      <c r="E161" s="37" t="s">
        <v>525</v>
      </c>
      <c r="F161" s="36" t="s">
        <v>529</v>
      </c>
      <c r="G161" s="37" t="s">
        <v>530</v>
      </c>
      <c r="H161" s="36">
        <v>62</v>
      </c>
      <c r="I161" s="38">
        <v>3</v>
      </c>
      <c r="J161" s="155" t="e">
        <f t="shared" si="117"/>
        <v>#DIV/0!</v>
      </c>
      <c r="K161" s="115" t="e">
        <f t="shared" si="118"/>
        <v>#DIV/0!</v>
      </c>
      <c r="L161" s="115" t="e">
        <f t="shared" si="119"/>
        <v>#DIV/0!</v>
      </c>
      <c r="M161" s="115" t="e">
        <f t="shared" si="120"/>
        <v>#DIV/0!</v>
      </c>
      <c r="N161" s="115" t="e">
        <f t="shared" si="121"/>
        <v>#REF!</v>
      </c>
      <c r="O161" s="115" t="e">
        <f t="shared" si="122"/>
        <v>#DIV/0!</v>
      </c>
      <c r="P161" s="115" t="e">
        <f t="shared" si="123"/>
        <v>#DIV/0!</v>
      </c>
      <c r="Q161" s="115">
        <f t="shared" si="124"/>
        <v>1</v>
      </c>
      <c r="R161" s="116">
        <f t="shared" si="125"/>
        <v>0.75037690089145259</v>
      </c>
      <c r="S161" s="133" t="e">
        <f t="shared" si="126"/>
        <v>#DIV/0!</v>
      </c>
      <c r="T161" s="134" t="e">
        <f t="shared" si="167"/>
        <v>#DIV/0!</v>
      </c>
      <c r="U161" s="135" t="e">
        <f t="shared" si="127"/>
        <v>#DIV/0!</v>
      </c>
      <c r="V161" s="136">
        <v>1</v>
      </c>
      <c r="W161" s="155" t="e">
        <f t="shared" si="128"/>
        <v>#DIV/0!</v>
      </c>
      <c r="X161" s="155" t="e">
        <f t="shared" si="129"/>
        <v>#DIV/0!</v>
      </c>
      <c r="Y161" s="155" t="e">
        <f t="shared" si="130"/>
        <v>#DIV/0!</v>
      </c>
      <c r="Z161" s="156" t="e">
        <f t="shared" si="131"/>
        <v>#DIV/0!</v>
      </c>
      <c r="AA161" s="69"/>
      <c r="AB161" s="70">
        <f t="shared" si="132"/>
        <v>0.81634253450439143</v>
      </c>
      <c r="AC161" s="70" t="e">
        <f t="shared" si="133"/>
        <v>#DIV/0!</v>
      </c>
      <c r="AD161" s="70" t="e">
        <f t="shared" si="133"/>
        <v>#REF!</v>
      </c>
      <c r="AE161" s="70">
        <f t="shared" si="134"/>
        <v>0</v>
      </c>
      <c r="AF161" s="70" t="e">
        <f t="shared" si="135"/>
        <v>#DIV/0!</v>
      </c>
      <c r="AG161" s="70" t="e">
        <f t="shared" si="136"/>
        <v>#DIV/0!</v>
      </c>
      <c r="AH161" s="70" t="e">
        <f t="shared" si="137"/>
        <v>#DIV/0!</v>
      </c>
      <c r="AI161" s="70" t="e">
        <f t="shared" si="138"/>
        <v>#DIV/0!</v>
      </c>
      <c r="AJ161" s="70" t="e">
        <f t="shared" si="139"/>
        <v>#DIV/0!</v>
      </c>
      <c r="AK161" s="70" t="e">
        <f t="shared" si="140"/>
        <v>#DIV/0!</v>
      </c>
      <c r="AL161" s="71" t="e">
        <f t="shared" si="168"/>
        <v>#DIV/0!</v>
      </c>
      <c r="AM161" s="187"/>
      <c r="AN161" s="189"/>
      <c r="AO161" s="182">
        <f t="shared" si="141"/>
        <v>1</v>
      </c>
      <c r="AP161" s="75"/>
      <c r="AQ161" s="75"/>
      <c r="AR161" s="76"/>
      <c r="AS161" s="76"/>
      <c r="AT161" s="171" t="e">
        <f t="shared" si="142"/>
        <v>#DIV/0!</v>
      </c>
      <c r="AU161" s="171" t="e">
        <f t="shared" si="143"/>
        <v>#DIV/0!</v>
      </c>
      <c r="AV161" s="75"/>
      <c r="AW161" s="75"/>
      <c r="AX161" s="75"/>
      <c r="AY161" s="76"/>
      <c r="AZ161" s="75"/>
      <c r="BA161" s="66" t="e">
        <f t="shared" si="144"/>
        <v>#DIV/0!</v>
      </c>
      <c r="BB161" s="155" t="e">
        <f t="shared" si="145"/>
        <v>#DIV/0!</v>
      </c>
      <c r="BC161" s="75"/>
      <c r="BD161" s="75"/>
      <c r="BE161" s="76"/>
      <c r="BF161" s="155" t="e">
        <f t="shared" si="146"/>
        <v>#DIV/0!</v>
      </c>
      <c r="BG161" s="184">
        <v>0.81634253450439143</v>
      </c>
      <c r="BH161" s="184">
        <v>0.75037690089145259</v>
      </c>
      <c r="BI161" s="84"/>
      <c r="BJ161" s="85"/>
      <c r="BK161" s="75"/>
      <c r="BL161" s="75"/>
      <c r="BM161" s="75"/>
      <c r="BN161" s="76"/>
      <c r="BO161" s="75"/>
      <c r="BP161" s="76"/>
      <c r="BQ161" s="76"/>
      <c r="BR161" s="76"/>
      <c r="BS161" s="155" t="e">
        <f t="shared" si="147"/>
        <v>#DIV/0!</v>
      </c>
      <c r="BT161" s="155" t="e">
        <f>#REF!/BI161</f>
        <v>#REF!</v>
      </c>
      <c r="BU161" s="66" t="e">
        <f>#REF!/BI161</f>
        <v>#REF!</v>
      </c>
      <c r="BV161" s="72"/>
      <c r="BW161" s="75"/>
      <c r="BX161" s="66" t="e">
        <f t="shared" si="148"/>
        <v>#DIV/0!</v>
      </c>
      <c r="BY161" s="74" t="e">
        <f t="shared" si="149"/>
        <v>#DIV/0!</v>
      </c>
      <c r="BZ161" s="155" t="e">
        <f t="shared" si="169"/>
        <v>#DIV/0!</v>
      </c>
      <c r="CA161" s="72"/>
      <c r="CB161" s="75"/>
      <c r="CC161" s="155" t="e">
        <f t="shared" si="150"/>
        <v>#DIV/0!</v>
      </c>
      <c r="CD161" s="155" t="e">
        <f t="shared" si="151"/>
        <v>#DIV/0!</v>
      </c>
      <c r="CE161" s="72"/>
      <c r="CF161" s="166"/>
      <c r="CG161" s="167"/>
      <c r="CH161" s="155" t="e">
        <f t="shared" si="152"/>
        <v>#DIV/0!</v>
      </c>
      <c r="CI161" s="75"/>
      <c r="CJ161" s="76"/>
      <c r="CK161" s="76"/>
      <c r="CL161" s="75"/>
      <c r="CM161" s="76"/>
      <c r="CN161" s="155" t="e">
        <f t="shared" si="153"/>
        <v>#DIV/0!</v>
      </c>
      <c r="CO161" s="72"/>
      <c r="CP161" s="75"/>
      <c r="CQ161" s="155" t="e">
        <f t="shared" si="154"/>
        <v>#DIV/0!</v>
      </c>
      <c r="CR161" s="78" t="b">
        <v>0</v>
      </c>
      <c r="CS161" s="76" t="b">
        <v>1</v>
      </c>
      <c r="CT161" s="76"/>
      <c r="CU161" s="76"/>
      <c r="CV161" s="79"/>
      <c r="CW161" s="79"/>
      <c r="CX161" s="79"/>
      <c r="CY161" s="79"/>
      <c r="CZ161" s="76"/>
      <c r="DA161" s="76"/>
      <c r="DB161" s="76"/>
      <c r="DC161" s="66" t="e">
        <f t="shared" si="155"/>
        <v>#DIV/0!</v>
      </c>
      <c r="DD161" s="66" t="e">
        <f t="shared" si="156"/>
        <v>#DIV/0!</v>
      </c>
      <c r="DE161" s="66" t="e">
        <f t="shared" si="157"/>
        <v>#DIV/0!</v>
      </c>
      <c r="DF161" s="66" t="e">
        <f t="shared" si="158"/>
        <v>#DIV/0!</v>
      </c>
      <c r="DG161" s="66" t="e">
        <f t="shared" si="159"/>
        <v>#DIV/0!</v>
      </c>
      <c r="DH161" s="66" t="e">
        <f t="shared" si="171"/>
        <v>#DIV/0!</v>
      </c>
      <c r="DI161" s="66" t="e">
        <f t="shared" si="160"/>
        <v>#DIV/0!</v>
      </c>
      <c r="DJ161" s="66" t="e">
        <f t="shared" si="161"/>
        <v>#DIV/0!</v>
      </c>
      <c r="DK161" s="66" t="e">
        <f t="shared" si="162"/>
        <v>#DIV/0!</v>
      </c>
      <c r="DL161" s="66" t="e">
        <f t="shared" si="163"/>
        <v>#DIV/0!</v>
      </c>
      <c r="DM161" s="66" t="e">
        <f t="shared" si="164"/>
        <v>#DIV/0!</v>
      </c>
      <c r="DN161" s="80" t="e">
        <f t="shared" si="165"/>
        <v>#DIV/0!</v>
      </c>
      <c r="DO161" s="178" t="e">
        <f t="shared" si="166"/>
        <v>#DIV/0!</v>
      </c>
      <c r="DP161" s="163" t="e">
        <f t="shared" si="170"/>
        <v>#DIV/0!</v>
      </c>
    </row>
    <row r="162" spans="1:120" ht="17.149999999999999" customHeight="1" x14ac:dyDescent="0.3">
      <c r="A162" s="30"/>
      <c r="B162" s="39" t="s">
        <v>517</v>
      </c>
      <c r="C162" s="37" t="s">
        <v>518</v>
      </c>
      <c r="D162" s="36" t="s">
        <v>524</v>
      </c>
      <c r="E162" s="37" t="s">
        <v>525</v>
      </c>
      <c r="F162" s="36" t="s">
        <v>531</v>
      </c>
      <c r="G162" s="37" t="s">
        <v>532</v>
      </c>
      <c r="H162" s="36">
        <v>51</v>
      </c>
      <c r="I162" s="38">
        <v>14</v>
      </c>
      <c r="J162" s="155" t="e">
        <f t="shared" si="117"/>
        <v>#DIV/0!</v>
      </c>
      <c r="K162" s="115" t="e">
        <f t="shared" si="118"/>
        <v>#DIV/0!</v>
      </c>
      <c r="L162" s="115" t="e">
        <f t="shared" si="119"/>
        <v>#DIV/0!</v>
      </c>
      <c r="M162" s="115" t="e">
        <f t="shared" si="120"/>
        <v>#DIV/0!</v>
      </c>
      <c r="N162" s="115" t="e">
        <f t="shared" si="121"/>
        <v>#REF!</v>
      </c>
      <c r="O162" s="115" t="e">
        <f t="shared" si="122"/>
        <v>#DIV/0!</v>
      </c>
      <c r="P162" s="115" t="e">
        <f t="shared" si="123"/>
        <v>#DIV/0!</v>
      </c>
      <c r="Q162" s="115">
        <f t="shared" si="124"/>
        <v>1</v>
      </c>
      <c r="R162" s="116">
        <f t="shared" si="125"/>
        <v>0.66169970955928781</v>
      </c>
      <c r="S162" s="133" t="e">
        <f t="shared" si="126"/>
        <v>#DIV/0!</v>
      </c>
      <c r="T162" s="134" t="e">
        <f t="shared" si="167"/>
        <v>#DIV/0!</v>
      </c>
      <c r="U162" s="135" t="e">
        <f t="shared" si="127"/>
        <v>#DIV/0!</v>
      </c>
      <c r="V162" s="136">
        <v>1</v>
      </c>
      <c r="W162" s="155" t="e">
        <f t="shared" si="128"/>
        <v>#DIV/0!</v>
      </c>
      <c r="X162" s="155" t="e">
        <f t="shared" si="129"/>
        <v>#DIV/0!</v>
      </c>
      <c r="Y162" s="155" t="e">
        <f t="shared" si="130"/>
        <v>#DIV/0!</v>
      </c>
      <c r="Z162" s="156" t="e">
        <f t="shared" si="131"/>
        <v>#DIV/0!</v>
      </c>
      <c r="AA162" s="69"/>
      <c r="AB162" s="70">
        <f t="shared" si="132"/>
        <v>0.77432142204350218</v>
      </c>
      <c r="AC162" s="70" t="e">
        <f t="shared" si="133"/>
        <v>#DIV/0!</v>
      </c>
      <c r="AD162" s="70" t="e">
        <f t="shared" si="133"/>
        <v>#REF!</v>
      </c>
      <c r="AE162" s="70">
        <f t="shared" si="134"/>
        <v>0</v>
      </c>
      <c r="AF162" s="70" t="e">
        <f t="shared" si="135"/>
        <v>#DIV/0!</v>
      </c>
      <c r="AG162" s="70" t="e">
        <f t="shared" si="136"/>
        <v>#DIV/0!</v>
      </c>
      <c r="AH162" s="70" t="e">
        <f t="shared" si="137"/>
        <v>#DIV/0!</v>
      </c>
      <c r="AI162" s="70" t="e">
        <f t="shared" si="138"/>
        <v>#DIV/0!</v>
      </c>
      <c r="AJ162" s="70" t="e">
        <f t="shared" si="139"/>
        <v>#DIV/0!</v>
      </c>
      <c r="AK162" s="70" t="e">
        <f t="shared" si="140"/>
        <v>#DIV/0!</v>
      </c>
      <c r="AL162" s="71" t="e">
        <f t="shared" si="168"/>
        <v>#DIV/0!</v>
      </c>
      <c r="AM162" s="187"/>
      <c r="AN162" s="189"/>
      <c r="AO162" s="182">
        <f t="shared" si="141"/>
        <v>1</v>
      </c>
      <c r="AP162" s="75"/>
      <c r="AQ162" s="75"/>
      <c r="AR162" s="76"/>
      <c r="AS162" s="76"/>
      <c r="AT162" s="171" t="e">
        <f t="shared" si="142"/>
        <v>#DIV/0!</v>
      </c>
      <c r="AU162" s="171" t="e">
        <f t="shared" si="143"/>
        <v>#DIV/0!</v>
      </c>
      <c r="AV162" s="75"/>
      <c r="AW162" s="75"/>
      <c r="AX162" s="75"/>
      <c r="AY162" s="76"/>
      <c r="AZ162" s="75"/>
      <c r="BA162" s="66" t="e">
        <f t="shared" si="144"/>
        <v>#DIV/0!</v>
      </c>
      <c r="BB162" s="155" t="e">
        <f t="shared" si="145"/>
        <v>#DIV/0!</v>
      </c>
      <c r="BC162" s="75"/>
      <c r="BD162" s="75"/>
      <c r="BE162" s="76"/>
      <c r="BF162" s="155" t="e">
        <f t="shared" si="146"/>
        <v>#DIV/0!</v>
      </c>
      <c r="BG162" s="184">
        <v>0.77432142204350218</v>
      </c>
      <c r="BH162" s="184">
        <v>0.66169970955928781</v>
      </c>
      <c r="BI162" s="84"/>
      <c r="BJ162" s="85"/>
      <c r="BK162" s="75"/>
      <c r="BL162" s="75"/>
      <c r="BM162" s="76"/>
      <c r="BN162" s="76"/>
      <c r="BO162" s="76"/>
      <c r="BP162" s="76"/>
      <c r="BQ162" s="76"/>
      <c r="BR162" s="76"/>
      <c r="BS162" s="155" t="e">
        <f t="shared" si="147"/>
        <v>#DIV/0!</v>
      </c>
      <c r="BT162" s="155" t="e">
        <f>#REF!/BI162</f>
        <v>#REF!</v>
      </c>
      <c r="BU162" s="66" t="e">
        <f>#REF!/BI162</f>
        <v>#REF!</v>
      </c>
      <c r="BV162" s="72"/>
      <c r="BW162" s="75"/>
      <c r="BX162" s="66" t="e">
        <f t="shared" si="148"/>
        <v>#DIV/0!</v>
      </c>
      <c r="BY162" s="74" t="e">
        <f t="shared" si="149"/>
        <v>#DIV/0!</v>
      </c>
      <c r="BZ162" s="155" t="e">
        <f t="shared" si="169"/>
        <v>#DIV/0!</v>
      </c>
      <c r="CA162" s="72"/>
      <c r="CB162" s="75"/>
      <c r="CC162" s="155" t="e">
        <f t="shared" si="150"/>
        <v>#DIV/0!</v>
      </c>
      <c r="CD162" s="155" t="e">
        <f t="shared" si="151"/>
        <v>#DIV/0!</v>
      </c>
      <c r="CE162" s="72"/>
      <c r="CF162" s="166"/>
      <c r="CG162" s="167"/>
      <c r="CH162" s="155" t="e">
        <f t="shared" si="152"/>
        <v>#DIV/0!</v>
      </c>
      <c r="CI162" s="75"/>
      <c r="CJ162" s="75"/>
      <c r="CK162" s="76"/>
      <c r="CL162" s="75"/>
      <c r="CM162" s="76"/>
      <c r="CN162" s="155" t="e">
        <f t="shared" si="153"/>
        <v>#DIV/0!</v>
      </c>
      <c r="CO162" s="72"/>
      <c r="CP162" s="75"/>
      <c r="CQ162" s="155" t="e">
        <f t="shared" si="154"/>
        <v>#DIV/0!</v>
      </c>
      <c r="CR162" s="78" t="b">
        <v>0</v>
      </c>
      <c r="CS162" s="76" t="b">
        <v>0</v>
      </c>
      <c r="CT162" s="76"/>
      <c r="CU162" s="76"/>
      <c r="CV162" s="76"/>
      <c r="CW162" s="76"/>
      <c r="CX162" s="76"/>
      <c r="CY162" s="76"/>
      <c r="CZ162" s="76"/>
      <c r="DA162" s="76"/>
      <c r="DB162" s="76"/>
      <c r="DC162" s="66" t="e">
        <f t="shared" si="155"/>
        <v>#DIV/0!</v>
      </c>
      <c r="DD162" s="66" t="e">
        <f t="shared" si="156"/>
        <v>#DIV/0!</v>
      </c>
      <c r="DE162" s="66" t="e">
        <f t="shared" si="157"/>
        <v>#DIV/0!</v>
      </c>
      <c r="DF162" s="66" t="e">
        <f t="shared" si="158"/>
        <v>#DIV/0!</v>
      </c>
      <c r="DG162" s="66" t="e">
        <f t="shared" si="159"/>
        <v>#DIV/0!</v>
      </c>
      <c r="DH162" s="66" t="e">
        <f t="shared" si="171"/>
        <v>#DIV/0!</v>
      </c>
      <c r="DI162" s="66" t="e">
        <f t="shared" si="160"/>
        <v>#DIV/0!</v>
      </c>
      <c r="DJ162" s="66" t="e">
        <f t="shared" si="161"/>
        <v>#DIV/0!</v>
      </c>
      <c r="DK162" s="66" t="e">
        <f t="shared" si="162"/>
        <v>#DIV/0!</v>
      </c>
      <c r="DL162" s="66" t="e">
        <f t="shared" si="163"/>
        <v>#DIV/0!</v>
      </c>
      <c r="DM162" s="66" t="e">
        <f t="shared" si="164"/>
        <v>#DIV/0!</v>
      </c>
      <c r="DN162" s="80" t="e">
        <f t="shared" si="165"/>
        <v>#DIV/0!</v>
      </c>
      <c r="DO162" s="178" t="e">
        <f t="shared" si="166"/>
        <v>#DIV/0!</v>
      </c>
      <c r="DP162" s="163" t="e">
        <f t="shared" si="170"/>
        <v>#DIV/0!</v>
      </c>
    </row>
    <row r="163" spans="1:120" ht="17.149999999999999" customHeight="1" x14ac:dyDescent="0.3">
      <c r="A163" s="30"/>
      <c r="B163" s="39" t="s">
        <v>517</v>
      </c>
      <c r="C163" s="37" t="s">
        <v>518</v>
      </c>
      <c r="D163" s="36" t="s">
        <v>519</v>
      </c>
      <c r="E163" s="37" t="s">
        <v>520</v>
      </c>
      <c r="F163" s="36" t="s">
        <v>533</v>
      </c>
      <c r="G163" s="37" t="s">
        <v>534</v>
      </c>
      <c r="H163" s="36">
        <v>53</v>
      </c>
      <c r="I163" s="38">
        <v>5</v>
      </c>
      <c r="J163" s="155" t="e">
        <f t="shared" si="117"/>
        <v>#DIV/0!</v>
      </c>
      <c r="K163" s="115" t="e">
        <f t="shared" si="118"/>
        <v>#DIV/0!</v>
      </c>
      <c r="L163" s="115" t="e">
        <f t="shared" si="119"/>
        <v>#DIV/0!</v>
      </c>
      <c r="M163" s="115" t="e">
        <f t="shared" si="120"/>
        <v>#DIV/0!</v>
      </c>
      <c r="N163" s="115" t="e">
        <f t="shared" si="121"/>
        <v>#REF!</v>
      </c>
      <c r="O163" s="115" t="e">
        <f t="shared" si="122"/>
        <v>#DIV/0!</v>
      </c>
      <c r="P163" s="115" t="e">
        <f t="shared" si="123"/>
        <v>#DIV/0!</v>
      </c>
      <c r="Q163" s="115">
        <f t="shared" si="124"/>
        <v>1</v>
      </c>
      <c r="R163" s="116">
        <f t="shared" si="125"/>
        <v>0.77656974618507901</v>
      </c>
      <c r="S163" s="133" t="e">
        <f t="shared" si="126"/>
        <v>#DIV/0!</v>
      </c>
      <c r="T163" s="134" t="e">
        <f t="shared" si="167"/>
        <v>#DIV/0!</v>
      </c>
      <c r="U163" s="135" t="e">
        <f t="shared" si="127"/>
        <v>#DIV/0!</v>
      </c>
      <c r="V163" s="136">
        <v>1</v>
      </c>
      <c r="W163" s="155" t="e">
        <f t="shared" si="128"/>
        <v>#DIV/0!</v>
      </c>
      <c r="X163" s="155" t="e">
        <f t="shared" si="129"/>
        <v>#DIV/0!</v>
      </c>
      <c r="Y163" s="155" t="e">
        <f t="shared" si="130"/>
        <v>#DIV/0!</v>
      </c>
      <c r="Z163" s="156" t="e">
        <f t="shared" si="131"/>
        <v>#DIV/0!</v>
      </c>
      <c r="AA163" s="69"/>
      <c r="AB163" s="70">
        <f t="shared" si="132"/>
        <v>0.84792820358120191</v>
      </c>
      <c r="AC163" s="70" t="e">
        <f t="shared" si="133"/>
        <v>#DIV/0!</v>
      </c>
      <c r="AD163" s="70" t="e">
        <f t="shared" si="133"/>
        <v>#REF!</v>
      </c>
      <c r="AE163" s="70">
        <f t="shared" si="134"/>
        <v>0</v>
      </c>
      <c r="AF163" s="70" t="e">
        <f t="shared" si="135"/>
        <v>#DIV/0!</v>
      </c>
      <c r="AG163" s="70" t="e">
        <f t="shared" si="136"/>
        <v>#DIV/0!</v>
      </c>
      <c r="AH163" s="70" t="e">
        <f t="shared" si="137"/>
        <v>#DIV/0!</v>
      </c>
      <c r="AI163" s="70" t="e">
        <f t="shared" si="138"/>
        <v>#DIV/0!</v>
      </c>
      <c r="AJ163" s="70" t="e">
        <f t="shared" si="139"/>
        <v>#DIV/0!</v>
      </c>
      <c r="AK163" s="70" t="e">
        <f t="shared" si="140"/>
        <v>#DIV/0!</v>
      </c>
      <c r="AL163" s="71" t="e">
        <f t="shared" si="168"/>
        <v>#DIV/0!</v>
      </c>
      <c r="AM163" s="187"/>
      <c r="AN163" s="189"/>
      <c r="AO163" s="182">
        <f t="shared" si="141"/>
        <v>1</v>
      </c>
      <c r="AP163" s="75"/>
      <c r="AQ163" s="75"/>
      <c r="AR163" s="76"/>
      <c r="AS163" s="76"/>
      <c r="AT163" s="171" t="e">
        <f t="shared" si="142"/>
        <v>#DIV/0!</v>
      </c>
      <c r="AU163" s="171" t="e">
        <f t="shared" si="143"/>
        <v>#DIV/0!</v>
      </c>
      <c r="AV163" s="75"/>
      <c r="AW163" s="75"/>
      <c r="AX163" s="75"/>
      <c r="AY163" s="76"/>
      <c r="AZ163" s="75"/>
      <c r="BA163" s="66" t="e">
        <f t="shared" si="144"/>
        <v>#DIV/0!</v>
      </c>
      <c r="BB163" s="155" t="e">
        <f t="shared" si="145"/>
        <v>#DIV/0!</v>
      </c>
      <c r="BC163" s="75"/>
      <c r="BD163" s="75"/>
      <c r="BE163" s="76"/>
      <c r="BF163" s="155" t="e">
        <f t="shared" si="146"/>
        <v>#DIV/0!</v>
      </c>
      <c r="BG163" s="184">
        <v>0.84792820358120191</v>
      </c>
      <c r="BH163" s="184">
        <v>0.77656974618507901</v>
      </c>
      <c r="BI163" s="84"/>
      <c r="BJ163" s="85"/>
      <c r="BK163" s="75"/>
      <c r="BL163" s="75"/>
      <c r="BM163" s="76"/>
      <c r="BN163" s="76"/>
      <c r="BO163" s="76"/>
      <c r="BP163" s="76"/>
      <c r="BQ163" s="76"/>
      <c r="BR163" s="76"/>
      <c r="BS163" s="155" t="e">
        <f t="shared" si="147"/>
        <v>#DIV/0!</v>
      </c>
      <c r="BT163" s="155" t="e">
        <f>#REF!/BI163</f>
        <v>#REF!</v>
      </c>
      <c r="BU163" s="66" t="e">
        <f>#REF!/BI163</f>
        <v>#REF!</v>
      </c>
      <c r="BV163" s="72"/>
      <c r="BW163" s="75"/>
      <c r="BX163" s="66" t="e">
        <f t="shared" si="148"/>
        <v>#DIV/0!</v>
      </c>
      <c r="BY163" s="74" t="e">
        <f t="shared" si="149"/>
        <v>#DIV/0!</v>
      </c>
      <c r="BZ163" s="155" t="e">
        <f t="shared" si="169"/>
        <v>#DIV/0!</v>
      </c>
      <c r="CA163" s="72"/>
      <c r="CB163" s="75"/>
      <c r="CC163" s="155" t="e">
        <f t="shared" si="150"/>
        <v>#DIV/0!</v>
      </c>
      <c r="CD163" s="155" t="e">
        <f t="shared" si="151"/>
        <v>#DIV/0!</v>
      </c>
      <c r="CE163" s="72"/>
      <c r="CF163" s="166"/>
      <c r="CG163" s="167"/>
      <c r="CH163" s="155" t="e">
        <f t="shared" si="152"/>
        <v>#DIV/0!</v>
      </c>
      <c r="CI163" s="75"/>
      <c r="CJ163" s="76"/>
      <c r="CK163" s="76"/>
      <c r="CL163" s="75"/>
      <c r="CM163" s="76"/>
      <c r="CN163" s="155" t="e">
        <f t="shared" si="153"/>
        <v>#DIV/0!</v>
      </c>
      <c r="CO163" s="72"/>
      <c r="CP163" s="75"/>
      <c r="CQ163" s="155" t="e">
        <f t="shared" si="154"/>
        <v>#DIV/0!</v>
      </c>
      <c r="CR163" s="78" t="b">
        <v>0</v>
      </c>
      <c r="CS163" s="76" t="b">
        <v>0</v>
      </c>
      <c r="CT163" s="76"/>
      <c r="CU163" s="76"/>
      <c r="CV163" s="76"/>
      <c r="CW163" s="76"/>
      <c r="CX163" s="76"/>
      <c r="CY163" s="76"/>
      <c r="CZ163" s="76"/>
      <c r="DA163" s="76"/>
      <c r="DB163" s="76"/>
      <c r="DC163" s="66" t="e">
        <f t="shared" si="155"/>
        <v>#DIV/0!</v>
      </c>
      <c r="DD163" s="66" t="e">
        <f t="shared" si="156"/>
        <v>#DIV/0!</v>
      </c>
      <c r="DE163" s="66" t="e">
        <f t="shared" si="157"/>
        <v>#DIV/0!</v>
      </c>
      <c r="DF163" s="66" t="e">
        <f t="shared" si="158"/>
        <v>#DIV/0!</v>
      </c>
      <c r="DG163" s="66" t="e">
        <f t="shared" si="159"/>
        <v>#DIV/0!</v>
      </c>
      <c r="DH163" s="66" t="e">
        <f t="shared" si="171"/>
        <v>#DIV/0!</v>
      </c>
      <c r="DI163" s="66" t="e">
        <f t="shared" si="160"/>
        <v>#DIV/0!</v>
      </c>
      <c r="DJ163" s="66" t="e">
        <f t="shared" si="161"/>
        <v>#DIV/0!</v>
      </c>
      <c r="DK163" s="66" t="e">
        <f t="shared" si="162"/>
        <v>#DIV/0!</v>
      </c>
      <c r="DL163" s="66" t="e">
        <f t="shared" si="163"/>
        <v>#DIV/0!</v>
      </c>
      <c r="DM163" s="66" t="e">
        <f t="shared" si="164"/>
        <v>#DIV/0!</v>
      </c>
      <c r="DN163" s="80" t="e">
        <f t="shared" si="165"/>
        <v>#DIV/0!</v>
      </c>
      <c r="DO163" s="178" t="e">
        <f t="shared" si="166"/>
        <v>#DIV/0!</v>
      </c>
      <c r="DP163" s="163" t="e">
        <f t="shared" si="170"/>
        <v>#DIV/0!</v>
      </c>
    </row>
    <row r="164" spans="1:120" ht="17.149999999999999" customHeight="1" x14ac:dyDescent="0.3">
      <c r="A164" s="30"/>
      <c r="B164" s="39" t="s">
        <v>517</v>
      </c>
      <c r="C164" s="37" t="s">
        <v>518</v>
      </c>
      <c r="D164" s="36" t="s">
        <v>519</v>
      </c>
      <c r="E164" s="37" t="s">
        <v>520</v>
      </c>
      <c r="F164" s="36" t="s">
        <v>535</v>
      </c>
      <c r="G164" s="37" t="s">
        <v>536</v>
      </c>
      <c r="H164" s="36">
        <v>88</v>
      </c>
      <c r="I164" s="38">
        <v>4</v>
      </c>
      <c r="J164" s="155" t="e">
        <f t="shared" si="117"/>
        <v>#DIV/0!</v>
      </c>
      <c r="K164" s="115" t="e">
        <f t="shared" si="118"/>
        <v>#DIV/0!</v>
      </c>
      <c r="L164" s="115" t="e">
        <f t="shared" si="119"/>
        <v>#DIV/0!</v>
      </c>
      <c r="M164" s="115" t="e">
        <f t="shared" si="120"/>
        <v>#DIV/0!</v>
      </c>
      <c r="N164" s="115" t="e">
        <f t="shared" si="121"/>
        <v>#REF!</v>
      </c>
      <c r="O164" s="115" t="e">
        <f t="shared" si="122"/>
        <v>#DIV/0!</v>
      </c>
      <c r="P164" s="115" t="e">
        <f t="shared" si="123"/>
        <v>#DIV/0!</v>
      </c>
      <c r="Q164" s="115">
        <f t="shared" si="124"/>
        <v>1</v>
      </c>
      <c r="R164" s="116">
        <f t="shared" si="125"/>
        <v>0.76916598432565209</v>
      </c>
      <c r="S164" s="133" t="e">
        <f t="shared" si="126"/>
        <v>#DIV/0!</v>
      </c>
      <c r="T164" s="134" t="e">
        <f t="shared" si="167"/>
        <v>#DIV/0!</v>
      </c>
      <c r="U164" s="135" t="e">
        <f t="shared" si="127"/>
        <v>#DIV/0!</v>
      </c>
      <c r="V164" s="136">
        <v>1</v>
      </c>
      <c r="W164" s="155" t="e">
        <f t="shared" si="128"/>
        <v>#DIV/0!</v>
      </c>
      <c r="X164" s="155" t="e">
        <f t="shared" si="129"/>
        <v>#DIV/0!</v>
      </c>
      <c r="Y164" s="155" t="e">
        <f t="shared" si="130"/>
        <v>#DIV/0!</v>
      </c>
      <c r="Z164" s="156" t="e">
        <f t="shared" si="131"/>
        <v>#DIV/0!</v>
      </c>
      <c r="AA164" s="69"/>
      <c r="AB164" s="70">
        <f t="shared" si="132"/>
        <v>0.8339468473744388</v>
      </c>
      <c r="AC164" s="70" t="e">
        <f t="shared" si="133"/>
        <v>#DIV/0!</v>
      </c>
      <c r="AD164" s="70" t="e">
        <f t="shared" si="133"/>
        <v>#REF!</v>
      </c>
      <c r="AE164" s="70">
        <f t="shared" si="134"/>
        <v>0</v>
      </c>
      <c r="AF164" s="70" t="e">
        <f t="shared" si="135"/>
        <v>#DIV/0!</v>
      </c>
      <c r="AG164" s="70" t="e">
        <f t="shared" si="136"/>
        <v>#DIV/0!</v>
      </c>
      <c r="AH164" s="70" t="e">
        <f t="shared" si="137"/>
        <v>#DIV/0!</v>
      </c>
      <c r="AI164" s="70" t="e">
        <f t="shared" si="138"/>
        <v>#DIV/0!</v>
      </c>
      <c r="AJ164" s="70" t="e">
        <f t="shared" si="139"/>
        <v>#DIV/0!</v>
      </c>
      <c r="AK164" s="70" t="e">
        <f t="shared" si="140"/>
        <v>#DIV/0!</v>
      </c>
      <c r="AL164" s="71" t="e">
        <f t="shared" si="168"/>
        <v>#DIV/0!</v>
      </c>
      <c r="AM164" s="187"/>
      <c r="AN164" s="189"/>
      <c r="AO164" s="182">
        <f t="shared" si="141"/>
        <v>1</v>
      </c>
      <c r="AP164" s="75"/>
      <c r="AQ164" s="75"/>
      <c r="AR164" s="76"/>
      <c r="AS164" s="76"/>
      <c r="AT164" s="171" t="e">
        <f t="shared" si="142"/>
        <v>#DIV/0!</v>
      </c>
      <c r="AU164" s="171" t="e">
        <f t="shared" si="143"/>
        <v>#DIV/0!</v>
      </c>
      <c r="AV164" s="75"/>
      <c r="AW164" s="75"/>
      <c r="AX164" s="75"/>
      <c r="AY164" s="76"/>
      <c r="AZ164" s="75"/>
      <c r="BA164" s="66" t="e">
        <f t="shared" si="144"/>
        <v>#DIV/0!</v>
      </c>
      <c r="BB164" s="155" t="e">
        <f t="shared" si="145"/>
        <v>#DIV/0!</v>
      </c>
      <c r="BC164" s="75"/>
      <c r="BD164" s="75"/>
      <c r="BE164" s="76"/>
      <c r="BF164" s="155" t="e">
        <f t="shared" si="146"/>
        <v>#DIV/0!</v>
      </c>
      <c r="BG164" s="184">
        <v>0.8339468473744388</v>
      </c>
      <c r="BH164" s="184">
        <v>0.76916598432565209</v>
      </c>
      <c r="BI164" s="84"/>
      <c r="BJ164" s="85"/>
      <c r="BK164" s="75"/>
      <c r="BL164" s="75"/>
      <c r="BM164" s="76"/>
      <c r="BN164" s="76"/>
      <c r="BO164" s="76"/>
      <c r="BP164" s="76"/>
      <c r="BQ164" s="76"/>
      <c r="BR164" s="76"/>
      <c r="BS164" s="155" t="e">
        <f t="shared" si="147"/>
        <v>#DIV/0!</v>
      </c>
      <c r="BT164" s="155" t="e">
        <f>#REF!/BI164</f>
        <v>#REF!</v>
      </c>
      <c r="BU164" s="66" t="e">
        <f>#REF!/BI164</f>
        <v>#REF!</v>
      </c>
      <c r="BV164" s="72"/>
      <c r="BW164" s="75"/>
      <c r="BX164" s="66" t="e">
        <f t="shared" si="148"/>
        <v>#DIV/0!</v>
      </c>
      <c r="BY164" s="74" t="e">
        <f t="shared" si="149"/>
        <v>#DIV/0!</v>
      </c>
      <c r="BZ164" s="155" t="e">
        <f t="shared" si="169"/>
        <v>#DIV/0!</v>
      </c>
      <c r="CA164" s="72"/>
      <c r="CB164" s="75"/>
      <c r="CC164" s="155" t="e">
        <f t="shared" si="150"/>
        <v>#DIV/0!</v>
      </c>
      <c r="CD164" s="155" t="e">
        <f t="shared" si="151"/>
        <v>#DIV/0!</v>
      </c>
      <c r="CE164" s="72"/>
      <c r="CF164" s="166"/>
      <c r="CG164" s="167"/>
      <c r="CH164" s="155" t="e">
        <f t="shared" si="152"/>
        <v>#DIV/0!</v>
      </c>
      <c r="CI164" s="75"/>
      <c r="CJ164" s="76"/>
      <c r="CK164" s="76"/>
      <c r="CL164" s="75"/>
      <c r="CM164" s="76"/>
      <c r="CN164" s="155" t="e">
        <f t="shared" si="153"/>
        <v>#DIV/0!</v>
      </c>
      <c r="CO164" s="72"/>
      <c r="CP164" s="75"/>
      <c r="CQ164" s="155" t="e">
        <f t="shared" si="154"/>
        <v>#DIV/0!</v>
      </c>
      <c r="CR164" s="78" t="b">
        <v>0</v>
      </c>
      <c r="CS164" s="76" t="b">
        <v>1</v>
      </c>
      <c r="CT164" s="76"/>
      <c r="CU164" s="76"/>
      <c r="CV164" s="79"/>
      <c r="CW164" s="79"/>
      <c r="CX164" s="79"/>
      <c r="CY164" s="79"/>
      <c r="CZ164" s="76"/>
      <c r="DA164" s="76"/>
      <c r="DB164" s="76"/>
      <c r="DC164" s="66" t="e">
        <f t="shared" si="155"/>
        <v>#DIV/0!</v>
      </c>
      <c r="DD164" s="66" t="e">
        <f t="shared" si="156"/>
        <v>#DIV/0!</v>
      </c>
      <c r="DE164" s="66" t="e">
        <f t="shared" si="157"/>
        <v>#DIV/0!</v>
      </c>
      <c r="DF164" s="66" t="e">
        <f t="shared" si="158"/>
        <v>#DIV/0!</v>
      </c>
      <c r="DG164" s="66" t="e">
        <f t="shared" si="159"/>
        <v>#DIV/0!</v>
      </c>
      <c r="DH164" s="66" t="e">
        <f t="shared" si="171"/>
        <v>#DIV/0!</v>
      </c>
      <c r="DI164" s="66" t="e">
        <f t="shared" si="160"/>
        <v>#DIV/0!</v>
      </c>
      <c r="DJ164" s="66" t="e">
        <f t="shared" si="161"/>
        <v>#DIV/0!</v>
      </c>
      <c r="DK164" s="66" t="e">
        <f t="shared" si="162"/>
        <v>#DIV/0!</v>
      </c>
      <c r="DL164" s="66" t="e">
        <f t="shared" si="163"/>
        <v>#DIV/0!</v>
      </c>
      <c r="DM164" s="66" t="e">
        <f t="shared" si="164"/>
        <v>#DIV/0!</v>
      </c>
      <c r="DN164" s="80" t="e">
        <f t="shared" si="165"/>
        <v>#DIV/0!</v>
      </c>
      <c r="DO164" s="178" t="e">
        <f t="shared" si="166"/>
        <v>#DIV/0!</v>
      </c>
      <c r="DP164" s="163" t="e">
        <f t="shared" si="170"/>
        <v>#DIV/0!</v>
      </c>
    </row>
    <row r="165" spans="1:120" ht="17.149999999999999" customHeight="1" x14ac:dyDescent="0.3">
      <c r="A165" s="30"/>
      <c r="B165" s="39" t="s">
        <v>517</v>
      </c>
      <c r="C165" s="37" t="s">
        <v>518</v>
      </c>
      <c r="D165" s="36" t="s">
        <v>537</v>
      </c>
      <c r="E165" s="37" t="s">
        <v>538</v>
      </c>
      <c r="F165" s="36" t="s">
        <v>539</v>
      </c>
      <c r="G165" s="37" t="s">
        <v>538</v>
      </c>
      <c r="H165" s="36">
        <v>98</v>
      </c>
      <c r="I165" s="38">
        <v>11</v>
      </c>
      <c r="J165" s="155" t="e">
        <f t="shared" si="117"/>
        <v>#DIV/0!</v>
      </c>
      <c r="K165" s="115" t="e">
        <f t="shared" si="118"/>
        <v>#DIV/0!</v>
      </c>
      <c r="L165" s="115" t="e">
        <f t="shared" si="119"/>
        <v>#DIV/0!</v>
      </c>
      <c r="M165" s="115" t="e">
        <f t="shared" si="120"/>
        <v>#DIV/0!</v>
      </c>
      <c r="N165" s="115" t="e">
        <f t="shared" si="121"/>
        <v>#REF!</v>
      </c>
      <c r="O165" s="115" t="e">
        <f t="shared" si="122"/>
        <v>#DIV/0!</v>
      </c>
      <c r="P165" s="115" t="e">
        <f t="shared" si="123"/>
        <v>#DIV/0!</v>
      </c>
      <c r="Q165" s="115">
        <f t="shared" si="124"/>
        <v>1</v>
      </c>
      <c r="R165" s="116">
        <f t="shared" si="125"/>
        <v>0.59135468930914703</v>
      </c>
      <c r="S165" s="133" t="e">
        <f t="shared" si="126"/>
        <v>#DIV/0!</v>
      </c>
      <c r="T165" s="134" t="e">
        <f t="shared" si="167"/>
        <v>#DIV/0!</v>
      </c>
      <c r="U165" s="135" t="e">
        <f t="shared" si="127"/>
        <v>#DIV/0!</v>
      </c>
      <c r="V165" s="136">
        <v>2</v>
      </c>
      <c r="W165" s="155" t="e">
        <f t="shared" si="128"/>
        <v>#DIV/0!</v>
      </c>
      <c r="X165" s="155" t="e">
        <f t="shared" si="129"/>
        <v>#DIV/0!</v>
      </c>
      <c r="Y165" s="155" t="e">
        <f t="shared" si="130"/>
        <v>#DIV/0!</v>
      </c>
      <c r="Z165" s="156" t="e">
        <f t="shared" si="131"/>
        <v>#DIV/0!</v>
      </c>
      <c r="AA165" s="69"/>
      <c r="AB165" s="70">
        <f t="shared" si="132"/>
        <v>0.649911924951866</v>
      </c>
      <c r="AC165" s="70" t="e">
        <f t="shared" si="133"/>
        <v>#DIV/0!</v>
      </c>
      <c r="AD165" s="70" t="e">
        <f t="shared" si="133"/>
        <v>#REF!</v>
      </c>
      <c r="AE165" s="70">
        <f t="shared" si="134"/>
        <v>0</v>
      </c>
      <c r="AF165" s="70" t="e">
        <f t="shared" si="135"/>
        <v>#DIV/0!</v>
      </c>
      <c r="AG165" s="70" t="e">
        <f t="shared" si="136"/>
        <v>#DIV/0!</v>
      </c>
      <c r="AH165" s="70" t="e">
        <f t="shared" si="137"/>
        <v>#DIV/0!</v>
      </c>
      <c r="AI165" s="70" t="e">
        <f t="shared" si="138"/>
        <v>#DIV/0!</v>
      </c>
      <c r="AJ165" s="70" t="e">
        <f t="shared" si="139"/>
        <v>#DIV/0!</v>
      </c>
      <c r="AK165" s="70" t="e">
        <f t="shared" si="140"/>
        <v>#DIV/0!</v>
      </c>
      <c r="AL165" s="71" t="e">
        <f t="shared" si="168"/>
        <v>#DIV/0!</v>
      </c>
      <c r="AM165" s="187"/>
      <c r="AN165" s="189"/>
      <c r="AO165" s="182">
        <f t="shared" si="141"/>
        <v>1</v>
      </c>
      <c r="AP165" s="75"/>
      <c r="AQ165" s="75"/>
      <c r="AR165" s="76"/>
      <c r="AS165" s="76"/>
      <c r="AT165" s="171" t="e">
        <f t="shared" si="142"/>
        <v>#DIV/0!</v>
      </c>
      <c r="AU165" s="171" t="e">
        <f t="shared" si="143"/>
        <v>#DIV/0!</v>
      </c>
      <c r="AV165" s="75"/>
      <c r="AW165" s="76"/>
      <c r="AX165" s="75"/>
      <c r="AY165" s="76"/>
      <c r="AZ165" s="76"/>
      <c r="BA165" s="66" t="e">
        <f t="shared" si="144"/>
        <v>#DIV/0!</v>
      </c>
      <c r="BB165" s="155" t="e">
        <f t="shared" si="145"/>
        <v>#DIV/0!</v>
      </c>
      <c r="BC165" s="75"/>
      <c r="BD165" s="75"/>
      <c r="BE165" s="76"/>
      <c r="BF165" s="155" t="e">
        <f t="shared" si="146"/>
        <v>#DIV/0!</v>
      </c>
      <c r="BG165" s="184">
        <v>0.649911924951866</v>
      </c>
      <c r="BH165" s="184">
        <v>0.59135468930914703</v>
      </c>
      <c r="BI165" s="84"/>
      <c r="BJ165" s="85"/>
      <c r="BK165" s="75"/>
      <c r="BL165" s="75"/>
      <c r="BM165" s="76"/>
      <c r="BN165" s="76"/>
      <c r="BO165" s="76"/>
      <c r="BP165" s="76"/>
      <c r="BQ165" s="76"/>
      <c r="BR165" s="76"/>
      <c r="BS165" s="155" t="e">
        <f t="shared" si="147"/>
        <v>#DIV/0!</v>
      </c>
      <c r="BT165" s="155" t="e">
        <f>#REF!/BI165</f>
        <v>#REF!</v>
      </c>
      <c r="BU165" s="66" t="e">
        <f>#REF!/BI165</f>
        <v>#REF!</v>
      </c>
      <c r="BV165" s="72"/>
      <c r="BW165" s="75"/>
      <c r="BX165" s="66" t="e">
        <f t="shared" si="148"/>
        <v>#DIV/0!</v>
      </c>
      <c r="BY165" s="74" t="e">
        <f t="shared" si="149"/>
        <v>#DIV/0!</v>
      </c>
      <c r="BZ165" s="155" t="e">
        <f t="shared" si="169"/>
        <v>#DIV/0!</v>
      </c>
      <c r="CA165" s="72"/>
      <c r="CB165" s="75"/>
      <c r="CC165" s="155" t="e">
        <f t="shared" si="150"/>
        <v>#DIV/0!</v>
      </c>
      <c r="CD165" s="155" t="e">
        <f t="shared" si="151"/>
        <v>#DIV/0!</v>
      </c>
      <c r="CE165" s="72"/>
      <c r="CF165" s="166"/>
      <c r="CG165" s="167"/>
      <c r="CH165" s="155" t="e">
        <f t="shared" si="152"/>
        <v>#DIV/0!</v>
      </c>
      <c r="CI165" s="75"/>
      <c r="CJ165" s="76"/>
      <c r="CK165" s="75"/>
      <c r="CL165" s="75"/>
      <c r="CM165" s="76"/>
      <c r="CN165" s="155" t="e">
        <f t="shared" si="153"/>
        <v>#DIV/0!</v>
      </c>
      <c r="CO165" s="72"/>
      <c r="CP165" s="75"/>
      <c r="CQ165" s="155" t="e">
        <f t="shared" si="154"/>
        <v>#DIV/0!</v>
      </c>
      <c r="CR165" s="78" t="b">
        <v>1</v>
      </c>
      <c r="CS165" s="76" t="b">
        <v>1</v>
      </c>
      <c r="CT165" s="76"/>
      <c r="CU165" s="76"/>
      <c r="CV165" s="79"/>
      <c r="CW165" s="79"/>
      <c r="CX165" s="79"/>
      <c r="CY165" s="86"/>
      <c r="CZ165" s="76"/>
      <c r="DA165" s="76"/>
      <c r="DB165" s="87"/>
      <c r="DC165" s="66" t="e">
        <f t="shared" si="155"/>
        <v>#DIV/0!</v>
      </c>
      <c r="DD165" s="66" t="e">
        <f t="shared" si="156"/>
        <v>#DIV/0!</v>
      </c>
      <c r="DE165" s="66" t="e">
        <f t="shared" si="157"/>
        <v>#DIV/0!</v>
      </c>
      <c r="DF165" s="66" t="e">
        <f t="shared" si="158"/>
        <v>#DIV/0!</v>
      </c>
      <c r="DG165" s="66" t="e">
        <f t="shared" si="159"/>
        <v>#DIV/0!</v>
      </c>
      <c r="DH165" s="66" t="e">
        <f t="shared" si="171"/>
        <v>#DIV/0!</v>
      </c>
      <c r="DI165" s="66" t="e">
        <f t="shared" si="160"/>
        <v>#DIV/0!</v>
      </c>
      <c r="DJ165" s="66" t="e">
        <f t="shared" si="161"/>
        <v>#DIV/0!</v>
      </c>
      <c r="DK165" s="66" t="e">
        <f t="shared" si="162"/>
        <v>#DIV/0!</v>
      </c>
      <c r="DL165" s="66" t="e">
        <f t="shared" si="163"/>
        <v>#DIV/0!</v>
      </c>
      <c r="DM165" s="66" t="e">
        <f t="shared" si="164"/>
        <v>#DIV/0!</v>
      </c>
      <c r="DN165" s="80" t="e">
        <f t="shared" si="165"/>
        <v>#DIV/0!</v>
      </c>
      <c r="DO165" s="178" t="e">
        <f t="shared" si="166"/>
        <v>#DIV/0!</v>
      </c>
      <c r="DP165" s="163" t="e">
        <f t="shared" si="170"/>
        <v>#DIV/0!</v>
      </c>
    </row>
    <row r="166" spans="1:120" ht="17.149999999999999" customHeight="1" x14ac:dyDescent="0.3">
      <c r="A166" s="30"/>
      <c r="B166" s="39" t="s">
        <v>517</v>
      </c>
      <c r="C166" s="37" t="s">
        <v>518</v>
      </c>
      <c r="D166" s="36" t="s">
        <v>537</v>
      </c>
      <c r="E166" s="37" t="s">
        <v>538</v>
      </c>
      <c r="F166" s="36" t="s">
        <v>540</v>
      </c>
      <c r="G166" s="37" t="s">
        <v>541</v>
      </c>
      <c r="H166" s="36">
        <v>78</v>
      </c>
      <c r="I166" s="38">
        <v>7</v>
      </c>
      <c r="J166" s="155" t="e">
        <f t="shared" si="117"/>
        <v>#DIV/0!</v>
      </c>
      <c r="K166" s="115" t="e">
        <f t="shared" si="118"/>
        <v>#DIV/0!</v>
      </c>
      <c r="L166" s="115" t="e">
        <f t="shared" si="119"/>
        <v>#DIV/0!</v>
      </c>
      <c r="M166" s="115" t="e">
        <f t="shared" si="120"/>
        <v>#DIV/0!</v>
      </c>
      <c r="N166" s="115" t="e">
        <f t="shared" si="121"/>
        <v>#REF!</v>
      </c>
      <c r="O166" s="115" t="e">
        <f t="shared" si="122"/>
        <v>#DIV/0!</v>
      </c>
      <c r="P166" s="115" t="e">
        <f t="shared" si="123"/>
        <v>#DIV/0!</v>
      </c>
      <c r="Q166" s="115">
        <f t="shared" si="124"/>
        <v>1</v>
      </c>
      <c r="R166" s="116">
        <f t="shared" si="125"/>
        <v>0.6331202535103535</v>
      </c>
      <c r="S166" s="133" t="e">
        <f t="shared" si="126"/>
        <v>#DIV/0!</v>
      </c>
      <c r="T166" s="134" t="e">
        <f t="shared" si="167"/>
        <v>#DIV/0!</v>
      </c>
      <c r="U166" s="135" t="e">
        <f t="shared" si="127"/>
        <v>#DIV/0!</v>
      </c>
      <c r="V166" s="136">
        <v>2</v>
      </c>
      <c r="W166" s="155" t="e">
        <f t="shared" si="128"/>
        <v>#DIV/0!</v>
      </c>
      <c r="X166" s="155" t="e">
        <f t="shared" si="129"/>
        <v>#DIV/0!</v>
      </c>
      <c r="Y166" s="155" t="e">
        <f t="shared" si="130"/>
        <v>#DIV/0!</v>
      </c>
      <c r="Z166" s="156" t="e">
        <f t="shared" si="131"/>
        <v>#DIV/0!</v>
      </c>
      <c r="AA166" s="69"/>
      <c r="AB166" s="70">
        <f t="shared" si="132"/>
        <v>0.6951341518872215</v>
      </c>
      <c r="AC166" s="70" t="e">
        <f t="shared" si="133"/>
        <v>#DIV/0!</v>
      </c>
      <c r="AD166" s="70" t="e">
        <f t="shared" si="133"/>
        <v>#REF!</v>
      </c>
      <c r="AE166" s="70">
        <f t="shared" si="134"/>
        <v>0</v>
      </c>
      <c r="AF166" s="70" t="e">
        <f t="shared" si="135"/>
        <v>#DIV/0!</v>
      </c>
      <c r="AG166" s="70" t="e">
        <f t="shared" si="136"/>
        <v>#DIV/0!</v>
      </c>
      <c r="AH166" s="70" t="e">
        <f t="shared" si="137"/>
        <v>#DIV/0!</v>
      </c>
      <c r="AI166" s="70" t="e">
        <f t="shared" si="138"/>
        <v>#DIV/0!</v>
      </c>
      <c r="AJ166" s="70" t="e">
        <f t="shared" si="139"/>
        <v>#DIV/0!</v>
      </c>
      <c r="AK166" s="70" t="e">
        <f t="shared" si="140"/>
        <v>#DIV/0!</v>
      </c>
      <c r="AL166" s="71" t="e">
        <f t="shared" si="168"/>
        <v>#DIV/0!</v>
      </c>
      <c r="AM166" s="187"/>
      <c r="AN166" s="189"/>
      <c r="AO166" s="182">
        <f t="shared" si="141"/>
        <v>1</v>
      </c>
      <c r="AP166" s="75"/>
      <c r="AQ166" s="75"/>
      <c r="AR166" s="76"/>
      <c r="AS166" s="76"/>
      <c r="AT166" s="171" t="e">
        <f t="shared" si="142"/>
        <v>#DIV/0!</v>
      </c>
      <c r="AU166" s="171" t="e">
        <f t="shared" si="143"/>
        <v>#DIV/0!</v>
      </c>
      <c r="AV166" s="75"/>
      <c r="AW166" s="76"/>
      <c r="AX166" s="75"/>
      <c r="AY166" s="76"/>
      <c r="AZ166" s="76"/>
      <c r="BA166" s="66" t="e">
        <f t="shared" si="144"/>
        <v>#DIV/0!</v>
      </c>
      <c r="BB166" s="155" t="e">
        <f t="shared" si="145"/>
        <v>#DIV/0!</v>
      </c>
      <c r="BC166" s="75"/>
      <c r="BD166" s="75"/>
      <c r="BE166" s="76"/>
      <c r="BF166" s="155" t="e">
        <f t="shared" si="146"/>
        <v>#DIV/0!</v>
      </c>
      <c r="BG166" s="184">
        <v>0.6951341518872215</v>
      </c>
      <c r="BH166" s="184">
        <v>0.6331202535103535</v>
      </c>
      <c r="BI166" s="84"/>
      <c r="BJ166" s="85"/>
      <c r="BK166" s="75"/>
      <c r="BL166" s="75"/>
      <c r="BM166" s="76"/>
      <c r="BN166" s="76"/>
      <c r="BO166" s="76"/>
      <c r="BP166" s="76"/>
      <c r="BQ166" s="76"/>
      <c r="BR166" s="76"/>
      <c r="BS166" s="155" t="e">
        <f t="shared" si="147"/>
        <v>#DIV/0!</v>
      </c>
      <c r="BT166" s="155" t="e">
        <f>#REF!/BI166</f>
        <v>#REF!</v>
      </c>
      <c r="BU166" s="66" t="e">
        <f>#REF!/BI166</f>
        <v>#REF!</v>
      </c>
      <c r="BV166" s="72"/>
      <c r="BW166" s="75"/>
      <c r="BX166" s="66" t="e">
        <f t="shared" si="148"/>
        <v>#DIV/0!</v>
      </c>
      <c r="BY166" s="74" t="e">
        <f t="shared" si="149"/>
        <v>#DIV/0!</v>
      </c>
      <c r="BZ166" s="155" t="e">
        <f t="shared" si="169"/>
        <v>#DIV/0!</v>
      </c>
      <c r="CA166" s="72"/>
      <c r="CB166" s="75"/>
      <c r="CC166" s="155" t="e">
        <f t="shared" si="150"/>
        <v>#DIV/0!</v>
      </c>
      <c r="CD166" s="155" t="e">
        <f t="shared" si="151"/>
        <v>#DIV/0!</v>
      </c>
      <c r="CE166" s="72"/>
      <c r="CF166" s="166"/>
      <c r="CG166" s="167"/>
      <c r="CH166" s="155" t="e">
        <f t="shared" si="152"/>
        <v>#DIV/0!</v>
      </c>
      <c r="CI166" s="75"/>
      <c r="CJ166" s="76"/>
      <c r="CK166" s="75"/>
      <c r="CL166" s="75"/>
      <c r="CM166" s="76"/>
      <c r="CN166" s="155" t="e">
        <f t="shared" si="153"/>
        <v>#DIV/0!</v>
      </c>
      <c r="CO166" s="72"/>
      <c r="CP166" s="75"/>
      <c r="CQ166" s="155" t="e">
        <f t="shared" si="154"/>
        <v>#DIV/0!</v>
      </c>
      <c r="CR166" s="78" t="b">
        <v>0</v>
      </c>
      <c r="CS166" s="76" t="b">
        <v>1</v>
      </c>
      <c r="CT166" s="76"/>
      <c r="CU166" s="76"/>
      <c r="CV166" s="79"/>
      <c r="CW166" s="79"/>
      <c r="CX166" s="79"/>
      <c r="CY166" s="79"/>
      <c r="CZ166" s="76"/>
      <c r="DA166" s="76"/>
      <c r="DB166" s="76"/>
      <c r="DC166" s="66" t="e">
        <f t="shared" si="155"/>
        <v>#DIV/0!</v>
      </c>
      <c r="DD166" s="66" t="e">
        <f t="shared" si="156"/>
        <v>#DIV/0!</v>
      </c>
      <c r="DE166" s="66" t="e">
        <f t="shared" si="157"/>
        <v>#DIV/0!</v>
      </c>
      <c r="DF166" s="66" t="e">
        <f t="shared" si="158"/>
        <v>#DIV/0!</v>
      </c>
      <c r="DG166" s="66" t="e">
        <f t="shared" si="159"/>
        <v>#DIV/0!</v>
      </c>
      <c r="DH166" s="66" t="e">
        <f t="shared" si="171"/>
        <v>#DIV/0!</v>
      </c>
      <c r="DI166" s="66" t="e">
        <f t="shared" si="160"/>
        <v>#DIV/0!</v>
      </c>
      <c r="DJ166" s="66" t="e">
        <f t="shared" si="161"/>
        <v>#DIV/0!</v>
      </c>
      <c r="DK166" s="66" t="e">
        <f t="shared" si="162"/>
        <v>#DIV/0!</v>
      </c>
      <c r="DL166" s="66" t="e">
        <f t="shared" si="163"/>
        <v>#DIV/0!</v>
      </c>
      <c r="DM166" s="66" t="e">
        <f t="shared" si="164"/>
        <v>#DIV/0!</v>
      </c>
      <c r="DN166" s="80" t="e">
        <f t="shared" si="165"/>
        <v>#DIV/0!</v>
      </c>
      <c r="DO166" s="178" t="e">
        <f t="shared" si="166"/>
        <v>#DIV/0!</v>
      </c>
      <c r="DP166" s="163" t="e">
        <f t="shared" si="170"/>
        <v>#DIV/0!</v>
      </c>
    </row>
    <row r="167" spans="1:120" ht="17.149999999999999" customHeight="1" x14ac:dyDescent="0.3">
      <c r="A167" s="30"/>
      <c r="B167" s="39" t="s">
        <v>517</v>
      </c>
      <c r="C167" s="37" t="s">
        <v>518</v>
      </c>
      <c r="D167" s="36" t="s">
        <v>542</v>
      </c>
      <c r="E167" s="37" t="s">
        <v>543</v>
      </c>
      <c r="F167" s="36" t="s">
        <v>544</v>
      </c>
      <c r="G167" s="37" t="s">
        <v>543</v>
      </c>
      <c r="H167" s="36">
        <v>54</v>
      </c>
      <c r="I167" s="38">
        <v>10</v>
      </c>
      <c r="J167" s="155" t="e">
        <f t="shared" si="117"/>
        <v>#DIV/0!</v>
      </c>
      <c r="K167" s="115" t="e">
        <f t="shared" si="118"/>
        <v>#DIV/0!</v>
      </c>
      <c r="L167" s="115" t="e">
        <f t="shared" si="119"/>
        <v>#DIV/0!</v>
      </c>
      <c r="M167" s="115" t="e">
        <f t="shared" si="120"/>
        <v>#DIV/0!</v>
      </c>
      <c r="N167" s="115" t="e">
        <f t="shared" si="121"/>
        <v>#REF!</v>
      </c>
      <c r="O167" s="115" t="e">
        <f t="shared" si="122"/>
        <v>#DIV/0!</v>
      </c>
      <c r="P167" s="115" t="e">
        <f t="shared" si="123"/>
        <v>#DIV/0!</v>
      </c>
      <c r="Q167" s="115">
        <f t="shared" si="124"/>
        <v>1</v>
      </c>
      <c r="R167" s="116">
        <f t="shared" si="125"/>
        <v>0.66201682640038806</v>
      </c>
      <c r="S167" s="133" t="e">
        <f t="shared" si="126"/>
        <v>#DIV/0!</v>
      </c>
      <c r="T167" s="134" t="e">
        <f t="shared" si="167"/>
        <v>#DIV/0!</v>
      </c>
      <c r="U167" s="135" t="e">
        <f t="shared" si="127"/>
        <v>#DIV/0!</v>
      </c>
      <c r="V167" s="136">
        <v>1</v>
      </c>
      <c r="W167" s="155" t="e">
        <f t="shared" si="128"/>
        <v>#DIV/0!</v>
      </c>
      <c r="X167" s="155" t="e">
        <f t="shared" si="129"/>
        <v>#DIV/0!</v>
      </c>
      <c r="Y167" s="155" t="e">
        <f t="shared" si="130"/>
        <v>#DIV/0!</v>
      </c>
      <c r="Z167" s="156" t="e">
        <f t="shared" si="131"/>
        <v>#DIV/0!</v>
      </c>
      <c r="AA167" s="69"/>
      <c r="AB167" s="70">
        <f t="shared" si="132"/>
        <v>0.76842655514898051</v>
      </c>
      <c r="AC167" s="70" t="e">
        <f t="shared" si="133"/>
        <v>#DIV/0!</v>
      </c>
      <c r="AD167" s="70" t="e">
        <f t="shared" si="133"/>
        <v>#REF!</v>
      </c>
      <c r="AE167" s="70">
        <f t="shared" si="134"/>
        <v>0</v>
      </c>
      <c r="AF167" s="70" t="e">
        <f t="shared" si="135"/>
        <v>#DIV/0!</v>
      </c>
      <c r="AG167" s="70" t="e">
        <f t="shared" si="136"/>
        <v>#DIV/0!</v>
      </c>
      <c r="AH167" s="70" t="e">
        <f t="shared" si="137"/>
        <v>#DIV/0!</v>
      </c>
      <c r="AI167" s="70" t="e">
        <f t="shared" si="138"/>
        <v>#DIV/0!</v>
      </c>
      <c r="AJ167" s="70" t="e">
        <f t="shared" si="139"/>
        <v>#DIV/0!</v>
      </c>
      <c r="AK167" s="70" t="e">
        <f t="shared" si="140"/>
        <v>#DIV/0!</v>
      </c>
      <c r="AL167" s="71" t="e">
        <f t="shared" si="168"/>
        <v>#DIV/0!</v>
      </c>
      <c r="AM167" s="187"/>
      <c r="AN167" s="189"/>
      <c r="AO167" s="182">
        <f t="shared" si="141"/>
        <v>1</v>
      </c>
      <c r="AP167" s="75"/>
      <c r="AQ167" s="75"/>
      <c r="AR167" s="76"/>
      <c r="AS167" s="76"/>
      <c r="AT167" s="171" t="e">
        <f t="shared" si="142"/>
        <v>#DIV/0!</v>
      </c>
      <c r="AU167" s="171" t="e">
        <f t="shared" si="143"/>
        <v>#DIV/0!</v>
      </c>
      <c r="AV167" s="75"/>
      <c r="AW167" s="75"/>
      <c r="AX167" s="75"/>
      <c r="AY167" s="76"/>
      <c r="AZ167" s="75"/>
      <c r="BA167" s="66" t="e">
        <f t="shared" si="144"/>
        <v>#DIV/0!</v>
      </c>
      <c r="BB167" s="155" t="e">
        <f t="shared" si="145"/>
        <v>#DIV/0!</v>
      </c>
      <c r="BC167" s="75"/>
      <c r="BD167" s="75"/>
      <c r="BE167" s="76"/>
      <c r="BF167" s="155" t="e">
        <f t="shared" si="146"/>
        <v>#DIV/0!</v>
      </c>
      <c r="BG167" s="184">
        <v>0.76842655514898051</v>
      </c>
      <c r="BH167" s="184">
        <v>0.66201682640038806</v>
      </c>
      <c r="BI167" s="75"/>
      <c r="BJ167" s="85"/>
      <c r="BK167" s="75"/>
      <c r="BL167" s="75"/>
      <c r="BM167" s="75"/>
      <c r="BN167" s="76"/>
      <c r="BO167" s="75"/>
      <c r="BP167" s="76"/>
      <c r="BQ167" s="76"/>
      <c r="BR167" s="76"/>
      <c r="BS167" s="155" t="e">
        <f t="shared" si="147"/>
        <v>#DIV/0!</v>
      </c>
      <c r="BT167" s="155" t="e">
        <f>#REF!/BI167</f>
        <v>#REF!</v>
      </c>
      <c r="BU167" s="66" t="e">
        <f>#REF!/BI167</f>
        <v>#REF!</v>
      </c>
      <c r="BV167" s="72"/>
      <c r="BW167" s="75"/>
      <c r="BX167" s="66" t="e">
        <f t="shared" si="148"/>
        <v>#DIV/0!</v>
      </c>
      <c r="BY167" s="74" t="e">
        <f t="shared" si="149"/>
        <v>#DIV/0!</v>
      </c>
      <c r="BZ167" s="155" t="e">
        <f t="shared" si="169"/>
        <v>#DIV/0!</v>
      </c>
      <c r="CA167" s="72"/>
      <c r="CB167" s="75"/>
      <c r="CC167" s="155" t="e">
        <f t="shared" si="150"/>
        <v>#DIV/0!</v>
      </c>
      <c r="CD167" s="155" t="e">
        <f t="shared" si="151"/>
        <v>#DIV/0!</v>
      </c>
      <c r="CE167" s="72"/>
      <c r="CF167" s="166"/>
      <c r="CG167" s="167"/>
      <c r="CH167" s="155" t="e">
        <f t="shared" si="152"/>
        <v>#DIV/0!</v>
      </c>
      <c r="CI167" s="75"/>
      <c r="CJ167" s="76"/>
      <c r="CK167" s="75"/>
      <c r="CL167" s="75"/>
      <c r="CM167" s="76"/>
      <c r="CN167" s="155" t="e">
        <f t="shared" si="153"/>
        <v>#DIV/0!</v>
      </c>
      <c r="CO167" s="72"/>
      <c r="CP167" s="75"/>
      <c r="CQ167" s="155" t="e">
        <f t="shared" si="154"/>
        <v>#DIV/0!</v>
      </c>
      <c r="CR167" s="78" t="b">
        <v>0</v>
      </c>
      <c r="CS167" s="76" t="b">
        <v>1</v>
      </c>
      <c r="CT167" s="76"/>
      <c r="CU167" s="76"/>
      <c r="CV167" s="79"/>
      <c r="CW167" s="79"/>
      <c r="CX167" s="79"/>
      <c r="CY167" s="79"/>
      <c r="CZ167" s="76"/>
      <c r="DA167" s="76"/>
      <c r="DB167" s="76"/>
      <c r="DC167" s="66" t="e">
        <f t="shared" si="155"/>
        <v>#DIV/0!</v>
      </c>
      <c r="DD167" s="66" t="e">
        <f t="shared" si="156"/>
        <v>#DIV/0!</v>
      </c>
      <c r="DE167" s="66" t="e">
        <f t="shared" si="157"/>
        <v>#DIV/0!</v>
      </c>
      <c r="DF167" s="66" t="e">
        <f t="shared" si="158"/>
        <v>#DIV/0!</v>
      </c>
      <c r="DG167" s="66" t="e">
        <f t="shared" si="159"/>
        <v>#DIV/0!</v>
      </c>
      <c r="DH167" s="66" t="e">
        <f t="shared" si="171"/>
        <v>#DIV/0!</v>
      </c>
      <c r="DI167" s="66" t="e">
        <f t="shared" si="160"/>
        <v>#DIV/0!</v>
      </c>
      <c r="DJ167" s="66" t="e">
        <f t="shared" si="161"/>
        <v>#DIV/0!</v>
      </c>
      <c r="DK167" s="66" t="e">
        <f t="shared" si="162"/>
        <v>#DIV/0!</v>
      </c>
      <c r="DL167" s="66" t="e">
        <f t="shared" si="163"/>
        <v>#DIV/0!</v>
      </c>
      <c r="DM167" s="66" t="e">
        <f t="shared" si="164"/>
        <v>#DIV/0!</v>
      </c>
      <c r="DN167" s="80" t="e">
        <f t="shared" si="165"/>
        <v>#DIV/0!</v>
      </c>
      <c r="DO167" s="178" t="e">
        <f t="shared" si="166"/>
        <v>#DIV/0!</v>
      </c>
      <c r="DP167" s="163" t="e">
        <f t="shared" si="170"/>
        <v>#DIV/0!</v>
      </c>
    </row>
    <row r="168" spans="1:120" ht="17.149999999999999" customHeight="1" x14ac:dyDescent="0.3">
      <c r="A168" s="30"/>
      <c r="B168" s="39" t="s">
        <v>517</v>
      </c>
      <c r="C168" s="37" t="s">
        <v>518</v>
      </c>
      <c r="D168" s="36" t="s">
        <v>542</v>
      </c>
      <c r="E168" s="37" t="s">
        <v>543</v>
      </c>
      <c r="F168" s="36" t="s">
        <v>545</v>
      </c>
      <c r="G168" s="37" t="s">
        <v>546</v>
      </c>
      <c r="H168" s="36">
        <v>36</v>
      </c>
      <c r="I168" s="38">
        <v>5</v>
      </c>
      <c r="J168" s="155" t="e">
        <f t="shared" si="117"/>
        <v>#DIV/0!</v>
      </c>
      <c r="K168" s="115" t="e">
        <f t="shared" si="118"/>
        <v>#DIV/0!</v>
      </c>
      <c r="L168" s="115" t="e">
        <f t="shared" si="119"/>
        <v>#DIV/0!</v>
      </c>
      <c r="M168" s="115" t="e">
        <f t="shared" si="120"/>
        <v>#DIV/0!</v>
      </c>
      <c r="N168" s="115" t="e">
        <f t="shared" si="121"/>
        <v>#REF!</v>
      </c>
      <c r="O168" s="115" t="e">
        <f t="shared" si="122"/>
        <v>#DIV/0!</v>
      </c>
      <c r="P168" s="115" t="e">
        <f t="shared" si="123"/>
        <v>#DIV/0!</v>
      </c>
      <c r="Q168" s="115">
        <f t="shared" si="124"/>
        <v>1</v>
      </c>
      <c r="R168" s="116">
        <f t="shared" si="125"/>
        <v>0.91878949640852536</v>
      </c>
      <c r="S168" s="133" t="e">
        <f t="shared" si="126"/>
        <v>#DIV/0!</v>
      </c>
      <c r="T168" s="134" t="e">
        <f t="shared" si="167"/>
        <v>#DIV/0!</v>
      </c>
      <c r="U168" s="135" t="e">
        <f t="shared" si="127"/>
        <v>#DIV/0!</v>
      </c>
      <c r="V168" s="136">
        <v>5</v>
      </c>
      <c r="W168" s="155" t="e">
        <f t="shared" si="128"/>
        <v>#DIV/0!</v>
      </c>
      <c r="X168" s="155" t="e">
        <f t="shared" si="129"/>
        <v>#DIV/0!</v>
      </c>
      <c r="Y168" s="155" t="e">
        <f t="shared" si="130"/>
        <v>#DIV/0!</v>
      </c>
      <c r="Z168" s="156" t="e">
        <f t="shared" si="131"/>
        <v>#DIV/0!</v>
      </c>
      <c r="AA168" s="69"/>
      <c r="AB168" s="70">
        <f t="shared" si="132"/>
        <v>0.93817341040462443</v>
      </c>
      <c r="AC168" s="70" t="e">
        <f t="shared" si="133"/>
        <v>#DIV/0!</v>
      </c>
      <c r="AD168" s="70" t="e">
        <f t="shared" si="133"/>
        <v>#REF!</v>
      </c>
      <c r="AE168" s="70">
        <f t="shared" si="134"/>
        <v>0</v>
      </c>
      <c r="AF168" s="70" t="e">
        <f t="shared" si="135"/>
        <v>#DIV/0!</v>
      </c>
      <c r="AG168" s="70" t="e">
        <f t="shared" si="136"/>
        <v>#DIV/0!</v>
      </c>
      <c r="AH168" s="70" t="e">
        <f t="shared" si="137"/>
        <v>#DIV/0!</v>
      </c>
      <c r="AI168" s="70" t="e">
        <f t="shared" si="138"/>
        <v>#DIV/0!</v>
      </c>
      <c r="AJ168" s="70" t="e">
        <f t="shared" si="139"/>
        <v>#DIV/0!</v>
      </c>
      <c r="AK168" s="70" t="e">
        <f t="shared" si="140"/>
        <v>#DIV/0!</v>
      </c>
      <c r="AL168" s="71" t="e">
        <f t="shared" si="168"/>
        <v>#DIV/0!</v>
      </c>
      <c r="AM168" s="187"/>
      <c r="AN168" s="189"/>
      <c r="AO168" s="182">
        <f t="shared" si="141"/>
        <v>1</v>
      </c>
      <c r="AP168" s="75"/>
      <c r="AQ168" s="75"/>
      <c r="AR168" s="76"/>
      <c r="AS168" s="76"/>
      <c r="AT168" s="171" t="e">
        <f t="shared" si="142"/>
        <v>#DIV/0!</v>
      </c>
      <c r="AU168" s="171" t="e">
        <f t="shared" si="143"/>
        <v>#DIV/0!</v>
      </c>
      <c r="AV168" s="75"/>
      <c r="AW168" s="76"/>
      <c r="AX168" s="75"/>
      <c r="AY168" s="76"/>
      <c r="AZ168" s="75"/>
      <c r="BA168" s="66" t="e">
        <f t="shared" si="144"/>
        <v>#DIV/0!</v>
      </c>
      <c r="BB168" s="155" t="e">
        <f t="shared" si="145"/>
        <v>#DIV/0!</v>
      </c>
      <c r="BC168" s="75"/>
      <c r="BD168" s="75"/>
      <c r="BE168" s="76"/>
      <c r="BF168" s="155" t="e">
        <f t="shared" si="146"/>
        <v>#DIV/0!</v>
      </c>
      <c r="BG168" s="184">
        <v>0.93817341040462443</v>
      </c>
      <c r="BH168" s="184">
        <v>0.91878949640852536</v>
      </c>
      <c r="BI168" s="75"/>
      <c r="BJ168" s="85"/>
      <c r="BK168" s="75"/>
      <c r="BL168" s="75"/>
      <c r="BM168" s="75"/>
      <c r="BN168" s="76"/>
      <c r="BO168" s="75"/>
      <c r="BP168" s="76"/>
      <c r="BQ168" s="76"/>
      <c r="BR168" s="76"/>
      <c r="BS168" s="155" t="e">
        <f t="shared" si="147"/>
        <v>#DIV/0!</v>
      </c>
      <c r="BT168" s="155" t="e">
        <f>#REF!/BI168</f>
        <v>#REF!</v>
      </c>
      <c r="BU168" s="66" t="e">
        <f>#REF!/BI168</f>
        <v>#REF!</v>
      </c>
      <c r="BV168" s="72"/>
      <c r="BW168" s="75"/>
      <c r="BX168" s="66" t="e">
        <f t="shared" si="148"/>
        <v>#DIV/0!</v>
      </c>
      <c r="BY168" s="74" t="e">
        <f t="shared" si="149"/>
        <v>#DIV/0!</v>
      </c>
      <c r="BZ168" s="155" t="e">
        <f t="shared" si="169"/>
        <v>#DIV/0!</v>
      </c>
      <c r="CA168" s="72"/>
      <c r="CB168" s="75"/>
      <c r="CC168" s="155" t="e">
        <f t="shared" si="150"/>
        <v>#DIV/0!</v>
      </c>
      <c r="CD168" s="155" t="e">
        <f t="shared" si="151"/>
        <v>#DIV/0!</v>
      </c>
      <c r="CE168" s="72"/>
      <c r="CF168" s="166"/>
      <c r="CG168" s="167"/>
      <c r="CH168" s="155" t="e">
        <f t="shared" si="152"/>
        <v>#DIV/0!</v>
      </c>
      <c r="CI168" s="75"/>
      <c r="CJ168" s="76"/>
      <c r="CK168" s="76"/>
      <c r="CL168" s="75"/>
      <c r="CM168" s="76"/>
      <c r="CN168" s="155" t="e">
        <f t="shared" si="153"/>
        <v>#DIV/0!</v>
      </c>
      <c r="CO168" s="72"/>
      <c r="CP168" s="76"/>
      <c r="CQ168" s="155" t="e">
        <f t="shared" si="154"/>
        <v>#DIV/0!</v>
      </c>
      <c r="CR168" s="78" t="b">
        <v>0</v>
      </c>
      <c r="CS168" s="76" t="b">
        <v>0</v>
      </c>
      <c r="CT168" s="76"/>
      <c r="CU168" s="76"/>
      <c r="CV168" s="76"/>
      <c r="CW168" s="76"/>
      <c r="CX168" s="76"/>
      <c r="CY168" s="76"/>
      <c r="CZ168" s="76"/>
      <c r="DA168" s="76"/>
      <c r="DB168" s="76"/>
      <c r="DC168" s="66" t="e">
        <f t="shared" si="155"/>
        <v>#DIV/0!</v>
      </c>
      <c r="DD168" s="66" t="e">
        <f t="shared" si="156"/>
        <v>#DIV/0!</v>
      </c>
      <c r="DE168" s="66" t="e">
        <f t="shared" si="157"/>
        <v>#DIV/0!</v>
      </c>
      <c r="DF168" s="66" t="e">
        <f t="shared" si="158"/>
        <v>#DIV/0!</v>
      </c>
      <c r="DG168" s="66" t="e">
        <f t="shared" si="159"/>
        <v>#DIV/0!</v>
      </c>
      <c r="DH168" s="66" t="e">
        <f t="shared" si="171"/>
        <v>#DIV/0!</v>
      </c>
      <c r="DI168" s="66" t="e">
        <f t="shared" si="160"/>
        <v>#DIV/0!</v>
      </c>
      <c r="DJ168" s="66" t="e">
        <f t="shared" si="161"/>
        <v>#DIV/0!</v>
      </c>
      <c r="DK168" s="66" t="e">
        <f t="shared" si="162"/>
        <v>#DIV/0!</v>
      </c>
      <c r="DL168" s="66" t="e">
        <f t="shared" si="163"/>
        <v>#DIV/0!</v>
      </c>
      <c r="DM168" s="66" t="e">
        <f t="shared" si="164"/>
        <v>#DIV/0!</v>
      </c>
      <c r="DN168" s="80" t="e">
        <f t="shared" si="165"/>
        <v>#DIV/0!</v>
      </c>
      <c r="DO168" s="178" t="e">
        <f t="shared" si="166"/>
        <v>#DIV/0!</v>
      </c>
      <c r="DP168" s="163" t="e">
        <f t="shared" si="170"/>
        <v>#DIV/0!</v>
      </c>
    </row>
    <row r="169" spans="1:120" ht="17.149999999999999" customHeight="1" x14ac:dyDescent="0.3">
      <c r="A169" s="30"/>
      <c r="B169" s="39" t="s">
        <v>517</v>
      </c>
      <c r="C169" s="37" t="s">
        <v>518</v>
      </c>
      <c r="D169" s="36" t="s">
        <v>542</v>
      </c>
      <c r="E169" s="37" t="s">
        <v>543</v>
      </c>
      <c r="F169" s="36" t="s">
        <v>547</v>
      </c>
      <c r="G169" s="37" t="s">
        <v>548</v>
      </c>
      <c r="H169" s="36">
        <v>51</v>
      </c>
      <c r="I169" s="38">
        <v>6</v>
      </c>
      <c r="J169" s="155" t="e">
        <f t="shared" si="117"/>
        <v>#DIV/0!</v>
      </c>
      <c r="K169" s="115" t="e">
        <f t="shared" si="118"/>
        <v>#DIV/0!</v>
      </c>
      <c r="L169" s="115" t="e">
        <f t="shared" si="119"/>
        <v>#DIV/0!</v>
      </c>
      <c r="M169" s="115" t="e">
        <f t="shared" si="120"/>
        <v>#DIV/0!</v>
      </c>
      <c r="N169" s="115" t="e">
        <f t="shared" si="121"/>
        <v>#REF!</v>
      </c>
      <c r="O169" s="115" t="e">
        <f t="shared" si="122"/>
        <v>#DIV/0!</v>
      </c>
      <c r="P169" s="115" t="e">
        <f t="shared" si="123"/>
        <v>#DIV/0!</v>
      </c>
      <c r="Q169" s="115">
        <f t="shared" si="124"/>
        <v>1</v>
      </c>
      <c r="R169" s="116">
        <f t="shared" si="125"/>
        <v>0.83855843787835849</v>
      </c>
      <c r="S169" s="133" t="e">
        <f t="shared" si="126"/>
        <v>#DIV/0!</v>
      </c>
      <c r="T169" s="134" t="e">
        <f t="shared" si="167"/>
        <v>#DIV/0!</v>
      </c>
      <c r="U169" s="135" t="e">
        <f t="shared" si="127"/>
        <v>#DIV/0!</v>
      </c>
      <c r="V169" s="136">
        <v>4</v>
      </c>
      <c r="W169" s="155" t="e">
        <f t="shared" si="128"/>
        <v>#DIV/0!</v>
      </c>
      <c r="X169" s="155" t="e">
        <f t="shared" si="129"/>
        <v>#DIV/0!</v>
      </c>
      <c r="Y169" s="155" t="e">
        <f t="shared" si="130"/>
        <v>#DIV/0!</v>
      </c>
      <c r="Z169" s="156" t="e">
        <f t="shared" si="131"/>
        <v>#DIV/0!</v>
      </c>
      <c r="AA169" s="69"/>
      <c r="AB169" s="70">
        <f t="shared" si="132"/>
        <v>0.88243757065049844</v>
      </c>
      <c r="AC169" s="70" t="e">
        <f t="shared" si="133"/>
        <v>#DIV/0!</v>
      </c>
      <c r="AD169" s="70" t="e">
        <f t="shared" si="133"/>
        <v>#REF!</v>
      </c>
      <c r="AE169" s="70">
        <f t="shared" si="134"/>
        <v>0</v>
      </c>
      <c r="AF169" s="70" t="e">
        <f t="shared" si="135"/>
        <v>#DIV/0!</v>
      </c>
      <c r="AG169" s="70" t="e">
        <f t="shared" si="136"/>
        <v>#DIV/0!</v>
      </c>
      <c r="AH169" s="70" t="e">
        <f t="shared" si="137"/>
        <v>#DIV/0!</v>
      </c>
      <c r="AI169" s="70" t="e">
        <f t="shared" si="138"/>
        <v>#DIV/0!</v>
      </c>
      <c r="AJ169" s="70" t="e">
        <f t="shared" si="139"/>
        <v>#DIV/0!</v>
      </c>
      <c r="AK169" s="70" t="e">
        <f t="shared" si="140"/>
        <v>#DIV/0!</v>
      </c>
      <c r="AL169" s="71" t="e">
        <f t="shared" si="168"/>
        <v>#DIV/0!</v>
      </c>
      <c r="AM169" s="187"/>
      <c r="AN169" s="189"/>
      <c r="AO169" s="182">
        <f t="shared" si="141"/>
        <v>1</v>
      </c>
      <c r="AP169" s="75"/>
      <c r="AQ169" s="75"/>
      <c r="AR169" s="76"/>
      <c r="AS169" s="76"/>
      <c r="AT169" s="171" t="e">
        <f t="shared" si="142"/>
        <v>#DIV/0!</v>
      </c>
      <c r="AU169" s="171" t="e">
        <f t="shared" si="143"/>
        <v>#DIV/0!</v>
      </c>
      <c r="AV169" s="75"/>
      <c r="AW169" s="75"/>
      <c r="AX169" s="75"/>
      <c r="AY169" s="76"/>
      <c r="AZ169" s="75"/>
      <c r="BA169" s="66" t="e">
        <f t="shared" si="144"/>
        <v>#DIV/0!</v>
      </c>
      <c r="BB169" s="155" t="e">
        <f t="shared" si="145"/>
        <v>#DIV/0!</v>
      </c>
      <c r="BC169" s="75"/>
      <c r="BD169" s="75"/>
      <c r="BE169" s="76"/>
      <c r="BF169" s="155" t="e">
        <f t="shared" si="146"/>
        <v>#DIV/0!</v>
      </c>
      <c r="BG169" s="184">
        <v>0.88243757065049844</v>
      </c>
      <c r="BH169" s="184">
        <v>0.83855843787835849</v>
      </c>
      <c r="BI169" s="75"/>
      <c r="BJ169" s="85"/>
      <c r="BK169" s="75"/>
      <c r="BL169" s="75"/>
      <c r="BM169" s="75"/>
      <c r="BN169" s="76"/>
      <c r="BO169" s="75"/>
      <c r="BP169" s="76"/>
      <c r="BQ169" s="76"/>
      <c r="BR169" s="76"/>
      <c r="BS169" s="155" t="e">
        <f t="shared" si="147"/>
        <v>#DIV/0!</v>
      </c>
      <c r="BT169" s="155" t="e">
        <f>#REF!/BI169</f>
        <v>#REF!</v>
      </c>
      <c r="BU169" s="66" t="e">
        <f>#REF!/BI169</f>
        <v>#REF!</v>
      </c>
      <c r="BV169" s="72"/>
      <c r="BW169" s="75"/>
      <c r="BX169" s="66" t="e">
        <f t="shared" si="148"/>
        <v>#DIV/0!</v>
      </c>
      <c r="BY169" s="74" t="e">
        <f t="shared" si="149"/>
        <v>#DIV/0!</v>
      </c>
      <c r="BZ169" s="155" t="e">
        <f t="shared" si="169"/>
        <v>#DIV/0!</v>
      </c>
      <c r="CA169" s="72"/>
      <c r="CB169" s="75"/>
      <c r="CC169" s="155" t="e">
        <f t="shared" si="150"/>
        <v>#DIV/0!</v>
      </c>
      <c r="CD169" s="155" t="e">
        <f t="shared" si="151"/>
        <v>#DIV/0!</v>
      </c>
      <c r="CE169" s="72"/>
      <c r="CF169" s="166"/>
      <c r="CG169" s="167"/>
      <c r="CH169" s="155" t="e">
        <f t="shared" si="152"/>
        <v>#DIV/0!</v>
      </c>
      <c r="CI169" s="75"/>
      <c r="CJ169" s="75"/>
      <c r="CK169" s="76"/>
      <c r="CL169" s="75"/>
      <c r="CM169" s="76"/>
      <c r="CN169" s="155" t="e">
        <f t="shared" si="153"/>
        <v>#DIV/0!</v>
      </c>
      <c r="CO169" s="72"/>
      <c r="CP169" s="76"/>
      <c r="CQ169" s="155" t="e">
        <f t="shared" si="154"/>
        <v>#DIV/0!</v>
      </c>
      <c r="CR169" s="78" t="b">
        <v>0</v>
      </c>
      <c r="CS169" s="76" t="b">
        <v>0</v>
      </c>
      <c r="CT169" s="76"/>
      <c r="CU169" s="76"/>
      <c r="CV169" s="76"/>
      <c r="CW169" s="76"/>
      <c r="CX169" s="76"/>
      <c r="CY169" s="76"/>
      <c r="CZ169" s="76"/>
      <c r="DA169" s="76"/>
      <c r="DB169" s="76"/>
      <c r="DC169" s="66" t="e">
        <f t="shared" si="155"/>
        <v>#DIV/0!</v>
      </c>
      <c r="DD169" s="66" t="e">
        <f t="shared" si="156"/>
        <v>#DIV/0!</v>
      </c>
      <c r="DE169" s="66" t="e">
        <f t="shared" si="157"/>
        <v>#DIV/0!</v>
      </c>
      <c r="DF169" s="66" t="e">
        <f t="shared" si="158"/>
        <v>#DIV/0!</v>
      </c>
      <c r="DG169" s="66" t="e">
        <f t="shared" si="159"/>
        <v>#DIV/0!</v>
      </c>
      <c r="DH169" s="66">
        <v>1.5101544249715699E-2</v>
      </c>
      <c r="DI169" s="66" t="e">
        <f t="shared" si="160"/>
        <v>#DIV/0!</v>
      </c>
      <c r="DJ169" s="66" t="e">
        <f t="shared" si="161"/>
        <v>#DIV/0!</v>
      </c>
      <c r="DK169" s="66" t="e">
        <f t="shared" si="162"/>
        <v>#DIV/0!</v>
      </c>
      <c r="DL169" s="66" t="e">
        <f t="shared" si="163"/>
        <v>#DIV/0!</v>
      </c>
      <c r="DM169" s="66" t="e">
        <f t="shared" si="164"/>
        <v>#DIV/0!</v>
      </c>
      <c r="DN169" s="80" t="e">
        <f t="shared" si="165"/>
        <v>#DIV/0!</v>
      </c>
      <c r="DO169" s="178" t="e">
        <f t="shared" si="166"/>
        <v>#DIV/0!</v>
      </c>
      <c r="DP169" s="163" t="e">
        <f t="shared" si="170"/>
        <v>#DIV/0!</v>
      </c>
    </row>
    <row r="170" spans="1:120" ht="17.149999999999999" customHeight="1" x14ac:dyDescent="0.3">
      <c r="A170" s="30"/>
      <c r="B170" s="39" t="s">
        <v>517</v>
      </c>
      <c r="C170" s="37" t="s">
        <v>518</v>
      </c>
      <c r="D170" s="36" t="s">
        <v>542</v>
      </c>
      <c r="E170" s="37" t="s">
        <v>543</v>
      </c>
      <c r="F170" s="36" t="s">
        <v>549</v>
      </c>
      <c r="G170" s="37" t="s">
        <v>550</v>
      </c>
      <c r="H170" s="36">
        <v>29</v>
      </c>
      <c r="I170" s="38">
        <v>4</v>
      </c>
      <c r="J170" s="155" t="e">
        <f t="shared" si="117"/>
        <v>#DIV/0!</v>
      </c>
      <c r="K170" s="115" t="e">
        <f t="shared" si="118"/>
        <v>#DIV/0!</v>
      </c>
      <c r="L170" s="115" t="e">
        <f t="shared" si="119"/>
        <v>#DIV/0!</v>
      </c>
      <c r="M170" s="115" t="e">
        <f t="shared" si="120"/>
        <v>#DIV/0!</v>
      </c>
      <c r="N170" s="115" t="e">
        <f t="shared" si="121"/>
        <v>#REF!</v>
      </c>
      <c r="O170" s="115" t="e">
        <f t="shared" si="122"/>
        <v>#DIV/0!</v>
      </c>
      <c r="P170" s="115" t="e">
        <f t="shared" si="123"/>
        <v>#DIV/0!</v>
      </c>
      <c r="Q170" s="115">
        <f t="shared" si="124"/>
        <v>1</v>
      </c>
      <c r="R170" s="116">
        <f t="shared" si="125"/>
        <v>0.71068734180325843</v>
      </c>
      <c r="S170" s="133" t="e">
        <f t="shared" si="126"/>
        <v>#DIV/0!</v>
      </c>
      <c r="T170" s="134" t="e">
        <f t="shared" si="167"/>
        <v>#DIV/0!</v>
      </c>
      <c r="U170" s="135" t="e">
        <f t="shared" si="127"/>
        <v>#DIV/0!</v>
      </c>
      <c r="V170" s="136">
        <v>1</v>
      </c>
      <c r="W170" s="155" t="e">
        <f t="shared" si="128"/>
        <v>#DIV/0!</v>
      </c>
      <c r="X170" s="155" t="e">
        <f t="shared" si="129"/>
        <v>#DIV/0!</v>
      </c>
      <c r="Y170" s="155" t="e">
        <f t="shared" si="130"/>
        <v>#DIV/0!</v>
      </c>
      <c r="Z170" s="156" t="e">
        <f t="shared" si="131"/>
        <v>#DIV/0!</v>
      </c>
      <c r="AA170" s="69"/>
      <c r="AB170" s="70">
        <f t="shared" si="132"/>
        <v>0.78956195867237966</v>
      </c>
      <c r="AC170" s="70" t="e">
        <f t="shared" si="133"/>
        <v>#DIV/0!</v>
      </c>
      <c r="AD170" s="70" t="e">
        <f t="shared" si="133"/>
        <v>#REF!</v>
      </c>
      <c r="AE170" s="70">
        <f t="shared" si="134"/>
        <v>0</v>
      </c>
      <c r="AF170" s="70" t="e">
        <f t="shared" si="135"/>
        <v>#DIV/0!</v>
      </c>
      <c r="AG170" s="70" t="e">
        <f t="shared" si="136"/>
        <v>#DIV/0!</v>
      </c>
      <c r="AH170" s="70" t="e">
        <f t="shared" si="137"/>
        <v>#DIV/0!</v>
      </c>
      <c r="AI170" s="70" t="e">
        <f t="shared" si="138"/>
        <v>#DIV/0!</v>
      </c>
      <c r="AJ170" s="70" t="e">
        <f t="shared" si="139"/>
        <v>#DIV/0!</v>
      </c>
      <c r="AK170" s="70" t="e">
        <f t="shared" si="140"/>
        <v>#DIV/0!</v>
      </c>
      <c r="AL170" s="71" t="e">
        <f t="shared" si="168"/>
        <v>#DIV/0!</v>
      </c>
      <c r="AM170" s="187"/>
      <c r="AN170" s="189"/>
      <c r="AO170" s="182">
        <f t="shared" si="141"/>
        <v>1</v>
      </c>
      <c r="AP170" s="75"/>
      <c r="AQ170" s="75"/>
      <c r="AR170" s="76"/>
      <c r="AS170" s="76"/>
      <c r="AT170" s="171" t="e">
        <f t="shared" si="142"/>
        <v>#DIV/0!</v>
      </c>
      <c r="AU170" s="171" t="e">
        <f t="shared" si="143"/>
        <v>#DIV/0!</v>
      </c>
      <c r="AV170" s="75"/>
      <c r="AW170" s="76"/>
      <c r="AX170" s="75"/>
      <c r="AY170" s="76"/>
      <c r="AZ170" s="75"/>
      <c r="BA170" s="66" t="e">
        <f t="shared" si="144"/>
        <v>#DIV/0!</v>
      </c>
      <c r="BB170" s="155" t="e">
        <f t="shared" si="145"/>
        <v>#DIV/0!</v>
      </c>
      <c r="BC170" s="75"/>
      <c r="BD170" s="75"/>
      <c r="BE170" s="76"/>
      <c r="BF170" s="155" t="e">
        <f t="shared" si="146"/>
        <v>#DIV/0!</v>
      </c>
      <c r="BG170" s="184">
        <v>0.78956195867237966</v>
      </c>
      <c r="BH170" s="184">
        <v>0.71068734180325843</v>
      </c>
      <c r="BI170" s="75"/>
      <c r="BJ170" s="85"/>
      <c r="BK170" s="75"/>
      <c r="BL170" s="75"/>
      <c r="BM170" s="75"/>
      <c r="BN170" s="76"/>
      <c r="BO170" s="75"/>
      <c r="BP170" s="76"/>
      <c r="BQ170" s="76"/>
      <c r="BR170" s="76"/>
      <c r="BS170" s="155" t="e">
        <f t="shared" si="147"/>
        <v>#DIV/0!</v>
      </c>
      <c r="BT170" s="155" t="e">
        <f>#REF!/BI170</f>
        <v>#REF!</v>
      </c>
      <c r="BU170" s="66" t="e">
        <f>#REF!/BI170</f>
        <v>#REF!</v>
      </c>
      <c r="BV170" s="72"/>
      <c r="BW170" s="75"/>
      <c r="BX170" s="66" t="e">
        <f t="shared" si="148"/>
        <v>#DIV/0!</v>
      </c>
      <c r="BY170" s="74" t="e">
        <f t="shared" si="149"/>
        <v>#DIV/0!</v>
      </c>
      <c r="BZ170" s="155" t="e">
        <f t="shared" si="169"/>
        <v>#DIV/0!</v>
      </c>
      <c r="CA170" s="72"/>
      <c r="CB170" s="75"/>
      <c r="CC170" s="155" t="e">
        <f t="shared" si="150"/>
        <v>#DIV/0!</v>
      </c>
      <c r="CD170" s="155" t="e">
        <f t="shared" si="151"/>
        <v>#DIV/0!</v>
      </c>
      <c r="CE170" s="72"/>
      <c r="CF170" s="166"/>
      <c r="CG170" s="167"/>
      <c r="CH170" s="155" t="e">
        <f t="shared" si="152"/>
        <v>#DIV/0!</v>
      </c>
      <c r="CI170" s="75"/>
      <c r="CJ170" s="75"/>
      <c r="CK170" s="76"/>
      <c r="CL170" s="75"/>
      <c r="CM170" s="76"/>
      <c r="CN170" s="155" t="e">
        <f t="shared" si="153"/>
        <v>#DIV/0!</v>
      </c>
      <c r="CO170" s="72"/>
      <c r="CP170" s="75"/>
      <c r="CQ170" s="155" t="e">
        <f t="shared" si="154"/>
        <v>#DIV/0!</v>
      </c>
      <c r="CR170" s="78" t="b">
        <v>0</v>
      </c>
      <c r="CS170" s="76" t="b">
        <v>0</v>
      </c>
      <c r="CT170" s="76"/>
      <c r="CU170" s="76"/>
      <c r="CV170" s="76"/>
      <c r="CW170" s="76"/>
      <c r="CX170" s="76"/>
      <c r="CY170" s="76"/>
      <c r="CZ170" s="76"/>
      <c r="DA170" s="76"/>
      <c r="DB170" s="76"/>
      <c r="DC170" s="66" t="e">
        <f t="shared" si="155"/>
        <v>#DIV/0!</v>
      </c>
      <c r="DD170" s="66" t="e">
        <f t="shared" si="156"/>
        <v>#DIV/0!</v>
      </c>
      <c r="DE170" s="66" t="e">
        <f t="shared" si="157"/>
        <v>#DIV/0!</v>
      </c>
      <c r="DF170" s="66" t="e">
        <f t="shared" si="158"/>
        <v>#DIV/0!</v>
      </c>
      <c r="DG170" s="66" t="e">
        <f t="shared" si="159"/>
        <v>#DIV/0!</v>
      </c>
      <c r="DH170" s="66" t="e">
        <f t="shared" ref="DH170:DH233" si="172">DB170/MAX($DB$6:$DB$335)</f>
        <v>#DIV/0!</v>
      </c>
      <c r="DI170" s="66" t="e">
        <f t="shared" si="160"/>
        <v>#DIV/0!</v>
      </c>
      <c r="DJ170" s="66" t="e">
        <f t="shared" si="161"/>
        <v>#DIV/0!</v>
      </c>
      <c r="DK170" s="66" t="e">
        <f t="shared" si="162"/>
        <v>#DIV/0!</v>
      </c>
      <c r="DL170" s="66" t="e">
        <f t="shared" si="163"/>
        <v>#DIV/0!</v>
      </c>
      <c r="DM170" s="66" t="e">
        <f t="shared" si="164"/>
        <v>#DIV/0!</v>
      </c>
      <c r="DN170" s="80" t="e">
        <f t="shared" si="165"/>
        <v>#DIV/0!</v>
      </c>
      <c r="DO170" s="178" t="e">
        <f t="shared" si="166"/>
        <v>#DIV/0!</v>
      </c>
      <c r="DP170" s="163" t="e">
        <f t="shared" si="170"/>
        <v>#DIV/0!</v>
      </c>
    </row>
    <row r="171" spans="1:120" ht="17.149999999999999" customHeight="1" x14ac:dyDescent="0.3">
      <c r="A171" s="30"/>
      <c r="B171" s="39" t="s">
        <v>517</v>
      </c>
      <c r="C171" s="37" t="s">
        <v>518</v>
      </c>
      <c r="D171" s="36" t="s">
        <v>551</v>
      </c>
      <c r="E171" s="37" t="s">
        <v>552</v>
      </c>
      <c r="F171" s="36" t="s">
        <v>553</v>
      </c>
      <c r="G171" s="37" t="s">
        <v>552</v>
      </c>
      <c r="H171" s="36">
        <v>59</v>
      </c>
      <c r="I171" s="38">
        <v>12</v>
      </c>
      <c r="J171" s="155" t="e">
        <f t="shared" si="117"/>
        <v>#DIV/0!</v>
      </c>
      <c r="K171" s="115" t="e">
        <f t="shared" si="118"/>
        <v>#DIV/0!</v>
      </c>
      <c r="L171" s="115" t="e">
        <f t="shared" si="119"/>
        <v>#DIV/0!</v>
      </c>
      <c r="M171" s="115" t="e">
        <f t="shared" si="120"/>
        <v>#DIV/0!</v>
      </c>
      <c r="N171" s="115" t="e">
        <f t="shared" si="121"/>
        <v>#REF!</v>
      </c>
      <c r="O171" s="115" t="e">
        <f t="shared" si="122"/>
        <v>#DIV/0!</v>
      </c>
      <c r="P171" s="115" t="e">
        <f t="shared" si="123"/>
        <v>#DIV/0!</v>
      </c>
      <c r="Q171" s="115">
        <f t="shared" si="124"/>
        <v>1</v>
      </c>
      <c r="R171" s="116">
        <f t="shared" si="125"/>
        <v>0.91453970762544445</v>
      </c>
      <c r="S171" s="133" t="e">
        <f t="shared" si="126"/>
        <v>#DIV/0!</v>
      </c>
      <c r="T171" s="134" t="e">
        <f t="shared" si="167"/>
        <v>#DIV/0!</v>
      </c>
      <c r="U171" s="135" t="e">
        <f t="shared" si="127"/>
        <v>#DIV/0!</v>
      </c>
      <c r="V171" s="136">
        <v>5</v>
      </c>
      <c r="W171" s="155" t="e">
        <f t="shared" si="128"/>
        <v>#DIV/0!</v>
      </c>
      <c r="X171" s="155" t="e">
        <f t="shared" si="129"/>
        <v>#DIV/0!</v>
      </c>
      <c r="Y171" s="155" t="e">
        <f t="shared" si="130"/>
        <v>#DIV/0!</v>
      </c>
      <c r="Z171" s="156" t="e">
        <f t="shared" si="131"/>
        <v>#DIV/0!</v>
      </c>
      <c r="AA171" s="69"/>
      <c r="AB171" s="70">
        <f t="shared" si="132"/>
        <v>0.93574004935771693</v>
      </c>
      <c r="AC171" s="70" t="e">
        <f t="shared" si="133"/>
        <v>#DIV/0!</v>
      </c>
      <c r="AD171" s="70" t="e">
        <f t="shared" si="133"/>
        <v>#REF!</v>
      </c>
      <c r="AE171" s="70">
        <f t="shared" si="134"/>
        <v>0</v>
      </c>
      <c r="AF171" s="70" t="e">
        <f t="shared" si="135"/>
        <v>#DIV/0!</v>
      </c>
      <c r="AG171" s="70" t="e">
        <f t="shared" si="136"/>
        <v>#DIV/0!</v>
      </c>
      <c r="AH171" s="70" t="e">
        <f t="shared" si="137"/>
        <v>#DIV/0!</v>
      </c>
      <c r="AI171" s="70" t="e">
        <f t="shared" si="138"/>
        <v>#DIV/0!</v>
      </c>
      <c r="AJ171" s="70" t="e">
        <f t="shared" si="139"/>
        <v>#DIV/0!</v>
      </c>
      <c r="AK171" s="70" t="e">
        <f t="shared" si="140"/>
        <v>#DIV/0!</v>
      </c>
      <c r="AL171" s="71" t="e">
        <f t="shared" si="168"/>
        <v>#DIV/0!</v>
      </c>
      <c r="AM171" s="187"/>
      <c r="AN171" s="189"/>
      <c r="AO171" s="182">
        <f t="shared" si="141"/>
        <v>1</v>
      </c>
      <c r="AP171" s="75"/>
      <c r="AQ171" s="75"/>
      <c r="AR171" s="76"/>
      <c r="AS171" s="76"/>
      <c r="AT171" s="171" t="e">
        <f t="shared" si="142"/>
        <v>#DIV/0!</v>
      </c>
      <c r="AU171" s="171" t="e">
        <f t="shared" si="143"/>
        <v>#DIV/0!</v>
      </c>
      <c r="AV171" s="75"/>
      <c r="AW171" s="75"/>
      <c r="AX171" s="75"/>
      <c r="AY171" s="76"/>
      <c r="AZ171" s="75"/>
      <c r="BA171" s="66" t="e">
        <f t="shared" si="144"/>
        <v>#DIV/0!</v>
      </c>
      <c r="BB171" s="155" t="e">
        <f t="shared" si="145"/>
        <v>#DIV/0!</v>
      </c>
      <c r="BC171" s="75"/>
      <c r="BD171" s="75"/>
      <c r="BE171" s="76"/>
      <c r="BF171" s="155" t="e">
        <f t="shared" si="146"/>
        <v>#DIV/0!</v>
      </c>
      <c r="BG171" s="184">
        <v>0.93574004935771693</v>
      </c>
      <c r="BH171" s="184">
        <v>0.91453970762544445</v>
      </c>
      <c r="BI171" s="75"/>
      <c r="BJ171" s="85"/>
      <c r="BK171" s="75"/>
      <c r="BL171" s="75"/>
      <c r="BM171" s="75"/>
      <c r="BN171" s="76"/>
      <c r="BO171" s="75"/>
      <c r="BP171" s="76"/>
      <c r="BQ171" s="76"/>
      <c r="BR171" s="76"/>
      <c r="BS171" s="155" t="e">
        <f t="shared" si="147"/>
        <v>#DIV/0!</v>
      </c>
      <c r="BT171" s="155" t="e">
        <f>#REF!/BI171</f>
        <v>#REF!</v>
      </c>
      <c r="BU171" s="66" t="e">
        <f>#REF!/BI171</f>
        <v>#REF!</v>
      </c>
      <c r="BV171" s="72"/>
      <c r="BW171" s="75"/>
      <c r="BX171" s="66" t="e">
        <f t="shared" si="148"/>
        <v>#DIV/0!</v>
      </c>
      <c r="BY171" s="74" t="e">
        <f t="shared" si="149"/>
        <v>#DIV/0!</v>
      </c>
      <c r="BZ171" s="155" t="e">
        <f t="shared" si="169"/>
        <v>#DIV/0!</v>
      </c>
      <c r="CA171" s="72"/>
      <c r="CB171" s="75"/>
      <c r="CC171" s="155" t="e">
        <f t="shared" si="150"/>
        <v>#DIV/0!</v>
      </c>
      <c r="CD171" s="155" t="e">
        <f t="shared" si="151"/>
        <v>#DIV/0!</v>
      </c>
      <c r="CE171" s="72"/>
      <c r="CF171" s="166"/>
      <c r="CG171" s="167"/>
      <c r="CH171" s="155" t="e">
        <f t="shared" si="152"/>
        <v>#DIV/0!</v>
      </c>
      <c r="CI171" s="75"/>
      <c r="CJ171" s="75"/>
      <c r="CK171" s="75"/>
      <c r="CL171" s="75"/>
      <c r="CM171" s="76"/>
      <c r="CN171" s="155" t="e">
        <f t="shared" si="153"/>
        <v>#DIV/0!</v>
      </c>
      <c r="CO171" s="72"/>
      <c r="CP171" s="75"/>
      <c r="CQ171" s="155" t="e">
        <f t="shared" si="154"/>
        <v>#DIV/0!</v>
      </c>
      <c r="CR171" s="78" t="b">
        <v>0</v>
      </c>
      <c r="CS171" s="76" t="b">
        <v>1</v>
      </c>
      <c r="CT171" s="76"/>
      <c r="CU171" s="76"/>
      <c r="CV171" s="79"/>
      <c r="CW171" s="79"/>
      <c r="CX171" s="79"/>
      <c r="CY171" s="79"/>
      <c r="CZ171" s="76"/>
      <c r="DA171" s="76"/>
      <c r="DB171" s="76"/>
      <c r="DC171" s="66" t="e">
        <f t="shared" si="155"/>
        <v>#DIV/0!</v>
      </c>
      <c r="DD171" s="66" t="e">
        <f t="shared" si="156"/>
        <v>#DIV/0!</v>
      </c>
      <c r="DE171" s="66" t="e">
        <f t="shared" si="157"/>
        <v>#DIV/0!</v>
      </c>
      <c r="DF171" s="66" t="e">
        <f t="shared" si="158"/>
        <v>#DIV/0!</v>
      </c>
      <c r="DG171" s="66" t="e">
        <f t="shared" si="159"/>
        <v>#DIV/0!</v>
      </c>
      <c r="DH171" s="66" t="e">
        <f t="shared" si="172"/>
        <v>#DIV/0!</v>
      </c>
      <c r="DI171" s="66" t="e">
        <f t="shared" si="160"/>
        <v>#DIV/0!</v>
      </c>
      <c r="DJ171" s="66" t="e">
        <f t="shared" si="161"/>
        <v>#DIV/0!</v>
      </c>
      <c r="DK171" s="66" t="e">
        <f t="shared" si="162"/>
        <v>#DIV/0!</v>
      </c>
      <c r="DL171" s="66" t="e">
        <f t="shared" si="163"/>
        <v>#DIV/0!</v>
      </c>
      <c r="DM171" s="66" t="e">
        <f t="shared" si="164"/>
        <v>#DIV/0!</v>
      </c>
      <c r="DN171" s="80" t="e">
        <f t="shared" si="165"/>
        <v>#DIV/0!</v>
      </c>
      <c r="DO171" s="178" t="e">
        <f t="shared" si="166"/>
        <v>#DIV/0!</v>
      </c>
      <c r="DP171" s="163" t="e">
        <f t="shared" si="170"/>
        <v>#DIV/0!</v>
      </c>
    </row>
    <row r="172" spans="1:120" ht="17.149999999999999" customHeight="1" x14ac:dyDescent="0.3">
      <c r="A172" s="30"/>
      <c r="B172" s="39" t="s">
        <v>517</v>
      </c>
      <c r="C172" s="37" t="s">
        <v>518</v>
      </c>
      <c r="D172" s="36" t="s">
        <v>551</v>
      </c>
      <c r="E172" s="37" t="s">
        <v>552</v>
      </c>
      <c r="F172" s="36" t="s">
        <v>554</v>
      </c>
      <c r="G172" s="37" t="s">
        <v>555</v>
      </c>
      <c r="H172" s="36">
        <v>52</v>
      </c>
      <c r="I172" s="38">
        <v>8</v>
      </c>
      <c r="J172" s="155" t="e">
        <f t="shared" si="117"/>
        <v>#DIV/0!</v>
      </c>
      <c r="K172" s="115" t="e">
        <f t="shared" si="118"/>
        <v>#DIV/0!</v>
      </c>
      <c r="L172" s="115" t="e">
        <f t="shared" si="119"/>
        <v>#DIV/0!</v>
      </c>
      <c r="M172" s="115" t="e">
        <f t="shared" si="120"/>
        <v>#DIV/0!</v>
      </c>
      <c r="N172" s="115" t="e">
        <f t="shared" si="121"/>
        <v>#REF!</v>
      </c>
      <c r="O172" s="115" t="e">
        <f t="shared" si="122"/>
        <v>#DIV/0!</v>
      </c>
      <c r="P172" s="115" t="e">
        <f t="shared" si="123"/>
        <v>#DIV/0!</v>
      </c>
      <c r="Q172" s="115">
        <f t="shared" si="124"/>
        <v>1</v>
      </c>
      <c r="R172" s="116">
        <f t="shared" si="125"/>
        <v>0.86560937769350099</v>
      </c>
      <c r="S172" s="133" t="e">
        <f t="shared" si="126"/>
        <v>#DIV/0!</v>
      </c>
      <c r="T172" s="134" t="e">
        <f t="shared" si="167"/>
        <v>#DIV/0!</v>
      </c>
      <c r="U172" s="135" t="e">
        <f t="shared" si="127"/>
        <v>#DIV/0!</v>
      </c>
      <c r="V172" s="136">
        <v>4</v>
      </c>
      <c r="W172" s="155" t="e">
        <f t="shared" si="128"/>
        <v>#DIV/0!</v>
      </c>
      <c r="X172" s="155" t="e">
        <f t="shared" si="129"/>
        <v>#DIV/0!</v>
      </c>
      <c r="Y172" s="155" t="e">
        <f t="shared" si="130"/>
        <v>#DIV/0!</v>
      </c>
      <c r="Z172" s="156" t="e">
        <f t="shared" si="131"/>
        <v>#DIV/0!</v>
      </c>
      <c r="AA172" s="69"/>
      <c r="AB172" s="70">
        <f t="shared" si="132"/>
        <v>0.9038836918090748</v>
      </c>
      <c r="AC172" s="70" t="e">
        <f t="shared" si="133"/>
        <v>#DIV/0!</v>
      </c>
      <c r="AD172" s="70" t="e">
        <f t="shared" si="133"/>
        <v>#REF!</v>
      </c>
      <c r="AE172" s="70">
        <f t="shared" si="134"/>
        <v>0</v>
      </c>
      <c r="AF172" s="70" t="e">
        <f t="shared" si="135"/>
        <v>#DIV/0!</v>
      </c>
      <c r="AG172" s="70" t="e">
        <f t="shared" si="136"/>
        <v>#DIV/0!</v>
      </c>
      <c r="AH172" s="70" t="e">
        <f t="shared" si="137"/>
        <v>#DIV/0!</v>
      </c>
      <c r="AI172" s="70" t="e">
        <f t="shared" si="138"/>
        <v>#DIV/0!</v>
      </c>
      <c r="AJ172" s="70" t="e">
        <f t="shared" si="139"/>
        <v>#DIV/0!</v>
      </c>
      <c r="AK172" s="70" t="e">
        <f t="shared" si="140"/>
        <v>#DIV/0!</v>
      </c>
      <c r="AL172" s="71" t="e">
        <f t="shared" si="168"/>
        <v>#DIV/0!</v>
      </c>
      <c r="AM172" s="187"/>
      <c r="AN172" s="189"/>
      <c r="AO172" s="182">
        <f t="shared" si="141"/>
        <v>1</v>
      </c>
      <c r="AP172" s="75"/>
      <c r="AQ172" s="75"/>
      <c r="AR172" s="76"/>
      <c r="AS172" s="76"/>
      <c r="AT172" s="171" t="e">
        <f t="shared" si="142"/>
        <v>#DIV/0!</v>
      </c>
      <c r="AU172" s="171" t="e">
        <f t="shared" si="143"/>
        <v>#DIV/0!</v>
      </c>
      <c r="AV172" s="75"/>
      <c r="AW172" s="75"/>
      <c r="AX172" s="75"/>
      <c r="AY172" s="76"/>
      <c r="AZ172" s="75"/>
      <c r="BA172" s="66" t="e">
        <f t="shared" si="144"/>
        <v>#DIV/0!</v>
      </c>
      <c r="BB172" s="155" t="e">
        <f t="shared" si="145"/>
        <v>#DIV/0!</v>
      </c>
      <c r="BC172" s="75"/>
      <c r="BD172" s="75"/>
      <c r="BE172" s="76"/>
      <c r="BF172" s="155" t="e">
        <f t="shared" si="146"/>
        <v>#DIV/0!</v>
      </c>
      <c r="BG172" s="184">
        <v>0.9038836918090748</v>
      </c>
      <c r="BH172" s="184">
        <v>0.86560937769350099</v>
      </c>
      <c r="BI172" s="75"/>
      <c r="BJ172" s="85"/>
      <c r="BK172" s="75"/>
      <c r="BL172" s="75"/>
      <c r="BM172" s="75"/>
      <c r="BN172" s="76"/>
      <c r="BO172" s="75"/>
      <c r="BP172" s="76"/>
      <c r="BQ172" s="76"/>
      <c r="BR172" s="76"/>
      <c r="BS172" s="155" t="e">
        <f t="shared" si="147"/>
        <v>#DIV/0!</v>
      </c>
      <c r="BT172" s="155" t="e">
        <f>#REF!/BI172</f>
        <v>#REF!</v>
      </c>
      <c r="BU172" s="66" t="e">
        <f>#REF!/BI172</f>
        <v>#REF!</v>
      </c>
      <c r="BV172" s="72"/>
      <c r="BW172" s="75"/>
      <c r="BX172" s="66" t="e">
        <f t="shared" si="148"/>
        <v>#DIV/0!</v>
      </c>
      <c r="BY172" s="74" t="e">
        <f t="shared" si="149"/>
        <v>#DIV/0!</v>
      </c>
      <c r="BZ172" s="155" t="e">
        <f t="shared" si="169"/>
        <v>#DIV/0!</v>
      </c>
      <c r="CA172" s="72"/>
      <c r="CB172" s="75"/>
      <c r="CC172" s="155" t="e">
        <f t="shared" si="150"/>
        <v>#DIV/0!</v>
      </c>
      <c r="CD172" s="155" t="e">
        <f t="shared" si="151"/>
        <v>#DIV/0!</v>
      </c>
      <c r="CE172" s="72"/>
      <c r="CF172" s="166"/>
      <c r="CG172" s="167"/>
      <c r="CH172" s="155" t="e">
        <f t="shared" si="152"/>
        <v>#DIV/0!</v>
      </c>
      <c r="CI172" s="75"/>
      <c r="CJ172" s="76"/>
      <c r="CK172" s="75"/>
      <c r="CL172" s="75"/>
      <c r="CM172" s="76"/>
      <c r="CN172" s="155" t="e">
        <f t="shared" si="153"/>
        <v>#DIV/0!</v>
      </c>
      <c r="CO172" s="72"/>
      <c r="CP172" s="75"/>
      <c r="CQ172" s="155" t="e">
        <f t="shared" si="154"/>
        <v>#DIV/0!</v>
      </c>
      <c r="CR172" s="78" t="b">
        <v>0</v>
      </c>
      <c r="CS172" s="76" t="b">
        <v>0</v>
      </c>
      <c r="CT172" s="76"/>
      <c r="CU172" s="76"/>
      <c r="CV172" s="76"/>
      <c r="CW172" s="76"/>
      <c r="CX172" s="76"/>
      <c r="CY172" s="76"/>
      <c r="CZ172" s="76"/>
      <c r="DA172" s="76"/>
      <c r="DB172" s="76"/>
      <c r="DC172" s="66" t="e">
        <f t="shared" si="155"/>
        <v>#DIV/0!</v>
      </c>
      <c r="DD172" s="66" t="e">
        <f t="shared" si="156"/>
        <v>#DIV/0!</v>
      </c>
      <c r="DE172" s="66" t="e">
        <f t="shared" si="157"/>
        <v>#DIV/0!</v>
      </c>
      <c r="DF172" s="66" t="e">
        <f t="shared" si="158"/>
        <v>#DIV/0!</v>
      </c>
      <c r="DG172" s="66" t="e">
        <f t="shared" si="159"/>
        <v>#DIV/0!</v>
      </c>
      <c r="DH172" s="66" t="e">
        <f t="shared" si="172"/>
        <v>#DIV/0!</v>
      </c>
      <c r="DI172" s="66" t="e">
        <f t="shared" si="160"/>
        <v>#DIV/0!</v>
      </c>
      <c r="DJ172" s="66" t="e">
        <f t="shared" si="161"/>
        <v>#DIV/0!</v>
      </c>
      <c r="DK172" s="66" t="e">
        <f t="shared" si="162"/>
        <v>#DIV/0!</v>
      </c>
      <c r="DL172" s="66" t="e">
        <f t="shared" si="163"/>
        <v>#DIV/0!</v>
      </c>
      <c r="DM172" s="66" t="e">
        <f t="shared" si="164"/>
        <v>#DIV/0!</v>
      </c>
      <c r="DN172" s="80" t="e">
        <f t="shared" si="165"/>
        <v>#DIV/0!</v>
      </c>
      <c r="DO172" s="178" t="e">
        <f t="shared" si="166"/>
        <v>#DIV/0!</v>
      </c>
      <c r="DP172" s="163" t="e">
        <f t="shared" si="170"/>
        <v>#DIV/0!</v>
      </c>
    </row>
    <row r="173" spans="1:120" ht="17.149999999999999" customHeight="1" x14ac:dyDescent="0.3">
      <c r="A173" s="30"/>
      <c r="B173" s="39" t="s">
        <v>517</v>
      </c>
      <c r="C173" s="37" t="s">
        <v>518</v>
      </c>
      <c r="D173" s="36" t="s">
        <v>551</v>
      </c>
      <c r="E173" s="37" t="s">
        <v>552</v>
      </c>
      <c r="F173" s="36" t="s">
        <v>556</v>
      </c>
      <c r="G173" s="37" t="s">
        <v>557</v>
      </c>
      <c r="H173" s="36">
        <v>33</v>
      </c>
      <c r="I173" s="38">
        <v>6</v>
      </c>
      <c r="J173" s="155" t="e">
        <f t="shared" si="117"/>
        <v>#DIV/0!</v>
      </c>
      <c r="K173" s="115" t="e">
        <f t="shared" si="118"/>
        <v>#DIV/0!</v>
      </c>
      <c r="L173" s="115" t="e">
        <f t="shared" si="119"/>
        <v>#DIV/0!</v>
      </c>
      <c r="M173" s="115" t="e">
        <f t="shared" si="120"/>
        <v>#DIV/0!</v>
      </c>
      <c r="N173" s="115" t="e">
        <f t="shared" si="121"/>
        <v>#REF!</v>
      </c>
      <c r="O173" s="115" t="e">
        <f t="shared" si="122"/>
        <v>#DIV/0!</v>
      </c>
      <c r="P173" s="115" t="e">
        <f t="shared" si="123"/>
        <v>#DIV/0!</v>
      </c>
      <c r="Q173" s="115">
        <f t="shared" si="124"/>
        <v>1</v>
      </c>
      <c r="R173" s="116">
        <f t="shared" si="125"/>
        <v>0.94406145361433913</v>
      </c>
      <c r="S173" s="133" t="e">
        <f t="shared" si="126"/>
        <v>#DIV/0!</v>
      </c>
      <c r="T173" s="134" t="e">
        <f t="shared" si="167"/>
        <v>#DIV/0!</v>
      </c>
      <c r="U173" s="135" t="e">
        <f t="shared" si="127"/>
        <v>#DIV/0!</v>
      </c>
      <c r="V173" s="136">
        <v>5</v>
      </c>
      <c r="W173" s="155" t="e">
        <f t="shared" si="128"/>
        <v>#DIV/0!</v>
      </c>
      <c r="X173" s="155" t="e">
        <f t="shared" si="129"/>
        <v>#DIV/0!</v>
      </c>
      <c r="Y173" s="155" t="e">
        <f t="shared" si="130"/>
        <v>#DIV/0!</v>
      </c>
      <c r="Z173" s="156" t="e">
        <f t="shared" si="131"/>
        <v>#DIV/0!</v>
      </c>
      <c r="AA173" s="69"/>
      <c r="AB173" s="70">
        <f t="shared" si="132"/>
        <v>0.9575772387527749</v>
      </c>
      <c r="AC173" s="70" t="e">
        <f t="shared" si="133"/>
        <v>#DIV/0!</v>
      </c>
      <c r="AD173" s="70" t="e">
        <f t="shared" si="133"/>
        <v>#REF!</v>
      </c>
      <c r="AE173" s="70">
        <f t="shared" si="134"/>
        <v>0</v>
      </c>
      <c r="AF173" s="70" t="e">
        <f t="shared" si="135"/>
        <v>#DIV/0!</v>
      </c>
      <c r="AG173" s="70" t="e">
        <f t="shared" si="136"/>
        <v>#DIV/0!</v>
      </c>
      <c r="AH173" s="70" t="e">
        <f t="shared" si="137"/>
        <v>#DIV/0!</v>
      </c>
      <c r="AI173" s="70" t="e">
        <f t="shared" si="138"/>
        <v>#DIV/0!</v>
      </c>
      <c r="AJ173" s="70" t="e">
        <f t="shared" si="139"/>
        <v>#DIV/0!</v>
      </c>
      <c r="AK173" s="70" t="e">
        <f t="shared" si="140"/>
        <v>#DIV/0!</v>
      </c>
      <c r="AL173" s="71" t="e">
        <f t="shared" si="168"/>
        <v>#DIV/0!</v>
      </c>
      <c r="AM173" s="187"/>
      <c r="AN173" s="189"/>
      <c r="AO173" s="182">
        <f t="shared" si="141"/>
        <v>1</v>
      </c>
      <c r="AP173" s="75"/>
      <c r="AQ173" s="75"/>
      <c r="AR173" s="76"/>
      <c r="AS173" s="76"/>
      <c r="AT173" s="171" t="e">
        <f t="shared" si="142"/>
        <v>#DIV/0!</v>
      </c>
      <c r="AU173" s="171" t="e">
        <f t="shared" si="143"/>
        <v>#DIV/0!</v>
      </c>
      <c r="AV173" s="75"/>
      <c r="AW173" s="75"/>
      <c r="AX173" s="75"/>
      <c r="AY173" s="76"/>
      <c r="AZ173" s="75"/>
      <c r="BA173" s="66" t="e">
        <f t="shared" si="144"/>
        <v>#DIV/0!</v>
      </c>
      <c r="BB173" s="155" t="e">
        <f t="shared" si="145"/>
        <v>#DIV/0!</v>
      </c>
      <c r="BC173" s="75"/>
      <c r="BD173" s="75"/>
      <c r="BE173" s="76"/>
      <c r="BF173" s="155" t="e">
        <f t="shared" si="146"/>
        <v>#DIV/0!</v>
      </c>
      <c r="BG173" s="184">
        <v>0.9575772387527749</v>
      </c>
      <c r="BH173" s="184">
        <v>0.94406145361433913</v>
      </c>
      <c r="BI173" s="75"/>
      <c r="BJ173" s="85"/>
      <c r="BK173" s="75"/>
      <c r="BL173" s="75"/>
      <c r="BM173" s="75"/>
      <c r="BN173" s="76"/>
      <c r="BO173" s="76"/>
      <c r="BP173" s="76"/>
      <c r="BQ173" s="76"/>
      <c r="BR173" s="76"/>
      <c r="BS173" s="155" t="e">
        <f t="shared" si="147"/>
        <v>#DIV/0!</v>
      </c>
      <c r="BT173" s="155" t="e">
        <f>#REF!/BI173</f>
        <v>#REF!</v>
      </c>
      <c r="BU173" s="66" t="e">
        <f>#REF!/BI173</f>
        <v>#REF!</v>
      </c>
      <c r="BV173" s="72"/>
      <c r="BW173" s="76"/>
      <c r="BX173" s="66" t="e">
        <f t="shared" si="148"/>
        <v>#DIV/0!</v>
      </c>
      <c r="BY173" s="74" t="e">
        <f t="shared" si="149"/>
        <v>#DIV/0!</v>
      </c>
      <c r="BZ173" s="155" t="e">
        <f t="shared" si="169"/>
        <v>#DIV/0!</v>
      </c>
      <c r="CA173" s="72"/>
      <c r="CB173" s="75"/>
      <c r="CC173" s="155" t="e">
        <f t="shared" si="150"/>
        <v>#DIV/0!</v>
      </c>
      <c r="CD173" s="155" t="e">
        <f t="shared" si="151"/>
        <v>#DIV/0!</v>
      </c>
      <c r="CE173" s="72"/>
      <c r="CF173" s="166"/>
      <c r="CG173" s="167"/>
      <c r="CH173" s="155" t="e">
        <f t="shared" si="152"/>
        <v>#DIV/0!</v>
      </c>
      <c r="CI173" s="75"/>
      <c r="CJ173" s="76"/>
      <c r="CK173" s="76"/>
      <c r="CL173" s="75"/>
      <c r="CM173" s="76"/>
      <c r="CN173" s="155" t="e">
        <f t="shared" si="153"/>
        <v>#DIV/0!</v>
      </c>
      <c r="CO173" s="72"/>
      <c r="CP173" s="75"/>
      <c r="CQ173" s="155" t="e">
        <f t="shared" si="154"/>
        <v>#DIV/0!</v>
      </c>
      <c r="CR173" s="78" t="b">
        <v>0</v>
      </c>
      <c r="CS173" s="76" t="b">
        <v>0</v>
      </c>
      <c r="CT173" s="76"/>
      <c r="CU173" s="76"/>
      <c r="CV173" s="76"/>
      <c r="CW173" s="76"/>
      <c r="CX173" s="76"/>
      <c r="CY173" s="76"/>
      <c r="CZ173" s="76"/>
      <c r="DA173" s="76"/>
      <c r="DB173" s="76"/>
      <c r="DC173" s="66" t="e">
        <f t="shared" si="155"/>
        <v>#DIV/0!</v>
      </c>
      <c r="DD173" s="66" t="e">
        <f t="shared" si="156"/>
        <v>#DIV/0!</v>
      </c>
      <c r="DE173" s="66" t="e">
        <f t="shared" si="157"/>
        <v>#DIV/0!</v>
      </c>
      <c r="DF173" s="66" t="e">
        <f t="shared" si="158"/>
        <v>#DIV/0!</v>
      </c>
      <c r="DG173" s="66" t="e">
        <f t="shared" si="159"/>
        <v>#DIV/0!</v>
      </c>
      <c r="DH173" s="66" t="e">
        <f t="shared" si="172"/>
        <v>#DIV/0!</v>
      </c>
      <c r="DI173" s="66" t="e">
        <f t="shared" si="160"/>
        <v>#DIV/0!</v>
      </c>
      <c r="DJ173" s="66" t="e">
        <f t="shared" si="161"/>
        <v>#DIV/0!</v>
      </c>
      <c r="DK173" s="66" t="e">
        <f t="shared" si="162"/>
        <v>#DIV/0!</v>
      </c>
      <c r="DL173" s="66" t="e">
        <f t="shared" si="163"/>
        <v>#DIV/0!</v>
      </c>
      <c r="DM173" s="66" t="e">
        <f t="shared" si="164"/>
        <v>#DIV/0!</v>
      </c>
      <c r="DN173" s="80" t="e">
        <f t="shared" si="165"/>
        <v>#DIV/0!</v>
      </c>
      <c r="DO173" s="178" t="e">
        <f t="shared" si="166"/>
        <v>#DIV/0!</v>
      </c>
      <c r="DP173" s="163" t="e">
        <f t="shared" si="170"/>
        <v>#DIV/0!</v>
      </c>
    </row>
    <row r="174" spans="1:120" ht="17.149999999999999" customHeight="1" x14ac:dyDescent="0.3">
      <c r="A174" s="30"/>
      <c r="B174" s="39" t="s">
        <v>558</v>
      </c>
      <c r="C174" s="37" t="s">
        <v>559</v>
      </c>
      <c r="D174" s="36" t="s">
        <v>560</v>
      </c>
      <c r="E174" s="37" t="s">
        <v>561</v>
      </c>
      <c r="F174" s="36" t="s">
        <v>562</v>
      </c>
      <c r="G174" s="37" t="s">
        <v>563</v>
      </c>
      <c r="H174" s="36"/>
      <c r="I174" s="38">
        <v>21</v>
      </c>
      <c r="J174" s="155" t="e">
        <f t="shared" si="117"/>
        <v>#DIV/0!</v>
      </c>
      <c r="K174" s="115" t="e">
        <f t="shared" si="118"/>
        <v>#DIV/0!</v>
      </c>
      <c r="L174" s="115" t="e">
        <f t="shared" si="119"/>
        <v>#DIV/0!</v>
      </c>
      <c r="M174" s="115" t="e">
        <f t="shared" si="120"/>
        <v>#DIV/0!</v>
      </c>
      <c r="N174" s="115" t="e">
        <f t="shared" si="121"/>
        <v>#DIV/0!</v>
      </c>
      <c r="O174" s="115" t="e">
        <f t="shared" si="122"/>
        <v>#DIV/0!</v>
      </c>
      <c r="P174" s="115" t="e">
        <f t="shared" si="123"/>
        <v>#DIV/0!</v>
      </c>
      <c r="Q174" s="115">
        <f t="shared" si="124"/>
        <v>1</v>
      </c>
      <c r="R174" s="116">
        <f t="shared" si="125"/>
        <v>0.96853067119365543</v>
      </c>
      <c r="S174" s="133" t="e">
        <f t="shared" si="126"/>
        <v>#DIV/0!</v>
      </c>
      <c r="T174" s="134" t="e">
        <f t="shared" si="167"/>
        <v>#DIV/0!</v>
      </c>
      <c r="U174" s="135" t="e">
        <f t="shared" si="127"/>
        <v>#DIV/0!</v>
      </c>
      <c r="V174" s="136">
        <v>8</v>
      </c>
      <c r="W174" s="155" t="e">
        <f t="shared" si="128"/>
        <v>#DIV/0!</v>
      </c>
      <c r="X174" s="155" t="e">
        <f t="shared" si="129"/>
        <v>#DIV/0!</v>
      </c>
      <c r="Y174" s="155" t="e">
        <f t="shared" si="130"/>
        <v>#DIV/0!</v>
      </c>
      <c r="Z174" s="156" t="e">
        <f t="shared" si="131"/>
        <v>#DIV/0!</v>
      </c>
      <c r="AA174" s="69"/>
      <c r="AB174" s="70">
        <f t="shared" si="132"/>
        <v>0.97727357124289815</v>
      </c>
      <c r="AC174" s="70" t="e">
        <f t="shared" si="133"/>
        <v>#DIV/0!</v>
      </c>
      <c r="AD174" s="70" t="e">
        <f t="shared" si="133"/>
        <v>#DIV/0!</v>
      </c>
      <c r="AE174" s="70">
        <f t="shared" si="134"/>
        <v>0</v>
      </c>
      <c r="AF174" s="70" t="e">
        <f t="shared" si="135"/>
        <v>#DIV/0!</v>
      </c>
      <c r="AG174" s="70" t="e">
        <f t="shared" si="136"/>
        <v>#DIV/0!</v>
      </c>
      <c r="AH174" s="70" t="e">
        <f t="shared" si="137"/>
        <v>#DIV/0!</v>
      </c>
      <c r="AI174" s="70" t="e">
        <f t="shared" si="138"/>
        <v>#DIV/0!</v>
      </c>
      <c r="AJ174" s="70" t="e">
        <f t="shared" si="139"/>
        <v>#DIV/0!</v>
      </c>
      <c r="AK174" s="70" t="e">
        <f t="shared" si="140"/>
        <v>#DIV/0!</v>
      </c>
      <c r="AL174" s="71" t="e">
        <f t="shared" si="168"/>
        <v>#DIV/0!</v>
      </c>
      <c r="AM174" s="187"/>
      <c r="AN174" s="189"/>
      <c r="AO174" s="182">
        <f t="shared" si="141"/>
        <v>1</v>
      </c>
      <c r="AP174" s="75"/>
      <c r="AQ174" s="75"/>
      <c r="AR174" s="76"/>
      <c r="AS174" s="76"/>
      <c r="AT174" s="171" t="e">
        <f t="shared" si="142"/>
        <v>#DIV/0!</v>
      </c>
      <c r="AU174" s="171" t="e">
        <f t="shared" si="143"/>
        <v>#DIV/0!</v>
      </c>
      <c r="AV174" s="75"/>
      <c r="AW174" s="75"/>
      <c r="AX174" s="75"/>
      <c r="AY174" s="76"/>
      <c r="AZ174" s="75"/>
      <c r="BA174" s="66" t="e">
        <f t="shared" si="144"/>
        <v>#DIV/0!</v>
      </c>
      <c r="BB174" s="155" t="e">
        <f t="shared" si="145"/>
        <v>#DIV/0!</v>
      </c>
      <c r="BC174" s="75"/>
      <c r="BD174" s="75"/>
      <c r="BE174" s="76"/>
      <c r="BF174" s="155" t="e">
        <f t="shared" si="146"/>
        <v>#DIV/0!</v>
      </c>
      <c r="BG174" s="184">
        <v>0.97727357124289815</v>
      </c>
      <c r="BH174" s="184">
        <v>0.96853067119365543</v>
      </c>
      <c r="BI174" s="75"/>
      <c r="BJ174" s="75"/>
      <c r="BK174" s="75"/>
      <c r="BL174" s="75"/>
      <c r="BM174" s="75"/>
      <c r="BN174" s="76"/>
      <c r="BO174" s="75"/>
      <c r="BP174" s="75"/>
      <c r="BQ174" s="76"/>
      <c r="BR174" s="76"/>
      <c r="BS174" s="155" t="e">
        <f t="shared" si="147"/>
        <v>#DIV/0!</v>
      </c>
      <c r="BT174" s="155" t="e">
        <f t="shared" ref="BT174:BT237" si="173">(BR174+BL174+BM174+BN174+BO174+BP174+BQ174)/BI174</f>
        <v>#DIV/0!</v>
      </c>
      <c r="BU174" s="66" t="e">
        <f t="shared" ref="BU174:BU237" si="174">(BR174+BQ174+BP174+BO174+BN174+BM174)/BI174</f>
        <v>#DIV/0!</v>
      </c>
      <c r="BV174" s="72"/>
      <c r="BW174" s="75"/>
      <c r="BX174" s="66" t="e">
        <f t="shared" si="148"/>
        <v>#DIV/0!</v>
      </c>
      <c r="BY174" s="74" t="e">
        <f t="shared" si="149"/>
        <v>#DIV/0!</v>
      </c>
      <c r="BZ174" s="155" t="e">
        <f t="shared" si="169"/>
        <v>#DIV/0!</v>
      </c>
      <c r="CA174" s="88"/>
      <c r="CB174" s="89"/>
      <c r="CC174" s="155" t="e">
        <f t="shared" si="150"/>
        <v>#DIV/0!</v>
      </c>
      <c r="CD174" s="155" t="e">
        <f t="shared" si="151"/>
        <v>#DIV/0!</v>
      </c>
      <c r="CE174" s="72"/>
      <c r="CF174" s="167"/>
      <c r="CG174" s="167"/>
      <c r="CH174" s="155" t="e">
        <f t="shared" si="152"/>
        <v>#DIV/0!</v>
      </c>
      <c r="CI174" s="75"/>
      <c r="CJ174" s="75"/>
      <c r="CK174" s="75"/>
      <c r="CL174" s="76"/>
      <c r="CM174" s="75"/>
      <c r="CN174" s="155" t="e">
        <f t="shared" si="153"/>
        <v>#DIV/0!</v>
      </c>
      <c r="CO174" s="72"/>
      <c r="CP174" s="75"/>
      <c r="CQ174" s="155" t="e">
        <f t="shared" si="154"/>
        <v>#DIV/0!</v>
      </c>
      <c r="CR174" s="78" t="b">
        <v>0</v>
      </c>
      <c r="CS174" s="76" t="b">
        <v>1</v>
      </c>
      <c r="CT174" s="76"/>
      <c r="CU174" s="76"/>
      <c r="CV174" s="79"/>
      <c r="CW174" s="79"/>
      <c r="CX174" s="79"/>
      <c r="CY174" s="79"/>
      <c r="CZ174" s="76"/>
      <c r="DA174" s="76"/>
      <c r="DB174" s="76"/>
      <c r="DC174" s="66" t="e">
        <f t="shared" si="155"/>
        <v>#DIV/0!</v>
      </c>
      <c r="DD174" s="66" t="e">
        <f t="shared" si="156"/>
        <v>#DIV/0!</v>
      </c>
      <c r="DE174" s="66" t="e">
        <f t="shared" si="157"/>
        <v>#DIV/0!</v>
      </c>
      <c r="DF174" s="66" t="e">
        <f t="shared" si="158"/>
        <v>#DIV/0!</v>
      </c>
      <c r="DG174" s="66" t="e">
        <f t="shared" si="159"/>
        <v>#DIV/0!</v>
      </c>
      <c r="DH174" s="66" t="e">
        <f t="shared" si="172"/>
        <v>#DIV/0!</v>
      </c>
      <c r="DI174" s="66" t="e">
        <f t="shared" si="160"/>
        <v>#DIV/0!</v>
      </c>
      <c r="DJ174" s="66" t="e">
        <f t="shared" si="161"/>
        <v>#DIV/0!</v>
      </c>
      <c r="DK174" s="66" t="e">
        <f t="shared" si="162"/>
        <v>#DIV/0!</v>
      </c>
      <c r="DL174" s="66" t="e">
        <f t="shared" si="163"/>
        <v>#DIV/0!</v>
      </c>
      <c r="DM174" s="66" t="e">
        <f t="shared" si="164"/>
        <v>#DIV/0!</v>
      </c>
      <c r="DN174" s="80" t="e">
        <f t="shared" si="165"/>
        <v>#DIV/0!</v>
      </c>
      <c r="DO174" s="178" t="e">
        <f t="shared" si="166"/>
        <v>#DIV/0!</v>
      </c>
      <c r="DP174" s="163" t="e">
        <f t="shared" si="170"/>
        <v>#DIV/0!</v>
      </c>
    </row>
    <row r="175" spans="1:120" ht="17.149999999999999" customHeight="1" x14ac:dyDescent="0.3">
      <c r="A175" s="30"/>
      <c r="B175" s="39" t="s">
        <v>558</v>
      </c>
      <c r="C175" s="37" t="s">
        <v>559</v>
      </c>
      <c r="D175" s="36" t="s">
        <v>560</v>
      </c>
      <c r="E175" s="37" t="s">
        <v>561</v>
      </c>
      <c r="F175" s="36" t="s">
        <v>564</v>
      </c>
      <c r="G175" s="37" t="s">
        <v>565</v>
      </c>
      <c r="H175" s="36">
        <v>5</v>
      </c>
      <c r="I175" s="38">
        <v>27</v>
      </c>
      <c r="J175" s="155" t="e">
        <f t="shared" si="117"/>
        <v>#DIV/0!</v>
      </c>
      <c r="K175" s="115" t="e">
        <f t="shared" si="118"/>
        <v>#DIV/0!</v>
      </c>
      <c r="L175" s="115" t="e">
        <f t="shared" si="119"/>
        <v>#DIV/0!</v>
      </c>
      <c r="M175" s="115" t="e">
        <f t="shared" si="120"/>
        <v>#DIV/0!</v>
      </c>
      <c r="N175" s="115" t="e">
        <f t="shared" si="121"/>
        <v>#DIV/0!</v>
      </c>
      <c r="O175" s="115" t="e">
        <f t="shared" si="122"/>
        <v>#DIV/0!</v>
      </c>
      <c r="P175" s="115" t="e">
        <f t="shared" si="123"/>
        <v>#DIV/0!</v>
      </c>
      <c r="Q175" s="115">
        <f t="shared" si="124"/>
        <v>1</v>
      </c>
      <c r="R175" s="116">
        <f t="shared" si="125"/>
        <v>0.97070739576371179</v>
      </c>
      <c r="S175" s="133" t="e">
        <f t="shared" si="126"/>
        <v>#DIV/0!</v>
      </c>
      <c r="T175" s="134" t="e">
        <f t="shared" si="167"/>
        <v>#DIV/0!</v>
      </c>
      <c r="U175" s="135" t="e">
        <f t="shared" si="127"/>
        <v>#DIV/0!</v>
      </c>
      <c r="V175" s="136">
        <v>8</v>
      </c>
      <c r="W175" s="155" t="e">
        <f t="shared" si="128"/>
        <v>#DIV/0!</v>
      </c>
      <c r="X175" s="155" t="e">
        <f t="shared" si="129"/>
        <v>#DIV/0!</v>
      </c>
      <c r="Y175" s="155" t="e">
        <f t="shared" si="130"/>
        <v>#DIV/0!</v>
      </c>
      <c r="Z175" s="156" t="e">
        <f t="shared" si="131"/>
        <v>#DIV/0!</v>
      </c>
      <c r="AA175" s="69"/>
      <c r="AB175" s="70">
        <f t="shared" si="132"/>
        <v>0.97924285766013686</v>
      </c>
      <c r="AC175" s="70" t="e">
        <f t="shared" si="133"/>
        <v>#DIV/0!</v>
      </c>
      <c r="AD175" s="70" t="e">
        <f t="shared" si="133"/>
        <v>#DIV/0!</v>
      </c>
      <c r="AE175" s="70">
        <f t="shared" si="134"/>
        <v>0</v>
      </c>
      <c r="AF175" s="70" t="e">
        <f t="shared" si="135"/>
        <v>#DIV/0!</v>
      </c>
      <c r="AG175" s="70" t="e">
        <f t="shared" si="136"/>
        <v>#DIV/0!</v>
      </c>
      <c r="AH175" s="70" t="e">
        <f t="shared" si="137"/>
        <v>#DIV/0!</v>
      </c>
      <c r="AI175" s="70" t="e">
        <f t="shared" si="138"/>
        <v>#DIV/0!</v>
      </c>
      <c r="AJ175" s="70" t="e">
        <f t="shared" si="139"/>
        <v>#DIV/0!</v>
      </c>
      <c r="AK175" s="70" t="e">
        <f t="shared" si="140"/>
        <v>#DIV/0!</v>
      </c>
      <c r="AL175" s="71" t="e">
        <f t="shared" si="168"/>
        <v>#DIV/0!</v>
      </c>
      <c r="AM175" s="187"/>
      <c r="AN175" s="189"/>
      <c r="AO175" s="182">
        <f t="shared" si="141"/>
        <v>1</v>
      </c>
      <c r="AP175" s="75"/>
      <c r="AQ175" s="75"/>
      <c r="AR175" s="76"/>
      <c r="AS175" s="76"/>
      <c r="AT175" s="171" t="e">
        <f t="shared" si="142"/>
        <v>#DIV/0!</v>
      </c>
      <c r="AU175" s="171" t="e">
        <f t="shared" si="143"/>
        <v>#DIV/0!</v>
      </c>
      <c r="AV175" s="75"/>
      <c r="AW175" s="75"/>
      <c r="AX175" s="75"/>
      <c r="AY175" s="76"/>
      <c r="AZ175" s="75"/>
      <c r="BA175" s="66" t="e">
        <f t="shared" si="144"/>
        <v>#DIV/0!</v>
      </c>
      <c r="BB175" s="155" t="e">
        <f t="shared" si="145"/>
        <v>#DIV/0!</v>
      </c>
      <c r="BC175" s="75"/>
      <c r="BD175" s="75"/>
      <c r="BE175" s="76"/>
      <c r="BF175" s="155" t="e">
        <f t="shared" si="146"/>
        <v>#DIV/0!</v>
      </c>
      <c r="BG175" s="184">
        <v>0.97924285766013686</v>
      </c>
      <c r="BH175" s="184">
        <v>0.97070739576371179</v>
      </c>
      <c r="BI175" s="75"/>
      <c r="BJ175" s="75"/>
      <c r="BK175" s="75"/>
      <c r="BL175" s="75"/>
      <c r="BM175" s="75"/>
      <c r="BN175" s="76"/>
      <c r="BO175" s="75"/>
      <c r="BP175" s="76"/>
      <c r="BQ175" s="76"/>
      <c r="BR175" s="76"/>
      <c r="BS175" s="155" t="e">
        <f t="shared" si="147"/>
        <v>#DIV/0!</v>
      </c>
      <c r="BT175" s="155" t="e">
        <f t="shared" si="173"/>
        <v>#DIV/0!</v>
      </c>
      <c r="BU175" s="66" t="e">
        <f t="shared" si="174"/>
        <v>#DIV/0!</v>
      </c>
      <c r="BV175" s="72"/>
      <c r="BW175" s="75"/>
      <c r="BX175" s="66" t="e">
        <f t="shared" si="148"/>
        <v>#DIV/0!</v>
      </c>
      <c r="BY175" s="74" t="e">
        <f t="shared" si="149"/>
        <v>#DIV/0!</v>
      </c>
      <c r="BZ175" s="155" t="e">
        <f t="shared" si="169"/>
        <v>#DIV/0!</v>
      </c>
      <c r="CA175" s="72"/>
      <c r="CB175" s="75"/>
      <c r="CC175" s="155" t="e">
        <f t="shared" si="150"/>
        <v>#DIV/0!</v>
      </c>
      <c r="CD175" s="155" t="e">
        <f t="shared" si="151"/>
        <v>#DIV/0!</v>
      </c>
      <c r="CE175" s="72"/>
      <c r="CF175" s="167"/>
      <c r="CG175" s="167"/>
      <c r="CH175" s="155" t="e">
        <f t="shared" si="152"/>
        <v>#DIV/0!</v>
      </c>
      <c r="CI175" s="75"/>
      <c r="CJ175" s="75"/>
      <c r="CK175" s="75"/>
      <c r="CL175" s="75"/>
      <c r="CM175" s="75"/>
      <c r="CN175" s="155" t="e">
        <f t="shared" si="153"/>
        <v>#DIV/0!</v>
      </c>
      <c r="CO175" s="72"/>
      <c r="CP175" s="75"/>
      <c r="CQ175" s="155" t="e">
        <f t="shared" si="154"/>
        <v>#DIV/0!</v>
      </c>
      <c r="CR175" s="78" t="b">
        <v>0</v>
      </c>
      <c r="CS175" s="76" t="b">
        <v>0</v>
      </c>
      <c r="CT175" s="76"/>
      <c r="CU175" s="76"/>
      <c r="CV175" s="76"/>
      <c r="CW175" s="76"/>
      <c r="CX175" s="76"/>
      <c r="CY175" s="76"/>
      <c r="CZ175" s="76"/>
      <c r="DA175" s="76"/>
      <c r="DB175" s="76"/>
      <c r="DC175" s="66" t="e">
        <f t="shared" si="155"/>
        <v>#DIV/0!</v>
      </c>
      <c r="DD175" s="66" t="e">
        <f t="shared" si="156"/>
        <v>#DIV/0!</v>
      </c>
      <c r="DE175" s="66" t="e">
        <f t="shared" si="157"/>
        <v>#DIV/0!</v>
      </c>
      <c r="DF175" s="66" t="e">
        <f t="shared" si="158"/>
        <v>#DIV/0!</v>
      </c>
      <c r="DG175" s="66" t="e">
        <f t="shared" si="159"/>
        <v>#DIV/0!</v>
      </c>
      <c r="DH175" s="66" t="e">
        <f t="shared" si="172"/>
        <v>#DIV/0!</v>
      </c>
      <c r="DI175" s="66" t="e">
        <f t="shared" si="160"/>
        <v>#DIV/0!</v>
      </c>
      <c r="DJ175" s="66" t="e">
        <f t="shared" si="161"/>
        <v>#DIV/0!</v>
      </c>
      <c r="DK175" s="66" t="e">
        <f t="shared" si="162"/>
        <v>#DIV/0!</v>
      </c>
      <c r="DL175" s="66" t="e">
        <f t="shared" si="163"/>
        <v>#DIV/0!</v>
      </c>
      <c r="DM175" s="66" t="e">
        <f t="shared" si="164"/>
        <v>#DIV/0!</v>
      </c>
      <c r="DN175" s="80" t="e">
        <f t="shared" si="165"/>
        <v>#DIV/0!</v>
      </c>
      <c r="DO175" s="178" t="e">
        <f t="shared" si="166"/>
        <v>#DIV/0!</v>
      </c>
      <c r="DP175" s="163" t="e">
        <f t="shared" si="170"/>
        <v>#DIV/0!</v>
      </c>
    </row>
    <row r="176" spans="1:120" ht="17.149999999999999" customHeight="1" x14ac:dyDescent="0.3">
      <c r="A176" s="30"/>
      <c r="B176" s="39" t="s">
        <v>558</v>
      </c>
      <c r="C176" s="37" t="s">
        <v>559</v>
      </c>
      <c r="D176" s="36" t="s">
        <v>560</v>
      </c>
      <c r="E176" s="37" t="s">
        <v>561</v>
      </c>
      <c r="F176" s="36" t="s">
        <v>566</v>
      </c>
      <c r="G176" s="37" t="s">
        <v>567</v>
      </c>
      <c r="H176" s="36">
        <v>39</v>
      </c>
      <c r="I176" s="38">
        <v>4</v>
      </c>
      <c r="J176" s="155" t="e">
        <f t="shared" si="117"/>
        <v>#DIV/0!</v>
      </c>
      <c r="K176" s="115" t="e">
        <f t="shared" si="118"/>
        <v>#DIV/0!</v>
      </c>
      <c r="L176" s="115" t="e">
        <f t="shared" si="119"/>
        <v>#DIV/0!</v>
      </c>
      <c r="M176" s="115" t="e">
        <f t="shared" si="120"/>
        <v>#DIV/0!</v>
      </c>
      <c r="N176" s="115" t="e">
        <f t="shared" si="121"/>
        <v>#DIV/0!</v>
      </c>
      <c r="O176" s="115" t="e">
        <f t="shared" si="122"/>
        <v>#DIV/0!</v>
      </c>
      <c r="P176" s="115" t="e">
        <f t="shared" si="123"/>
        <v>#DIV/0!</v>
      </c>
      <c r="Q176" s="115">
        <f t="shared" si="124"/>
        <v>1</v>
      </c>
      <c r="R176" s="116">
        <f t="shared" si="125"/>
        <v>0.93480958397256553</v>
      </c>
      <c r="S176" s="133" t="e">
        <f t="shared" si="126"/>
        <v>#DIV/0!</v>
      </c>
      <c r="T176" s="134" t="e">
        <f t="shared" si="167"/>
        <v>#DIV/0!</v>
      </c>
      <c r="U176" s="135" t="e">
        <f t="shared" si="127"/>
        <v>#DIV/0!</v>
      </c>
      <c r="V176" s="136">
        <v>7</v>
      </c>
      <c r="W176" s="155" t="e">
        <f t="shared" si="128"/>
        <v>#DIV/0!</v>
      </c>
      <c r="X176" s="155" t="e">
        <f t="shared" si="129"/>
        <v>#DIV/0!</v>
      </c>
      <c r="Y176" s="155" t="e">
        <f t="shared" si="130"/>
        <v>#DIV/0!</v>
      </c>
      <c r="Z176" s="156" t="e">
        <f t="shared" si="131"/>
        <v>#DIV/0!</v>
      </c>
      <c r="AA176" s="69"/>
      <c r="AB176" s="70">
        <f t="shared" si="132"/>
        <v>0.95185591548704662</v>
      </c>
      <c r="AC176" s="70" t="e">
        <f t="shared" si="133"/>
        <v>#DIV/0!</v>
      </c>
      <c r="AD176" s="70" t="e">
        <f t="shared" si="133"/>
        <v>#DIV/0!</v>
      </c>
      <c r="AE176" s="70">
        <f t="shared" si="134"/>
        <v>0</v>
      </c>
      <c r="AF176" s="70" t="e">
        <f t="shared" si="135"/>
        <v>#DIV/0!</v>
      </c>
      <c r="AG176" s="70" t="e">
        <f t="shared" si="136"/>
        <v>#DIV/0!</v>
      </c>
      <c r="AH176" s="70" t="e">
        <f t="shared" si="137"/>
        <v>#DIV/0!</v>
      </c>
      <c r="AI176" s="70" t="e">
        <f t="shared" si="138"/>
        <v>#DIV/0!</v>
      </c>
      <c r="AJ176" s="70" t="e">
        <f t="shared" si="139"/>
        <v>#DIV/0!</v>
      </c>
      <c r="AK176" s="70" t="e">
        <f t="shared" si="140"/>
        <v>#DIV/0!</v>
      </c>
      <c r="AL176" s="71" t="e">
        <f t="shared" si="168"/>
        <v>#DIV/0!</v>
      </c>
      <c r="AM176" s="187"/>
      <c r="AN176" s="189"/>
      <c r="AO176" s="182">
        <f t="shared" si="141"/>
        <v>1</v>
      </c>
      <c r="AP176" s="75"/>
      <c r="AQ176" s="75"/>
      <c r="AR176" s="76"/>
      <c r="AS176" s="76"/>
      <c r="AT176" s="171" t="e">
        <f t="shared" si="142"/>
        <v>#DIV/0!</v>
      </c>
      <c r="AU176" s="171" t="e">
        <f t="shared" si="143"/>
        <v>#DIV/0!</v>
      </c>
      <c r="AV176" s="75"/>
      <c r="AW176" s="75"/>
      <c r="AX176" s="75"/>
      <c r="AY176" s="76"/>
      <c r="AZ176" s="75"/>
      <c r="BA176" s="66" t="e">
        <f t="shared" si="144"/>
        <v>#DIV/0!</v>
      </c>
      <c r="BB176" s="155" t="e">
        <f t="shared" si="145"/>
        <v>#DIV/0!</v>
      </c>
      <c r="BC176" s="75"/>
      <c r="BD176" s="75"/>
      <c r="BE176" s="76"/>
      <c r="BF176" s="155" t="e">
        <f t="shared" si="146"/>
        <v>#DIV/0!</v>
      </c>
      <c r="BG176" s="184">
        <v>0.95185591548704662</v>
      </c>
      <c r="BH176" s="184">
        <v>0.93480958397256553</v>
      </c>
      <c r="BI176" s="75"/>
      <c r="BJ176" s="75"/>
      <c r="BK176" s="75"/>
      <c r="BL176" s="75"/>
      <c r="BM176" s="75"/>
      <c r="BN176" s="76"/>
      <c r="BO176" s="75"/>
      <c r="BP176" s="76"/>
      <c r="BQ176" s="76"/>
      <c r="BR176" s="75"/>
      <c r="BS176" s="155" t="e">
        <f t="shared" si="147"/>
        <v>#DIV/0!</v>
      </c>
      <c r="BT176" s="155" t="e">
        <f t="shared" si="173"/>
        <v>#DIV/0!</v>
      </c>
      <c r="BU176" s="66" t="e">
        <f t="shared" si="174"/>
        <v>#DIV/0!</v>
      </c>
      <c r="BV176" s="72"/>
      <c r="BW176" s="75"/>
      <c r="BX176" s="66" t="e">
        <f t="shared" si="148"/>
        <v>#DIV/0!</v>
      </c>
      <c r="BY176" s="74" t="e">
        <f t="shared" si="149"/>
        <v>#DIV/0!</v>
      </c>
      <c r="BZ176" s="155" t="e">
        <f t="shared" si="169"/>
        <v>#DIV/0!</v>
      </c>
      <c r="CA176" s="72"/>
      <c r="CB176" s="75"/>
      <c r="CC176" s="155" t="e">
        <f t="shared" si="150"/>
        <v>#DIV/0!</v>
      </c>
      <c r="CD176" s="155" t="e">
        <f t="shared" si="151"/>
        <v>#DIV/0!</v>
      </c>
      <c r="CE176" s="72"/>
      <c r="CF176" s="166"/>
      <c r="CG176" s="167"/>
      <c r="CH176" s="155" t="e">
        <f t="shared" si="152"/>
        <v>#DIV/0!</v>
      </c>
      <c r="CI176" s="75"/>
      <c r="CJ176" s="75"/>
      <c r="CK176" s="75"/>
      <c r="CL176" s="75"/>
      <c r="CM176" s="75"/>
      <c r="CN176" s="155" t="e">
        <f t="shared" si="153"/>
        <v>#DIV/0!</v>
      </c>
      <c r="CO176" s="72"/>
      <c r="CP176" s="75"/>
      <c r="CQ176" s="155" t="e">
        <f t="shared" si="154"/>
        <v>#DIV/0!</v>
      </c>
      <c r="CR176" s="78" t="b">
        <v>0</v>
      </c>
      <c r="CS176" s="76" t="b">
        <v>1</v>
      </c>
      <c r="CT176" s="76"/>
      <c r="CU176" s="76"/>
      <c r="CV176" s="79"/>
      <c r="CW176" s="79"/>
      <c r="CX176" s="79"/>
      <c r="CY176" s="79"/>
      <c r="CZ176" s="76"/>
      <c r="DA176" s="76"/>
      <c r="DB176" s="76"/>
      <c r="DC176" s="66" t="e">
        <f t="shared" si="155"/>
        <v>#DIV/0!</v>
      </c>
      <c r="DD176" s="66" t="e">
        <f t="shared" si="156"/>
        <v>#DIV/0!</v>
      </c>
      <c r="DE176" s="66" t="e">
        <f t="shared" si="157"/>
        <v>#DIV/0!</v>
      </c>
      <c r="DF176" s="66" t="e">
        <f t="shared" si="158"/>
        <v>#DIV/0!</v>
      </c>
      <c r="DG176" s="66" t="e">
        <f t="shared" si="159"/>
        <v>#DIV/0!</v>
      </c>
      <c r="DH176" s="66" t="e">
        <f t="shared" si="172"/>
        <v>#DIV/0!</v>
      </c>
      <c r="DI176" s="66" t="e">
        <f t="shared" si="160"/>
        <v>#DIV/0!</v>
      </c>
      <c r="DJ176" s="66" t="e">
        <f t="shared" si="161"/>
        <v>#DIV/0!</v>
      </c>
      <c r="DK176" s="66" t="e">
        <f t="shared" si="162"/>
        <v>#DIV/0!</v>
      </c>
      <c r="DL176" s="66" t="e">
        <f t="shared" si="163"/>
        <v>#DIV/0!</v>
      </c>
      <c r="DM176" s="66" t="e">
        <f t="shared" si="164"/>
        <v>#DIV/0!</v>
      </c>
      <c r="DN176" s="80" t="e">
        <f t="shared" si="165"/>
        <v>#DIV/0!</v>
      </c>
      <c r="DO176" s="178" t="e">
        <f t="shared" si="166"/>
        <v>#DIV/0!</v>
      </c>
      <c r="DP176" s="163" t="e">
        <f t="shared" si="170"/>
        <v>#DIV/0!</v>
      </c>
    </row>
    <row r="177" spans="1:120" ht="17.149999999999999" customHeight="1" x14ac:dyDescent="0.3">
      <c r="A177" s="30"/>
      <c r="B177" s="39" t="s">
        <v>558</v>
      </c>
      <c r="C177" s="37" t="s">
        <v>559</v>
      </c>
      <c r="D177" s="36" t="s">
        <v>560</v>
      </c>
      <c r="E177" s="37" t="s">
        <v>561</v>
      </c>
      <c r="F177" s="36" t="s">
        <v>568</v>
      </c>
      <c r="G177" s="37" t="s">
        <v>569</v>
      </c>
      <c r="H177" s="36">
        <v>52</v>
      </c>
      <c r="I177" s="38">
        <v>5</v>
      </c>
      <c r="J177" s="155" t="e">
        <f t="shared" si="117"/>
        <v>#DIV/0!</v>
      </c>
      <c r="K177" s="115" t="e">
        <f t="shared" si="118"/>
        <v>#DIV/0!</v>
      </c>
      <c r="L177" s="115" t="e">
        <f t="shared" si="119"/>
        <v>#DIV/0!</v>
      </c>
      <c r="M177" s="115" t="e">
        <f t="shared" si="120"/>
        <v>#DIV/0!</v>
      </c>
      <c r="N177" s="115" t="e">
        <f t="shared" si="121"/>
        <v>#DIV/0!</v>
      </c>
      <c r="O177" s="115" t="e">
        <f t="shared" si="122"/>
        <v>#DIV/0!</v>
      </c>
      <c r="P177" s="115" t="e">
        <f t="shared" si="123"/>
        <v>#DIV/0!</v>
      </c>
      <c r="Q177" s="115">
        <f t="shared" si="124"/>
        <v>1</v>
      </c>
      <c r="R177" s="116">
        <f t="shared" si="125"/>
        <v>0.91970944518687758</v>
      </c>
      <c r="S177" s="133" t="e">
        <f t="shared" si="126"/>
        <v>#DIV/0!</v>
      </c>
      <c r="T177" s="134" t="e">
        <f t="shared" si="167"/>
        <v>#DIV/0!</v>
      </c>
      <c r="U177" s="135" t="e">
        <f t="shared" si="127"/>
        <v>#DIV/0!</v>
      </c>
      <c r="V177" s="136">
        <v>6</v>
      </c>
      <c r="W177" s="155" t="e">
        <f t="shared" si="128"/>
        <v>#DIV/0!</v>
      </c>
      <c r="X177" s="155" t="e">
        <f t="shared" si="129"/>
        <v>#DIV/0!</v>
      </c>
      <c r="Y177" s="155" t="e">
        <f t="shared" si="130"/>
        <v>#DIV/0!</v>
      </c>
      <c r="Z177" s="156" t="e">
        <f t="shared" si="131"/>
        <v>#DIV/0!</v>
      </c>
      <c r="AA177" s="69"/>
      <c r="AB177" s="70">
        <f t="shared" si="132"/>
        <v>0.93894054647182201</v>
      </c>
      <c r="AC177" s="70" t="e">
        <f t="shared" si="133"/>
        <v>#DIV/0!</v>
      </c>
      <c r="AD177" s="70" t="e">
        <f t="shared" si="133"/>
        <v>#DIV/0!</v>
      </c>
      <c r="AE177" s="70">
        <f t="shared" si="134"/>
        <v>0</v>
      </c>
      <c r="AF177" s="70" t="e">
        <f t="shared" si="135"/>
        <v>#DIV/0!</v>
      </c>
      <c r="AG177" s="70" t="e">
        <f t="shared" si="136"/>
        <v>#DIV/0!</v>
      </c>
      <c r="AH177" s="70" t="e">
        <f t="shared" si="137"/>
        <v>#DIV/0!</v>
      </c>
      <c r="AI177" s="70" t="e">
        <f t="shared" si="138"/>
        <v>#DIV/0!</v>
      </c>
      <c r="AJ177" s="70" t="e">
        <f t="shared" si="139"/>
        <v>#DIV/0!</v>
      </c>
      <c r="AK177" s="70" t="e">
        <f t="shared" si="140"/>
        <v>#DIV/0!</v>
      </c>
      <c r="AL177" s="71" t="e">
        <f t="shared" si="168"/>
        <v>#DIV/0!</v>
      </c>
      <c r="AM177" s="187"/>
      <c r="AN177" s="189"/>
      <c r="AO177" s="182">
        <f t="shared" si="141"/>
        <v>1</v>
      </c>
      <c r="AP177" s="75"/>
      <c r="AQ177" s="75"/>
      <c r="AR177" s="76"/>
      <c r="AS177" s="76"/>
      <c r="AT177" s="171" t="e">
        <f t="shared" si="142"/>
        <v>#DIV/0!</v>
      </c>
      <c r="AU177" s="171" t="e">
        <f t="shared" si="143"/>
        <v>#DIV/0!</v>
      </c>
      <c r="AV177" s="75"/>
      <c r="AW177" s="75"/>
      <c r="AX177" s="75"/>
      <c r="AY177" s="76"/>
      <c r="AZ177" s="75"/>
      <c r="BA177" s="66" t="e">
        <f t="shared" si="144"/>
        <v>#DIV/0!</v>
      </c>
      <c r="BB177" s="155" t="e">
        <f t="shared" si="145"/>
        <v>#DIV/0!</v>
      </c>
      <c r="BC177" s="75"/>
      <c r="BD177" s="75"/>
      <c r="BE177" s="76"/>
      <c r="BF177" s="155" t="e">
        <f t="shared" si="146"/>
        <v>#DIV/0!</v>
      </c>
      <c r="BG177" s="184">
        <v>0.93894054647182201</v>
      </c>
      <c r="BH177" s="184">
        <v>0.91970944518687758</v>
      </c>
      <c r="BI177" s="75"/>
      <c r="BJ177" s="75"/>
      <c r="BK177" s="75"/>
      <c r="BL177" s="75"/>
      <c r="BM177" s="75"/>
      <c r="BN177" s="76"/>
      <c r="BO177" s="75"/>
      <c r="BP177" s="76"/>
      <c r="BQ177" s="76"/>
      <c r="BR177" s="75"/>
      <c r="BS177" s="155" t="e">
        <f t="shared" si="147"/>
        <v>#DIV/0!</v>
      </c>
      <c r="BT177" s="155" t="e">
        <f t="shared" si="173"/>
        <v>#DIV/0!</v>
      </c>
      <c r="BU177" s="66" t="e">
        <f t="shared" si="174"/>
        <v>#DIV/0!</v>
      </c>
      <c r="BV177" s="72"/>
      <c r="BW177" s="75"/>
      <c r="BX177" s="66" t="e">
        <f t="shared" si="148"/>
        <v>#DIV/0!</v>
      </c>
      <c r="BY177" s="74" t="e">
        <f t="shared" si="149"/>
        <v>#DIV/0!</v>
      </c>
      <c r="BZ177" s="155" t="e">
        <f t="shared" si="169"/>
        <v>#DIV/0!</v>
      </c>
      <c r="CA177" s="72"/>
      <c r="CB177" s="75"/>
      <c r="CC177" s="155" t="e">
        <f t="shared" si="150"/>
        <v>#DIV/0!</v>
      </c>
      <c r="CD177" s="155" t="e">
        <f t="shared" si="151"/>
        <v>#DIV/0!</v>
      </c>
      <c r="CE177" s="72"/>
      <c r="CF177" s="166"/>
      <c r="CG177" s="167"/>
      <c r="CH177" s="155" t="e">
        <f t="shared" si="152"/>
        <v>#DIV/0!</v>
      </c>
      <c r="CI177" s="75"/>
      <c r="CJ177" s="75"/>
      <c r="CK177" s="75"/>
      <c r="CL177" s="75"/>
      <c r="CM177" s="75"/>
      <c r="CN177" s="155" t="e">
        <f t="shared" si="153"/>
        <v>#DIV/0!</v>
      </c>
      <c r="CO177" s="72"/>
      <c r="CP177" s="75"/>
      <c r="CQ177" s="155" t="e">
        <f t="shared" si="154"/>
        <v>#DIV/0!</v>
      </c>
      <c r="CR177" s="78" t="b">
        <v>0</v>
      </c>
      <c r="CS177" s="76" t="b">
        <v>0</v>
      </c>
      <c r="CT177" s="76"/>
      <c r="CU177" s="76"/>
      <c r="CV177" s="76"/>
      <c r="CW177" s="76"/>
      <c r="CX177" s="76"/>
      <c r="CY177" s="76"/>
      <c r="CZ177" s="76"/>
      <c r="DA177" s="76"/>
      <c r="DB177" s="76"/>
      <c r="DC177" s="66" t="e">
        <f t="shared" si="155"/>
        <v>#DIV/0!</v>
      </c>
      <c r="DD177" s="66" t="e">
        <f t="shared" si="156"/>
        <v>#DIV/0!</v>
      </c>
      <c r="DE177" s="66" t="e">
        <f t="shared" si="157"/>
        <v>#DIV/0!</v>
      </c>
      <c r="DF177" s="66" t="e">
        <f t="shared" si="158"/>
        <v>#DIV/0!</v>
      </c>
      <c r="DG177" s="66" t="e">
        <f t="shared" si="159"/>
        <v>#DIV/0!</v>
      </c>
      <c r="DH177" s="66" t="e">
        <f t="shared" si="172"/>
        <v>#DIV/0!</v>
      </c>
      <c r="DI177" s="66" t="e">
        <f t="shared" si="160"/>
        <v>#DIV/0!</v>
      </c>
      <c r="DJ177" s="66" t="e">
        <f t="shared" si="161"/>
        <v>#DIV/0!</v>
      </c>
      <c r="DK177" s="66" t="e">
        <f t="shared" si="162"/>
        <v>#DIV/0!</v>
      </c>
      <c r="DL177" s="66" t="e">
        <f t="shared" si="163"/>
        <v>#DIV/0!</v>
      </c>
      <c r="DM177" s="66" t="e">
        <f t="shared" si="164"/>
        <v>#DIV/0!</v>
      </c>
      <c r="DN177" s="80" t="e">
        <f t="shared" si="165"/>
        <v>#DIV/0!</v>
      </c>
      <c r="DO177" s="178" t="e">
        <f t="shared" si="166"/>
        <v>#DIV/0!</v>
      </c>
      <c r="DP177" s="163" t="e">
        <f t="shared" si="170"/>
        <v>#DIV/0!</v>
      </c>
    </row>
    <row r="178" spans="1:120" ht="17.149999999999999" customHeight="1" x14ac:dyDescent="0.3">
      <c r="A178" s="30"/>
      <c r="B178" s="39" t="s">
        <v>558</v>
      </c>
      <c r="C178" s="37" t="s">
        <v>559</v>
      </c>
      <c r="D178" s="36" t="s">
        <v>560</v>
      </c>
      <c r="E178" s="37" t="s">
        <v>561</v>
      </c>
      <c r="F178" s="36" t="s">
        <v>570</v>
      </c>
      <c r="G178" s="37" t="s">
        <v>571</v>
      </c>
      <c r="H178" s="36">
        <v>74</v>
      </c>
      <c r="I178" s="38">
        <v>20</v>
      </c>
      <c r="J178" s="155" t="e">
        <f t="shared" si="117"/>
        <v>#DIV/0!</v>
      </c>
      <c r="K178" s="115" t="e">
        <f t="shared" si="118"/>
        <v>#DIV/0!</v>
      </c>
      <c r="L178" s="115" t="e">
        <f t="shared" si="119"/>
        <v>#DIV/0!</v>
      </c>
      <c r="M178" s="115" t="e">
        <f t="shared" si="120"/>
        <v>#DIV/0!</v>
      </c>
      <c r="N178" s="115" t="e">
        <f t="shared" si="121"/>
        <v>#DIV/0!</v>
      </c>
      <c r="O178" s="115" t="e">
        <f t="shared" si="122"/>
        <v>#DIV/0!</v>
      </c>
      <c r="P178" s="115" t="e">
        <f t="shared" si="123"/>
        <v>#DIV/0!</v>
      </c>
      <c r="Q178" s="115">
        <f t="shared" si="124"/>
        <v>1</v>
      </c>
      <c r="R178" s="116">
        <f t="shared" si="125"/>
        <v>0.91862500972686956</v>
      </c>
      <c r="S178" s="133" t="e">
        <f t="shared" si="126"/>
        <v>#DIV/0!</v>
      </c>
      <c r="T178" s="134" t="e">
        <f t="shared" si="167"/>
        <v>#DIV/0!</v>
      </c>
      <c r="U178" s="135" t="e">
        <f t="shared" si="127"/>
        <v>#DIV/0!</v>
      </c>
      <c r="V178" s="136">
        <v>6</v>
      </c>
      <c r="W178" s="155" t="e">
        <f t="shared" si="128"/>
        <v>#DIV/0!</v>
      </c>
      <c r="X178" s="155" t="e">
        <f t="shared" si="129"/>
        <v>#DIV/0!</v>
      </c>
      <c r="Y178" s="155" t="e">
        <f t="shared" si="130"/>
        <v>#DIV/0!</v>
      </c>
      <c r="Z178" s="156" t="e">
        <f t="shared" si="131"/>
        <v>#DIV/0!</v>
      </c>
      <c r="AA178" s="69"/>
      <c r="AB178" s="70">
        <f t="shared" si="132"/>
        <v>0.94082076122414049</v>
      </c>
      <c r="AC178" s="70" t="e">
        <f t="shared" si="133"/>
        <v>#DIV/0!</v>
      </c>
      <c r="AD178" s="70" t="e">
        <f t="shared" si="133"/>
        <v>#DIV/0!</v>
      </c>
      <c r="AE178" s="70">
        <f t="shared" si="134"/>
        <v>0</v>
      </c>
      <c r="AF178" s="70" t="e">
        <f t="shared" si="135"/>
        <v>#DIV/0!</v>
      </c>
      <c r="AG178" s="70" t="e">
        <f t="shared" si="136"/>
        <v>#DIV/0!</v>
      </c>
      <c r="AH178" s="70" t="e">
        <f t="shared" si="137"/>
        <v>#DIV/0!</v>
      </c>
      <c r="AI178" s="70" t="e">
        <f t="shared" si="138"/>
        <v>#DIV/0!</v>
      </c>
      <c r="AJ178" s="70" t="e">
        <f t="shared" si="139"/>
        <v>#DIV/0!</v>
      </c>
      <c r="AK178" s="70" t="e">
        <f t="shared" si="140"/>
        <v>#DIV/0!</v>
      </c>
      <c r="AL178" s="71" t="e">
        <f t="shared" si="168"/>
        <v>#DIV/0!</v>
      </c>
      <c r="AM178" s="187"/>
      <c r="AN178" s="189"/>
      <c r="AO178" s="182">
        <f t="shared" si="141"/>
        <v>1</v>
      </c>
      <c r="AP178" s="75"/>
      <c r="AQ178" s="75"/>
      <c r="AR178" s="76"/>
      <c r="AS178" s="76"/>
      <c r="AT178" s="171" t="e">
        <f t="shared" si="142"/>
        <v>#DIV/0!</v>
      </c>
      <c r="AU178" s="171" t="e">
        <f t="shared" si="143"/>
        <v>#DIV/0!</v>
      </c>
      <c r="AV178" s="75"/>
      <c r="AW178" s="75"/>
      <c r="AX178" s="75"/>
      <c r="AY178" s="76"/>
      <c r="AZ178" s="75"/>
      <c r="BA178" s="66" t="e">
        <f t="shared" si="144"/>
        <v>#DIV/0!</v>
      </c>
      <c r="BB178" s="155" t="e">
        <f t="shared" si="145"/>
        <v>#DIV/0!</v>
      </c>
      <c r="BC178" s="75"/>
      <c r="BD178" s="75"/>
      <c r="BE178" s="76"/>
      <c r="BF178" s="155" t="e">
        <f t="shared" si="146"/>
        <v>#DIV/0!</v>
      </c>
      <c r="BG178" s="184">
        <v>0.94082076122414049</v>
      </c>
      <c r="BH178" s="184">
        <v>0.91862500972686956</v>
      </c>
      <c r="BI178" s="75"/>
      <c r="BJ178" s="75"/>
      <c r="BK178" s="75"/>
      <c r="BL178" s="75"/>
      <c r="BM178" s="75"/>
      <c r="BN178" s="76"/>
      <c r="BO178" s="75"/>
      <c r="BP178" s="76"/>
      <c r="BQ178" s="76"/>
      <c r="BR178" s="75"/>
      <c r="BS178" s="155" t="e">
        <f t="shared" si="147"/>
        <v>#DIV/0!</v>
      </c>
      <c r="BT178" s="155" t="e">
        <f t="shared" si="173"/>
        <v>#DIV/0!</v>
      </c>
      <c r="BU178" s="66" t="e">
        <f t="shared" si="174"/>
        <v>#DIV/0!</v>
      </c>
      <c r="BV178" s="72"/>
      <c r="BW178" s="75"/>
      <c r="BX178" s="66" t="e">
        <f t="shared" si="148"/>
        <v>#DIV/0!</v>
      </c>
      <c r="BY178" s="74" t="e">
        <f t="shared" si="149"/>
        <v>#DIV/0!</v>
      </c>
      <c r="BZ178" s="155" t="e">
        <f t="shared" si="169"/>
        <v>#DIV/0!</v>
      </c>
      <c r="CA178" s="72"/>
      <c r="CB178" s="75"/>
      <c r="CC178" s="155" t="e">
        <f t="shared" si="150"/>
        <v>#DIV/0!</v>
      </c>
      <c r="CD178" s="155" t="e">
        <f t="shared" si="151"/>
        <v>#DIV/0!</v>
      </c>
      <c r="CE178" s="72"/>
      <c r="CF178" s="166"/>
      <c r="CG178" s="167"/>
      <c r="CH178" s="155" t="e">
        <f t="shared" si="152"/>
        <v>#DIV/0!</v>
      </c>
      <c r="CI178" s="75"/>
      <c r="CJ178" s="75"/>
      <c r="CK178" s="75"/>
      <c r="CL178" s="75"/>
      <c r="CM178" s="76"/>
      <c r="CN178" s="155" t="e">
        <f t="shared" si="153"/>
        <v>#DIV/0!</v>
      </c>
      <c r="CO178" s="72"/>
      <c r="CP178" s="75"/>
      <c r="CQ178" s="155" t="e">
        <f t="shared" si="154"/>
        <v>#DIV/0!</v>
      </c>
      <c r="CR178" s="78" t="b">
        <v>0</v>
      </c>
      <c r="CS178" s="76" t="b">
        <v>0</v>
      </c>
      <c r="CT178" s="76"/>
      <c r="CU178" s="76"/>
      <c r="CV178" s="76"/>
      <c r="CW178" s="76"/>
      <c r="CX178" s="76"/>
      <c r="CY178" s="76"/>
      <c r="CZ178" s="76"/>
      <c r="DA178" s="76"/>
      <c r="DB178" s="76"/>
      <c r="DC178" s="66" t="e">
        <f t="shared" si="155"/>
        <v>#DIV/0!</v>
      </c>
      <c r="DD178" s="66" t="e">
        <f t="shared" si="156"/>
        <v>#DIV/0!</v>
      </c>
      <c r="DE178" s="66" t="e">
        <f t="shared" si="157"/>
        <v>#DIV/0!</v>
      </c>
      <c r="DF178" s="66" t="e">
        <f t="shared" si="158"/>
        <v>#DIV/0!</v>
      </c>
      <c r="DG178" s="66" t="e">
        <f t="shared" si="159"/>
        <v>#DIV/0!</v>
      </c>
      <c r="DH178" s="66" t="e">
        <f t="shared" si="172"/>
        <v>#DIV/0!</v>
      </c>
      <c r="DI178" s="66" t="e">
        <f t="shared" si="160"/>
        <v>#DIV/0!</v>
      </c>
      <c r="DJ178" s="66" t="e">
        <f t="shared" si="161"/>
        <v>#DIV/0!</v>
      </c>
      <c r="DK178" s="66" t="e">
        <f t="shared" si="162"/>
        <v>#DIV/0!</v>
      </c>
      <c r="DL178" s="66" t="e">
        <f t="shared" si="163"/>
        <v>#DIV/0!</v>
      </c>
      <c r="DM178" s="66" t="e">
        <f t="shared" si="164"/>
        <v>#DIV/0!</v>
      </c>
      <c r="DN178" s="80" t="e">
        <f t="shared" si="165"/>
        <v>#DIV/0!</v>
      </c>
      <c r="DO178" s="178" t="e">
        <f t="shared" si="166"/>
        <v>#DIV/0!</v>
      </c>
      <c r="DP178" s="163" t="e">
        <f t="shared" si="170"/>
        <v>#DIV/0!</v>
      </c>
    </row>
    <row r="179" spans="1:120" ht="17.149999999999999" customHeight="1" x14ac:dyDescent="0.3">
      <c r="A179" s="30"/>
      <c r="B179" s="39" t="s">
        <v>558</v>
      </c>
      <c r="C179" s="37" t="s">
        <v>559</v>
      </c>
      <c r="D179" s="36" t="s">
        <v>560</v>
      </c>
      <c r="E179" s="37" t="s">
        <v>561</v>
      </c>
      <c r="F179" s="36" t="s">
        <v>572</v>
      </c>
      <c r="G179" s="37" t="s">
        <v>573</v>
      </c>
      <c r="H179" s="36">
        <v>54</v>
      </c>
      <c r="I179" s="38">
        <v>5</v>
      </c>
      <c r="J179" s="155" t="e">
        <f t="shared" si="117"/>
        <v>#DIV/0!</v>
      </c>
      <c r="K179" s="115" t="e">
        <f t="shared" si="118"/>
        <v>#DIV/0!</v>
      </c>
      <c r="L179" s="115" t="e">
        <f t="shared" si="119"/>
        <v>#DIV/0!</v>
      </c>
      <c r="M179" s="115" t="e">
        <f t="shared" si="120"/>
        <v>#DIV/0!</v>
      </c>
      <c r="N179" s="115" t="e">
        <f t="shared" si="121"/>
        <v>#DIV/0!</v>
      </c>
      <c r="O179" s="115" t="e">
        <f t="shared" si="122"/>
        <v>#DIV/0!</v>
      </c>
      <c r="P179" s="115" t="e">
        <f t="shared" si="123"/>
        <v>#DIV/0!</v>
      </c>
      <c r="Q179" s="115">
        <f t="shared" si="124"/>
        <v>1</v>
      </c>
      <c r="R179" s="116">
        <f t="shared" si="125"/>
        <v>0.93818209425474974</v>
      </c>
      <c r="S179" s="133" t="e">
        <f t="shared" si="126"/>
        <v>#DIV/0!</v>
      </c>
      <c r="T179" s="134" t="e">
        <f t="shared" si="167"/>
        <v>#DIV/0!</v>
      </c>
      <c r="U179" s="135" t="e">
        <f t="shared" si="127"/>
        <v>#DIV/0!</v>
      </c>
      <c r="V179" s="136">
        <v>5</v>
      </c>
      <c r="W179" s="155" t="e">
        <f t="shared" si="128"/>
        <v>#DIV/0!</v>
      </c>
      <c r="X179" s="155" t="e">
        <f t="shared" si="129"/>
        <v>#DIV/0!</v>
      </c>
      <c r="Y179" s="155" t="e">
        <f t="shared" si="130"/>
        <v>#DIV/0!</v>
      </c>
      <c r="Z179" s="156" t="e">
        <f t="shared" si="131"/>
        <v>#DIV/0!</v>
      </c>
      <c r="AA179" s="69"/>
      <c r="AB179" s="70">
        <f t="shared" si="132"/>
        <v>0.95612208472156113</v>
      </c>
      <c r="AC179" s="70" t="e">
        <f t="shared" si="133"/>
        <v>#DIV/0!</v>
      </c>
      <c r="AD179" s="70" t="e">
        <f t="shared" si="133"/>
        <v>#DIV/0!</v>
      </c>
      <c r="AE179" s="70">
        <f t="shared" si="134"/>
        <v>0</v>
      </c>
      <c r="AF179" s="70" t="e">
        <f t="shared" si="135"/>
        <v>#DIV/0!</v>
      </c>
      <c r="AG179" s="70" t="e">
        <f t="shared" si="136"/>
        <v>#DIV/0!</v>
      </c>
      <c r="AH179" s="70" t="e">
        <f t="shared" si="137"/>
        <v>#DIV/0!</v>
      </c>
      <c r="AI179" s="70" t="e">
        <f t="shared" si="138"/>
        <v>#DIV/0!</v>
      </c>
      <c r="AJ179" s="70" t="e">
        <f t="shared" si="139"/>
        <v>#DIV/0!</v>
      </c>
      <c r="AK179" s="70" t="e">
        <f t="shared" si="140"/>
        <v>#DIV/0!</v>
      </c>
      <c r="AL179" s="71" t="e">
        <f t="shared" si="168"/>
        <v>#DIV/0!</v>
      </c>
      <c r="AM179" s="187"/>
      <c r="AN179" s="189"/>
      <c r="AO179" s="182">
        <f t="shared" si="141"/>
        <v>1</v>
      </c>
      <c r="AP179" s="75"/>
      <c r="AQ179" s="75"/>
      <c r="AR179" s="76"/>
      <c r="AS179" s="76"/>
      <c r="AT179" s="171" t="e">
        <f t="shared" si="142"/>
        <v>#DIV/0!</v>
      </c>
      <c r="AU179" s="171" t="e">
        <f t="shared" si="143"/>
        <v>#DIV/0!</v>
      </c>
      <c r="AV179" s="75"/>
      <c r="AW179" s="75"/>
      <c r="AX179" s="75"/>
      <c r="AY179" s="76"/>
      <c r="AZ179" s="75"/>
      <c r="BA179" s="66" t="e">
        <f t="shared" si="144"/>
        <v>#DIV/0!</v>
      </c>
      <c r="BB179" s="155" t="e">
        <f t="shared" si="145"/>
        <v>#DIV/0!</v>
      </c>
      <c r="BC179" s="75"/>
      <c r="BD179" s="75"/>
      <c r="BE179" s="76"/>
      <c r="BF179" s="155" t="e">
        <f t="shared" si="146"/>
        <v>#DIV/0!</v>
      </c>
      <c r="BG179" s="184">
        <v>0.95612208472156113</v>
      </c>
      <c r="BH179" s="184">
        <v>0.93818209425474974</v>
      </c>
      <c r="BI179" s="75"/>
      <c r="BJ179" s="75"/>
      <c r="BK179" s="75"/>
      <c r="BL179" s="75"/>
      <c r="BM179" s="75"/>
      <c r="BN179" s="76"/>
      <c r="BO179" s="75"/>
      <c r="BP179" s="76"/>
      <c r="BQ179" s="76"/>
      <c r="BR179" s="75"/>
      <c r="BS179" s="155" t="e">
        <f t="shared" si="147"/>
        <v>#DIV/0!</v>
      </c>
      <c r="BT179" s="155" t="e">
        <f t="shared" si="173"/>
        <v>#DIV/0!</v>
      </c>
      <c r="BU179" s="66" t="e">
        <f t="shared" si="174"/>
        <v>#DIV/0!</v>
      </c>
      <c r="BV179" s="72"/>
      <c r="BW179" s="75"/>
      <c r="BX179" s="66" t="e">
        <f t="shared" si="148"/>
        <v>#DIV/0!</v>
      </c>
      <c r="BY179" s="74" t="e">
        <f t="shared" si="149"/>
        <v>#DIV/0!</v>
      </c>
      <c r="BZ179" s="155" t="e">
        <f t="shared" si="169"/>
        <v>#DIV/0!</v>
      </c>
      <c r="CA179" s="72"/>
      <c r="CB179" s="75"/>
      <c r="CC179" s="155" t="e">
        <f t="shared" si="150"/>
        <v>#DIV/0!</v>
      </c>
      <c r="CD179" s="155" t="e">
        <f t="shared" si="151"/>
        <v>#DIV/0!</v>
      </c>
      <c r="CE179" s="72"/>
      <c r="CF179" s="166"/>
      <c r="CG179" s="167"/>
      <c r="CH179" s="155" t="e">
        <f t="shared" si="152"/>
        <v>#DIV/0!</v>
      </c>
      <c r="CI179" s="75"/>
      <c r="CJ179" s="76"/>
      <c r="CK179" s="75"/>
      <c r="CL179" s="76"/>
      <c r="CM179" s="76"/>
      <c r="CN179" s="155" t="e">
        <f t="shared" si="153"/>
        <v>#DIV/0!</v>
      </c>
      <c r="CO179" s="72"/>
      <c r="CP179" s="75"/>
      <c r="CQ179" s="155" t="e">
        <f t="shared" si="154"/>
        <v>#DIV/0!</v>
      </c>
      <c r="CR179" s="78" t="b">
        <v>0</v>
      </c>
      <c r="CS179" s="76" t="b">
        <v>0</v>
      </c>
      <c r="CT179" s="76"/>
      <c r="CU179" s="76"/>
      <c r="CV179" s="76"/>
      <c r="CW179" s="76"/>
      <c r="CX179" s="76"/>
      <c r="CY179" s="76"/>
      <c r="CZ179" s="76"/>
      <c r="DA179" s="76"/>
      <c r="DB179" s="76"/>
      <c r="DC179" s="66" t="e">
        <f t="shared" si="155"/>
        <v>#DIV/0!</v>
      </c>
      <c r="DD179" s="66" t="e">
        <f t="shared" si="156"/>
        <v>#DIV/0!</v>
      </c>
      <c r="DE179" s="66" t="e">
        <f t="shared" si="157"/>
        <v>#DIV/0!</v>
      </c>
      <c r="DF179" s="66" t="e">
        <f t="shared" si="158"/>
        <v>#DIV/0!</v>
      </c>
      <c r="DG179" s="66" t="e">
        <f t="shared" si="159"/>
        <v>#DIV/0!</v>
      </c>
      <c r="DH179" s="66" t="e">
        <f t="shared" si="172"/>
        <v>#DIV/0!</v>
      </c>
      <c r="DI179" s="66" t="e">
        <f t="shared" si="160"/>
        <v>#DIV/0!</v>
      </c>
      <c r="DJ179" s="66" t="e">
        <f t="shared" si="161"/>
        <v>#DIV/0!</v>
      </c>
      <c r="DK179" s="66" t="e">
        <f t="shared" si="162"/>
        <v>#DIV/0!</v>
      </c>
      <c r="DL179" s="66" t="e">
        <f t="shared" si="163"/>
        <v>#DIV/0!</v>
      </c>
      <c r="DM179" s="66" t="e">
        <f t="shared" si="164"/>
        <v>#DIV/0!</v>
      </c>
      <c r="DN179" s="80" t="e">
        <f t="shared" si="165"/>
        <v>#DIV/0!</v>
      </c>
      <c r="DO179" s="178" t="e">
        <f t="shared" si="166"/>
        <v>#DIV/0!</v>
      </c>
      <c r="DP179" s="163" t="e">
        <f t="shared" si="170"/>
        <v>#DIV/0!</v>
      </c>
    </row>
    <row r="180" spans="1:120" ht="17.149999999999999" customHeight="1" x14ac:dyDescent="0.3">
      <c r="A180" s="30"/>
      <c r="B180" s="39" t="s">
        <v>558</v>
      </c>
      <c r="C180" s="37" t="s">
        <v>559</v>
      </c>
      <c r="D180" s="36" t="s">
        <v>560</v>
      </c>
      <c r="E180" s="37" t="s">
        <v>561</v>
      </c>
      <c r="F180" s="36" t="s">
        <v>574</v>
      </c>
      <c r="G180" s="37" t="s">
        <v>575</v>
      </c>
      <c r="H180" s="36">
        <v>4</v>
      </c>
      <c r="I180" s="38">
        <v>23</v>
      </c>
      <c r="J180" s="155" t="e">
        <f t="shared" si="117"/>
        <v>#DIV/0!</v>
      </c>
      <c r="K180" s="115" t="e">
        <f t="shared" si="118"/>
        <v>#DIV/0!</v>
      </c>
      <c r="L180" s="115" t="e">
        <f t="shared" si="119"/>
        <v>#DIV/0!</v>
      </c>
      <c r="M180" s="115" t="e">
        <f t="shared" si="120"/>
        <v>#DIV/0!</v>
      </c>
      <c r="N180" s="115" t="e">
        <f t="shared" si="121"/>
        <v>#DIV/0!</v>
      </c>
      <c r="O180" s="115" t="e">
        <f t="shared" si="122"/>
        <v>#DIV/0!</v>
      </c>
      <c r="P180" s="115" t="e">
        <f t="shared" si="123"/>
        <v>#DIV/0!</v>
      </c>
      <c r="Q180" s="115">
        <f t="shared" si="124"/>
        <v>1</v>
      </c>
      <c r="R180" s="116">
        <f t="shared" si="125"/>
        <v>0.95708404595056829</v>
      </c>
      <c r="S180" s="133" t="e">
        <f t="shared" si="126"/>
        <v>#DIV/0!</v>
      </c>
      <c r="T180" s="134" t="e">
        <f t="shared" si="167"/>
        <v>#DIV/0!</v>
      </c>
      <c r="U180" s="135" t="e">
        <f t="shared" si="127"/>
        <v>#DIV/0!</v>
      </c>
      <c r="V180" s="136">
        <v>8</v>
      </c>
      <c r="W180" s="155" t="e">
        <f t="shared" si="128"/>
        <v>#DIV/0!</v>
      </c>
      <c r="X180" s="155" t="e">
        <f t="shared" si="129"/>
        <v>#DIV/0!</v>
      </c>
      <c r="Y180" s="155" t="e">
        <f t="shared" si="130"/>
        <v>#DIV/0!</v>
      </c>
      <c r="Z180" s="156" t="e">
        <f t="shared" si="131"/>
        <v>#DIV/0!</v>
      </c>
      <c r="AA180" s="69"/>
      <c r="AB180" s="70">
        <f t="shared" si="132"/>
        <v>0.96905232688505205</v>
      </c>
      <c r="AC180" s="70" t="e">
        <f t="shared" si="133"/>
        <v>#DIV/0!</v>
      </c>
      <c r="AD180" s="70" t="e">
        <f t="shared" si="133"/>
        <v>#DIV/0!</v>
      </c>
      <c r="AE180" s="70">
        <f t="shared" si="134"/>
        <v>0</v>
      </c>
      <c r="AF180" s="70" t="e">
        <f t="shared" si="135"/>
        <v>#DIV/0!</v>
      </c>
      <c r="AG180" s="70" t="e">
        <f t="shared" si="136"/>
        <v>#DIV/0!</v>
      </c>
      <c r="AH180" s="70" t="e">
        <f t="shared" si="137"/>
        <v>#DIV/0!</v>
      </c>
      <c r="AI180" s="70" t="e">
        <f t="shared" si="138"/>
        <v>#DIV/0!</v>
      </c>
      <c r="AJ180" s="70" t="e">
        <f t="shared" si="139"/>
        <v>#DIV/0!</v>
      </c>
      <c r="AK180" s="70" t="e">
        <f t="shared" si="140"/>
        <v>#DIV/0!</v>
      </c>
      <c r="AL180" s="71" t="e">
        <f t="shared" si="168"/>
        <v>#DIV/0!</v>
      </c>
      <c r="AM180" s="187"/>
      <c r="AN180" s="189"/>
      <c r="AO180" s="182">
        <f t="shared" si="141"/>
        <v>1</v>
      </c>
      <c r="AP180" s="75"/>
      <c r="AQ180" s="75"/>
      <c r="AR180" s="76"/>
      <c r="AS180" s="76"/>
      <c r="AT180" s="171" t="e">
        <f t="shared" si="142"/>
        <v>#DIV/0!</v>
      </c>
      <c r="AU180" s="171" t="e">
        <f t="shared" si="143"/>
        <v>#DIV/0!</v>
      </c>
      <c r="AV180" s="75"/>
      <c r="AW180" s="75"/>
      <c r="AX180" s="75"/>
      <c r="AY180" s="76"/>
      <c r="AZ180" s="75"/>
      <c r="BA180" s="66" t="e">
        <f t="shared" si="144"/>
        <v>#DIV/0!</v>
      </c>
      <c r="BB180" s="155" t="e">
        <f t="shared" si="145"/>
        <v>#DIV/0!</v>
      </c>
      <c r="BC180" s="75"/>
      <c r="BD180" s="75"/>
      <c r="BE180" s="76"/>
      <c r="BF180" s="155" t="e">
        <f t="shared" si="146"/>
        <v>#DIV/0!</v>
      </c>
      <c r="BG180" s="184">
        <v>0.96905232688505205</v>
      </c>
      <c r="BH180" s="184">
        <v>0.95708404595056829</v>
      </c>
      <c r="BI180" s="75"/>
      <c r="BJ180" s="75"/>
      <c r="BK180" s="75"/>
      <c r="BL180" s="75"/>
      <c r="BM180" s="75"/>
      <c r="BN180" s="76"/>
      <c r="BO180" s="75"/>
      <c r="BP180" s="76"/>
      <c r="BQ180" s="76"/>
      <c r="BR180" s="76"/>
      <c r="BS180" s="155" t="e">
        <f t="shared" si="147"/>
        <v>#DIV/0!</v>
      </c>
      <c r="BT180" s="155" t="e">
        <f t="shared" si="173"/>
        <v>#DIV/0!</v>
      </c>
      <c r="BU180" s="66" t="e">
        <f t="shared" si="174"/>
        <v>#DIV/0!</v>
      </c>
      <c r="BV180" s="72"/>
      <c r="BW180" s="75"/>
      <c r="BX180" s="66" t="e">
        <f t="shared" si="148"/>
        <v>#DIV/0!</v>
      </c>
      <c r="BY180" s="74" t="e">
        <f t="shared" si="149"/>
        <v>#DIV/0!</v>
      </c>
      <c r="BZ180" s="155" t="e">
        <f t="shared" si="169"/>
        <v>#DIV/0!</v>
      </c>
      <c r="CA180" s="72"/>
      <c r="CB180" s="75"/>
      <c r="CC180" s="155" t="e">
        <f t="shared" si="150"/>
        <v>#DIV/0!</v>
      </c>
      <c r="CD180" s="155" t="e">
        <f t="shared" si="151"/>
        <v>#DIV/0!</v>
      </c>
      <c r="CE180" s="72"/>
      <c r="CF180" s="167"/>
      <c r="CG180" s="167"/>
      <c r="CH180" s="155" t="e">
        <f t="shared" si="152"/>
        <v>#DIV/0!</v>
      </c>
      <c r="CI180" s="75"/>
      <c r="CJ180" s="75"/>
      <c r="CK180" s="75"/>
      <c r="CL180" s="76"/>
      <c r="CM180" s="75"/>
      <c r="CN180" s="155" t="e">
        <f t="shared" si="153"/>
        <v>#DIV/0!</v>
      </c>
      <c r="CO180" s="72"/>
      <c r="CP180" s="75"/>
      <c r="CQ180" s="155" t="e">
        <f t="shared" si="154"/>
        <v>#DIV/0!</v>
      </c>
      <c r="CR180" s="78" t="b">
        <v>0</v>
      </c>
      <c r="CS180" s="76" t="b">
        <v>1</v>
      </c>
      <c r="CT180" s="76"/>
      <c r="CU180" s="76"/>
      <c r="CV180" s="79"/>
      <c r="CW180" s="79"/>
      <c r="CX180" s="79"/>
      <c r="CY180" s="79"/>
      <c r="CZ180" s="76"/>
      <c r="DA180" s="76"/>
      <c r="DB180" s="76"/>
      <c r="DC180" s="66" t="e">
        <f t="shared" si="155"/>
        <v>#DIV/0!</v>
      </c>
      <c r="DD180" s="66" t="e">
        <f t="shared" si="156"/>
        <v>#DIV/0!</v>
      </c>
      <c r="DE180" s="66" t="e">
        <f t="shared" si="157"/>
        <v>#DIV/0!</v>
      </c>
      <c r="DF180" s="66" t="e">
        <f t="shared" si="158"/>
        <v>#DIV/0!</v>
      </c>
      <c r="DG180" s="66" t="e">
        <f t="shared" si="159"/>
        <v>#DIV/0!</v>
      </c>
      <c r="DH180" s="66" t="e">
        <f t="shared" si="172"/>
        <v>#DIV/0!</v>
      </c>
      <c r="DI180" s="66" t="e">
        <f t="shared" si="160"/>
        <v>#DIV/0!</v>
      </c>
      <c r="DJ180" s="66" t="e">
        <f t="shared" si="161"/>
        <v>#DIV/0!</v>
      </c>
      <c r="DK180" s="66" t="e">
        <f t="shared" si="162"/>
        <v>#DIV/0!</v>
      </c>
      <c r="DL180" s="66" t="e">
        <f t="shared" si="163"/>
        <v>#DIV/0!</v>
      </c>
      <c r="DM180" s="66" t="e">
        <f t="shared" si="164"/>
        <v>#DIV/0!</v>
      </c>
      <c r="DN180" s="80" t="e">
        <f t="shared" si="165"/>
        <v>#DIV/0!</v>
      </c>
      <c r="DO180" s="178" t="e">
        <f t="shared" si="166"/>
        <v>#DIV/0!</v>
      </c>
      <c r="DP180" s="163" t="e">
        <f t="shared" si="170"/>
        <v>#DIV/0!</v>
      </c>
    </row>
    <row r="181" spans="1:120" ht="17.149999999999999" customHeight="1" x14ac:dyDescent="0.3">
      <c r="A181" s="30"/>
      <c r="B181" s="39" t="s">
        <v>558</v>
      </c>
      <c r="C181" s="37" t="s">
        <v>559</v>
      </c>
      <c r="D181" s="36" t="s">
        <v>560</v>
      </c>
      <c r="E181" s="37" t="s">
        <v>561</v>
      </c>
      <c r="F181" s="36" t="s">
        <v>576</v>
      </c>
      <c r="G181" s="37" t="s">
        <v>577</v>
      </c>
      <c r="H181" s="36">
        <v>9</v>
      </c>
      <c r="I181" s="38">
        <v>20</v>
      </c>
      <c r="J181" s="155" t="e">
        <f t="shared" si="117"/>
        <v>#DIV/0!</v>
      </c>
      <c r="K181" s="115" t="e">
        <f t="shared" si="118"/>
        <v>#DIV/0!</v>
      </c>
      <c r="L181" s="115" t="e">
        <f t="shared" si="119"/>
        <v>#DIV/0!</v>
      </c>
      <c r="M181" s="115" t="e">
        <f t="shared" si="120"/>
        <v>#DIV/0!</v>
      </c>
      <c r="N181" s="115" t="e">
        <f t="shared" si="121"/>
        <v>#DIV/0!</v>
      </c>
      <c r="O181" s="115" t="e">
        <f t="shared" si="122"/>
        <v>#DIV/0!</v>
      </c>
      <c r="P181" s="115" t="e">
        <f t="shared" si="123"/>
        <v>#DIV/0!</v>
      </c>
      <c r="Q181" s="115">
        <f t="shared" si="124"/>
        <v>1</v>
      </c>
      <c r="R181" s="116">
        <f t="shared" si="125"/>
        <v>0.95588958992853312</v>
      </c>
      <c r="S181" s="133" t="e">
        <f t="shared" si="126"/>
        <v>#DIV/0!</v>
      </c>
      <c r="T181" s="134" t="e">
        <f t="shared" si="167"/>
        <v>#DIV/0!</v>
      </c>
      <c r="U181" s="135" t="e">
        <f t="shared" si="127"/>
        <v>#DIV/0!</v>
      </c>
      <c r="V181" s="136">
        <v>8</v>
      </c>
      <c r="W181" s="155" t="e">
        <f t="shared" si="128"/>
        <v>#DIV/0!</v>
      </c>
      <c r="X181" s="155" t="e">
        <f t="shared" si="129"/>
        <v>#DIV/0!</v>
      </c>
      <c r="Y181" s="155" t="e">
        <f t="shared" si="130"/>
        <v>#DIV/0!</v>
      </c>
      <c r="Z181" s="156" t="e">
        <f t="shared" si="131"/>
        <v>#DIV/0!</v>
      </c>
      <c r="AA181" s="69"/>
      <c r="AB181" s="70">
        <f t="shared" si="132"/>
        <v>0.96777355251469688</v>
      </c>
      <c r="AC181" s="70" t="e">
        <f t="shared" si="133"/>
        <v>#DIV/0!</v>
      </c>
      <c r="AD181" s="70" t="e">
        <f t="shared" si="133"/>
        <v>#DIV/0!</v>
      </c>
      <c r="AE181" s="70">
        <f t="shared" si="134"/>
        <v>0</v>
      </c>
      <c r="AF181" s="70" t="e">
        <f t="shared" si="135"/>
        <v>#DIV/0!</v>
      </c>
      <c r="AG181" s="70" t="e">
        <f t="shared" si="136"/>
        <v>#DIV/0!</v>
      </c>
      <c r="AH181" s="70" t="e">
        <f t="shared" si="137"/>
        <v>#DIV/0!</v>
      </c>
      <c r="AI181" s="70" t="e">
        <f t="shared" si="138"/>
        <v>#DIV/0!</v>
      </c>
      <c r="AJ181" s="70" t="e">
        <f t="shared" si="139"/>
        <v>#DIV/0!</v>
      </c>
      <c r="AK181" s="70" t="e">
        <f t="shared" si="140"/>
        <v>#DIV/0!</v>
      </c>
      <c r="AL181" s="71" t="e">
        <f t="shared" si="168"/>
        <v>#DIV/0!</v>
      </c>
      <c r="AM181" s="187"/>
      <c r="AN181" s="189"/>
      <c r="AO181" s="182">
        <f t="shared" si="141"/>
        <v>1</v>
      </c>
      <c r="AP181" s="75"/>
      <c r="AQ181" s="75"/>
      <c r="AR181" s="76"/>
      <c r="AS181" s="76"/>
      <c r="AT181" s="171" t="e">
        <f t="shared" si="142"/>
        <v>#DIV/0!</v>
      </c>
      <c r="AU181" s="171" t="e">
        <f t="shared" si="143"/>
        <v>#DIV/0!</v>
      </c>
      <c r="AV181" s="75"/>
      <c r="AW181" s="75"/>
      <c r="AX181" s="75"/>
      <c r="AY181" s="76"/>
      <c r="AZ181" s="75"/>
      <c r="BA181" s="66" t="e">
        <f t="shared" si="144"/>
        <v>#DIV/0!</v>
      </c>
      <c r="BB181" s="155" t="e">
        <f t="shared" si="145"/>
        <v>#DIV/0!</v>
      </c>
      <c r="BC181" s="75"/>
      <c r="BD181" s="75"/>
      <c r="BE181" s="76"/>
      <c r="BF181" s="155" t="e">
        <f t="shared" si="146"/>
        <v>#DIV/0!</v>
      </c>
      <c r="BG181" s="184">
        <v>0.96777355251469688</v>
      </c>
      <c r="BH181" s="184">
        <v>0.95588958992853312</v>
      </c>
      <c r="BI181" s="75"/>
      <c r="BJ181" s="75"/>
      <c r="BK181" s="75"/>
      <c r="BL181" s="75"/>
      <c r="BM181" s="75"/>
      <c r="BN181" s="76"/>
      <c r="BO181" s="75"/>
      <c r="BP181" s="76"/>
      <c r="BQ181" s="76"/>
      <c r="BR181" s="75"/>
      <c r="BS181" s="155" t="e">
        <f t="shared" si="147"/>
        <v>#DIV/0!</v>
      </c>
      <c r="BT181" s="155" t="e">
        <f t="shared" si="173"/>
        <v>#DIV/0!</v>
      </c>
      <c r="BU181" s="66" t="e">
        <f t="shared" si="174"/>
        <v>#DIV/0!</v>
      </c>
      <c r="BV181" s="72"/>
      <c r="BW181" s="75"/>
      <c r="BX181" s="66" t="e">
        <f t="shared" si="148"/>
        <v>#DIV/0!</v>
      </c>
      <c r="BY181" s="74" t="e">
        <f t="shared" si="149"/>
        <v>#DIV/0!</v>
      </c>
      <c r="BZ181" s="155" t="e">
        <f t="shared" si="169"/>
        <v>#DIV/0!</v>
      </c>
      <c r="CA181" s="72"/>
      <c r="CB181" s="75"/>
      <c r="CC181" s="155" t="e">
        <f t="shared" si="150"/>
        <v>#DIV/0!</v>
      </c>
      <c r="CD181" s="155" t="e">
        <f t="shared" si="151"/>
        <v>#DIV/0!</v>
      </c>
      <c r="CE181" s="72"/>
      <c r="CF181" s="167"/>
      <c r="CG181" s="167"/>
      <c r="CH181" s="155" t="e">
        <f t="shared" si="152"/>
        <v>#DIV/0!</v>
      </c>
      <c r="CI181" s="75"/>
      <c r="CJ181" s="75"/>
      <c r="CK181" s="75"/>
      <c r="CL181" s="76"/>
      <c r="CM181" s="75"/>
      <c r="CN181" s="155" t="e">
        <f t="shared" si="153"/>
        <v>#DIV/0!</v>
      </c>
      <c r="CO181" s="72"/>
      <c r="CP181" s="75"/>
      <c r="CQ181" s="155" t="e">
        <f t="shared" si="154"/>
        <v>#DIV/0!</v>
      </c>
      <c r="CR181" s="78" t="b">
        <v>0</v>
      </c>
      <c r="CS181" s="76" t="b">
        <v>1</v>
      </c>
      <c r="CT181" s="76"/>
      <c r="CU181" s="76"/>
      <c r="CV181" s="79"/>
      <c r="CW181" s="79"/>
      <c r="CX181" s="79"/>
      <c r="CY181" s="79"/>
      <c r="CZ181" s="76"/>
      <c r="DA181" s="76"/>
      <c r="DB181" s="76"/>
      <c r="DC181" s="66" t="e">
        <f t="shared" si="155"/>
        <v>#DIV/0!</v>
      </c>
      <c r="DD181" s="66" t="e">
        <f t="shared" si="156"/>
        <v>#DIV/0!</v>
      </c>
      <c r="DE181" s="66" t="e">
        <f t="shared" si="157"/>
        <v>#DIV/0!</v>
      </c>
      <c r="DF181" s="66" t="e">
        <f t="shared" si="158"/>
        <v>#DIV/0!</v>
      </c>
      <c r="DG181" s="66" t="e">
        <f t="shared" si="159"/>
        <v>#DIV/0!</v>
      </c>
      <c r="DH181" s="66" t="e">
        <f t="shared" si="172"/>
        <v>#DIV/0!</v>
      </c>
      <c r="DI181" s="66" t="e">
        <f t="shared" si="160"/>
        <v>#DIV/0!</v>
      </c>
      <c r="DJ181" s="66" t="e">
        <f t="shared" si="161"/>
        <v>#DIV/0!</v>
      </c>
      <c r="DK181" s="66" t="e">
        <f t="shared" si="162"/>
        <v>#DIV/0!</v>
      </c>
      <c r="DL181" s="66" t="e">
        <f t="shared" si="163"/>
        <v>#DIV/0!</v>
      </c>
      <c r="DM181" s="66" t="e">
        <f t="shared" si="164"/>
        <v>#DIV/0!</v>
      </c>
      <c r="DN181" s="80" t="e">
        <f t="shared" si="165"/>
        <v>#DIV/0!</v>
      </c>
      <c r="DO181" s="178" t="e">
        <f t="shared" si="166"/>
        <v>#DIV/0!</v>
      </c>
      <c r="DP181" s="163" t="e">
        <f t="shared" si="170"/>
        <v>#DIV/0!</v>
      </c>
    </row>
    <row r="182" spans="1:120" ht="17.149999999999999" customHeight="1" x14ac:dyDescent="0.3">
      <c r="A182" s="30"/>
      <c r="B182" s="39" t="s">
        <v>558</v>
      </c>
      <c r="C182" s="37" t="s">
        <v>559</v>
      </c>
      <c r="D182" s="36" t="s">
        <v>578</v>
      </c>
      <c r="E182" s="37" t="s">
        <v>579</v>
      </c>
      <c r="F182" s="36" t="s">
        <v>580</v>
      </c>
      <c r="G182" s="37" t="s">
        <v>581</v>
      </c>
      <c r="H182" s="36"/>
      <c r="I182" s="38">
        <v>39</v>
      </c>
      <c r="J182" s="155" t="e">
        <f t="shared" si="117"/>
        <v>#DIV/0!</v>
      </c>
      <c r="K182" s="115" t="e">
        <f t="shared" si="118"/>
        <v>#DIV/0!</v>
      </c>
      <c r="L182" s="115" t="e">
        <f t="shared" si="119"/>
        <v>#DIV/0!</v>
      </c>
      <c r="M182" s="115" t="e">
        <f t="shared" si="120"/>
        <v>#DIV/0!</v>
      </c>
      <c r="N182" s="115" t="e">
        <f t="shared" si="121"/>
        <v>#DIV/0!</v>
      </c>
      <c r="O182" s="115" t="e">
        <f t="shared" si="122"/>
        <v>#DIV/0!</v>
      </c>
      <c r="P182" s="115" t="e">
        <f t="shared" si="123"/>
        <v>#DIV/0!</v>
      </c>
      <c r="Q182" s="115">
        <f t="shared" si="124"/>
        <v>1</v>
      </c>
      <c r="R182" s="116">
        <f t="shared" si="125"/>
        <v>0.95849634291546182</v>
      </c>
      <c r="S182" s="133" t="e">
        <f t="shared" si="126"/>
        <v>#DIV/0!</v>
      </c>
      <c r="T182" s="134" t="e">
        <f t="shared" si="167"/>
        <v>#DIV/0!</v>
      </c>
      <c r="U182" s="135" t="e">
        <f t="shared" si="127"/>
        <v>#DIV/0!</v>
      </c>
      <c r="V182" s="136">
        <v>8</v>
      </c>
      <c r="W182" s="155" t="e">
        <f t="shared" si="128"/>
        <v>#DIV/0!</v>
      </c>
      <c r="X182" s="155" t="e">
        <f t="shared" si="129"/>
        <v>#DIV/0!</v>
      </c>
      <c r="Y182" s="155" t="e">
        <f t="shared" si="130"/>
        <v>#DIV/0!</v>
      </c>
      <c r="Z182" s="156" t="e">
        <f t="shared" si="131"/>
        <v>#DIV/0!</v>
      </c>
      <c r="AA182" s="69"/>
      <c r="AB182" s="70">
        <f t="shared" si="132"/>
        <v>0.96934629525768057</v>
      </c>
      <c r="AC182" s="70" t="e">
        <f t="shared" si="133"/>
        <v>#DIV/0!</v>
      </c>
      <c r="AD182" s="70" t="e">
        <f t="shared" si="133"/>
        <v>#DIV/0!</v>
      </c>
      <c r="AE182" s="70">
        <f t="shared" si="134"/>
        <v>0</v>
      </c>
      <c r="AF182" s="70" t="e">
        <f t="shared" si="135"/>
        <v>#DIV/0!</v>
      </c>
      <c r="AG182" s="70" t="e">
        <f t="shared" si="136"/>
        <v>#DIV/0!</v>
      </c>
      <c r="AH182" s="70" t="e">
        <f t="shared" si="137"/>
        <v>#DIV/0!</v>
      </c>
      <c r="AI182" s="70" t="e">
        <f t="shared" si="138"/>
        <v>#DIV/0!</v>
      </c>
      <c r="AJ182" s="70" t="e">
        <f t="shared" si="139"/>
        <v>#DIV/0!</v>
      </c>
      <c r="AK182" s="70" t="e">
        <f t="shared" si="140"/>
        <v>#DIV/0!</v>
      </c>
      <c r="AL182" s="71" t="e">
        <f t="shared" si="168"/>
        <v>#DIV/0!</v>
      </c>
      <c r="AM182" s="187"/>
      <c r="AN182" s="189"/>
      <c r="AO182" s="182">
        <f t="shared" si="141"/>
        <v>1</v>
      </c>
      <c r="AP182" s="75"/>
      <c r="AQ182" s="76"/>
      <c r="AR182" s="76"/>
      <c r="AS182" s="76"/>
      <c r="AT182" s="171" t="e">
        <f t="shared" si="142"/>
        <v>#DIV/0!</v>
      </c>
      <c r="AU182" s="171" t="e">
        <f t="shared" si="143"/>
        <v>#DIV/0!</v>
      </c>
      <c r="AV182" s="75"/>
      <c r="AW182" s="76"/>
      <c r="AX182" s="75"/>
      <c r="AY182" s="76"/>
      <c r="AZ182" s="75"/>
      <c r="BA182" s="66" t="e">
        <f t="shared" si="144"/>
        <v>#DIV/0!</v>
      </c>
      <c r="BB182" s="155" t="e">
        <f t="shared" si="145"/>
        <v>#DIV/0!</v>
      </c>
      <c r="BC182" s="75"/>
      <c r="BD182" s="76"/>
      <c r="BE182" s="76"/>
      <c r="BF182" s="155" t="e">
        <f t="shared" si="146"/>
        <v>#DIV/0!</v>
      </c>
      <c r="BG182" s="184">
        <v>0.96934629525768057</v>
      </c>
      <c r="BH182" s="184">
        <v>0.95849634291546182</v>
      </c>
      <c r="BI182" s="75"/>
      <c r="BJ182" s="75"/>
      <c r="BK182" s="75"/>
      <c r="BL182" s="75"/>
      <c r="BM182" s="75"/>
      <c r="BN182" s="76"/>
      <c r="BO182" s="75"/>
      <c r="BP182" s="75"/>
      <c r="BQ182" s="76"/>
      <c r="BR182" s="76"/>
      <c r="BS182" s="155" t="e">
        <f t="shared" si="147"/>
        <v>#DIV/0!</v>
      </c>
      <c r="BT182" s="155" t="e">
        <f t="shared" si="173"/>
        <v>#DIV/0!</v>
      </c>
      <c r="BU182" s="66" t="e">
        <f t="shared" si="174"/>
        <v>#DIV/0!</v>
      </c>
      <c r="BV182" s="72"/>
      <c r="BW182" s="75"/>
      <c r="BX182" s="66" t="e">
        <f t="shared" si="148"/>
        <v>#DIV/0!</v>
      </c>
      <c r="BY182" s="74" t="e">
        <f t="shared" si="149"/>
        <v>#DIV/0!</v>
      </c>
      <c r="BZ182" s="155" t="e">
        <f t="shared" si="169"/>
        <v>#DIV/0!</v>
      </c>
      <c r="CA182" s="78"/>
      <c r="CB182" s="76"/>
      <c r="CC182" s="155" t="e">
        <f t="shared" si="150"/>
        <v>#DIV/0!</v>
      </c>
      <c r="CD182" s="155" t="e">
        <f t="shared" si="151"/>
        <v>#DIV/0!</v>
      </c>
      <c r="CE182" s="72"/>
      <c r="CF182" s="167"/>
      <c r="CG182" s="167"/>
      <c r="CH182" s="155" t="e">
        <f t="shared" si="152"/>
        <v>#DIV/0!</v>
      </c>
      <c r="CI182" s="75"/>
      <c r="CJ182" s="75"/>
      <c r="CK182" s="75"/>
      <c r="CL182" s="76"/>
      <c r="CM182" s="75"/>
      <c r="CN182" s="155" t="e">
        <f t="shared" si="153"/>
        <v>#DIV/0!</v>
      </c>
      <c r="CO182" s="72"/>
      <c r="CP182" s="75"/>
      <c r="CQ182" s="155" t="e">
        <f t="shared" si="154"/>
        <v>#DIV/0!</v>
      </c>
      <c r="CR182" s="78" t="b">
        <v>0</v>
      </c>
      <c r="CS182" s="76" t="b">
        <v>0</v>
      </c>
      <c r="CT182" s="76"/>
      <c r="CU182" s="76"/>
      <c r="CV182" s="76"/>
      <c r="CW182" s="76"/>
      <c r="CX182" s="76"/>
      <c r="CY182" s="76"/>
      <c r="CZ182" s="76"/>
      <c r="DA182" s="76"/>
      <c r="DB182" s="76"/>
      <c r="DC182" s="66" t="e">
        <f t="shared" si="155"/>
        <v>#DIV/0!</v>
      </c>
      <c r="DD182" s="66" t="e">
        <f t="shared" si="156"/>
        <v>#DIV/0!</v>
      </c>
      <c r="DE182" s="66" t="e">
        <f t="shared" si="157"/>
        <v>#DIV/0!</v>
      </c>
      <c r="DF182" s="66" t="e">
        <f t="shared" si="158"/>
        <v>#DIV/0!</v>
      </c>
      <c r="DG182" s="66" t="e">
        <f t="shared" si="159"/>
        <v>#DIV/0!</v>
      </c>
      <c r="DH182" s="66" t="e">
        <f t="shared" si="172"/>
        <v>#DIV/0!</v>
      </c>
      <c r="DI182" s="66" t="e">
        <f t="shared" si="160"/>
        <v>#DIV/0!</v>
      </c>
      <c r="DJ182" s="66" t="e">
        <f t="shared" si="161"/>
        <v>#DIV/0!</v>
      </c>
      <c r="DK182" s="66" t="e">
        <f t="shared" si="162"/>
        <v>#DIV/0!</v>
      </c>
      <c r="DL182" s="66" t="e">
        <f t="shared" si="163"/>
        <v>#DIV/0!</v>
      </c>
      <c r="DM182" s="66" t="e">
        <f t="shared" si="164"/>
        <v>#DIV/0!</v>
      </c>
      <c r="DN182" s="80" t="e">
        <f t="shared" si="165"/>
        <v>#DIV/0!</v>
      </c>
      <c r="DO182" s="178" t="e">
        <f t="shared" si="166"/>
        <v>#DIV/0!</v>
      </c>
      <c r="DP182" s="163" t="e">
        <f t="shared" si="170"/>
        <v>#DIV/0!</v>
      </c>
    </row>
    <row r="183" spans="1:120" ht="17.149999999999999" customHeight="1" x14ac:dyDescent="0.3">
      <c r="A183" s="30"/>
      <c r="B183" s="39" t="s">
        <v>558</v>
      </c>
      <c r="C183" s="37" t="s">
        <v>559</v>
      </c>
      <c r="D183" s="36" t="s">
        <v>578</v>
      </c>
      <c r="E183" s="37" t="s">
        <v>579</v>
      </c>
      <c r="F183" s="36" t="s">
        <v>582</v>
      </c>
      <c r="G183" s="37" t="s">
        <v>583</v>
      </c>
      <c r="H183" s="36"/>
      <c r="I183" s="38">
        <v>15</v>
      </c>
      <c r="J183" s="155" t="e">
        <f t="shared" si="117"/>
        <v>#DIV/0!</v>
      </c>
      <c r="K183" s="115" t="e">
        <f t="shared" si="118"/>
        <v>#DIV/0!</v>
      </c>
      <c r="L183" s="115" t="e">
        <f t="shared" si="119"/>
        <v>#DIV/0!</v>
      </c>
      <c r="M183" s="115" t="e">
        <f t="shared" si="120"/>
        <v>#DIV/0!</v>
      </c>
      <c r="N183" s="115" t="e">
        <f t="shared" si="121"/>
        <v>#DIV/0!</v>
      </c>
      <c r="O183" s="115" t="e">
        <f t="shared" si="122"/>
        <v>#DIV/0!</v>
      </c>
      <c r="P183" s="115" t="e">
        <f t="shared" si="123"/>
        <v>#DIV/0!</v>
      </c>
      <c r="Q183" s="115">
        <f t="shared" si="124"/>
        <v>1</v>
      </c>
      <c r="R183" s="116">
        <f t="shared" si="125"/>
        <v>0.96747050099941978</v>
      </c>
      <c r="S183" s="133" t="e">
        <f t="shared" si="126"/>
        <v>#DIV/0!</v>
      </c>
      <c r="T183" s="134" t="e">
        <f t="shared" si="167"/>
        <v>#DIV/0!</v>
      </c>
      <c r="U183" s="135" t="e">
        <f t="shared" si="127"/>
        <v>#DIV/0!</v>
      </c>
      <c r="V183" s="136">
        <v>8</v>
      </c>
      <c r="W183" s="155" t="e">
        <f t="shared" si="128"/>
        <v>#DIV/0!</v>
      </c>
      <c r="X183" s="155" t="e">
        <f t="shared" si="129"/>
        <v>#DIV/0!</v>
      </c>
      <c r="Y183" s="155" t="e">
        <f t="shared" si="130"/>
        <v>#DIV/0!</v>
      </c>
      <c r="Z183" s="156" t="e">
        <f t="shared" si="131"/>
        <v>#DIV/0!</v>
      </c>
      <c r="AA183" s="69"/>
      <c r="AB183" s="70">
        <f t="shared" si="132"/>
        <v>0.97610277273810164</v>
      </c>
      <c r="AC183" s="70" t="e">
        <f t="shared" si="133"/>
        <v>#DIV/0!</v>
      </c>
      <c r="AD183" s="70" t="e">
        <f t="shared" si="133"/>
        <v>#DIV/0!</v>
      </c>
      <c r="AE183" s="70">
        <f t="shared" si="134"/>
        <v>0</v>
      </c>
      <c r="AF183" s="70" t="e">
        <f t="shared" si="135"/>
        <v>#DIV/0!</v>
      </c>
      <c r="AG183" s="70" t="e">
        <f t="shared" si="136"/>
        <v>#DIV/0!</v>
      </c>
      <c r="AH183" s="70" t="e">
        <f t="shared" si="137"/>
        <v>#DIV/0!</v>
      </c>
      <c r="AI183" s="70" t="e">
        <f t="shared" si="138"/>
        <v>#DIV/0!</v>
      </c>
      <c r="AJ183" s="70" t="e">
        <f t="shared" si="139"/>
        <v>#DIV/0!</v>
      </c>
      <c r="AK183" s="70" t="e">
        <f t="shared" si="140"/>
        <v>#DIV/0!</v>
      </c>
      <c r="AL183" s="71" t="e">
        <f t="shared" si="168"/>
        <v>#DIV/0!</v>
      </c>
      <c r="AM183" s="187"/>
      <c r="AN183" s="189"/>
      <c r="AO183" s="182">
        <f t="shared" si="141"/>
        <v>1</v>
      </c>
      <c r="AP183" s="75"/>
      <c r="AQ183" s="76"/>
      <c r="AR183" s="76"/>
      <c r="AS183" s="76"/>
      <c r="AT183" s="171" t="e">
        <f t="shared" si="142"/>
        <v>#DIV/0!</v>
      </c>
      <c r="AU183" s="171" t="e">
        <f t="shared" si="143"/>
        <v>#DIV/0!</v>
      </c>
      <c r="AV183" s="75"/>
      <c r="AW183" s="76"/>
      <c r="AX183" s="75"/>
      <c r="AY183" s="76"/>
      <c r="AZ183" s="75"/>
      <c r="BA183" s="66" t="e">
        <f t="shared" si="144"/>
        <v>#DIV/0!</v>
      </c>
      <c r="BB183" s="155" t="e">
        <f t="shared" si="145"/>
        <v>#DIV/0!</v>
      </c>
      <c r="BC183" s="75"/>
      <c r="BD183" s="76"/>
      <c r="BE183" s="76"/>
      <c r="BF183" s="155" t="e">
        <f t="shared" si="146"/>
        <v>#DIV/0!</v>
      </c>
      <c r="BG183" s="184">
        <v>0.97610277273810164</v>
      </c>
      <c r="BH183" s="184">
        <v>0.96747050099941978</v>
      </c>
      <c r="BI183" s="75"/>
      <c r="BJ183" s="75"/>
      <c r="BK183" s="75"/>
      <c r="BL183" s="75"/>
      <c r="BM183" s="75"/>
      <c r="BN183" s="76"/>
      <c r="BO183" s="75"/>
      <c r="BP183" s="76"/>
      <c r="BQ183" s="76"/>
      <c r="BR183" s="76"/>
      <c r="BS183" s="155" t="e">
        <f t="shared" si="147"/>
        <v>#DIV/0!</v>
      </c>
      <c r="BT183" s="155" t="e">
        <f t="shared" si="173"/>
        <v>#DIV/0!</v>
      </c>
      <c r="BU183" s="66" t="e">
        <f t="shared" si="174"/>
        <v>#DIV/0!</v>
      </c>
      <c r="BV183" s="72"/>
      <c r="BW183" s="76"/>
      <c r="BX183" s="66" t="e">
        <f t="shared" si="148"/>
        <v>#DIV/0!</v>
      </c>
      <c r="BY183" s="74" t="e">
        <f t="shared" si="149"/>
        <v>#DIV/0!</v>
      </c>
      <c r="BZ183" s="155" t="e">
        <f t="shared" si="169"/>
        <v>#DIV/0!</v>
      </c>
      <c r="CA183" s="78"/>
      <c r="CB183" s="76"/>
      <c r="CC183" s="155" t="e">
        <f t="shared" si="150"/>
        <v>#DIV/0!</v>
      </c>
      <c r="CD183" s="155" t="e">
        <f t="shared" si="151"/>
        <v>#DIV/0!</v>
      </c>
      <c r="CE183" s="72"/>
      <c r="CF183" s="167"/>
      <c r="CG183" s="167"/>
      <c r="CH183" s="155" t="e">
        <f t="shared" si="152"/>
        <v>#DIV/0!</v>
      </c>
      <c r="CI183" s="75"/>
      <c r="CJ183" s="75"/>
      <c r="CK183" s="76"/>
      <c r="CL183" s="76"/>
      <c r="CM183" s="75"/>
      <c r="CN183" s="155" t="e">
        <f t="shared" si="153"/>
        <v>#DIV/0!</v>
      </c>
      <c r="CO183" s="72"/>
      <c r="CP183" s="75"/>
      <c r="CQ183" s="155" t="e">
        <f t="shared" si="154"/>
        <v>#DIV/0!</v>
      </c>
      <c r="CR183" s="78" t="b">
        <v>0</v>
      </c>
      <c r="CS183" s="76" t="b">
        <v>0</v>
      </c>
      <c r="CT183" s="76"/>
      <c r="CU183" s="76"/>
      <c r="CV183" s="76"/>
      <c r="CW183" s="76"/>
      <c r="CX183" s="76"/>
      <c r="CY183" s="76"/>
      <c r="CZ183" s="76"/>
      <c r="DA183" s="76"/>
      <c r="DB183" s="76"/>
      <c r="DC183" s="66" t="e">
        <f t="shared" si="155"/>
        <v>#DIV/0!</v>
      </c>
      <c r="DD183" s="66" t="e">
        <f t="shared" si="156"/>
        <v>#DIV/0!</v>
      </c>
      <c r="DE183" s="66" t="e">
        <f t="shared" si="157"/>
        <v>#DIV/0!</v>
      </c>
      <c r="DF183" s="66" t="e">
        <f t="shared" si="158"/>
        <v>#DIV/0!</v>
      </c>
      <c r="DG183" s="66" t="e">
        <f t="shared" si="159"/>
        <v>#DIV/0!</v>
      </c>
      <c r="DH183" s="66" t="e">
        <f t="shared" si="172"/>
        <v>#DIV/0!</v>
      </c>
      <c r="DI183" s="66" t="e">
        <f t="shared" si="160"/>
        <v>#DIV/0!</v>
      </c>
      <c r="DJ183" s="66" t="e">
        <f t="shared" si="161"/>
        <v>#DIV/0!</v>
      </c>
      <c r="DK183" s="66" t="e">
        <f t="shared" si="162"/>
        <v>#DIV/0!</v>
      </c>
      <c r="DL183" s="66" t="e">
        <f t="shared" si="163"/>
        <v>#DIV/0!</v>
      </c>
      <c r="DM183" s="66" t="e">
        <f t="shared" si="164"/>
        <v>#DIV/0!</v>
      </c>
      <c r="DN183" s="80" t="e">
        <f t="shared" si="165"/>
        <v>#DIV/0!</v>
      </c>
      <c r="DO183" s="178" t="e">
        <f t="shared" si="166"/>
        <v>#DIV/0!</v>
      </c>
      <c r="DP183" s="163" t="e">
        <f t="shared" si="170"/>
        <v>#DIV/0!</v>
      </c>
    </row>
    <row r="184" spans="1:120" ht="17.149999999999999" customHeight="1" x14ac:dyDescent="0.3">
      <c r="A184" s="30"/>
      <c r="B184" s="39" t="s">
        <v>558</v>
      </c>
      <c r="C184" s="37" t="s">
        <v>559</v>
      </c>
      <c r="D184" s="36" t="s">
        <v>578</v>
      </c>
      <c r="E184" s="37" t="s">
        <v>579</v>
      </c>
      <c r="F184" s="36" t="s">
        <v>584</v>
      </c>
      <c r="G184" s="37" t="s">
        <v>585</v>
      </c>
      <c r="H184" s="36"/>
      <c r="I184" s="38">
        <v>13</v>
      </c>
      <c r="J184" s="155" t="e">
        <f t="shared" si="117"/>
        <v>#DIV/0!</v>
      </c>
      <c r="K184" s="115" t="e">
        <f t="shared" si="118"/>
        <v>#DIV/0!</v>
      </c>
      <c r="L184" s="115" t="e">
        <f t="shared" si="119"/>
        <v>#DIV/0!</v>
      </c>
      <c r="M184" s="115" t="e">
        <f t="shared" si="120"/>
        <v>#DIV/0!</v>
      </c>
      <c r="N184" s="115" t="e">
        <f t="shared" si="121"/>
        <v>#DIV/0!</v>
      </c>
      <c r="O184" s="115" t="e">
        <f t="shared" si="122"/>
        <v>#DIV/0!</v>
      </c>
      <c r="P184" s="115" t="e">
        <f t="shared" si="123"/>
        <v>#DIV/0!</v>
      </c>
      <c r="Q184" s="115">
        <f t="shared" si="124"/>
        <v>1</v>
      </c>
      <c r="R184" s="116">
        <f t="shared" si="125"/>
        <v>0.97608171004999134</v>
      </c>
      <c r="S184" s="133" t="e">
        <f t="shared" si="126"/>
        <v>#DIV/0!</v>
      </c>
      <c r="T184" s="134" t="e">
        <f t="shared" si="167"/>
        <v>#DIV/0!</v>
      </c>
      <c r="U184" s="135" t="e">
        <f t="shared" si="127"/>
        <v>#DIV/0!</v>
      </c>
      <c r="V184" s="136">
        <v>8</v>
      </c>
      <c r="W184" s="155" t="e">
        <f t="shared" si="128"/>
        <v>#DIV/0!</v>
      </c>
      <c r="X184" s="155" t="e">
        <f t="shared" si="129"/>
        <v>#DIV/0!</v>
      </c>
      <c r="Y184" s="155" t="e">
        <f t="shared" si="130"/>
        <v>#DIV/0!</v>
      </c>
      <c r="Z184" s="156" t="e">
        <f t="shared" si="131"/>
        <v>#DIV/0!</v>
      </c>
      <c r="AA184" s="69"/>
      <c r="AB184" s="70">
        <f t="shared" si="132"/>
        <v>0.98330942132950738</v>
      </c>
      <c r="AC184" s="70" t="e">
        <f t="shared" si="133"/>
        <v>#DIV/0!</v>
      </c>
      <c r="AD184" s="70" t="e">
        <f t="shared" si="133"/>
        <v>#DIV/0!</v>
      </c>
      <c r="AE184" s="70">
        <f t="shared" si="134"/>
        <v>0</v>
      </c>
      <c r="AF184" s="70" t="e">
        <f t="shared" si="135"/>
        <v>#DIV/0!</v>
      </c>
      <c r="AG184" s="70" t="e">
        <f t="shared" si="136"/>
        <v>#DIV/0!</v>
      </c>
      <c r="AH184" s="70" t="e">
        <f t="shared" si="137"/>
        <v>#DIV/0!</v>
      </c>
      <c r="AI184" s="70" t="e">
        <f t="shared" si="138"/>
        <v>#DIV/0!</v>
      </c>
      <c r="AJ184" s="70" t="e">
        <f t="shared" si="139"/>
        <v>#DIV/0!</v>
      </c>
      <c r="AK184" s="70" t="e">
        <f t="shared" si="140"/>
        <v>#DIV/0!</v>
      </c>
      <c r="AL184" s="71" t="e">
        <f t="shared" si="168"/>
        <v>#DIV/0!</v>
      </c>
      <c r="AM184" s="187"/>
      <c r="AN184" s="189"/>
      <c r="AO184" s="182">
        <f t="shared" si="141"/>
        <v>1</v>
      </c>
      <c r="AP184" s="75"/>
      <c r="AQ184" s="76"/>
      <c r="AR184" s="76"/>
      <c r="AS184" s="76"/>
      <c r="AT184" s="171" t="e">
        <f t="shared" si="142"/>
        <v>#DIV/0!</v>
      </c>
      <c r="AU184" s="171" t="e">
        <f t="shared" si="143"/>
        <v>#DIV/0!</v>
      </c>
      <c r="AV184" s="75"/>
      <c r="AW184" s="76"/>
      <c r="AX184" s="75"/>
      <c r="AY184" s="76"/>
      <c r="AZ184" s="75"/>
      <c r="BA184" s="66" t="e">
        <f t="shared" si="144"/>
        <v>#DIV/0!</v>
      </c>
      <c r="BB184" s="155" t="e">
        <f t="shared" si="145"/>
        <v>#DIV/0!</v>
      </c>
      <c r="BC184" s="75"/>
      <c r="BD184" s="76"/>
      <c r="BE184" s="76"/>
      <c r="BF184" s="155" t="e">
        <f t="shared" si="146"/>
        <v>#DIV/0!</v>
      </c>
      <c r="BG184" s="184">
        <v>0.98330942132950738</v>
      </c>
      <c r="BH184" s="184">
        <v>0.97608171004999134</v>
      </c>
      <c r="BI184" s="75"/>
      <c r="BJ184" s="75"/>
      <c r="BK184" s="75"/>
      <c r="BL184" s="75"/>
      <c r="BM184" s="75"/>
      <c r="BN184" s="76"/>
      <c r="BO184" s="75"/>
      <c r="BP184" s="75"/>
      <c r="BQ184" s="76"/>
      <c r="BR184" s="76"/>
      <c r="BS184" s="155" t="e">
        <f t="shared" si="147"/>
        <v>#DIV/0!</v>
      </c>
      <c r="BT184" s="155" t="e">
        <f t="shared" si="173"/>
        <v>#DIV/0!</v>
      </c>
      <c r="BU184" s="66" t="e">
        <f t="shared" si="174"/>
        <v>#DIV/0!</v>
      </c>
      <c r="BV184" s="72"/>
      <c r="BW184" s="75"/>
      <c r="BX184" s="66" t="e">
        <f t="shared" si="148"/>
        <v>#DIV/0!</v>
      </c>
      <c r="BY184" s="74" t="e">
        <f t="shared" si="149"/>
        <v>#DIV/0!</v>
      </c>
      <c r="BZ184" s="155" t="e">
        <f t="shared" si="169"/>
        <v>#DIV/0!</v>
      </c>
      <c r="CA184" s="78"/>
      <c r="CB184" s="76"/>
      <c r="CC184" s="155" t="e">
        <f t="shared" si="150"/>
        <v>#DIV/0!</v>
      </c>
      <c r="CD184" s="155" t="e">
        <f t="shared" si="151"/>
        <v>#DIV/0!</v>
      </c>
      <c r="CE184" s="72"/>
      <c r="CF184" s="167"/>
      <c r="CG184" s="167"/>
      <c r="CH184" s="155" t="e">
        <f t="shared" si="152"/>
        <v>#DIV/0!</v>
      </c>
      <c r="CI184" s="75"/>
      <c r="CJ184" s="75"/>
      <c r="CK184" s="75"/>
      <c r="CL184" s="76"/>
      <c r="CM184" s="75"/>
      <c r="CN184" s="155" t="e">
        <f t="shared" si="153"/>
        <v>#DIV/0!</v>
      </c>
      <c r="CO184" s="72"/>
      <c r="CP184" s="75"/>
      <c r="CQ184" s="155" t="e">
        <f t="shared" si="154"/>
        <v>#DIV/0!</v>
      </c>
      <c r="CR184" s="78" t="b">
        <v>0</v>
      </c>
      <c r="CS184" s="76" t="b">
        <v>0</v>
      </c>
      <c r="CT184" s="76"/>
      <c r="CU184" s="76"/>
      <c r="CV184" s="76"/>
      <c r="CW184" s="76"/>
      <c r="CX184" s="76"/>
      <c r="CY184" s="76"/>
      <c r="CZ184" s="76"/>
      <c r="DA184" s="76"/>
      <c r="DB184" s="76"/>
      <c r="DC184" s="66" t="e">
        <f t="shared" si="155"/>
        <v>#DIV/0!</v>
      </c>
      <c r="DD184" s="66" t="e">
        <f t="shared" si="156"/>
        <v>#DIV/0!</v>
      </c>
      <c r="DE184" s="66" t="e">
        <f t="shared" si="157"/>
        <v>#DIV/0!</v>
      </c>
      <c r="DF184" s="66" t="e">
        <f t="shared" si="158"/>
        <v>#DIV/0!</v>
      </c>
      <c r="DG184" s="66" t="e">
        <f t="shared" si="159"/>
        <v>#DIV/0!</v>
      </c>
      <c r="DH184" s="66" t="e">
        <f t="shared" si="172"/>
        <v>#DIV/0!</v>
      </c>
      <c r="DI184" s="66" t="e">
        <f t="shared" si="160"/>
        <v>#DIV/0!</v>
      </c>
      <c r="DJ184" s="66" t="e">
        <f t="shared" si="161"/>
        <v>#DIV/0!</v>
      </c>
      <c r="DK184" s="66" t="e">
        <f t="shared" si="162"/>
        <v>#DIV/0!</v>
      </c>
      <c r="DL184" s="66" t="e">
        <f t="shared" si="163"/>
        <v>#DIV/0!</v>
      </c>
      <c r="DM184" s="66" t="e">
        <f t="shared" si="164"/>
        <v>#DIV/0!</v>
      </c>
      <c r="DN184" s="80" t="e">
        <f t="shared" si="165"/>
        <v>#DIV/0!</v>
      </c>
      <c r="DO184" s="178" t="e">
        <f t="shared" si="166"/>
        <v>#DIV/0!</v>
      </c>
      <c r="DP184" s="163" t="e">
        <f t="shared" si="170"/>
        <v>#DIV/0!</v>
      </c>
    </row>
    <row r="185" spans="1:120" ht="17.149999999999999" customHeight="1" x14ac:dyDescent="0.3">
      <c r="A185" s="30"/>
      <c r="B185" s="39" t="s">
        <v>558</v>
      </c>
      <c r="C185" s="37" t="s">
        <v>559</v>
      </c>
      <c r="D185" s="36" t="s">
        <v>578</v>
      </c>
      <c r="E185" s="37" t="s">
        <v>579</v>
      </c>
      <c r="F185" s="36" t="s">
        <v>586</v>
      </c>
      <c r="G185" s="37" t="s">
        <v>587</v>
      </c>
      <c r="H185" s="36"/>
      <c r="I185" s="38">
        <v>19</v>
      </c>
      <c r="J185" s="155" t="e">
        <f t="shared" si="117"/>
        <v>#DIV/0!</v>
      </c>
      <c r="K185" s="115" t="e">
        <f t="shared" si="118"/>
        <v>#DIV/0!</v>
      </c>
      <c r="L185" s="115" t="e">
        <f t="shared" si="119"/>
        <v>#DIV/0!</v>
      </c>
      <c r="M185" s="115" t="e">
        <f t="shared" si="120"/>
        <v>#DIV/0!</v>
      </c>
      <c r="N185" s="115" t="e">
        <f t="shared" si="121"/>
        <v>#DIV/0!</v>
      </c>
      <c r="O185" s="115" t="e">
        <f t="shared" si="122"/>
        <v>#DIV/0!</v>
      </c>
      <c r="P185" s="115" t="e">
        <f t="shared" si="123"/>
        <v>#DIV/0!</v>
      </c>
      <c r="Q185" s="115">
        <f t="shared" si="124"/>
        <v>1</v>
      </c>
      <c r="R185" s="116">
        <f t="shared" si="125"/>
        <v>0.96874016102190441</v>
      </c>
      <c r="S185" s="133" t="e">
        <f t="shared" si="126"/>
        <v>#DIV/0!</v>
      </c>
      <c r="T185" s="134" t="e">
        <f t="shared" si="167"/>
        <v>#DIV/0!</v>
      </c>
      <c r="U185" s="135" t="e">
        <f t="shared" si="127"/>
        <v>#DIV/0!</v>
      </c>
      <c r="V185" s="136">
        <v>8</v>
      </c>
      <c r="W185" s="155" t="e">
        <f t="shared" si="128"/>
        <v>#DIV/0!</v>
      </c>
      <c r="X185" s="155" t="e">
        <f t="shared" si="129"/>
        <v>#DIV/0!</v>
      </c>
      <c r="Y185" s="155" t="e">
        <f t="shared" si="130"/>
        <v>#DIV/0!</v>
      </c>
      <c r="Z185" s="156" t="e">
        <f t="shared" si="131"/>
        <v>#DIV/0!</v>
      </c>
      <c r="AA185" s="69"/>
      <c r="AB185" s="70">
        <f t="shared" si="132"/>
        <v>0.9778759980446472</v>
      </c>
      <c r="AC185" s="70" t="e">
        <f t="shared" si="133"/>
        <v>#DIV/0!</v>
      </c>
      <c r="AD185" s="70" t="e">
        <f t="shared" si="133"/>
        <v>#DIV/0!</v>
      </c>
      <c r="AE185" s="70">
        <f t="shared" si="134"/>
        <v>0</v>
      </c>
      <c r="AF185" s="70" t="e">
        <f t="shared" si="135"/>
        <v>#DIV/0!</v>
      </c>
      <c r="AG185" s="70" t="e">
        <f t="shared" si="136"/>
        <v>#DIV/0!</v>
      </c>
      <c r="AH185" s="70" t="e">
        <f t="shared" si="137"/>
        <v>#DIV/0!</v>
      </c>
      <c r="AI185" s="70" t="e">
        <f t="shared" si="138"/>
        <v>#DIV/0!</v>
      </c>
      <c r="AJ185" s="70" t="e">
        <f t="shared" si="139"/>
        <v>#DIV/0!</v>
      </c>
      <c r="AK185" s="70" t="e">
        <f t="shared" si="140"/>
        <v>#DIV/0!</v>
      </c>
      <c r="AL185" s="71" t="e">
        <f t="shared" si="168"/>
        <v>#DIV/0!</v>
      </c>
      <c r="AM185" s="187"/>
      <c r="AN185" s="189"/>
      <c r="AO185" s="182">
        <f t="shared" si="141"/>
        <v>1</v>
      </c>
      <c r="AP185" s="75"/>
      <c r="AQ185" s="75"/>
      <c r="AR185" s="76"/>
      <c r="AS185" s="76"/>
      <c r="AT185" s="171" t="e">
        <f t="shared" si="142"/>
        <v>#DIV/0!</v>
      </c>
      <c r="AU185" s="171" t="e">
        <f t="shared" si="143"/>
        <v>#DIV/0!</v>
      </c>
      <c r="AV185" s="75"/>
      <c r="AW185" s="75"/>
      <c r="AX185" s="75"/>
      <c r="AY185" s="76"/>
      <c r="AZ185" s="75"/>
      <c r="BA185" s="66" t="e">
        <f t="shared" si="144"/>
        <v>#DIV/0!</v>
      </c>
      <c r="BB185" s="155" t="e">
        <f t="shared" si="145"/>
        <v>#DIV/0!</v>
      </c>
      <c r="BC185" s="75"/>
      <c r="BD185" s="75"/>
      <c r="BE185" s="76"/>
      <c r="BF185" s="155" t="e">
        <f t="shared" si="146"/>
        <v>#DIV/0!</v>
      </c>
      <c r="BG185" s="184">
        <v>0.9778759980446472</v>
      </c>
      <c r="BH185" s="184">
        <v>0.96874016102190441</v>
      </c>
      <c r="BI185" s="75"/>
      <c r="BJ185" s="75"/>
      <c r="BK185" s="75"/>
      <c r="BL185" s="75"/>
      <c r="BM185" s="75"/>
      <c r="BN185" s="76"/>
      <c r="BO185" s="75"/>
      <c r="BP185" s="75"/>
      <c r="BQ185" s="76"/>
      <c r="BR185" s="76"/>
      <c r="BS185" s="155" t="e">
        <f t="shared" si="147"/>
        <v>#DIV/0!</v>
      </c>
      <c r="BT185" s="155" t="e">
        <f t="shared" si="173"/>
        <v>#DIV/0!</v>
      </c>
      <c r="BU185" s="66" t="e">
        <f t="shared" si="174"/>
        <v>#DIV/0!</v>
      </c>
      <c r="BV185" s="72"/>
      <c r="BW185" s="75"/>
      <c r="BX185" s="66" t="e">
        <f t="shared" si="148"/>
        <v>#DIV/0!</v>
      </c>
      <c r="BY185" s="74" t="e">
        <f t="shared" si="149"/>
        <v>#DIV/0!</v>
      </c>
      <c r="BZ185" s="155" t="e">
        <f t="shared" si="169"/>
        <v>#DIV/0!</v>
      </c>
      <c r="CA185" s="78"/>
      <c r="CB185" s="76"/>
      <c r="CC185" s="155" t="e">
        <f t="shared" si="150"/>
        <v>#DIV/0!</v>
      </c>
      <c r="CD185" s="155" t="e">
        <f t="shared" si="151"/>
        <v>#DIV/0!</v>
      </c>
      <c r="CE185" s="72"/>
      <c r="CF185" s="167"/>
      <c r="CG185" s="167"/>
      <c r="CH185" s="155" t="e">
        <f t="shared" si="152"/>
        <v>#DIV/0!</v>
      </c>
      <c r="CI185" s="75"/>
      <c r="CJ185" s="75"/>
      <c r="CK185" s="75"/>
      <c r="CL185" s="76"/>
      <c r="CM185" s="75"/>
      <c r="CN185" s="155" t="e">
        <f t="shared" si="153"/>
        <v>#DIV/0!</v>
      </c>
      <c r="CO185" s="72"/>
      <c r="CP185" s="75"/>
      <c r="CQ185" s="155" t="e">
        <f t="shared" si="154"/>
        <v>#DIV/0!</v>
      </c>
      <c r="CR185" s="78" t="b">
        <v>0</v>
      </c>
      <c r="CS185" s="76" t="b">
        <v>0</v>
      </c>
      <c r="CT185" s="76"/>
      <c r="CU185" s="76"/>
      <c r="CV185" s="76"/>
      <c r="CW185" s="76"/>
      <c r="CX185" s="76"/>
      <c r="CY185" s="76"/>
      <c r="CZ185" s="76"/>
      <c r="DA185" s="76"/>
      <c r="DB185" s="76"/>
      <c r="DC185" s="66" t="e">
        <f t="shared" si="155"/>
        <v>#DIV/0!</v>
      </c>
      <c r="DD185" s="66" t="e">
        <f t="shared" si="156"/>
        <v>#DIV/0!</v>
      </c>
      <c r="DE185" s="66" t="e">
        <f t="shared" si="157"/>
        <v>#DIV/0!</v>
      </c>
      <c r="DF185" s="66" t="e">
        <f t="shared" si="158"/>
        <v>#DIV/0!</v>
      </c>
      <c r="DG185" s="66" t="e">
        <f t="shared" si="159"/>
        <v>#DIV/0!</v>
      </c>
      <c r="DH185" s="66" t="e">
        <f t="shared" si="172"/>
        <v>#DIV/0!</v>
      </c>
      <c r="DI185" s="66" t="e">
        <f t="shared" si="160"/>
        <v>#DIV/0!</v>
      </c>
      <c r="DJ185" s="66" t="e">
        <f t="shared" si="161"/>
        <v>#DIV/0!</v>
      </c>
      <c r="DK185" s="66" t="e">
        <f t="shared" si="162"/>
        <v>#DIV/0!</v>
      </c>
      <c r="DL185" s="66" t="e">
        <f t="shared" si="163"/>
        <v>#DIV/0!</v>
      </c>
      <c r="DM185" s="66" t="e">
        <f t="shared" si="164"/>
        <v>#DIV/0!</v>
      </c>
      <c r="DN185" s="80" t="e">
        <f t="shared" si="165"/>
        <v>#DIV/0!</v>
      </c>
      <c r="DO185" s="178" t="e">
        <f t="shared" si="166"/>
        <v>#DIV/0!</v>
      </c>
      <c r="DP185" s="163" t="e">
        <f t="shared" si="170"/>
        <v>#DIV/0!</v>
      </c>
    </row>
    <row r="186" spans="1:120" ht="17.149999999999999" customHeight="1" x14ac:dyDescent="0.3">
      <c r="A186" s="30"/>
      <c r="B186" s="39" t="s">
        <v>558</v>
      </c>
      <c r="C186" s="37" t="s">
        <v>559</v>
      </c>
      <c r="D186" s="36" t="s">
        <v>578</v>
      </c>
      <c r="E186" s="37" t="s">
        <v>579</v>
      </c>
      <c r="F186" s="36" t="s">
        <v>588</v>
      </c>
      <c r="G186" s="37" t="s">
        <v>589</v>
      </c>
      <c r="H186" s="36"/>
      <c r="I186" s="38">
        <v>19</v>
      </c>
      <c r="J186" s="155" t="e">
        <f t="shared" si="117"/>
        <v>#DIV/0!</v>
      </c>
      <c r="K186" s="115" t="e">
        <f t="shared" si="118"/>
        <v>#DIV/0!</v>
      </c>
      <c r="L186" s="115" t="e">
        <f t="shared" si="119"/>
        <v>#DIV/0!</v>
      </c>
      <c r="M186" s="115" t="e">
        <f t="shared" si="120"/>
        <v>#DIV/0!</v>
      </c>
      <c r="N186" s="115" t="e">
        <f t="shared" si="121"/>
        <v>#DIV/0!</v>
      </c>
      <c r="O186" s="115" t="e">
        <f t="shared" si="122"/>
        <v>#DIV/0!</v>
      </c>
      <c r="P186" s="115" t="e">
        <f t="shared" si="123"/>
        <v>#DIV/0!</v>
      </c>
      <c r="Q186" s="115">
        <f t="shared" si="124"/>
        <v>1</v>
      </c>
      <c r="R186" s="116">
        <f t="shared" si="125"/>
        <v>0.96191446253999535</v>
      </c>
      <c r="S186" s="133" t="e">
        <f t="shared" si="126"/>
        <v>#DIV/0!</v>
      </c>
      <c r="T186" s="134" t="e">
        <f t="shared" si="167"/>
        <v>#DIV/0!</v>
      </c>
      <c r="U186" s="135" t="e">
        <f t="shared" si="127"/>
        <v>#DIV/0!</v>
      </c>
      <c r="V186" s="136">
        <v>8</v>
      </c>
      <c r="W186" s="155" t="e">
        <f t="shared" si="128"/>
        <v>#DIV/0!</v>
      </c>
      <c r="X186" s="155" t="e">
        <f t="shared" si="129"/>
        <v>#DIV/0!</v>
      </c>
      <c r="Y186" s="155" t="e">
        <f t="shared" si="130"/>
        <v>#DIV/0!</v>
      </c>
      <c r="Z186" s="156" t="e">
        <f t="shared" si="131"/>
        <v>#DIV/0!</v>
      </c>
      <c r="AA186" s="69"/>
      <c r="AB186" s="70">
        <f t="shared" si="132"/>
        <v>0.97387533618473265</v>
      </c>
      <c r="AC186" s="70" t="e">
        <f t="shared" si="133"/>
        <v>#DIV/0!</v>
      </c>
      <c r="AD186" s="70" t="e">
        <f t="shared" si="133"/>
        <v>#DIV/0!</v>
      </c>
      <c r="AE186" s="70">
        <f t="shared" si="134"/>
        <v>0</v>
      </c>
      <c r="AF186" s="70" t="e">
        <f t="shared" si="135"/>
        <v>#DIV/0!</v>
      </c>
      <c r="AG186" s="70" t="e">
        <f t="shared" si="136"/>
        <v>#DIV/0!</v>
      </c>
      <c r="AH186" s="70" t="e">
        <f t="shared" si="137"/>
        <v>#DIV/0!</v>
      </c>
      <c r="AI186" s="70" t="e">
        <f t="shared" si="138"/>
        <v>#DIV/0!</v>
      </c>
      <c r="AJ186" s="70" t="e">
        <f t="shared" si="139"/>
        <v>#DIV/0!</v>
      </c>
      <c r="AK186" s="70" t="e">
        <f t="shared" si="140"/>
        <v>#DIV/0!</v>
      </c>
      <c r="AL186" s="71" t="e">
        <f t="shared" si="168"/>
        <v>#DIV/0!</v>
      </c>
      <c r="AM186" s="187"/>
      <c r="AN186" s="189"/>
      <c r="AO186" s="182">
        <f t="shared" si="141"/>
        <v>1</v>
      </c>
      <c r="AP186" s="75"/>
      <c r="AQ186" s="75"/>
      <c r="AR186" s="76"/>
      <c r="AS186" s="76"/>
      <c r="AT186" s="171" t="e">
        <f t="shared" si="142"/>
        <v>#DIV/0!</v>
      </c>
      <c r="AU186" s="171" t="e">
        <f t="shared" si="143"/>
        <v>#DIV/0!</v>
      </c>
      <c r="AV186" s="75"/>
      <c r="AW186" s="76"/>
      <c r="AX186" s="75"/>
      <c r="AY186" s="76"/>
      <c r="AZ186" s="75"/>
      <c r="BA186" s="66" t="e">
        <f t="shared" si="144"/>
        <v>#DIV/0!</v>
      </c>
      <c r="BB186" s="155" t="e">
        <f t="shared" si="145"/>
        <v>#DIV/0!</v>
      </c>
      <c r="BC186" s="75"/>
      <c r="BD186" s="75"/>
      <c r="BE186" s="76"/>
      <c r="BF186" s="155" t="e">
        <f t="shared" si="146"/>
        <v>#DIV/0!</v>
      </c>
      <c r="BG186" s="184">
        <v>0.97387533618473265</v>
      </c>
      <c r="BH186" s="184">
        <v>0.96191446253999535</v>
      </c>
      <c r="BI186" s="75"/>
      <c r="BJ186" s="75"/>
      <c r="BK186" s="75"/>
      <c r="BL186" s="75"/>
      <c r="BM186" s="75"/>
      <c r="BN186" s="76"/>
      <c r="BO186" s="75"/>
      <c r="BP186" s="76"/>
      <c r="BQ186" s="76"/>
      <c r="BR186" s="76"/>
      <c r="BS186" s="155" t="e">
        <f t="shared" si="147"/>
        <v>#DIV/0!</v>
      </c>
      <c r="BT186" s="155" t="e">
        <f t="shared" si="173"/>
        <v>#DIV/0!</v>
      </c>
      <c r="BU186" s="66" t="e">
        <f t="shared" si="174"/>
        <v>#DIV/0!</v>
      </c>
      <c r="BV186" s="72"/>
      <c r="BW186" s="75"/>
      <c r="BX186" s="66" t="e">
        <f t="shared" si="148"/>
        <v>#DIV/0!</v>
      </c>
      <c r="BY186" s="74" t="e">
        <f t="shared" si="149"/>
        <v>#DIV/0!</v>
      </c>
      <c r="BZ186" s="155" t="e">
        <f t="shared" si="169"/>
        <v>#DIV/0!</v>
      </c>
      <c r="CA186" s="78"/>
      <c r="CB186" s="76"/>
      <c r="CC186" s="155" t="e">
        <f t="shared" si="150"/>
        <v>#DIV/0!</v>
      </c>
      <c r="CD186" s="155" t="e">
        <f t="shared" si="151"/>
        <v>#DIV/0!</v>
      </c>
      <c r="CE186" s="72"/>
      <c r="CF186" s="167"/>
      <c r="CG186" s="167"/>
      <c r="CH186" s="155" t="e">
        <f t="shared" si="152"/>
        <v>#DIV/0!</v>
      </c>
      <c r="CI186" s="75"/>
      <c r="CJ186" s="75"/>
      <c r="CK186" s="75"/>
      <c r="CL186" s="76"/>
      <c r="CM186" s="75"/>
      <c r="CN186" s="155" t="e">
        <f t="shared" si="153"/>
        <v>#DIV/0!</v>
      </c>
      <c r="CO186" s="72"/>
      <c r="CP186" s="75"/>
      <c r="CQ186" s="155" t="e">
        <f t="shared" si="154"/>
        <v>#DIV/0!</v>
      </c>
      <c r="CR186" s="78" t="b">
        <v>0</v>
      </c>
      <c r="CS186" s="76" t="b">
        <v>1</v>
      </c>
      <c r="CT186" s="76"/>
      <c r="CU186" s="76"/>
      <c r="CV186" s="79"/>
      <c r="CW186" s="79"/>
      <c r="CX186" s="79"/>
      <c r="CY186" s="79"/>
      <c r="CZ186" s="76"/>
      <c r="DA186" s="76"/>
      <c r="DB186" s="76"/>
      <c r="DC186" s="66" t="e">
        <f t="shared" si="155"/>
        <v>#DIV/0!</v>
      </c>
      <c r="DD186" s="66" t="e">
        <f t="shared" si="156"/>
        <v>#DIV/0!</v>
      </c>
      <c r="DE186" s="66" t="e">
        <f t="shared" si="157"/>
        <v>#DIV/0!</v>
      </c>
      <c r="DF186" s="66" t="e">
        <f t="shared" si="158"/>
        <v>#DIV/0!</v>
      </c>
      <c r="DG186" s="66" t="e">
        <f t="shared" si="159"/>
        <v>#DIV/0!</v>
      </c>
      <c r="DH186" s="66" t="e">
        <f t="shared" si="172"/>
        <v>#DIV/0!</v>
      </c>
      <c r="DI186" s="66" t="e">
        <f t="shared" si="160"/>
        <v>#DIV/0!</v>
      </c>
      <c r="DJ186" s="66" t="e">
        <f t="shared" si="161"/>
        <v>#DIV/0!</v>
      </c>
      <c r="DK186" s="66" t="e">
        <f t="shared" si="162"/>
        <v>#DIV/0!</v>
      </c>
      <c r="DL186" s="66" t="e">
        <f t="shared" si="163"/>
        <v>#DIV/0!</v>
      </c>
      <c r="DM186" s="66" t="e">
        <f t="shared" si="164"/>
        <v>#DIV/0!</v>
      </c>
      <c r="DN186" s="80" t="e">
        <f t="shared" si="165"/>
        <v>#DIV/0!</v>
      </c>
      <c r="DO186" s="178" t="e">
        <f t="shared" si="166"/>
        <v>#DIV/0!</v>
      </c>
      <c r="DP186" s="163" t="e">
        <f t="shared" si="170"/>
        <v>#DIV/0!</v>
      </c>
    </row>
    <row r="187" spans="1:120" ht="17.149999999999999" customHeight="1" x14ac:dyDescent="0.3">
      <c r="A187" s="30"/>
      <c r="B187" s="39" t="s">
        <v>558</v>
      </c>
      <c r="C187" s="37" t="s">
        <v>559</v>
      </c>
      <c r="D187" s="36" t="s">
        <v>578</v>
      </c>
      <c r="E187" s="37" t="s">
        <v>579</v>
      </c>
      <c r="F187" s="36" t="s">
        <v>590</v>
      </c>
      <c r="G187" s="37" t="s">
        <v>591</v>
      </c>
      <c r="H187" s="36"/>
      <c r="I187" s="38">
        <v>14</v>
      </c>
      <c r="J187" s="155" t="e">
        <f t="shared" si="117"/>
        <v>#DIV/0!</v>
      </c>
      <c r="K187" s="115" t="e">
        <f t="shared" si="118"/>
        <v>#DIV/0!</v>
      </c>
      <c r="L187" s="115" t="e">
        <f t="shared" si="119"/>
        <v>#DIV/0!</v>
      </c>
      <c r="M187" s="115" t="e">
        <f t="shared" si="120"/>
        <v>#DIV/0!</v>
      </c>
      <c r="N187" s="115" t="e">
        <f t="shared" si="121"/>
        <v>#DIV/0!</v>
      </c>
      <c r="O187" s="115" t="e">
        <f t="shared" si="122"/>
        <v>#DIV/0!</v>
      </c>
      <c r="P187" s="115" t="e">
        <f t="shared" si="123"/>
        <v>#DIV/0!</v>
      </c>
      <c r="Q187" s="115">
        <f t="shared" si="124"/>
        <v>1</v>
      </c>
      <c r="R187" s="116">
        <f t="shared" si="125"/>
        <v>0.94145317946461804</v>
      </c>
      <c r="S187" s="133" t="e">
        <f t="shared" si="126"/>
        <v>#DIV/0!</v>
      </c>
      <c r="T187" s="134" t="e">
        <f t="shared" si="167"/>
        <v>#DIV/0!</v>
      </c>
      <c r="U187" s="135" t="e">
        <f t="shared" si="127"/>
        <v>#DIV/0!</v>
      </c>
      <c r="V187" s="136">
        <v>8</v>
      </c>
      <c r="W187" s="155" t="e">
        <f t="shared" si="128"/>
        <v>#DIV/0!</v>
      </c>
      <c r="X187" s="155" t="e">
        <f t="shared" si="129"/>
        <v>#DIV/0!</v>
      </c>
      <c r="Y187" s="155" t="e">
        <f t="shared" si="130"/>
        <v>#DIV/0!</v>
      </c>
      <c r="Z187" s="156" t="e">
        <f t="shared" si="131"/>
        <v>#DIV/0!</v>
      </c>
      <c r="AA187" s="69"/>
      <c r="AB187" s="70">
        <f t="shared" si="132"/>
        <v>0.95718831356667633</v>
      </c>
      <c r="AC187" s="70" t="e">
        <f t="shared" si="133"/>
        <v>#DIV/0!</v>
      </c>
      <c r="AD187" s="70" t="e">
        <f t="shared" si="133"/>
        <v>#DIV/0!</v>
      </c>
      <c r="AE187" s="70">
        <f t="shared" si="134"/>
        <v>0</v>
      </c>
      <c r="AF187" s="70" t="e">
        <f t="shared" si="135"/>
        <v>#DIV/0!</v>
      </c>
      <c r="AG187" s="70" t="e">
        <f t="shared" si="136"/>
        <v>#DIV/0!</v>
      </c>
      <c r="AH187" s="70" t="e">
        <f t="shared" si="137"/>
        <v>#DIV/0!</v>
      </c>
      <c r="AI187" s="70" t="e">
        <f t="shared" si="138"/>
        <v>#DIV/0!</v>
      </c>
      <c r="AJ187" s="70" t="e">
        <f t="shared" si="139"/>
        <v>#DIV/0!</v>
      </c>
      <c r="AK187" s="70" t="e">
        <f t="shared" si="140"/>
        <v>#DIV/0!</v>
      </c>
      <c r="AL187" s="71" t="e">
        <f t="shared" si="168"/>
        <v>#DIV/0!</v>
      </c>
      <c r="AM187" s="187"/>
      <c r="AN187" s="189"/>
      <c r="AO187" s="182">
        <f t="shared" si="141"/>
        <v>1</v>
      </c>
      <c r="AP187" s="75"/>
      <c r="AQ187" s="76"/>
      <c r="AR187" s="76"/>
      <c r="AS187" s="76"/>
      <c r="AT187" s="171" t="e">
        <f t="shared" si="142"/>
        <v>#DIV/0!</v>
      </c>
      <c r="AU187" s="171" t="e">
        <f t="shared" si="143"/>
        <v>#DIV/0!</v>
      </c>
      <c r="AV187" s="75"/>
      <c r="AW187" s="76"/>
      <c r="AX187" s="75"/>
      <c r="AY187" s="76"/>
      <c r="AZ187" s="75"/>
      <c r="BA187" s="66" t="e">
        <f t="shared" si="144"/>
        <v>#DIV/0!</v>
      </c>
      <c r="BB187" s="155" t="e">
        <f t="shared" si="145"/>
        <v>#DIV/0!</v>
      </c>
      <c r="BC187" s="75"/>
      <c r="BD187" s="76"/>
      <c r="BE187" s="76"/>
      <c r="BF187" s="155" t="e">
        <f t="shared" si="146"/>
        <v>#DIV/0!</v>
      </c>
      <c r="BG187" s="184">
        <v>0.95718831356667633</v>
      </c>
      <c r="BH187" s="184">
        <v>0.94145317946461804</v>
      </c>
      <c r="BI187" s="75"/>
      <c r="BJ187" s="75"/>
      <c r="BK187" s="75"/>
      <c r="BL187" s="75"/>
      <c r="BM187" s="75"/>
      <c r="BN187" s="76"/>
      <c r="BO187" s="75"/>
      <c r="BP187" s="76"/>
      <c r="BQ187" s="76"/>
      <c r="BR187" s="76"/>
      <c r="BS187" s="155" t="e">
        <f t="shared" si="147"/>
        <v>#DIV/0!</v>
      </c>
      <c r="BT187" s="155" t="e">
        <f t="shared" si="173"/>
        <v>#DIV/0!</v>
      </c>
      <c r="BU187" s="66" t="e">
        <f t="shared" si="174"/>
        <v>#DIV/0!</v>
      </c>
      <c r="BV187" s="72"/>
      <c r="BW187" s="76"/>
      <c r="BX187" s="66" t="e">
        <f t="shared" si="148"/>
        <v>#DIV/0!</v>
      </c>
      <c r="BY187" s="74" t="e">
        <f t="shared" si="149"/>
        <v>#DIV/0!</v>
      </c>
      <c r="BZ187" s="155" t="e">
        <f t="shared" si="169"/>
        <v>#DIV/0!</v>
      </c>
      <c r="CA187" s="78"/>
      <c r="CB187" s="76"/>
      <c r="CC187" s="155" t="e">
        <f t="shared" si="150"/>
        <v>#DIV/0!</v>
      </c>
      <c r="CD187" s="155" t="e">
        <f t="shared" si="151"/>
        <v>#DIV/0!</v>
      </c>
      <c r="CE187" s="72"/>
      <c r="CF187" s="166"/>
      <c r="CG187" s="167"/>
      <c r="CH187" s="155" t="e">
        <f t="shared" si="152"/>
        <v>#DIV/0!</v>
      </c>
      <c r="CI187" s="75"/>
      <c r="CJ187" s="75"/>
      <c r="CK187" s="75"/>
      <c r="CL187" s="76"/>
      <c r="CM187" s="75"/>
      <c r="CN187" s="155" t="e">
        <f t="shared" si="153"/>
        <v>#DIV/0!</v>
      </c>
      <c r="CO187" s="72"/>
      <c r="CP187" s="75"/>
      <c r="CQ187" s="155" t="e">
        <f t="shared" si="154"/>
        <v>#DIV/0!</v>
      </c>
      <c r="CR187" s="78" t="b">
        <v>0</v>
      </c>
      <c r="CS187" s="76" t="b">
        <v>0</v>
      </c>
      <c r="CT187" s="76"/>
      <c r="CU187" s="76"/>
      <c r="CV187" s="76"/>
      <c r="CW187" s="76"/>
      <c r="CX187" s="76"/>
      <c r="CY187" s="76"/>
      <c r="CZ187" s="76"/>
      <c r="DA187" s="76"/>
      <c r="DB187" s="76"/>
      <c r="DC187" s="66" t="e">
        <f t="shared" si="155"/>
        <v>#DIV/0!</v>
      </c>
      <c r="DD187" s="66" t="e">
        <f t="shared" si="156"/>
        <v>#DIV/0!</v>
      </c>
      <c r="DE187" s="66" t="e">
        <f t="shared" si="157"/>
        <v>#DIV/0!</v>
      </c>
      <c r="DF187" s="66" t="e">
        <f t="shared" si="158"/>
        <v>#DIV/0!</v>
      </c>
      <c r="DG187" s="66" t="e">
        <f t="shared" si="159"/>
        <v>#DIV/0!</v>
      </c>
      <c r="DH187" s="66" t="e">
        <f t="shared" si="172"/>
        <v>#DIV/0!</v>
      </c>
      <c r="DI187" s="66" t="e">
        <f t="shared" si="160"/>
        <v>#DIV/0!</v>
      </c>
      <c r="DJ187" s="66" t="e">
        <f t="shared" si="161"/>
        <v>#DIV/0!</v>
      </c>
      <c r="DK187" s="66" t="e">
        <f t="shared" si="162"/>
        <v>#DIV/0!</v>
      </c>
      <c r="DL187" s="66" t="e">
        <f t="shared" si="163"/>
        <v>#DIV/0!</v>
      </c>
      <c r="DM187" s="66" t="e">
        <f t="shared" si="164"/>
        <v>#DIV/0!</v>
      </c>
      <c r="DN187" s="80" t="e">
        <f t="shared" si="165"/>
        <v>#DIV/0!</v>
      </c>
      <c r="DO187" s="178" t="e">
        <f t="shared" si="166"/>
        <v>#DIV/0!</v>
      </c>
      <c r="DP187" s="163" t="e">
        <f t="shared" si="170"/>
        <v>#DIV/0!</v>
      </c>
    </row>
    <row r="188" spans="1:120" ht="17.149999999999999" customHeight="1" x14ac:dyDescent="0.3">
      <c r="A188" s="30"/>
      <c r="B188" s="39" t="s">
        <v>558</v>
      </c>
      <c r="C188" s="37" t="s">
        <v>559</v>
      </c>
      <c r="D188" s="36" t="s">
        <v>578</v>
      </c>
      <c r="E188" s="37" t="s">
        <v>579</v>
      </c>
      <c r="F188" s="36" t="s">
        <v>592</v>
      </c>
      <c r="G188" s="37" t="s">
        <v>593</v>
      </c>
      <c r="H188" s="36"/>
      <c r="I188" s="38">
        <v>20</v>
      </c>
      <c r="J188" s="155" t="e">
        <f t="shared" si="117"/>
        <v>#DIV/0!</v>
      </c>
      <c r="K188" s="115" t="e">
        <f t="shared" si="118"/>
        <v>#DIV/0!</v>
      </c>
      <c r="L188" s="115" t="e">
        <f t="shared" si="119"/>
        <v>#DIV/0!</v>
      </c>
      <c r="M188" s="115" t="e">
        <f t="shared" si="120"/>
        <v>#DIV/0!</v>
      </c>
      <c r="N188" s="115" t="e">
        <f t="shared" si="121"/>
        <v>#DIV/0!</v>
      </c>
      <c r="O188" s="115" t="e">
        <f t="shared" si="122"/>
        <v>#DIV/0!</v>
      </c>
      <c r="P188" s="115" t="e">
        <f t="shared" si="123"/>
        <v>#DIV/0!</v>
      </c>
      <c r="Q188" s="115">
        <f t="shared" si="124"/>
        <v>1</v>
      </c>
      <c r="R188" s="116">
        <f t="shared" si="125"/>
        <v>0.97832986011795309</v>
      </c>
      <c r="S188" s="133" t="e">
        <f t="shared" si="126"/>
        <v>#DIV/0!</v>
      </c>
      <c r="T188" s="134" t="e">
        <f t="shared" si="167"/>
        <v>#DIV/0!</v>
      </c>
      <c r="U188" s="135" t="e">
        <f t="shared" si="127"/>
        <v>#DIV/0!</v>
      </c>
      <c r="V188" s="136">
        <v>8</v>
      </c>
      <c r="W188" s="155" t="e">
        <f t="shared" si="128"/>
        <v>#DIV/0!</v>
      </c>
      <c r="X188" s="155" t="e">
        <f t="shared" si="129"/>
        <v>#DIV/0!</v>
      </c>
      <c r="Y188" s="155" t="e">
        <f t="shared" si="130"/>
        <v>#DIV/0!</v>
      </c>
      <c r="Z188" s="156" t="e">
        <f t="shared" si="131"/>
        <v>#DIV/0!</v>
      </c>
      <c r="AA188" s="69"/>
      <c r="AB188" s="70">
        <f t="shared" si="132"/>
        <v>0.98413713501372602</v>
      </c>
      <c r="AC188" s="70" t="e">
        <f t="shared" si="133"/>
        <v>#DIV/0!</v>
      </c>
      <c r="AD188" s="70" t="e">
        <f t="shared" si="133"/>
        <v>#DIV/0!</v>
      </c>
      <c r="AE188" s="70">
        <f t="shared" si="134"/>
        <v>0</v>
      </c>
      <c r="AF188" s="70" t="e">
        <f t="shared" si="135"/>
        <v>#DIV/0!</v>
      </c>
      <c r="AG188" s="70" t="e">
        <f t="shared" si="136"/>
        <v>#DIV/0!</v>
      </c>
      <c r="AH188" s="70" t="e">
        <f t="shared" si="137"/>
        <v>#DIV/0!</v>
      </c>
      <c r="AI188" s="70" t="e">
        <f t="shared" si="138"/>
        <v>#DIV/0!</v>
      </c>
      <c r="AJ188" s="70" t="e">
        <f t="shared" si="139"/>
        <v>#DIV/0!</v>
      </c>
      <c r="AK188" s="70" t="e">
        <f t="shared" si="140"/>
        <v>#DIV/0!</v>
      </c>
      <c r="AL188" s="71" t="e">
        <f t="shared" si="168"/>
        <v>#DIV/0!</v>
      </c>
      <c r="AM188" s="187"/>
      <c r="AN188" s="189"/>
      <c r="AO188" s="182">
        <f t="shared" si="141"/>
        <v>1</v>
      </c>
      <c r="AP188" s="75"/>
      <c r="AQ188" s="76"/>
      <c r="AR188" s="76"/>
      <c r="AS188" s="76"/>
      <c r="AT188" s="171" t="e">
        <f t="shared" si="142"/>
        <v>#DIV/0!</v>
      </c>
      <c r="AU188" s="171" t="e">
        <f t="shared" si="143"/>
        <v>#DIV/0!</v>
      </c>
      <c r="AV188" s="75"/>
      <c r="AW188" s="76"/>
      <c r="AX188" s="76"/>
      <c r="AY188" s="76"/>
      <c r="AZ188" s="75"/>
      <c r="BA188" s="66" t="e">
        <f t="shared" si="144"/>
        <v>#DIV/0!</v>
      </c>
      <c r="BB188" s="155" t="e">
        <f t="shared" si="145"/>
        <v>#DIV/0!</v>
      </c>
      <c r="BC188" s="75"/>
      <c r="BD188" s="76"/>
      <c r="BE188" s="76"/>
      <c r="BF188" s="155" t="e">
        <f t="shared" si="146"/>
        <v>#DIV/0!</v>
      </c>
      <c r="BG188" s="184">
        <v>0.98413713501372602</v>
      </c>
      <c r="BH188" s="184">
        <v>0.97832986011795309</v>
      </c>
      <c r="BI188" s="75"/>
      <c r="BJ188" s="75"/>
      <c r="BK188" s="75"/>
      <c r="BL188" s="75"/>
      <c r="BM188" s="75"/>
      <c r="BN188" s="76"/>
      <c r="BO188" s="75"/>
      <c r="BP188" s="75"/>
      <c r="BQ188" s="76"/>
      <c r="BR188" s="76"/>
      <c r="BS188" s="155" t="e">
        <f t="shared" si="147"/>
        <v>#DIV/0!</v>
      </c>
      <c r="BT188" s="155" t="e">
        <f t="shared" si="173"/>
        <v>#DIV/0!</v>
      </c>
      <c r="BU188" s="66" t="e">
        <f t="shared" si="174"/>
        <v>#DIV/0!</v>
      </c>
      <c r="BV188" s="72"/>
      <c r="BW188" s="75"/>
      <c r="BX188" s="66" t="e">
        <f t="shared" si="148"/>
        <v>#DIV/0!</v>
      </c>
      <c r="BY188" s="74" t="e">
        <f t="shared" si="149"/>
        <v>#DIV/0!</v>
      </c>
      <c r="BZ188" s="155" t="e">
        <f t="shared" si="169"/>
        <v>#DIV/0!</v>
      </c>
      <c r="CA188" s="78"/>
      <c r="CB188" s="76"/>
      <c r="CC188" s="155" t="e">
        <f t="shared" si="150"/>
        <v>#DIV/0!</v>
      </c>
      <c r="CD188" s="155" t="e">
        <f t="shared" si="151"/>
        <v>#DIV/0!</v>
      </c>
      <c r="CE188" s="72"/>
      <c r="CF188" s="167"/>
      <c r="CG188" s="167"/>
      <c r="CH188" s="155" t="e">
        <f t="shared" si="152"/>
        <v>#DIV/0!</v>
      </c>
      <c r="CI188" s="75"/>
      <c r="CJ188" s="75"/>
      <c r="CK188" s="76"/>
      <c r="CL188" s="76"/>
      <c r="CM188" s="75"/>
      <c r="CN188" s="155" t="e">
        <f t="shared" si="153"/>
        <v>#DIV/0!</v>
      </c>
      <c r="CO188" s="72"/>
      <c r="CP188" s="75"/>
      <c r="CQ188" s="155" t="e">
        <f t="shared" si="154"/>
        <v>#DIV/0!</v>
      </c>
      <c r="CR188" s="78" t="b">
        <v>0</v>
      </c>
      <c r="CS188" s="76" t="b">
        <v>0</v>
      </c>
      <c r="CT188" s="76"/>
      <c r="CU188" s="76"/>
      <c r="CV188" s="76"/>
      <c r="CW188" s="76"/>
      <c r="CX188" s="76"/>
      <c r="CY188" s="76"/>
      <c r="CZ188" s="76"/>
      <c r="DA188" s="76"/>
      <c r="DB188" s="76"/>
      <c r="DC188" s="66" t="e">
        <f t="shared" si="155"/>
        <v>#DIV/0!</v>
      </c>
      <c r="DD188" s="66" t="e">
        <f t="shared" si="156"/>
        <v>#DIV/0!</v>
      </c>
      <c r="DE188" s="66" t="e">
        <f t="shared" si="157"/>
        <v>#DIV/0!</v>
      </c>
      <c r="DF188" s="66" t="e">
        <f t="shared" si="158"/>
        <v>#DIV/0!</v>
      </c>
      <c r="DG188" s="66" t="e">
        <f t="shared" si="159"/>
        <v>#DIV/0!</v>
      </c>
      <c r="DH188" s="66" t="e">
        <f t="shared" si="172"/>
        <v>#DIV/0!</v>
      </c>
      <c r="DI188" s="66" t="e">
        <f t="shared" si="160"/>
        <v>#DIV/0!</v>
      </c>
      <c r="DJ188" s="66" t="e">
        <f t="shared" si="161"/>
        <v>#DIV/0!</v>
      </c>
      <c r="DK188" s="66" t="e">
        <f t="shared" si="162"/>
        <v>#DIV/0!</v>
      </c>
      <c r="DL188" s="66" t="e">
        <f t="shared" si="163"/>
        <v>#DIV/0!</v>
      </c>
      <c r="DM188" s="66" t="e">
        <f t="shared" si="164"/>
        <v>#DIV/0!</v>
      </c>
      <c r="DN188" s="80" t="e">
        <f t="shared" si="165"/>
        <v>#DIV/0!</v>
      </c>
      <c r="DO188" s="178" t="e">
        <f t="shared" si="166"/>
        <v>#DIV/0!</v>
      </c>
      <c r="DP188" s="163" t="e">
        <f t="shared" si="170"/>
        <v>#DIV/0!</v>
      </c>
    </row>
    <row r="189" spans="1:120" ht="17.149999999999999" customHeight="1" x14ac:dyDescent="0.3">
      <c r="A189" s="30"/>
      <c r="B189" s="39" t="s">
        <v>558</v>
      </c>
      <c r="C189" s="37" t="s">
        <v>559</v>
      </c>
      <c r="D189" s="36" t="s">
        <v>578</v>
      </c>
      <c r="E189" s="37" t="s">
        <v>579</v>
      </c>
      <c r="F189" s="36" t="s">
        <v>594</v>
      </c>
      <c r="G189" s="37" t="s">
        <v>595</v>
      </c>
      <c r="H189" s="36"/>
      <c r="I189" s="38">
        <v>10</v>
      </c>
      <c r="J189" s="155" t="e">
        <f t="shared" si="117"/>
        <v>#DIV/0!</v>
      </c>
      <c r="K189" s="115" t="e">
        <f t="shared" si="118"/>
        <v>#DIV/0!</v>
      </c>
      <c r="L189" s="115" t="e">
        <f t="shared" si="119"/>
        <v>#DIV/0!</v>
      </c>
      <c r="M189" s="115" t="e">
        <f t="shared" si="120"/>
        <v>#DIV/0!</v>
      </c>
      <c r="N189" s="115" t="e">
        <f t="shared" si="121"/>
        <v>#DIV/0!</v>
      </c>
      <c r="O189" s="115" t="e">
        <f t="shared" si="122"/>
        <v>#DIV/0!</v>
      </c>
      <c r="P189" s="115" t="e">
        <f t="shared" si="123"/>
        <v>#DIV/0!</v>
      </c>
      <c r="Q189" s="115">
        <f t="shared" si="124"/>
        <v>1</v>
      </c>
      <c r="R189" s="116">
        <f t="shared" si="125"/>
        <v>0.96976776786131491</v>
      </c>
      <c r="S189" s="133" t="e">
        <f t="shared" si="126"/>
        <v>#DIV/0!</v>
      </c>
      <c r="T189" s="134" t="e">
        <f t="shared" si="167"/>
        <v>#DIV/0!</v>
      </c>
      <c r="U189" s="135" t="e">
        <f t="shared" si="127"/>
        <v>#DIV/0!</v>
      </c>
      <c r="V189" s="136">
        <v>8</v>
      </c>
      <c r="W189" s="155" t="e">
        <f t="shared" si="128"/>
        <v>#DIV/0!</v>
      </c>
      <c r="X189" s="155" t="e">
        <f t="shared" si="129"/>
        <v>#DIV/0!</v>
      </c>
      <c r="Y189" s="155" t="e">
        <f t="shared" si="130"/>
        <v>#DIV/0!</v>
      </c>
      <c r="Z189" s="156" t="e">
        <f t="shared" si="131"/>
        <v>#DIV/0!</v>
      </c>
      <c r="AA189" s="69"/>
      <c r="AB189" s="70">
        <f t="shared" si="132"/>
        <v>0.97820790833400262</v>
      </c>
      <c r="AC189" s="70" t="e">
        <f t="shared" si="133"/>
        <v>#DIV/0!</v>
      </c>
      <c r="AD189" s="70" t="e">
        <f t="shared" si="133"/>
        <v>#DIV/0!</v>
      </c>
      <c r="AE189" s="70">
        <f t="shared" si="134"/>
        <v>0</v>
      </c>
      <c r="AF189" s="70" t="e">
        <f t="shared" si="135"/>
        <v>#DIV/0!</v>
      </c>
      <c r="AG189" s="70" t="e">
        <f t="shared" si="136"/>
        <v>#DIV/0!</v>
      </c>
      <c r="AH189" s="70" t="e">
        <f t="shared" si="137"/>
        <v>#DIV/0!</v>
      </c>
      <c r="AI189" s="70" t="e">
        <f t="shared" si="138"/>
        <v>#DIV/0!</v>
      </c>
      <c r="AJ189" s="70" t="e">
        <f t="shared" si="139"/>
        <v>#DIV/0!</v>
      </c>
      <c r="AK189" s="70" t="e">
        <f t="shared" si="140"/>
        <v>#DIV/0!</v>
      </c>
      <c r="AL189" s="71" t="e">
        <f t="shared" si="168"/>
        <v>#DIV/0!</v>
      </c>
      <c r="AM189" s="187"/>
      <c r="AN189" s="189"/>
      <c r="AO189" s="182">
        <f t="shared" si="141"/>
        <v>1</v>
      </c>
      <c r="AP189" s="75"/>
      <c r="AQ189" s="76"/>
      <c r="AR189" s="76"/>
      <c r="AS189" s="76"/>
      <c r="AT189" s="171" t="e">
        <f t="shared" si="142"/>
        <v>#DIV/0!</v>
      </c>
      <c r="AU189" s="171" t="e">
        <f t="shared" si="143"/>
        <v>#DIV/0!</v>
      </c>
      <c r="AV189" s="75"/>
      <c r="AW189" s="76"/>
      <c r="AX189" s="76"/>
      <c r="AY189" s="76"/>
      <c r="AZ189" s="76"/>
      <c r="BA189" s="66" t="e">
        <f t="shared" si="144"/>
        <v>#DIV/0!</v>
      </c>
      <c r="BB189" s="155" t="e">
        <f t="shared" si="145"/>
        <v>#DIV/0!</v>
      </c>
      <c r="BC189" s="75"/>
      <c r="BD189" s="76"/>
      <c r="BE189" s="76"/>
      <c r="BF189" s="155" t="e">
        <f t="shared" si="146"/>
        <v>#DIV/0!</v>
      </c>
      <c r="BG189" s="184">
        <v>0.97820790833400262</v>
      </c>
      <c r="BH189" s="184">
        <v>0.96976776786131491</v>
      </c>
      <c r="BI189" s="75"/>
      <c r="BJ189" s="76"/>
      <c r="BK189" s="75"/>
      <c r="BL189" s="75"/>
      <c r="BM189" s="75"/>
      <c r="BN189" s="76"/>
      <c r="BO189" s="75"/>
      <c r="BP189" s="76"/>
      <c r="BQ189" s="76"/>
      <c r="BR189" s="76"/>
      <c r="BS189" s="155" t="e">
        <f t="shared" si="147"/>
        <v>#DIV/0!</v>
      </c>
      <c r="BT189" s="155" t="e">
        <f t="shared" si="173"/>
        <v>#DIV/0!</v>
      </c>
      <c r="BU189" s="66" t="e">
        <f t="shared" si="174"/>
        <v>#DIV/0!</v>
      </c>
      <c r="BV189" s="72"/>
      <c r="BW189" s="76"/>
      <c r="BX189" s="66" t="e">
        <f t="shared" si="148"/>
        <v>#DIV/0!</v>
      </c>
      <c r="BY189" s="74" t="e">
        <f t="shared" si="149"/>
        <v>#DIV/0!</v>
      </c>
      <c r="BZ189" s="155" t="e">
        <f t="shared" si="169"/>
        <v>#DIV/0!</v>
      </c>
      <c r="CA189" s="78"/>
      <c r="CB189" s="76"/>
      <c r="CC189" s="155" t="e">
        <f t="shared" si="150"/>
        <v>#DIV/0!</v>
      </c>
      <c r="CD189" s="155" t="e">
        <f t="shared" si="151"/>
        <v>#DIV/0!</v>
      </c>
      <c r="CE189" s="72"/>
      <c r="CF189" s="167"/>
      <c r="CG189" s="167"/>
      <c r="CH189" s="155" t="e">
        <f t="shared" si="152"/>
        <v>#DIV/0!</v>
      </c>
      <c r="CI189" s="75"/>
      <c r="CJ189" s="75"/>
      <c r="CK189" s="76"/>
      <c r="CL189" s="76"/>
      <c r="CM189" s="75"/>
      <c r="CN189" s="155" t="e">
        <f t="shared" si="153"/>
        <v>#DIV/0!</v>
      </c>
      <c r="CO189" s="72"/>
      <c r="CP189" s="75"/>
      <c r="CQ189" s="155" t="e">
        <f t="shared" si="154"/>
        <v>#DIV/0!</v>
      </c>
      <c r="CR189" s="78" t="b">
        <v>0</v>
      </c>
      <c r="CS189" s="76" t="b">
        <v>0</v>
      </c>
      <c r="CT189" s="76"/>
      <c r="CU189" s="76"/>
      <c r="CV189" s="76"/>
      <c r="CW189" s="76"/>
      <c r="CX189" s="76"/>
      <c r="CY189" s="76"/>
      <c r="CZ189" s="76"/>
      <c r="DA189" s="76"/>
      <c r="DB189" s="76"/>
      <c r="DC189" s="66" t="e">
        <f t="shared" si="155"/>
        <v>#DIV/0!</v>
      </c>
      <c r="DD189" s="66" t="e">
        <f t="shared" si="156"/>
        <v>#DIV/0!</v>
      </c>
      <c r="DE189" s="66" t="e">
        <f t="shared" si="157"/>
        <v>#DIV/0!</v>
      </c>
      <c r="DF189" s="66" t="e">
        <f t="shared" si="158"/>
        <v>#DIV/0!</v>
      </c>
      <c r="DG189" s="66" t="e">
        <f t="shared" si="159"/>
        <v>#DIV/0!</v>
      </c>
      <c r="DH189" s="66" t="e">
        <f t="shared" si="172"/>
        <v>#DIV/0!</v>
      </c>
      <c r="DI189" s="66" t="e">
        <f t="shared" si="160"/>
        <v>#DIV/0!</v>
      </c>
      <c r="DJ189" s="66" t="e">
        <f t="shared" si="161"/>
        <v>#DIV/0!</v>
      </c>
      <c r="DK189" s="66" t="e">
        <f t="shared" si="162"/>
        <v>#DIV/0!</v>
      </c>
      <c r="DL189" s="66" t="e">
        <f t="shared" si="163"/>
        <v>#DIV/0!</v>
      </c>
      <c r="DM189" s="66" t="e">
        <f t="shared" si="164"/>
        <v>#DIV/0!</v>
      </c>
      <c r="DN189" s="80" t="e">
        <f t="shared" si="165"/>
        <v>#DIV/0!</v>
      </c>
      <c r="DO189" s="178" t="e">
        <f t="shared" si="166"/>
        <v>#DIV/0!</v>
      </c>
      <c r="DP189" s="163" t="e">
        <f t="shared" si="170"/>
        <v>#DIV/0!</v>
      </c>
    </row>
    <row r="190" spans="1:120" ht="17.149999999999999" customHeight="1" x14ac:dyDescent="0.3">
      <c r="A190" s="30"/>
      <c r="B190" s="39" t="s">
        <v>558</v>
      </c>
      <c r="C190" s="37" t="s">
        <v>559</v>
      </c>
      <c r="D190" s="36" t="s">
        <v>578</v>
      </c>
      <c r="E190" s="37" t="s">
        <v>579</v>
      </c>
      <c r="F190" s="36" t="s">
        <v>596</v>
      </c>
      <c r="G190" s="37" t="s">
        <v>597</v>
      </c>
      <c r="H190" s="36"/>
      <c r="I190" s="38">
        <v>10</v>
      </c>
      <c r="J190" s="155" t="e">
        <f t="shared" si="117"/>
        <v>#DIV/0!</v>
      </c>
      <c r="K190" s="115" t="e">
        <f t="shared" si="118"/>
        <v>#DIV/0!</v>
      </c>
      <c r="L190" s="115" t="e">
        <f t="shared" si="119"/>
        <v>#DIV/0!</v>
      </c>
      <c r="M190" s="115" t="e">
        <f t="shared" si="120"/>
        <v>#DIV/0!</v>
      </c>
      <c r="N190" s="115" t="e">
        <f t="shared" si="121"/>
        <v>#DIV/0!</v>
      </c>
      <c r="O190" s="115" t="e">
        <f t="shared" si="122"/>
        <v>#DIV/0!</v>
      </c>
      <c r="P190" s="115" t="e">
        <f t="shared" si="123"/>
        <v>#DIV/0!</v>
      </c>
      <c r="Q190" s="115">
        <f t="shared" si="124"/>
        <v>1</v>
      </c>
      <c r="R190" s="116">
        <f t="shared" si="125"/>
        <v>0.97630699450942937</v>
      </c>
      <c r="S190" s="133" t="e">
        <f t="shared" si="126"/>
        <v>#DIV/0!</v>
      </c>
      <c r="T190" s="134" t="e">
        <f t="shared" si="167"/>
        <v>#DIV/0!</v>
      </c>
      <c r="U190" s="135" t="e">
        <f t="shared" si="127"/>
        <v>#DIV/0!</v>
      </c>
      <c r="V190" s="136">
        <v>8</v>
      </c>
      <c r="W190" s="155" t="e">
        <f t="shared" si="128"/>
        <v>#DIV/0!</v>
      </c>
      <c r="X190" s="155" t="e">
        <f t="shared" si="129"/>
        <v>#DIV/0!</v>
      </c>
      <c r="Y190" s="155" t="e">
        <f t="shared" si="130"/>
        <v>#DIV/0!</v>
      </c>
      <c r="Z190" s="156" t="e">
        <f t="shared" si="131"/>
        <v>#DIV/0!</v>
      </c>
      <c r="AA190" s="69"/>
      <c r="AB190" s="70">
        <f t="shared" si="132"/>
        <v>0.98299741775378113</v>
      </c>
      <c r="AC190" s="70" t="e">
        <f t="shared" si="133"/>
        <v>#DIV/0!</v>
      </c>
      <c r="AD190" s="70" t="e">
        <f t="shared" si="133"/>
        <v>#DIV/0!</v>
      </c>
      <c r="AE190" s="70">
        <f t="shared" si="134"/>
        <v>0</v>
      </c>
      <c r="AF190" s="70" t="e">
        <f t="shared" si="135"/>
        <v>#DIV/0!</v>
      </c>
      <c r="AG190" s="70" t="e">
        <f t="shared" si="136"/>
        <v>#DIV/0!</v>
      </c>
      <c r="AH190" s="70" t="e">
        <f t="shared" si="137"/>
        <v>#DIV/0!</v>
      </c>
      <c r="AI190" s="70" t="e">
        <f t="shared" si="138"/>
        <v>#DIV/0!</v>
      </c>
      <c r="AJ190" s="70" t="e">
        <f t="shared" si="139"/>
        <v>#DIV/0!</v>
      </c>
      <c r="AK190" s="70" t="e">
        <f t="shared" si="140"/>
        <v>#DIV/0!</v>
      </c>
      <c r="AL190" s="71" t="e">
        <f t="shared" si="168"/>
        <v>#DIV/0!</v>
      </c>
      <c r="AM190" s="187"/>
      <c r="AN190" s="189"/>
      <c r="AO190" s="182">
        <f t="shared" si="141"/>
        <v>1</v>
      </c>
      <c r="AP190" s="75"/>
      <c r="AQ190" s="76"/>
      <c r="AR190" s="76"/>
      <c r="AS190" s="76"/>
      <c r="AT190" s="171" t="e">
        <f t="shared" si="142"/>
        <v>#DIV/0!</v>
      </c>
      <c r="AU190" s="171" t="e">
        <f t="shared" si="143"/>
        <v>#DIV/0!</v>
      </c>
      <c r="AV190" s="75"/>
      <c r="AW190" s="76"/>
      <c r="AX190" s="76"/>
      <c r="AY190" s="76"/>
      <c r="AZ190" s="76"/>
      <c r="BA190" s="66" t="e">
        <f t="shared" si="144"/>
        <v>#DIV/0!</v>
      </c>
      <c r="BB190" s="155" t="e">
        <f t="shared" si="145"/>
        <v>#DIV/0!</v>
      </c>
      <c r="BC190" s="75"/>
      <c r="BD190" s="76"/>
      <c r="BE190" s="76"/>
      <c r="BF190" s="155" t="e">
        <f t="shared" si="146"/>
        <v>#DIV/0!</v>
      </c>
      <c r="BG190" s="184">
        <v>0.98299741775378113</v>
      </c>
      <c r="BH190" s="184">
        <v>0.97630699450942937</v>
      </c>
      <c r="BI190" s="75"/>
      <c r="BJ190" s="76"/>
      <c r="BK190" s="75"/>
      <c r="BL190" s="75"/>
      <c r="BM190" s="75"/>
      <c r="BN190" s="76"/>
      <c r="BO190" s="75"/>
      <c r="BP190" s="76"/>
      <c r="BQ190" s="76"/>
      <c r="BR190" s="76"/>
      <c r="BS190" s="155" t="e">
        <f t="shared" si="147"/>
        <v>#DIV/0!</v>
      </c>
      <c r="BT190" s="155" t="e">
        <f t="shared" si="173"/>
        <v>#DIV/0!</v>
      </c>
      <c r="BU190" s="66" t="e">
        <f t="shared" si="174"/>
        <v>#DIV/0!</v>
      </c>
      <c r="BV190" s="72"/>
      <c r="BW190" s="76"/>
      <c r="BX190" s="66" t="e">
        <f t="shared" si="148"/>
        <v>#DIV/0!</v>
      </c>
      <c r="BY190" s="74" t="e">
        <f t="shared" si="149"/>
        <v>#DIV/0!</v>
      </c>
      <c r="BZ190" s="155" t="e">
        <f t="shared" si="169"/>
        <v>#DIV/0!</v>
      </c>
      <c r="CA190" s="78"/>
      <c r="CB190" s="76"/>
      <c r="CC190" s="155" t="e">
        <f t="shared" si="150"/>
        <v>#DIV/0!</v>
      </c>
      <c r="CD190" s="155" t="e">
        <f t="shared" si="151"/>
        <v>#DIV/0!</v>
      </c>
      <c r="CE190" s="72"/>
      <c r="CF190" s="167"/>
      <c r="CG190" s="167"/>
      <c r="CH190" s="155" t="e">
        <f t="shared" si="152"/>
        <v>#DIV/0!</v>
      </c>
      <c r="CI190" s="75"/>
      <c r="CJ190" s="75"/>
      <c r="CK190" s="76"/>
      <c r="CL190" s="76"/>
      <c r="CM190" s="75"/>
      <c r="CN190" s="155" t="e">
        <f t="shared" si="153"/>
        <v>#DIV/0!</v>
      </c>
      <c r="CO190" s="72"/>
      <c r="CP190" s="75"/>
      <c r="CQ190" s="155" t="e">
        <f t="shared" si="154"/>
        <v>#DIV/0!</v>
      </c>
      <c r="CR190" s="78" t="b">
        <v>0</v>
      </c>
      <c r="CS190" s="76" t="b">
        <v>1</v>
      </c>
      <c r="CT190" s="76"/>
      <c r="CU190" s="76"/>
      <c r="CV190" s="79"/>
      <c r="CW190" s="79"/>
      <c r="CX190" s="79"/>
      <c r="CY190" s="79"/>
      <c r="CZ190" s="76"/>
      <c r="DA190" s="76"/>
      <c r="DB190" s="76"/>
      <c r="DC190" s="66" t="e">
        <f t="shared" si="155"/>
        <v>#DIV/0!</v>
      </c>
      <c r="DD190" s="66" t="e">
        <f t="shared" si="156"/>
        <v>#DIV/0!</v>
      </c>
      <c r="DE190" s="66" t="e">
        <f t="shared" si="157"/>
        <v>#DIV/0!</v>
      </c>
      <c r="DF190" s="66" t="e">
        <f t="shared" si="158"/>
        <v>#DIV/0!</v>
      </c>
      <c r="DG190" s="66" t="e">
        <f t="shared" si="159"/>
        <v>#DIV/0!</v>
      </c>
      <c r="DH190" s="66" t="e">
        <f t="shared" si="172"/>
        <v>#DIV/0!</v>
      </c>
      <c r="DI190" s="66" t="e">
        <f t="shared" si="160"/>
        <v>#DIV/0!</v>
      </c>
      <c r="DJ190" s="66" t="e">
        <f t="shared" si="161"/>
        <v>#DIV/0!</v>
      </c>
      <c r="DK190" s="66" t="e">
        <f t="shared" si="162"/>
        <v>#DIV/0!</v>
      </c>
      <c r="DL190" s="66" t="e">
        <f t="shared" si="163"/>
        <v>#DIV/0!</v>
      </c>
      <c r="DM190" s="66" t="e">
        <f t="shared" si="164"/>
        <v>#DIV/0!</v>
      </c>
      <c r="DN190" s="80" t="e">
        <f t="shared" si="165"/>
        <v>#DIV/0!</v>
      </c>
      <c r="DO190" s="178" t="e">
        <f t="shared" si="166"/>
        <v>#DIV/0!</v>
      </c>
      <c r="DP190" s="163" t="e">
        <f t="shared" si="170"/>
        <v>#DIV/0!</v>
      </c>
    </row>
    <row r="191" spans="1:120" ht="17.149999999999999" customHeight="1" x14ac:dyDescent="0.3">
      <c r="A191" s="30"/>
      <c r="B191" s="39" t="s">
        <v>558</v>
      </c>
      <c r="C191" s="37" t="s">
        <v>559</v>
      </c>
      <c r="D191" s="36" t="s">
        <v>578</v>
      </c>
      <c r="E191" s="37" t="s">
        <v>579</v>
      </c>
      <c r="F191" s="36" t="s">
        <v>598</v>
      </c>
      <c r="G191" s="37" t="s">
        <v>599</v>
      </c>
      <c r="H191" s="36"/>
      <c r="I191" s="38">
        <v>44</v>
      </c>
      <c r="J191" s="155" t="e">
        <f t="shared" si="117"/>
        <v>#DIV/0!</v>
      </c>
      <c r="K191" s="115" t="e">
        <f t="shared" si="118"/>
        <v>#DIV/0!</v>
      </c>
      <c r="L191" s="115" t="e">
        <f t="shared" si="119"/>
        <v>#DIV/0!</v>
      </c>
      <c r="M191" s="115" t="e">
        <f t="shared" si="120"/>
        <v>#DIV/0!</v>
      </c>
      <c r="N191" s="115" t="e">
        <f t="shared" si="121"/>
        <v>#DIV/0!</v>
      </c>
      <c r="O191" s="115" t="e">
        <f t="shared" si="122"/>
        <v>#DIV/0!</v>
      </c>
      <c r="P191" s="115" t="e">
        <f t="shared" si="123"/>
        <v>#DIV/0!</v>
      </c>
      <c r="Q191" s="115">
        <f t="shared" si="124"/>
        <v>1</v>
      </c>
      <c r="R191" s="116">
        <f t="shared" si="125"/>
        <v>0.9385971121177803</v>
      </c>
      <c r="S191" s="133" t="e">
        <f t="shared" si="126"/>
        <v>#DIV/0!</v>
      </c>
      <c r="T191" s="134" t="e">
        <f t="shared" si="167"/>
        <v>#DIV/0!</v>
      </c>
      <c r="U191" s="135" t="e">
        <f t="shared" si="127"/>
        <v>#DIV/0!</v>
      </c>
      <c r="V191" s="136">
        <v>8</v>
      </c>
      <c r="W191" s="155" t="e">
        <f t="shared" si="128"/>
        <v>#DIV/0!</v>
      </c>
      <c r="X191" s="155" t="e">
        <f t="shared" si="129"/>
        <v>#DIV/0!</v>
      </c>
      <c r="Y191" s="155" t="e">
        <f t="shared" si="130"/>
        <v>#DIV/0!</v>
      </c>
      <c r="Z191" s="156" t="e">
        <f t="shared" si="131"/>
        <v>#DIV/0!</v>
      </c>
      <c r="AA191" s="69"/>
      <c r="AB191" s="70">
        <f t="shared" si="132"/>
        <v>0.95571926696903764</v>
      </c>
      <c r="AC191" s="70" t="e">
        <f t="shared" si="133"/>
        <v>#DIV/0!</v>
      </c>
      <c r="AD191" s="70" t="e">
        <f t="shared" si="133"/>
        <v>#DIV/0!</v>
      </c>
      <c r="AE191" s="70">
        <f t="shared" si="134"/>
        <v>0</v>
      </c>
      <c r="AF191" s="70" t="e">
        <f t="shared" si="135"/>
        <v>#DIV/0!</v>
      </c>
      <c r="AG191" s="70" t="e">
        <f t="shared" si="136"/>
        <v>#DIV/0!</v>
      </c>
      <c r="AH191" s="70" t="e">
        <f t="shared" si="137"/>
        <v>#DIV/0!</v>
      </c>
      <c r="AI191" s="70" t="e">
        <f t="shared" si="138"/>
        <v>#DIV/0!</v>
      </c>
      <c r="AJ191" s="70" t="e">
        <f t="shared" si="139"/>
        <v>#DIV/0!</v>
      </c>
      <c r="AK191" s="70" t="e">
        <f t="shared" si="140"/>
        <v>#DIV/0!</v>
      </c>
      <c r="AL191" s="71" t="e">
        <f t="shared" si="168"/>
        <v>#DIV/0!</v>
      </c>
      <c r="AM191" s="187"/>
      <c r="AN191" s="189"/>
      <c r="AO191" s="182">
        <f t="shared" si="141"/>
        <v>1</v>
      </c>
      <c r="AP191" s="75"/>
      <c r="AQ191" s="75"/>
      <c r="AR191" s="76"/>
      <c r="AS191" s="76"/>
      <c r="AT191" s="171" t="e">
        <f t="shared" si="142"/>
        <v>#DIV/0!</v>
      </c>
      <c r="AU191" s="171" t="e">
        <f t="shared" si="143"/>
        <v>#DIV/0!</v>
      </c>
      <c r="AV191" s="75"/>
      <c r="AW191" s="75"/>
      <c r="AX191" s="75"/>
      <c r="AY191" s="76"/>
      <c r="AZ191" s="75"/>
      <c r="BA191" s="66" t="e">
        <f t="shared" si="144"/>
        <v>#DIV/0!</v>
      </c>
      <c r="BB191" s="155" t="e">
        <f t="shared" si="145"/>
        <v>#DIV/0!</v>
      </c>
      <c r="BC191" s="75"/>
      <c r="BD191" s="75"/>
      <c r="BE191" s="76"/>
      <c r="BF191" s="155" t="e">
        <f t="shared" si="146"/>
        <v>#DIV/0!</v>
      </c>
      <c r="BG191" s="184">
        <v>0.95571926696903764</v>
      </c>
      <c r="BH191" s="184">
        <v>0.9385971121177803</v>
      </c>
      <c r="BI191" s="75"/>
      <c r="BJ191" s="75"/>
      <c r="BK191" s="75"/>
      <c r="BL191" s="75"/>
      <c r="BM191" s="75"/>
      <c r="BN191" s="76"/>
      <c r="BO191" s="75"/>
      <c r="BP191" s="76"/>
      <c r="BQ191" s="76"/>
      <c r="BR191" s="76"/>
      <c r="BS191" s="155" t="e">
        <f t="shared" si="147"/>
        <v>#DIV/0!</v>
      </c>
      <c r="BT191" s="155" t="e">
        <f t="shared" si="173"/>
        <v>#DIV/0!</v>
      </c>
      <c r="BU191" s="66" t="e">
        <f t="shared" si="174"/>
        <v>#DIV/0!</v>
      </c>
      <c r="BV191" s="72"/>
      <c r="BW191" s="75"/>
      <c r="BX191" s="66" t="e">
        <f t="shared" si="148"/>
        <v>#DIV/0!</v>
      </c>
      <c r="BY191" s="74" t="e">
        <f t="shared" si="149"/>
        <v>#DIV/0!</v>
      </c>
      <c r="BZ191" s="155" t="e">
        <f t="shared" si="169"/>
        <v>#DIV/0!</v>
      </c>
      <c r="CA191" s="78"/>
      <c r="CB191" s="76"/>
      <c r="CC191" s="155" t="e">
        <f t="shared" si="150"/>
        <v>#DIV/0!</v>
      </c>
      <c r="CD191" s="155" t="e">
        <f t="shared" si="151"/>
        <v>#DIV/0!</v>
      </c>
      <c r="CE191" s="72"/>
      <c r="CF191" s="167"/>
      <c r="CG191" s="167"/>
      <c r="CH191" s="155" t="e">
        <f t="shared" si="152"/>
        <v>#DIV/0!</v>
      </c>
      <c r="CI191" s="75"/>
      <c r="CJ191" s="75"/>
      <c r="CK191" s="75"/>
      <c r="CL191" s="76"/>
      <c r="CM191" s="75"/>
      <c r="CN191" s="155" t="e">
        <f t="shared" si="153"/>
        <v>#DIV/0!</v>
      </c>
      <c r="CO191" s="72"/>
      <c r="CP191" s="75"/>
      <c r="CQ191" s="155" t="e">
        <f t="shared" si="154"/>
        <v>#DIV/0!</v>
      </c>
      <c r="CR191" s="78" t="b">
        <v>0</v>
      </c>
      <c r="CS191" s="76" t="b">
        <v>0</v>
      </c>
      <c r="CT191" s="76"/>
      <c r="CU191" s="76"/>
      <c r="CV191" s="76"/>
      <c r="CW191" s="76"/>
      <c r="CX191" s="76"/>
      <c r="CY191" s="76"/>
      <c r="CZ191" s="76"/>
      <c r="DA191" s="76"/>
      <c r="DB191" s="76"/>
      <c r="DC191" s="66" t="e">
        <f t="shared" si="155"/>
        <v>#DIV/0!</v>
      </c>
      <c r="DD191" s="66" t="e">
        <f t="shared" si="156"/>
        <v>#DIV/0!</v>
      </c>
      <c r="DE191" s="66" t="e">
        <f t="shared" si="157"/>
        <v>#DIV/0!</v>
      </c>
      <c r="DF191" s="66" t="e">
        <f t="shared" si="158"/>
        <v>#DIV/0!</v>
      </c>
      <c r="DG191" s="66" t="e">
        <f t="shared" si="159"/>
        <v>#DIV/0!</v>
      </c>
      <c r="DH191" s="66" t="e">
        <f t="shared" si="172"/>
        <v>#DIV/0!</v>
      </c>
      <c r="DI191" s="66" t="e">
        <f t="shared" si="160"/>
        <v>#DIV/0!</v>
      </c>
      <c r="DJ191" s="66" t="e">
        <f t="shared" si="161"/>
        <v>#DIV/0!</v>
      </c>
      <c r="DK191" s="66" t="e">
        <f t="shared" si="162"/>
        <v>#DIV/0!</v>
      </c>
      <c r="DL191" s="66" t="e">
        <f t="shared" si="163"/>
        <v>#DIV/0!</v>
      </c>
      <c r="DM191" s="66" t="e">
        <f t="shared" si="164"/>
        <v>#DIV/0!</v>
      </c>
      <c r="DN191" s="80" t="e">
        <f t="shared" si="165"/>
        <v>#DIV/0!</v>
      </c>
      <c r="DO191" s="178" t="e">
        <f t="shared" si="166"/>
        <v>#DIV/0!</v>
      </c>
      <c r="DP191" s="163" t="e">
        <f t="shared" si="170"/>
        <v>#DIV/0!</v>
      </c>
    </row>
    <row r="192" spans="1:120" ht="17.149999999999999" customHeight="1" x14ac:dyDescent="0.3">
      <c r="A192" s="30"/>
      <c r="B192" s="39" t="s">
        <v>558</v>
      </c>
      <c r="C192" s="37" t="s">
        <v>559</v>
      </c>
      <c r="D192" s="36" t="s">
        <v>578</v>
      </c>
      <c r="E192" s="37" t="s">
        <v>579</v>
      </c>
      <c r="F192" s="36" t="s">
        <v>600</v>
      </c>
      <c r="G192" s="37" t="s">
        <v>601</v>
      </c>
      <c r="H192" s="36"/>
      <c r="I192" s="38">
        <v>27</v>
      </c>
      <c r="J192" s="155" t="e">
        <f t="shared" si="117"/>
        <v>#DIV/0!</v>
      </c>
      <c r="K192" s="115" t="e">
        <f t="shared" si="118"/>
        <v>#DIV/0!</v>
      </c>
      <c r="L192" s="115" t="e">
        <f t="shared" si="119"/>
        <v>#DIV/0!</v>
      </c>
      <c r="M192" s="115" t="e">
        <f t="shared" si="120"/>
        <v>#DIV/0!</v>
      </c>
      <c r="N192" s="115" t="e">
        <f t="shared" si="121"/>
        <v>#DIV/0!</v>
      </c>
      <c r="O192" s="115" t="e">
        <f t="shared" si="122"/>
        <v>#DIV/0!</v>
      </c>
      <c r="P192" s="115" t="e">
        <f t="shared" si="123"/>
        <v>#DIV/0!</v>
      </c>
      <c r="Q192" s="115">
        <f t="shared" si="124"/>
        <v>1</v>
      </c>
      <c r="R192" s="116">
        <f t="shared" si="125"/>
        <v>0.9758770402358895</v>
      </c>
      <c r="S192" s="133" t="e">
        <f t="shared" si="126"/>
        <v>#DIV/0!</v>
      </c>
      <c r="T192" s="134" t="e">
        <f t="shared" si="167"/>
        <v>#DIV/0!</v>
      </c>
      <c r="U192" s="135" t="e">
        <f t="shared" si="127"/>
        <v>#DIV/0!</v>
      </c>
      <c r="V192" s="136">
        <v>8</v>
      </c>
      <c r="W192" s="155" t="e">
        <f t="shared" si="128"/>
        <v>#DIV/0!</v>
      </c>
      <c r="X192" s="155" t="e">
        <f t="shared" si="129"/>
        <v>#DIV/0!</v>
      </c>
      <c r="Y192" s="155" t="e">
        <f t="shared" si="130"/>
        <v>#DIV/0!</v>
      </c>
      <c r="Z192" s="156" t="e">
        <f t="shared" si="131"/>
        <v>#DIV/0!</v>
      </c>
      <c r="AA192" s="69"/>
      <c r="AB192" s="70">
        <f t="shared" si="132"/>
        <v>0.9825709017473</v>
      </c>
      <c r="AC192" s="70" t="e">
        <f t="shared" si="133"/>
        <v>#DIV/0!</v>
      </c>
      <c r="AD192" s="70" t="e">
        <f t="shared" si="133"/>
        <v>#DIV/0!</v>
      </c>
      <c r="AE192" s="70">
        <f t="shared" si="134"/>
        <v>0</v>
      </c>
      <c r="AF192" s="70" t="e">
        <f t="shared" si="135"/>
        <v>#DIV/0!</v>
      </c>
      <c r="AG192" s="70" t="e">
        <f t="shared" si="136"/>
        <v>#DIV/0!</v>
      </c>
      <c r="AH192" s="70" t="e">
        <f t="shared" si="137"/>
        <v>#DIV/0!</v>
      </c>
      <c r="AI192" s="70" t="e">
        <f t="shared" si="138"/>
        <v>#DIV/0!</v>
      </c>
      <c r="AJ192" s="70" t="e">
        <f t="shared" si="139"/>
        <v>#DIV/0!</v>
      </c>
      <c r="AK192" s="70" t="e">
        <f t="shared" si="140"/>
        <v>#DIV/0!</v>
      </c>
      <c r="AL192" s="71" t="e">
        <f t="shared" si="168"/>
        <v>#DIV/0!</v>
      </c>
      <c r="AM192" s="187"/>
      <c r="AN192" s="189"/>
      <c r="AO192" s="182">
        <f t="shared" si="141"/>
        <v>1</v>
      </c>
      <c r="AP192" s="75"/>
      <c r="AQ192" s="75"/>
      <c r="AR192" s="76"/>
      <c r="AS192" s="76"/>
      <c r="AT192" s="171" t="e">
        <f t="shared" si="142"/>
        <v>#DIV/0!</v>
      </c>
      <c r="AU192" s="171" t="e">
        <f t="shared" si="143"/>
        <v>#DIV/0!</v>
      </c>
      <c r="AV192" s="75"/>
      <c r="AW192" s="76"/>
      <c r="AX192" s="75"/>
      <c r="AY192" s="76"/>
      <c r="AZ192" s="75"/>
      <c r="BA192" s="66" t="e">
        <f t="shared" si="144"/>
        <v>#DIV/0!</v>
      </c>
      <c r="BB192" s="155" t="e">
        <f t="shared" si="145"/>
        <v>#DIV/0!</v>
      </c>
      <c r="BC192" s="75"/>
      <c r="BD192" s="75"/>
      <c r="BE192" s="76"/>
      <c r="BF192" s="155" t="e">
        <f t="shared" si="146"/>
        <v>#DIV/0!</v>
      </c>
      <c r="BG192" s="184">
        <v>0.9825709017473</v>
      </c>
      <c r="BH192" s="184">
        <v>0.9758770402358895</v>
      </c>
      <c r="BI192" s="75"/>
      <c r="BJ192" s="75"/>
      <c r="BK192" s="75"/>
      <c r="BL192" s="75"/>
      <c r="BM192" s="75"/>
      <c r="BN192" s="76"/>
      <c r="BO192" s="75"/>
      <c r="BP192" s="75"/>
      <c r="BQ192" s="76"/>
      <c r="BR192" s="76"/>
      <c r="BS192" s="155" t="e">
        <f t="shared" si="147"/>
        <v>#DIV/0!</v>
      </c>
      <c r="BT192" s="155" t="e">
        <f t="shared" si="173"/>
        <v>#DIV/0!</v>
      </c>
      <c r="BU192" s="66" t="e">
        <f t="shared" si="174"/>
        <v>#DIV/0!</v>
      </c>
      <c r="BV192" s="72"/>
      <c r="BW192" s="75"/>
      <c r="BX192" s="66" t="e">
        <f t="shared" si="148"/>
        <v>#DIV/0!</v>
      </c>
      <c r="BY192" s="74" t="e">
        <f t="shared" si="149"/>
        <v>#DIV/0!</v>
      </c>
      <c r="BZ192" s="155" t="e">
        <f t="shared" si="169"/>
        <v>#DIV/0!</v>
      </c>
      <c r="CA192" s="78"/>
      <c r="CB192" s="76"/>
      <c r="CC192" s="155" t="e">
        <f t="shared" si="150"/>
        <v>#DIV/0!</v>
      </c>
      <c r="CD192" s="155" t="e">
        <f t="shared" si="151"/>
        <v>#DIV/0!</v>
      </c>
      <c r="CE192" s="72"/>
      <c r="CF192" s="167"/>
      <c r="CG192" s="167"/>
      <c r="CH192" s="155" t="e">
        <f t="shared" si="152"/>
        <v>#DIV/0!</v>
      </c>
      <c r="CI192" s="75"/>
      <c r="CJ192" s="75"/>
      <c r="CK192" s="75"/>
      <c r="CL192" s="76"/>
      <c r="CM192" s="75"/>
      <c r="CN192" s="155" t="e">
        <f t="shared" si="153"/>
        <v>#DIV/0!</v>
      </c>
      <c r="CO192" s="72"/>
      <c r="CP192" s="75"/>
      <c r="CQ192" s="155" t="e">
        <f t="shared" si="154"/>
        <v>#DIV/0!</v>
      </c>
      <c r="CR192" s="78" t="b">
        <v>0</v>
      </c>
      <c r="CS192" s="76" t="b">
        <v>0</v>
      </c>
      <c r="CT192" s="76"/>
      <c r="CU192" s="76"/>
      <c r="CV192" s="76"/>
      <c r="CW192" s="76"/>
      <c r="CX192" s="76"/>
      <c r="CY192" s="76"/>
      <c r="CZ192" s="76"/>
      <c r="DA192" s="76"/>
      <c r="DB192" s="76"/>
      <c r="DC192" s="66" t="e">
        <f t="shared" si="155"/>
        <v>#DIV/0!</v>
      </c>
      <c r="DD192" s="66" t="e">
        <f t="shared" si="156"/>
        <v>#DIV/0!</v>
      </c>
      <c r="DE192" s="66" t="e">
        <f t="shared" si="157"/>
        <v>#DIV/0!</v>
      </c>
      <c r="DF192" s="66" t="e">
        <f t="shared" si="158"/>
        <v>#DIV/0!</v>
      </c>
      <c r="DG192" s="66" t="e">
        <f t="shared" si="159"/>
        <v>#DIV/0!</v>
      </c>
      <c r="DH192" s="66" t="e">
        <f t="shared" si="172"/>
        <v>#DIV/0!</v>
      </c>
      <c r="DI192" s="66" t="e">
        <f t="shared" si="160"/>
        <v>#DIV/0!</v>
      </c>
      <c r="DJ192" s="66" t="e">
        <f t="shared" si="161"/>
        <v>#DIV/0!</v>
      </c>
      <c r="DK192" s="66" t="e">
        <f t="shared" si="162"/>
        <v>#DIV/0!</v>
      </c>
      <c r="DL192" s="66" t="e">
        <f t="shared" si="163"/>
        <v>#DIV/0!</v>
      </c>
      <c r="DM192" s="66" t="e">
        <f t="shared" si="164"/>
        <v>#DIV/0!</v>
      </c>
      <c r="DN192" s="80" t="e">
        <f t="shared" si="165"/>
        <v>#DIV/0!</v>
      </c>
      <c r="DO192" s="178" t="e">
        <f t="shared" si="166"/>
        <v>#DIV/0!</v>
      </c>
      <c r="DP192" s="163" t="e">
        <f t="shared" si="170"/>
        <v>#DIV/0!</v>
      </c>
    </row>
    <row r="193" spans="1:120" ht="17.149999999999999" customHeight="1" x14ac:dyDescent="0.3">
      <c r="A193" s="30"/>
      <c r="B193" s="39" t="s">
        <v>558</v>
      </c>
      <c r="C193" s="37" t="s">
        <v>559</v>
      </c>
      <c r="D193" s="36" t="s">
        <v>578</v>
      </c>
      <c r="E193" s="37" t="s">
        <v>579</v>
      </c>
      <c r="F193" s="36" t="s">
        <v>602</v>
      </c>
      <c r="G193" s="37" t="s">
        <v>603</v>
      </c>
      <c r="H193" s="36">
        <v>3</v>
      </c>
      <c r="I193" s="38">
        <v>63</v>
      </c>
      <c r="J193" s="155" t="e">
        <f t="shared" si="117"/>
        <v>#DIV/0!</v>
      </c>
      <c r="K193" s="115" t="e">
        <f t="shared" si="118"/>
        <v>#DIV/0!</v>
      </c>
      <c r="L193" s="115" t="e">
        <f t="shared" si="119"/>
        <v>#DIV/0!</v>
      </c>
      <c r="M193" s="115" t="e">
        <f t="shared" si="120"/>
        <v>#DIV/0!</v>
      </c>
      <c r="N193" s="115" t="e">
        <f t="shared" si="121"/>
        <v>#DIV/0!</v>
      </c>
      <c r="O193" s="115" t="e">
        <f t="shared" si="122"/>
        <v>#DIV/0!</v>
      </c>
      <c r="P193" s="115" t="e">
        <f t="shared" si="123"/>
        <v>#DIV/0!</v>
      </c>
      <c r="Q193" s="115">
        <f t="shared" si="124"/>
        <v>1</v>
      </c>
      <c r="R193" s="116">
        <f t="shared" si="125"/>
        <v>0.94792244671475667</v>
      </c>
      <c r="S193" s="133" t="e">
        <f t="shared" si="126"/>
        <v>#DIV/0!</v>
      </c>
      <c r="T193" s="134" t="e">
        <f t="shared" si="167"/>
        <v>#DIV/0!</v>
      </c>
      <c r="U193" s="135" t="e">
        <f t="shared" si="127"/>
        <v>#DIV/0!</v>
      </c>
      <c r="V193" s="136">
        <v>7</v>
      </c>
      <c r="W193" s="155" t="e">
        <f t="shared" si="128"/>
        <v>#DIV/0!</v>
      </c>
      <c r="X193" s="155" t="e">
        <f t="shared" si="129"/>
        <v>#DIV/0!</v>
      </c>
      <c r="Y193" s="155" t="e">
        <f t="shared" si="130"/>
        <v>#DIV/0!</v>
      </c>
      <c r="Z193" s="156" t="e">
        <f t="shared" si="131"/>
        <v>#DIV/0!</v>
      </c>
      <c r="AA193" s="69"/>
      <c r="AB193" s="70">
        <f t="shared" si="132"/>
        <v>0.96224034839111061</v>
      </c>
      <c r="AC193" s="70" t="e">
        <f t="shared" si="133"/>
        <v>#DIV/0!</v>
      </c>
      <c r="AD193" s="70" t="e">
        <f t="shared" si="133"/>
        <v>#DIV/0!</v>
      </c>
      <c r="AE193" s="70">
        <f t="shared" si="134"/>
        <v>0</v>
      </c>
      <c r="AF193" s="70" t="e">
        <f t="shared" si="135"/>
        <v>#DIV/0!</v>
      </c>
      <c r="AG193" s="70" t="e">
        <f t="shared" si="136"/>
        <v>#DIV/0!</v>
      </c>
      <c r="AH193" s="70" t="e">
        <f t="shared" si="137"/>
        <v>#DIV/0!</v>
      </c>
      <c r="AI193" s="70" t="e">
        <f t="shared" si="138"/>
        <v>#DIV/0!</v>
      </c>
      <c r="AJ193" s="70" t="e">
        <f t="shared" si="139"/>
        <v>#DIV/0!</v>
      </c>
      <c r="AK193" s="70" t="e">
        <f t="shared" si="140"/>
        <v>#DIV/0!</v>
      </c>
      <c r="AL193" s="71" t="e">
        <f t="shared" si="168"/>
        <v>#DIV/0!</v>
      </c>
      <c r="AM193" s="187"/>
      <c r="AN193" s="189"/>
      <c r="AO193" s="182">
        <f t="shared" si="141"/>
        <v>1</v>
      </c>
      <c r="AP193" s="75"/>
      <c r="AQ193" s="75"/>
      <c r="AR193" s="76"/>
      <c r="AS193" s="76"/>
      <c r="AT193" s="171" t="e">
        <f t="shared" si="142"/>
        <v>#DIV/0!</v>
      </c>
      <c r="AU193" s="171" t="e">
        <f t="shared" si="143"/>
        <v>#DIV/0!</v>
      </c>
      <c r="AV193" s="75"/>
      <c r="AW193" s="75"/>
      <c r="AX193" s="75"/>
      <c r="AY193" s="76"/>
      <c r="AZ193" s="75"/>
      <c r="BA193" s="66" t="e">
        <f t="shared" si="144"/>
        <v>#DIV/0!</v>
      </c>
      <c r="BB193" s="155" t="e">
        <f t="shared" si="145"/>
        <v>#DIV/0!</v>
      </c>
      <c r="BC193" s="75"/>
      <c r="BD193" s="75"/>
      <c r="BE193" s="76"/>
      <c r="BF193" s="155" t="e">
        <f t="shared" si="146"/>
        <v>#DIV/0!</v>
      </c>
      <c r="BG193" s="184">
        <v>0.96224034839111061</v>
      </c>
      <c r="BH193" s="184">
        <v>0.94792244671475667</v>
      </c>
      <c r="BI193" s="75"/>
      <c r="BJ193" s="75"/>
      <c r="BK193" s="75"/>
      <c r="BL193" s="75"/>
      <c r="BM193" s="75"/>
      <c r="BN193" s="76"/>
      <c r="BO193" s="75"/>
      <c r="BP193" s="76"/>
      <c r="BQ193" s="76"/>
      <c r="BR193" s="76"/>
      <c r="BS193" s="155" t="e">
        <f t="shared" si="147"/>
        <v>#DIV/0!</v>
      </c>
      <c r="BT193" s="155" t="e">
        <f t="shared" si="173"/>
        <v>#DIV/0!</v>
      </c>
      <c r="BU193" s="66" t="e">
        <f t="shared" si="174"/>
        <v>#DIV/0!</v>
      </c>
      <c r="BV193" s="72"/>
      <c r="BW193" s="75"/>
      <c r="BX193" s="66" t="e">
        <f t="shared" si="148"/>
        <v>#DIV/0!</v>
      </c>
      <c r="BY193" s="74" t="e">
        <f t="shared" si="149"/>
        <v>#DIV/0!</v>
      </c>
      <c r="BZ193" s="155" t="e">
        <f t="shared" si="169"/>
        <v>#DIV/0!</v>
      </c>
      <c r="CA193" s="72"/>
      <c r="CB193" s="75"/>
      <c r="CC193" s="155" t="e">
        <f t="shared" si="150"/>
        <v>#DIV/0!</v>
      </c>
      <c r="CD193" s="155" t="e">
        <f t="shared" si="151"/>
        <v>#DIV/0!</v>
      </c>
      <c r="CE193" s="72"/>
      <c r="CF193" s="166"/>
      <c r="CG193" s="167"/>
      <c r="CH193" s="155" t="e">
        <f t="shared" si="152"/>
        <v>#DIV/0!</v>
      </c>
      <c r="CI193" s="75"/>
      <c r="CJ193" s="75"/>
      <c r="CK193" s="75"/>
      <c r="CL193" s="76"/>
      <c r="CM193" s="75"/>
      <c r="CN193" s="155" t="e">
        <f t="shared" si="153"/>
        <v>#DIV/0!</v>
      </c>
      <c r="CO193" s="72"/>
      <c r="CP193" s="75"/>
      <c r="CQ193" s="155" t="e">
        <f t="shared" si="154"/>
        <v>#DIV/0!</v>
      </c>
      <c r="CR193" s="78" t="b">
        <v>0</v>
      </c>
      <c r="CS193" s="76" t="b">
        <v>0</v>
      </c>
      <c r="CT193" s="76"/>
      <c r="CU193" s="76"/>
      <c r="CV193" s="76"/>
      <c r="CW193" s="76"/>
      <c r="CX193" s="76"/>
      <c r="CY193" s="76"/>
      <c r="CZ193" s="76"/>
      <c r="DA193" s="76"/>
      <c r="DB193" s="76"/>
      <c r="DC193" s="66" t="e">
        <f t="shared" si="155"/>
        <v>#DIV/0!</v>
      </c>
      <c r="DD193" s="66" t="e">
        <f t="shared" si="156"/>
        <v>#DIV/0!</v>
      </c>
      <c r="DE193" s="66" t="e">
        <f t="shared" si="157"/>
        <v>#DIV/0!</v>
      </c>
      <c r="DF193" s="66" t="e">
        <f t="shared" si="158"/>
        <v>#DIV/0!</v>
      </c>
      <c r="DG193" s="66" t="e">
        <f t="shared" si="159"/>
        <v>#DIV/0!</v>
      </c>
      <c r="DH193" s="66" t="e">
        <f t="shared" si="172"/>
        <v>#DIV/0!</v>
      </c>
      <c r="DI193" s="66" t="e">
        <f t="shared" si="160"/>
        <v>#DIV/0!</v>
      </c>
      <c r="DJ193" s="66" t="e">
        <f t="shared" si="161"/>
        <v>#DIV/0!</v>
      </c>
      <c r="DK193" s="66" t="e">
        <f t="shared" si="162"/>
        <v>#DIV/0!</v>
      </c>
      <c r="DL193" s="66" t="e">
        <f t="shared" si="163"/>
        <v>#DIV/0!</v>
      </c>
      <c r="DM193" s="66" t="e">
        <f t="shared" si="164"/>
        <v>#DIV/0!</v>
      </c>
      <c r="DN193" s="80" t="e">
        <f t="shared" si="165"/>
        <v>#DIV/0!</v>
      </c>
      <c r="DO193" s="178" t="e">
        <f t="shared" si="166"/>
        <v>#DIV/0!</v>
      </c>
      <c r="DP193" s="163" t="e">
        <f t="shared" si="170"/>
        <v>#DIV/0!</v>
      </c>
    </row>
    <row r="194" spans="1:120" ht="17.149999999999999" customHeight="1" x14ac:dyDescent="0.3">
      <c r="A194" s="30"/>
      <c r="B194" s="39" t="s">
        <v>558</v>
      </c>
      <c r="C194" s="37" t="s">
        <v>559</v>
      </c>
      <c r="D194" s="36" t="s">
        <v>578</v>
      </c>
      <c r="E194" s="37" t="s">
        <v>579</v>
      </c>
      <c r="F194" s="36" t="s">
        <v>604</v>
      </c>
      <c r="G194" s="37" t="s">
        <v>605</v>
      </c>
      <c r="H194" s="36">
        <v>4</v>
      </c>
      <c r="I194" s="38">
        <v>35</v>
      </c>
      <c r="J194" s="155" t="e">
        <f t="shared" si="117"/>
        <v>#DIV/0!</v>
      </c>
      <c r="K194" s="115" t="e">
        <f t="shared" si="118"/>
        <v>#DIV/0!</v>
      </c>
      <c r="L194" s="115" t="e">
        <f t="shared" si="119"/>
        <v>#DIV/0!</v>
      </c>
      <c r="M194" s="115" t="e">
        <f t="shared" si="120"/>
        <v>#DIV/0!</v>
      </c>
      <c r="N194" s="115" t="e">
        <f t="shared" si="121"/>
        <v>#DIV/0!</v>
      </c>
      <c r="O194" s="115" t="e">
        <f t="shared" si="122"/>
        <v>#DIV/0!</v>
      </c>
      <c r="P194" s="115" t="e">
        <f t="shared" si="123"/>
        <v>#DIV/0!</v>
      </c>
      <c r="Q194" s="115">
        <f t="shared" si="124"/>
        <v>1</v>
      </c>
      <c r="R194" s="116">
        <f t="shared" si="125"/>
        <v>0.93146453467243717</v>
      </c>
      <c r="S194" s="133" t="e">
        <f t="shared" si="126"/>
        <v>#DIV/0!</v>
      </c>
      <c r="T194" s="134" t="e">
        <f t="shared" si="167"/>
        <v>#DIV/0!</v>
      </c>
      <c r="U194" s="135" t="e">
        <f t="shared" si="127"/>
        <v>#DIV/0!</v>
      </c>
      <c r="V194" s="136">
        <v>7</v>
      </c>
      <c r="W194" s="155" t="e">
        <f t="shared" si="128"/>
        <v>#DIV/0!</v>
      </c>
      <c r="X194" s="155" t="e">
        <f t="shared" si="129"/>
        <v>#DIV/0!</v>
      </c>
      <c r="Y194" s="155" t="e">
        <f t="shared" si="130"/>
        <v>#DIV/0!</v>
      </c>
      <c r="Z194" s="156" t="e">
        <f t="shared" si="131"/>
        <v>#DIV/0!</v>
      </c>
      <c r="AA194" s="69"/>
      <c r="AB194" s="70">
        <f t="shared" si="132"/>
        <v>0.94922710751755024</v>
      </c>
      <c r="AC194" s="70" t="e">
        <f t="shared" si="133"/>
        <v>#DIV/0!</v>
      </c>
      <c r="AD194" s="70" t="e">
        <f t="shared" si="133"/>
        <v>#DIV/0!</v>
      </c>
      <c r="AE194" s="70">
        <f t="shared" si="134"/>
        <v>0</v>
      </c>
      <c r="AF194" s="70" t="e">
        <f t="shared" si="135"/>
        <v>#DIV/0!</v>
      </c>
      <c r="AG194" s="70" t="e">
        <f t="shared" si="136"/>
        <v>#DIV/0!</v>
      </c>
      <c r="AH194" s="70" t="e">
        <f t="shared" si="137"/>
        <v>#DIV/0!</v>
      </c>
      <c r="AI194" s="70" t="e">
        <f t="shared" si="138"/>
        <v>#DIV/0!</v>
      </c>
      <c r="AJ194" s="70" t="e">
        <f t="shared" si="139"/>
        <v>#DIV/0!</v>
      </c>
      <c r="AK194" s="70" t="e">
        <f t="shared" si="140"/>
        <v>#DIV/0!</v>
      </c>
      <c r="AL194" s="71" t="e">
        <f t="shared" si="168"/>
        <v>#DIV/0!</v>
      </c>
      <c r="AM194" s="187"/>
      <c r="AN194" s="189"/>
      <c r="AO194" s="182">
        <f t="shared" si="141"/>
        <v>1</v>
      </c>
      <c r="AP194" s="75"/>
      <c r="AQ194" s="75"/>
      <c r="AR194" s="76"/>
      <c r="AS194" s="76"/>
      <c r="AT194" s="171" t="e">
        <f t="shared" si="142"/>
        <v>#DIV/0!</v>
      </c>
      <c r="AU194" s="171" t="e">
        <f t="shared" si="143"/>
        <v>#DIV/0!</v>
      </c>
      <c r="AV194" s="75"/>
      <c r="AW194" s="75"/>
      <c r="AX194" s="75"/>
      <c r="AY194" s="76"/>
      <c r="AZ194" s="75"/>
      <c r="BA194" s="66" t="e">
        <f t="shared" si="144"/>
        <v>#DIV/0!</v>
      </c>
      <c r="BB194" s="155" t="e">
        <f t="shared" si="145"/>
        <v>#DIV/0!</v>
      </c>
      <c r="BC194" s="75"/>
      <c r="BD194" s="75"/>
      <c r="BE194" s="76"/>
      <c r="BF194" s="155" t="e">
        <f t="shared" si="146"/>
        <v>#DIV/0!</v>
      </c>
      <c r="BG194" s="184">
        <v>0.94922710751755024</v>
      </c>
      <c r="BH194" s="184">
        <v>0.93146453467243717</v>
      </c>
      <c r="BI194" s="75"/>
      <c r="BJ194" s="75"/>
      <c r="BK194" s="75"/>
      <c r="BL194" s="75"/>
      <c r="BM194" s="75"/>
      <c r="BN194" s="76"/>
      <c r="BO194" s="75"/>
      <c r="BP194" s="76"/>
      <c r="BQ194" s="76"/>
      <c r="BR194" s="76"/>
      <c r="BS194" s="155" t="e">
        <f t="shared" si="147"/>
        <v>#DIV/0!</v>
      </c>
      <c r="BT194" s="155" t="e">
        <f t="shared" si="173"/>
        <v>#DIV/0!</v>
      </c>
      <c r="BU194" s="66" t="e">
        <f t="shared" si="174"/>
        <v>#DIV/0!</v>
      </c>
      <c r="BV194" s="72"/>
      <c r="BW194" s="75"/>
      <c r="BX194" s="66" t="e">
        <f t="shared" si="148"/>
        <v>#DIV/0!</v>
      </c>
      <c r="BY194" s="74" t="e">
        <f t="shared" si="149"/>
        <v>#DIV/0!</v>
      </c>
      <c r="BZ194" s="155" t="e">
        <f t="shared" si="169"/>
        <v>#DIV/0!</v>
      </c>
      <c r="CA194" s="72"/>
      <c r="CB194" s="75"/>
      <c r="CC194" s="155" t="e">
        <f t="shared" si="150"/>
        <v>#DIV/0!</v>
      </c>
      <c r="CD194" s="155" t="e">
        <f t="shared" si="151"/>
        <v>#DIV/0!</v>
      </c>
      <c r="CE194" s="72"/>
      <c r="CF194" s="166"/>
      <c r="CG194" s="167"/>
      <c r="CH194" s="155" t="e">
        <f t="shared" si="152"/>
        <v>#DIV/0!</v>
      </c>
      <c r="CI194" s="75"/>
      <c r="CJ194" s="76"/>
      <c r="CK194" s="75"/>
      <c r="CL194" s="76"/>
      <c r="CM194" s="75"/>
      <c r="CN194" s="155" t="e">
        <f t="shared" si="153"/>
        <v>#DIV/0!</v>
      </c>
      <c r="CO194" s="72"/>
      <c r="CP194" s="75"/>
      <c r="CQ194" s="155" t="e">
        <f t="shared" si="154"/>
        <v>#DIV/0!</v>
      </c>
      <c r="CR194" s="78" t="b">
        <v>0</v>
      </c>
      <c r="CS194" s="76" t="b">
        <v>1</v>
      </c>
      <c r="CT194" s="76"/>
      <c r="CU194" s="76"/>
      <c r="CV194" s="79"/>
      <c r="CW194" s="79"/>
      <c r="CX194" s="79"/>
      <c r="CY194" s="79"/>
      <c r="CZ194" s="76"/>
      <c r="DA194" s="76"/>
      <c r="DB194" s="76"/>
      <c r="DC194" s="66" t="e">
        <f t="shared" si="155"/>
        <v>#DIV/0!</v>
      </c>
      <c r="DD194" s="66" t="e">
        <f t="shared" si="156"/>
        <v>#DIV/0!</v>
      </c>
      <c r="DE194" s="66" t="e">
        <f t="shared" si="157"/>
        <v>#DIV/0!</v>
      </c>
      <c r="DF194" s="66" t="e">
        <f t="shared" si="158"/>
        <v>#DIV/0!</v>
      </c>
      <c r="DG194" s="66" t="e">
        <f t="shared" si="159"/>
        <v>#DIV/0!</v>
      </c>
      <c r="DH194" s="66" t="e">
        <f t="shared" si="172"/>
        <v>#DIV/0!</v>
      </c>
      <c r="DI194" s="66" t="e">
        <f t="shared" si="160"/>
        <v>#DIV/0!</v>
      </c>
      <c r="DJ194" s="66" t="e">
        <f t="shared" si="161"/>
        <v>#DIV/0!</v>
      </c>
      <c r="DK194" s="66" t="e">
        <f t="shared" si="162"/>
        <v>#DIV/0!</v>
      </c>
      <c r="DL194" s="66" t="e">
        <f t="shared" si="163"/>
        <v>#DIV/0!</v>
      </c>
      <c r="DM194" s="66" t="e">
        <f t="shared" si="164"/>
        <v>#DIV/0!</v>
      </c>
      <c r="DN194" s="80" t="e">
        <f t="shared" si="165"/>
        <v>#DIV/0!</v>
      </c>
      <c r="DO194" s="178" t="e">
        <f t="shared" si="166"/>
        <v>#DIV/0!</v>
      </c>
      <c r="DP194" s="163" t="e">
        <f t="shared" si="170"/>
        <v>#DIV/0!</v>
      </c>
    </row>
    <row r="195" spans="1:120" ht="17.149999999999999" customHeight="1" x14ac:dyDescent="0.3">
      <c r="A195" s="30"/>
      <c r="B195" s="39" t="s">
        <v>558</v>
      </c>
      <c r="C195" s="37" t="s">
        <v>559</v>
      </c>
      <c r="D195" s="36" t="s">
        <v>578</v>
      </c>
      <c r="E195" s="37" t="s">
        <v>579</v>
      </c>
      <c r="F195" s="36" t="s">
        <v>606</v>
      </c>
      <c r="G195" s="37" t="s">
        <v>607</v>
      </c>
      <c r="H195" s="36"/>
      <c r="I195" s="38">
        <v>20</v>
      </c>
      <c r="J195" s="155" t="e">
        <f t="shared" si="117"/>
        <v>#DIV/0!</v>
      </c>
      <c r="K195" s="115" t="e">
        <f t="shared" si="118"/>
        <v>#DIV/0!</v>
      </c>
      <c r="L195" s="115" t="e">
        <f t="shared" si="119"/>
        <v>#DIV/0!</v>
      </c>
      <c r="M195" s="115" t="e">
        <f t="shared" si="120"/>
        <v>#DIV/0!</v>
      </c>
      <c r="N195" s="115" t="e">
        <f t="shared" si="121"/>
        <v>#DIV/0!</v>
      </c>
      <c r="O195" s="115" t="e">
        <f t="shared" si="122"/>
        <v>#DIV/0!</v>
      </c>
      <c r="P195" s="115" t="e">
        <f t="shared" si="123"/>
        <v>#DIV/0!</v>
      </c>
      <c r="Q195" s="115">
        <f t="shared" si="124"/>
        <v>1</v>
      </c>
      <c r="R195" s="116">
        <f t="shared" si="125"/>
        <v>0.96733585950593892</v>
      </c>
      <c r="S195" s="133" t="e">
        <f t="shared" si="126"/>
        <v>#DIV/0!</v>
      </c>
      <c r="T195" s="134" t="e">
        <f t="shared" si="167"/>
        <v>#DIV/0!</v>
      </c>
      <c r="U195" s="135" t="e">
        <f t="shared" si="127"/>
        <v>#DIV/0!</v>
      </c>
      <c r="V195" s="136">
        <v>8</v>
      </c>
      <c r="W195" s="155" t="e">
        <f t="shared" si="128"/>
        <v>#DIV/0!</v>
      </c>
      <c r="X195" s="155" t="e">
        <f t="shared" si="129"/>
        <v>#DIV/0!</v>
      </c>
      <c r="Y195" s="155" t="e">
        <f t="shared" si="130"/>
        <v>#DIV/0!</v>
      </c>
      <c r="Z195" s="156" t="e">
        <f t="shared" si="131"/>
        <v>#DIV/0!</v>
      </c>
      <c r="AA195" s="69"/>
      <c r="AB195" s="70">
        <f t="shared" si="132"/>
        <v>0.97646423103479341</v>
      </c>
      <c r="AC195" s="70" t="e">
        <f t="shared" si="133"/>
        <v>#DIV/0!</v>
      </c>
      <c r="AD195" s="70" t="e">
        <f t="shared" si="133"/>
        <v>#DIV/0!</v>
      </c>
      <c r="AE195" s="70">
        <f t="shared" si="134"/>
        <v>0</v>
      </c>
      <c r="AF195" s="70" t="e">
        <f t="shared" si="135"/>
        <v>#DIV/0!</v>
      </c>
      <c r="AG195" s="70" t="e">
        <f t="shared" si="136"/>
        <v>#DIV/0!</v>
      </c>
      <c r="AH195" s="70" t="e">
        <f t="shared" si="137"/>
        <v>#DIV/0!</v>
      </c>
      <c r="AI195" s="70" t="e">
        <f t="shared" si="138"/>
        <v>#DIV/0!</v>
      </c>
      <c r="AJ195" s="70" t="e">
        <f t="shared" si="139"/>
        <v>#DIV/0!</v>
      </c>
      <c r="AK195" s="70" t="e">
        <f t="shared" si="140"/>
        <v>#DIV/0!</v>
      </c>
      <c r="AL195" s="71" t="e">
        <f t="shared" si="168"/>
        <v>#DIV/0!</v>
      </c>
      <c r="AM195" s="187"/>
      <c r="AN195" s="189"/>
      <c r="AO195" s="182">
        <f t="shared" si="141"/>
        <v>1</v>
      </c>
      <c r="AP195" s="75"/>
      <c r="AQ195" s="76"/>
      <c r="AR195" s="76"/>
      <c r="AS195" s="76"/>
      <c r="AT195" s="171" t="e">
        <f t="shared" si="142"/>
        <v>#DIV/0!</v>
      </c>
      <c r="AU195" s="171" t="e">
        <f t="shared" si="143"/>
        <v>#DIV/0!</v>
      </c>
      <c r="AV195" s="75"/>
      <c r="AW195" s="76"/>
      <c r="AX195" s="76"/>
      <c r="AY195" s="76"/>
      <c r="AZ195" s="75"/>
      <c r="BA195" s="66" t="e">
        <f t="shared" si="144"/>
        <v>#DIV/0!</v>
      </c>
      <c r="BB195" s="155" t="e">
        <f t="shared" si="145"/>
        <v>#DIV/0!</v>
      </c>
      <c r="BC195" s="75"/>
      <c r="BD195" s="76"/>
      <c r="BE195" s="76"/>
      <c r="BF195" s="155" t="e">
        <f t="shared" si="146"/>
        <v>#DIV/0!</v>
      </c>
      <c r="BG195" s="184">
        <v>0.97646423103479341</v>
      </c>
      <c r="BH195" s="184">
        <v>0.96733585950593892</v>
      </c>
      <c r="BI195" s="75"/>
      <c r="BJ195" s="75"/>
      <c r="BK195" s="75"/>
      <c r="BL195" s="75"/>
      <c r="BM195" s="75"/>
      <c r="BN195" s="76"/>
      <c r="BO195" s="75"/>
      <c r="BP195" s="76"/>
      <c r="BQ195" s="76"/>
      <c r="BR195" s="76"/>
      <c r="BS195" s="155" t="e">
        <f t="shared" si="147"/>
        <v>#DIV/0!</v>
      </c>
      <c r="BT195" s="155" t="e">
        <f t="shared" si="173"/>
        <v>#DIV/0!</v>
      </c>
      <c r="BU195" s="66" t="e">
        <f t="shared" si="174"/>
        <v>#DIV/0!</v>
      </c>
      <c r="BV195" s="72"/>
      <c r="BW195" s="75"/>
      <c r="BX195" s="66" t="e">
        <f t="shared" si="148"/>
        <v>#DIV/0!</v>
      </c>
      <c r="BY195" s="74" t="e">
        <f t="shared" si="149"/>
        <v>#DIV/0!</v>
      </c>
      <c r="BZ195" s="155" t="e">
        <f t="shared" si="169"/>
        <v>#DIV/0!</v>
      </c>
      <c r="CA195" s="78"/>
      <c r="CB195" s="76"/>
      <c r="CC195" s="155" t="e">
        <f t="shared" si="150"/>
        <v>#DIV/0!</v>
      </c>
      <c r="CD195" s="155" t="e">
        <f t="shared" si="151"/>
        <v>#DIV/0!</v>
      </c>
      <c r="CE195" s="72"/>
      <c r="CF195" s="167"/>
      <c r="CG195" s="167"/>
      <c r="CH195" s="155" t="e">
        <f t="shared" si="152"/>
        <v>#DIV/0!</v>
      </c>
      <c r="CI195" s="75"/>
      <c r="CJ195" s="75"/>
      <c r="CK195" s="76"/>
      <c r="CL195" s="76"/>
      <c r="CM195" s="75"/>
      <c r="CN195" s="155" t="e">
        <f t="shared" si="153"/>
        <v>#DIV/0!</v>
      </c>
      <c r="CO195" s="72"/>
      <c r="CP195" s="75"/>
      <c r="CQ195" s="155" t="e">
        <f t="shared" si="154"/>
        <v>#DIV/0!</v>
      </c>
      <c r="CR195" s="78" t="b">
        <v>0</v>
      </c>
      <c r="CS195" s="76" t="b">
        <v>0</v>
      </c>
      <c r="CT195" s="76"/>
      <c r="CU195" s="76"/>
      <c r="CV195" s="76"/>
      <c r="CW195" s="76"/>
      <c r="CX195" s="76"/>
      <c r="CY195" s="76"/>
      <c r="CZ195" s="76"/>
      <c r="DA195" s="76"/>
      <c r="DB195" s="76"/>
      <c r="DC195" s="66" t="e">
        <f t="shared" si="155"/>
        <v>#DIV/0!</v>
      </c>
      <c r="DD195" s="66" t="e">
        <f t="shared" si="156"/>
        <v>#DIV/0!</v>
      </c>
      <c r="DE195" s="66" t="e">
        <f t="shared" si="157"/>
        <v>#DIV/0!</v>
      </c>
      <c r="DF195" s="66" t="e">
        <f t="shared" si="158"/>
        <v>#DIV/0!</v>
      </c>
      <c r="DG195" s="66" t="e">
        <f t="shared" si="159"/>
        <v>#DIV/0!</v>
      </c>
      <c r="DH195" s="66" t="e">
        <f t="shared" si="172"/>
        <v>#DIV/0!</v>
      </c>
      <c r="DI195" s="66" t="e">
        <f t="shared" si="160"/>
        <v>#DIV/0!</v>
      </c>
      <c r="DJ195" s="66" t="e">
        <f t="shared" si="161"/>
        <v>#DIV/0!</v>
      </c>
      <c r="DK195" s="66" t="e">
        <f t="shared" si="162"/>
        <v>#DIV/0!</v>
      </c>
      <c r="DL195" s="66" t="e">
        <f t="shared" si="163"/>
        <v>#DIV/0!</v>
      </c>
      <c r="DM195" s="66" t="e">
        <f t="shared" si="164"/>
        <v>#DIV/0!</v>
      </c>
      <c r="DN195" s="80" t="e">
        <f t="shared" si="165"/>
        <v>#DIV/0!</v>
      </c>
      <c r="DO195" s="178" t="e">
        <f t="shared" si="166"/>
        <v>#DIV/0!</v>
      </c>
      <c r="DP195" s="163" t="e">
        <f t="shared" si="170"/>
        <v>#DIV/0!</v>
      </c>
    </row>
    <row r="196" spans="1:120" ht="17.149999999999999" customHeight="1" x14ac:dyDescent="0.3">
      <c r="A196" s="30"/>
      <c r="B196" s="39" t="s">
        <v>558</v>
      </c>
      <c r="C196" s="37" t="s">
        <v>559</v>
      </c>
      <c r="D196" s="36" t="s">
        <v>608</v>
      </c>
      <c r="E196" s="37" t="s">
        <v>609</v>
      </c>
      <c r="F196" s="36" t="s">
        <v>610</v>
      </c>
      <c r="G196" s="37" t="s">
        <v>611</v>
      </c>
      <c r="H196" s="36">
        <v>28</v>
      </c>
      <c r="I196" s="38">
        <v>17</v>
      </c>
      <c r="J196" s="155" t="e">
        <f t="shared" si="117"/>
        <v>#DIV/0!</v>
      </c>
      <c r="K196" s="115" t="e">
        <f t="shared" si="118"/>
        <v>#DIV/0!</v>
      </c>
      <c r="L196" s="115" t="e">
        <f t="shared" si="119"/>
        <v>#DIV/0!</v>
      </c>
      <c r="M196" s="115" t="e">
        <f t="shared" si="120"/>
        <v>#DIV/0!</v>
      </c>
      <c r="N196" s="115" t="e">
        <f t="shared" si="121"/>
        <v>#DIV/0!</v>
      </c>
      <c r="O196" s="115" t="e">
        <f t="shared" si="122"/>
        <v>#DIV/0!</v>
      </c>
      <c r="P196" s="115" t="e">
        <f t="shared" si="123"/>
        <v>#DIV/0!</v>
      </c>
      <c r="Q196" s="115">
        <f t="shared" si="124"/>
        <v>1</v>
      </c>
      <c r="R196" s="116">
        <f t="shared" si="125"/>
        <v>0.96594994642123921</v>
      </c>
      <c r="S196" s="133" t="e">
        <f t="shared" si="126"/>
        <v>#DIV/0!</v>
      </c>
      <c r="T196" s="134" t="e">
        <f t="shared" si="167"/>
        <v>#DIV/0!</v>
      </c>
      <c r="U196" s="135" t="e">
        <f t="shared" si="127"/>
        <v>#DIV/0!</v>
      </c>
      <c r="V196" s="136">
        <v>7</v>
      </c>
      <c r="W196" s="155" t="e">
        <f t="shared" si="128"/>
        <v>#DIV/0!</v>
      </c>
      <c r="X196" s="155" t="e">
        <f t="shared" si="129"/>
        <v>#DIV/0!</v>
      </c>
      <c r="Y196" s="155" t="e">
        <f t="shared" si="130"/>
        <v>#DIV/0!</v>
      </c>
      <c r="Z196" s="156" t="e">
        <f t="shared" si="131"/>
        <v>#DIV/0!</v>
      </c>
      <c r="AA196" s="69"/>
      <c r="AB196" s="70">
        <f t="shared" si="132"/>
        <v>0.974024172247272</v>
      </c>
      <c r="AC196" s="70" t="e">
        <f t="shared" si="133"/>
        <v>#DIV/0!</v>
      </c>
      <c r="AD196" s="70" t="e">
        <f t="shared" si="133"/>
        <v>#DIV/0!</v>
      </c>
      <c r="AE196" s="70">
        <f t="shared" si="134"/>
        <v>0</v>
      </c>
      <c r="AF196" s="70" t="e">
        <f t="shared" si="135"/>
        <v>#DIV/0!</v>
      </c>
      <c r="AG196" s="70" t="e">
        <f t="shared" si="136"/>
        <v>#DIV/0!</v>
      </c>
      <c r="AH196" s="70" t="e">
        <f t="shared" si="137"/>
        <v>#DIV/0!</v>
      </c>
      <c r="AI196" s="70" t="e">
        <f t="shared" si="138"/>
        <v>#DIV/0!</v>
      </c>
      <c r="AJ196" s="70" t="e">
        <f t="shared" si="139"/>
        <v>#DIV/0!</v>
      </c>
      <c r="AK196" s="70" t="e">
        <f t="shared" si="140"/>
        <v>#DIV/0!</v>
      </c>
      <c r="AL196" s="71" t="e">
        <f t="shared" si="168"/>
        <v>#DIV/0!</v>
      </c>
      <c r="AM196" s="187"/>
      <c r="AN196" s="189"/>
      <c r="AO196" s="182">
        <f t="shared" si="141"/>
        <v>1</v>
      </c>
      <c r="AP196" s="75"/>
      <c r="AQ196" s="75"/>
      <c r="AR196" s="76"/>
      <c r="AS196" s="76"/>
      <c r="AT196" s="171" t="e">
        <f t="shared" si="142"/>
        <v>#DIV/0!</v>
      </c>
      <c r="AU196" s="171" t="e">
        <f t="shared" si="143"/>
        <v>#DIV/0!</v>
      </c>
      <c r="AV196" s="75"/>
      <c r="AW196" s="75"/>
      <c r="AX196" s="75"/>
      <c r="AY196" s="76"/>
      <c r="AZ196" s="75"/>
      <c r="BA196" s="66" t="e">
        <f t="shared" si="144"/>
        <v>#DIV/0!</v>
      </c>
      <c r="BB196" s="155" t="e">
        <f t="shared" si="145"/>
        <v>#DIV/0!</v>
      </c>
      <c r="BC196" s="75"/>
      <c r="BD196" s="75"/>
      <c r="BE196" s="76"/>
      <c r="BF196" s="155" t="e">
        <f t="shared" si="146"/>
        <v>#DIV/0!</v>
      </c>
      <c r="BG196" s="184">
        <v>0.974024172247272</v>
      </c>
      <c r="BH196" s="184">
        <v>0.96594994642123921</v>
      </c>
      <c r="BI196" s="75"/>
      <c r="BJ196" s="75"/>
      <c r="BK196" s="75"/>
      <c r="BL196" s="75"/>
      <c r="BM196" s="75"/>
      <c r="BN196" s="76"/>
      <c r="BO196" s="75"/>
      <c r="BP196" s="76"/>
      <c r="BQ196" s="76"/>
      <c r="BR196" s="76"/>
      <c r="BS196" s="155" t="e">
        <f t="shared" si="147"/>
        <v>#DIV/0!</v>
      </c>
      <c r="BT196" s="155" t="e">
        <f t="shared" si="173"/>
        <v>#DIV/0!</v>
      </c>
      <c r="BU196" s="66" t="e">
        <f t="shared" si="174"/>
        <v>#DIV/0!</v>
      </c>
      <c r="BV196" s="72"/>
      <c r="BW196" s="75"/>
      <c r="BX196" s="66" t="e">
        <f t="shared" si="148"/>
        <v>#DIV/0!</v>
      </c>
      <c r="BY196" s="74" t="e">
        <f t="shared" si="149"/>
        <v>#DIV/0!</v>
      </c>
      <c r="BZ196" s="155" t="e">
        <f t="shared" si="169"/>
        <v>#DIV/0!</v>
      </c>
      <c r="CA196" s="72"/>
      <c r="CB196" s="75"/>
      <c r="CC196" s="155" t="e">
        <f t="shared" si="150"/>
        <v>#DIV/0!</v>
      </c>
      <c r="CD196" s="155" t="e">
        <f t="shared" si="151"/>
        <v>#DIV/0!</v>
      </c>
      <c r="CE196" s="72"/>
      <c r="CF196" s="167"/>
      <c r="CG196" s="167"/>
      <c r="CH196" s="155" t="e">
        <f t="shared" si="152"/>
        <v>#DIV/0!</v>
      </c>
      <c r="CI196" s="75"/>
      <c r="CJ196" s="75"/>
      <c r="CK196" s="75"/>
      <c r="CL196" s="75"/>
      <c r="CM196" s="75"/>
      <c r="CN196" s="155" t="e">
        <f t="shared" si="153"/>
        <v>#DIV/0!</v>
      </c>
      <c r="CO196" s="72"/>
      <c r="CP196" s="75"/>
      <c r="CQ196" s="155" t="e">
        <f t="shared" si="154"/>
        <v>#DIV/0!</v>
      </c>
      <c r="CR196" s="78" t="b">
        <v>0</v>
      </c>
      <c r="CS196" s="76" t="b">
        <v>0</v>
      </c>
      <c r="CT196" s="76"/>
      <c r="CU196" s="76"/>
      <c r="CV196" s="76"/>
      <c r="CW196" s="76"/>
      <c r="CX196" s="76"/>
      <c r="CY196" s="76"/>
      <c r="CZ196" s="76"/>
      <c r="DA196" s="76"/>
      <c r="DB196" s="76"/>
      <c r="DC196" s="66" t="e">
        <f t="shared" si="155"/>
        <v>#DIV/0!</v>
      </c>
      <c r="DD196" s="66" t="e">
        <f t="shared" si="156"/>
        <v>#DIV/0!</v>
      </c>
      <c r="DE196" s="66" t="e">
        <f t="shared" si="157"/>
        <v>#DIV/0!</v>
      </c>
      <c r="DF196" s="66" t="e">
        <f t="shared" si="158"/>
        <v>#DIV/0!</v>
      </c>
      <c r="DG196" s="66" t="e">
        <f t="shared" si="159"/>
        <v>#DIV/0!</v>
      </c>
      <c r="DH196" s="66" t="e">
        <f t="shared" si="172"/>
        <v>#DIV/0!</v>
      </c>
      <c r="DI196" s="66" t="e">
        <f t="shared" si="160"/>
        <v>#DIV/0!</v>
      </c>
      <c r="DJ196" s="66" t="e">
        <f t="shared" si="161"/>
        <v>#DIV/0!</v>
      </c>
      <c r="DK196" s="66" t="e">
        <f t="shared" si="162"/>
        <v>#DIV/0!</v>
      </c>
      <c r="DL196" s="66" t="e">
        <f t="shared" si="163"/>
        <v>#DIV/0!</v>
      </c>
      <c r="DM196" s="66" t="e">
        <f t="shared" si="164"/>
        <v>#DIV/0!</v>
      </c>
      <c r="DN196" s="80" t="e">
        <f t="shared" si="165"/>
        <v>#DIV/0!</v>
      </c>
      <c r="DO196" s="178" t="e">
        <f t="shared" si="166"/>
        <v>#DIV/0!</v>
      </c>
      <c r="DP196" s="163" t="e">
        <f t="shared" si="170"/>
        <v>#DIV/0!</v>
      </c>
    </row>
    <row r="197" spans="1:120" ht="17.149999999999999" customHeight="1" x14ac:dyDescent="0.3">
      <c r="A197" s="30"/>
      <c r="B197" s="39" t="s">
        <v>558</v>
      </c>
      <c r="C197" s="37" t="s">
        <v>559</v>
      </c>
      <c r="D197" s="36" t="s">
        <v>608</v>
      </c>
      <c r="E197" s="37" t="s">
        <v>609</v>
      </c>
      <c r="F197" s="36" t="s">
        <v>612</v>
      </c>
      <c r="G197" s="37" t="s">
        <v>613</v>
      </c>
      <c r="H197" s="36">
        <v>44</v>
      </c>
      <c r="I197" s="38">
        <v>13</v>
      </c>
      <c r="J197" s="155" t="e">
        <f t="shared" si="117"/>
        <v>#DIV/0!</v>
      </c>
      <c r="K197" s="115" t="e">
        <f t="shared" si="118"/>
        <v>#DIV/0!</v>
      </c>
      <c r="L197" s="115" t="e">
        <f t="shared" si="119"/>
        <v>#DIV/0!</v>
      </c>
      <c r="M197" s="115" t="e">
        <f t="shared" si="120"/>
        <v>#DIV/0!</v>
      </c>
      <c r="N197" s="115" t="e">
        <f t="shared" si="121"/>
        <v>#DIV/0!</v>
      </c>
      <c r="O197" s="115" t="e">
        <f t="shared" si="122"/>
        <v>#DIV/0!</v>
      </c>
      <c r="P197" s="115" t="e">
        <f t="shared" si="123"/>
        <v>#DIV/0!</v>
      </c>
      <c r="Q197" s="115">
        <f t="shared" si="124"/>
        <v>1</v>
      </c>
      <c r="R197" s="116">
        <f t="shared" si="125"/>
        <v>0.93702257148683199</v>
      </c>
      <c r="S197" s="133" t="e">
        <f t="shared" si="126"/>
        <v>#DIV/0!</v>
      </c>
      <c r="T197" s="134" t="e">
        <f t="shared" si="167"/>
        <v>#DIV/0!</v>
      </c>
      <c r="U197" s="135" t="e">
        <f t="shared" si="127"/>
        <v>#DIV/0!</v>
      </c>
      <c r="V197" s="136">
        <v>6</v>
      </c>
      <c r="W197" s="155" t="e">
        <f t="shared" si="128"/>
        <v>#DIV/0!</v>
      </c>
      <c r="X197" s="155" t="e">
        <f t="shared" si="129"/>
        <v>#DIV/0!</v>
      </c>
      <c r="Y197" s="155" t="e">
        <f t="shared" si="130"/>
        <v>#DIV/0!</v>
      </c>
      <c r="Z197" s="156" t="e">
        <f t="shared" si="131"/>
        <v>#DIV/0!</v>
      </c>
      <c r="AA197" s="69"/>
      <c r="AB197" s="70">
        <f t="shared" si="132"/>
        <v>0.95060844667143884</v>
      </c>
      <c r="AC197" s="70" t="e">
        <f t="shared" si="133"/>
        <v>#DIV/0!</v>
      </c>
      <c r="AD197" s="70" t="e">
        <f t="shared" si="133"/>
        <v>#DIV/0!</v>
      </c>
      <c r="AE197" s="70">
        <f t="shared" si="134"/>
        <v>0</v>
      </c>
      <c r="AF197" s="70" t="e">
        <f t="shared" si="135"/>
        <v>#DIV/0!</v>
      </c>
      <c r="AG197" s="70" t="e">
        <f t="shared" si="136"/>
        <v>#DIV/0!</v>
      </c>
      <c r="AH197" s="70" t="e">
        <f t="shared" si="137"/>
        <v>#DIV/0!</v>
      </c>
      <c r="AI197" s="70" t="e">
        <f t="shared" si="138"/>
        <v>#DIV/0!</v>
      </c>
      <c r="AJ197" s="70" t="e">
        <f t="shared" si="139"/>
        <v>#DIV/0!</v>
      </c>
      <c r="AK197" s="70" t="e">
        <f t="shared" si="140"/>
        <v>#DIV/0!</v>
      </c>
      <c r="AL197" s="71" t="e">
        <f t="shared" si="168"/>
        <v>#DIV/0!</v>
      </c>
      <c r="AM197" s="187"/>
      <c r="AN197" s="189"/>
      <c r="AO197" s="182">
        <f t="shared" si="141"/>
        <v>1</v>
      </c>
      <c r="AP197" s="75"/>
      <c r="AQ197" s="75"/>
      <c r="AR197" s="76"/>
      <c r="AS197" s="76"/>
      <c r="AT197" s="171" t="e">
        <f t="shared" si="142"/>
        <v>#DIV/0!</v>
      </c>
      <c r="AU197" s="171" t="e">
        <f t="shared" si="143"/>
        <v>#DIV/0!</v>
      </c>
      <c r="AV197" s="75"/>
      <c r="AW197" s="75"/>
      <c r="AX197" s="75"/>
      <c r="AY197" s="76"/>
      <c r="AZ197" s="75"/>
      <c r="BA197" s="66" t="e">
        <f t="shared" si="144"/>
        <v>#DIV/0!</v>
      </c>
      <c r="BB197" s="155" t="e">
        <f t="shared" si="145"/>
        <v>#DIV/0!</v>
      </c>
      <c r="BC197" s="75"/>
      <c r="BD197" s="75"/>
      <c r="BE197" s="76"/>
      <c r="BF197" s="155" t="e">
        <f t="shared" si="146"/>
        <v>#DIV/0!</v>
      </c>
      <c r="BG197" s="184">
        <v>0.95060844667143884</v>
      </c>
      <c r="BH197" s="184">
        <v>0.93702257148683199</v>
      </c>
      <c r="BI197" s="75"/>
      <c r="BJ197" s="75"/>
      <c r="BK197" s="75"/>
      <c r="BL197" s="75"/>
      <c r="BM197" s="75"/>
      <c r="BN197" s="76"/>
      <c r="BO197" s="75"/>
      <c r="BP197" s="76"/>
      <c r="BQ197" s="76"/>
      <c r="BR197" s="76"/>
      <c r="BS197" s="155" t="e">
        <f t="shared" si="147"/>
        <v>#DIV/0!</v>
      </c>
      <c r="BT197" s="155" t="e">
        <f t="shared" si="173"/>
        <v>#DIV/0!</v>
      </c>
      <c r="BU197" s="66" t="e">
        <f t="shared" si="174"/>
        <v>#DIV/0!</v>
      </c>
      <c r="BV197" s="72"/>
      <c r="BW197" s="75"/>
      <c r="BX197" s="66" t="e">
        <f t="shared" si="148"/>
        <v>#DIV/0!</v>
      </c>
      <c r="BY197" s="74" t="e">
        <f t="shared" si="149"/>
        <v>#DIV/0!</v>
      </c>
      <c r="BZ197" s="155" t="e">
        <f t="shared" si="169"/>
        <v>#DIV/0!</v>
      </c>
      <c r="CA197" s="72"/>
      <c r="CB197" s="75"/>
      <c r="CC197" s="155" t="e">
        <f t="shared" si="150"/>
        <v>#DIV/0!</v>
      </c>
      <c r="CD197" s="155" t="e">
        <f t="shared" si="151"/>
        <v>#DIV/0!</v>
      </c>
      <c r="CE197" s="72"/>
      <c r="CF197" s="166"/>
      <c r="CG197" s="167"/>
      <c r="CH197" s="155" t="e">
        <f t="shared" si="152"/>
        <v>#DIV/0!</v>
      </c>
      <c r="CI197" s="75"/>
      <c r="CJ197" s="75"/>
      <c r="CK197" s="75"/>
      <c r="CL197" s="75"/>
      <c r="CM197" s="76"/>
      <c r="CN197" s="155" t="e">
        <f t="shared" si="153"/>
        <v>#DIV/0!</v>
      </c>
      <c r="CO197" s="72"/>
      <c r="CP197" s="75"/>
      <c r="CQ197" s="155" t="e">
        <f t="shared" si="154"/>
        <v>#DIV/0!</v>
      </c>
      <c r="CR197" s="78" t="b">
        <v>0</v>
      </c>
      <c r="CS197" s="76" t="b">
        <v>0</v>
      </c>
      <c r="CT197" s="76"/>
      <c r="CU197" s="76"/>
      <c r="CV197" s="76"/>
      <c r="CW197" s="76"/>
      <c r="CX197" s="76"/>
      <c r="CY197" s="76"/>
      <c r="CZ197" s="76"/>
      <c r="DA197" s="76"/>
      <c r="DB197" s="76"/>
      <c r="DC197" s="66" t="e">
        <f t="shared" si="155"/>
        <v>#DIV/0!</v>
      </c>
      <c r="DD197" s="66" t="e">
        <f t="shared" si="156"/>
        <v>#DIV/0!</v>
      </c>
      <c r="DE197" s="66" t="e">
        <f t="shared" si="157"/>
        <v>#DIV/0!</v>
      </c>
      <c r="DF197" s="66" t="e">
        <f t="shared" si="158"/>
        <v>#DIV/0!</v>
      </c>
      <c r="DG197" s="66" t="e">
        <f t="shared" si="159"/>
        <v>#DIV/0!</v>
      </c>
      <c r="DH197" s="66" t="e">
        <f t="shared" si="172"/>
        <v>#DIV/0!</v>
      </c>
      <c r="DI197" s="66" t="e">
        <f t="shared" si="160"/>
        <v>#DIV/0!</v>
      </c>
      <c r="DJ197" s="66" t="e">
        <f t="shared" si="161"/>
        <v>#DIV/0!</v>
      </c>
      <c r="DK197" s="66" t="e">
        <f t="shared" si="162"/>
        <v>#DIV/0!</v>
      </c>
      <c r="DL197" s="66" t="e">
        <f t="shared" si="163"/>
        <v>#DIV/0!</v>
      </c>
      <c r="DM197" s="66" t="e">
        <f t="shared" si="164"/>
        <v>#DIV/0!</v>
      </c>
      <c r="DN197" s="80" t="e">
        <f t="shared" si="165"/>
        <v>#DIV/0!</v>
      </c>
      <c r="DO197" s="178" t="e">
        <f t="shared" si="166"/>
        <v>#DIV/0!</v>
      </c>
      <c r="DP197" s="163" t="e">
        <f t="shared" si="170"/>
        <v>#DIV/0!</v>
      </c>
    </row>
    <row r="198" spans="1:120" ht="17.149999999999999" customHeight="1" x14ac:dyDescent="0.3">
      <c r="A198" s="30"/>
      <c r="B198" s="39" t="s">
        <v>558</v>
      </c>
      <c r="C198" s="37" t="s">
        <v>559</v>
      </c>
      <c r="D198" s="36" t="s">
        <v>608</v>
      </c>
      <c r="E198" s="37" t="s">
        <v>609</v>
      </c>
      <c r="F198" s="36" t="s">
        <v>614</v>
      </c>
      <c r="G198" s="37" t="s">
        <v>615</v>
      </c>
      <c r="H198" s="36">
        <v>64</v>
      </c>
      <c r="I198" s="38">
        <v>12</v>
      </c>
      <c r="J198" s="155" t="e">
        <f t="shared" ref="J198:J261" si="175">(CH198+CN198)/2</f>
        <v>#DIV/0!</v>
      </c>
      <c r="K198" s="115" t="e">
        <f t="shared" ref="K198:K261" si="176">(AU198+BB198)/2</f>
        <v>#DIV/0!</v>
      </c>
      <c r="L198" s="115" t="e">
        <f t="shared" ref="L198:L261" si="177">DO198</f>
        <v>#DIV/0!</v>
      </c>
      <c r="M198" s="115" t="e">
        <f t="shared" ref="M198:M261" si="178">BZ198</f>
        <v>#DIV/0!</v>
      </c>
      <c r="N198" s="115" t="e">
        <f t="shared" ref="N198:N261" si="179">BT198</f>
        <v>#DIV/0!</v>
      </c>
      <c r="O198" s="115" t="e">
        <f t="shared" ref="O198:O261" si="180">CQ198</f>
        <v>#DIV/0!</v>
      </c>
      <c r="P198" s="115" t="e">
        <f t="shared" ref="P198:P261" si="181">CD198</f>
        <v>#DIV/0!</v>
      </c>
      <c r="Q198" s="115">
        <f t="shared" ref="Q198:Q261" si="182">AO198</f>
        <v>1</v>
      </c>
      <c r="R198" s="116">
        <f t="shared" ref="R198:R261" si="183">BH198</f>
        <v>0.91505218552655454</v>
      </c>
      <c r="S198" s="133" t="e">
        <f t="shared" ref="S198:S261" si="184">AVERAGE(J198:L198,M198:R198)</f>
        <v>#DIV/0!</v>
      </c>
      <c r="T198" s="134" t="e">
        <f t="shared" si="167"/>
        <v>#DIV/0!</v>
      </c>
      <c r="U198" s="135" t="e">
        <f t="shared" ref="U198:U261" si="185">T198*AM198</f>
        <v>#DIV/0!</v>
      </c>
      <c r="V198" s="136">
        <v>5</v>
      </c>
      <c r="W198" s="155" t="e">
        <f t="shared" ref="W198:W261" si="186">L198-1</f>
        <v>#DIV/0!</v>
      </c>
      <c r="X198" s="155" t="e">
        <f t="shared" ref="X198:X261" si="187">AVERAGE(J198:K198,W198,M198:R198)</f>
        <v>#DIV/0!</v>
      </c>
      <c r="Y198" s="155" t="e">
        <f t="shared" ref="Y198:Y261" si="188">1-X198</f>
        <v>#DIV/0!</v>
      </c>
      <c r="Z198" s="156" t="e">
        <f t="shared" ref="Z198:Z261" si="189">Y198*AM198</f>
        <v>#DIV/0!</v>
      </c>
      <c r="AA198" s="69"/>
      <c r="AB198" s="70">
        <f t="shared" ref="AB198:AB261" si="190">BG198</f>
        <v>0.93283847453106938</v>
      </c>
      <c r="AC198" s="70" t="e">
        <f t="shared" ref="AC198:AD261" si="191">BS198</f>
        <v>#DIV/0!</v>
      </c>
      <c r="AD198" s="70" t="e">
        <f t="shared" si="191"/>
        <v>#DIV/0!</v>
      </c>
      <c r="AE198" s="70">
        <f t="shared" ref="AE198:AE261" si="192">AN198</f>
        <v>0</v>
      </c>
      <c r="AF198" s="70" t="e">
        <f t="shared" ref="AF198:AF261" si="193">AT198</f>
        <v>#DIV/0!</v>
      </c>
      <c r="AG198" s="70" t="e">
        <f t="shared" ref="AG198:AG261" si="194">BF198</f>
        <v>#DIV/0!</v>
      </c>
      <c r="AH198" s="70" t="e">
        <f t="shared" ref="AH198:AH261" si="195">CQ198</f>
        <v>#DIV/0!</v>
      </c>
      <c r="AI198" s="70" t="e">
        <f t="shared" ref="AI198:AI261" si="196">CH198</f>
        <v>#DIV/0!</v>
      </c>
      <c r="AJ198" s="70" t="e">
        <f t="shared" ref="AJ198:AJ261" si="197">CN198</f>
        <v>#DIV/0!</v>
      </c>
      <c r="AK198" s="70" t="e">
        <f t="shared" ref="AK198:AK261" si="198">CC198</f>
        <v>#DIV/0!</v>
      </c>
      <c r="AL198" s="71" t="e">
        <f t="shared" si="168"/>
        <v>#DIV/0!</v>
      </c>
      <c r="AM198" s="187"/>
      <c r="AN198" s="189"/>
      <c r="AO198" s="182">
        <f t="shared" ref="AO198:AO261" si="199">1-AN198</f>
        <v>1</v>
      </c>
      <c r="AP198" s="75"/>
      <c r="AQ198" s="75"/>
      <c r="AR198" s="76"/>
      <c r="AS198" s="76"/>
      <c r="AT198" s="171" t="e">
        <f t="shared" ref="AT198:AT261" si="200">(AQ198+AR198+AS198)/AP198</f>
        <v>#DIV/0!</v>
      </c>
      <c r="AU198" s="171" t="e">
        <f t="shared" ref="AU198:AU261" si="201">1-AT198</f>
        <v>#DIV/0!</v>
      </c>
      <c r="AV198" s="75"/>
      <c r="AW198" s="75"/>
      <c r="AX198" s="75"/>
      <c r="AY198" s="76"/>
      <c r="AZ198" s="75"/>
      <c r="BA198" s="66" t="e">
        <f t="shared" ref="BA198:BA261" si="202">(AW198+AX198+AZ198+AY198)/AV198</f>
        <v>#DIV/0!</v>
      </c>
      <c r="BB198" s="155" t="e">
        <f t="shared" ref="BB198:BB261" si="203">1-BA198</f>
        <v>#DIV/0!</v>
      </c>
      <c r="BC198" s="75"/>
      <c r="BD198" s="75"/>
      <c r="BE198" s="76"/>
      <c r="BF198" s="155" t="e">
        <f t="shared" ref="BF198:BF261" si="204">(BD198+BE198)/BC198</f>
        <v>#DIV/0!</v>
      </c>
      <c r="BG198" s="184">
        <v>0.93283847453106938</v>
      </c>
      <c r="BH198" s="184">
        <v>0.91505218552655454</v>
      </c>
      <c r="BI198" s="75"/>
      <c r="BJ198" s="75"/>
      <c r="BK198" s="75"/>
      <c r="BL198" s="75"/>
      <c r="BM198" s="75"/>
      <c r="BN198" s="76"/>
      <c r="BO198" s="75"/>
      <c r="BP198" s="76"/>
      <c r="BQ198" s="76"/>
      <c r="BR198" s="75"/>
      <c r="BS198" s="155" t="e">
        <f t="shared" ref="BS198:BS261" si="205">BJ198/BI198</f>
        <v>#DIV/0!</v>
      </c>
      <c r="BT198" s="155" t="e">
        <f t="shared" si="173"/>
        <v>#DIV/0!</v>
      </c>
      <c r="BU198" s="66" t="e">
        <f t="shared" si="174"/>
        <v>#DIV/0!</v>
      </c>
      <c r="BV198" s="72"/>
      <c r="BW198" s="75"/>
      <c r="BX198" s="66" t="e">
        <f t="shared" ref="BX198:BX261" si="206">BW198/BV198</f>
        <v>#DIV/0!</v>
      </c>
      <c r="BY198" s="74" t="e">
        <f t="shared" ref="BY198:BY261" si="207">1/BX198</f>
        <v>#DIV/0!</v>
      </c>
      <c r="BZ198" s="155" t="e">
        <f t="shared" si="169"/>
        <v>#DIV/0!</v>
      </c>
      <c r="CA198" s="72"/>
      <c r="CB198" s="75"/>
      <c r="CC198" s="155" t="e">
        <f t="shared" ref="CC198:CC261" si="208">CB198/CA198</f>
        <v>#DIV/0!</v>
      </c>
      <c r="CD198" s="155" t="e">
        <f t="shared" ref="CD198:CD261" si="209">1-CC198</f>
        <v>#DIV/0!</v>
      </c>
      <c r="CE198" s="72"/>
      <c r="CF198" s="166"/>
      <c r="CG198" s="167"/>
      <c r="CH198" s="155" t="e">
        <f t="shared" ref="CH198:CH261" si="210">(CF198+CG198)/CE198</f>
        <v>#DIV/0!</v>
      </c>
      <c r="CI198" s="75"/>
      <c r="CJ198" s="75"/>
      <c r="CK198" s="76"/>
      <c r="CL198" s="76"/>
      <c r="CM198" s="76"/>
      <c r="CN198" s="155" t="e">
        <f t="shared" ref="CN198:CN261" si="211">(CJ198+CK198+CL198+CM198)/CI198</f>
        <v>#DIV/0!</v>
      </c>
      <c r="CO198" s="72"/>
      <c r="CP198" s="75"/>
      <c r="CQ198" s="155" t="e">
        <f t="shared" ref="CQ198:CQ261" si="212">CP198/CO198</f>
        <v>#DIV/0!</v>
      </c>
      <c r="CR198" s="78" t="b">
        <v>0</v>
      </c>
      <c r="CS198" s="76" t="b">
        <v>0</v>
      </c>
      <c r="CT198" s="76"/>
      <c r="CU198" s="76"/>
      <c r="CV198" s="76"/>
      <c r="CW198" s="76"/>
      <c r="CX198" s="76"/>
      <c r="CY198" s="76"/>
      <c r="CZ198" s="76"/>
      <c r="DA198" s="76"/>
      <c r="DB198" s="76"/>
      <c r="DC198" s="66" t="e">
        <f t="shared" ref="DC198:DC261" si="213">CV198/(SUM($CV$6:$CV$335))</f>
        <v>#DIV/0!</v>
      </c>
      <c r="DD198" s="66" t="e">
        <f t="shared" ref="DD198:DD261" si="214">CT198/(SUM($CT$6:$CT$335))</f>
        <v>#DIV/0!</v>
      </c>
      <c r="DE198" s="66" t="e">
        <f t="shared" ref="DE198:DE261" si="215">CU198/(SUM($CU$6:$CU$335))</f>
        <v>#DIV/0!</v>
      </c>
      <c r="DF198" s="66" t="e">
        <f t="shared" ref="DF198:DF261" si="216">CY198/(SUM($CY$6:$CY$335))</f>
        <v>#DIV/0!</v>
      </c>
      <c r="DG198" s="66" t="e">
        <f t="shared" ref="DG198:DG261" si="217">DB198/(SUM($DB$6:$DB$335))</f>
        <v>#DIV/0!</v>
      </c>
      <c r="DH198" s="66" t="e">
        <f t="shared" si="172"/>
        <v>#DIV/0!</v>
      </c>
      <c r="DI198" s="66" t="e">
        <f t="shared" ref="DI198:DI261" si="218">CU198/(MAX($CU$6:$CU$335))</f>
        <v>#DIV/0!</v>
      </c>
      <c r="DJ198" s="66" t="e">
        <f t="shared" ref="DJ198:DJ261" si="219">CT198/(MAX($CT$6:$CT$335))</f>
        <v>#DIV/0!</v>
      </c>
      <c r="DK198" s="66" t="e">
        <f t="shared" ref="DK198:DK261" si="220">CY198/(MAX($CY$6:$CY$335))</f>
        <v>#DIV/0!</v>
      </c>
      <c r="DL198" s="66" t="e">
        <f t="shared" ref="DL198:DL261" si="221">(DD198+DE198+DF198+DG198)/4</f>
        <v>#DIV/0!</v>
      </c>
      <c r="DM198" s="66" t="e">
        <f t="shared" ref="DM198:DM261" si="222">(DI198+DJ198+DK198+DH198)/4</f>
        <v>#DIV/0!</v>
      </c>
      <c r="DN198" s="80" t="e">
        <f t="shared" ref="DN198:DN261" si="223">IF(DM198=0,620,1/DM198)</f>
        <v>#DIV/0!</v>
      </c>
      <c r="DO198" s="178" t="e">
        <f t="shared" ref="DO198:DO261" si="224">DN198/(MAX($DN$6:$DN$335))</f>
        <v>#DIV/0!</v>
      </c>
      <c r="DP198" s="163" t="e">
        <f t="shared" si="170"/>
        <v>#DIV/0!</v>
      </c>
    </row>
    <row r="199" spans="1:120" ht="17.149999999999999" customHeight="1" x14ac:dyDescent="0.3">
      <c r="A199" s="30"/>
      <c r="B199" s="39" t="s">
        <v>558</v>
      </c>
      <c r="C199" s="37" t="s">
        <v>559</v>
      </c>
      <c r="D199" s="36" t="s">
        <v>608</v>
      </c>
      <c r="E199" s="37" t="s">
        <v>609</v>
      </c>
      <c r="F199" s="36" t="s">
        <v>616</v>
      </c>
      <c r="G199" s="37" t="s">
        <v>617</v>
      </c>
      <c r="H199" s="36">
        <v>53</v>
      </c>
      <c r="I199" s="38">
        <v>12</v>
      </c>
      <c r="J199" s="155" t="e">
        <f t="shared" si="175"/>
        <v>#DIV/0!</v>
      </c>
      <c r="K199" s="115" t="e">
        <f t="shared" si="176"/>
        <v>#DIV/0!</v>
      </c>
      <c r="L199" s="115" t="e">
        <f t="shared" si="177"/>
        <v>#DIV/0!</v>
      </c>
      <c r="M199" s="115" t="e">
        <f t="shared" si="178"/>
        <v>#DIV/0!</v>
      </c>
      <c r="N199" s="115" t="e">
        <f t="shared" si="179"/>
        <v>#DIV/0!</v>
      </c>
      <c r="O199" s="115" t="e">
        <f t="shared" si="180"/>
        <v>#DIV/0!</v>
      </c>
      <c r="P199" s="115" t="e">
        <f t="shared" si="181"/>
        <v>#DIV/0!</v>
      </c>
      <c r="Q199" s="115">
        <f t="shared" si="182"/>
        <v>1</v>
      </c>
      <c r="R199" s="116">
        <f t="shared" si="183"/>
        <v>0.95487373611595361</v>
      </c>
      <c r="S199" s="133" t="e">
        <f t="shared" si="184"/>
        <v>#DIV/0!</v>
      </c>
      <c r="T199" s="134" t="e">
        <f t="shared" ref="T199:T262" si="225">1-S199</f>
        <v>#DIV/0!</v>
      </c>
      <c r="U199" s="135" t="e">
        <f t="shared" si="185"/>
        <v>#DIV/0!</v>
      </c>
      <c r="V199" s="136">
        <v>5</v>
      </c>
      <c r="W199" s="155" t="e">
        <f t="shared" si="186"/>
        <v>#DIV/0!</v>
      </c>
      <c r="X199" s="155" t="e">
        <f t="shared" si="187"/>
        <v>#DIV/0!</v>
      </c>
      <c r="Y199" s="155" t="e">
        <f t="shared" si="188"/>
        <v>#DIV/0!</v>
      </c>
      <c r="Z199" s="156" t="e">
        <f t="shared" si="189"/>
        <v>#DIV/0!</v>
      </c>
      <c r="AA199" s="69"/>
      <c r="AB199" s="70">
        <f t="shared" si="190"/>
        <v>0.96718432159723278</v>
      </c>
      <c r="AC199" s="70" t="e">
        <f t="shared" si="191"/>
        <v>#DIV/0!</v>
      </c>
      <c r="AD199" s="70" t="e">
        <f t="shared" si="191"/>
        <v>#DIV/0!</v>
      </c>
      <c r="AE199" s="70">
        <f t="shared" si="192"/>
        <v>0</v>
      </c>
      <c r="AF199" s="70" t="e">
        <f t="shared" si="193"/>
        <v>#DIV/0!</v>
      </c>
      <c r="AG199" s="70" t="e">
        <f t="shared" si="194"/>
        <v>#DIV/0!</v>
      </c>
      <c r="AH199" s="70" t="e">
        <f t="shared" si="195"/>
        <v>#DIV/0!</v>
      </c>
      <c r="AI199" s="70" t="e">
        <f t="shared" si="196"/>
        <v>#DIV/0!</v>
      </c>
      <c r="AJ199" s="70" t="e">
        <f t="shared" si="197"/>
        <v>#DIV/0!</v>
      </c>
      <c r="AK199" s="70" t="e">
        <f t="shared" si="198"/>
        <v>#DIV/0!</v>
      </c>
      <c r="AL199" s="71" t="e">
        <f t="shared" ref="AL199:AL262" si="226">DO199</f>
        <v>#DIV/0!</v>
      </c>
      <c r="AM199" s="187"/>
      <c r="AN199" s="189"/>
      <c r="AO199" s="182">
        <f t="shared" si="199"/>
        <v>1</v>
      </c>
      <c r="AP199" s="75"/>
      <c r="AQ199" s="75"/>
      <c r="AR199" s="76"/>
      <c r="AS199" s="76"/>
      <c r="AT199" s="171" t="e">
        <f t="shared" si="200"/>
        <v>#DIV/0!</v>
      </c>
      <c r="AU199" s="171" t="e">
        <f t="shared" si="201"/>
        <v>#DIV/0!</v>
      </c>
      <c r="AV199" s="75"/>
      <c r="AW199" s="75"/>
      <c r="AX199" s="75"/>
      <c r="AY199" s="76"/>
      <c r="AZ199" s="75"/>
      <c r="BA199" s="66" t="e">
        <f t="shared" si="202"/>
        <v>#DIV/0!</v>
      </c>
      <c r="BB199" s="155" t="e">
        <f t="shared" si="203"/>
        <v>#DIV/0!</v>
      </c>
      <c r="BC199" s="75"/>
      <c r="BD199" s="75"/>
      <c r="BE199" s="76"/>
      <c r="BF199" s="155" t="e">
        <f t="shared" si="204"/>
        <v>#DIV/0!</v>
      </c>
      <c r="BG199" s="184">
        <v>0.96718432159723278</v>
      </c>
      <c r="BH199" s="184">
        <v>0.95487373611595361</v>
      </c>
      <c r="BI199" s="75"/>
      <c r="BJ199" s="75"/>
      <c r="BK199" s="75"/>
      <c r="BL199" s="75"/>
      <c r="BM199" s="75"/>
      <c r="BN199" s="76"/>
      <c r="BO199" s="75"/>
      <c r="BP199" s="76"/>
      <c r="BQ199" s="76"/>
      <c r="BR199" s="75"/>
      <c r="BS199" s="155" t="e">
        <f t="shared" si="205"/>
        <v>#DIV/0!</v>
      </c>
      <c r="BT199" s="155" t="e">
        <f t="shared" si="173"/>
        <v>#DIV/0!</v>
      </c>
      <c r="BU199" s="66" t="e">
        <f t="shared" si="174"/>
        <v>#DIV/0!</v>
      </c>
      <c r="BV199" s="72"/>
      <c r="BW199" s="75"/>
      <c r="BX199" s="66" t="e">
        <f t="shared" si="206"/>
        <v>#DIV/0!</v>
      </c>
      <c r="BY199" s="74" t="e">
        <f t="shared" si="207"/>
        <v>#DIV/0!</v>
      </c>
      <c r="BZ199" s="155" t="e">
        <f t="shared" ref="BZ199:BZ262" si="227">BY199/(MAX($BY$6:$BY$335))</f>
        <v>#DIV/0!</v>
      </c>
      <c r="CA199" s="72"/>
      <c r="CB199" s="75"/>
      <c r="CC199" s="155" t="e">
        <f t="shared" si="208"/>
        <v>#DIV/0!</v>
      </c>
      <c r="CD199" s="155" t="e">
        <f t="shared" si="209"/>
        <v>#DIV/0!</v>
      </c>
      <c r="CE199" s="72"/>
      <c r="CF199" s="166"/>
      <c r="CG199" s="167"/>
      <c r="CH199" s="155" t="e">
        <f t="shared" si="210"/>
        <v>#DIV/0!</v>
      </c>
      <c r="CI199" s="75"/>
      <c r="CJ199" s="76"/>
      <c r="CK199" s="76"/>
      <c r="CL199" s="76"/>
      <c r="CM199" s="76"/>
      <c r="CN199" s="155" t="e">
        <f t="shared" si="211"/>
        <v>#DIV/0!</v>
      </c>
      <c r="CO199" s="72"/>
      <c r="CP199" s="75"/>
      <c r="CQ199" s="155" t="e">
        <f t="shared" si="212"/>
        <v>#DIV/0!</v>
      </c>
      <c r="CR199" s="78" t="b">
        <v>0</v>
      </c>
      <c r="CS199" s="76" t="b">
        <v>0</v>
      </c>
      <c r="CT199" s="76"/>
      <c r="CU199" s="76"/>
      <c r="CV199" s="76"/>
      <c r="CW199" s="76"/>
      <c r="CX199" s="76"/>
      <c r="CY199" s="76"/>
      <c r="CZ199" s="76"/>
      <c r="DA199" s="76"/>
      <c r="DB199" s="76"/>
      <c r="DC199" s="66" t="e">
        <f t="shared" si="213"/>
        <v>#DIV/0!</v>
      </c>
      <c r="DD199" s="66" t="e">
        <f t="shared" si="214"/>
        <v>#DIV/0!</v>
      </c>
      <c r="DE199" s="66" t="e">
        <f t="shared" si="215"/>
        <v>#DIV/0!</v>
      </c>
      <c r="DF199" s="66" t="e">
        <f t="shared" si="216"/>
        <v>#DIV/0!</v>
      </c>
      <c r="DG199" s="66" t="e">
        <f t="shared" si="217"/>
        <v>#DIV/0!</v>
      </c>
      <c r="DH199" s="66" t="e">
        <f t="shared" si="172"/>
        <v>#DIV/0!</v>
      </c>
      <c r="DI199" s="66" t="e">
        <f t="shared" si="218"/>
        <v>#DIV/0!</v>
      </c>
      <c r="DJ199" s="66" t="e">
        <f t="shared" si="219"/>
        <v>#DIV/0!</v>
      </c>
      <c r="DK199" s="66" t="e">
        <f t="shared" si="220"/>
        <v>#DIV/0!</v>
      </c>
      <c r="DL199" s="66" t="e">
        <f t="shared" si="221"/>
        <v>#DIV/0!</v>
      </c>
      <c r="DM199" s="66" t="e">
        <f t="shared" si="222"/>
        <v>#DIV/0!</v>
      </c>
      <c r="DN199" s="80" t="e">
        <f t="shared" si="223"/>
        <v>#DIV/0!</v>
      </c>
      <c r="DO199" s="178" t="e">
        <f t="shared" si="224"/>
        <v>#DIV/0!</v>
      </c>
      <c r="DP199" s="163" t="e">
        <f t="shared" ref="DP199:DP262" si="228">1/DN199/(MAX($DN$6:$DN$335))</f>
        <v>#DIV/0!</v>
      </c>
    </row>
    <row r="200" spans="1:120" ht="17.149999999999999" customHeight="1" x14ac:dyDescent="0.3">
      <c r="A200" s="30"/>
      <c r="B200" s="39" t="s">
        <v>558</v>
      </c>
      <c r="C200" s="37" t="s">
        <v>559</v>
      </c>
      <c r="D200" s="36" t="s">
        <v>608</v>
      </c>
      <c r="E200" s="37" t="s">
        <v>609</v>
      </c>
      <c r="F200" s="36" t="s">
        <v>618</v>
      </c>
      <c r="G200" s="37" t="s">
        <v>619</v>
      </c>
      <c r="H200" s="36">
        <v>65</v>
      </c>
      <c r="I200" s="38">
        <v>8</v>
      </c>
      <c r="J200" s="155" t="e">
        <f t="shared" si="175"/>
        <v>#DIV/0!</v>
      </c>
      <c r="K200" s="115" t="e">
        <f t="shared" si="176"/>
        <v>#DIV/0!</v>
      </c>
      <c r="L200" s="115" t="e">
        <f t="shared" si="177"/>
        <v>#DIV/0!</v>
      </c>
      <c r="M200" s="115" t="e">
        <f t="shared" si="178"/>
        <v>#DIV/0!</v>
      </c>
      <c r="N200" s="115" t="e">
        <f t="shared" si="179"/>
        <v>#DIV/0!</v>
      </c>
      <c r="O200" s="115" t="e">
        <f t="shared" si="180"/>
        <v>#DIV/0!</v>
      </c>
      <c r="P200" s="115" t="e">
        <f t="shared" si="181"/>
        <v>#DIV/0!</v>
      </c>
      <c r="Q200" s="115">
        <f t="shared" si="182"/>
        <v>1</v>
      </c>
      <c r="R200" s="116">
        <f t="shared" si="183"/>
        <v>0.93027509330433278</v>
      </c>
      <c r="S200" s="133" t="e">
        <f t="shared" si="184"/>
        <v>#DIV/0!</v>
      </c>
      <c r="T200" s="134" t="e">
        <f t="shared" si="225"/>
        <v>#DIV/0!</v>
      </c>
      <c r="U200" s="135" t="e">
        <f t="shared" si="185"/>
        <v>#DIV/0!</v>
      </c>
      <c r="V200" s="136">
        <v>4</v>
      </c>
      <c r="W200" s="155" t="e">
        <f t="shared" si="186"/>
        <v>#DIV/0!</v>
      </c>
      <c r="X200" s="155" t="e">
        <f t="shared" si="187"/>
        <v>#DIV/0!</v>
      </c>
      <c r="Y200" s="155" t="e">
        <f t="shared" si="188"/>
        <v>#DIV/0!</v>
      </c>
      <c r="Z200" s="156" t="e">
        <f t="shared" si="189"/>
        <v>#DIV/0!</v>
      </c>
      <c r="AA200" s="69"/>
      <c r="AB200" s="70">
        <f t="shared" si="190"/>
        <v>0.94538940124949877</v>
      </c>
      <c r="AC200" s="70" t="e">
        <f t="shared" si="191"/>
        <v>#DIV/0!</v>
      </c>
      <c r="AD200" s="70" t="e">
        <f t="shared" si="191"/>
        <v>#DIV/0!</v>
      </c>
      <c r="AE200" s="70">
        <f t="shared" si="192"/>
        <v>0</v>
      </c>
      <c r="AF200" s="70" t="e">
        <f t="shared" si="193"/>
        <v>#DIV/0!</v>
      </c>
      <c r="AG200" s="70" t="e">
        <f t="shared" si="194"/>
        <v>#DIV/0!</v>
      </c>
      <c r="AH200" s="70" t="e">
        <f t="shared" si="195"/>
        <v>#DIV/0!</v>
      </c>
      <c r="AI200" s="70" t="e">
        <f t="shared" si="196"/>
        <v>#DIV/0!</v>
      </c>
      <c r="AJ200" s="70" t="e">
        <f t="shared" si="197"/>
        <v>#DIV/0!</v>
      </c>
      <c r="AK200" s="70" t="e">
        <f t="shared" si="198"/>
        <v>#DIV/0!</v>
      </c>
      <c r="AL200" s="71" t="e">
        <f t="shared" si="226"/>
        <v>#DIV/0!</v>
      </c>
      <c r="AM200" s="187"/>
      <c r="AN200" s="189"/>
      <c r="AO200" s="182">
        <f t="shared" si="199"/>
        <v>1</v>
      </c>
      <c r="AP200" s="75"/>
      <c r="AQ200" s="75"/>
      <c r="AR200" s="76"/>
      <c r="AS200" s="76"/>
      <c r="AT200" s="171" t="e">
        <f t="shared" si="200"/>
        <v>#DIV/0!</v>
      </c>
      <c r="AU200" s="171" t="e">
        <f t="shared" si="201"/>
        <v>#DIV/0!</v>
      </c>
      <c r="AV200" s="75"/>
      <c r="AW200" s="75"/>
      <c r="AX200" s="75"/>
      <c r="AY200" s="76"/>
      <c r="AZ200" s="75"/>
      <c r="BA200" s="66" t="e">
        <f t="shared" si="202"/>
        <v>#DIV/0!</v>
      </c>
      <c r="BB200" s="155" t="e">
        <f t="shared" si="203"/>
        <v>#DIV/0!</v>
      </c>
      <c r="BC200" s="75"/>
      <c r="BD200" s="75"/>
      <c r="BE200" s="76"/>
      <c r="BF200" s="155" t="e">
        <f t="shared" si="204"/>
        <v>#DIV/0!</v>
      </c>
      <c r="BG200" s="184">
        <v>0.94538940124949877</v>
      </c>
      <c r="BH200" s="184">
        <v>0.93027509330433278</v>
      </c>
      <c r="BI200" s="75"/>
      <c r="BJ200" s="75"/>
      <c r="BK200" s="75"/>
      <c r="BL200" s="75"/>
      <c r="BM200" s="75"/>
      <c r="BN200" s="76"/>
      <c r="BO200" s="75"/>
      <c r="BP200" s="76"/>
      <c r="BQ200" s="76"/>
      <c r="BR200" s="76"/>
      <c r="BS200" s="155" t="e">
        <f t="shared" si="205"/>
        <v>#DIV/0!</v>
      </c>
      <c r="BT200" s="155" t="e">
        <f t="shared" si="173"/>
        <v>#DIV/0!</v>
      </c>
      <c r="BU200" s="66" t="e">
        <f t="shared" si="174"/>
        <v>#DIV/0!</v>
      </c>
      <c r="BV200" s="72"/>
      <c r="BW200" s="75"/>
      <c r="BX200" s="66" t="e">
        <f t="shared" si="206"/>
        <v>#DIV/0!</v>
      </c>
      <c r="BY200" s="74" t="e">
        <f t="shared" si="207"/>
        <v>#DIV/0!</v>
      </c>
      <c r="BZ200" s="155" t="e">
        <f t="shared" si="227"/>
        <v>#DIV/0!</v>
      </c>
      <c r="CA200" s="72"/>
      <c r="CB200" s="75"/>
      <c r="CC200" s="155" t="e">
        <f t="shared" si="208"/>
        <v>#DIV/0!</v>
      </c>
      <c r="CD200" s="155" t="e">
        <f t="shared" si="209"/>
        <v>#DIV/0!</v>
      </c>
      <c r="CE200" s="72"/>
      <c r="CF200" s="166"/>
      <c r="CG200" s="167"/>
      <c r="CH200" s="155" t="e">
        <f t="shared" si="210"/>
        <v>#DIV/0!</v>
      </c>
      <c r="CI200" s="75"/>
      <c r="CJ200" s="76"/>
      <c r="CK200" s="75"/>
      <c r="CL200" s="75"/>
      <c r="CM200" s="76"/>
      <c r="CN200" s="155" t="e">
        <f t="shared" si="211"/>
        <v>#DIV/0!</v>
      </c>
      <c r="CO200" s="72"/>
      <c r="CP200" s="75"/>
      <c r="CQ200" s="155" t="e">
        <f t="shared" si="212"/>
        <v>#DIV/0!</v>
      </c>
      <c r="CR200" s="78" t="b">
        <v>0</v>
      </c>
      <c r="CS200" s="76" t="b">
        <v>0</v>
      </c>
      <c r="CT200" s="76"/>
      <c r="CU200" s="76"/>
      <c r="CV200" s="76"/>
      <c r="CW200" s="76"/>
      <c r="CX200" s="76"/>
      <c r="CY200" s="76"/>
      <c r="CZ200" s="76"/>
      <c r="DA200" s="76"/>
      <c r="DB200" s="76"/>
      <c r="DC200" s="66" t="e">
        <f t="shared" si="213"/>
        <v>#DIV/0!</v>
      </c>
      <c r="DD200" s="66" t="e">
        <f t="shared" si="214"/>
        <v>#DIV/0!</v>
      </c>
      <c r="DE200" s="66" t="e">
        <f t="shared" si="215"/>
        <v>#DIV/0!</v>
      </c>
      <c r="DF200" s="66" t="e">
        <f t="shared" si="216"/>
        <v>#DIV/0!</v>
      </c>
      <c r="DG200" s="66" t="e">
        <f t="shared" si="217"/>
        <v>#DIV/0!</v>
      </c>
      <c r="DH200" s="66" t="e">
        <f t="shared" si="172"/>
        <v>#DIV/0!</v>
      </c>
      <c r="DI200" s="66" t="e">
        <f t="shared" si="218"/>
        <v>#DIV/0!</v>
      </c>
      <c r="DJ200" s="66" t="e">
        <f t="shared" si="219"/>
        <v>#DIV/0!</v>
      </c>
      <c r="DK200" s="66" t="e">
        <f t="shared" si="220"/>
        <v>#DIV/0!</v>
      </c>
      <c r="DL200" s="66" t="e">
        <f t="shared" si="221"/>
        <v>#DIV/0!</v>
      </c>
      <c r="DM200" s="66" t="e">
        <f t="shared" si="222"/>
        <v>#DIV/0!</v>
      </c>
      <c r="DN200" s="80" t="e">
        <f t="shared" si="223"/>
        <v>#DIV/0!</v>
      </c>
      <c r="DO200" s="178" t="e">
        <f t="shared" si="224"/>
        <v>#DIV/0!</v>
      </c>
      <c r="DP200" s="163" t="e">
        <f t="shared" si="228"/>
        <v>#DIV/0!</v>
      </c>
    </row>
    <row r="201" spans="1:120" ht="17.149999999999999" customHeight="1" x14ac:dyDescent="0.3">
      <c r="A201" s="30"/>
      <c r="B201" s="39" t="s">
        <v>558</v>
      </c>
      <c r="C201" s="37" t="s">
        <v>559</v>
      </c>
      <c r="D201" s="36" t="s">
        <v>608</v>
      </c>
      <c r="E201" s="37" t="s">
        <v>609</v>
      </c>
      <c r="F201" s="36" t="s">
        <v>620</v>
      </c>
      <c r="G201" s="37" t="s">
        <v>621</v>
      </c>
      <c r="H201" s="36">
        <v>55</v>
      </c>
      <c r="I201" s="38">
        <v>7</v>
      </c>
      <c r="J201" s="155" t="e">
        <f t="shared" si="175"/>
        <v>#DIV/0!</v>
      </c>
      <c r="K201" s="115" t="e">
        <f t="shared" si="176"/>
        <v>#DIV/0!</v>
      </c>
      <c r="L201" s="115" t="e">
        <f t="shared" si="177"/>
        <v>#DIV/0!</v>
      </c>
      <c r="M201" s="115" t="e">
        <f t="shared" si="178"/>
        <v>#DIV/0!</v>
      </c>
      <c r="N201" s="115" t="e">
        <f t="shared" si="179"/>
        <v>#DIV/0!</v>
      </c>
      <c r="O201" s="115" t="e">
        <f t="shared" si="180"/>
        <v>#DIV/0!</v>
      </c>
      <c r="P201" s="115" t="e">
        <f t="shared" si="181"/>
        <v>#DIV/0!</v>
      </c>
      <c r="Q201" s="115">
        <f t="shared" si="182"/>
        <v>1</v>
      </c>
      <c r="R201" s="116">
        <f t="shared" si="183"/>
        <v>0.93347768001105635</v>
      </c>
      <c r="S201" s="133" t="e">
        <f t="shared" si="184"/>
        <v>#DIV/0!</v>
      </c>
      <c r="T201" s="134" t="e">
        <f t="shared" si="225"/>
        <v>#DIV/0!</v>
      </c>
      <c r="U201" s="135" t="e">
        <f t="shared" si="185"/>
        <v>#DIV/0!</v>
      </c>
      <c r="V201" s="136">
        <v>5</v>
      </c>
      <c r="W201" s="155" t="e">
        <f t="shared" si="186"/>
        <v>#DIV/0!</v>
      </c>
      <c r="X201" s="155" t="e">
        <f t="shared" si="187"/>
        <v>#DIV/0!</v>
      </c>
      <c r="Y201" s="155" t="e">
        <f t="shared" si="188"/>
        <v>#DIV/0!</v>
      </c>
      <c r="Z201" s="156" t="e">
        <f t="shared" si="189"/>
        <v>#DIV/0!</v>
      </c>
      <c r="AA201" s="69"/>
      <c r="AB201" s="70">
        <f t="shared" si="190"/>
        <v>0.94733762434172031</v>
      </c>
      <c r="AC201" s="70" t="e">
        <f t="shared" si="191"/>
        <v>#DIV/0!</v>
      </c>
      <c r="AD201" s="70" t="e">
        <f t="shared" si="191"/>
        <v>#DIV/0!</v>
      </c>
      <c r="AE201" s="70">
        <f t="shared" si="192"/>
        <v>0</v>
      </c>
      <c r="AF201" s="70" t="e">
        <f t="shared" si="193"/>
        <v>#DIV/0!</v>
      </c>
      <c r="AG201" s="70" t="e">
        <f t="shared" si="194"/>
        <v>#DIV/0!</v>
      </c>
      <c r="AH201" s="70" t="e">
        <f t="shared" si="195"/>
        <v>#DIV/0!</v>
      </c>
      <c r="AI201" s="70" t="e">
        <f t="shared" si="196"/>
        <v>#DIV/0!</v>
      </c>
      <c r="AJ201" s="70" t="e">
        <f t="shared" si="197"/>
        <v>#DIV/0!</v>
      </c>
      <c r="AK201" s="70" t="e">
        <f t="shared" si="198"/>
        <v>#DIV/0!</v>
      </c>
      <c r="AL201" s="71" t="e">
        <f t="shared" si="226"/>
        <v>#DIV/0!</v>
      </c>
      <c r="AM201" s="187"/>
      <c r="AN201" s="189"/>
      <c r="AO201" s="182">
        <f t="shared" si="199"/>
        <v>1</v>
      </c>
      <c r="AP201" s="75"/>
      <c r="AQ201" s="75"/>
      <c r="AR201" s="76"/>
      <c r="AS201" s="76"/>
      <c r="AT201" s="171" t="e">
        <f t="shared" si="200"/>
        <v>#DIV/0!</v>
      </c>
      <c r="AU201" s="171" t="e">
        <f t="shared" si="201"/>
        <v>#DIV/0!</v>
      </c>
      <c r="AV201" s="75"/>
      <c r="AW201" s="75"/>
      <c r="AX201" s="75"/>
      <c r="AY201" s="76"/>
      <c r="AZ201" s="75"/>
      <c r="BA201" s="66" t="e">
        <f t="shared" si="202"/>
        <v>#DIV/0!</v>
      </c>
      <c r="BB201" s="155" t="e">
        <f t="shared" si="203"/>
        <v>#DIV/0!</v>
      </c>
      <c r="BC201" s="75"/>
      <c r="BD201" s="75"/>
      <c r="BE201" s="76"/>
      <c r="BF201" s="155" t="e">
        <f t="shared" si="204"/>
        <v>#DIV/0!</v>
      </c>
      <c r="BG201" s="184">
        <v>0.94733762434172031</v>
      </c>
      <c r="BH201" s="184">
        <v>0.93347768001105635</v>
      </c>
      <c r="BI201" s="75"/>
      <c r="BJ201" s="75"/>
      <c r="BK201" s="75"/>
      <c r="BL201" s="75"/>
      <c r="BM201" s="75"/>
      <c r="BN201" s="76"/>
      <c r="BO201" s="75"/>
      <c r="BP201" s="76"/>
      <c r="BQ201" s="76"/>
      <c r="BR201" s="76"/>
      <c r="BS201" s="155" t="e">
        <f t="shared" si="205"/>
        <v>#DIV/0!</v>
      </c>
      <c r="BT201" s="155" t="e">
        <f t="shared" si="173"/>
        <v>#DIV/0!</v>
      </c>
      <c r="BU201" s="66" t="e">
        <f t="shared" si="174"/>
        <v>#DIV/0!</v>
      </c>
      <c r="BV201" s="72"/>
      <c r="BW201" s="75"/>
      <c r="BX201" s="66" t="e">
        <f t="shared" si="206"/>
        <v>#DIV/0!</v>
      </c>
      <c r="BY201" s="74" t="e">
        <f t="shared" si="207"/>
        <v>#DIV/0!</v>
      </c>
      <c r="BZ201" s="155" t="e">
        <f t="shared" si="227"/>
        <v>#DIV/0!</v>
      </c>
      <c r="CA201" s="72"/>
      <c r="CB201" s="75"/>
      <c r="CC201" s="155" t="e">
        <f t="shared" si="208"/>
        <v>#DIV/0!</v>
      </c>
      <c r="CD201" s="155" t="e">
        <f t="shared" si="209"/>
        <v>#DIV/0!</v>
      </c>
      <c r="CE201" s="72"/>
      <c r="CF201" s="166"/>
      <c r="CG201" s="167"/>
      <c r="CH201" s="155" t="e">
        <f t="shared" si="210"/>
        <v>#DIV/0!</v>
      </c>
      <c r="CI201" s="75"/>
      <c r="CJ201" s="76"/>
      <c r="CK201" s="75"/>
      <c r="CL201" s="75"/>
      <c r="CM201" s="76"/>
      <c r="CN201" s="155" t="e">
        <f t="shared" si="211"/>
        <v>#DIV/0!</v>
      </c>
      <c r="CO201" s="72"/>
      <c r="CP201" s="75"/>
      <c r="CQ201" s="155" t="e">
        <f t="shared" si="212"/>
        <v>#DIV/0!</v>
      </c>
      <c r="CR201" s="78" t="b">
        <v>0</v>
      </c>
      <c r="CS201" s="76" t="b">
        <v>0</v>
      </c>
      <c r="CT201" s="76"/>
      <c r="CU201" s="76"/>
      <c r="CV201" s="76"/>
      <c r="CW201" s="76"/>
      <c r="CX201" s="76"/>
      <c r="CY201" s="76"/>
      <c r="CZ201" s="76"/>
      <c r="DA201" s="76"/>
      <c r="DB201" s="76"/>
      <c r="DC201" s="66" t="e">
        <f t="shared" si="213"/>
        <v>#DIV/0!</v>
      </c>
      <c r="DD201" s="66" t="e">
        <f t="shared" si="214"/>
        <v>#DIV/0!</v>
      </c>
      <c r="DE201" s="66" t="e">
        <f t="shared" si="215"/>
        <v>#DIV/0!</v>
      </c>
      <c r="DF201" s="66" t="e">
        <f t="shared" si="216"/>
        <v>#DIV/0!</v>
      </c>
      <c r="DG201" s="66" t="e">
        <f t="shared" si="217"/>
        <v>#DIV/0!</v>
      </c>
      <c r="DH201" s="66" t="e">
        <f t="shared" si="172"/>
        <v>#DIV/0!</v>
      </c>
      <c r="DI201" s="66" t="e">
        <f t="shared" si="218"/>
        <v>#DIV/0!</v>
      </c>
      <c r="DJ201" s="66" t="e">
        <f t="shared" si="219"/>
        <v>#DIV/0!</v>
      </c>
      <c r="DK201" s="66" t="e">
        <f t="shared" si="220"/>
        <v>#DIV/0!</v>
      </c>
      <c r="DL201" s="66" t="e">
        <f t="shared" si="221"/>
        <v>#DIV/0!</v>
      </c>
      <c r="DM201" s="66" t="e">
        <f t="shared" si="222"/>
        <v>#DIV/0!</v>
      </c>
      <c r="DN201" s="80" t="e">
        <f t="shared" si="223"/>
        <v>#DIV/0!</v>
      </c>
      <c r="DO201" s="178" t="e">
        <f t="shared" si="224"/>
        <v>#DIV/0!</v>
      </c>
      <c r="DP201" s="163" t="e">
        <f t="shared" si="228"/>
        <v>#DIV/0!</v>
      </c>
    </row>
    <row r="202" spans="1:120" ht="17.149999999999999" customHeight="1" x14ac:dyDescent="0.3">
      <c r="A202" s="30"/>
      <c r="B202" s="39" t="s">
        <v>558</v>
      </c>
      <c r="C202" s="37" t="s">
        <v>559</v>
      </c>
      <c r="D202" s="36" t="s">
        <v>608</v>
      </c>
      <c r="E202" s="37" t="s">
        <v>609</v>
      </c>
      <c r="F202" s="36" t="s">
        <v>622</v>
      </c>
      <c r="G202" s="37" t="s">
        <v>623</v>
      </c>
      <c r="H202" s="36">
        <v>43</v>
      </c>
      <c r="I202" s="38">
        <v>7</v>
      </c>
      <c r="J202" s="155" t="e">
        <f t="shared" si="175"/>
        <v>#DIV/0!</v>
      </c>
      <c r="K202" s="115" t="e">
        <f t="shared" si="176"/>
        <v>#DIV/0!</v>
      </c>
      <c r="L202" s="115" t="e">
        <f t="shared" si="177"/>
        <v>#DIV/0!</v>
      </c>
      <c r="M202" s="115" t="e">
        <f t="shared" si="178"/>
        <v>#DIV/0!</v>
      </c>
      <c r="N202" s="115" t="e">
        <f t="shared" si="179"/>
        <v>#DIV/0!</v>
      </c>
      <c r="O202" s="115" t="e">
        <f t="shared" si="180"/>
        <v>#DIV/0!</v>
      </c>
      <c r="P202" s="115" t="e">
        <f t="shared" si="181"/>
        <v>#DIV/0!</v>
      </c>
      <c r="Q202" s="115">
        <f t="shared" si="182"/>
        <v>1</v>
      </c>
      <c r="R202" s="116">
        <f t="shared" si="183"/>
        <v>0.9842450978015852</v>
      </c>
      <c r="S202" s="133" t="e">
        <f t="shared" si="184"/>
        <v>#DIV/0!</v>
      </c>
      <c r="T202" s="134" t="e">
        <f t="shared" si="225"/>
        <v>#DIV/0!</v>
      </c>
      <c r="U202" s="135" t="e">
        <f t="shared" si="185"/>
        <v>#DIV/0!</v>
      </c>
      <c r="V202" s="136">
        <v>5</v>
      </c>
      <c r="W202" s="155" t="e">
        <f t="shared" si="186"/>
        <v>#DIV/0!</v>
      </c>
      <c r="X202" s="155" t="e">
        <f t="shared" si="187"/>
        <v>#DIV/0!</v>
      </c>
      <c r="Y202" s="155" t="e">
        <f t="shared" si="188"/>
        <v>#DIV/0!</v>
      </c>
      <c r="Z202" s="156" t="e">
        <f t="shared" si="189"/>
        <v>#DIV/0!</v>
      </c>
      <c r="AA202" s="69"/>
      <c r="AB202" s="70">
        <f t="shared" si="190"/>
        <v>0.98800422169022051</v>
      </c>
      <c r="AC202" s="70" t="e">
        <f t="shared" si="191"/>
        <v>#DIV/0!</v>
      </c>
      <c r="AD202" s="70" t="e">
        <f t="shared" si="191"/>
        <v>#DIV/0!</v>
      </c>
      <c r="AE202" s="70">
        <f t="shared" si="192"/>
        <v>0</v>
      </c>
      <c r="AF202" s="70" t="e">
        <f t="shared" si="193"/>
        <v>#DIV/0!</v>
      </c>
      <c r="AG202" s="70" t="e">
        <f t="shared" si="194"/>
        <v>#DIV/0!</v>
      </c>
      <c r="AH202" s="70" t="e">
        <f t="shared" si="195"/>
        <v>#DIV/0!</v>
      </c>
      <c r="AI202" s="70" t="e">
        <f t="shared" si="196"/>
        <v>#DIV/0!</v>
      </c>
      <c r="AJ202" s="70" t="e">
        <f t="shared" si="197"/>
        <v>#DIV/0!</v>
      </c>
      <c r="AK202" s="70" t="e">
        <f t="shared" si="198"/>
        <v>#DIV/0!</v>
      </c>
      <c r="AL202" s="71" t="e">
        <f t="shared" si="226"/>
        <v>#DIV/0!</v>
      </c>
      <c r="AM202" s="187"/>
      <c r="AN202" s="189"/>
      <c r="AO202" s="182">
        <f t="shared" si="199"/>
        <v>1</v>
      </c>
      <c r="AP202" s="75"/>
      <c r="AQ202" s="75"/>
      <c r="AR202" s="76"/>
      <c r="AS202" s="76"/>
      <c r="AT202" s="171" t="e">
        <f t="shared" si="200"/>
        <v>#DIV/0!</v>
      </c>
      <c r="AU202" s="171" t="e">
        <f t="shared" si="201"/>
        <v>#DIV/0!</v>
      </c>
      <c r="AV202" s="75"/>
      <c r="AW202" s="75"/>
      <c r="AX202" s="75"/>
      <c r="AY202" s="76"/>
      <c r="AZ202" s="75"/>
      <c r="BA202" s="66" t="e">
        <f t="shared" si="202"/>
        <v>#DIV/0!</v>
      </c>
      <c r="BB202" s="155" t="e">
        <f t="shared" si="203"/>
        <v>#DIV/0!</v>
      </c>
      <c r="BC202" s="75"/>
      <c r="BD202" s="75"/>
      <c r="BE202" s="76"/>
      <c r="BF202" s="155" t="e">
        <f t="shared" si="204"/>
        <v>#DIV/0!</v>
      </c>
      <c r="BG202" s="184">
        <v>0.98800422169022051</v>
      </c>
      <c r="BH202" s="184">
        <v>0.9842450978015852</v>
      </c>
      <c r="BI202" s="75"/>
      <c r="BJ202" s="75"/>
      <c r="BK202" s="75"/>
      <c r="BL202" s="75"/>
      <c r="BM202" s="75"/>
      <c r="BN202" s="76"/>
      <c r="BO202" s="75"/>
      <c r="BP202" s="76"/>
      <c r="BQ202" s="76"/>
      <c r="BR202" s="75"/>
      <c r="BS202" s="155" t="e">
        <f t="shared" si="205"/>
        <v>#DIV/0!</v>
      </c>
      <c r="BT202" s="155" t="e">
        <f t="shared" si="173"/>
        <v>#DIV/0!</v>
      </c>
      <c r="BU202" s="66" t="e">
        <f t="shared" si="174"/>
        <v>#DIV/0!</v>
      </c>
      <c r="BV202" s="72"/>
      <c r="BW202" s="75"/>
      <c r="BX202" s="66" t="e">
        <f t="shared" si="206"/>
        <v>#DIV/0!</v>
      </c>
      <c r="BY202" s="74" t="e">
        <f t="shared" si="207"/>
        <v>#DIV/0!</v>
      </c>
      <c r="BZ202" s="155" t="e">
        <f t="shared" si="227"/>
        <v>#DIV/0!</v>
      </c>
      <c r="CA202" s="72"/>
      <c r="CB202" s="75"/>
      <c r="CC202" s="155" t="e">
        <f t="shared" si="208"/>
        <v>#DIV/0!</v>
      </c>
      <c r="CD202" s="155" t="e">
        <f t="shared" si="209"/>
        <v>#DIV/0!</v>
      </c>
      <c r="CE202" s="72"/>
      <c r="CF202" s="166"/>
      <c r="CG202" s="167"/>
      <c r="CH202" s="155" t="e">
        <f t="shared" si="210"/>
        <v>#DIV/0!</v>
      </c>
      <c r="CI202" s="75"/>
      <c r="CJ202" s="76"/>
      <c r="CK202" s="75"/>
      <c r="CL202" s="75"/>
      <c r="CM202" s="76"/>
      <c r="CN202" s="155" t="e">
        <f t="shared" si="211"/>
        <v>#DIV/0!</v>
      </c>
      <c r="CO202" s="72"/>
      <c r="CP202" s="75"/>
      <c r="CQ202" s="155" t="e">
        <f t="shared" si="212"/>
        <v>#DIV/0!</v>
      </c>
      <c r="CR202" s="78" t="b">
        <v>0</v>
      </c>
      <c r="CS202" s="76" t="b">
        <v>0</v>
      </c>
      <c r="CT202" s="76"/>
      <c r="CU202" s="76"/>
      <c r="CV202" s="76"/>
      <c r="CW202" s="76"/>
      <c r="CX202" s="76"/>
      <c r="CY202" s="76"/>
      <c r="CZ202" s="76"/>
      <c r="DA202" s="76"/>
      <c r="DB202" s="76"/>
      <c r="DC202" s="66" t="e">
        <f t="shared" si="213"/>
        <v>#DIV/0!</v>
      </c>
      <c r="DD202" s="66" t="e">
        <f t="shared" si="214"/>
        <v>#DIV/0!</v>
      </c>
      <c r="DE202" s="66" t="e">
        <f t="shared" si="215"/>
        <v>#DIV/0!</v>
      </c>
      <c r="DF202" s="66" t="e">
        <f t="shared" si="216"/>
        <v>#DIV/0!</v>
      </c>
      <c r="DG202" s="66" t="e">
        <f t="shared" si="217"/>
        <v>#DIV/0!</v>
      </c>
      <c r="DH202" s="66" t="e">
        <f t="shared" si="172"/>
        <v>#DIV/0!</v>
      </c>
      <c r="DI202" s="66" t="e">
        <f t="shared" si="218"/>
        <v>#DIV/0!</v>
      </c>
      <c r="DJ202" s="66" t="e">
        <f t="shared" si="219"/>
        <v>#DIV/0!</v>
      </c>
      <c r="DK202" s="66" t="e">
        <f t="shared" si="220"/>
        <v>#DIV/0!</v>
      </c>
      <c r="DL202" s="66" t="e">
        <f t="shared" si="221"/>
        <v>#DIV/0!</v>
      </c>
      <c r="DM202" s="66" t="e">
        <f t="shared" si="222"/>
        <v>#DIV/0!</v>
      </c>
      <c r="DN202" s="80" t="e">
        <f t="shared" si="223"/>
        <v>#DIV/0!</v>
      </c>
      <c r="DO202" s="178" t="e">
        <f t="shared" si="224"/>
        <v>#DIV/0!</v>
      </c>
      <c r="DP202" s="163" t="e">
        <f t="shared" si="228"/>
        <v>#DIV/0!</v>
      </c>
    </row>
    <row r="203" spans="1:120" ht="17.149999999999999" customHeight="1" x14ac:dyDescent="0.3">
      <c r="A203" s="30"/>
      <c r="B203" s="39" t="s">
        <v>558</v>
      </c>
      <c r="C203" s="37" t="s">
        <v>559</v>
      </c>
      <c r="D203" s="36" t="s">
        <v>608</v>
      </c>
      <c r="E203" s="37" t="s">
        <v>609</v>
      </c>
      <c r="F203" s="36" t="s">
        <v>624</v>
      </c>
      <c r="G203" s="37" t="s">
        <v>625</v>
      </c>
      <c r="H203" s="36">
        <v>23</v>
      </c>
      <c r="I203" s="38">
        <v>23</v>
      </c>
      <c r="J203" s="155" t="e">
        <f t="shared" si="175"/>
        <v>#DIV/0!</v>
      </c>
      <c r="K203" s="115" t="e">
        <f t="shared" si="176"/>
        <v>#DIV/0!</v>
      </c>
      <c r="L203" s="115" t="e">
        <f t="shared" si="177"/>
        <v>#DIV/0!</v>
      </c>
      <c r="M203" s="115" t="e">
        <f t="shared" si="178"/>
        <v>#DIV/0!</v>
      </c>
      <c r="N203" s="115" t="e">
        <f t="shared" si="179"/>
        <v>#DIV/0!</v>
      </c>
      <c r="O203" s="115" t="e">
        <f t="shared" si="180"/>
        <v>#DIV/0!</v>
      </c>
      <c r="P203" s="115" t="e">
        <f t="shared" si="181"/>
        <v>#DIV/0!</v>
      </c>
      <c r="Q203" s="115">
        <f t="shared" si="182"/>
        <v>1</v>
      </c>
      <c r="R203" s="116">
        <f t="shared" si="183"/>
        <v>0.90823866769604056</v>
      </c>
      <c r="S203" s="133" t="e">
        <f t="shared" si="184"/>
        <v>#DIV/0!</v>
      </c>
      <c r="T203" s="134" t="e">
        <f t="shared" si="225"/>
        <v>#DIV/0!</v>
      </c>
      <c r="U203" s="135" t="e">
        <f t="shared" si="185"/>
        <v>#DIV/0!</v>
      </c>
      <c r="V203" s="136">
        <v>7</v>
      </c>
      <c r="W203" s="155" t="e">
        <f t="shared" si="186"/>
        <v>#DIV/0!</v>
      </c>
      <c r="X203" s="155" t="e">
        <f t="shared" si="187"/>
        <v>#DIV/0!</v>
      </c>
      <c r="Y203" s="155" t="e">
        <f t="shared" si="188"/>
        <v>#DIV/0!</v>
      </c>
      <c r="Z203" s="156" t="e">
        <f t="shared" si="189"/>
        <v>#DIV/0!</v>
      </c>
      <c r="AA203" s="69"/>
      <c r="AB203" s="70">
        <f t="shared" si="190"/>
        <v>0.93105904373824966</v>
      </c>
      <c r="AC203" s="70" t="e">
        <f t="shared" si="191"/>
        <v>#DIV/0!</v>
      </c>
      <c r="AD203" s="70" t="e">
        <f t="shared" si="191"/>
        <v>#DIV/0!</v>
      </c>
      <c r="AE203" s="70">
        <f t="shared" si="192"/>
        <v>0</v>
      </c>
      <c r="AF203" s="70" t="e">
        <f t="shared" si="193"/>
        <v>#DIV/0!</v>
      </c>
      <c r="AG203" s="70" t="e">
        <f t="shared" si="194"/>
        <v>#DIV/0!</v>
      </c>
      <c r="AH203" s="70" t="e">
        <f t="shared" si="195"/>
        <v>#DIV/0!</v>
      </c>
      <c r="AI203" s="70" t="e">
        <f t="shared" si="196"/>
        <v>#DIV/0!</v>
      </c>
      <c r="AJ203" s="70" t="e">
        <f t="shared" si="197"/>
        <v>#DIV/0!</v>
      </c>
      <c r="AK203" s="70" t="e">
        <f t="shared" si="198"/>
        <v>#DIV/0!</v>
      </c>
      <c r="AL203" s="71" t="e">
        <f t="shared" si="226"/>
        <v>#DIV/0!</v>
      </c>
      <c r="AM203" s="187"/>
      <c r="AN203" s="189"/>
      <c r="AO203" s="182">
        <f t="shared" si="199"/>
        <v>1</v>
      </c>
      <c r="AP203" s="75"/>
      <c r="AQ203" s="75"/>
      <c r="AR203" s="76"/>
      <c r="AS203" s="76"/>
      <c r="AT203" s="171" t="e">
        <f t="shared" si="200"/>
        <v>#DIV/0!</v>
      </c>
      <c r="AU203" s="171" t="e">
        <f t="shared" si="201"/>
        <v>#DIV/0!</v>
      </c>
      <c r="AV203" s="75"/>
      <c r="AW203" s="75"/>
      <c r="AX203" s="75"/>
      <c r="AY203" s="76"/>
      <c r="AZ203" s="75"/>
      <c r="BA203" s="66" t="e">
        <f t="shared" si="202"/>
        <v>#DIV/0!</v>
      </c>
      <c r="BB203" s="155" t="e">
        <f t="shared" si="203"/>
        <v>#DIV/0!</v>
      </c>
      <c r="BC203" s="75"/>
      <c r="BD203" s="75"/>
      <c r="BE203" s="76"/>
      <c r="BF203" s="155" t="e">
        <f t="shared" si="204"/>
        <v>#DIV/0!</v>
      </c>
      <c r="BG203" s="184">
        <v>0.93105904373824966</v>
      </c>
      <c r="BH203" s="184">
        <v>0.90823866769604056</v>
      </c>
      <c r="BI203" s="75"/>
      <c r="BJ203" s="75"/>
      <c r="BK203" s="75"/>
      <c r="BL203" s="75"/>
      <c r="BM203" s="75"/>
      <c r="BN203" s="76"/>
      <c r="BO203" s="75"/>
      <c r="BP203" s="76"/>
      <c r="BQ203" s="76"/>
      <c r="BR203" s="76"/>
      <c r="BS203" s="155" t="e">
        <f t="shared" si="205"/>
        <v>#DIV/0!</v>
      </c>
      <c r="BT203" s="155" t="e">
        <f t="shared" si="173"/>
        <v>#DIV/0!</v>
      </c>
      <c r="BU203" s="66" t="e">
        <f t="shared" si="174"/>
        <v>#DIV/0!</v>
      </c>
      <c r="BV203" s="72"/>
      <c r="BW203" s="75"/>
      <c r="BX203" s="66" t="e">
        <f t="shared" si="206"/>
        <v>#DIV/0!</v>
      </c>
      <c r="BY203" s="74" t="e">
        <f t="shared" si="207"/>
        <v>#DIV/0!</v>
      </c>
      <c r="BZ203" s="155" t="e">
        <f t="shared" si="227"/>
        <v>#DIV/0!</v>
      </c>
      <c r="CA203" s="72"/>
      <c r="CB203" s="75"/>
      <c r="CC203" s="155" t="e">
        <f t="shared" si="208"/>
        <v>#DIV/0!</v>
      </c>
      <c r="CD203" s="155" t="e">
        <f t="shared" si="209"/>
        <v>#DIV/0!</v>
      </c>
      <c r="CE203" s="72"/>
      <c r="CF203" s="166"/>
      <c r="CG203" s="167"/>
      <c r="CH203" s="155" t="e">
        <f t="shared" si="210"/>
        <v>#DIV/0!</v>
      </c>
      <c r="CI203" s="75"/>
      <c r="CJ203" s="76"/>
      <c r="CK203" s="76"/>
      <c r="CL203" s="76"/>
      <c r="CM203" s="75"/>
      <c r="CN203" s="155" t="e">
        <f t="shared" si="211"/>
        <v>#DIV/0!</v>
      </c>
      <c r="CO203" s="72"/>
      <c r="CP203" s="75"/>
      <c r="CQ203" s="155" t="e">
        <f t="shared" si="212"/>
        <v>#DIV/0!</v>
      </c>
      <c r="CR203" s="78" t="b">
        <v>0</v>
      </c>
      <c r="CS203" s="76" t="b">
        <v>0</v>
      </c>
      <c r="CT203" s="76"/>
      <c r="CU203" s="76"/>
      <c r="CV203" s="76"/>
      <c r="CW203" s="76"/>
      <c r="CX203" s="76"/>
      <c r="CY203" s="76"/>
      <c r="CZ203" s="76"/>
      <c r="DA203" s="76"/>
      <c r="DB203" s="76"/>
      <c r="DC203" s="66" t="e">
        <f t="shared" si="213"/>
        <v>#DIV/0!</v>
      </c>
      <c r="DD203" s="66" t="e">
        <f t="shared" si="214"/>
        <v>#DIV/0!</v>
      </c>
      <c r="DE203" s="66" t="e">
        <f t="shared" si="215"/>
        <v>#DIV/0!</v>
      </c>
      <c r="DF203" s="66" t="e">
        <f t="shared" si="216"/>
        <v>#DIV/0!</v>
      </c>
      <c r="DG203" s="66" t="e">
        <f t="shared" si="217"/>
        <v>#DIV/0!</v>
      </c>
      <c r="DH203" s="66" t="e">
        <f t="shared" si="172"/>
        <v>#DIV/0!</v>
      </c>
      <c r="DI203" s="66" t="e">
        <f t="shared" si="218"/>
        <v>#DIV/0!</v>
      </c>
      <c r="DJ203" s="66" t="e">
        <f t="shared" si="219"/>
        <v>#DIV/0!</v>
      </c>
      <c r="DK203" s="66" t="e">
        <f t="shared" si="220"/>
        <v>#DIV/0!</v>
      </c>
      <c r="DL203" s="66" t="e">
        <f t="shared" si="221"/>
        <v>#DIV/0!</v>
      </c>
      <c r="DM203" s="66" t="e">
        <f t="shared" si="222"/>
        <v>#DIV/0!</v>
      </c>
      <c r="DN203" s="80" t="e">
        <f t="shared" si="223"/>
        <v>#DIV/0!</v>
      </c>
      <c r="DO203" s="178" t="e">
        <f t="shared" si="224"/>
        <v>#DIV/0!</v>
      </c>
      <c r="DP203" s="163" t="e">
        <f t="shared" si="228"/>
        <v>#DIV/0!</v>
      </c>
    </row>
    <row r="204" spans="1:120" ht="17.149999999999999" customHeight="1" x14ac:dyDescent="0.3">
      <c r="A204" s="30"/>
      <c r="B204" s="39" t="s">
        <v>558</v>
      </c>
      <c r="C204" s="37" t="s">
        <v>559</v>
      </c>
      <c r="D204" s="36" t="s">
        <v>608</v>
      </c>
      <c r="E204" s="37" t="s">
        <v>609</v>
      </c>
      <c r="F204" s="36" t="s">
        <v>626</v>
      </c>
      <c r="G204" s="37" t="s">
        <v>627</v>
      </c>
      <c r="H204" s="36"/>
      <c r="I204" s="38">
        <v>9</v>
      </c>
      <c r="J204" s="155" t="e">
        <f t="shared" si="175"/>
        <v>#DIV/0!</v>
      </c>
      <c r="K204" s="115" t="e">
        <f t="shared" si="176"/>
        <v>#DIV/0!</v>
      </c>
      <c r="L204" s="115" t="e">
        <f t="shared" si="177"/>
        <v>#DIV/0!</v>
      </c>
      <c r="M204" s="115" t="e">
        <f t="shared" si="178"/>
        <v>#DIV/0!</v>
      </c>
      <c r="N204" s="115" t="e">
        <f t="shared" si="179"/>
        <v>#DIV/0!</v>
      </c>
      <c r="O204" s="115" t="e">
        <f t="shared" si="180"/>
        <v>#DIV/0!</v>
      </c>
      <c r="P204" s="115" t="e">
        <f t="shared" si="181"/>
        <v>#DIV/0!</v>
      </c>
      <c r="Q204" s="115">
        <f t="shared" si="182"/>
        <v>1</v>
      </c>
      <c r="R204" s="116">
        <f t="shared" si="183"/>
        <v>0.95608899297423888</v>
      </c>
      <c r="S204" s="133" t="e">
        <f t="shared" si="184"/>
        <v>#DIV/0!</v>
      </c>
      <c r="T204" s="134" t="e">
        <f t="shared" si="225"/>
        <v>#DIV/0!</v>
      </c>
      <c r="U204" s="135" t="e">
        <f t="shared" si="185"/>
        <v>#DIV/0!</v>
      </c>
      <c r="V204" s="136">
        <v>7</v>
      </c>
      <c r="W204" s="155" t="e">
        <f t="shared" si="186"/>
        <v>#DIV/0!</v>
      </c>
      <c r="X204" s="155" t="e">
        <f t="shared" si="187"/>
        <v>#DIV/0!</v>
      </c>
      <c r="Y204" s="155" t="e">
        <f t="shared" si="188"/>
        <v>#DIV/0!</v>
      </c>
      <c r="Z204" s="156" t="e">
        <f t="shared" si="189"/>
        <v>#DIV/0!</v>
      </c>
      <c r="AA204" s="69"/>
      <c r="AB204" s="70">
        <f t="shared" si="190"/>
        <v>0.97011245674740498</v>
      </c>
      <c r="AC204" s="70" t="e">
        <f t="shared" si="191"/>
        <v>#DIV/0!</v>
      </c>
      <c r="AD204" s="70" t="e">
        <f t="shared" si="191"/>
        <v>#DIV/0!</v>
      </c>
      <c r="AE204" s="70">
        <f t="shared" si="192"/>
        <v>0</v>
      </c>
      <c r="AF204" s="70" t="e">
        <f t="shared" si="193"/>
        <v>#DIV/0!</v>
      </c>
      <c r="AG204" s="70" t="e">
        <f t="shared" si="194"/>
        <v>#DIV/0!</v>
      </c>
      <c r="AH204" s="70" t="e">
        <f t="shared" si="195"/>
        <v>#DIV/0!</v>
      </c>
      <c r="AI204" s="70" t="e">
        <f t="shared" si="196"/>
        <v>#DIV/0!</v>
      </c>
      <c r="AJ204" s="70" t="e">
        <f t="shared" si="197"/>
        <v>#DIV/0!</v>
      </c>
      <c r="AK204" s="70" t="e">
        <f t="shared" si="198"/>
        <v>#DIV/0!</v>
      </c>
      <c r="AL204" s="71" t="e">
        <f t="shared" si="226"/>
        <v>#DIV/0!</v>
      </c>
      <c r="AM204" s="187"/>
      <c r="AN204" s="189"/>
      <c r="AO204" s="182">
        <f t="shared" si="199"/>
        <v>1</v>
      </c>
      <c r="AP204" s="75"/>
      <c r="AQ204" s="75"/>
      <c r="AR204" s="76"/>
      <c r="AS204" s="76"/>
      <c r="AT204" s="171" t="e">
        <f t="shared" si="200"/>
        <v>#DIV/0!</v>
      </c>
      <c r="AU204" s="171" t="e">
        <f t="shared" si="201"/>
        <v>#DIV/0!</v>
      </c>
      <c r="AV204" s="75"/>
      <c r="AW204" s="75"/>
      <c r="AX204" s="75"/>
      <c r="AY204" s="76"/>
      <c r="AZ204" s="75"/>
      <c r="BA204" s="66" t="e">
        <f t="shared" si="202"/>
        <v>#DIV/0!</v>
      </c>
      <c r="BB204" s="155" t="e">
        <f t="shared" si="203"/>
        <v>#DIV/0!</v>
      </c>
      <c r="BC204" s="75"/>
      <c r="BD204" s="75"/>
      <c r="BE204" s="76"/>
      <c r="BF204" s="155" t="e">
        <f t="shared" si="204"/>
        <v>#DIV/0!</v>
      </c>
      <c r="BG204" s="184">
        <v>0.97011245674740498</v>
      </c>
      <c r="BH204" s="184">
        <v>0.95608899297423888</v>
      </c>
      <c r="BI204" s="75"/>
      <c r="BJ204" s="76"/>
      <c r="BK204" s="75"/>
      <c r="BL204" s="75"/>
      <c r="BM204" s="76"/>
      <c r="BN204" s="76"/>
      <c r="BO204" s="76"/>
      <c r="BP204" s="76"/>
      <c r="BQ204" s="76"/>
      <c r="BR204" s="76"/>
      <c r="BS204" s="155" t="e">
        <f t="shared" si="205"/>
        <v>#DIV/0!</v>
      </c>
      <c r="BT204" s="155" t="e">
        <f t="shared" si="173"/>
        <v>#DIV/0!</v>
      </c>
      <c r="BU204" s="66" t="e">
        <f t="shared" si="174"/>
        <v>#DIV/0!</v>
      </c>
      <c r="BV204" s="72"/>
      <c r="BW204" s="76"/>
      <c r="BX204" s="66" t="e">
        <f t="shared" si="206"/>
        <v>#DIV/0!</v>
      </c>
      <c r="BY204" s="74" t="e">
        <f t="shared" si="207"/>
        <v>#DIV/0!</v>
      </c>
      <c r="BZ204" s="155" t="e">
        <f t="shared" si="227"/>
        <v>#DIV/0!</v>
      </c>
      <c r="CA204" s="78"/>
      <c r="CB204" s="76"/>
      <c r="CC204" s="155" t="e">
        <f t="shared" si="208"/>
        <v>#DIV/0!</v>
      </c>
      <c r="CD204" s="155" t="e">
        <f t="shared" si="209"/>
        <v>#DIV/0!</v>
      </c>
      <c r="CE204" s="72"/>
      <c r="CF204" s="166"/>
      <c r="CG204" s="167"/>
      <c r="CH204" s="155" t="e">
        <f t="shared" si="210"/>
        <v>#DIV/0!</v>
      </c>
      <c r="CI204" s="75"/>
      <c r="CJ204" s="76"/>
      <c r="CK204" s="76"/>
      <c r="CL204" s="76"/>
      <c r="CM204" s="76"/>
      <c r="CN204" s="155" t="e">
        <f t="shared" si="211"/>
        <v>#DIV/0!</v>
      </c>
      <c r="CO204" s="72"/>
      <c r="CP204" s="75"/>
      <c r="CQ204" s="155" t="e">
        <f t="shared" si="212"/>
        <v>#DIV/0!</v>
      </c>
      <c r="CR204" s="78" t="b">
        <v>0</v>
      </c>
      <c r="CS204" s="76" t="b">
        <v>0</v>
      </c>
      <c r="CT204" s="76"/>
      <c r="CU204" s="76"/>
      <c r="CV204" s="76"/>
      <c r="CW204" s="76"/>
      <c r="CX204" s="76"/>
      <c r="CY204" s="76"/>
      <c r="CZ204" s="76"/>
      <c r="DA204" s="76"/>
      <c r="DB204" s="76"/>
      <c r="DC204" s="66" t="e">
        <f t="shared" si="213"/>
        <v>#DIV/0!</v>
      </c>
      <c r="DD204" s="66" t="e">
        <f t="shared" si="214"/>
        <v>#DIV/0!</v>
      </c>
      <c r="DE204" s="66" t="e">
        <f t="shared" si="215"/>
        <v>#DIV/0!</v>
      </c>
      <c r="DF204" s="66" t="e">
        <f t="shared" si="216"/>
        <v>#DIV/0!</v>
      </c>
      <c r="DG204" s="66" t="e">
        <f t="shared" si="217"/>
        <v>#DIV/0!</v>
      </c>
      <c r="DH204" s="66" t="e">
        <f t="shared" si="172"/>
        <v>#DIV/0!</v>
      </c>
      <c r="DI204" s="66" t="e">
        <f t="shared" si="218"/>
        <v>#DIV/0!</v>
      </c>
      <c r="DJ204" s="66" t="e">
        <f t="shared" si="219"/>
        <v>#DIV/0!</v>
      </c>
      <c r="DK204" s="66" t="e">
        <f t="shared" si="220"/>
        <v>#DIV/0!</v>
      </c>
      <c r="DL204" s="66" t="e">
        <f t="shared" si="221"/>
        <v>#DIV/0!</v>
      </c>
      <c r="DM204" s="66" t="e">
        <f t="shared" si="222"/>
        <v>#DIV/0!</v>
      </c>
      <c r="DN204" s="80" t="e">
        <f t="shared" si="223"/>
        <v>#DIV/0!</v>
      </c>
      <c r="DO204" s="178" t="e">
        <f t="shared" si="224"/>
        <v>#DIV/0!</v>
      </c>
      <c r="DP204" s="163" t="e">
        <f t="shared" si="228"/>
        <v>#DIV/0!</v>
      </c>
    </row>
    <row r="205" spans="1:120" ht="17.149999999999999" customHeight="1" x14ac:dyDescent="0.3">
      <c r="A205" s="30"/>
      <c r="B205" s="39" t="s">
        <v>558</v>
      </c>
      <c r="C205" s="37" t="s">
        <v>559</v>
      </c>
      <c r="D205" s="36" t="s">
        <v>608</v>
      </c>
      <c r="E205" s="37" t="s">
        <v>609</v>
      </c>
      <c r="F205" s="36" t="s">
        <v>628</v>
      </c>
      <c r="G205" s="37" t="s">
        <v>629</v>
      </c>
      <c r="H205" s="36"/>
      <c r="I205" s="38">
        <v>2</v>
      </c>
      <c r="J205" s="155" t="e">
        <f t="shared" si="175"/>
        <v>#DIV/0!</v>
      </c>
      <c r="K205" s="115" t="e">
        <f t="shared" si="176"/>
        <v>#DIV/0!</v>
      </c>
      <c r="L205" s="115" t="e">
        <f t="shared" si="177"/>
        <v>#DIV/0!</v>
      </c>
      <c r="M205" s="115" t="e">
        <f t="shared" si="178"/>
        <v>#DIV/0!</v>
      </c>
      <c r="N205" s="115" t="e">
        <f t="shared" si="179"/>
        <v>#DIV/0!</v>
      </c>
      <c r="O205" s="115" t="e">
        <f t="shared" si="180"/>
        <v>#DIV/0!</v>
      </c>
      <c r="P205" s="115" t="e">
        <f t="shared" si="181"/>
        <v>#DIV/0!</v>
      </c>
      <c r="Q205" s="115">
        <f t="shared" si="182"/>
        <v>1</v>
      </c>
      <c r="R205" s="116">
        <f t="shared" si="183"/>
        <v>0.91025641025641024</v>
      </c>
      <c r="S205" s="133" t="e">
        <f t="shared" si="184"/>
        <v>#DIV/0!</v>
      </c>
      <c r="T205" s="134" t="e">
        <f t="shared" si="225"/>
        <v>#DIV/0!</v>
      </c>
      <c r="U205" s="135" t="e">
        <f t="shared" si="185"/>
        <v>#DIV/0!</v>
      </c>
      <c r="V205" s="136">
        <v>6</v>
      </c>
      <c r="W205" s="155" t="e">
        <f t="shared" si="186"/>
        <v>#DIV/0!</v>
      </c>
      <c r="X205" s="155" t="e">
        <f t="shared" si="187"/>
        <v>#DIV/0!</v>
      </c>
      <c r="Y205" s="155" t="e">
        <f t="shared" si="188"/>
        <v>#DIV/0!</v>
      </c>
      <c r="Z205" s="156" t="e">
        <f t="shared" si="189"/>
        <v>#DIV/0!</v>
      </c>
      <c r="AA205" s="69"/>
      <c r="AB205" s="70">
        <f t="shared" si="190"/>
        <v>0.93382352941176483</v>
      </c>
      <c r="AC205" s="70" t="e">
        <f t="shared" si="191"/>
        <v>#DIV/0!</v>
      </c>
      <c r="AD205" s="70" t="e">
        <f t="shared" si="191"/>
        <v>#DIV/0!</v>
      </c>
      <c r="AE205" s="70">
        <f t="shared" si="192"/>
        <v>0</v>
      </c>
      <c r="AF205" s="70" t="e">
        <f t="shared" si="193"/>
        <v>#DIV/0!</v>
      </c>
      <c r="AG205" s="70" t="e">
        <f t="shared" si="194"/>
        <v>#DIV/0!</v>
      </c>
      <c r="AH205" s="70" t="e">
        <f t="shared" si="195"/>
        <v>#DIV/0!</v>
      </c>
      <c r="AI205" s="70" t="e">
        <f t="shared" si="196"/>
        <v>#DIV/0!</v>
      </c>
      <c r="AJ205" s="70" t="e">
        <f t="shared" si="197"/>
        <v>#DIV/0!</v>
      </c>
      <c r="AK205" s="70" t="e">
        <f t="shared" si="198"/>
        <v>#DIV/0!</v>
      </c>
      <c r="AL205" s="71" t="e">
        <f t="shared" si="226"/>
        <v>#DIV/0!</v>
      </c>
      <c r="AM205" s="187"/>
      <c r="AN205" s="189"/>
      <c r="AO205" s="182">
        <f t="shared" si="199"/>
        <v>1</v>
      </c>
      <c r="AP205" s="76"/>
      <c r="AQ205" s="76"/>
      <c r="AR205" s="76"/>
      <c r="AS205" s="76"/>
      <c r="AT205" s="171" t="e">
        <f t="shared" si="200"/>
        <v>#DIV/0!</v>
      </c>
      <c r="AU205" s="171" t="e">
        <f t="shared" si="201"/>
        <v>#DIV/0!</v>
      </c>
      <c r="AV205" s="76"/>
      <c r="AW205" s="76"/>
      <c r="AX205" s="76"/>
      <c r="AY205" s="76"/>
      <c r="AZ205" s="76"/>
      <c r="BA205" s="66" t="e">
        <f t="shared" si="202"/>
        <v>#DIV/0!</v>
      </c>
      <c r="BB205" s="155" t="e">
        <f t="shared" si="203"/>
        <v>#DIV/0!</v>
      </c>
      <c r="BC205" s="76"/>
      <c r="BD205" s="76"/>
      <c r="BE205" s="76"/>
      <c r="BF205" s="155" t="e">
        <f t="shared" si="204"/>
        <v>#DIV/0!</v>
      </c>
      <c r="BG205" s="184">
        <v>0.93382352941176483</v>
      </c>
      <c r="BH205" s="184">
        <v>0.91025641025641024</v>
      </c>
      <c r="BI205" s="76"/>
      <c r="BJ205" s="76"/>
      <c r="BK205" s="76"/>
      <c r="BL205" s="76"/>
      <c r="BM205" s="76"/>
      <c r="BN205" s="76"/>
      <c r="BO205" s="76"/>
      <c r="BP205" s="76"/>
      <c r="BQ205" s="76"/>
      <c r="BR205" s="76"/>
      <c r="BS205" s="155" t="e">
        <f t="shared" si="205"/>
        <v>#DIV/0!</v>
      </c>
      <c r="BT205" s="155" t="e">
        <f t="shared" si="173"/>
        <v>#DIV/0!</v>
      </c>
      <c r="BU205" s="66" t="e">
        <f t="shared" si="174"/>
        <v>#DIV/0!</v>
      </c>
      <c r="BV205" s="78"/>
      <c r="BW205" s="76"/>
      <c r="BX205" s="66" t="e">
        <f t="shared" si="206"/>
        <v>#DIV/0!</v>
      </c>
      <c r="BY205" s="74" t="e">
        <f t="shared" si="207"/>
        <v>#DIV/0!</v>
      </c>
      <c r="BZ205" s="155" t="e">
        <f t="shared" si="227"/>
        <v>#DIV/0!</v>
      </c>
      <c r="CA205" s="78"/>
      <c r="CB205" s="76"/>
      <c r="CC205" s="155" t="e">
        <f t="shared" si="208"/>
        <v>#DIV/0!</v>
      </c>
      <c r="CD205" s="155" t="e">
        <f t="shared" si="209"/>
        <v>#DIV/0!</v>
      </c>
      <c r="CE205" s="78"/>
      <c r="CF205" s="166"/>
      <c r="CG205" s="166"/>
      <c r="CH205" s="155" t="e">
        <f t="shared" si="210"/>
        <v>#DIV/0!</v>
      </c>
      <c r="CI205" s="76"/>
      <c r="CJ205" s="76"/>
      <c r="CK205" s="76"/>
      <c r="CL205" s="76"/>
      <c r="CM205" s="76"/>
      <c r="CN205" s="155" t="e">
        <f t="shared" si="211"/>
        <v>#DIV/0!</v>
      </c>
      <c r="CO205" s="78"/>
      <c r="CP205" s="76"/>
      <c r="CQ205" s="155" t="e">
        <f t="shared" si="212"/>
        <v>#DIV/0!</v>
      </c>
      <c r="CR205" s="78" t="b">
        <v>0</v>
      </c>
      <c r="CS205" s="76" t="b">
        <v>0</v>
      </c>
      <c r="CT205" s="76"/>
      <c r="CU205" s="76"/>
      <c r="CV205" s="76"/>
      <c r="CW205" s="76"/>
      <c r="CX205" s="76"/>
      <c r="CY205" s="76"/>
      <c r="CZ205" s="76"/>
      <c r="DA205" s="76"/>
      <c r="DB205" s="76"/>
      <c r="DC205" s="66" t="e">
        <f t="shared" si="213"/>
        <v>#DIV/0!</v>
      </c>
      <c r="DD205" s="66" t="e">
        <f t="shared" si="214"/>
        <v>#DIV/0!</v>
      </c>
      <c r="DE205" s="66" t="e">
        <f t="shared" si="215"/>
        <v>#DIV/0!</v>
      </c>
      <c r="DF205" s="66" t="e">
        <f t="shared" si="216"/>
        <v>#DIV/0!</v>
      </c>
      <c r="DG205" s="66" t="e">
        <f t="shared" si="217"/>
        <v>#DIV/0!</v>
      </c>
      <c r="DH205" s="66" t="e">
        <f t="shared" si="172"/>
        <v>#DIV/0!</v>
      </c>
      <c r="DI205" s="66" t="e">
        <f t="shared" si="218"/>
        <v>#DIV/0!</v>
      </c>
      <c r="DJ205" s="66" t="e">
        <f t="shared" si="219"/>
        <v>#DIV/0!</v>
      </c>
      <c r="DK205" s="66" t="e">
        <f t="shared" si="220"/>
        <v>#DIV/0!</v>
      </c>
      <c r="DL205" s="66" t="e">
        <f t="shared" si="221"/>
        <v>#DIV/0!</v>
      </c>
      <c r="DM205" s="66" t="e">
        <f t="shared" si="222"/>
        <v>#DIV/0!</v>
      </c>
      <c r="DN205" s="80" t="e">
        <f t="shared" si="223"/>
        <v>#DIV/0!</v>
      </c>
      <c r="DO205" s="178" t="e">
        <f t="shared" si="224"/>
        <v>#DIV/0!</v>
      </c>
      <c r="DP205" s="163" t="e">
        <f t="shared" si="228"/>
        <v>#DIV/0!</v>
      </c>
    </row>
    <row r="206" spans="1:120" ht="17.149999999999999" customHeight="1" x14ac:dyDescent="0.3">
      <c r="A206" s="30"/>
      <c r="B206" s="39" t="s">
        <v>558</v>
      </c>
      <c r="C206" s="37" t="s">
        <v>559</v>
      </c>
      <c r="D206" s="36" t="s">
        <v>630</v>
      </c>
      <c r="E206" s="37" t="s">
        <v>631</v>
      </c>
      <c r="F206" s="36" t="s">
        <v>632</v>
      </c>
      <c r="G206" s="37" t="s">
        <v>633</v>
      </c>
      <c r="H206" s="36"/>
      <c r="I206" s="38">
        <v>9</v>
      </c>
      <c r="J206" s="155" t="e">
        <f t="shared" si="175"/>
        <v>#DIV/0!</v>
      </c>
      <c r="K206" s="115" t="e">
        <f t="shared" si="176"/>
        <v>#DIV/0!</v>
      </c>
      <c r="L206" s="115" t="e">
        <f t="shared" si="177"/>
        <v>#DIV/0!</v>
      </c>
      <c r="M206" s="115" t="e">
        <f t="shared" si="178"/>
        <v>#DIV/0!</v>
      </c>
      <c r="N206" s="115" t="e">
        <f t="shared" si="179"/>
        <v>#DIV/0!</v>
      </c>
      <c r="O206" s="115" t="e">
        <f t="shared" si="180"/>
        <v>#DIV/0!</v>
      </c>
      <c r="P206" s="115" t="e">
        <f t="shared" si="181"/>
        <v>#DIV/0!</v>
      </c>
      <c r="Q206" s="115">
        <f t="shared" si="182"/>
        <v>1</v>
      </c>
      <c r="R206" s="116">
        <f t="shared" si="183"/>
        <v>0.97077662129703768</v>
      </c>
      <c r="S206" s="133" t="e">
        <f t="shared" si="184"/>
        <v>#DIV/0!</v>
      </c>
      <c r="T206" s="134" t="e">
        <f t="shared" si="225"/>
        <v>#DIV/0!</v>
      </c>
      <c r="U206" s="135" t="e">
        <f t="shared" si="185"/>
        <v>#DIV/0!</v>
      </c>
      <c r="V206" s="136">
        <v>8</v>
      </c>
      <c r="W206" s="155" t="e">
        <f t="shared" si="186"/>
        <v>#DIV/0!</v>
      </c>
      <c r="X206" s="155" t="e">
        <f t="shared" si="187"/>
        <v>#DIV/0!</v>
      </c>
      <c r="Y206" s="155" t="e">
        <f t="shared" si="188"/>
        <v>#DIV/0!</v>
      </c>
      <c r="Z206" s="156" t="e">
        <f t="shared" si="189"/>
        <v>#DIV/0!</v>
      </c>
      <c r="AA206" s="69"/>
      <c r="AB206" s="70">
        <f t="shared" si="190"/>
        <v>0.97944416278748203</v>
      </c>
      <c r="AC206" s="70" t="e">
        <f t="shared" si="191"/>
        <v>#DIV/0!</v>
      </c>
      <c r="AD206" s="70" t="e">
        <f t="shared" si="191"/>
        <v>#DIV/0!</v>
      </c>
      <c r="AE206" s="70">
        <f t="shared" si="192"/>
        <v>0</v>
      </c>
      <c r="AF206" s="70" t="e">
        <f t="shared" si="193"/>
        <v>#DIV/0!</v>
      </c>
      <c r="AG206" s="70" t="e">
        <f t="shared" si="194"/>
        <v>#DIV/0!</v>
      </c>
      <c r="AH206" s="70" t="e">
        <f t="shared" si="195"/>
        <v>#DIV/0!</v>
      </c>
      <c r="AI206" s="70" t="e">
        <f t="shared" si="196"/>
        <v>#DIV/0!</v>
      </c>
      <c r="AJ206" s="70" t="e">
        <f t="shared" si="197"/>
        <v>#DIV/0!</v>
      </c>
      <c r="AK206" s="70" t="e">
        <f t="shared" si="198"/>
        <v>#DIV/0!</v>
      </c>
      <c r="AL206" s="71" t="e">
        <f t="shared" si="226"/>
        <v>#DIV/0!</v>
      </c>
      <c r="AM206" s="187"/>
      <c r="AN206" s="189"/>
      <c r="AO206" s="182">
        <f t="shared" si="199"/>
        <v>1</v>
      </c>
      <c r="AP206" s="75"/>
      <c r="AQ206" s="76"/>
      <c r="AR206" s="76"/>
      <c r="AS206" s="76"/>
      <c r="AT206" s="171" t="e">
        <f t="shared" si="200"/>
        <v>#DIV/0!</v>
      </c>
      <c r="AU206" s="171" t="e">
        <f t="shared" si="201"/>
        <v>#DIV/0!</v>
      </c>
      <c r="AV206" s="75"/>
      <c r="AW206" s="76"/>
      <c r="AX206" s="76"/>
      <c r="AY206" s="76"/>
      <c r="AZ206" s="76"/>
      <c r="BA206" s="66" t="e">
        <f t="shared" si="202"/>
        <v>#DIV/0!</v>
      </c>
      <c r="BB206" s="155" t="e">
        <f t="shared" si="203"/>
        <v>#DIV/0!</v>
      </c>
      <c r="BC206" s="75"/>
      <c r="BD206" s="76"/>
      <c r="BE206" s="76"/>
      <c r="BF206" s="155" t="e">
        <f t="shared" si="204"/>
        <v>#DIV/0!</v>
      </c>
      <c r="BG206" s="184">
        <v>0.97944416278748203</v>
      </c>
      <c r="BH206" s="184">
        <v>0.97077662129703768</v>
      </c>
      <c r="BI206" s="75"/>
      <c r="BJ206" s="76"/>
      <c r="BK206" s="75"/>
      <c r="BL206" s="75"/>
      <c r="BM206" s="75"/>
      <c r="BN206" s="76"/>
      <c r="BO206" s="75"/>
      <c r="BP206" s="76"/>
      <c r="BQ206" s="76"/>
      <c r="BR206" s="76"/>
      <c r="BS206" s="155" t="e">
        <f t="shared" si="205"/>
        <v>#DIV/0!</v>
      </c>
      <c r="BT206" s="155" t="e">
        <f t="shared" si="173"/>
        <v>#DIV/0!</v>
      </c>
      <c r="BU206" s="66" t="e">
        <f t="shared" si="174"/>
        <v>#DIV/0!</v>
      </c>
      <c r="BV206" s="72"/>
      <c r="BW206" s="76"/>
      <c r="BX206" s="66" t="e">
        <f t="shared" si="206"/>
        <v>#DIV/0!</v>
      </c>
      <c r="BY206" s="74" t="e">
        <f t="shared" si="207"/>
        <v>#DIV/0!</v>
      </c>
      <c r="BZ206" s="155" t="e">
        <f t="shared" si="227"/>
        <v>#DIV/0!</v>
      </c>
      <c r="CA206" s="78"/>
      <c r="CB206" s="76"/>
      <c r="CC206" s="155" t="e">
        <f t="shared" si="208"/>
        <v>#DIV/0!</v>
      </c>
      <c r="CD206" s="155" t="e">
        <f t="shared" si="209"/>
        <v>#DIV/0!</v>
      </c>
      <c r="CE206" s="72"/>
      <c r="CF206" s="167"/>
      <c r="CG206" s="167"/>
      <c r="CH206" s="155" t="e">
        <f t="shared" si="210"/>
        <v>#DIV/0!</v>
      </c>
      <c r="CI206" s="75"/>
      <c r="CJ206" s="75"/>
      <c r="CK206" s="76"/>
      <c r="CL206" s="76"/>
      <c r="CM206" s="75"/>
      <c r="CN206" s="155" t="e">
        <f t="shared" si="211"/>
        <v>#DIV/0!</v>
      </c>
      <c r="CO206" s="72"/>
      <c r="CP206" s="75"/>
      <c r="CQ206" s="155" t="e">
        <f t="shared" si="212"/>
        <v>#DIV/0!</v>
      </c>
      <c r="CR206" s="78" t="b">
        <v>0</v>
      </c>
      <c r="CS206" s="76" t="b">
        <v>1</v>
      </c>
      <c r="CT206" s="76"/>
      <c r="CU206" s="76"/>
      <c r="CV206" s="79"/>
      <c r="CW206" s="79"/>
      <c r="CX206" s="79"/>
      <c r="CY206" s="79"/>
      <c r="CZ206" s="76"/>
      <c r="DA206" s="76"/>
      <c r="DB206" s="76"/>
      <c r="DC206" s="66" t="e">
        <f t="shared" si="213"/>
        <v>#DIV/0!</v>
      </c>
      <c r="DD206" s="66" t="e">
        <f t="shared" si="214"/>
        <v>#DIV/0!</v>
      </c>
      <c r="DE206" s="66" t="e">
        <f t="shared" si="215"/>
        <v>#DIV/0!</v>
      </c>
      <c r="DF206" s="66" t="e">
        <f t="shared" si="216"/>
        <v>#DIV/0!</v>
      </c>
      <c r="DG206" s="66" t="e">
        <f t="shared" si="217"/>
        <v>#DIV/0!</v>
      </c>
      <c r="DH206" s="66" t="e">
        <f t="shared" si="172"/>
        <v>#DIV/0!</v>
      </c>
      <c r="DI206" s="66" t="e">
        <f t="shared" si="218"/>
        <v>#DIV/0!</v>
      </c>
      <c r="DJ206" s="66" t="e">
        <f t="shared" si="219"/>
        <v>#DIV/0!</v>
      </c>
      <c r="DK206" s="66" t="e">
        <f t="shared" si="220"/>
        <v>#DIV/0!</v>
      </c>
      <c r="DL206" s="66" t="e">
        <f t="shared" si="221"/>
        <v>#DIV/0!</v>
      </c>
      <c r="DM206" s="66" t="e">
        <f t="shared" si="222"/>
        <v>#DIV/0!</v>
      </c>
      <c r="DN206" s="80" t="e">
        <f t="shared" si="223"/>
        <v>#DIV/0!</v>
      </c>
      <c r="DO206" s="178" t="e">
        <f t="shared" si="224"/>
        <v>#DIV/0!</v>
      </c>
      <c r="DP206" s="163" t="e">
        <f t="shared" si="228"/>
        <v>#DIV/0!</v>
      </c>
    </row>
    <row r="207" spans="1:120" ht="17.149999999999999" customHeight="1" x14ac:dyDescent="0.3">
      <c r="A207" s="30"/>
      <c r="B207" s="39" t="s">
        <v>558</v>
      </c>
      <c r="C207" s="37" t="s">
        <v>559</v>
      </c>
      <c r="D207" s="36" t="s">
        <v>630</v>
      </c>
      <c r="E207" s="37" t="s">
        <v>631</v>
      </c>
      <c r="F207" s="36" t="s">
        <v>634</v>
      </c>
      <c r="G207" s="37" t="s">
        <v>635</v>
      </c>
      <c r="H207" s="36"/>
      <c r="I207" s="38">
        <v>11</v>
      </c>
      <c r="J207" s="155" t="e">
        <f t="shared" si="175"/>
        <v>#DIV/0!</v>
      </c>
      <c r="K207" s="115" t="e">
        <f t="shared" si="176"/>
        <v>#DIV/0!</v>
      </c>
      <c r="L207" s="115" t="e">
        <f t="shared" si="177"/>
        <v>#DIV/0!</v>
      </c>
      <c r="M207" s="115" t="e">
        <f t="shared" si="178"/>
        <v>#DIV/0!</v>
      </c>
      <c r="N207" s="115" t="e">
        <f t="shared" si="179"/>
        <v>#DIV/0!</v>
      </c>
      <c r="O207" s="115" t="e">
        <f t="shared" si="180"/>
        <v>#DIV/0!</v>
      </c>
      <c r="P207" s="115" t="e">
        <f t="shared" si="181"/>
        <v>#DIV/0!</v>
      </c>
      <c r="Q207" s="115">
        <f t="shared" si="182"/>
        <v>1</v>
      </c>
      <c r="R207" s="116">
        <f t="shared" si="183"/>
        <v>0.96634313246281689</v>
      </c>
      <c r="S207" s="133" t="e">
        <f t="shared" si="184"/>
        <v>#DIV/0!</v>
      </c>
      <c r="T207" s="134" t="e">
        <f t="shared" si="225"/>
        <v>#DIV/0!</v>
      </c>
      <c r="U207" s="135" t="e">
        <f t="shared" si="185"/>
        <v>#DIV/0!</v>
      </c>
      <c r="V207" s="136">
        <v>8</v>
      </c>
      <c r="W207" s="155" t="e">
        <f t="shared" si="186"/>
        <v>#DIV/0!</v>
      </c>
      <c r="X207" s="155" t="e">
        <f t="shared" si="187"/>
        <v>#DIV/0!</v>
      </c>
      <c r="Y207" s="155" t="e">
        <f t="shared" si="188"/>
        <v>#DIV/0!</v>
      </c>
      <c r="Z207" s="156" t="e">
        <f t="shared" si="189"/>
        <v>#DIV/0!</v>
      </c>
      <c r="AA207" s="69"/>
      <c r="AB207" s="70">
        <f t="shared" si="190"/>
        <v>0.97593204341670603</v>
      </c>
      <c r="AC207" s="70" t="e">
        <f t="shared" si="191"/>
        <v>#DIV/0!</v>
      </c>
      <c r="AD207" s="70" t="e">
        <f t="shared" si="191"/>
        <v>#DIV/0!</v>
      </c>
      <c r="AE207" s="70">
        <f t="shared" si="192"/>
        <v>0</v>
      </c>
      <c r="AF207" s="70" t="e">
        <f t="shared" si="193"/>
        <v>#DIV/0!</v>
      </c>
      <c r="AG207" s="70" t="e">
        <f t="shared" si="194"/>
        <v>#DIV/0!</v>
      </c>
      <c r="AH207" s="70" t="e">
        <f t="shared" si="195"/>
        <v>#DIV/0!</v>
      </c>
      <c r="AI207" s="70" t="e">
        <f t="shared" si="196"/>
        <v>#DIV/0!</v>
      </c>
      <c r="AJ207" s="70" t="e">
        <f t="shared" si="197"/>
        <v>#DIV/0!</v>
      </c>
      <c r="AK207" s="70" t="e">
        <f t="shared" si="198"/>
        <v>#DIV/0!</v>
      </c>
      <c r="AL207" s="71" t="e">
        <f t="shared" si="226"/>
        <v>#DIV/0!</v>
      </c>
      <c r="AM207" s="187"/>
      <c r="AN207" s="189"/>
      <c r="AO207" s="182">
        <f t="shared" si="199"/>
        <v>1</v>
      </c>
      <c r="AP207" s="75"/>
      <c r="AQ207" s="76"/>
      <c r="AR207" s="76"/>
      <c r="AS207" s="76"/>
      <c r="AT207" s="171" t="e">
        <f t="shared" si="200"/>
        <v>#DIV/0!</v>
      </c>
      <c r="AU207" s="171" t="e">
        <f t="shared" si="201"/>
        <v>#DIV/0!</v>
      </c>
      <c r="AV207" s="75"/>
      <c r="AW207" s="76"/>
      <c r="AX207" s="76"/>
      <c r="AY207" s="76"/>
      <c r="AZ207" s="76"/>
      <c r="BA207" s="66" t="e">
        <f t="shared" si="202"/>
        <v>#DIV/0!</v>
      </c>
      <c r="BB207" s="155" t="e">
        <f t="shared" si="203"/>
        <v>#DIV/0!</v>
      </c>
      <c r="BC207" s="75"/>
      <c r="BD207" s="76"/>
      <c r="BE207" s="76"/>
      <c r="BF207" s="155" t="e">
        <f t="shared" si="204"/>
        <v>#DIV/0!</v>
      </c>
      <c r="BG207" s="184">
        <v>0.97593204341670603</v>
      </c>
      <c r="BH207" s="184">
        <v>0.96634313246281689</v>
      </c>
      <c r="BI207" s="75"/>
      <c r="BJ207" s="76"/>
      <c r="BK207" s="75"/>
      <c r="BL207" s="75"/>
      <c r="BM207" s="75"/>
      <c r="BN207" s="76"/>
      <c r="BO207" s="75"/>
      <c r="BP207" s="76"/>
      <c r="BQ207" s="76"/>
      <c r="BR207" s="76"/>
      <c r="BS207" s="155" t="e">
        <f t="shared" si="205"/>
        <v>#DIV/0!</v>
      </c>
      <c r="BT207" s="155" t="e">
        <f t="shared" si="173"/>
        <v>#DIV/0!</v>
      </c>
      <c r="BU207" s="66" t="e">
        <f t="shared" si="174"/>
        <v>#DIV/0!</v>
      </c>
      <c r="BV207" s="72"/>
      <c r="BW207" s="76"/>
      <c r="BX207" s="66" t="e">
        <f t="shared" si="206"/>
        <v>#DIV/0!</v>
      </c>
      <c r="BY207" s="74" t="e">
        <f t="shared" si="207"/>
        <v>#DIV/0!</v>
      </c>
      <c r="BZ207" s="155" t="e">
        <f t="shared" si="227"/>
        <v>#DIV/0!</v>
      </c>
      <c r="CA207" s="78"/>
      <c r="CB207" s="76"/>
      <c r="CC207" s="155" t="e">
        <f t="shared" si="208"/>
        <v>#DIV/0!</v>
      </c>
      <c r="CD207" s="155" t="e">
        <f t="shared" si="209"/>
        <v>#DIV/0!</v>
      </c>
      <c r="CE207" s="72"/>
      <c r="CF207" s="167"/>
      <c r="CG207" s="167"/>
      <c r="CH207" s="155" t="e">
        <f t="shared" si="210"/>
        <v>#DIV/0!</v>
      </c>
      <c r="CI207" s="75"/>
      <c r="CJ207" s="75"/>
      <c r="CK207" s="76"/>
      <c r="CL207" s="76"/>
      <c r="CM207" s="75"/>
      <c r="CN207" s="155" t="e">
        <f t="shared" si="211"/>
        <v>#DIV/0!</v>
      </c>
      <c r="CO207" s="72"/>
      <c r="CP207" s="75"/>
      <c r="CQ207" s="155" t="e">
        <f t="shared" si="212"/>
        <v>#DIV/0!</v>
      </c>
      <c r="CR207" s="78" t="b">
        <v>0</v>
      </c>
      <c r="CS207" s="76" t="b">
        <v>0</v>
      </c>
      <c r="CT207" s="76"/>
      <c r="CU207" s="76"/>
      <c r="CV207" s="76"/>
      <c r="CW207" s="76"/>
      <c r="CX207" s="76"/>
      <c r="CY207" s="76"/>
      <c r="CZ207" s="76"/>
      <c r="DA207" s="76"/>
      <c r="DB207" s="76"/>
      <c r="DC207" s="66" t="e">
        <f t="shared" si="213"/>
        <v>#DIV/0!</v>
      </c>
      <c r="DD207" s="66" t="e">
        <f t="shared" si="214"/>
        <v>#DIV/0!</v>
      </c>
      <c r="DE207" s="66" t="e">
        <f t="shared" si="215"/>
        <v>#DIV/0!</v>
      </c>
      <c r="DF207" s="66" t="e">
        <f t="shared" si="216"/>
        <v>#DIV/0!</v>
      </c>
      <c r="DG207" s="66" t="e">
        <f t="shared" si="217"/>
        <v>#DIV/0!</v>
      </c>
      <c r="DH207" s="66" t="e">
        <f t="shared" si="172"/>
        <v>#DIV/0!</v>
      </c>
      <c r="DI207" s="66" t="e">
        <f t="shared" si="218"/>
        <v>#DIV/0!</v>
      </c>
      <c r="DJ207" s="66" t="e">
        <f t="shared" si="219"/>
        <v>#DIV/0!</v>
      </c>
      <c r="DK207" s="66" t="e">
        <f t="shared" si="220"/>
        <v>#DIV/0!</v>
      </c>
      <c r="DL207" s="66" t="e">
        <f t="shared" si="221"/>
        <v>#DIV/0!</v>
      </c>
      <c r="DM207" s="66" t="e">
        <f t="shared" si="222"/>
        <v>#DIV/0!</v>
      </c>
      <c r="DN207" s="80" t="e">
        <f t="shared" si="223"/>
        <v>#DIV/0!</v>
      </c>
      <c r="DO207" s="178" t="e">
        <f t="shared" si="224"/>
        <v>#DIV/0!</v>
      </c>
      <c r="DP207" s="163" t="e">
        <f t="shared" si="228"/>
        <v>#DIV/0!</v>
      </c>
    </row>
    <row r="208" spans="1:120" ht="17.149999999999999" customHeight="1" x14ac:dyDescent="0.3">
      <c r="A208" s="30"/>
      <c r="B208" s="39" t="s">
        <v>558</v>
      </c>
      <c r="C208" s="37" t="s">
        <v>559</v>
      </c>
      <c r="D208" s="36" t="s">
        <v>630</v>
      </c>
      <c r="E208" s="37" t="s">
        <v>631</v>
      </c>
      <c r="F208" s="36" t="s">
        <v>636</v>
      </c>
      <c r="G208" s="37" t="s">
        <v>637</v>
      </c>
      <c r="H208" s="36"/>
      <c r="I208" s="38">
        <v>12</v>
      </c>
      <c r="J208" s="155" t="e">
        <f t="shared" si="175"/>
        <v>#DIV/0!</v>
      </c>
      <c r="K208" s="115" t="e">
        <f t="shared" si="176"/>
        <v>#DIV/0!</v>
      </c>
      <c r="L208" s="115" t="e">
        <f t="shared" si="177"/>
        <v>#DIV/0!</v>
      </c>
      <c r="M208" s="115" t="e">
        <f t="shared" si="178"/>
        <v>#DIV/0!</v>
      </c>
      <c r="N208" s="115" t="e">
        <f t="shared" si="179"/>
        <v>#DIV/0!</v>
      </c>
      <c r="O208" s="115" t="e">
        <f t="shared" si="180"/>
        <v>#DIV/0!</v>
      </c>
      <c r="P208" s="115" t="e">
        <f t="shared" si="181"/>
        <v>#DIV/0!</v>
      </c>
      <c r="Q208" s="115">
        <f t="shared" si="182"/>
        <v>1</v>
      </c>
      <c r="R208" s="116">
        <f t="shared" si="183"/>
        <v>0.98240800516462234</v>
      </c>
      <c r="S208" s="133" t="e">
        <f t="shared" si="184"/>
        <v>#DIV/0!</v>
      </c>
      <c r="T208" s="134" t="e">
        <f t="shared" si="225"/>
        <v>#DIV/0!</v>
      </c>
      <c r="U208" s="135" t="e">
        <f t="shared" si="185"/>
        <v>#DIV/0!</v>
      </c>
      <c r="V208" s="136">
        <v>8</v>
      </c>
      <c r="W208" s="155" t="e">
        <f t="shared" si="186"/>
        <v>#DIV/0!</v>
      </c>
      <c r="X208" s="155" t="e">
        <f t="shared" si="187"/>
        <v>#DIV/0!</v>
      </c>
      <c r="Y208" s="155" t="e">
        <f t="shared" si="188"/>
        <v>#DIV/0!</v>
      </c>
      <c r="Z208" s="156" t="e">
        <f t="shared" si="189"/>
        <v>#DIV/0!</v>
      </c>
      <c r="AA208" s="69"/>
      <c r="AB208" s="70">
        <f t="shared" si="190"/>
        <v>0.98657054451497639</v>
      </c>
      <c r="AC208" s="70" t="e">
        <f t="shared" si="191"/>
        <v>#DIV/0!</v>
      </c>
      <c r="AD208" s="70" t="e">
        <f t="shared" si="191"/>
        <v>#DIV/0!</v>
      </c>
      <c r="AE208" s="70">
        <f t="shared" si="192"/>
        <v>0</v>
      </c>
      <c r="AF208" s="70" t="e">
        <f t="shared" si="193"/>
        <v>#DIV/0!</v>
      </c>
      <c r="AG208" s="70" t="e">
        <f t="shared" si="194"/>
        <v>#DIV/0!</v>
      </c>
      <c r="AH208" s="70" t="e">
        <f t="shared" si="195"/>
        <v>#DIV/0!</v>
      </c>
      <c r="AI208" s="70" t="e">
        <f t="shared" si="196"/>
        <v>#DIV/0!</v>
      </c>
      <c r="AJ208" s="70" t="e">
        <f t="shared" si="197"/>
        <v>#DIV/0!</v>
      </c>
      <c r="AK208" s="70" t="e">
        <f t="shared" si="198"/>
        <v>#DIV/0!</v>
      </c>
      <c r="AL208" s="71" t="e">
        <f t="shared" si="226"/>
        <v>#DIV/0!</v>
      </c>
      <c r="AM208" s="187"/>
      <c r="AN208" s="189"/>
      <c r="AO208" s="182">
        <f t="shared" si="199"/>
        <v>1</v>
      </c>
      <c r="AP208" s="75"/>
      <c r="AQ208" s="76"/>
      <c r="AR208" s="76"/>
      <c r="AS208" s="76"/>
      <c r="AT208" s="171" t="e">
        <f t="shared" si="200"/>
        <v>#DIV/0!</v>
      </c>
      <c r="AU208" s="171" t="e">
        <f t="shared" si="201"/>
        <v>#DIV/0!</v>
      </c>
      <c r="AV208" s="75"/>
      <c r="AW208" s="76"/>
      <c r="AX208" s="76"/>
      <c r="AY208" s="76"/>
      <c r="AZ208" s="76"/>
      <c r="BA208" s="66" t="e">
        <f t="shared" si="202"/>
        <v>#DIV/0!</v>
      </c>
      <c r="BB208" s="155" t="e">
        <f t="shared" si="203"/>
        <v>#DIV/0!</v>
      </c>
      <c r="BC208" s="75"/>
      <c r="BD208" s="76"/>
      <c r="BE208" s="76"/>
      <c r="BF208" s="155" t="e">
        <f t="shared" si="204"/>
        <v>#DIV/0!</v>
      </c>
      <c r="BG208" s="184">
        <v>0.98657054451497639</v>
      </c>
      <c r="BH208" s="184">
        <v>0.98240800516462234</v>
      </c>
      <c r="BI208" s="75"/>
      <c r="BJ208" s="76"/>
      <c r="BK208" s="75"/>
      <c r="BL208" s="75"/>
      <c r="BM208" s="75"/>
      <c r="BN208" s="76"/>
      <c r="BO208" s="75"/>
      <c r="BP208" s="76"/>
      <c r="BQ208" s="76"/>
      <c r="BR208" s="76"/>
      <c r="BS208" s="155" t="e">
        <f t="shared" si="205"/>
        <v>#DIV/0!</v>
      </c>
      <c r="BT208" s="155" t="e">
        <f t="shared" si="173"/>
        <v>#DIV/0!</v>
      </c>
      <c r="BU208" s="66" t="e">
        <f t="shared" si="174"/>
        <v>#DIV/0!</v>
      </c>
      <c r="BV208" s="72"/>
      <c r="BW208" s="76"/>
      <c r="BX208" s="66" t="e">
        <f t="shared" si="206"/>
        <v>#DIV/0!</v>
      </c>
      <c r="BY208" s="74" t="e">
        <f t="shared" si="207"/>
        <v>#DIV/0!</v>
      </c>
      <c r="BZ208" s="155" t="e">
        <f t="shared" si="227"/>
        <v>#DIV/0!</v>
      </c>
      <c r="CA208" s="78"/>
      <c r="CB208" s="76"/>
      <c r="CC208" s="155" t="e">
        <f t="shared" si="208"/>
        <v>#DIV/0!</v>
      </c>
      <c r="CD208" s="155" t="e">
        <f t="shared" si="209"/>
        <v>#DIV/0!</v>
      </c>
      <c r="CE208" s="72"/>
      <c r="CF208" s="167"/>
      <c r="CG208" s="167"/>
      <c r="CH208" s="155" t="e">
        <f t="shared" si="210"/>
        <v>#DIV/0!</v>
      </c>
      <c r="CI208" s="75"/>
      <c r="CJ208" s="75"/>
      <c r="CK208" s="76"/>
      <c r="CL208" s="76"/>
      <c r="CM208" s="75"/>
      <c r="CN208" s="155" t="e">
        <f t="shared" si="211"/>
        <v>#DIV/0!</v>
      </c>
      <c r="CO208" s="72"/>
      <c r="CP208" s="75"/>
      <c r="CQ208" s="155" t="e">
        <f t="shared" si="212"/>
        <v>#DIV/0!</v>
      </c>
      <c r="CR208" s="78" t="b">
        <v>0</v>
      </c>
      <c r="CS208" s="76" t="b">
        <v>0</v>
      </c>
      <c r="CT208" s="76"/>
      <c r="CU208" s="76"/>
      <c r="CV208" s="76"/>
      <c r="CW208" s="76"/>
      <c r="CX208" s="76"/>
      <c r="CY208" s="76"/>
      <c r="CZ208" s="76"/>
      <c r="DA208" s="76"/>
      <c r="DB208" s="76"/>
      <c r="DC208" s="66" t="e">
        <f t="shared" si="213"/>
        <v>#DIV/0!</v>
      </c>
      <c r="DD208" s="66" t="e">
        <f t="shared" si="214"/>
        <v>#DIV/0!</v>
      </c>
      <c r="DE208" s="66" t="e">
        <f t="shared" si="215"/>
        <v>#DIV/0!</v>
      </c>
      <c r="DF208" s="66" t="e">
        <f t="shared" si="216"/>
        <v>#DIV/0!</v>
      </c>
      <c r="DG208" s="66" t="e">
        <f t="shared" si="217"/>
        <v>#DIV/0!</v>
      </c>
      <c r="DH208" s="66" t="e">
        <f t="shared" si="172"/>
        <v>#DIV/0!</v>
      </c>
      <c r="DI208" s="66" t="e">
        <f t="shared" si="218"/>
        <v>#DIV/0!</v>
      </c>
      <c r="DJ208" s="66" t="e">
        <f t="shared" si="219"/>
        <v>#DIV/0!</v>
      </c>
      <c r="DK208" s="66" t="e">
        <f t="shared" si="220"/>
        <v>#DIV/0!</v>
      </c>
      <c r="DL208" s="66" t="e">
        <f t="shared" si="221"/>
        <v>#DIV/0!</v>
      </c>
      <c r="DM208" s="66" t="e">
        <f t="shared" si="222"/>
        <v>#DIV/0!</v>
      </c>
      <c r="DN208" s="80" t="e">
        <f t="shared" si="223"/>
        <v>#DIV/0!</v>
      </c>
      <c r="DO208" s="178" t="e">
        <f t="shared" si="224"/>
        <v>#DIV/0!</v>
      </c>
      <c r="DP208" s="163" t="e">
        <f t="shared" si="228"/>
        <v>#DIV/0!</v>
      </c>
    </row>
    <row r="209" spans="1:120" ht="17.149999999999999" customHeight="1" x14ac:dyDescent="0.3">
      <c r="A209" s="30"/>
      <c r="B209" s="39" t="s">
        <v>558</v>
      </c>
      <c r="C209" s="37" t="s">
        <v>559</v>
      </c>
      <c r="D209" s="36" t="s">
        <v>630</v>
      </c>
      <c r="E209" s="37" t="s">
        <v>631</v>
      </c>
      <c r="F209" s="36" t="s">
        <v>638</v>
      </c>
      <c r="G209" s="37" t="s">
        <v>639</v>
      </c>
      <c r="H209" s="36"/>
      <c r="I209" s="38">
        <v>10</v>
      </c>
      <c r="J209" s="155" t="e">
        <f t="shared" si="175"/>
        <v>#DIV/0!</v>
      </c>
      <c r="K209" s="115" t="e">
        <f t="shared" si="176"/>
        <v>#DIV/0!</v>
      </c>
      <c r="L209" s="115" t="e">
        <f t="shared" si="177"/>
        <v>#DIV/0!</v>
      </c>
      <c r="M209" s="115" t="e">
        <f t="shared" si="178"/>
        <v>#DIV/0!</v>
      </c>
      <c r="N209" s="115" t="e">
        <f t="shared" si="179"/>
        <v>#DIV/0!</v>
      </c>
      <c r="O209" s="115" t="e">
        <f t="shared" si="180"/>
        <v>#DIV/0!</v>
      </c>
      <c r="P209" s="115" t="e">
        <f t="shared" si="181"/>
        <v>#DIV/0!</v>
      </c>
      <c r="Q209" s="115">
        <f t="shared" si="182"/>
        <v>1</v>
      </c>
      <c r="R209" s="116">
        <f t="shared" si="183"/>
        <v>0.96759209247056277</v>
      </c>
      <c r="S209" s="133" t="e">
        <f t="shared" si="184"/>
        <v>#DIV/0!</v>
      </c>
      <c r="T209" s="134" t="e">
        <f t="shared" si="225"/>
        <v>#DIV/0!</v>
      </c>
      <c r="U209" s="135" t="e">
        <f t="shared" si="185"/>
        <v>#DIV/0!</v>
      </c>
      <c r="V209" s="136">
        <v>8</v>
      </c>
      <c r="W209" s="155" t="e">
        <f t="shared" si="186"/>
        <v>#DIV/0!</v>
      </c>
      <c r="X209" s="155" t="e">
        <f t="shared" si="187"/>
        <v>#DIV/0!</v>
      </c>
      <c r="Y209" s="155" t="e">
        <f t="shared" si="188"/>
        <v>#DIV/0!</v>
      </c>
      <c r="Z209" s="156" t="e">
        <f t="shared" si="189"/>
        <v>#DIV/0!</v>
      </c>
      <c r="AA209" s="69"/>
      <c r="AB209" s="70">
        <f t="shared" si="190"/>
        <v>0.97685834502103785</v>
      </c>
      <c r="AC209" s="70" t="e">
        <f t="shared" si="191"/>
        <v>#DIV/0!</v>
      </c>
      <c r="AD209" s="70" t="e">
        <f t="shared" si="191"/>
        <v>#DIV/0!</v>
      </c>
      <c r="AE209" s="70">
        <f t="shared" si="192"/>
        <v>0</v>
      </c>
      <c r="AF209" s="70" t="e">
        <f t="shared" si="193"/>
        <v>#DIV/0!</v>
      </c>
      <c r="AG209" s="70" t="e">
        <f t="shared" si="194"/>
        <v>#DIV/0!</v>
      </c>
      <c r="AH209" s="70" t="e">
        <f t="shared" si="195"/>
        <v>#DIV/0!</v>
      </c>
      <c r="AI209" s="70" t="e">
        <f t="shared" si="196"/>
        <v>#DIV/0!</v>
      </c>
      <c r="AJ209" s="70" t="e">
        <f t="shared" si="197"/>
        <v>#DIV/0!</v>
      </c>
      <c r="AK209" s="70" t="e">
        <f t="shared" si="198"/>
        <v>#DIV/0!</v>
      </c>
      <c r="AL209" s="71" t="e">
        <f t="shared" si="226"/>
        <v>#DIV/0!</v>
      </c>
      <c r="AM209" s="187"/>
      <c r="AN209" s="189"/>
      <c r="AO209" s="182">
        <f t="shared" si="199"/>
        <v>1</v>
      </c>
      <c r="AP209" s="75"/>
      <c r="AQ209" s="76"/>
      <c r="AR209" s="76"/>
      <c r="AS209" s="76"/>
      <c r="AT209" s="171" t="e">
        <f t="shared" si="200"/>
        <v>#DIV/0!</v>
      </c>
      <c r="AU209" s="171" t="e">
        <f t="shared" si="201"/>
        <v>#DIV/0!</v>
      </c>
      <c r="AV209" s="75"/>
      <c r="AW209" s="76"/>
      <c r="AX209" s="76"/>
      <c r="AY209" s="76"/>
      <c r="AZ209" s="76"/>
      <c r="BA209" s="66" t="e">
        <f t="shared" si="202"/>
        <v>#DIV/0!</v>
      </c>
      <c r="BB209" s="155" t="e">
        <f t="shared" si="203"/>
        <v>#DIV/0!</v>
      </c>
      <c r="BC209" s="75"/>
      <c r="BD209" s="76"/>
      <c r="BE209" s="76"/>
      <c r="BF209" s="155" t="e">
        <f t="shared" si="204"/>
        <v>#DIV/0!</v>
      </c>
      <c r="BG209" s="184">
        <v>0.97685834502103785</v>
      </c>
      <c r="BH209" s="184">
        <v>0.96759209247056277</v>
      </c>
      <c r="BI209" s="75"/>
      <c r="BJ209" s="76"/>
      <c r="BK209" s="75"/>
      <c r="BL209" s="75"/>
      <c r="BM209" s="75"/>
      <c r="BN209" s="76"/>
      <c r="BO209" s="75"/>
      <c r="BP209" s="76"/>
      <c r="BQ209" s="76"/>
      <c r="BR209" s="76"/>
      <c r="BS209" s="155" t="e">
        <f t="shared" si="205"/>
        <v>#DIV/0!</v>
      </c>
      <c r="BT209" s="155" t="e">
        <f t="shared" si="173"/>
        <v>#DIV/0!</v>
      </c>
      <c r="BU209" s="66" t="e">
        <f t="shared" si="174"/>
        <v>#DIV/0!</v>
      </c>
      <c r="BV209" s="72"/>
      <c r="BW209" s="76"/>
      <c r="BX209" s="66" t="e">
        <f t="shared" si="206"/>
        <v>#DIV/0!</v>
      </c>
      <c r="BY209" s="74" t="e">
        <f t="shared" si="207"/>
        <v>#DIV/0!</v>
      </c>
      <c r="BZ209" s="155" t="e">
        <f t="shared" si="227"/>
        <v>#DIV/0!</v>
      </c>
      <c r="CA209" s="78"/>
      <c r="CB209" s="76"/>
      <c r="CC209" s="155" t="e">
        <f t="shared" si="208"/>
        <v>#DIV/0!</v>
      </c>
      <c r="CD209" s="155" t="e">
        <f t="shared" si="209"/>
        <v>#DIV/0!</v>
      </c>
      <c r="CE209" s="72"/>
      <c r="CF209" s="167"/>
      <c r="CG209" s="167"/>
      <c r="CH209" s="155" t="e">
        <f t="shared" si="210"/>
        <v>#DIV/0!</v>
      </c>
      <c r="CI209" s="75"/>
      <c r="CJ209" s="75"/>
      <c r="CK209" s="76"/>
      <c r="CL209" s="76"/>
      <c r="CM209" s="75"/>
      <c r="CN209" s="155" t="e">
        <f t="shared" si="211"/>
        <v>#DIV/0!</v>
      </c>
      <c r="CO209" s="72"/>
      <c r="CP209" s="75"/>
      <c r="CQ209" s="155" t="e">
        <f t="shared" si="212"/>
        <v>#DIV/0!</v>
      </c>
      <c r="CR209" s="78" t="b">
        <v>0</v>
      </c>
      <c r="CS209" s="76" t="b">
        <v>0</v>
      </c>
      <c r="CT209" s="76"/>
      <c r="CU209" s="76"/>
      <c r="CV209" s="76"/>
      <c r="CW209" s="76"/>
      <c r="CX209" s="76"/>
      <c r="CY209" s="76"/>
      <c r="CZ209" s="76"/>
      <c r="DA209" s="76"/>
      <c r="DB209" s="76"/>
      <c r="DC209" s="66" t="e">
        <f t="shared" si="213"/>
        <v>#DIV/0!</v>
      </c>
      <c r="DD209" s="66" t="e">
        <f t="shared" si="214"/>
        <v>#DIV/0!</v>
      </c>
      <c r="DE209" s="66" t="e">
        <f t="shared" si="215"/>
        <v>#DIV/0!</v>
      </c>
      <c r="DF209" s="66" t="e">
        <f t="shared" si="216"/>
        <v>#DIV/0!</v>
      </c>
      <c r="DG209" s="66" t="e">
        <f t="shared" si="217"/>
        <v>#DIV/0!</v>
      </c>
      <c r="DH209" s="66" t="e">
        <f t="shared" si="172"/>
        <v>#DIV/0!</v>
      </c>
      <c r="DI209" s="66" t="e">
        <f t="shared" si="218"/>
        <v>#DIV/0!</v>
      </c>
      <c r="DJ209" s="66" t="e">
        <f t="shared" si="219"/>
        <v>#DIV/0!</v>
      </c>
      <c r="DK209" s="66" t="e">
        <f t="shared" si="220"/>
        <v>#DIV/0!</v>
      </c>
      <c r="DL209" s="66" t="e">
        <f t="shared" si="221"/>
        <v>#DIV/0!</v>
      </c>
      <c r="DM209" s="66" t="e">
        <f t="shared" si="222"/>
        <v>#DIV/0!</v>
      </c>
      <c r="DN209" s="80" t="e">
        <f t="shared" si="223"/>
        <v>#DIV/0!</v>
      </c>
      <c r="DO209" s="178" t="e">
        <f t="shared" si="224"/>
        <v>#DIV/0!</v>
      </c>
      <c r="DP209" s="163" t="e">
        <f t="shared" si="228"/>
        <v>#DIV/0!</v>
      </c>
    </row>
    <row r="210" spans="1:120" ht="17.149999999999999" customHeight="1" x14ac:dyDescent="0.3">
      <c r="A210" s="30"/>
      <c r="B210" s="39" t="s">
        <v>558</v>
      </c>
      <c r="C210" s="37" t="s">
        <v>559</v>
      </c>
      <c r="D210" s="36" t="s">
        <v>630</v>
      </c>
      <c r="E210" s="37" t="s">
        <v>631</v>
      </c>
      <c r="F210" s="36" t="s">
        <v>640</v>
      </c>
      <c r="G210" s="37" t="s">
        <v>641</v>
      </c>
      <c r="H210" s="36"/>
      <c r="I210" s="38">
        <v>11</v>
      </c>
      <c r="J210" s="155" t="e">
        <f t="shared" si="175"/>
        <v>#DIV/0!</v>
      </c>
      <c r="K210" s="115" t="e">
        <f t="shared" si="176"/>
        <v>#DIV/0!</v>
      </c>
      <c r="L210" s="115" t="e">
        <f t="shared" si="177"/>
        <v>#DIV/0!</v>
      </c>
      <c r="M210" s="115" t="e">
        <f t="shared" si="178"/>
        <v>#DIV/0!</v>
      </c>
      <c r="N210" s="115" t="e">
        <f t="shared" si="179"/>
        <v>#DIV/0!</v>
      </c>
      <c r="O210" s="115" t="e">
        <f t="shared" si="180"/>
        <v>#DIV/0!</v>
      </c>
      <c r="P210" s="115" t="e">
        <f t="shared" si="181"/>
        <v>#DIV/0!</v>
      </c>
      <c r="Q210" s="115">
        <f t="shared" si="182"/>
        <v>1</v>
      </c>
      <c r="R210" s="116">
        <f t="shared" si="183"/>
        <v>0.97923197492163017</v>
      </c>
      <c r="S210" s="133" t="e">
        <f t="shared" si="184"/>
        <v>#DIV/0!</v>
      </c>
      <c r="T210" s="134" t="e">
        <f t="shared" si="225"/>
        <v>#DIV/0!</v>
      </c>
      <c r="U210" s="135" t="e">
        <f t="shared" si="185"/>
        <v>#DIV/0!</v>
      </c>
      <c r="V210" s="136">
        <v>8</v>
      </c>
      <c r="W210" s="155" t="e">
        <f t="shared" si="186"/>
        <v>#DIV/0!</v>
      </c>
      <c r="X210" s="155" t="e">
        <f t="shared" si="187"/>
        <v>#DIV/0!</v>
      </c>
      <c r="Y210" s="155" t="e">
        <f t="shared" si="188"/>
        <v>#DIV/0!</v>
      </c>
      <c r="Z210" s="156" t="e">
        <f t="shared" si="189"/>
        <v>#DIV/0!</v>
      </c>
      <c r="AA210" s="69"/>
      <c r="AB210" s="70">
        <f t="shared" si="190"/>
        <v>0.98485453365936426</v>
      </c>
      <c r="AC210" s="70" t="e">
        <f t="shared" si="191"/>
        <v>#DIV/0!</v>
      </c>
      <c r="AD210" s="70" t="e">
        <f t="shared" si="191"/>
        <v>#DIV/0!</v>
      </c>
      <c r="AE210" s="70">
        <f t="shared" si="192"/>
        <v>0</v>
      </c>
      <c r="AF210" s="70" t="e">
        <f t="shared" si="193"/>
        <v>#DIV/0!</v>
      </c>
      <c r="AG210" s="70" t="e">
        <f t="shared" si="194"/>
        <v>#DIV/0!</v>
      </c>
      <c r="AH210" s="70" t="e">
        <f t="shared" si="195"/>
        <v>#DIV/0!</v>
      </c>
      <c r="AI210" s="70" t="e">
        <f t="shared" si="196"/>
        <v>#DIV/0!</v>
      </c>
      <c r="AJ210" s="70" t="e">
        <f t="shared" si="197"/>
        <v>#DIV/0!</v>
      </c>
      <c r="AK210" s="70" t="e">
        <f t="shared" si="198"/>
        <v>#DIV/0!</v>
      </c>
      <c r="AL210" s="71" t="e">
        <f t="shared" si="226"/>
        <v>#DIV/0!</v>
      </c>
      <c r="AM210" s="187"/>
      <c r="AN210" s="189"/>
      <c r="AO210" s="182">
        <f t="shared" si="199"/>
        <v>1</v>
      </c>
      <c r="AP210" s="75"/>
      <c r="AQ210" s="76"/>
      <c r="AR210" s="76"/>
      <c r="AS210" s="76"/>
      <c r="AT210" s="171" t="e">
        <f t="shared" si="200"/>
        <v>#DIV/0!</v>
      </c>
      <c r="AU210" s="171" t="e">
        <f t="shared" si="201"/>
        <v>#DIV/0!</v>
      </c>
      <c r="AV210" s="75"/>
      <c r="AW210" s="76"/>
      <c r="AX210" s="76"/>
      <c r="AY210" s="76"/>
      <c r="AZ210" s="75"/>
      <c r="BA210" s="66" t="e">
        <f t="shared" si="202"/>
        <v>#DIV/0!</v>
      </c>
      <c r="BB210" s="155" t="e">
        <f t="shared" si="203"/>
        <v>#DIV/0!</v>
      </c>
      <c r="BC210" s="75"/>
      <c r="BD210" s="76"/>
      <c r="BE210" s="76"/>
      <c r="BF210" s="155" t="e">
        <f t="shared" si="204"/>
        <v>#DIV/0!</v>
      </c>
      <c r="BG210" s="184">
        <v>0.98485453365936426</v>
      </c>
      <c r="BH210" s="184">
        <v>0.97923197492163017</v>
      </c>
      <c r="BI210" s="75"/>
      <c r="BJ210" s="76"/>
      <c r="BK210" s="75"/>
      <c r="BL210" s="75"/>
      <c r="BM210" s="75"/>
      <c r="BN210" s="76"/>
      <c r="BO210" s="75"/>
      <c r="BP210" s="76"/>
      <c r="BQ210" s="76"/>
      <c r="BR210" s="76"/>
      <c r="BS210" s="155" t="e">
        <f t="shared" si="205"/>
        <v>#DIV/0!</v>
      </c>
      <c r="BT210" s="155" t="e">
        <f t="shared" si="173"/>
        <v>#DIV/0!</v>
      </c>
      <c r="BU210" s="66" t="e">
        <f t="shared" si="174"/>
        <v>#DIV/0!</v>
      </c>
      <c r="BV210" s="72"/>
      <c r="BW210" s="76"/>
      <c r="BX210" s="66" t="e">
        <f t="shared" si="206"/>
        <v>#DIV/0!</v>
      </c>
      <c r="BY210" s="74" t="e">
        <f t="shared" si="207"/>
        <v>#DIV/0!</v>
      </c>
      <c r="BZ210" s="155" t="e">
        <f t="shared" si="227"/>
        <v>#DIV/0!</v>
      </c>
      <c r="CA210" s="78"/>
      <c r="CB210" s="76"/>
      <c r="CC210" s="155" t="e">
        <f t="shared" si="208"/>
        <v>#DIV/0!</v>
      </c>
      <c r="CD210" s="155" t="e">
        <f t="shared" si="209"/>
        <v>#DIV/0!</v>
      </c>
      <c r="CE210" s="72"/>
      <c r="CF210" s="167"/>
      <c r="CG210" s="167"/>
      <c r="CH210" s="155" t="e">
        <f t="shared" si="210"/>
        <v>#DIV/0!</v>
      </c>
      <c r="CI210" s="75"/>
      <c r="CJ210" s="76"/>
      <c r="CK210" s="75"/>
      <c r="CL210" s="76"/>
      <c r="CM210" s="75"/>
      <c r="CN210" s="155" t="e">
        <f t="shared" si="211"/>
        <v>#DIV/0!</v>
      </c>
      <c r="CO210" s="72"/>
      <c r="CP210" s="75"/>
      <c r="CQ210" s="155" t="e">
        <f t="shared" si="212"/>
        <v>#DIV/0!</v>
      </c>
      <c r="CR210" s="78" t="b">
        <v>0</v>
      </c>
      <c r="CS210" s="76" t="b">
        <v>0</v>
      </c>
      <c r="CT210" s="76"/>
      <c r="CU210" s="76"/>
      <c r="CV210" s="76"/>
      <c r="CW210" s="76"/>
      <c r="CX210" s="76"/>
      <c r="CY210" s="76"/>
      <c r="CZ210" s="76"/>
      <c r="DA210" s="76"/>
      <c r="DB210" s="76"/>
      <c r="DC210" s="66" t="e">
        <f t="shared" si="213"/>
        <v>#DIV/0!</v>
      </c>
      <c r="DD210" s="66" t="e">
        <f t="shared" si="214"/>
        <v>#DIV/0!</v>
      </c>
      <c r="DE210" s="66" t="e">
        <f t="shared" si="215"/>
        <v>#DIV/0!</v>
      </c>
      <c r="DF210" s="66" t="e">
        <f t="shared" si="216"/>
        <v>#DIV/0!</v>
      </c>
      <c r="DG210" s="66" t="e">
        <f t="shared" si="217"/>
        <v>#DIV/0!</v>
      </c>
      <c r="DH210" s="66" t="e">
        <f t="shared" si="172"/>
        <v>#DIV/0!</v>
      </c>
      <c r="DI210" s="66" t="e">
        <f t="shared" si="218"/>
        <v>#DIV/0!</v>
      </c>
      <c r="DJ210" s="66" t="e">
        <f t="shared" si="219"/>
        <v>#DIV/0!</v>
      </c>
      <c r="DK210" s="66" t="e">
        <f t="shared" si="220"/>
        <v>#DIV/0!</v>
      </c>
      <c r="DL210" s="66" t="e">
        <f t="shared" si="221"/>
        <v>#DIV/0!</v>
      </c>
      <c r="DM210" s="66" t="e">
        <f t="shared" si="222"/>
        <v>#DIV/0!</v>
      </c>
      <c r="DN210" s="80" t="e">
        <f t="shared" si="223"/>
        <v>#DIV/0!</v>
      </c>
      <c r="DO210" s="178" t="e">
        <f t="shared" si="224"/>
        <v>#DIV/0!</v>
      </c>
      <c r="DP210" s="163" t="e">
        <f t="shared" si="228"/>
        <v>#DIV/0!</v>
      </c>
    </row>
    <row r="211" spans="1:120" ht="17.149999999999999" customHeight="1" x14ac:dyDescent="0.3">
      <c r="A211" s="30"/>
      <c r="B211" s="39" t="s">
        <v>558</v>
      </c>
      <c r="C211" s="37" t="s">
        <v>559</v>
      </c>
      <c r="D211" s="36" t="s">
        <v>630</v>
      </c>
      <c r="E211" s="37" t="s">
        <v>631</v>
      </c>
      <c r="F211" s="36" t="s">
        <v>642</v>
      </c>
      <c r="G211" s="37" t="s">
        <v>643</v>
      </c>
      <c r="H211" s="36"/>
      <c r="I211" s="38">
        <v>22</v>
      </c>
      <c r="J211" s="155" t="e">
        <f t="shared" si="175"/>
        <v>#DIV/0!</v>
      </c>
      <c r="K211" s="115" t="e">
        <f t="shared" si="176"/>
        <v>#DIV/0!</v>
      </c>
      <c r="L211" s="115" t="e">
        <f t="shared" si="177"/>
        <v>#DIV/0!</v>
      </c>
      <c r="M211" s="115" t="e">
        <f t="shared" si="178"/>
        <v>#DIV/0!</v>
      </c>
      <c r="N211" s="115" t="e">
        <f t="shared" si="179"/>
        <v>#DIV/0!</v>
      </c>
      <c r="O211" s="115" t="e">
        <f t="shared" si="180"/>
        <v>#DIV/0!</v>
      </c>
      <c r="P211" s="115" t="e">
        <f t="shared" si="181"/>
        <v>#DIV/0!</v>
      </c>
      <c r="Q211" s="115">
        <f t="shared" si="182"/>
        <v>1</v>
      </c>
      <c r="R211" s="116">
        <f t="shared" si="183"/>
        <v>0.94849229688803049</v>
      </c>
      <c r="S211" s="133" t="e">
        <f t="shared" si="184"/>
        <v>#DIV/0!</v>
      </c>
      <c r="T211" s="134" t="e">
        <f t="shared" si="225"/>
        <v>#DIV/0!</v>
      </c>
      <c r="U211" s="135" t="e">
        <f t="shared" si="185"/>
        <v>#DIV/0!</v>
      </c>
      <c r="V211" s="136">
        <v>8</v>
      </c>
      <c r="W211" s="155" t="e">
        <f t="shared" si="186"/>
        <v>#DIV/0!</v>
      </c>
      <c r="X211" s="155" t="e">
        <f t="shared" si="187"/>
        <v>#DIV/0!</v>
      </c>
      <c r="Y211" s="155" t="e">
        <f t="shared" si="188"/>
        <v>#DIV/0!</v>
      </c>
      <c r="Z211" s="156" t="e">
        <f t="shared" si="189"/>
        <v>#DIV/0!</v>
      </c>
      <c r="AA211" s="69"/>
      <c r="AB211" s="70">
        <f t="shared" si="190"/>
        <v>0.96183428363459911</v>
      </c>
      <c r="AC211" s="70" t="e">
        <f t="shared" si="191"/>
        <v>#DIV/0!</v>
      </c>
      <c r="AD211" s="70" t="e">
        <f t="shared" si="191"/>
        <v>#DIV/0!</v>
      </c>
      <c r="AE211" s="70">
        <f t="shared" si="192"/>
        <v>0</v>
      </c>
      <c r="AF211" s="70" t="e">
        <f t="shared" si="193"/>
        <v>#DIV/0!</v>
      </c>
      <c r="AG211" s="70" t="e">
        <f t="shared" si="194"/>
        <v>#DIV/0!</v>
      </c>
      <c r="AH211" s="70" t="e">
        <f t="shared" si="195"/>
        <v>#DIV/0!</v>
      </c>
      <c r="AI211" s="70" t="e">
        <f t="shared" si="196"/>
        <v>#DIV/0!</v>
      </c>
      <c r="AJ211" s="70" t="e">
        <f t="shared" si="197"/>
        <v>#DIV/0!</v>
      </c>
      <c r="AK211" s="70" t="e">
        <f t="shared" si="198"/>
        <v>#DIV/0!</v>
      </c>
      <c r="AL211" s="71" t="e">
        <f t="shared" si="226"/>
        <v>#DIV/0!</v>
      </c>
      <c r="AM211" s="187"/>
      <c r="AN211" s="189"/>
      <c r="AO211" s="182">
        <f t="shared" si="199"/>
        <v>1</v>
      </c>
      <c r="AP211" s="75"/>
      <c r="AQ211" s="75"/>
      <c r="AR211" s="76"/>
      <c r="AS211" s="76"/>
      <c r="AT211" s="171" t="e">
        <f t="shared" si="200"/>
        <v>#DIV/0!</v>
      </c>
      <c r="AU211" s="171" t="e">
        <f t="shared" si="201"/>
        <v>#DIV/0!</v>
      </c>
      <c r="AV211" s="75"/>
      <c r="AW211" s="75"/>
      <c r="AX211" s="75"/>
      <c r="AY211" s="76"/>
      <c r="AZ211" s="75"/>
      <c r="BA211" s="66" t="e">
        <f t="shared" si="202"/>
        <v>#DIV/0!</v>
      </c>
      <c r="BB211" s="155" t="e">
        <f t="shared" si="203"/>
        <v>#DIV/0!</v>
      </c>
      <c r="BC211" s="75"/>
      <c r="BD211" s="75"/>
      <c r="BE211" s="76"/>
      <c r="BF211" s="155" t="e">
        <f t="shared" si="204"/>
        <v>#DIV/0!</v>
      </c>
      <c r="BG211" s="184">
        <v>0.96183428363459911</v>
      </c>
      <c r="BH211" s="184">
        <v>0.94849229688803049</v>
      </c>
      <c r="BI211" s="75"/>
      <c r="BJ211" s="75"/>
      <c r="BK211" s="75"/>
      <c r="BL211" s="75"/>
      <c r="BM211" s="75"/>
      <c r="BN211" s="76"/>
      <c r="BO211" s="75"/>
      <c r="BP211" s="76"/>
      <c r="BQ211" s="76"/>
      <c r="BR211" s="76"/>
      <c r="BS211" s="155" t="e">
        <f t="shared" si="205"/>
        <v>#DIV/0!</v>
      </c>
      <c r="BT211" s="155" t="e">
        <f t="shared" si="173"/>
        <v>#DIV/0!</v>
      </c>
      <c r="BU211" s="66" t="e">
        <f t="shared" si="174"/>
        <v>#DIV/0!</v>
      </c>
      <c r="BV211" s="72"/>
      <c r="BW211" s="75"/>
      <c r="BX211" s="66" t="e">
        <f t="shared" si="206"/>
        <v>#DIV/0!</v>
      </c>
      <c r="BY211" s="74" t="e">
        <f t="shared" si="207"/>
        <v>#DIV/0!</v>
      </c>
      <c r="BZ211" s="155" t="e">
        <f t="shared" si="227"/>
        <v>#DIV/0!</v>
      </c>
      <c r="CA211" s="78"/>
      <c r="CB211" s="76"/>
      <c r="CC211" s="155" t="e">
        <f t="shared" si="208"/>
        <v>#DIV/0!</v>
      </c>
      <c r="CD211" s="155" t="e">
        <f t="shared" si="209"/>
        <v>#DIV/0!</v>
      </c>
      <c r="CE211" s="72"/>
      <c r="CF211" s="167"/>
      <c r="CG211" s="167"/>
      <c r="CH211" s="155" t="e">
        <f t="shared" si="210"/>
        <v>#DIV/0!</v>
      </c>
      <c r="CI211" s="75"/>
      <c r="CJ211" s="75"/>
      <c r="CK211" s="75"/>
      <c r="CL211" s="76"/>
      <c r="CM211" s="75"/>
      <c r="CN211" s="155" t="e">
        <f t="shared" si="211"/>
        <v>#DIV/0!</v>
      </c>
      <c r="CO211" s="72"/>
      <c r="CP211" s="75"/>
      <c r="CQ211" s="155" t="e">
        <f t="shared" si="212"/>
        <v>#DIV/0!</v>
      </c>
      <c r="CR211" s="78" t="b">
        <v>0</v>
      </c>
      <c r="CS211" s="76" t="b">
        <v>0</v>
      </c>
      <c r="CT211" s="76"/>
      <c r="CU211" s="76"/>
      <c r="CV211" s="76"/>
      <c r="CW211" s="76"/>
      <c r="CX211" s="76"/>
      <c r="CY211" s="76"/>
      <c r="CZ211" s="76"/>
      <c r="DA211" s="76"/>
      <c r="DB211" s="76"/>
      <c r="DC211" s="66" t="e">
        <f t="shared" si="213"/>
        <v>#DIV/0!</v>
      </c>
      <c r="DD211" s="66" t="e">
        <f t="shared" si="214"/>
        <v>#DIV/0!</v>
      </c>
      <c r="DE211" s="66" t="e">
        <f t="shared" si="215"/>
        <v>#DIV/0!</v>
      </c>
      <c r="DF211" s="66" t="e">
        <f t="shared" si="216"/>
        <v>#DIV/0!</v>
      </c>
      <c r="DG211" s="66" t="e">
        <f t="shared" si="217"/>
        <v>#DIV/0!</v>
      </c>
      <c r="DH211" s="66" t="e">
        <f t="shared" si="172"/>
        <v>#DIV/0!</v>
      </c>
      <c r="DI211" s="66" t="e">
        <f t="shared" si="218"/>
        <v>#DIV/0!</v>
      </c>
      <c r="DJ211" s="66" t="e">
        <f t="shared" si="219"/>
        <v>#DIV/0!</v>
      </c>
      <c r="DK211" s="66" t="e">
        <f t="shared" si="220"/>
        <v>#DIV/0!</v>
      </c>
      <c r="DL211" s="66" t="e">
        <f t="shared" si="221"/>
        <v>#DIV/0!</v>
      </c>
      <c r="DM211" s="66" t="e">
        <f t="shared" si="222"/>
        <v>#DIV/0!</v>
      </c>
      <c r="DN211" s="80" t="e">
        <f t="shared" si="223"/>
        <v>#DIV/0!</v>
      </c>
      <c r="DO211" s="178" t="e">
        <f t="shared" si="224"/>
        <v>#DIV/0!</v>
      </c>
      <c r="DP211" s="163" t="e">
        <f t="shared" si="228"/>
        <v>#DIV/0!</v>
      </c>
    </row>
    <row r="212" spans="1:120" ht="17.149999999999999" customHeight="1" x14ac:dyDescent="0.3">
      <c r="A212" s="30"/>
      <c r="B212" s="39" t="s">
        <v>558</v>
      </c>
      <c r="C212" s="37" t="s">
        <v>559</v>
      </c>
      <c r="D212" s="36" t="s">
        <v>630</v>
      </c>
      <c r="E212" s="37" t="s">
        <v>631</v>
      </c>
      <c r="F212" s="36" t="s">
        <v>644</v>
      </c>
      <c r="G212" s="37" t="s">
        <v>645</v>
      </c>
      <c r="H212" s="36"/>
      <c r="I212" s="38">
        <v>18</v>
      </c>
      <c r="J212" s="155" t="e">
        <f t="shared" si="175"/>
        <v>#DIV/0!</v>
      </c>
      <c r="K212" s="115" t="e">
        <f t="shared" si="176"/>
        <v>#DIV/0!</v>
      </c>
      <c r="L212" s="115" t="e">
        <f t="shared" si="177"/>
        <v>#DIV/0!</v>
      </c>
      <c r="M212" s="115" t="e">
        <f t="shared" si="178"/>
        <v>#DIV/0!</v>
      </c>
      <c r="N212" s="115" t="e">
        <f t="shared" si="179"/>
        <v>#DIV/0!</v>
      </c>
      <c r="O212" s="115" t="e">
        <f t="shared" si="180"/>
        <v>#DIV/0!</v>
      </c>
      <c r="P212" s="115" t="e">
        <f t="shared" si="181"/>
        <v>#DIV/0!</v>
      </c>
      <c r="Q212" s="115">
        <f t="shared" si="182"/>
        <v>1</v>
      </c>
      <c r="R212" s="116">
        <f t="shared" si="183"/>
        <v>0.98394367506273828</v>
      </c>
      <c r="S212" s="133" t="e">
        <f t="shared" si="184"/>
        <v>#DIV/0!</v>
      </c>
      <c r="T212" s="134" t="e">
        <f t="shared" si="225"/>
        <v>#DIV/0!</v>
      </c>
      <c r="U212" s="135" t="e">
        <f t="shared" si="185"/>
        <v>#DIV/0!</v>
      </c>
      <c r="V212" s="136">
        <v>8</v>
      </c>
      <c r="W212" s="155" t="e">
        <f t="shared" si="186"/>
        <v>#DIV/0!</v>
      </c>
      <c r="X212" s="155" t="e">
        <f t="shared" si="187"/>
        <v>#DIV/0!</v>
      </c>
      <c r="Y212" s="155" t="e">
        <f t="shared" si="188"/>
        <v>#DIV/0!</v>
      </c>
      <c r="Z212" s="156" t="e">
        <f t="shared" si="189"/>
        <v>#DIV/0!</v>
      </c>
      <c r="AA212" s="69"/>
      <c r="AB212" s="70">
        <f t="shared" si="190"/>
        <v>0.9878719851069071</v>
      </c>
      <c r="AC212" s="70" t="e">
        <f t="shared" si="191"/>
        <v>#DIV/0!</v>
      </c>
      <c r="AD212" s="70" t="e">
        <f t="shared" si="191"/>
        <v>#DIV/0!</v>
      </c>
      <c r="AE212" s="70">
        <f t="shared" si="192"/>
        <v>0</v>
      </c>
      <c r="AF212" s="70" t="e">
        <f t="shared" si="193"/>
        <v>#DIV/0!</v>
      </c>
      <c r="AG212" s="70" t="e">
        <f t="shared" si="194"/>
        <v>#DIV/0!</v>
      </c>
      <c r="AH212" s="70" t="e">
        <f t="shared" si="195"/>
        <v>#DIV/0!</v>
      </c>
      <c r="AI212" s="70" t="e">
        <f t="shared" si="196"/>
        <v>#DIV/0!</v>
      </c>
      <c r="AJ212" s="70" t="e">
        <f t="shared" si="197"/>
        <v>#DIV/0!</v>
      </c>
      <c r="AK212" s="70" t="e">
        <f t="shared" si="198"/>
        <v>#DIV/0!</v>
      </c>
      <c r="AL212" s="71" t="e">
        <f t="shared" si="226"/>
        <v>#DIV/0!</v>
      </c>
      <c r="AM212" s="187"/>
      <c r="AN212" s="189"/>
      <c r="AO212" s="182">
        <f t="shared" si="199"/>
        <v>1</v>
      </c>
      <c r="AP212" s="75"/>
      <c r="AQ212" s="76"/>
      <c r="AR212" s="76"/>
      <c r="AS212" s="76"/>
      <c r="AT212" s="171" t="e">
        <f t="shared" si="200"/>
        <v>#DIV/0!</v>
      </c>
      <c r="AU212" s="171" t="e">
        <f t="shared" si="201"/>
        <v>#DIV/0!</v>
      </c>
      <c r="AV212" s="75"/>
      <c r="AW212" s="76"/>
      <c r="AX212" s="76"/>
      <c r="AY212" s="76"/>
      <c r="AZ212" s="75"/>
      <c r="BA212" s="66" t="e">
        <f t="shared" si="202"/>
        <v>#DIV/0!</v>
      </c>
      <c r="BB212" s="155" t="e">
        <f t="shared" si="203"/>
        <v>#DIV/0!</v>
      </c>
      <c r="BC212" s="75"/>
      <c r="BD212" s="76"/>
      <c r="BE212" s="76"/>
      <c r="BF212" s="155" t="e">
        <f t="shared" si="204"/>
        <v>#DIV/0!</v>
      </c>
      <c r="BG212" s="184">
        <v>0.9878719851069071</v>
      </c>
      <c r="BH212" s="184">
        <v>0.98394367506273828</v>
      </c>
      <c r="BI212" s="75"/>
      <c r="BJ212" s="76"/>
      <c r="BK212" s="75"/>
      <c r="BL212" s="75"/>
      <c r="BM212" s="75"/>
      <c r="BN212" s="76"/>
      <c r="BO212" s="75"/>
      <c r="BP212" s="75"/>
      <c r="BQ212" s="76"/>
      <c r="BR212" s="76"/>
      <c r="BS212" s="155" t="e">
        <f t="shared" si="205"/>
        <v>#DIV/0!</v>
      </c>
      <c r="BT212" s="155" t="e">
        <f t="shared" si="173"/>
        <v>#DIV/0!</v>
      </c>
      <c r="BU212" s="66" t="e">
        <f t="shared" si="174"/>
        <v>#DIV/0!</v>
      </c>
      <c r="BV212" s="72"/>
      <c r="BW212" s="76"/>
      <c r="BX212" s="66" t="e">
        <f t="shared" si="206"/>
        <v>#DIV/0!</v>
      </c>
      <c r="BY212" s="74" t="e">
        <f t="shared" si="207"/>
        <v>#DIV/0!</v>
      </c>
      <c r="BZ212" s="155" t="e">
        <f t="shared" si="227"/>
        <v>#DIV/0!</v>
      </c>
      <c r="CA212" s="78"/>
      <c r="CB212" s="76"/>
      <c r="CC212" s="155" t="e">
        <f t="shared" si="208"/>
        <v>#DIV/0!</v>
      </c>
      <c r="CD212" s="155" t="e">
        <f t="shared" si="209"/>
        <v>#DIV/0!</v>
      </c>
      <c r="CE212" s="72"/>
      <c r="CF212" s="167"/>
      <c r="CG212" s="167"/>
      <c r="CH212" s="155" t="e">
        <f t="shared" si="210"/>
        <v>#DIV/0!</v>
      </c>
      <c r="CI212" s="75"/>
      <c r="CJ212" s="75"/>
      <c r="CK212" s="75"/>
      <c r="CL212" s="76"/>
      <c r="CM212" s="75"/>
      <c r="CN212" s="155" t="e">
        <f t="shared" si="211"/>
        <v>#DIV/0!</v>
      </c>
      <c r="CO212" s="72"/>
      <c r="CP212" s="75"/>
      <c r="CQ212" s="155" t="e">
        <f t="shared" si="212"/>
        <v>#DIV/0!</v>
      </c>
      <c r="CR212" s="78" t="b">
        <v>0</v>
      </c>
      <c r="CS212" s="76" t="b">
        <v>0</v>
      </c>
      <c r="CT212" s="76"/>
      <c r="CU212" s="76"/>
      <c r="CV212" s="76"/>
      <c r="CW212" s="76"/>
      <c r="CX212" s="76"/>
      <c r="CY212" s="76"/>
      <c r="CZ212" s="76"/>
      <c r="DA212" s="76"/>
      <c r="DB212" s="76"/>
      <c r="DC212" s="66" t="e">
        <f t="shared" si="213"/>
        <v>#DIV/0!</v>
      </c>
      <c r="DD212" s="66" t="e">
        <f t="shared" si="214"/>
        <v>#DIV/0!</v>
      </c>
      <c r="DE212" s="66" t="e">
        <f t="shared" si="215"/>
        <v>#DIV/0!</v>
      </c>
      <c r="DF212" s="66" t="e">
        <f t="shared" si="216"/>
        <v>#DIV/0!</v>
      </c>
      <c r="DG212" s="66" t="e">
        <f t="shared" si="217"/>
        <v>#DIV/0!</v>
      </c>
      <c r="DH212" s="66" t="e">
        <f t="shared" si="172"/>
        <v>#DIV/0!</v>
      </c>
      <c r="DI212" s="66" t="e">
        <f t="shared" si="218"/>
        <v>#DIV/0!</v>
      </c>
      <c r="DJ212" s="66" t="e">
        <f t="shared" si="219"/>
        <v>#DIV/0!</v>
      </c>
      <c r="DK212" s="66" t="e">
        <f t="shared" si="220"/>
        <v>#DIV/0!</v>
      </c>
      <c r="DL212" s="66" t="e">
        <f t="shared" si="221"/>
        <v>#DIV/0!</v>
      </c>
      <c r="DM212" s="66" t="e">
        <f t="shared" si="222"/>
        <v>#DIV/0!</v>
      </c>
      <c r="DN212" s="80" t="e">
        <f t="shared" si="223"/>
        <v>#DIV/0!</v>
      </c>
      <c r="DO212" s="178" t="e">
        <f t="shared" si="224"/>
        <v>#DIV/0!</v>
      </c>
      <c r="DP212" s="163" t="e">
        <f t="shared" si="228"/>
        <v>#DIV/0!</v>
      </c>
    </row>
    <row r="213" spans="1:120" ht="17.149999999999999" customHeight="1" x14ac:dyDescent="0.3">
      <c r="A213" s="30"/>
      <c r="B213" s="39" t="s">
        <v>558</v>
      </c>
      <c r="C213" s="37" t="s">
        <v>559</v>
      </c>
      <c r="D213" s="36" t="s">
        <v>630</v>
      </c>
      <c r="E213" s="37" t="s">
        <v>631</v>
      </c>
      <c r="F213" s="36" t="s">
        <v>646</v>
      </c>
      <c r="G213" s="37" t="s">
        <v>647</v>
      </c>
      <c r="H213" s="36"/>
      <c r="I213" s="38">
        <v>16</v>
      </c>
      <c r="J213" s="155" t="e">
        <f t="shared" si="175"/>
        <v>#DIV/0!</v>
      </c>
      <c r="K213" s="115" t="e">
        <f t="shared" si="176"/>
        <v>#DIV/0!</v>
      </c>
      <c r="L213" s="115" t="e">
        <f t="shared" si="177"/>
        <v>#DIV/0!</v>
      </c>
      <c r="M213" s="115" t="e">
        <f t="shared" si="178"/>
        <v>#DIV/0!</v>
      </c>
      <c r="N213" s="115" t="e">
        <f t="shared" si="179"/>
        <v>#DIV/0!</v>
      </c>
      <c r="O213" s="115" t="e">
        <f t="shared" si="180"/>
        <v>#DIV/0!</v>
      </c>
      <c r="P213" s="115" t="e">
        <f t="shared" si="181"/>
        <v>#DIV/0!</v>
      </c>
      <c r="Q213" s="115">
        <f t="shared" si="182"/>
        <v>1</v>
      </c>
      <c r="R213" s="116">
        <f t="shared" si="183"/>
        <v>0.9749746010876712</v>
      </c>
      <c r="S213" s="133" t="e">
        <f t="shared" si="184"/>
        <v>#DIV/0!</v>
      </c>
      <c r="T213" s="134" t="e">
        <f t="shared" si="225"/>
        <v>#DIV/0!</v>
      </c>
      <c r="U213" s="135" t="e">
        <f t="shared" si="185"/>
        <v>#DIV/0!</v>
      </c>
      <c r="V213" s="136">
        <v>8</v>
      </c>
      <c r="W213" s="155" t="e">
        <f t="shared" si="186"/>
        <v>#DIV/0!</v>
      </c>
      <c r="X213" s="155" t="e">
        <f t="shared" si="187"/>
        <v>#DIV/0!</v>
      </c>
      <c r="Y213" s="155" t="e">
        <f t="shared" si="188"/>
        <v>#DIV/0!</v>
      </c>
      <c r="Z213" s="156" t="e">
        <f t="shared" si="189"/>
        <v>#DIV/0!</v>
      </c>
      <c r="AA213" s="69"/>
      <c r="AB213" s="70">
        <f t="shared" si="190"/>
        <v>0.98193121078317458</v>
      </c>
      <c r="AC213" s="70" t="e">
        <f t="shared" si="191"/>
        <v>#DIV/0!</v>
      </c>
      <c r="AD213" s="70" t="e">
        <f t="shared" si="191"/>
        <v>#DIV/0!</v>
      </c>
      <c r="AE213" s="70">
        <f t="shared" si="192"/>
        <v>0</v>
      </c>
      <c r="AF213" s="70" t="e">
        <f t="shared" si="193"/>
        <v>#DIV/0!</v>
      </c>
      <c r="AG213" s="70" t="e">
        <f t="shared" si="194"/>
        <v>#DIV/0!</v>
      </c>
      <c r="AH213" s="70" t="e">
        <f t="shared" si="195"/>
        <v>#DIV/0!</v>
      </c>
      <c r="AI213" s="70" t="e">
        <f t="shared" si="196"/>
        <v>#DIV/0!</v>
      </c>
      <c r="AJ213" s="70" t="e">
        <f t="shared" si="197"/>
        <v>#DIV/0!</v>
      </c>
      <c r="AK213" s="70" t="e">
        <f t="shared" si="198"/>
        <v>#DIV/0!</v>
      </c>
      <c r="AL213" s="71" t="e">
        <f t="shared" si="226"/>
        <v>#DIV/0!</v>
      </c>
      <c r="AM213" s="187"/>
      <c r="AN213" s="189"/>
      <c r="AO213" s="182">
        <f t="shared" si="199"/>
        <v>1</v>
      </c>
      <c r="AP213" s="75"/>
      <c r="AQ213" s="76"/>
      <c r="AR213" s="76"/>
      <c r="AS213" s="76"/>
      <c r="AT213" s="171" t="e">
        <f t="shared" si="200"/>
        <v>#DIV/0!</v>
      </c>
      <c r="AU213" s="171" t="e">
        <f t="shared" si="201"/>
        <v>#DIV/0!</v>
      </c>
      <c r="AV213" s="75"/>
      <c r="AW213" s="76"/>
      <c r="AX213" s="75"/>
      <c r="AY213" s="76"/>
      <c r="AZ213" s="75"/>
      <c r="BA213" s="66" t="e">
        <f t="shared" si="202"/>
        <v>#DIV/0!</v>
      </c>
      <c r="BB213" s="155" t="e">
        <f t="shared" si="203"/>
        <v>#DIV/0!</v>
      </c>
      <c r="BC213" s="75"/>
      <c r="BD213" s="76"/>
      <c r="BE213" s="76"/>
      <c r="BF213" s="155" t="e">
        <f t="shared" si="204"/>
        <v>#DIV/0!</v>
      </c>
      <c r="BG213" s="184">
        <v>0.98193121078317458</v>
      </c>
      <c r="BH213" s="184">
        <v>0.9749746010876712</v>
      </c>
      <c r="BI213" s="75"/>
      <c r="BJ213" s="75"/>
      <c r="BK213" s="75"/>
      <c r="BL213" s="75"/>
      <c r="BM213" s="75"/>
      <c r="BN213" s="76"/>
      <c r="BO213" s="75"/>
      <c r="BP213" s="75"/>
      <c r="BQ213" s="76"/>
      <c r="BR213" s="76"/>
      <c r="BS213" s="155" t="e">
        <f t="shared" si="205"/>
        <v>#DIV/0!</v>
      </c>
      <c r="BT213" s="155" t="e">
        <f t="shared" si="173"/>
        <v>#DIV/0!</v>
      </c>
      <c r="BU213" s="66" t="e">
        <f t="shared" si="174"/>
        <v>#DIV/0!</v>
      </c>
      <c r="BV213" s="72"/>
      <c r="BW213" s="75"/>
      <c r="BX213" s="66" t="e">
        <f t="shared" si="206"/>
        <v>#DIV/0!</v>
      </c>
      <c r="BY213" s="74" t="e">
        <f t="shared" si="207"/>
        <v>#DIV/0!</v>
      </c>
      <c r="BZ213" s="155" t="e">
        <f t="shared" si="227"/>
        <v>#DIV/0!</v>
      </c>
      <c r="CA213" s="78"/>
      <c r="CB213" s="76"/>
      <c r="CC213" s="155" t="e">
        <f t="shared" si="208"/>
        <v>#DIV/0!</v>
      </c>
      <c r="CD213" s="155" t="e">
        <f t="shared" si="209"/>
        <v>#DIV/0!</v>
      </c>
      <c r="CE213" s="72"/>
      <c r="CF213" s="167"/>
      <c r="CG213" s="167"/>
      <c r="CH213" s="155" t="e">
        <f t="shared" si="210"/>
        <v>#DIV/0!</v>
      </c>
      <c r="CI213" s="75"/>
      <c r="CJ213" s="75"/>
      <c r="CK213" s="75"/>
      <c r="CL213" s="76"/>
      <c r="CM213" s="75"/>
      <c r="CN213" s="155" t="e">
        <f t="shared" si="211"/>
        <v>#DIV/0!</v>
      </c>
      <c r="CO213" s="72"/>
      <c r="CP213" s="75"/>
      <c r="CQ213" s="155" t="e">
        <f t="shared" si="212"/>
        <v>#DIV/0!</v>
      </c>
      <c r="CR213" s="78" t="b">
        <v>0</v>
      </c>
      <c r="CS213" s="76" t="b">
        <v>0</v>
      </c>
      <c r="CT213" s="76"/>
      <c r="CU213" s="76"/>
      <c r="CV213" s="76"/>
      <c r="CW213" s="76"/>
      <c r="CX213" s="76"/>
      <c r="CY213" s="76"/>
      <c r="CZ213" s="76"/>
      <c r="DA213" s="76"/>
      <c r="DB213" s="76"/>
      <c r="DC213" s="66" t="e">
        <f t="shared" si="213"/>
        <v>#DIV/0!</v>
      </c>
      <c r="DD213" s="66" t="e">
        <f t="shared" si="214"/>
        <v>#DIV/0!</v>
      </c>
      <c r="DE213" s="66" t="e">
        <f t="shared" si="215"/>
        <v>#DIV/0!</v>
      </c>
      <c r="DF213" s="66" t="e">
        <f t="shared" si="216"/>
        <v>#DIV/0!</v>
      </c>
      <c r="DG213" s="66" t="e">
        <f t="shared" si="217"/>
        <v>#DIV/0!</v>
      </c>
      <c r="DH213" s="66" t="e">
        <f t="shared" si="172"/>
        <v>#DIV/0!</v>
      </c>
      <c r="DI213" s="66" t="e">
        <f t="shared" si="218"/>
        <v>#DIV/0!</v>
      </c>
      <c r="DJ213" s="66" t="e">
        <f t="shared" si="219"/>
        <v>#DIV/0!</v>
      </c>
      <c r="DK213" s="66" t="e">
        <f t="shared" si="220"/>
        <v>#DIV/0!</v>
      </c>
      <c r="DL213" s="66" t="e">
        <f t="shared" si="221"/>
        <v>#DIV/0!</v>
      </c>
      <c r="DM213" s="66" t="e">
        <f t="shared" si="222"/>
        <v>#DIV/0!</v>
      </c>
      <c r="DN213" s="80" t="e">
        <f t="shared" si="223"/>
        <v>#DIV/0!</v>
      </c>
      <c r="DO213" s="178" t="e">
        <f t="shared" si="224"/>
        <v>#DIV/0!</v>
      </c>
      <c r="DP213" s="163" t="e">
        <f t="shared" si="228"/>
        <v>#DIV/0!</v>
      </c>
    </row>
    <row r="214" spans="1:120" ht="17.149999999999999" customHeight="1" x14ac:dyDescent="0.3">
      <c r="A214" s="30"/>
      <c r="B214" s="39" t="s">
        <v>558</v>
      </c>
      <c r="C214" s="37" t="s">
        <v>559</v>
      </c>
      <c r="D214" s="36" t="s">
        <v>630</v>
      </c>
      <c r="E214" s="37" t="s">
        <v>631</v>
      </c>
      <c r="F214" s="36" t="s">
        <v>648</v>
      </c>
      <c r="G214" s="37" t="s">
        <v>649</v>
      </c>
      <c r="H214" s="36"/>
      <c r="I214" s="38">
        <v>10</v>
      </c>
      <c r="J214" s="155" t="e">
        <f t="shared" si="175"/>
        <v>#DIV/0!</v>
      </c>
      <c r="K214" s="115" t="e">
        <f t="shared" si="176"/>
        <v>#DIV/0!</v>
      </c>
      <c r="L214" s="115" t="e">
        <f t="shared" si="177"/>
        <v>#DIV/0!</v>
      </c>
      <c r="M214" s="115" t="e">
        <f t="shared" si="178"/>
        <v>#DIV/0!</v>
      </c>
      <c r="N214" s="115" t="e">
        <f t="shared" si="179"/>
        <v>#DIV/0!</v>
      </c>
      <c r="O214" s="115" t="e">
        <f t="shared" si="180"/>
        <v>#DIV/0!</v>
      </c>
      <c r="P214" s="115" t="e">
        <f t="shared" si="181"/>
        <v>#DIV/0!</v>
      </c>
      <c r="Q214" s="115">
        <f t="shared" si="182"/>
        <v>1</v>
      </c>
      <c r="R214" s="116">
        <f t="shared" si="183"/>
        <v>0.98724020727698236</v>
      </c>
      <c r="S214" s="133" t="e">
        <f t="shared" si="184"/>
        <v>#DIV/0!</v>
      </c>
      <c r="T214" s="134" t="e">
        <f t="shared" si="225"/>
        <v>#DIV/0!</v>
      </c>
      <c r="U214" s="135" t="e">
        <f t="shared" si="185"/>
        <v>#DIV/0!</v>
      </c>
      <c r="V214" s="136">
        <v>8</v>
      </c>
      <c r="W214" s="155" t="e">
        <f t="shared" si="186"/>
        <v>#DIV/0!</v>
      </c>
      <c r="X214" s="155" t="e">
        <f t="shared" si="187"/>
        <v>#DIV/0!</v>
      </c>
      <c r="Y214" s="155" t="e">
        <f t="shared" si="188"/>
        <v>#DIV/0!</v>
      </c>
      <c r="Z214" s="156" t="e">
        <f t="shared" si="189"/>
        <v>#DIV/0!</v>
      </c>
      <c r="AA214" s="69"/>
      <c r="AB214" s="70">
        <f t="shared" si="190"/>
        <v>0.99057540489948726</v>
      </c>
      <c r="AC214" s="70" t="e">
        <f t="shared" si="191"/>
        <v>#DIV/0!</v>
      </c>
      <c r="AD214" s="70" t="e">
        <f t="shared" si="191"/>
        <v>#DIV/0!</v>
      </c>
      <c r="AE214" s="70">
        <f t="shared" si="192"/>
        <v>0</v>
      </c>
      <c r="AF214" s="70" t="e">
        <f t="shared" si="193"/>
        <v>#DIV/0!</v>
      </c>
      <c r="AG214" s="70" t="e">
        <f t="shared" si="194"/>
        <v>#DIV/0!</v>
      </c>
      <c r="AH214" s="70" t="e">
        <f t="shared" si="195"/>
        <v>#DIV/0!</v>
      </c>
      <c r="AI214" s="70" t="e">
        <f t="shared" si="196"/>
        <v>#DIV/0!</v>
      </c>
      <c r="AJ214" s="70" t="e">
        <f t="shared" si="197"/>
        <v>#DIV/0!</v>
      </c>
      <c r="AK214" s="70" t="e">
        <f t="shared" si="198"/>
        <v>#DIV/0!</v>
      </c>
      <c r="AL214" s="71" t="e">
        <f t="shared" si="226"/>
        <v>#DIV/0!</v>
      </c>
      <c r="AM214" s="187"/>
      <c r="AN214" s="189"/>
      <c r="AO214" s="182">
        <f t="shared" si="199"/>
        <v>1</v>
      </c>
      <c r="AP214" s="75"/>
      <c r="AQ214" s="76"/>
      <c r="AR214" s="76"/>
      <c r="AS214" s="76"/>
      <c r="AT214" s="171" t="e">
        <f t="shared" si="200"/>
        <v>#DIV/0!</v>
      </c>
      <c r="AU214" s="171" t="e">
        <f t="shared" si="201"/>
        <v>#DIV/0!</v>
      </c>
      <c r="AV214" s="75"/>
      <c r="AW214" s="76"/>
      <c r="AX214" s="76"/>
      <c r="AY214" s="76"/>
      <c r="AZ214" s="75"/>
      <c r="BA214" s="66" t="e">
        <f t="shared" si="202"/>
        <v>#DIV/0!</v>
      </c>
      <c r="BB214" s="155" t="e">
        <f t="shared" si="203"/>
        <v>#DIV/0!</v>
      </c>
      <c r="BC214" s="75"/>
      <c r="BD214" s="76"/>
      <c r="BE214" s="76"/>
      <c r="BF214" s="155" t="e">
        <f t="shared" si="204"/>
        <v>#DIV/0!</v>
      </c>
      <c r="BG214" s="184">
        <v>0.99057540489948726</v>
      </c>
      <c r="BH214" s="184">
        <v>0.98724020727698236</v>
      </c>
      <c r="BI214" s="75"/>
      <c r="BJ214" s="76"/>
      <c r="BK214" s="75"/>
      <c r="BL214" s="75"/>
      <c r="BM214" s="75"/>
      <c r="BN214" s="76"/>
      <c r="BO214" s="75"/>
      <c r="BP214" s="75"/>
      <c r="BQ214" s="76"/>
      <c r="BR214" s="76"/>
      <c r="BS214" s="155" t="e">
        <f t="shared" si="205"/>
        <v>#DIV/0!</v>
      </c>
      <c r="BT214" s="155" t="e">
        <f t="shared" si="173"/>
        <v>#DIV/0!</v>
      </c>
      <c r="BU214" s="66" t="e">
        <f t="shared" si="174"/>
        <v>#DIV/0!</v>
      </c>
      <c r="BV214" s="72"/>
      <c r="BW214" s="76"/>
      <c r="BX214" s="66" t="e">
        <f t="shared" si="206"/>
        <v>#DIV/0!</v>
      </c>
      <c r="BY214" s="74" t="e">
        <f t="shared" si="207"/>
        <v>#DIV/0!</v>
      </c>
      <c r="BZ214" s="155" t="e">
        <f t="shared" si="227"/>
        <v>#DIV/0!</v>
      </c>
      <c r="CA214" s="78"/>
      <c r="CB214" s="76"/>
      <c r="CC214" s="155" t="e">
        <f t="shared" si="208"/>
        <v>#DIV/0!</v>
      </c>
      <c r="CD214" s="155" t="e">
        <f t="shared" si="209"/>
        <v>#DIV/0!</v>
      </c>
      <c r="CE214" s="72"/>
      <c r="CF214" s="167"/>
      <c r="CG214" s="167"/>
      <c r="CH214" s="155" t="e">
        <f t="shared" si="210"/>
        <v>#DIV/0!</v>
      </c>
      <c r="CI214" s="75"/>
      <c r="CJ214" s="76"/>
      <c r="CK214" s="75"/>
      <c r="CL214" s="76"/>
      <c r="CM214" s="75"/>
      <c r="CN214" s="155" t="e">
        <f t="shared" si="211"/>
        <v>#DIV/0!</v>
      </c>
      <c r="CO214" s="72"/>
      <c r="CP214" s="75"/>
      <c r="CQ214" s="155" t="e">
        <f t="shared" si="212"/>
        <v>#DIV/0!</v>
      </c>
      <c r="CR214" s="78" t="b">
        <v>0</v>
      </c>
      <c r="CS214" s="76" t="b">
        <v>1</v>
      </c>
      <c r="CT214" s="76"/>
      <c r="CU214" s="76"/>
      <c r="CV214" s="79"/>
      <c r="CW214" s="79"/>
      <c r="CX214" s="79"/>
      <c r="CY214" s="79"/>
      <c r="CZ214" s="76"/>
      <c r="DA214" s="76"/>
      <c r="DB214" s="76"/>
      <c r="DC214" s="66" t="e">
        <f t="shared" si="213"/>
        <v>#DIV/0!</v>
      </c>
      <c r="DD214" s="66" t="e">
        <f t="shared" si="214"/>
        <v>#DIV/0!</v>
      </c>
      <c r="DE214" s="66" t="e">
        <f t="shared" si="215"/>
        <v>#DIV/0!</v>
      </c>
      <c r="DF214" s="66" t="e">
        <f t="shared" si="216"/>
        <v>#DIV/0!</v>
      </c>
      <c r="DG214" s="66" t="e">
        <f t="shared" si="217"/>
        <v>#DIV/0!</v>
      </c>
      <c r="DH214" s="66" t="e">
        <f t="shared" si="172"/>
        <v>#DIV/0!</v>
      </c>
      <c r="DI214" s="66" t="e">
        <f t="shared" si="218"/>
        <v>#DIV/0!</v>
      </c>
      <c r="DJ214" s="66" t="e">
        <f t="shared" si="219"/>
        <v>#DIV/0!</v>
      </c>
      <c r="DK214" s="66" t="e">
        <f t="shared" si="220"/>
        <v>#DIV/0!</v>
      </c>
      <c r="DL214" s="66" t="e">
        <f t="shared" si="221"/>
        <v>#DIV/0!</v>
      </c>
      <c r="DM214" s="66" t="e">
        <f t="shared" si="222"/>
        <v>#DIV/0!</v>
      </c>
      <c r="DN214" s="80" t="e">
        <f t="shared" si="223"/>
        <v>#DIV/0!</v>
      </c>
      <c r="DO214" s="178" t="e">
        <f t="shared" si="224"/>
        <v>#DIV/0!</v>
      </c>
      <c r="DP214" s="163" t="e">
        <f t="shared" si="228"/>
        <v>#DIV/0!</v>
      </c>
    </row>
    <row r="215" spans="1:120" ht="17.149999999999999" customHeight="1" x14ac:dyDescent="0.3">
      <c r="A215" s="30"/>
      <c r="B215" s="39" t="s">
        <v>558</v>
      </c>
      <c r="C215" s="37" t="s">
        <v>559</v>
      </c>
      <c r="D215" s="36" t="s">
        <v>630</v>
      </c>
      <c r="E215" s="37" t="s">
        <v>631</v>
      </c>
      <c r="F215" s="36" t="s">
        <v>650</v>
      </c>
      <c r="G215" s="37" t="s">
        <v>651</v>
      </c>
      <c r="H215" s="36"/>
      <c r="I215" s="38">
        <v>10</v>
      </c>
      <c r="J215" s="155" t="e">
        <f t="shared" si="175"/>
        <v>#DIV/0!</v>
      </c>
      <c r="K215" s="115" t="e">
        <f t="shared" si="176"/>
        <v>#DIV/0!</v>
      </c>
      <c r="L215" s="115" t="e">
        <f t="shared" si="177"/>
        <v>#DIV/0!</v>
      </c>
      <c r="M215" s="115" t="e">
        <f t="shared" si="178"/>
        <v>#DIV/0!</v>
      </c>
      <c r="N215" s="115" t="e">
        <f t="shared" si="179"/>
        <v>#DIV/0!</v>
      </c>
      <c r="O215" s="115" t="e">
        <f t="shared" si="180"/>
        <v>#DIV/0!</v>
      </c>
      <c r="P215" s="115" t="e">
        <f t="shared" si="181"/>
        <v>#DIV/0!</v>
      </c>
      <c r="Q215" s="115">
        <f t="shared" si="182"/>
        <v>1</v>
      </c>
      <c r="R215" s="116">
        <f t="shared" si="183"/>
        <v>0.97412243769401885</v>
      </c>
      <c r="S215" s="133" t="e">
        <f t="shared" si="184"/>
        <v>#DIV/0!</v>
      </c>
      <c r="T215" s="134" t="e">
        <f t="shared" si="225"/>
        <v>#DIV/0!</v>
      </c>
      <c r="U215" s="135" t="e">
        <f t="shared" si="185"/>
        <v>#DIV/0!</v>
      </c>
      <c r="V215" s="136">
        <v>8</v>
      </c>
      <c r="W215" s="155" t="e">
        <f t="shared" si="186"/>
        <v>#DIV/0!</v>
      </c>
      <c r="X215" s="155" t="e">
        <f t="shared" si="187"/>
        <v>#DIV/0!</v>
      </c>
      <c r="Y215" s="155" t="e">
        <f t="shared" si="188"/>
        <v>#DIV/0!</v>
      </c>
      <c r="Z215" s="156" t="e">
        <f t="shared" si="189"/>
        <v>#DIV/0!</v>
      </c>
      <c r="AA215" s="69"/>
      <c r="AB215" s="70">
        <f t="shared" si="190"/>
        <v>0.98162183962395344</v>
      </c>
      <c r="AC215" s="70" t="e">
        <f t="shared" si="191"/>
        <v>#DIV/0!</v>
      </c>
      <c r="AD215" s="70" t="e">
        <f t="shared" si="191"/>
        <v>#DIV/0!</v>
      </c>
      <c r="AE215" s="70">
        <f t="shared" si="192"/>
        <v>0</v>
      </c>
      <c r="AF215" s="70" t="e">
        <f t="shared" si="193"/>
        <v>#DIV/0!</v>
      </c>
      <c r="AG215" s="70" t="e">
        <f t="shared" si="194"/>
        <v>#DIV/0!</v>
      </c>
      <c r="AH215" s="70" t="e">
        <f t="shared" si="195"/>
        <v>#DIV/0!</v>
      </c>
      <c r="AI215" s="70" t="e">
        <f t="shared" si="196"/>
        <v>#DIV/0!</v>
      </c>
      <c r="AJ215" s="70" t="e">
        <f t="shared" si="197"/>
        <v>#DIV/0!</v>
      </c>
      <c r="AK215" s="70" t="e">
        <f t="shared" si="198"/>
        <v>#DIV/0!</v>
      </c>
      <c r="AL215" s="71" t="e">
        <f t="shared" si="226"/>
        <v>#DIV/0!</v>
      </c>
      <c r="AM215" s="187"/>
      <c r="AN215" s="189"/>
      <c r="AO215" s="182">
        <f t="shared" si="199"/>
        <v>1</v>
      </c>
      <c r="AP215" s="75"/>
      <c r="AQ215" s="76"/>
      <c r="AR215" s="76"/>
      <c r="AS215" s="76"/>
      <c r="AT215" s="171" t="e">
        <f t="shared" si="200"/>
        <v>#DIV/0!</v>
      </c>
      <c r="AU215" s="171" t="e">
        <f t="shared" si="201"/>
        <v>#DIV/0!</v>
      </c>
      <c r="AV215" s="75"/>
      <c r="AW215" s="76"/>
      <c r="AX215" s="75"/>
      <c r="AY215" s="76"/>
      <c r="AZ215" s="75"/>
      <c r="BA215" s="66" t="e">
        <f t="shared" si="202"/>
        <v>#DIV/0!</v>
      </c>
      <c r="BB215" s="155" t="e">
        <f t="shared" si="203"/>
        <v>#DIV/0!</v>
      </c>
      <c r="BC215" s="75"/>
      <c r="BD215" s="76"/>
      <c r="BE215" s="76"/>
      <c r="BF215" s="155" t="e">
        <f t="shared" si="204"/>
        <v>#DIV/0!</v>
      </c>
      <c r="BG215" s="184">
        <v>0.98162183962395344</v>
      </c>
      <c r="BH215" s="184">
        <v>0.97412243769401885</v>
      </c>
      <c r="BI215" s="75"/>
      <c r="BJ215" s="75"/>
      <c r="BK215" s="75"/>
      <c r="BL215" s="75"/>
      <c r="BM215" s="75"/>
      <c r="BN215" s="76"/>
      <c r="BO215" s="75"/>
      <c r="BP215" s="75"/>
      <c r="BQ215" s="76"/>
      <c r="BR215" s="76"/>
      <c r="BS215" s="155" t="e">
        <f t="shared" si="205"/>
        <v>#DIV/0!</v>
      </c>
      <c r="BT215" s="155" t="e">
        <f t="shared" si="173"/>
        <v>#DIV/0!</v>
      </c>
      <c r="BU215" s="66" t="e">
        <f t="shared" si="174"/>
        <v>#DIV/0!</v>
      </c>
      <c r="BV215" s="72"/>
      <c r="BW215" s="75"/>
      <c r="BX215" s="66" t="e">
        <f t="shared" si="206"/>
        <v>#DIV/0!</v>
      </c>
      <c r="BY215" s="74" t="e">
        <f t="shared" si="207"/>
        <v>#DIV/0!</v>
      </c>
      <c r="BZ215" s="155" t="e">
        <f t="shared" si="227"/>
        <v>#DIV/0!</v>
      </c>
      <c r="CA215" s="78"/>
      <c r="CB215" s="76"/>
      <c r="CC215" s="155" t="e">
        <f t="shared" si="208"/>
        <v>#DIV/0!</v>
      </c>
      <c r="CD215" s="155" t="e">
        <f t="shared" si="209"/>
        <v>#DIV/0!</v>
      </c>
      <c r="CE215" s="72"/>
      <c r="CF215" s="167"/>
      <c r="CG215" s="167"/>
      <c r="CH215" s="155" t="e">
        <f t="shared" si="210"/>
        <v>#DIV/0!</v>
      </c>
      <c r="CI215" s="75"/>
      <c r="CJ215" s="75"/>
      <c r="CK215" s="75"/>
      <c r="CL215" s="76"/>
      <c r="CM215" s="75"/>
      <c r="CN215" s="155" t="e">
        <f t="shared" si="211"/>
        <v>#DIV/0!</v>
      </c>
      <c r="CO215" s="72"/>
      <c r="CP215" s="75"/>
      <c r="CQ215" s="155" t="e">
        <f t="shared" si="212"/>
        <v>#DIV/0!</v>
      </c>
      <c r="CR215" s="78" t="b">
        <v>0</v>
      </c>
      <c r="CS215" s="76" t="b">
        <v>0</v>
      </c>
      <c r="CT215" s="76"/>
      <c r="CU215" s="76"/>
      <c r="CV215" s="76"/>
      <c r="CW215" s="76"/>
      <c r="CX215" s="76"/>
      <c r="CY215" s="76"/>
      <c r="CZ215" s="76"/>
      <c r="DA215" s="76"/>
      <c r="DB215" s="76"/>
      <c r="DC215" s="66" t="e">
        <f t="shared" si="213"/>
        <v>#DIV/0!</v>
      </c>
      <c r="DD215" s="66" t="e">
        <f t="shared" si="214"/>
        <v>#DIV/0!</v>
      </c>
      <c r="DE215" s="66" t="e">
        <f t="shared" si="215"/>
        <v>#DIV/0!</v>
      </c>
      <c r="DF215" s="66" t="e">
        <f t="shared" si="216"/>
        <v>#DIV/0!</v>
      </c>
      <c r="DG215" s="66" t="e">
        <f t="shared" si="217"/>
        <v>#DIV/0!</v>
      </c>
      <c r="DH215" s="66" t="e">
        <f t="shared" si="172"/>
        <v>#DIV/0!</v>
      </c>
      <c r="DI215" s="66" t="e">
        <f t="shared" si="218"/>
        <v>#DIV/0!</v>
      </c>
      <c r="DJ215" s="66" t="e">
        <f t="shared" si="219"/>
        <v>#DIV/0!</v>
      </c>
      <c r="DK215" s="66" t="e">
        <f t="shared" si="220"/>
        <v>#DIV/0!</v>
      </c>
      <c r="DL215" s="66" t="e">
        <f t="shared" si="221"/>
        <v>#DIV/0!</v>
      </c>
      <c r="DM215" s="66" t="e">
        <f t="shared" si="222"/>
        <v>#DIV/0!</v>
      </c>
      <c r="DN215" s="80" t="e">
        <f t="shared" si="223"/>
        <v>#DIV/0!</v>
      </c>
      <c r="DO215" s="178" t="e">
        <f t="shared" si="224"/>
        <v>#DIV/0!</v>
      </c>
      <c r="DP215" s="163" t="e">
        <f t="shared" si="228"/>
        <v>#DIV/0!</v>
      </c>
    </row>
    <row r="216" spans="1:120" ht="17.149999999999999" customHeight="1" x14ac:dyDescent="0.3">
      <c r="A216" s="30"/>
      <c r="B216" s="39" t="s">
        <v>558</v>
      </c>
      <c r="C216" s="37" t="s">
        <v>559</v>
      </c>
      <c r="D216" s="36" t="s">
        <v>630</v>
      </c>
      <c r="E216" s="37" t="s">
        <v>631</v>
      </c>
      <c r="F216" s="36" t="s">
        <v>652</v>
      </c>
      <c r="G216" s="37" t="s">
        <v>653</v>
      </c>
      <c r="H216" s="36"/>
      <c r="I216" s="38">
        <v>5</v>
      </c>
      <c r="J216" s="155" t="e">
        <f t="shared" si="175"/>
        <v>#DIV/0!</v>
      </c>
      <c r="K216" s="115" t="e">
        <f t="shared" si="176"/>
        <v>#DIV/0!</v>
      </c>
      <c r="L216" s="115" t="e">
        <f t="shared" si="177"/>
        <v>#DIV/0!</v>
      </c>
      <c r="M216" s="115" t="e">
        <f t="shared" si="178"/>
        <v>#DIV/0!</v>
      </c>
      <c r="N216" s="115" t="e">
        <f t="shared" si="179"/>
        <v>#DIV/0!</v>
      </c>
      <c r="O216" s="115" t="e">
        <f t="shared" si="180"/>
        <v>#DIV/0!</v>
      </c>
      <c r="P216" s="115" t="e">
        <f t="shared" si="181"/>
        <v>#DIV/0!</v>
      </c>
      <c r="Q216" s="115">
        <f t="shared" si="182"/>
        <v>1</v>
      </c>
      <c r="R216" s="116">
        <f t="shared" si="183"/>
        <v>0.98327690571457882</v>
      </c>
      <c r="S216" s="133" t="e">
        <f t="shared" si="184"/>
        <v>#DIV/0!</v>
      </c>
      <c r="T216" s="134" t="e">
        <f t="shared" si="225"/>
        <v>#DIV/0!</v>
      </c>
      <c r="U216" s="135" t="e">
        <f t="shared" si="185"/>
        <v>#DIV/0!</v>
      </c>
      <c r="V216" s="136">
        <v>8</v>
      </c>
      <c r="W216" s="155" t="e">
        <f t="shared" si="186"/>
        <v>#DIV/0!</v>
      </c>
      <c r="X216" s="155" t="e">
        <f t="shared" si="187"/>
        <v>#DIV/0!</v>
      </c>
      <c r="Y216" s="155" t="e">
        <f t="shared" si="188"/>
        <v>#DIV/0!</v>
      </c>
      <c r="Z216" s="156" t="e">
        <f t="shared" si="189"/>
        <v>#DIV/0!</v>
      </c>
      <c r="AA216" s="69"/>
      <c r="AB216" s="70">
        <f t="shared" si="190"/>
        <v>0.98792430159206968</v>
      </c>
      <c r="AC216" s="70" t="e">
        <f t="shared" si="191"/>
        <v>#DIV/0!</v>
      </c>
      <c r="AD216" s="70" t="e">
        <f t="shared" si="191"/>
        <v>#DIV/0!</v>
      </c>
      <c r="AE216" s="70">
        <f t="shared" si="192"/>
        <v>0</v>
      </c>
      <c r="AF216" s="70" t="e">
        <f t="shared" si="193"/>
        <v>#DIV/0!</v>
      </c>
      <c r="AG216" s="70" t="e">
        <f t="shared" si="194"/>
        <v>#DIV/0!</v>
      </c>
      <c r="AH216" s="70" t="e">
        <f t="shared" si="195"/>
        <v>#DIV/0!</v>
      </c>
      <c r="AI216" s="70" t="e">
        <f t="shared" si="196"/>
        <v>#DIV/0!</v>
      </c>
      <c r="AJ216" s="70" t="e">
        <f t="shared" si="197"/>
        <v>#DIV/0!</v>
      </c>
      <c r="AK216" s="70" t="e">
        <f t="shared" si="198"/>
        <v>#DIV/0!</v>
      </c>
      <c r="AL216" s="71" t="e">
        <f t="shared" si="226"/>
        <v>#DIV/0!</v>
      </c>
      <c r="AM216" s="187"/>
      <c r="AN216" s="189"/>
      <c r="AO216" s="182">
        <f t="shared" si="199"/>
        <v>1</v>
      </c>
      <c r="AP216" s="75"/>
      <c r="AQ216" s="76"/>
      <c r="AR216" s="76"/>
      <c r="AS216" s="76"/>
      <c r="AT216" s="171" t="e">
        <f t="shared" si="200"/>
        <v>#DIV/0!</v>
      </c>
      <c r="AU216" s="171" t="e">
        <f t="shared" si="201"/>
        <v>#DIV/0!</v>
      </c>
      <c r="AV216" s="75"/>
      <c r="AW216" s="76"/>
      <c r="AX216" s="76"/>
      <c r="AY216" s="76"/>
      <c r="AZ216" s="76"/>
      <c r="BA216" s="66" t="e">
        <f t="shared" si="202"/>
        <v>#DIV/0!</v>
      </c>
      <c r="BB216" s="155" t="e">
        <f t="shared" si="203"/>
        <v>#DIV/0!</v>
      </c>
      <c r="BC216" s="75"/>
      <c r="BD216" s="76"/>
      <c r="BE216" s="76"/>
      <c r="BF216" s="155" t="e">
        <f t="shared" si="204"/>
        <v>#DIV/0!</v>
      </c>
      <c r="BG216" s="184">
        <v>0.98792430159206968</v>
      </c>
      <c r="BH216" s="184">
        <v>0.98327690571457882</v>
      </c>
      <c r="BI216" s="75"/>
      <c r="BJ216" s="76"/>
      <c r="BK216" s="75"/>
      <c r="BL216" s="75"/>
      <c r="BM216" s="75"/>
      <c r="BN216" s="76"/>
      <c r="BO216" s="75"/>
      <c r="BP216" s="76"/>
      <c r="BQ216" s="76"/>
      <c r="BR216" s="76"/>
      <c r="BS216" s="155" t="e">
        <f t="shared" si="205"/>
        <v>#DIV/0!</v>
      </c>
      <c r="BT216" s="155" t="e">
        <f t="shared" si="173"/>
        <v>#DIV/0!</v>
      </c>
      <c r="BU216" s="66" t="e">
        <f t="shared" si="174"/>
        <v>#DIV/0!</v>
      </c>
      <c r="BV216" s="72"/>
      <c r="BW216" s="76"/>
      <c r="BX216" s="66" t="e">
        <f t="shared" si="206"/>
        <v>#DIV/0!</v>
      </c>
      <c r="BY216" s="74" t="e">
        <f t="shared" si="207"/>
        <v>#DIV/0!</v>
      </c>
      <c r="BZ216" s="155" t="e">
        <f t="shared" si="227"/>
        <v>#DIV/0!</v>
      </c>
      <c r="CA216" s="78"/>
      <c r="CB216" s="76"/>
      <c r="CC216" s="155" t="e">
        <f t="shared" si="208"/>
        <v>#DIV/0!</v>
      </c>
      <c r="CD216" s="155" t="e">
        <f t="shared" si="209"/>
        <v>#DIV/0!</v>
      </c>
      <c r="CE216" s="72"/>
      <c r="CF216" s="167"/>
      <c r="CG216" s="167"/>
      <c r="CH216" s="155" t="e">
        <f t="shared" si="210"/>
        <v>#DIV/0!</v>
      </c>
      <c r="CI216" s="75"/>
      <c r="CJ216" s="76"/>
      <c r="CK216" s="76"/>
      <c r="CL216" s="76"/>
      <c r="CM216" s="75"/>
      <c r="CN216" s="155" t="e">
        <f t="shared" si="211"/>
        <v>#DIV/0!</v>
      </c>
      <c r="CO216" s="72"/>
      <c r="CP216" s="75"/>
      <c r="CQ216" s="155" t="e">
        <f t="shared" si="212"/>
        <v>#DIV/0!</v>
      </c>
      <c r="CR216" s="78" t="b">
        <v>0</v>
      </c>
      <c r="CS216" s="76" t="b">
        <v>1</v>
      </c>
      <c r="CT216" s="76"/>
      <c r="CU216" s="76"/>
      <c r="CV216" s="79"/>
      <c r="CW216" s="79"/>
      <c r="CX216" s="79"/>
      <c r="CY216" s="79"/>
      <c r="CZ216" s="76"/>
      <c r="DA216" s="76"/>
      <c r="DB216" s="76"/>
      <c r="DC216" s="66" t="e">
        <f t="shared" si="213"/>
        <v>#DIV/0!</v>
      </c>
      <c r="DD216" s="66" t="e">
        <f t="shared" si="214"/>
        <v>#DIV/0!</v>
      </c>
      <c r="DE216" s="66" t="e">
        <f t="shared" si="215"/>
        <v>#DIV/0!</v>
      </c>
      <c r="DF216" s="66" t="e">
        <f t="shared" si="216"/>
        <v>#DIV/0!</v>
      </c>
      <c r="DG216" s="66" t="e">
        <f t="shared" si="217"/>
        <v>#DIV/0!</v>
      </c>
      <c r="DH216" s="66" t="e">
        <f t="shared" si="172"/>
        <v>#DIV/0!</v>
      </c>
      <c r="DI216" s="66" t="e">
        <f t="shared" si="218"/>
        <v>#DIV/0!</v>
      </c>
      <c r="DJ216" s="66" t="e">
        <f t="shared" si="219"/>
        <v>#DIV/0!</v>
      </c>
      <c r="DK216" s="66" t="e">
        <f t="shared" si="220"/>
        <v>#DIV/0!</v>
      </c>
      <c r="DL216" s="66" t="e">
        <f t="shared" si="221"/>
        <v>#DIV/0!</v>
      </c>
      <c r="DM216" s="66" t="e">
        <f t="shared" si="222"/>
        <v>#DIV/0!</v>
      </c>
      <c r="DN216" s="80" t="e">
        <f t="shared" si="223"/>
        <v>#DIV/0!</v>
      </c>
      <c r="DO216" s="178" t="e">
        <f t="shared" si="224"/>
        <v>#DIV/0!</v>
      </c>
      <c r="DP216" s="163" t="e">
        <f t="shared" si="228"/>
        <v>#DIV/0!</v>
      </c>
    </row>
    <row r="217" spans="1:120" ht="17.149999999999999" customHeight="1" x14ac:dyDescent="0.3">
      <c r="A217" s="30"/>
      <c r="B217" s="39" t="s">
        <v>558</v>
      </c>
      <c r="C217" s="37" t="s">
        <v>559</v>
      </c>
      <c r="D217" s="36" t="s">
        <v>630</v>
      </c>
      <c r="E217" s="37" t="s">
        <v>631</v>
      </c>
      <c r="F217" s="36" t="s">
        <v>654</v>
      </c>
      <c r="G217" s="37" t="s">
        <v>655</v>
      </c>
      <c r="H217" s="36"/>
      <c r="I217" s="38">
        <v>22</v>
      </c>
      <c r="J217" s="155" t="e">
        <f t="shared" si="175"/>
        <v>#DIV/0!</v>
      </c>
      <c r="K217" s="115" t="e">
        <f t="shared" si="176"/>
        <v>#DIV/0!</v>
      </c>
      <c r="L217" s="115" t="e">
        <f t="shared" si="177"/>
        <v>#DIV/0!</v>
      </c>
      <c r="M217" s="115" t="e">
        <f t="shared" si="178"/>
        <v>#DIV/0!</v>
      </c>
      <c r="N217" s="115" t="e">
        <f t="shared" si="179"/>
        <v>#DIV/0!</v>
      </c>
      <c r="O217" s="115" t="e">
        <f t="shared" si="180"/>
        <v>#DIV/0!</v>
      </c>
      <c r="P217" s="115" t="e">
        <f t="shared" si="181"/>
        <v>#DIV/0!</v>
      </c>
      <c r="Q217" s="115">
        <f t="shared" si="182"/>
        <v>1</v>
      </c>
      <c r="R217" s="116">
        <f t="shared" si="183"/>
        <v>0.98100460975997461</v>
      </c>
      <c r="S217" s="133" t="e">
        <f t="shared" si="184"/>
        <v>#DIV/0!</v>
      </c>
      <c r="T217" s="134" t="e">
        <f t="shared" si="225"/>
        <v>#DIV/0!</v>
      </c>
      <c r="U217" s="135" t="e">
        <f t="shared" si="185"/>
        <v>#DIV/0!</v>
      </c>
      <c r="V217" s="136">
        <v>8</v>
      </c>
      <c r="W217" s="155" t="e">
        <f t="shared" si="186"/>
        <v>#DIV/0!</v>
      </c>
      <c r="X217" s="155" t="e">
        <f t="shared" si="187"/>
        <v>#DIV/0!</v>
      </c>
      <c r="Y217" s="155" t="e">
        <f t="shared" si="188"/>
        <v>#DIV/0!</v>
      </c>
      <c r="Z217" s="156" t="e">
        <f t="shared" si="189"/>
        <v>#DIV/0!</v>
      </c>
      <c r="AA217" s="69"/>
      <c r="AB217" s="70">
        <f t="shared" si="190"/>
        <v>0.98666361835086103</v>
      </c>
      <c r="AC217" s="70" t="e">
        <f t="shared" si="191"/>
        <v>#DIV/0!</v>
      </c>
      <c r="AD217" s="70" t="e">
        <f t="shared" si="191"/>
        <v>#DIV/0!</v>
      </c>
      <c r="AE217" s="70">
        <f t="shared" si="192"/>
        <v>0</v>
      </c>
      <c r="AF217" s="70" t="e">
        <f t="shared" si="193"/>
        <v>#DIV/0!</v>
      </c>
      <c r="AG217" s="70" t="e">
        <f t="shared" si="194"/>
        <v>#DIV/0!</v>
      </c>
      <c r="AH217" s="70" t="e">
        <f t="shared" si="195"/>
        <v>#DIV/0!</v>
      </c>
      <c r="AI217" s="70" t="e">
        <f t="shared" si="196"/>
        <v>#DIV/0!</v>
      </c>
      <c r="AJ217" s="70" t="e">
        <f t="shared" si="197"/>
        <v>#DIV/0!</v>
      </c>
      <c r="AK217" s="70" t="e">
        <f t="shared" si="198"/>
        <v>#DIV/0!</v>
      </c>
      <c r="AL217" s="71" t="e">
        <f t="shared" si="226"/>
        <v>#DIV/0!</v>
      </c>
      <c r="AM217" s="187"/>
      <c r="AN217" s="189"/>
      <c r="AO217" s="182">
        <f t="shared" si="199"/>
        <v>1</v>
      </c>
      <c r="AP217" s="75"/>
      <c r="AQ217" s="76"/>
      <c r="AR217" s="76"/>
      <c r="AS217" s="76"/>
      <c r="AT217" s="171" t="e">
        <f t="shared" si="200"/>
        <v>#DIV/0!</v>
      </c>
      <c r="AU217" s="171" t="e">
        <f t="shared" si="201"/>
        <v>#DIV/0!</v>
      </c>
      <c r="AV217" s="75"/>
      <c r="AW217" s="76"/>
      <c r="AX217" s="76"/>
      <c r="AY217" s="76"/>
      <c r="AZ217" s="75"/>
      <c r="BA217" s="66" t="e">
        <f t="shared" si="202"/>
        <v>#DIV/0!</v>
      </c>
      <c r="BB217" s="155" t="e">
        <f t="shared" si="203"/>
        <v>#DIV/0!</v>
      </c>
      <c r="BC217" s="75"/>
      <c r="BD217" s="76"/>
      <c r="BE217" s="76"/>
      <c r="BF217" s="155" t="e">
        <f t="shared" si="204"/>
        <v>#DIV/0!</v>
      </c>
      <c r="BG217" s="184">
        <v>0.98666361835086103</v>
      </c>
      <c r="BH217" s="184">
        <v>0.98100460975997461</v>
      </c>
      <c r="BI217" s="75"/>
      <c r="BJ217" s="75"/>
      <c r="BK217" s="75"/>
      <c r="BL217" s="75"/>
      <c r="BM217" s="75"/>
      <c r="BN217" s="76"/>
      <c r="BO217" s="75"/>
      <c r="BP217" s="75"/>
      <c r="BQ217" s="76"/>
      <c r="BR217" s="76"/>
      <c r="BS217" s="155" t="e">
        <f t="shared" si="205"/>
        <v>#DIV/0!</v>
      </c>
      <c r="BT217" s="155" t="e">
        <f t="shared" si="173"/>
        <v>#DIV/0!</v>
      </c>
      <c r="BU217" s="66" t="e">
        <f t="shared" si="174"/>
        <v>#DIV/0!</v>
      </c>
      <c r="BV217" s="72"/>
      <c r="BW217" s="75"/>
      <c r="BX217" s="66" t="e">
        <f t="shared" si="206"/>
        <v>#DIV/0!</v>
      </c>
      <c r="BY217" s="74" t="e">
        <f t="shared" si="207"/>
        <v>#DIV/0!</v>
      </c>
      <c r="BZ217" s="155" t="e">
        <f t="shared" si="227"/>
        <v>#DIV/0!</v>
      </c>
      <c r="CA217" s="78"/>
      <c r="CB217" s="76"/>
      <c r="CC217" s="155" t="e">
        <f t="shared" si="208"/>
        <v>#DIV/0!</v>
      </c>
      <c r="CD217" s="155" t="e">
        <f t="shared" si="209"/>
        <v>#DIV/0!</v>
      </c>
      <c r="CE217" s="72"/>
      <c r="CF217" s="167"/>
      <c r="CG217" s="167"/>
      <c r="CH217" s="155" t="e">
        <f t="shared" si="210"/>
        <v>#DIV/0!</v>
      </c>
      <c r="CI217" s="75"/>
      <c r="CJ217" s="75"/>
      <c r="CK217" s="75"/>
      <c r="CL217" s="76"/>
      <c r="CM217" s="75"/>
      <c r="CN217" s="155" t="e">
        <f t="shared" si="211"/>
        <v>#DIV/0!</v>
      </c>
      <c r="CO217" s="72"/>
      <c r="CP217" s="75"/>
      <c r="CQ217" s="155" t="e">
        <f t="shared" si="212"/>
        <v>#DIV/0!</v>
      </c>
      <c r="CR217" s="78" t="b">
        <v>0</v>
      </c>
      <c r="CS217" s="76" t="b">
        <v>1</v>
      </c>
      <c r="CT217" s="76"/>
      <c r="CU217" s="76"/>
      <c r="CV217" s="79"/>
      <c r="CW217" s="79"/>
      <c r="CX217" s="79"/>
      <c r="CY217" s="79"/>
      <c r="CZ217" s="76"/>
      <c r="DA217" s="76"/>
      <c r="DB217" s="76"/>
      <c r="DC217" s="66" t="e">
        <f t="shared" si="213"/>
        <v>#DIV/0!</v>
      </c>
      <c r="DD217" s="66" t="e">
        <f t="shared" si="214"/>
        <v>#DIV/0!</v>
      </c>
      <c r="DE217" s="66" t="e">
        <f t="shared" si="215"/>
        <v>#DIV/0!</v>
      </c>
      <c r="DF217" s="66" t="e">
        <f t="shared" si="216"/>
        <v>#DIV/0!</v>
      </c>
      <c r="DG217" s="66" t="e">
        <f t="shared" si="217"/>
        <v>#DIV/0!</v>
      </c>
      <c r="DH217" s="66" t="e">
        <f t="shared" si="172"/>
        <v>#DIV/0!</v>
      </c>
      <c r="DI217" s="66" t="e">
        <f t="shared" si="218"/>
        <v>#DIV/0!</v>
      </c>
      <c r="DJ217" s="66" t="e">
        <f t="shared" si="219"/>
        <v>#DIV/0!</v>
      </c>
      <c r="DK217" s="66" t="e">
        <f t="shared" si="220"/>
        <v>#DIV/0!</v>
      </c>
      <c r="DL217" s="66" t="e">
        <f t="shared" si="221"/>
        <v>#DIV/0!</v>
      </c>
      <c r="DM217" s="66" t="e">
        <f t="shared" si="222"/>
        <v>#DIV/0!</v>
      </c>
      <c r="DN217" s="80" t="e">
        <f t="shared" si="223"/>
        <v>#DIV/0!</v>
      </c>
      <c r="DO217" s="178" t="e">
        <f t="shared" si="224"/>
        <v>#DIV/0!</v>
      </c>
      <c r="DP217" s="163" t="e">
        <f t="shared" si="228"/>
        <v>#DIV/0!</v>
      </c>
    </row>
    <row r="218" spans="1:120" ht="17.149999999999999" customHeight="1" x14ac:dyDescent="0.3">
      <c r="A218" s="30"/>
      <c r="B218" s="39" t="s">
        <v>558</v>
      </c>
      <c r="C218" s="37" t="s">
        <v>559</v>
      </c>
      <c r="D218" s="36" t="s">
        <v>630</v>
      </c>
      <c r="E218" s="37" t="s">
        <v>631</v>
      </c>
      <c r="F218" s="36" t="s">
        <v>656</v>
      </c>
      <c r="G218" s="37" t="s">
        <v>657</v>
      </c>
      <c r="H218" s="36"/>
      <c r="I218" s="38">
        <v>3</v>
      </c>
      <c r="J218" s="155" t="e">
        <f t="shared" si="175"/>
        <v>#DIV/0!</v>
      </c>
      <c r="K218" s="115" t="e">
        <f t="shared" si="176"/>
        <v>#DIV/0!</v>
      </c>
      <c r="L218" s="115" t="e">
        <f t="shared" si="177"/>
        <v>#DIV/0!</v>
      </c>
      <c r="M218" s="115" t="e">
        <f t="shared" si="178"/>
        <v>#DIV/0!</v>
      </c>
      <c r="N218" s="115" t="e">
        <f t="shared" si="179"/>
        <v>#DIV/0!</v>
      </c>
      <c r="O218" s="115" t="e">
        <f t="shared" si="180"/>
        <v>#DIV/0!</v>
      </c>
      <c r="P218" s="115" t="e">
        <f t="shared" si="181"/>
        <v>#DIV/0!</v>
      </c>
      <c r="Q218" s="115">
        <f t="shared" si="182"/>
        <v>1</v>
      </c>
      <c r="R218" s="116">
        <f t="shared" si="183"/>
        <v>0.98966408268733863</v>
      </c>
      <c r="S218" s="133" t="e">
        <f t="shared" si="184"/>
        <v>#DIV/0!</v>
      </c>
      <c r="T218" s="134" t="e">
        <f t="shared" si="225"/>
        <v>#DIV/0!</v>
      </c>
      <c r="U218" s="135" t="e">
        <f t="shared" si="185"/>
        <v>#DIV/0!</v>
      </c>
      <c r="V218" s="136">
        <v>8</v>
      </c>
      <c r="W218" s="155" t="e">
        <f t="shared" si="186"/>
        <v>#DIV/0!</v>
      </c>
      <c r="X218" s="155" t="e">
        <f t="shared" si="187"/>
        <v>#DIV/0!</v>
      </c>
      <c r="Y218" s="155" t="e">
        <f t="shared" si="188"/>
        <v>#DIV/0!</v>
      </c>
      <c r="Z218" s="156" t="e">
        <f t="shared" si="189"/>
        <v>#DIV/0!</v>
      </c>
      <c r="AA218" s="69"/>
      <c r="AB218" s="70">
        <f t="shared" si="190"/>
        <v>0.99227799227799229</v>
      </c>
      <c r="AC218" s="70" t="e">
        <f t="shared" si="191"/>
        <v>#DIV/0!</v>
      </c>
      <c r="AD218" s="70" t="e">
        <f t="shared" si="191"/>
        <v>#DIV/0!</v>
      </c>
      <c r="AE218" s="70">
        <f t="shared" si="192"/>
        <v>0</v>
      </c>
      <c r="AF218" s="70" t="e">
        <f t="shared" si="193"/>
        <v>#DIV/0!</v>
      </c>
      <c r="AG218" s="70" t="e">
        <f t="shared" si="194"/>
        <v>#DIV/0!</v>
      </c>
      <c r="AH218" s="70" t="e">
        <f t="shared" si="195"/>
        <v>#DIV/0!</v>
      </c>
      <c r="AI218" s="70" t="e">
        <f t="shared" si="196"/>
        <v>#DIV/0!</v>
      </c>
      <c r="AJ218" s="70" t="e">
        <f t="shared" si="197"/>
        <v>#DIV/0!</v>
      </c>
      <c r="AK218" s="70" t="e">
        <f t="shared" si="198"/>
        <v>#DIV/0!</v>
      </c>
      <c r="AL218" s="71" t="e">
        <f t="shared" si="226"/>
        <v>#DIV/0!</v>
      </c>
      <c r="AM218" s="187"/>
      <c r="AN218" s="189"/>
      <c r="AO218" s="182">
        <f t="shared" si="199"/>
        <v>1</v>
      </c>
      <c r="AP218" s="76"/>
      <c r="AQ218" s="76"/>
      <c r="AR218" s="76"/>
      <c r="AS218" s="76"/>
      <c r="AT218" s="171" t="e">
        <f t="shared" si="200"/>
        <v>#DIV/0!</v>
      </c>
      <c r="AU218" s="171" t="e">
        <f t="shared" si="201"/>
        <v>#DIV/0!</v>
      </c>
      <c r="AV218" s="76"/>
      <c r="AW218" s="76"/>
      <c r="AX218" s="76"/>
      <c r="AY218" s="76"/>
      <c r="AZ218" s="76"/>
      <c r="BA218" s="66" t="e">
        <f t="shared" si="202"/>
        <v>#DIV/0!</v>
      </c>
      <c r="BB218" s="155" t="e">
        <f t="shared" si="203"/>
        <v>#DIV/0!</v>
      </c>
      <c r="BC218" s="76"/>
      <c r="BD218" s="76"/>
      <c r="BE218" s="76"/>
      <c r="BF218" s="155" t="e">
        <f t="shared" si="204"/>
        <v>#DIV/0!</v>
      </c>
      <c r="BG218" s="184">
        <v>0.99227799227799229</v>
      </c>
      <c r="BH218" s="184">
        <v>0.98966408268733863</v>
      </c>
      <c r="BI218" s="76"/>
      <c r="BJ218" s="76"/>
      <c r="BK218" s="76"/>
      <c r="BL218" s="76"/>
      <c r="BM218" s="76"/>
      <c r="BN218" s="76"/>
      <c r="BO218" s="76"/>
      <c r="BP218" s="76"/>
      <c r="BQ218" s="76"/>
      <c r="BR218" s="76"/>
      <c r="BS218" s="155" t="e">
        <f t="shared" si="205"/>
        <v>#DIV/0!</v>
      </c>
      <c r="BT218" s="155" t="e">
        <f t="shared" si="173"/>
        <v>#DIV/0!</v>
      </c>
      <c r="BU218" s="66" t="e">
        <f t="shared" si="174"/>
        <v>#DIV/0!</v>
      </c>
      <c r="BV218" s="78"/>
      <c r="BW218" s="76"/>
      <c r="BX218" s="66" t="e">
        <f t="shared" si="206"/>
        <v>#DIV/0!</v>
      </c>
      <c r="BY218" s="74" t="e">
        <f t="shared" si="207"/>
        <v>#DIV/0!</v>
      </c>
      <c r="BZ218" s="155" t="e">
        <f t="shared" si="227"/>
        <v>#DIV/0!</v>
      </c>
      <c r="CA218" s="78"/>
      <c r="CB218" s="76"/>
      <c r="CC218" s="155" t="e">
        <f t="shared" si="208"/>
        <v>#DIV/0!</v>
      </c>
      <c r="CD218" s="155" t="e">
        <f t="shared" si="209"/>
        <v>#DIV/0!</v>
      </c>
      <c r="CE218" s="78"/>
      <c r="CF218" s="166"/>
      <c r="CG218" s="166"/>
      <c r="CH218" s="155" t="e">
        <f t="shared" si="210"/>
        <v>#DIV/0!</v>
      </c>
      <c r="CI218" s="76"/>
      <c r="CJ218" s="76"/>
      <c r="CK218" s="76"/>
      <c r="CL218" s="76"/>
      <c r="CM218" s="76"/>
      <c r="CN218" s="155" t="e">
        <f t="shared" si="211"/>
        <v>#DIV/0!</v>
      </c>
      <c r="CO218" s="78"/>
      <c r="CP218" s="76"/>
      <c r="CQ218" s="155" t="e">
        <f t="shared" si="212"/>
        <v>#DIV/0!</v>
      </c>
      <c r="CR218" s="78" t="b">
        <v>0</v>
      </c>
      <c r="CS218" s="76" t="b">
        <v>0</v>
      </c>
      <c r="CT218" s="76"/>
      <c r="CU218" s="76"/>
      <c r="CV218" s="76"/>
      <c r="CW218" s="76"/>
      <c r="CX218" s="76"/>
      <c r="CY218" s="76"/>
      <c r="CZ218" s="76"/>
      <c r="DA218" s="76"/>
      <c r="DB218" s="76"/>
      <c r="DC218" s="66" t="e">
        <f t="shared" si="213"/>
        <v>#DIV/0!</v>
      </c>
      <c r="DD218" s="66" t="e">
        <f t="shared" si="214"/>
        <v>#DIV/0!</v>
      </c>
      <c r="DE218" s="66" t="e">
        <f t="shared" si="215"/>
        <v>#DIV/0!</v>
      </c>
      <c r="DF218" s="66" t="e">
        <f t="shared" si="216"/>
        <v>#DIV/0!</v>
      </c>
      <c r="DG218" s="66" t="e">
        <f t="shared" si="217"/>
        <v>#DIV/0!</v>
      </c>
      <c r="DH218" s="66" t="e">
        <f t="shared" si="172"/>
        <v>#DIV/0!</v>
      </c>
      <c r="DI218" s="66" t="e">
        <f t="shared" si="218"/>
        <v>#DIV/0!</v>
      </c>
      <c r="DJ218" s="66" t="e">
        <f t="shared" si="219"/>
        <v>#DIV/0!</v>
      </c>
      <c r="DK218" s="66" t="e">
        <f t="shared" si="220"/>
        <v>#DIV/0!</v>
      </c>
      <c r="DL218" s="66" t="e">
        <f t="shared" si="221"/>
        <v>#DIV/0!</v>
      </c>
      <c r="DM218" s="66" t="e">
        <f t="shared" si="222"/>
        <v>#DIV/0!</v>
      </c>
      <c r="DN218" s="80" t="e">
        <f t="shared" si="223"/>
        <v>#DIV/0!</v>
      </c>
      <c r="DO218" s="178" t="e">
        <f t="shared" si="224"/>
        <v>#DIV/0!</v>
      </c>
      <c r="DP218" s="163" t="e">
        <f t="shared" si="228"/>
        <v>#DIV/0!</v>
      </c>
    </row>
    <row r="219" spans="1:120" ht="17.149999999999999" customHeight="1" x14ac:dyDescent="0.3">
      <c r="A219" s="30"/>
      <c r="B219" s="39" t="s">
        <v>658</v>
      </c>
      <c r="C219" s="37" t="s">
        <v>659</v>
      </c>
      <c r="D219" s="36" t="s">
        <v>660</v>
      </c>
      <c r="E219" s="37" t="s">
        <v>661</v>
      </c>
      <c r="F219" s="36" t="s">
        <v>662</v>
      </c>
      <c r="G219" s="37" t="s">
        <v>661</v>
      </c>
      <c r="H219" s="36">
        <v>53</v>
      </c>
      <c r="I219" s="38">
        <v>22</v>
      </c>
      <c r="J219" s="155" t="e">
        <f t="shared" si="175"/>
        <v>#DIV/0!</v>
      </c>
      <c r="K219" s="115" t="e">
        <f t="shared" si="176"/>
        <v>#DIV/0!</v>
      </c>
      <c r="L219" s="115" t="e">
        <f t="shared" si="177"/>
        <v>#DIV/0!</v>
      </c>
      <c r="M219" s="115" t="e">
        <f t="shared" si="178"/>
        <v>#DIV/0!</v>
      </c>
      <c r="N219" s="115" t="e">
        <f t="shared" si="179"/>
        <v>#DIV/0!</v>
      </c>
      <c r="O219" s="115" t="e">
        <f t="shared" si="180"/>
        <v>#DIV/0!</v>
      </c>
      <c r="P219" s="115" t="e">
        <f t="shared" si="181"/>
        <v>#DIV/0!</v>
      </c>
      <c r="Q219" s="115">
        <f t="shared" si="182"/>
        <v>1</v>
      </c>
      <c r="R219" s="116">
        <f t="shared" si="183"/>
        <v>0.93734220131865598</v>
      </c>
      <c r="S219" s="133" t="e">
        <f t="shared" si="184"/>
        <v>#DIV/0!</v>
      </c>
      <c r="T219" s="134" t="e">
        <f t="shared" si="225"/>
        <v>#DIV/0!</v>
      </c>
      <c r="U219" s="135" t="e">
        <f t="shared" si="185"/>
        <v>#DIV/0!</v>
      </c>
      <c r="V219" s="136">
        <v>6</v>
      </c>
      <c r="W219" s="155" t="e">
        <f t="shared" si="186"/>
        <v>#DIV/0!</v>
      </c>
      <c r="X219" s="155" t="e">
        <f t="shared" si="187"/>
        <v>#DIV/0!</v>
      </c>
      <c r="Y219" s="155" t="e">
        <f t="shared" si="188"/>
        <v>#DIV/0!</v>
      </c>
      <c r="Z219" s="156" t="e">
        <f t="shared" si="189"/>
        <v>#DIV/0!</v>
      </c>
      <c r="AA219" s="69"/>
      <c r="AB219" s="70">
        <f t="shared" si="190"/>
        <v>0.95023316142182135</v>
      </c>
      <c r="AC219" s="70" t="e">
        <f t="shared" si="191"/>
        <v>#DIV/0!</v>
      </c>
      <c r="AD219" s="70" t="e">
        <f t="shared" si="191"/>
        <v>#DIV/0!</v>
      </c>
      <c r="AE219" s="70">
        <f t="shared" si="192"/>
        <v>0</v>
      </c>
      <c r="AF219" s="70" t="e">
        <f t="shared" si="193"/>
        <v>#DIV/0!</v>
      </c>
      <c r="AG219" s="70" t="e">
        <f t="shared" si="194"/>
        <v>#DIV/0!</v>
      </c>
      <c r="AH219" s="70" t="e">
        <f t="shared" si="195"/>
        <v>#DIV/0!</v>
      </c>
      <c r="AI219" s="70" t="e">
        <f t="shared" si="196"/>
        <v>#DIV/0!</v>
      </c>
      <c r="AJ219" s="70" t="e">
        <f t="shared" si="197"/>
        <v>#DIV/0!</v>
      </c>
      <c r="AK219" s="70" t="e">
        <f t="shared" si="198"/>
        <v>#DIV/0!</v>
      </c>
      <c r="AL219" s="71" t="e">
        <f t="shared" si="226"/>
        <v>#DIV/0!</v>
      </c>
      <c r="AM219" s="187"/>
      <c r="AN219" s="189"/>
      <c r="AO219" s="182">
        <f t="shared" si="199"/>
        <v>1</v>
      </c>
      <c r="AP219" s="75"/>
      <c r="AQ219" s="75"/>
      <c r="AR219" s="76"/>
      <c r="AS219" s="76"/>
      <c r="AT219" s="171" t="e">
        <f t="shared" si="200"/>
        <v>#DIV/0!</v>
      </c>
      <c r="AU219" s="171" t="e">
        <f t="shared" si="201"/>
        <v>#DIV/0!</v>
      </c>
      <c r="AV219" s="75"/>
      <c r="AW219" s="75"/>
      <c r="AX219" s="75"/>
      <c r="AY219" s="76"/>
      <c r="AZ219" s="75"/>
      <c r="BA219" s="66" t="e">
        <f t="shared" si="202"/>
        <v>#DIV/0!</v>
      </c>
      <c r="BB219" s="155" t="e">
        <f t="shared" si="203"/>
        <v>#DIV/0!</v>
      </c>
      <c r="BC219" s="75"/>
      <c r="BD219" s="75"/>
      <c r="BE219" s="76"/>
      <c r="BF219" s="155" t="e">
        <f t="shared" si="204"/>
        <v>#DIV/0!</v>
      </c>
      <c r="BG219" s="184">
        <v>0.95023316142182135</v>
      </c>
      <c r="BH219" s="184">
        <v>0.93734220131865598</v>
      </c>
      <c r="BI219" s="75"/>
      <c r="BJ219" s="75"/>
      <c r="BK219" s="75"/>
      <c r="BL219" s="75"/>
      <c r="BM219" s="75"/>
      <c r="BN219" s="76"/>
      <c r="BO219" s="75"/>
      <c r="BP219" s="75"/>
      <c r="BQ219" s="76"/>
      <c r="BR219" s="75"/>
      <c r="BS219" s="155" t="e">
        <f t="shared" si="205"/>
        <v>#DIV/0!</v>
      </c>
      <c r="BT219" s="155" t="e">
        <f t="shared" si="173"/>
        <v>#DIV/0!</v>
      </c>
      <c r="BU219" s="66" t="e">
        <f t="shared" si="174"/>
        <v>#DIV/0!</v>
      </c>
      <c r="BV219" s="72"/>
      <c r="BW219" s="75"/>
      <c r="BX219" s="66" t="e">
        <f t="shared" si="206"/>
        <v>#DIV/0!</v>
      </c>
      <c r="BY219" s="74" t="e">
        <f t="shared" si="207"/>
        <v>#DIV/0!</v>
      </c>
      <c r="BZ219" s="155" t="e">
        <f t="shared" si="227"/>
        <v>#DIV/0!</v>
      </c>
      <c r="CA219" s="72"/>
      <c r="CB219" s="75"/>
      <c r="CC219" s="155" t="e">
        <f t="shared" si="208"/>
        <v>#DIV/0!</v>
      </c>
      <c r="CD219" s="155" t="e">
        <f t="shared" si="209"/>
        <v>#DIV/0!</v>
      </c>
      <c r="CE219" s="72"/>
      <c r="CF219" s="167"/>
      <c r="CG219" s="167"/>
      <c r="CH219" s="155" t="e">
        <f t="shared" si="210"/>
        <v>#DIV/0!</v>
      </c>
      <c r="CI219" s="75"/>
      <c r="CJ219" s="76"/>
      <c r="CK219" s="75"/>
      <c r="CL219" s="75"/>
      <c r="CM219" s="75"/>
      <c r="CN219" s="155" t="e">
        <f t="shared" si="211"/>
        <v>#DIV/0!</v>
      </c>
      <c r="CO219" s="72"/>
      <c r="CP219" s="75"/>
      <c r="CQ219" s="155" t="e">
        <f t="shared" si="212"/>
        <v>#DIV/0!</v>
      </c>
      <c r="CR219" s="78" t="b">
        <v>0</v>
      </c>
      <c r="CS219" s="76" t="b">
        <v>0</v>
      </c>
      <c r="CT219" s="76"/>
      <c r="CU219" s="76"/>
      <c r="CV219" s="76"/>
      <c r="CW219" s="76"/>
      <c r="CX219" s="76"/>
      <c r="CY219" s="76"/>
      <c r="CZ219" s="76"/>
      <c r="DA219" s="76"/>
      <c r="DB219" s="76"/>
      <c r="DC219" s="66" t="e">
        <f t="shared" si="213"/>
        <v>#DIV/0!</v>
      </c>
      <c r="DD219" s="66" t="e">
        <f t="shared" si="214"/>
        <v>#DIV/0!</v>
      </c>
      <c r="DE219" s="66" t="e">
        <f t="shared" si="215"/>
        <v>#DIV/0!</v>
      </c>
      <c r="DF219" s="66" t="e">
        <f t="shared" si="216"/>
        <v>#DIV/0!</v>
      </c>
      <c r="DG219" s="66" t="e">
        <f t="shared" si="217"/>
        <v>#DIV/0!</v>
      </c>
      <c r="DH219" s="66" t="e">
        <f t="shared" si="172"/>
        <v>#DIV/0!</v>
      </c>
      <c r="DI219" s="66" t="e">
        <f t="shared" si="218"/>
        <v>#DIV/0!</v>
      </c>
      <c r="DJ219" s="66" t="e">
        <f t="shared" si="219"/>
        <v>#DIV/0!</v>
      </c>
      <c r="DK219" s="66" t="e">
        <f t="shared" si="220"/>
        <v>#DIV/0!</v>
      </c>
      <c r="DL219" s="66" t="e">
        <f t="shared" si="221"/>
        <v>#DIV/0!</v>
      </c>
      <c r="DM219" s="66" t="e">
        <f t="shared" si="222"/>
        <v>#DIV/0!</v>
      </c>
      <c r="DN219" s="80" t="e">
        <f t="shared" si="223"/>
        <v>#DIV/0!</v>
      </c>
      <c r="DO219" s="178" t="e">
        <f t="shared" si="224"/>
        <v>#DIV/0!</v>
      </c>
      <c r="DP219" s="163" t="e">
        <f t="shared" si="228"/>
        <v>#DIV/0!</v>
      </c>
    </row>
    <row r="220" spans="1:120" ht="17.149999999999999" customHeight="1" x14ac:dyDescent="0.3">
      <c r="A220" s="30"/>
      <c r="B220" s="39" t="s">
        <v>658</v>
      </c>
      <c r="C220" s="37" t="s">
        <v>659</v>
      </c>
      <c r="D220" s="36" t="s">
        <v>660</v>
      </c>
      <c r="E220" s="37" t="s">
        <v>661</v>
      </c>
      <c r="F220" s="36" t="s">
        <v>663</v>
      </c>
      <c r="G220" s="37" t="s">
        <v>664</v>
      </c>
      <c r="H220" s="36">
        <v>73</v>
      </c>
      <c r="I220" s="38">
        <v>7</v>
      </c>
      <c r="J220" s="155" t="e">
        <f t="shared" si="175"/>
        <v>#DIV/0!</v>
      </c>
      <c r="K220" s="115" t="e">
        <f t="shared" si="176"/>
        <v>#DIV/0!</v>
      </c>
      <c r="L220" s="115" t="e">
        <f t="shared" si="177"/>
        <v>#DIV/0!</v>
      </c>
      <c r="M220" s="115" t="e">
        <f t="shared" si="178"/>
        <v>#DIV/0!</v>
      </c>
      <c r="N220" s="115" t="e">
        <f t="shared" si="179"/>
        <v>#DIV/0!</v>
      </c>
      <c r="O220" s="115" t="e">
        <f t="shared" si="180"/>
        <v>#DIV/0!</v>
      </c>
      <c r="P220" s="115" t="e">
        <f t="shared" si="181"/>
        <v>#DIV/0!</v>
      </c>
      <c r="Q220" s="115">
        <f t="shared" si="182"/>
        <v>1</v>
      </c>
      <c r="R220" s="116">
        <f t="shared" si="183"/>
        <v>0.91456301619149827</v>
      </c>
      <c r="S220" s="133" t="e">
        <f t="shared" si="184"/>
        <v>#DIV/0!</v>
      </c>
      <c r="T220" s="134" t="e">
        <f t="shared" si="225"/>
        <v>#DIV/0!</v>
      </c>
      <c r="U220" s="135" t="e">
        <f t="shared" si="185"/>
        <v>#DIV/0!</v>
      </c>
      <c r="V220" s="136">
        <v>4</v>
      </c>
      <c r="W220" s="155" t="e">
        <f t="shared" si="186"/>
        <v>#DIV/0!</v>
      </c>
      <c r="X220" s="155" t="e">
        <f t="shared" si="187"/>
        <v>#DIV/0!</v>
      </c>
      <c r="Y220" s="155" t="e">
        <f t="shared" si="188"/>
        <v>#DIV/0!</v>
      </c>
      <c r="Z220" s="156" t="e">
        <f t="shared" si="189"/>
        <v>#DIV/0!</v>
      </c>
      <c r="AA220" s="69"/>
      <c r="AB220" s="70">
        <f t="shared" si="190"/>
        <v>0.93182633656261216</v>
      </c>
      <c r="AC220" s="70" t="e">
        <f t="shared" si="191"/>
        <v>#DIV/0!</v>
      </c>
      <c r="AD220" s="70" t="e">
        <f t="shared" si="191"/>
        <v>#DIV/0!</v>
      </c>
      <c r="AE220" s="70">
        <f t="shared" si="192"/>
        <v>0</v>
      </c>
      <c r="AF220" s="70" t="e">
        <f t="shared" si="193"/>
        <v>#DIV/0!</v>
      </c>
      <c r="AG220" s="70" t="e">
        <f t="shared" si="194"/>
        <v>#DIV/0!</v>
      </c>
      <c r="AH220" s="70" t="e">
        <f t="shared" si="195"/>
        <v>#DIV/0!</v>
      </c>
      <c r="AI220" s="70" t="e">
        <f t="shared" si="196"/>
        <v>#DIV/0!</v>
      </c>
      <c r="AJ220" s="70" t="e">
        <f t="shared" si="197"/>
        <v>#DIV/0!</v>
      </c>
      <c r="AK220" s="70" t="e">
        <f t="shared" si="198"/>
        <v>#DIV/0!</v>
      </c>
      <c r="AL220" s="71" t="e">
        <f t="shared" si="226"/>
        <v>#DIV/0!</v>
      </c>
      <c r="AM220" s="187"/>
      <c r="AN220" s="189"/>
      <c r="AO220" s="182">
        <f t="shared" si="199"/>
        <v>1</v>
      </c>
      <c r="AP220" s="75"/>
      <c r="AQ220" s="75"/>
      <c r="AR220" s="76"/>
      <c r="AS220" s="76"/>
      <c r="AT220" s="171" t="e">
        <f t="shared" si="200"/>
        <v>#DIV/0!</v>
      </c>
      <c r="AU220" s="171" t="e">
        <f t="shared" si="201"/>
        <v>#DIV/0!</v>
      </c>
      <c r="AV220" s="75"/>
      <c r="AW220" s="75"/>
      <c r="AX220" s="75"/>
      <c r="AY220" s="76"/>
      <c r="AZ220" s="75"/>
      <c r="BA220" s="66" t="e">
        <f t="shared" si="202"/>
        <v>#DIV/0!</v>
      </c>
      <c r="BB220" s="155" t="e">
        <f t="shared" si="203"/>
        <v>#DIV/0!</v>
      </c>
      <c r="BC220" s="75"/>
      <c r="BD220" s="75"/>
      <c r="BE220" s="76"/>
      <c r="BF220" s="155" t="e">
        <f t="shared" si="204"/>
        <v>#DIV/0!</v>
      </c>
      <c r="BG220" s="184">
        <v>0.93182633656261216</v>
      </c>
      <c r="BH220" s="184">
        <v>0.91456301619149827</v>
      </c>
      <c r="BI220" s="75"/>
      <c r="BJ220" s="75"/>
      <c r="BK220" s="75"/>
      <c r="BL220" s="75"/>
      <c r="BM220" s="75"/>
      <c r="BN220" s="76"/>
      <c r="BO220" s="75"/>
      <c r="BP220" s="76"/>
      <c r="BQ220" s="76"/>
      <c r="BR220" s="75"/>
      <c r="BS220" s="155" t="e">
        <f t="shared" si="205"/>
        <v>#DIV/0!</v>
      </c>
      <c r="BT220" s="155" t="e">
        <f t="shared" si="173"/>
        <v>#DIV/0!</v>
      </c>
      <c r="BU220" s="66" t="e">
        <f t="shared" si="174"/>
        <v>#DIV/0!</v>
      </c>
      <c r="BV220" s="72"/>
      <c r="BW220" s="75"/>
      <c r="BX220" s="66" t="e">
        <f t="shared" si="206"/>
        <v>#DIV/0!</v>
      </c>
      <c r="BY220" s="74" t="e">
        <f t="shared" si="207"/>
        <v>#DIV/0!</v>
      </c>
      <c r="BZ220" s="155" t="e">
        <f t="shared" si="227"/>
        <v>#DIV/0!</v>
      </c>
      <c r="CA220" s="72"/>
      <c r="CB220" s="75"/>
      <c r="CC220" s="155" t="e">
        <f t="shared" si="208"/>
        <v>#DIV/0!</v>
      </c>
      <c r="CD220" s="155" t="e">
        <f t="shared" si="209"/>
        <v>#DIV/0!</v>
      </c>
      <c r="CE220" s="72"/>
      <c r="CF220" s="166"/>
      <c r="CG220" s="167"/>
      <c r="CH220" s="155" t="e">
        <f t="shared" si="210"/>
        <v>#DIV/0!</v>
      </c>
      <c r="CI220" s="75"/>
      <c r="CJ220" s="76"/>
      <c r="CK220" s="75"/>
      <c r="CL220" s="75"/>
      <c r="CM220" s="76"/>
      <c r="CN220" s="155" t="e">
        <f t="shared" si="211"/>
        <v>#DIV/0!</v>
      </c>
      <c r="CO220" s="72"/>
      <c r="CP220" s="75"/>
      <c r="CQ220" s="155" t="e">
        <f t="shared" si="212"/>
        <v>#DIV/0!</v>
      </c>
      <c r="CR220" s="78" t="b">
        <v>0</v>
      </c>
      <c r="CS220" s="76" t="b">
        <v>0</v>
      </c>
      <c r="CT220" s="76"/>
      <c r="CU220" s="76"/>
      <c r="CV220" s="76"/>
      <c r="CW220" s="76"/>
      <c r="CX220" s="76"/>
      <c r="CY220" s="76"/>
      <c r="CZ220" s="76"/>
      <c r="DA220" s="76"/>
      <c r="DB220" s="76"/>
      <c r="DC220" s="66" t="e">
        <f t="shared" si="213"/>
        <v>#DIV/0!</v>
      </c>
      <c r="DD220" s="66" t="e">
        <f t="shared" si="214"/>
        <v>#DIV/0!</v>
      </c>
      <c r="DE220" s="66" t="e">
        <f t="shared" si="215"/>
        <v>#DIV/0!</v>
      </c>
      <c r="DF220" s="66" t="e">
        <f t="shared" si="216"/>
        <v>#DIV/0!</v>
      </c>
      <c r="DG220" s="66" t="e">
        <f t="shared" si="217"/>
        <v>#DIV/0!</v>
      </c>
      <c r="DH220" s="66" t="e">
        <f t="shared" si="172"/>
        <v>#DIV/0!</v>
      </c>
      <c r="DI220" s="66" t="e">
        <f t="shared" si="218"/>
        <v>#DIV/0!</v>
      </c>
      <c r="DJ220" s="66" t="e">
        <f t="shared" si="219"/>
        <v>#DIV/0!</v>
      </c>
      <c r="DK220" s="66" t="e">
        <f t="shared" si="220"/>
        <v>#DIV/0!</v>
      </c>
      <c r="DL220" s="66" t="e">
        <f t="shared" si="221"/>
        <v>#DIV/0!</v>
      </c>
      <c r="DM220" s="66" t="e">
        <f t="shared" si="222"/>
        <v>#DIV/0!</v>
      </c>
      <c r="DN220" s="80" t="e">
        <f t="shared" si="223"/>
        <v>#DIV/0!</v>
      </c>
      <c r="DO220" s="178" t="e">
        <f t="shared" si="224"/>
        <v>#DIV/0!</v>
      </c>
      <c r="DP220" s="163" t="e">
        <f t="shared" si="228"/>
        <v>#DIV/0!</v>
      </c>
    </row>
    <row r="221" spans="1:120" ht="17.149999999999999" customHeight="1" x14ac:dyDescent="0.3">
      <c r="A221" s="30"/>
      <c r="B221" s="39" t="s">
        <v>658</v>
      </c>
      <c r="C221" s="37" t="s">
        <v>659</v>
      </c>
      <c r="D221" s="36" t="s">
        <v>660</v>
      </c>
      <c r="E221" s="37" t="s">
        <v>661</v>
      </c>
      <c r="F221" s="36" t="s">
        <v>665</v>
      </c>
      <c r="G221" s="37" t="s">
        <v>666</v>
      </c>
      <c r="H221" s="36">
        <v>67</v>
      </c>
      <c r="I221" s="38">
        <v>3</v>
      </c>
      <c r="J221" s="155" t="e">
        <f t="shared" si="175"/>
        <v>#DIV/0!</v>
      </c>
      <c r="K221" s="115" t="e">
        <f t="shared" si="176"/>
        <v>#DIV/0!</v>
      </c>
      <c r="L221" s="115" t="e">
        <f t="shared" si="177"/>
        <v>#DIV/0!</v>
      </c>
      <c r="M221" s="115" t="e">
        <f t="shared" si="178"/>
        <v>#DIV/0!</v>
      </c>
      <c r="N221" s="115" t="e">
        <f t="shared" si="179"/>
        <v>#DIV/0!</v>
      </c>
      <c r="O221" s="115" t="e">
        <f t="shared" si="180"/>
        <v>#DIV/0!</v>
      </c>
      <c r="P221" s="115" t="e">
        <f t="shared" si="181"/>
        <v>#DIV/0!</v>
      </c>
      <c r="Q221" s="115">
        <f t="shared" si="182"/>
        <v>1</v>
      </c>
      <c r="R221" s="116">
        <f t="shared" si="183"/>
        <v>0.91462856095997069</v>
      </c>
      <c r="S221" s="133" t="e">
        <f t="shared" si="184"/>
        <v>#DIV/0!</v>
      </c>
      <c r="T221" s="134" t="e">
        <f t="shared" si="225"/>
        <v>#DIV/0!</v>
      </c>
      <c r="U221" s="135" t="e">
        <f t="shared" si="185"/>
        <v>#DIV/0!</v>
      </c>
      <c r="V221" s="136">
        <v>4</v>
      </c>
      <c r="W221" s="155" t="e">
        <f t="shared" si="186"/>
        <v>#DIV/0!</v>
      </c>
      <c r="X221" s="155" t="e">
        <f t="shared" si="187"/>
        <v>#DIV/0!</v>
      </c>
      <c r="Y221" s="155" t="e">
        <f t="shared" si="188"/>
        <v>#DIV/0!</v>
      </c>
      <c r="Z221" s="156" t="e">
        <f t="shared" si="189"/>
        <v>#DIV/0!</v>
      </c>
      <c r="AA221" s="69"/>
      <c r="AB221" s="70">
        <f t="shared" si="190"/>
        <v>0.93537110416825409</v>
      </c>
      <c r="AC221" s="70" t="e">
        <f t="shared" si="191"/>
        <v>#DIV/0!</v>
      </c>
      <c r="AD221" s="70" t="e">
        <f t="shared" si="191"/>
        <v>#DIV/0!</v>
      </c>
      <c r="AE221" s="70">
        <f t="shared" si="192"/>
        <v>0</v>
      </c>
      <c r="AF221" s="70" t="e">
        <f t="shared" si="193"/>
        <v>#DIV/0!</v>
      </c>
      <c r="AG221" s="70" t="e">
        <f t="shared" si="194"/>
        <v>#DIV/0!</v>
      </c>
      <c r="AH221" s="70" t="e">
        <f t="shared" si="195"/>
        <v>#DIV/0!</v>
      </c>
      <c r="AI221" s="70" t="e">
        <f t="shared" si="196"/>
        <v>#DIV/0!</v>
      </c>
      <c r="AJ221" s="70" t="e">
        <f t="shared" si="197"/>
        <v>#DIV/0!</v>
      </c>
      <c r="AK221" s="70" t="e">
        <f t="shared" si="198"/>
        <v>#DIV/0!</v>
      </c>
      <c r="AL221" s="71" t="e">
        <f t="shared" si="226"/>
        <v>#DIV/0!</v>
      </c>
      <c r="AM221" s="187"/>
      <c r="AN221" s="189"/>
      <c r="AO221" s="182">
        <f t="shared" si="199"/>
        <v>1</v>
      </c>
      <c r="AP221" s="75"/>
      <c r="AQ221" s="75"/>
      <c r="AR221" s="76"/>
      <c r="AS221" s="76"/>
      <c r="AT221" s="171" t="e">
        <f t="shared" si="200"/>
        <v>#DIV/0!</v>
      </c>
      <c r="AU221" s="171" t="e">
        <f t="shared" si="201"/>
        <v>#DIV/0!</v>
      </c>
      <c r="AV221" s="75"/>
      <c r="AW221" s="75"/>
      <c r="AX221" s="75"/>
      <c r="AY221" s="76"/>
      <c r="AZ221" s="75"/>
      <c r="BA221" s="66" t="e">
        <f t="shared" si="202"/>
        <v>#DIV/0!</v>
      </c>
      <c r="BB221" s="155" t="e">
        <f t="shared" si="203"/>
        <v>#DIV/0!</v>
      </c>
      <c r="BC221" s="75"/>
      <c r="BD221" s="75"/>
      <c r="BE221" s="76"/>
      <c r="BF221" s="155" t="e">
        <f t="shared" si="204"/>
        <v>#DIV/0!</v>
      </c>
      <c r="BG221" s="184">
        <v>0.93537110416825409</v>
      </c>
      <c r="BH221" s="184">
        <v>0.91462856095997069</v>
      </c>
      <c r="BI221" s="75"/>
      <c r="BJ221" s="75"/>
      <c r="BK221" s="75"/>
      <c r="BL221" s="75"/>
      <c r="BM221" s="75"/>
      <c r="BN221" s="76"/>
      <c r="BO221" s="75"/>
      <c r="BP221" s="76"/>
      <c r="BQ221" s="76"/>
      <c r="BR221" s="76"/>
      <c r="BS221" s="155" t="e">
        <f t="shared" si="205"/>
        <v>#DIV/0!</v>
      </c>
      <c r="BT221" s="155" t="e">
        <f t="shared" si="173"/>
        <v>#DIV/0!</v>
      </c>
      <c r="BU221" s="66" t="e">
        <f t="shared" si="174"/>
        <v>#DIV/0!</v>
      </c>
      <c r="BV221" s="72"/>
      <c r="BW221" s="75"/>
      <c r="BX221" s="66" t="e">
        <f t="shared" si="206"/>
        <v>#DIV/0!</v>
      </c>
      <c r="BY221" s="74" t="e">
        <f t="shared" si="207"/>
        <v>#DIV/0!</v>
      </c>
      <c r="BZ221" s="155" t="e">
        <f t="shared" si="227"/>
        <v>#DIV/0!</v>
      </c>
      <c r="CA221" s="72"/>
      <c r="CB221" s="75"/>
      <c r="CC221" s="155" t="e">
        <f t="shared" si="208"/>
        <v>#DIV/0!</v>
      </c>
      <c r="CD221" s="155" t="e">
        <f t="shared" si="209"/>
        <v>#DIV/0!</v>
      </c>
      <c r="CE221" s="72"/>
      <c r="CF221" s="166"/>
      <c r="CG221" s="167"/>
      <c r="CH221" s="155" t="e">
        <f t="shared" si="210"/>
        <v>#DIV/0!</v>
      </c>
      <c r="CI221" s="75"/>
      <c r="CJ221" s="76"/>
      <c r="CK221" s="75"/>
      <c r="CL221" s="75"/>
      <c r="CM221" s="76"/>
      <c r="CN221" s="155" t="e">
        <f t="shared" si="211"/>
        <v>#DIV/0!</v>
      </c>
      <c r="CO221" s="72"/>
      <c r="CP221" s="75"/>
      <c r="CQ221" s="155" t="e">
        <f t="shared" si="212"/>
        <v>#DIV/0!</v>
      </c>
      <c r="CR221" s="78" t="b">
        <v>0</v>
      </c>
      <c r="CS221" s="76" t="b">
        <v>0</v>
      </c>
      <c r="CT221" s="76"/>
      <c r="CU221" s="76"/>
      <c r="CV221" s="76"/>
      <c r="CW221" s="76"/>
      <c r="CX221" s="76"/>
      <c r="CY221" s="76"/>
      <c r="CZ221" s="76"/>
      <c r="DA221" s="76"/>
      <c r="DB221" s="76"/>
      <c r="DC221" s="66" t="e">
        <f t="shared" si="213"/>
        <v>#DIV/0!</v>
      </c>
      <c r="DD221" s="66" t="e">
        <f t="shared" si="214"/>
        <v>#DIV/0!</v>
      </c>
      <c r="DE221" s="66" t="e">
        <f t="shared" si="215"/>
        <v>#DIV/0!</v>
      </c>
      <c r="DF221" s="66" t="e">
        <f t="shared" si="216"/>
        <v>#DIV/0!</v>
      </c>
      <c r="DG221" s="66" t="e">
        <f t="shared" si="217"/>
        <v>#DIV/0!</v>
      </c>
      <c r="DH221" s="66" t="e">
        <f t="shared" si="172"/>
        <v>#DIV/0!</v>
      </c>
      <c r="DI221" s="66" t="e">
        <f t="shared" si="218"/>
        <v>#DIV/0!</v>
      </c>
      <c r="DJ221" s="66" t="e">
        <f t="shared" si="219"/>
        <v>#DIV/0!</v>
      </c>
      <c r="DK221" s="66" t="e">
        <f t="shared" si="220"/>
        <v>#DIV/0!</v>
      </c>
      <c r="DL221" s="66" t="e">
        <f t="shared" si="221"/>
        <v>#DIV/0!</v>
      </c>
      <c r="DM221" s="66" t="e">
        <f t="shared" si="222"/>
        <v>#DIV/0!</v>
      </c>
      <c r="DN221" s="80" t="e">
        <f t="shared" si="223"/>
        <v>#DIV/0!</v>
      </c>
      <c r="DO221" s="178" t="e">
        <f t="shared" si="224"/>
        <v>#DIV/0!</v>
      </c>
      <c r="DP221" s="163" t="e">
        <f t="shared" si="228"/>
        <v>#DIV/0!</v>
      </c>
    </row>
    <row r="222" spans="1:120" ht="17.149999999999999" customHeight="1" x14ac:dyDescent="0.3">
      <c r="A222" s="30"/>
      <c r="B222" s="39" t="s">
        <v>658</v>
      </c>
      <c r="C222" s="37" t="s">
        <v>659</v>
      </c>
      <c r="D222" s="36" t="s">
        <v>660</v>
      </c>
      <c r="E222" s="37" t="s">
        <v>661</v>
      </c>
      <c r="F222" s="36" t="s">
        <v>667</v>
      </c>
      <c r="G222" s="37" t="s">
        <v>668</v>
      </c>
      <c r="H222" s="36">
        <v>83</v>
      </c>
      <c r="I222" s="38">
        <v>7</v>
      </c>
      <c r="J222" s="155" t="e">
        <f t="shared" si="175"/>
        <v>#DIV/0!</v>
      </c>
      <c r="K222" s="115" t="e">
        <f t="shared" si="176"/>
        <v>#DIV/0!</v>
      </c>
      <c r="L222" s="115" t="e">
        <f t="shared" si="177"/>
        <v>#DIV/0!</v>
      </c>
      <c r="M222" s="115" t="e">
        <f t="shared" si="178"/>
        <v>#DIV/0!</v>
      </c>
      <c r="N222" s="115" t="e">
        <f t="shared" si="179"/>
        <v>#DIV/0!</v>
      </c>
      <c r="O222" s="115" t="e">
        <f t="shared" si="180"/>
        <v>#DIV/0!</v>
      </c>
      <c r="P222" s="115" t="e">
        <f t="shared" si="181"/>
        <v>#DIV/0!</v>
      </c>
      <c r="Q222" s="115">
        <f t="shared" si="182"/>
        <v>1</v>
      </c>
      <c r="R222" s="116">
        <f t="shared" si="183"/>
        <v>0.92226296210597514</v>
      </c>
      <c r="S222" s="133" t="e">
        <f t="shared" si="184"/>
        <v>#DIV/0!</v>
      </c>
      <c r="T222" s="134" t="e">
        <f t="shared" si="225"/>
        <v>#DIV/0!</v>
      </c>
      <c r="U222" s="135" t="e">
        <f t="shared" si="185"/>
        <v>#DIV/0!</v>
      </c>
      <c r="V222" s="136">
        <v>4</v>
      </c>
      <c r="W222" s="155" t="e">
        <f t="shared" si="186"/>
        <v>#DIV/0!</v>
      </c>
      <c r="X222" s="155" t="e">
        <f t="shared" si="187"/>
        <v>#DIV/0!</v>
      </c>
      <c r="Y222" s="155" t="e">
        <f t="shared" si="188"/>
        <v>#DIV/0!</v>
      </c>
      <c r="Z222" s="156" t="e">
        <f t="shared" si="189"/>
        <v>#DIV/0!</v>
      </c>
      <c r="AA222" s="69"/>
      <c r="AB222" s="70">
        <f t="shared" si="190"/>
        <v>0.93650344117633832</v>
      </c>
      <c r="AC222" s="70" t="e">
        <f t="shared" si="191"/>
        <v>#DIV/0!</v>
      </c>
      <c r="AD222" s="70" t="e">
        <f t="shared" si="191"/>
        <v>#DIV/0!</v>
      </c>
      <c r="AE222" s="70">
        <f t="shared" si="192"/>
        <v>0</v>
      </c>
      <c r="AF222" s="70" t="e">
        <f t="shared" si="193"/>
        <v>#DIV/0!</v>
      </c>
      <c r="AG222" s="70" t="e">
        <f t="shared" si="194"/>
        <v>#DIV/0!</v>
      </c>
      <c r="AH222" s="70" t="e">
        <f t="shared" si="195"/>
        <v>#DIV/0!</v>
      </c>
      <c r="AI222" s="70" t="e">
        <f t="shared" si="196"/>
        <v>#DIV/0!</v>
      </c>
      <c r="AJ222" s="70" t="e">
        <f t="shared" si="197"/>
        <v>#DIV/0!</v>
      </c>
      <c r="AK222" s="70" t="e">
        <f t="shared" si="198"/>
        <v>#DIV/0!</v>
      </c>
      <c r="AL222" s="71" t="e">
        <f t="shared" si="226"/>
        <v>#DIV/0!</v>
      </c>
      <c r="AM222" s="187"/>
      <c r="AN222" s="189"/>
      <c r="AO222" s="182">
        <f t="shared" si="199"/>
        <v>1</v>
      </c>
      <c r="AP222" s="75"/>
      <c r="AQ222" s="75"/>
      <c r="AR222" s="76"/>
      <c r="AS222" s="76"/>
      <c r="AT222" s="171" t="e">
        <f t="shared" si="200"/>
        <v>#DIV/0!</v>
      </c>
      <c r="AU222" s="171" t="e">
        <f t="shared" si="201"/>
        <v>#DIV/0!</v>
      </c>
      <c r="AV222" s="75"/>
      <c r="AW222" s="75"/>
      <c r="AX222" s="75"/>
      <c r="AY222" s="76"/>
      <c r="AZ222" s="75"/>
      <c r="BA222" s="66" t="e">
        <f t="shared" si="202"/>
        <v>#DIV/0!</v>
      </c>
      <c r="BB222" s="155" t="e">
        <f t="shared" si="203"/>
        <v>#DIV/0!</v>
      </c>
      <c r="BC222" s="75"/>
      <c r="BD222" s="75"/>
      <c r="BE222" s="76"/>
      <c r="BF222" s="155" t="e">
        <f t="shared" si="204"/>
        <v>#DIV/0!</v>
      </c>
      <c r="BG222" s="184">
        <v>0.93650344117633832</v>
      </c>
      <c r="BH222" s="184">
        <v>0.92226296210597514</v>
      </c>
      <c r="BI222" s="75"/>
      <c r="BJ222" s="75"/>
      <c r="BK222" s="75"/>
      <c r="BL222" s="75"/>
      <c r="BM222" s="75"/>
      <c r="BN222" s="76"/>
      <c r="BO222" s="75"/>
      <c r="BP222" s="76"/>
      <c r="BQ222" s="76"/>
      <c r="BR222" s="75"/>
      <c r="BS222" s="155" t="e">
        <f t="shared" si="205"/>
        <v>#DIV/0!</v>
      </c>
      <c r="BT222" s="155" t="e">
        <f t="shared" si="173"/>
        <v>#DIV/0!</v>
      </c>
      <c r="BU222" s="66" t="e">
        <f t="shared" si="174"/>
        <v>#DIV/0!</v>
      </c>
      <c r="BV222" s="72"/>
      <c r="BW222" s="75"/>
      <c r="BX222" s="66" t="e">
        <f t="shared" si="206"/>
        <v>#DIV/0!</v>
      </c>
      <c r="BY222" s="74" t="e">
        <f t="shared" si="207"/>
        <v>#DIV/0!</v>
      </c>
      <c r="BZ222" s="155" t="e">
        <f t="shared" si="227"/>
        <v>#DIV/0!</v>
      </c>
      <c r="CA222" s="72"/>
      <c r="CB222" s="75"/>
      <c r="CC222" s="155" t="e">
        <f t="shared" si="208"/>
        <v>#DIV/0!</v>
      </c>
      <c r="CD222" s="155" t="e">
        <f t="shared" si="209"/>
        <v>#DIV/0!</v>
      </c>
      <c r="CE222" s="72"/>
      <c r="CF222" s="166"/>
      <c r="CG222" s="167"/>
      <c r="CH222" s="155" t="e">
        <f t="shared" si="210"/>
        <v>#DIV/0!</v>
      </c>
      <c r="CI222" s="75"/>
      <c r="CJ222" s="76"/>
      <c r="CK222" s="75"/>
      <c r="CL222" s="75"/>
      <c r="CM222" s="76"/>
      <c r="CN222" s="155" t="e">
        <f t="shared" si="211"/>
        <v>#DIV/0!</v>
      </c>
      <c r="CO222" s="72"/>
      <c r="CP222" s="75"/>
      <c r="CQ222" s="155" t="e">
        <f t="shared" si="212"/>
        <v>#DIV/0!</v>
      </c>
      <c r="CR222" s="78" t="b">
        <v>0</v>
      </c>
      <c r="CS222" s="76" t="b">
        <v>0</v>
      </c>
      <c r="CT222" s="76"/>
      <c r="CU222" s="76"/>
      <c r="CV222" s="76"/>
      <c r="CW222" s="76"/>
      <c r="CX222" s="76"/>
      <c r="CY222" s="76"/>
      <c r="CZ222" s="76"/>
      <c r="DA222" s="76"/>
      <c r="DB222" s="76"/>
      <c r="DC222" s="66" t="e">
        <f t="shared" si="213"/>
        <v>#DIV/0!</v>
      </c>
      <c r="DD222" s="66" t="e">
        <f t="shared" si="214"/>
        <v>#DIV/0!</v>
      </c>
      <c r="DE222" s="66" t="e">
        <f t="shared" si="215"/>
        <v>#DIV/0!</v>
      </c>
      <c r="DF222" s="66" t="e">
        <f t="shared" si="216"/>
        <v>#DIV/0!</v>
      </c>
      <c r="DG222" s="66" t="e">
        <f t="shared" si="217"/>
        <v>#DIV/0!</v>
      </c>
      <c r="DH222" s="66" t="e">
        <f t="shared" si="172"/>
        <v>#DIV/0!</v>
      </c>
      <c r="DI222" s="66" t="e">
        <f t="shared" si="218"/>
        <v>#DIV/0!</v>
      </c>
      <c r="DJ222" s="66" t="e">
        <f t="shared" si="219"/>
        <v>#DIV/0!</v>
      </c>
      <c r="DK222" s="66" t="e">
        <f t="shared" si="220"/>
        <v>#DIV/0!</v>
      </c>
      <c r="DL222" s="66" t="e">
        <f t="shared" si="221"/>
        <v>#DIV/0!</v>
      </c>
      <c r="DM222" s="66" t="e">
        <f t="shared" si="222"/>
        <v>#DIV/0!</v>
      </c>
      <c r="DN222" s="80" t="e">
        <f t="shared" si="223"/>
        <v>#DIV/0!</v>
      </c>
      <c r="DO222" s="178" t="e">
        <f t="shared" si="224"/>
        <v>#DIV/0!</v>
      </c>
      <c r="DP222" s="163" t="e">
        <f t="shared" si="228"/>
        <v>#DIV/0!</v>
      </c>
    </row>
    <row r="223" spans="1:120" ht="17.149999999999999" customHeight="1" x14ac:dyDescent="0.3">
      <c r="A223" s="30"/>
      <c r="B223" s="39" t="s">
        <v>658</v>
      </c>
      <c r="C223" s="37" t="s">
        <v>659</v>
      </c>
      <c r="D223" s="36" t="s">
        <v>660</v>
      </c>
      <c r="E223" s="37" t="s">
        <v>661</v>
      </c>
      <c r="F223" s="36" t="s">
        <v>669</v>
      </c>
      <c r="G223" s="37" t="s">
        <v>670</v>
      </c>
      <c r="H223" s="36">
        <v>89</v>
      </c>
      <c r="I223" s="38">
        <v>8</v>
      </c>
      <c r="J223" s="155" t="e">
        <f t="shared" si="175"/>
        <v>#DIV/0!</v>
      </c>
      <c r="K223" s="115" t="e">
        <f t="shared" si="176"/>
        <v>#DIV/0!</v>
      </c>
      <c r="L223" s="115" t="e">
        <f t="shared" si="177"/>
        <v>#DIV/0!</v>
      </c>
      <c r="M223" s="115" t="e">
        <f t="shared" si="178"/>
        <v>#DIV/0!</v>
      </c>
      <c r="N223" s="115" t="e">
        <f t="shared" si="179"/>
        <v>#DIV/0!</v>
      </c>
      <c r="O223" s="115" t="e">
        <f t="shared" si="180"/>
        <v>#DIV/0!</v>
      </c>
      <c r="P223" s="115" t="e">
        <f t="shared" si="181"/>
        <v>#DIV/0!</v>
      </c>
      <c r="Q223" s="115">
        <f t="shared" si="182"/>
        <v>1</v>
      </c>
      <c r="R223" s="116">
        <f t="shared" si="183"/>
        <v>0.90411240575736818</v>
      </c>
      <c r="S223" s="133" t="e">
        <f t="shared" si="184"/>
        <v>#DIV/0!</v>
      </c>
      <c r="T223" s="134" t="e">
        <f t="shared" si="225"/>
        <v>#DIV/0!</v>
      </c>
      <c r="U223" s="135" t="e">
        <f t="shared" si="185"/>
        <v>#DIV/0!</v>
      </c>
      <c r="V223" s="136">
        <v>4</v>
      </c>
      <c r="W223" s="155" t="e">
        <f t="shared" si="186"/>
        <v>#DIV/0!</v>
      </c>
      <c r="X223" s="155" t="e">
        <f t="shared" si="187"/>
        <v>#DIV/0!</v>
      </c>
      <c r="Y223" s="155" t="e">
        <f t="shared" si="188"/>
        <v>#DIV/0!</v>
      </c>
      <c r="Z223" s="156" t="e">
        <f t="shared" si="189"/>
        <v>#DIV/0!</v>
      </c>
      <c r="AA223" s="69"/>
      <c r="AB223" s="70">
        <f t="shared" si="190"/>
        <v>0.9221330873696858</v>
      </c>
      <c r="AC223" s="70" t="e">
        <f t="shared" si="191"/>
        <v>#DIV/0!</v>
      </c>
      <c r="AD223" s="70" t="e">
        <f t="shared" si="191"/>
        <v>#DIV/0!</v>
      </c>
      <c r="AE223" s="70">
        <f t="shared" si="192"/>
        <v>0</v>
      </c>
      <c r="AF223" s="70" t="e">
        <f t="shared" si="193"/>
        <v>#DIV/0!</v>
      </c>
      <c r="AG223" s="70" t="e">
        <f t="shared" si="194"/>
        <v>#DIV/0!</v>
      </c>
      <c r="AH223" s="70" t="e">
        <f t="shared" si="195"/>
        <v>#DIV/0!</v>
      </c>
      <c r="AI223" s="70" t="e">
        <f t="shared" si="196"/>
        <v>#DIV/0!</v>
      </c>
      <c r="AJ223" s="70" t="e">
        <f t="shared" si="197"/>
        <v>#DIV/0!</v>
      </c>
      <c r="AK223" s="70" t="e">
        <f t="shared" si="198"/>
        <v>#DIV/0!</v>
      </c>
      <c r="AL223" s="71" t="e">
        <f t="shared" si="226"/>
        <v>#DIV/0!</v>
      </c>
      <c r="AM223" s="187"/>
      <c r="AN223" s="189"/>
      <c r="AO223" s="182">
        <f t="shared" si="199"/>
        <v>1</v>
      </c>
      <c r="AP223" s="75"/>
      <c r="AQ223" s="75"/>
      <c r="AR223" s="76"/>
      <c r="AS223" s="76"/>
      <c r="AT223" s="171" t="e">
        <f t="shared" si="200"/>
        <v>#DIV/0!</v>
      </c>
      <c r="AU223" s="171" t="e">
        <f t="shared" si="201"/>
        <v>#DIV/0!</v>
      </c>
      <c r="AV223" s="75"/>
      <c r="AW223" s="75"/>
      <c r="AX223" s="75"/>
      <c r="AY223" s="76"/>
      <c r="AZ223" s="75"/>
      <c r="BA223" s="66" t="e">
        <f t="shared" si="202"/>
        <v>#DIV/0!</v>
      </c>
      <c r="BB223" s="155" t="e">
        <f t="shared" si="203"/>
        <v>#DIV/0!</v>
      </c>
      <c r="BC223" s="75"/>
      <c r="BD223" s="75"/>
      <c r="BE223" s="76"/>
      <c r="BF223" s="155" t="e">
        <f t="shared" si="204"/>
        <v>#DIV/0!</v>
      </c>
      <c r="BG223" s="184">
        <v>0.9221330873696858</v>
      </c>
      <c r="BH223" s="184">
        <v>0.90411240575736818</v>
      </c>
      <c r="BI223" s="75"/>
      <c r="BJ223" s="75"/>
      <c r="BK223" s="75"/>
      <c r="BL223" s="75"/>
      <c r="BM223" s="75"/>
      <c r="BN223" s="76"/>
      <c r="BO223" s="75"/>
      <c r="BP223" s="76"/>
      <c r="BQ223" s="76"/>
      <c r="BR223" s="75"/>
      <c r="BS223" s="155" t="e">
        <f t="shared" si="205"/>
        <v>#DIV/0!</v>
      </c>
      <c r="BT223" s="155" t="e">
        <f t="shared" si="173"/>
        <v>#DIV/0!</v>
      </c>
      <c r="BU223" s="66" t="e">
        <f t="shared" si="174"/>
        <v>#DIV/0!</v>
      </c>
      <c r="BV223" s="72"/>
      <c r="BW223" s="75"/>
      <c r="BX223" s="66" t="e">
        <f t="shared" si="206"/>
        <v>#DIV/0!</v>
      </c>
      <c r="BY223" s="74" t="e">
        <f t="shared" si="207"/>
        <v>#DIV/0!</v>
      </c>
      <c r="BZ223" s="155" t="e">
        <f t="shared" si="227"/>
        <v>#DIV/0!</v>
      </c>
      <c r="CA223" s="72"/>
      <c r="CB223" s="75"/>
      <c r="CC223" s="155" t="e">
        <f t="shared" si="208"/>
        <v>#DIV/0!</v>
      </c>
      <c r="CD223" s="155" t="e">
        <f t="shared" si="209"/>
        <v>#DIV/0!</v>
      </c>
      <c r="CE223" s="72"/>
      <c r="CF223" s="166"/>
      <c r="CG223" s="167"/>
      <c r="CH223" s="155" t="e">
        <f t="shared" si="210"/>
        <v>#DIV/0!</v>
      </c>
      <c r="CI223" s="75"/>
      <c r="CJ223" s="76"/>
      <c r="CK223" s="75"/>
      <c r="CL223" s="75"/>
      <c r="CM223" s="76"/>
      <c r="CN223" s="155" t="e">
        <f t="shared" si="211"/>
        <v>#DIV/0!</v>
      </c>
      <c r="CO223" s="72"/>
      <c r="CP223" s="75"/>
      <c r="CQ223" s="155" t="e">
        <f t="shared" si="212"/>
        <v>#DIV/0!</v>
      </c>
      <c r="CR223" s="78" t="b">
        <v>0</v>
      </c>
      <c r="CS223" s="76" t="b">
        <v>0</v>
      </c>
      <c r="CT223" s="76"/>
      <c r="CU223" s="76"/>
      <c r="CV223" s="76"/>
      <c r="CW223" s="76"/>
      <c r="CX223" s="76"/>
      <c r="CY223" s="76"/>
      <c r="CZ223" s="76"/>
      <c r="DA223" s="76"/>
      <c r="DB223" s="76"/>
      <c r="DC223" s="66" t="e">
        <f t="shared" si="213"/>
        <v>#DIV/0!</v>
      </c>
      <c r="DD223" s="66" t="e">
        <f t="shared" si="214"/>
        <v>#DIV/0!</v>
      </c>
      <c r="DE223" s="66" t="e">
        <f t="shared" si="215"/>
        <v>#DIV/0!</v>
      </c>
      <c r="DF223" s="66" t="e">
        <f t="shared" si="216"/>
        <v>#DIV/0!</v>
      </c>
      <c r="DG223" s="66" t="e">
        <f t="shared" si="217"/>
        <v>#DIV/0!</v>
      </c>
      <c r="DH223" s="66" t="e">
        <f t="shared" si="172"/>
        <v>#DIV/0!</v>
      </c>
      <c r="DI223" s="66" t="e">
        <f t="shared" si="218"/>
        <v>#DIV/0!</v>
      </c>
      <c r="DJ223" s="66" t="e">
        <f t="shared" si="219"/>
        <v>#DIV/0!</v>
      </c>
      <c r="DK223" s="66" t="e">
        <f t="shared" si="220"/>
        <v>#DIV/0!</v>
      </c>
      <c r="DL223" s="66" t="e">
        <f t="shared" si="221"/>
        <v>#DIV/0!</v>
      </c>
      <c r="DM223" s="66" t="e">
        <f t="shared" si="222"/>
        <v>#DIV/0!</v>
      </c>
      <c r="DN223" s="80" t="e">
        <f t="shared" si="223"/>
        <v>#DIV/0!</v>
      </c>
      <c r="DO223" s="178" t="e">
        <f t="shared" si="224"/>
        <v>#DIV/0!</v>
      </c>
      <c r="DP223" s="163" t="e">
        <f t="shared" si="228"/>
        <v>#DIV/0!</v>
      </c>
    </row>
    <row r="224" spans="1:120" ht="17.149999999999999" customHeight="1" x14ac:dyDescent="0.3">
      <c r="A224" s="30"/>
      <c r="B224" s="39" t="s">
        <v>658</v>
      </c>
      <c r="C224" s="37" t="s">
        <v>659</v>
      </c>
      <c r="D224" s="36" t="s">
        <v>660</v>
      </c>
      <c r="E224" s="37" t="s">
        <v>661</v>
      </c>
      <c r="F224" s="36" t="s">
        <v>671</v>
      </c>
      <c r="G224" s="37" t="s">
        <v>672</v>
      </c>
      <c r="H224" s="36">
        <v>87</v>
      </c>
      <c r="I224" s="38">
        <v>16</v>
      </c>
      <c r="J224" s="155" t="e">
        <f t="shared" si="175"/>
        <v>#DIV/0!</v>
      </c>
      <c r="K224" s="115" t="e">
        <f t="shared" si="176"/>
        <v>#DIV/0!</v>
      </c>
      <c r="L224" s="115" t="e">
        <f t="shared" si="177"/>
        <v>#DIV/0!</v>
      </c>
      <c r="M224" s="115" t="e">
        <f t="shared" si="178"/>
        <v>#DIV/0!</v>
      </c>
      <c r="N224" s="115" t="e">
        <f t="shared" si="179"/>
        <v>#DIV/0!</v>
      </c>
      <c r="O224" s="115" t="e">
        <f t="shared" si="180"/>
        <v>#DIV/0!</v>
      </c>
      <c r="P224" s="115" t="e">
        <f t="shared" si="181"/>
        <v>#DIV/0!</v>
      </c>
      <c r="Q224" s="115">
        <f t="shared" si="182"/>
        <v>1</v>
      </c>
      <c r="R224" s="116">
        <f t="shared" si="183"/>
        <v>0.92850573793434366</v>
      </c>
      <c r="S224" s="133" t="e">
        <f t="shared" si="184"/>
        <v>#DIV/0!</v>
      </c>
      <c r="T224" s="134" t="e">
        <f t="shared" si="225"/>
        <v>#DIV/0!</v>
      </c>
      <c r="U224" s="135" t="e">
        <f t="shared" si="185"/>
        <v>#DIV/0!</v>
      </c>
      <c r="V224" s="136">
        <v>5</v>
      </c>
      <c r="W224" s="155" t="e">
        <f t="shared" si="186"/>
        <v>#DIV/0!</v>
      </c>
      <c r="X224" s="155" t="e">
        <f t="shared" si="187"/>
        <v>#DIV/0!</v>
      </c>
      <c r="Y224" s="155" t="e">
        <f t="shared" si="188"/>
        <v>#DIV/0!</v>
      </c>
      <c r="Z224" s="156" t="e">
        <f t="shared" si="189"/>
        <v>#DIV/0!</v>
      </c>
      <c r="AA224" s="69"/>
      <c r="AB224" s="70">
        <f t="shared" si="190"/>
        <v>0.94737562099503203</v>
      </c>
      <c r="AC224" s="70" t="e">
        <f t="shared" si="191"/>
        <v>#DIV/0!</v>
      </c>
      <c r="AD224" s="70" t="e">
        <f t="shared" si="191"/>
        <v>#DIV/0!</v>
      </c>
      <c r="AE224" s="70">
        <f t="shared" si="192"/>
        <v>0</v>
      </c>
      <c r="AF224" s="70" t="e">
        <f t="shared" si="193"/>
        <v>#DIV/0!</v>
      </c>
      <c r="AG224" s="70" t="e">
        <f t="shared" si="194"/>
        <v>#DIV/0!</v>
      </c>
      <c r="AH224" s="70" t="e">
        <f t="shared" si="195"/>
        <v>#DIV/0!</v>
      </c>
      <c r="AI224" s="70" t="e">
        <f t="shared" si="196"/>
        <v>#DIV/0!</v>
      </c>
      <c r="AJ224" s="70" t="e">
        <f t="shared" si="197"/>
        <v>#DIV/0!</v>
      </c>
      <c r="AK224" s="70" t="e">
        <f t="shared" si="198"/>
        <v>#DIV/0!</v>
      </c>
      <c r="AL224" s="71" t="e">
        <f t="shared" si="226"/>
        <v>#DIV/0!</v>
      </c>
      <c r="AM224" s="187"/>
      <c r="AN224" s="189"/>
      <c r="AO224" s="182">
        <f t="shared" si="199"/>
        <v>1</v>
      </c>
      <c r="AP224" s="75"/>
      <c r="AQ224" s="75"/>
      <c r="AR224" s="76"/>
      <c r="AS224" s="76"/>
      <c r="AT224" s="171" t="e">
        <f t="shared" si="200"/>
        <v>#DIV/0!</v>
      </c>
      <c r="AU224" s="171" t="e">
        <f t="shared" si="201"/>
        <v>#DIV/0!</v>
      </c>
      <c r="AV224" s="75"/>
      <c r="AW224" s="75"/>
      <c r="AX224" s="75"/>
      <c r="AY224" s="76"/>
      <c r="AZ224" s="75"/>
      <c r="BA224" s="66" t="e">
        <f t="shared" si="202"/>
        <v>#DIV/0!</v>
      </c>
      <c r="BB224" s="155" t="e">
        <f t="shared" si="203"/>
        <v>#DIV/0!</v>
      </c>
      <c r="BC224" s="75"/>
      <c r="BD224" s="75"/>
      <c r="BE224" s="76"/>
      <c r="BF224" s="155" t="e">
        <f t="shared" si="204"/>
        <v>#DIV/0!</v>
      </c>
      <c r="BG224" s="184">
        <v>0.94737562099503203</v>
      </c>
      <c r="BH224" s="184">
        <v>0.92850573793434366</v>
      </c>
      <c r="BI224" s="75"/>
      <c r="BJ224" s="75"/>
      <c r="BK224" s="75"/>
      <c r="BL224" s="75"/>
      <c r="BM224" s="75"/>
      <c r="BN224" s="76"/>
      <c r="BO224" s="75"/>
      <c r="BP224" s="76"/>
      <c r="BQ224" s="76"/>
      <c r="BR224" s="76"/>
      <c r="BS224" s="155" t="e">
        <f t="shared" si="205"/>
        <v>#DIV/0!</v>
      </c>
      <c r="BT224" s="155" t="e">
        <f t="shared" si="173"/>
        <v>#DIV/0!</v>
      </c>
      <c r="BU224" s="66" t="e">
        <f t="shared" si="174"/>
        <v>#DIV/0!</v>
      </c>
      <c r="BV224" s="72"/>
      <c r="BW224" s="75"/>
      <c r="BX224" s="66" t="e">
        <f t="shared" si="206"/>
        <v>#DIV/0!</v>
      </c>
      <c r="BY224" s="74" t="e">
        <f t="shared" si="207"/>
        <v>#DIV/0!</v>
      </c>
      <c r="BZ224" s="155" t="e">
        <f t="shared" si="227"/>
        <v>#DIV/0!</v>
      </c>
      <c r="CA224" s="72"/>
      <c r="CB224" s="75"/>
      <c r="CC224" s="155" t="e">
        <f t="shared" si="208"/>
        <v>#DIV/0!</v>
      </c>
      <c r="CD224" s="155" t="e">
        <f t="shared" si="209"/>
        <v>#DIV/0!</v>
      </c>
      <c r="CE224" s="72"/>
      <c r="CF224" s="166"/>
      <c r="CG224" s="167"/>
      <c r="CH224" s="155" t="e">
        <f t="shared" si="210"/>
        <v>#DIV/0!</v>
      </c>
      <c r="CI224" s="75"/>
      <c r="CJ224" s="76"/>
      <c r="CK224" s="75"/>
      <c r="CL224" s="75"/>
      <c r="CM224" s="76"/>
      <c r="CN224" s="155" t="e">
        <f t="shared" si="211"/>
        <v>#DIV/0!</v>
      </c>
      <c r="CO224" s="72"/>
      <c r="CP224" s="75"/>
      <c r="CQ224" s="155" t="e">
        <f t="shared" si="212"/>
        <v>#DIV/0!</v>
      </c>
      <c r="CR224" s="78" t="b">
        <v>0</v>
      </c>
      <c r="CS224" s="76" t="b">
        <v>0</v>
      </c>
      <c r="CT224" s="76"/>
      <c r="CU224" s="76"/>
      <c r="CV224" s="76"/>
      <c r="CW224" s="76"/>
      <c r="CX224" s="76"/>
      <c r="CY224" s="76"/>
      <c r="CZ224" s="76"/>
      <c r="DA224" s="76"/>
      <c r="DB224" s="76"/>
      <c r="DC224" s="66" t="e">
        <f t="shared" si="213"/>
        <v>#DIV/0!</v>
      </c>
      <c r="DD224" s="66" t="e">
        <f t="shared" si="214"/>
        <v>#DIV/0!</v>
      </c>
      <c r="DE224" s="66" t="e">
        <f t="shared" si="215"/>
        <v>#DIV/0!</v>
      </c>
      <c r="DF224" s="66" t="e">
        <f t="shared" si="216"/>
        <v>#DIV/0!</v>
      </c>
      <c r="DG224" s="66" t="e">
        <f t="shared" si="217"/>
        <v>#DIV/0!</v>
      </c>
      <c r="DH224" s="66" t="e">
        <f t="shared" si="172"/>
        <v>#DIV/0!</v>
      </c>
      <c r="DI224" s="66" t="e">
        <f t="shared" si="218"/>
        <v>#DIV/0!</v>
      </c>
      <c r="DJ224" s="66" t="e">
        <f t="shared" si="219"/>
        <v>#DIV/0!</v>
      </c>
      <c r="DK224" s="66" t="e">
        <f t="shared" si="220"/>
        <v>#DIV/0!</v>
      </c>
      <c r="DL224" s="66" t="e">
        <f t="shared" si="221"/>
        <v>#DIV/0!</v>
      </c>
      <c r="DM224" s="66" t="e">
        <f t="shared" si="222"/>
        <v>#DIV/0!</v>
      </c>
      <c r="DN224" s="80" t="e">
        <f t="shared" si="223"/>
        <v>#DIV/0!</v>
      </c>
      <c r="DO224" s="178" t="e">
        <f t="shared" si="224"/>
        <v>#DIV/0!</v>
      </c>
      <c r="DP224" s="163" t="e">
        <f t="shared" si="228"/>
        <v>#DIV/0!</v>
      </c>
    </row>
    <row r="225" spans="1:120" ht="17.149999999999999" customHeight="1" x14ac:dyDescent="0.3">
      <c r="A225" s="30"/>
      <c r="B225" s="39" t="s">
        <v>658</v>
      </c>
      <c r="C225" s="37" t="s">
        <v>659</v>
      </c>
      <c r="D225" s="36" t="s">
        <v>660</v>
      </c>
      <c r="E225" s="37" t="s">
        <v>661</v>
      </c>
      <c r="F225" s="36" t="s">
        <v>673</v>
      </c>
      <c r="G225" s="37" t="s">
        <v>674</v>
      </c>
      <c r="H225" s="36">
        <v>65</v>
      </c>
      <c r="I225" s="38">
        <v>3</v>
      </c>
      <c r="J225" s="155" t="e">
        <f t="shared" si="175"/>
        <v>#DIV/0!</v>
      </c>
      <c r="K225" s="115" t="e">
        <f t="shared" si="176"/>
        <v>#DIV/0!</v>
      </c>
      <c r="L225" s="115" t="e">
        <f t="shared" si="177"/>
        <v>#DIV/0!</v>
      </c>
      <c r="M225" s="115" t="e">
        <f t="shared" si="178"/>
        <v>#DIV/0!</v>
      </c>
      <c r="N225" s="115" t="e">
        <f t="shared" si="179"/>
        <v>#DIV/0!</v>
      </c>
      <c r="O225" s="115" t="e">
        <f t="shared" si="180"/>
        <v>#DIV/0!</v>
      </c>
      <c r="P225" s="115" t="e">
        <f t="shared" si="181"/>
        <v>#DIV/0!</v>
      </c>
      <c r="Q225" s="115">
        <f t="shared" si="182"/>
        <v>1</v>
      </c>
      <c r="R225" s="116">
        <f t="shared" si="183"/>
        <v>0.91246332147599285</v>
      </c>
      <c r="S225" s="133" t="e">
        <f t="shared" si="184"/>
        <v>#DIV/0!</v>
      </c>
      <c r="T225" s="134" t="e">
        <f t="shared" si="225"/>
        <v>#DIV/0!</v>
      </c>
      <c r="U225" s="135" t="e">
        <f t="shared" si="185"/>
        <v>#DIV/0!</v>
      </c>
      <c r="V225" s="136">
        <v>5</v>
      </c>
      <c r="W225" s="155" t="e">
        <f t="shared" si="186"/>
        <v>#DIV/0!</v>
      </c>
      <c r="X225" s="155" t="e">
        <f t="shared" si="187"/>
        <v>#DIV/0!</v>
      </c>
      <c r="Y225" s="155" t="e">
        <f t="shared" si="188"/>
        <v>#DIV/0!</v>
      </c>
      <c r="Z225" s="156" t="e">
        <f t="shared" si="189"/>
        <v>#DIV/0!</v>
      </c>
      <c r="AA225" s="69"/>
      <c r="AB225" s="70">
        <f t="shared" si="190"/>
        <v>0.93007656168435704</v>
      </c>
      <c r="AC225" s="70" t="e">
        <f t="shared" si="191"/>
        <v>#DIV/0!</v>
      </c>
      <c r="AD225" s="70" t="e">
        <f t="shared" si="191"/>
        <v>#DIV/0!</v>
      </c>
      <c r="AE225" s="70">
        <f t="shared" si="192"/>
        <v>0</v>
      </c>
      <c r="AF225" s="70" t="e">
        <f t="shared" si="193"/>
        <v>#DIV/0!</v>
      </c>
      <c r="AG225" s="70" t="e">
        <f t="shared" si="194"/>
        <v>#DIV/0!</v>
      </c>
      <c r="AH225" s="70" t="e">
        <f t="shared" si="195"/>
        <v>#DIV/0!</v>
      </c>
      <c r="AI225" s="70" t="e">
        <f t="shared" si="196"/>
        <v>#DIV/0!</v>
      </c>
      <c r="AJ225" s="70" t="e">
        <f t="shared" si="197"/>
        <v>#DIV/0!</v>
      </c>
      <c r="AK225" s="70" t="e">
        <f t="shared" si="198"/>
        <v>#DIV/0!</v>
      </c>
      <c r="AL225" s="71" t="e">
        <f t="shared" si="226"/>
        <v>#DIV/0!</v>
      </c>
      <c r="AM225" s="187"/>
      <c r="AN225" s="189"/>
      <c r="AO225" s="182">
        <f t="shared" si="199"/>
        <v>1</v>
      </c>
      <c r="AP225" s="75"/>
      <c r="AQ225" s="75"/>
      <c r="AR225" s="76"/>
      <c r="AS225" s="76"/>
      <c r="AT225" s="171" t="e">
        <f t="shared" si="200"/>
        <v>#DIV/0!</v>
      </c>
      <c r="AU225" s="171" t="e">
        <f t="shared" si="201"/>
        <v>#DIV/0!</v>
      </c>
      <c r="AV225" s="75"/>
      <c r="AW225" s="75"/>
      <c r="AX225" s="75"/>
      <c r="AY225" s="76"/>
      <c r="AZ225" s="75"/>
      <c r="BA225" s="66" t="e">
        <f t="shared" si="202"/>
        <v>#DIV/0!</v>
      </c>
      <c r="BB225" s="155" t="e">
        <f t="shared" si="203"/>
        <v>#DIV/0!</v>
      </c>
      <c r="BC225" s="75"/>
      <c r="BD225" s="75"/>
      <c r="BE225" s="76"/>
      <c r="BF225" s="155" t="e">
        <f t="shared" si="204"/>
        <v>#DIV/0!</v>
      </c>
      <c r="BG225" s="184">
        <v>0.93007656168435704</v>
      </c>
      <c r="BH225" s="184">
        <v>0.91246332147599285</v>
      </c>
      <c r="BI225" s="75"/>
      <c r="BJ225" s="75"/>
      <c r="BK225" s="75"/>
      <c r="BL225" s="75"/>
      <c r="BM225" s="75"/>
      <c r="BN225" s="76"/>
      <c r="BO225" s="75"/>
      <c r="BP225" s="76"/>
      <c r="BQ225" s="76"/>
      <c r="BR225" s="76"/>
      <c r="BS225" s="155" t="e">
        <f t="shared" si="205"/>
        <v>#DIV/0!</v>
      </c>
      <c r="BT225" s="155" t="e">
        <f t="shared" si="173"/>
        <v>#DIV/0!</v>
      </c>
      <c r="BU225" s="66" t="e">
        <f t="shared" si="174"/>
        <v>#DIV/0!</v>
      </c>
      <c r="BV225" s="72"/>
      <c r="BW225" s="75"/>
      <c r="BX225" s="66" t="e">
        <f t="shared" si="206"/>
        <v>#DIV/0!</v>
      </c>
      <c r="BY225" s="74" t="e">
        <f t="shared" si="207"/>
        <v>#DIV/0!</v>
      </c>
      <c r="BZ225" s="155" t="e">
        <f t="shared" si="227"/>
        <v>#DIV/0!</v>
      </c>
      <c r="CA225" s="72"/>
      <c r="CB225" s="75"/>
      <c r="CC225" s="155" t="e">
        <f t="shared" si="208"/>
        <v>#DIV/0!</v>
      </c>
      <c r="CD225" s="155" t="e">
        <f t="shared" si="209"/>
        <v>#DIV/0!</v>
      </c>
      <c r="CE225" s="72"/>
      <c r="CF225" s="166"/>
      <c r="CG225" s="167"/>
      <c r="CH225" s="155" t="e">
        <f t="shared" si="210"/>
        <v>#DIV/0!</v>
      </c>
      <c r="CI225" s="75"/>
      <c r="CJ225" s="76"/>
      <c r="CK225" s="75"/>
      <c r="CL225" s="75"/>
      <c r="CM225" s="76"/>
      <c r="CN225" s="155" t="e">
        <f t="shared" si="211"/>
        <v>#DIV/0!</v>
      </c>
      <c r="CO225" s="72"/>
      <c r="CP225" s="75"/>
      <c r="CQ225" s="155" t="e">
        <f t="shared" si="212"/>
        <v>#DIV/0!</v>
      </c>
      <c r="CR225" s="78" t="b">
        <v>0</v>
      </c>
      <c r="CS225" s="76" t="b">
        <v>1</v>
      </c>
      <c r="CT225" s="76"/>
      <c r="CU225" s="76"/>
      <c r="CV225" s="79"/>
      <c r="CW225" s="79"/>
      <c r="CX225" s="79"/>
      <c r="CY225" s="79"/>
      <c r="CZ225" s="76"/>
      <c r="DA225" s="76"/>
      <c r="DB225" s="76"/>
      <c r="DC225" s="66" t="e">
        <f t="shared" si="213"/>
        <v>#DIV/0!</v>
      </c>
      <c r="DD225" s="66" t="e">
        <f t="shared" si="214"/>
        <v>#DIV/0!</v>
      </c>
      <c r="DE225" s="66" t="e">
        <f t="shared" si="215"/>
        <v>#DIV/0!</v>
      </c>
      <c r="DF225" s="66" t="e">
        <f t="shared" si="216"/>
        <v>#DIV/0!</v>
      </c>
      <c r="DG225" s="66" t="e">
        <f t="shared" si="217"/>
        <v>#DIV/0!</v>
      </c>
      <c r="DH225" s="66" t="e">
        <f t="shared" si="172"/>
        <v>#DIV/0!</v>
      </c>
      <c r="DI225" s="66" t="e">
        <f t="shared" si="218"/>
        <v>#DIV/0!</v>
      </c>
      <c r="DJ225" s="66" t="e">
        <f t="shared" si="219"/>
        <v>#DIV/0!</v>
      </c>
      <c r="DK225" s="66" t="e">
        <f t="shared" si="220"/>
        <v>#DIV/0!</v>
      </c>
      <c r="DL225" s="66" t="e">
        <f t="shared" si="221"/>
        <v>#DIV/0!</v>
      </c>
      <c r="DM225" s="66" t="e">
        <f t="shared" si="222"/>
        <v>#DIV/0!</v>
      </c>
      <c r="DN225" s="80" t="e">
        <f t="shared" si="223"/>
        <v>#DIV/0!</v>
      </c>
      <c r="DO225" s="178" t="e">
        <f t="shared" si="224"/>
        <v>#DIV/0!</v>
      </c>
      <c r="DP225" s="163" t="e">
        <f t="shared" si="228"/>
        <v>#DIV/0!</v>
      </c>
    </row>
    <row r="226" spans="1:120" ht="17.149999999999999" customHeight="1" x14ac:dyDescent="0.3">
      <c r="A226" s="30"/>
      <c r="B226" s="39" t="s">
        <v>658</v>
      </c>
      <c r="C226" s="37" t="s">
        <v>659</v>
      </c>
      <c r="D226" s="36" t="s">
        <v>675</v>
      </c>
      <c r="E226" s="37" t="s">
        <v>676</v>
      </c>
      <c r="F226" s="36" t="s">
        <v>677</v>
      </c>
      <c r="G226" s="37" t="s">
        <v>676</v>
      </c>
      <c r="H226" s="36">
        <v>103</v>
      </c>
      <c r="I226" s="38">
        <v>21</v>
      </c>
      <c r="J226" s="155" t="e">
        <f t="shared" si="175"/>
        <v>#DIV/0!</v>
      </c>
      <c r="K226" s="115" t="e">
        <f t="shared" si="176"/>
        <v>#DIV/0!</v>
      </c>
      <c r="L226" s="115" t="e">
        <f t="shared" si="177"/>
        <v>#DIV/0!</v>
      </c>
      <c r="M226" s="115" t="e">
        <f t="shared" si="178"/>
        <v>#DIV/0!</v>
      </c>
      <c r="N226" s="115" t="e">
        <f t="shared" si="179"/>
        <v>#DIV/0!</v>
      </c>
      <c r="O226" s="115" t="e">
        <f t="shared" si="180"/>
        <v>#DIV/0!</v>
      </c>
      <c r="P226" s="115" t="e">
        <f t="shared" si="181"/>
        <v>#DIV/0!</v>
      </c>
      <c r="Q226" s="115">
        <f t="shared" si="182"/>
        <v>1</v>
      </c>
      <c r="R226" s="116">
        <f t="shared" si="183"/>
        <v>0.94128379748166058</v>
      </c>
      <c r="S226" s="133" t="e">
        <f t="shared" si="184"/>
        <v>#DIV/0!</v>
      </c>
      <c r="T226" s="134" t="e">
        <f t="shared" si="225"/>
        <v>#DIV/0!</v>
      </c>
      <c r="U226" s="135" t="e">
        <f t="shared" si="185"/>
        <v>#DIV/0!</v>
      </c>
      <c r="V226" s="136">
        <v>5</v>
      </c>
      <c r="W226" s="155" t="e">
        <f t="shared" si="186"/>
        <v>#DIV/0!</v>
      </c>
      <c r="X226" s="155" t="e">
        <f t="shared" si="187"/>
        <v>#DIV/0!</v>
      </c>
      <c r="Y226" s="155" t="e">
        <f t="shared" si="188"/>
        <v>#DIV/0!</v>
      </c>
      <c r="Z226" s="156" t="e">
        <f t="shared" si="189"/>
        <v>#DIV/0!</v>
      </c>
      <c r="AA226" s="69"/>
      <c r="AB226" s="70">
        <f t="shared" si="190"/>
        <v>0.95748066370846696</v>
      </c>
      <c r="AC226" s="70" t="e">
        <f t="shared" si="191"/>
        <v>#DIV/0!</v>
      </c>
      <c r="AD226" s="70" t="e">
        <f t="shared" si="191"/>
        <v>#DIV/0!</v>
      </c>
      <c r="AE226" s="70">
        <f t="shared" si="192"/>
        <v>0</v>
      </c>
      <c r="AF226" s="70" t="e">
        <f t="shared" si="193"/>
        <v>#DIV/0!</v>
      </c>
      <c r="AG226" s="70" t="e">
        <f t="shared" si="194"/>
        <v>#DIV/0!</v>
      </c>
      <c r="AH226" s="70" t="e">
        <f t="shared" si="195"/>
        <v>#DIV/0!</v>
      </c>
      <c r="AI226" s="70" t="e">
        <f t="shared" si="196"/>
        <v>#DIV/0!</v>
      </c>
      <c r="AJ226" s="70" t="e">
        <f t="shared" si="197"/>
        <v>#DIV/0!</v>
      </c>
      <c r="AK226" s="70" t="e">
        <f t="shared" si="198"/>
        <v>#DIV/0!</v>
      </c>
      <c r="AL226" s="71" t="e">
        <f t="shared" si="226"/>
        <v>#DIV/0!</v>
      </c>
      <c r="AM226" s="187"/>
      <c r="AN226" s="189"/>
      <c r="AO226" s="182">
        <f t="shared" si="199"/>
        <v>1</v>
      </c>
      <c r="AP226" s="75"/>
      <c r="AQ226" s="75"/>
      <c r="AR226" s="76"/>
      <c r="AS226" s="76"/>
      <c r="AT226" s="171" t="e">
        <f t="shared" si="200"/>
        <v>#DIV/0!</v>
      </c>
      <c r="AU226" s="171" t="e">
        <f t="shared" si="201"/>
        <v>#DIV/0!</v>
      </c>
      <c r="AV226" s="75"/>
      <c r="AW226" s="76"/>
      <c r="AX226" s="75"/>
      <c r="AY226" s="76"/>
      <c r="AZ226" s="75"/>
      <c r="BA226" s="66" t="e">
        <f t="shared" si="202"/>
        <v>#DIV/0!</v>
      </c>
      <c r="BB226" s="155" t="e">
        <f t="shared" si="203"/>
        <v>#DIV/0!</v>
      </c>
      <c r="BC226" s="75"/>
      <c r="BD226" s="75"/>
      <c r="BE226" s="76"/>
      <c r="BF226" s="155" t="e">
        <f t="shared" si="204"/>
        <v>#DIV/0!</v>
      </c>
      <c r="BG226" s="184">
        <v>0.95748066370846696</v>
      </c>
      <c r="BH226" s="184">
        <v>0.94128379748166058</v>
      </c>
      <c r="BI226" s="75"/>
      <c r="BJ226" s="75"/>
      <c r="BK226" s="75"/>
      <c r="BL226" s="75"/>
      <c r="BM226" s="75"/>
      <c r="BN226" s="76"/>
      <c r="BO226" s="75"/>
      <c r="BP226" s="76"/>
      <c r="BQ226" s="76"/>
      <c r="BR226" s="75"/>
      <c r="BS226" s="155" t="e">
        <f t="shared" si="205"/>
        <v>#DIV/0!</v>
      </c>
      <c r="BT226" s="155" t="e">
        <f t="shared" si="173"/>
        <v>#DIV/0!</v>
      </c>
      <c r="BU226" s="66" t="e">
        <f t="shared" si="174"/>
        <v>#DIV/0!</v>
      </c>
      <c r="BV226" s="72"/>
      <c r="BW226" s="75"/>
      <c r="BX226" s="66" t="e">
        <f t="shared" si="206"/>
        <v>#DIV/0!</v>
      </c>
      <c r="BY226" s="74" t="e">
        <f t="shared" si="207"/>
        <v>#DIV/0!</v>
      </c>
      <c r="BZ226" s="155" t="e">
        <f t="shared" si="227"/>
        <v>#DIV/0!</v>
      </c>
      <c r="CA226" s="72"/>
      <c r="CB226" s="75"/>
      <c r="CC226" s="155" t="e">
        <f t="shared" si="208"/>
        <v>#DIV/0!</v>
      </c>
      <c r="CD226" s="155" t="e">
        <f t="shared" si="209"/>
        <v>#DIV/0!</v>
      </c>
      <c r="CE226" s="72"/>
      <c r="CF226" s="166"/>
      <c r="CG226" s="167"/>
      <c r="CH226" s="155" t="e">
        <f t="shared" si="210"/>
        <v>#DIV/0!</v>
      </c>
      <c r="CI226" s="75"/>
      <c r="CJ226" s="76"/>
      <c r="CK226" s="75"/>
      <c r="CL226" s="75"/>
      <c r="CM226" s="75"/>
      <c r="CN226" s="155" t="e">
        <f t="shared" si="211"/>
        <v>#DIV/0!</v>
      </c>
      <c r="CO226" s="72"/>
      <c r="CP226" s="75"/>
      <c r="CQ226" s="155" t="e">
        <f t="shared" si="212"/>
        <v>#DIV/0!</v>
      </c>
      <c r="CR226" s="78" t="b">
        <v>0</v>
      </c>
      <c r="CS226" s="76" t="b">
        <v>1</v>
      </c>
      <c r="CT226" s="76"/>
      <c r="CU226" s="76"/>
      <c r="CV226" s="79"/>
      <c r="CW226" s="79"/>
      <c r="CX226" s="79"/>
      <c r="CY226" s="79"/>
      <c r="CZ226" s="76"/>
      <c r="DA226" s="76"/>
      <c r="DB226" s="76"/>
      <c r="DC226" s="66" t="e">
        <f t="shared" si="213"/>
        <v>#DIV/0!</v>
      </c>
      <c r="DD226" s="66" t="e">
        <f t="shared" si="214"/>
        <v>#DIV/0!</v>
      </c>
      <c r="DE226" s="66" t="e">
        <f t="shared" si="215"/>
        <v>#DIV/0!</v>
      </c>
      <c r="DF226" s="66" t="e">
        <f t="shared" si="216"/>
        <v>#DIV/0!</v>
      </c>
      <c r="DG226" s="66" t="e">
        <f t="shared" si="217"/>
        <v>#DIV/0!</v>
      </c>
      <c r="DH226" s="66" t="e">
        <f t="shared" si="172"/>
        <v>#DIV/0!</v>
      </c>
      <c r="DI226" s="66" t="e">
        <f t="shared" si="218"/>
        <v>#DIV/0!</v>
      </c>
      <c r="DJ226" s="66" t="e">
        <f t="shared" si="219"/>
        <v>#DIV/0!</v>
      </c>
      <c r="DK226" s="66" t="e">
        <f t="shared" si="220"/>
        <v>#DIV/0!</v>
      </c>
      <c r="DL226" s="66" t="e">
        <f t="shared" si="221"/>
        <v>#DIV/0!</v>
      </c>
      <c r="DM226" s="66" t="e">
        <f t="shared" si="222"/>
        <v>#DIV/0!</v>
      </c>
      <c r="DN226" s="80" t="e">
        <f t="shared" si="223"/>
        <v>#DIV/0!</v>
      </c>
      <c r="DO226" s="178" t="e">
        <f t="shared" si="224"/>
        <v>#DIV/0!</v>
      </c>
      <c r="DP226" s="163" t="e">
        <f t="shared" si="228"/>
        <v>#DIV/0!</v>
      </c>
    </row>
    <row r="227" spans="1:120" ht="17.149999999999999" customHeight="1" x14ac:dyDescent="0.3">
      <c r="A227" s="30"/>
      <c r="B227" s="39" t="s">
        <v>658</v>
      </c>
      <c r="C227" s="37" t="s">
        <v>659</v>
      </c>
      <c r="D227" s="36" t="s">
        <v>675</v>
      </c>
      <c r="E227" s="37" t="s">
        <v>676</v>
      </c>
      <c r="F227" s="36" t="s">
        <v>678</v>
      </c>
      <c r="G227" s="37" t="s">
        <v>679</v>
      </c>
      <c r="H227" s="36">
        <v>66</v>
      </c>
      <c r="I227" s="38">
        <v>5</v>
      </c>
      <c r="J227" s="155" t="e">
        <f t="shared" si="175"/>
        <v>#DIV/0!</v>
      </c>
      <c r="K227" s="115" t="e">
        <f t="shared" si="176"/>
        <v>#DIV/0!</v>
      </c>
      <c r="L227" s="115" t="e">
        <f t="shared" si="177"/>
        <v>#DIV/0!</v>
      </c>
      <c r="M227" s="115" t="e">
        <f t="shared" si="178"/>
        <v>#DIV/0!</v>
      </c>
      <c r="N227" s="115" t="e">
        <f t="shared" si="179"/>
        <v>#DIV/0!</v>
      </c>
      <c r="O227" s="115" t="e">
        <f t="shared" si="180"/>
        <v>#DIV/0!</v>
      </c>
      <c r="P227" s="115" t="e">
        <f t="shared" si="181"/>
        <v>#DIV/0!</v>
      </c>
      <c r="Q227" s="115">
        <f t="shared" si="182"/>
        <v>1</v>
      </c>
      <c r="R227" s="116">
        <f t="shared" si="183"/>
        <v>0.93488536806934885</v>
      </c>
      <c r="S227" s="133" t="e">
        <f t="shared" si="184"/>
        <v>#DIV/0!</v>
      </c>
      <c r="T227" s="134" t="e">
        <f t="shared" si="225"/>
        <v>#DIV/0!</v>
      </c>
      <c r="U227" s="135" t="e">
        <f t="shared" si="185"/>
        <v>#DIV/0!</v>
      </c>
      <c r="V227" s="136">
        <v>5</v>
      </c>
      <c r="W227" s="155" t="e">
        <f t="shared" si="186"/>
        <v>#DIV/0!</v>
      </c>
      <c r="X227" s="155" t="e">
        <f t="shared" si="187"/>
        <v>#DIV/0!</v>
      </c>
      <c r="Y227" s="155" t="e">
        <f t="shared" si="188"/>
        <v>#DIV/0!</v>
      </c>
      <c r="Z227" s="156" t="e">
        <f t="shared" si="189"/>
        <v>#DIV/0!</v>
      </c>
      <c r="AA227" s="69"/>
      <c r="AB227" s="70">
        <f t="shared" si="190"/>
        <v>0.95276744731463803</v>
      </c>
      <c r="AC227" s="70" t="e">
        <f t="shared" si="191"/>
        <v>#DIV/0!</v>
      </c>
      <c r="AD227" s="70" t="e">
        <f t="shared" si="191"/>
        <v>#DIV/0!</v>
      </c>
      <c r="AE227" s="70">
        <f t="shared" si="192"/>
        <v>0</v>
      </c>
      <c r="AF227" s="70" t="e">
        <f t="shared" si="193"/>
        <v>#DIV/0!</v>
      </c>
      <c r="AG227" s="70" t="e">
        <f t="shared" si="194"/>
        <v>#DIV/0!</v>
      </c>
      <c r="AH227" s="70" t="e">
        <f t="shared" si="195"/>
        <v>#DIV/0!</v>
      </c>
      <c r="AI227" s="70" t="e">
        <f t="shared" si="196"/>
        <v>#DIV/0!</v>
      </c>
      <c r="AJ227" s="70" t="e">
        <f t="shared" si="197"/>
        <v>#DIV/0!</v>
      </c>
      <c r="AK227" s="70" t="e">
        <f t="shared" si="198"/>
        <v>#DIV/0!</v>
      </c>
      <c r="AL227" s="71" t="e">
        <f t="shared" si="226"/>
        <v>#DIV/0!</v>
      </c>
      <c r="AM227" s="187"/>
      <c r="AN227" s="189"/>
      <c r="AO227" s="182">
        <f t="shared" si="199"/>
        <v>1</v>
      </c>
      <c r="AP227" s="75"/>
      <c r="AQ227" s="75"/>
      <c r="AR227" s="76"/>
      <c r="AS227" s="76"/>
      <c r="AT227" s="171" t="e">
        <f t="shared" si="200"/>
        <v>#DIV/0!</v>
      </c>
      <c r="AU227" s="171" t="e">
        <f t="shared" si="201"/>
        <v>#DIV/0!</v>
      </c>
      <c r="AV227" s="75"/>
      <c r="AW227" s="76"/>
      <c r="AX227" s="75"/>
      <c r="AY227" s="76"/>
      <c r="AZ227" s="75"/>
      <c r="BA227" s="66" t="e">
        <f t="shared" si="202"/>
        <v>#DIV/0!</v>
      </c>
      <c r="BB227" s="155" t="e">
        <f t="shared" si="203"/>
        <v>#DIV/0!</v>
      </c>
      <c r="BC227" s="75"/>
      <c r="BD227" s="75"/>
      <c r="BE227" s="76"/>
      <c r="BF227" s="155" t="e">
        <f t="shared" si="204"/>
        <v>#DIV/0!</v>
      </c>
      <c r="BG227" s="184">
        <v>0.95276744731463803</v>
      </c>
      <c r="BH227" s="184">
        <v>0.93488536806934885</v>
      </c>
      <c r="BI227" s="75"/>
      <c r="BJ227" s="75"/>
      <c r="BK227" s="75"/>
      <c r="BL227" s="75"/>
      <c r="BM227" s="75"/>
      <c r="BN227" s="76"/>
      <c r="BO227" s="75"/>
      <c r="BP227" s="76"/>
      <c r="BQ227" s="76"/>
      <c r="BR227" s="75"/>
      <c r="BS227" s="155" t="e">
        <f t="shared" si="205"/>
        <v>#DIV/0!</v>
      </c>
      <c r="BT227" s="155" t="e">
        <f t="shared" si="173"/>
        <v>#DIV/0!</v>
      </c>
      <c r="BU227" s="66" t="e">
        <f t="shared" si="174"/>
        <v>#DIV/0!</v>
      </c>
      <c r="BV227" s="72"/>
      <c r="BW227" s="75"/>
      <c r="BX227" s="66" t="e">
        <f t="shared" si="206"/>
        <v>#DIV/0!</v>
      </c>
      <c r="BY227" s="74" t="e">
        <f t="shared" si="207"/>
        <v>#DIV/0!</v>
      </c>
      <c r="BZ227" s="155" t="e">
        <f t="shared" si="227"/>
        <v>#DIV/0!</v>
      </c>
      <c r="CA227" s="72"/>
      <c r="CB227" s="75"/>
      <c r="CC227" s="155" t="e">
        <f t="shared" si="208"/>
        <v>#DIV/0!</v>
      </c>
      <c r="CD227" s="155" t="e">
        <f t="shared" si="209"/>
        <v>#DIV/0!</v>
      </c>
      <c r="CE227" s="72"/>
      <c r="CF227" s="166"/>
      <c r="CG227" s="167"/>
      <c r="CH227" s="155" t="e">
        <f t="shared" si="210"/>
        <v>#DIV/0!</v>
      </c>
      <c r="CI227" s="75"/>
      <c r="CJ227" s="76"/>
      <c r="CK227" s="75"/>
      <c r="CL227" s="75"/>
      <c r="CM227" s="76"/>
      <c r="CN227" s="155" t="e">
        <f t="shared" si="211"/>
        <v>#DIV/0!</v>
      </c>
      <c r="CO227" s="72"/>
      <c r="CP227" s="75"/>
      <c r="CQ227" s="155" t="e">
        <f t="shared" si="212"/>
        <v>#DIV/0!</v>
      </c>
      <c r="CR227" s="78" t="b">
        <v>0</v>
      </c>
      <c r="CS227" s="76" t="b">
        <v>0</v>
      </c>
      <c r="CT227" s="76"/>
      <c r="CU227" s="76"/>
      <c r="CV227" s="76"/>
      <c r="CW227" s="76"/>
      <c r="CX227" s="76"/>
      <c r="CY227" s="76"/>
      <c r="CZ227" s="76"/>
      <c r="DA227" s="76"/>
      <c r="DB227" s="76"/>
      <c r="DC227" s="66" t="e">
        <f t="shared" si="213"/>
        <v>#DIV/0!</v>
      </c>
      <c r="DD227" s="66" t="e">
        <f t="shared" si="214"/>
        <v>#DIV/0!</v>
      </c>
      <c r="DE227" s="66" t="e">
        <f t="shared" si="215"/>
        <v>#DIV/0!</v>
      </c>
      <c r="DF227" s="66" t="e">
        <f t="shared" si="216"/>
        <v>#DIV/0!</v>
      </c>
      <c r="DG227" s="66" t="e">
        <f t="shared" si="217"/>
        <v>#DIV/0!</v>
      </c>
      <c r="DH227" s="66" t="e">
        <f t="shared" si="172"/>
        <v>#DIV/0!</v>
      </c>
      <c r="DI227" s="66" t="e">
        <f t="shared" si="218"/>
        <v>#DIV/0!</v>
      </c>
      <c r="DJ227" s="66" t="e">
        <f t="shared" si="219"/>
        <v>#DIV/0!</v>
      </c>
      <c r="DK227" s="66" t="e">
        <f t="shared" si="220"/>
        <v>#DIV/0!</v>
      </c>
      <c r="DL227" s="66" t="e">
        <f t="shared" si="221"/>
        <v>#DIV/0!</v>
      </c>
      <c r="DM227" s="66" t="e">
        <f t="shared" si="222"/>
        <v>#DIV/0!</v>
      </c>
      <c r="DN227" s="80" t="e">
        <f t="shared" si="223"/>
        <v>#DIV/0!</v>
      </c>
      <c r="DO227" s="178" t="e">
        <f t="shared" si="224"/>
        <v>#DIV/0!</v>
      </c>
      <c r="DP227" s="163" t="e">
        <f t="shared" si="228"/>
        <v>#DIV/0!</v>
      </c>
    </row>
    <row r="228" spans="1:120" ht="17.149999999999999" customHeight="1" x14ac:dyDescent="0.3">
      <c r="A228" s="30"/>
      <c r="B228" s="39" t="s">
        <v>658</v>
      </c>
      <c r="C228" s="37" t="s">
        <v>659</v>
      </c>
      <c r="D228" s="36" t="s">
        <v>675</v>
      </c>
      <c r="E228" s="37" t="s">
        <v>676</v>
      </c>
      <c r="F228" s="36" t="s">
        <v>680</v>
      </c>
      <c r="G228" s="37" t="s">
        <v>681</v>
      </c>
      <c r="H228" s="36">
        <v>41</v>
      </c>
      <c r="I228" s="38">
        <v>5</v>
      </c>
      <c r="J228" s="155" t="e">
        <f t="shared" si="175"/>
        <v>#DIV/0!</v>
      </c>
      <c r="K228" s="115" t="e">
        <f t="shared" si="176"/>
        <v>#DIV/0!</v>
      </c>
      <c r="L228" s="115" t="e">
        <f t="shared" si="177"/>
        <v>#DIV/0!</v>
      </c>
      <c r="M228" s="115" t="e">
        <f t="shared" si="178"/>
        <v>#DIV/0!</v>
      </c>
      <c r="N228" s="115" t="e">
        <f t="shared" si="179"/>
        <v>#DIV/0!</v>
      </c>
      <c r="O228" s="115" t="e">
        <f t="shared" si="180"/>
        <v>#DIV/0!</v>
      </c>
      <c r="P228" s="115" t="e">
        <f t="shared" si="181"/>
        <v>#DIV/0!</v>
      </c>
      <c r="Q228" s="115">
        <f t="shared" si="182"/>
        <v>1</v>
      </c>
      <c r="R228" s="116">
        <f t="shared" si="183"/>
        <v>0.9315259488768397</v>
      </c>
      <c r="S228" s="133" t="e">
        <f t="shared" si="184"/>
        <v>#DIV/0!</v>
      </c>
      <c r="T228" s="134" t="e">
        <f t="shared" si="225"/>
        <v>#DIV/0!</v>
      </c>
      <c r="U228" s="135" t="e">
        <f t="shared" si="185"/>
        <v>#DIV/0!</v>
      </c>
      <c r="V228" s="136">
        <v>5</v>
      </c>
      <c r="W228" s="155" t="e">
        <f t="shared" si="186"/>
        <v>#DIV/0!</v>
      </c>
      <c r="X228" s="155" t="e">
        <f t="shared" si="187"/>
        <v>#DIV/0!</v>
      </c>
      <c r="Y228" s="155" t="e">
        <f t="shared" si="188"/>
        <v>#DIV/0!</v>
      </c>
      <c r="Z228" s="156" t="e">
        <f t="shared" si="189"/>
        <v>#DIV/0!</v>
      </c>
      <c r="AA228" s="69"/>
      <c r="AB228" s="70">
        <f t="shared" si="190"/>
        <v>0.94717946601741432</v>
      </c>
      <c r="AC228" s="70" t="e">
        <f t="shared" si="191"/>
        <v>#DIV/0!</v>
      </c>
      <c r="AD228" s="70" t="e">
        <f t="shared" si="191"/>
        <v>#DIV/0!</v>
      </c>
      <c r="AE228" s="70">
        <f t="shared" si="192"/>
        <v>0</v>
      </c>
      <c r="AF228" s="70" t="e">
        <f t="shared" si="193"/>
        <v>#DIV/0!</v>
      </c>
      <c r="AG228" s="70" t="e">
        <f t="shared" si="194"/>
        <v>#DIV/0!</v>
      </c>
      <c r="AH228" s="70" t="e">
        <f t="shared" si="195"/>
        <v>#DIV/0!</v>
      </c>
      <c r="AI228" s="70" t="e">
        <f t="shared" si="196"/>
        <v>#DIV/0!</v>
      </c>
      <c r="AJ228" s="70" t="e">
        <f t="shared" si="197"/>
        <v>#DIV/0!</v>
      </c>
      <c r="AK228" s="70" t="e">
        <f t="shared" si="198"/>
        <v>#DIV/0!</v>
      </c>
      <c r="AL228" s="71" t="e">
        <f t="shared" si="226"/>
        <v>#DIV/0!</v>
      </c>
      <c r="AM228" s="187"/>
      <c r="AN228" s="189"/>
      <c r="AO228" s="182">
        <f t="shared" si="199"/>
        <v>1</v>
      </c>
      <c r="AP228" s="75"/>
      <c r="AQ228" s="75"/>
      <c r="AR228" s="76"/>
      <c r="AS228" s="76"/>
      <c r="AT228" s="171" t="e">
        <f t="shared" si="200"/>
        <v>#DIV/0!</v>
      </c>
      <c r="AU228" s="171" t="e">
        <f t="shared" si="201"/>
        <v>#DIV/0!</v>
      </c>
      <c r="AV228" s="75"/>
      <c r="AW228" s="76"/>
      <c r="AX228" s="75"/>
      <c r="AY228" s="76"/>
      <c r="AZ228" s="75"/>
      <c r="BA228" s="66" t="e">
        <f t="shared" si="202"/>
        <v>#DIV/0!</v>
      </c>
      <c r="BB228" s="155" t="e">
        <f t="shared" si="203"/>
        <v>#DIV/0!</v>
      </c>
      <c r="BC228" s="75"/>
      <c r="BD228" s="75"/>
      <c r="BE228" s="76"/>
      <c r="BF228" s="155" t="e">
        <f t="shared" si="204"/>
        <v>#DIV/0!</v>
      </c>
      <c r="BG228" s="184">
        <v>0.94717946601741432</v>
      </c>
      <c r="BH228" s="184">
        <v>0.9315259488768397</v>
      </c>
      <c r="BI228" s="75"/>
      <c r="BJ228" s="75"/>
      <c r="BK228" s="75"/>
      <c r="BL228" s="75"/>
      <c r="BM228" s="75"/>
      <c r="BN228" s="76"/>
      <c r="BO228" s="75"/>
      <c r="BP228" s="76"/>
      <c r="BQ228" s="76"/>
      <c r="BR228" s="75"/>
      <c r="BS228" s="155" t="e">
        <f t="shared" si="205"/>
        <v>#DIV/0!</v>
      </c>
      <c r="BT228" s="155" t="e">
        <f t="shared" si="173"/>
        <v>#DIV/0!</v>
      </c>
      <c r="BU228" s="66" t="e">
        <f t="shared" si="174"/>
        <v>#DIV/0!</v>
      </c>
      <c r="BV228" s="72"/>
      <c r="BW228" s="75"/>
      <c r="BX228" s="66" t="e">
        <f t="shared" si="206"/>
        <v>#DIV/0!</v>
      </c>
      <c r="BY228" s="74" t="e">
        <f t="shared" si="207"/>
        <v>#DIV/0!</v>
      </c>
      <c r="BZ228" s="155" t="e">
        <f t="shared" si="227"/>
        <v>#DIV/0!</v>
      </c>
      <c r="CA228" s="72"/>
      <c r="CB228" s="75"/>
      <c r="CC228" s="155" t="e">
        <f t="shared" si="208"/>
        <v>#DIV/0!</v>
      </c>
      <c r="CD228" s="155" t="e">
        <f t="shared" si="209"/>
        <v>#DIV/0!</v>
      </c>
      <c r="CE228" s="72"/>
      <c r="CF228" s="166"/>
      <c r="CG228" s="167"/>
      <c r="CH228" s="155" t="e">
        <f t="shared" si="210"/>
        <v>#DIV/0!</v>
      </c>
      <c r="CI228" s="75"/>
      <c r="CJ228" s="76"/>
      <c r="CK228" s="75"/>
      <c r="CL228" s="75"/>
      <c r="CM228" s="76"/>
      <c r="CN228" s="155" t="e">
        <f t="shared" si="211"/>
        <v>#DIV/0!</v>
      </c>
      <c r="CO228" s="72"/>
      <c r="CP228" s="75"/>
      <c r="CQ228" s="155" t="e">
        <f t="shared" si="212"/>
        <v>#DIV/0!</v>
      </c>
      <c r="CR228" s="78" t="b">
        <v>0</v>
      </c>
      <c r="CS228" s="76" t="b">
        <v>0</v>
      </c>
      <c r="CT228" s="76"/>
      <c r="CU228" s="76"/>
      <c r="CV228" s="76"/>
      <c r="CW228" s="76"/>
      <c r="CX228" s="76"/>
      <c r="CY228" s="76"/>
      <c r="CZ228" s="76"/>
      <c r="DA228" s="76"/>
      <c r="DB228" s="76"/>
      <c r="DC228" s="66" t="e">
        <f t="shared" si="213"/>
        <v>#DIV/0!</v>
      </c>
      <c r="DD228" s="66" t="e">
        <f t="shared" si="214"/>
        <v>#DIV/0!</v>
      </c>
      <c r="DE228" s="66" t="e">
        <f t="shared" si="215"/>
        <v>#DIV/0!</v>
      </c>
      <c r="DF228" s="66" t="e">
        <f t="shared" si="216"/>
        <v>#DIV/0!</v>
      </c>
      <c r="DG228" s="66" t="e">
        <f t="shared" si="217"/>
        <v>#DIV/0!</v>
      </c>
      <c r="DH228" s="66" t="e">
        <f t="shared" si="172"/>
        <v>#DIV/0!</v>
      </c>
      <c r="DI228" s="66" t="e">
        <f t="shared" si="218"/>
        <v>#DIV/0!</v>
      </c>
      <c r="DJ228" s="66" t="e">
        <f t="shared" si="219"/>
        <v>#DIV/0!</v>
      </c>
      <c r="DK228" s="66" t="e">
        <f t="shared" si="220"/>
        <v>#DIV/0!</v>
      </c>
      <c r="DL228" s="66" t="e">
        <f t="shared" si="221"/>
        <v>#DIV/0!</v>
      </c>
      <c r="DM228" s="66" t="e">
        <f t="shared" si="222"/>
        <v>#DIV/0!</v>
      </c>
      <c r="DN228" s="80" t="e">
        <f t="shared" si="223"/>
        <v>#DIV/0!</v>
      </c>
      <c r="DO228" s="178" t="e">
        <f t="shared" si="224"/>
        <v>#DIV/0!</v>
      </c>
      <c r="DP228" s="163" t="e">
        <f t="shared" si="228"/>
        <v>#DIV/0!</v>
      </c>
    </row>
    <row r="229" spans="1:120" ht="17.149999999999999" customHeight="1" x14ac:dyDescent="0.3">
      <c r="A229" s="30"/>
      <c r="B229" s="39" t="s">
        <v>658</v>
      </c>
      <c r="C229" s="37" t="s">
        <v>659</v>
      </c>
      <c r="D229" s="36" t="s">
        <v>675</v>
      </c>
      <c r="E229" s="37" t="s">
        <v>676</v>
      </c>
      <c r="F229" s="36" t="s">
        <v>682</v>
      </c>
      <c r="G229" s="37" t="s">
        <v>683</v>
      </c>
      <c r="H229" s="36">
        <v>58</v>
      </c>
      <c r="I229" s="38">
        <v>11</v>
      </c>
      <c r="J229" s="155" t="e">
        <f t="shared" si="175"/>
        <v>#DIV/0!</v>
      </c>
      <c r="K229" s="115" t="e">
        <f t="shared" si="176"/>
        <v>#DIV/0!</v>
      </c>
      <c r="L229" s="115" t="e">
        <f t="shared" si="177"/>
        <v>#DIV/0!</v>
      </c>
      <c r="M229" s="115" t="e">
        <f t="shared" si="178"/>
        <v>#DIV/0!</v>
      </c>
      <c r="N229" s="115" t="e">
        <f t="shared" si="179"/>
        <v>#DIV/0!</v>
      </c>
      <c r="O229" s="115" t="e">
        <f t="shared" si="180"/>
        <v>#DIV/0!</v>
      </c>
      <c r="P229" s="115" t="e">
        <f t="shared" si="181"/>
        <v>#DIV/0!</v>
      </c>
      <c r="Q229" s="115">
        <f t="shared" si="182"/>
        <v>1</v>
      </c>
      <c r="R229" s="116">
        <f t="shared" si="183"/>
        <v>0.93945128792085486</v>
      </c>
      <c r="S229" s="133" t="e">
        <f t="shared" si="184"/>
        <v>#DIV/0!</v>
      </c>
      <c r="T229" s="134" t="e">
        <f t="shared" si="225"/>
        <v>#DIV/0!</v>
      </c>
      <c r="U229" s="135" t="e">
        <f t="shared" si="185"/>
        <v>#DIV/0!</v>
      </c>
      <c r="V229" s="136">
        <v>5</v>
      </c>
      <c r="W229" s="155" t="e">
        <f t="shared" si="186"/>
        <v>#DIV/0!</v>
      </c>
      <c r="X229" s="155" t="e">
        <f t="shared" si="187"/>
        <v>#DIV/0!</v>
      </c>
      <c r="Y229" s="155" t="e">
        <f t="shared" si="188"/>
        <v>#DIV/0!</v>
      </c>
      <c r="Z229" s="156" t="e">
        <f t="shared" si="189"/>
        <v>#DIV/0!</v>
      </c>
      <c r="AA229" s="69"/>
      <c r="AB229" s="70">
        <f t="shared" si="190"/>
        <v>0.95642773266397851</v>
      </c>
      <c r="AC229" s="70" t="e">
        <f t="shared" si="191"/>
        <v>#DIV/0!</v>
      </c>
      <c r="AD229" s="70" t="e">
        <f t="shared" si="191"/>
        <v>#DIV/0!</v>
      </c>
      <c r="AE229" s="70">
        <f t="shared" si="192"/>
        <v>0</v>
      </c>
      <c r="AF229" s="70" t="e">
        <f t="shared" si="193"/>
        <v>#DIV/0!</v>
      </c>
      <c r="AG229" s="70" t="e">
        <f t="shared" si="194"/>
        <v>#DIV/0!</v>
      </c>
      <c r="AH229" s="70" t="e">
        <f t="shared" si="195"/>
        <v>#DIV/0!</v>
      </c>
      <c r="AI229" s="70" t="e">
        <f t="shared" si="196"/>
        <v>#DIV/0!</v>
      </c>
      <c r="AJ229" s="70" t="e">
        <f t="shared" si="197"/>
        <v>#DIV/0!</v>
      </c>
      <c r="AK229" s="70" t="e">
        <f t="shared" si="198"/>
        <v>#DIV/0!</v>
      </c>
      <c r="AL229" s="71" t="e">
        <f t="shared" si="226"/>
        <v>#DIV/0!</v>
      </c>
      <c r="AM229" s="187"/>
      <c r="AN229" s="189"/>
      <c r="AO229" s="182">
        <f t="shared" si="199"/>
        <v>1</v>
      </c>
      <c r="AP229" s="75"/>
      <c r="AQ229" s="75"/>
      <c r="AR229" s="76"/>
      <c r="AS229" s="76"/>
      <c r="AT229" s="171" t="e">
        <f t="shared" si="200"/>
        <v>#DIV/0!</v>
      </c>
      <c r="AU229" s="171" t="e">
        <f t="shared" si="201"/>
        <v>#DIV/0!</v>
      </c>
      <c r="AV229" s="75"/>
      <c r="AW229" s="75"/>
      <c r="AX229" s="75"/>
      <c r="AY229" s="76"/>
      <c r="AZ229" s="75"/>
      <c r="BA229" s="66" t="e">
        <f t="shared" si="202"/>
        <v>#DIV/0!</v>
      </c>
      <c r="BB229" s="155" t="e">
        <f t="shared" si="203"/>
        <v>#DIV/0!</v>
      </c>
      <c r="BC229" s="75"/>
      <c r="BD229" s="75"/>
      <c r="BE229" s="76"/>
      <c r="BF229" s="155" t="e">
        <f t="shared" si="204"/>
        <v>#DIV/0!</v>
      </c>
      <c r="BG229" s="184">
        <v>0.95642773266397851</v>
      </c>
      <c r="BH229" s="184">
        <v>0.93945128792085486</v>
      </c>
      <c r="BI229" s="75"/>
      <c r="BJ229" s="75"/>
      <c r="BK229" s="75"/>
      <c r="BL229" s="75"/>
      <c r="BM229" s="75"/>
      <c r="BN229" s="76"/>
      <c r="BO229" s="75"/>
      <c r="BP229" s="76"/>
      <c r="BQ229" s="76"/>
      <c r="BR229" s="75"/>
      <c r="BS229" s="155" t="e">
        <f t="shared" si="205"/>
        <v>#DIV/0!</v>
      </c>
      <c r="BT229" s="155" t="e">
        <f t="shared" si="173"/>
        <v>#DIV/0!</v>
      </c>
      <c r="BU229" s="66" t="e">
        <f t="shared" si="174"/>
        <v>#DIV/0!</v>
      </c>
      <c r="BV229" s="72"/>
      <c r="BW229" s="75"/>
      <c r="BX229" s="66" t="e">
        <f t="shared" si="206"/>
        <v>#DIV/0!</v>
      </c>
      <c r="BY229" s="74" t="e">
        <f t="shared" si="207"/>
        <v>#DIV/0!</v>
      </c>
      <c r="BZ229" s="155" t="e">
        <f t="shared" si="227"/>
        <v>#DIV/0!</v>
      </c>
      <c r="CA229" s="72"/>
      <c r="CB229" s="75"/>
      <c r="CC229" s="155" t="e">
        <f t="shared" si="208"/>
        <v>#DIV/0!</v>
      </c>
      <c r="CD229" s="155" t="e">
        <f t="shared" si="209"/>
        <v>#DIV/0!</v>
      </c>
      <c r="CE229" s="72"/>
      <c r="CF229" s="166"/>
      <c r="CG229" s="167"/>
      <c r="CH229" s="155" t="e">
        <f t="shared" si="210"/>
        <v>#DIV/0!</v>
      </c>
      <c r="CI229" s="75"/>
      <c r="CJ229" s="76"/>
      <c r="CK229" s="75"/>
      <c r="CL229" s="75"/>
      <c r="CM229" s="76"/>
      <c r="CN229" s="155" t="e">
        <f t="shared" si="211"/>
        <v>#DIV/0!</v>
      </c>
      <c r="CO229" s="72"/>
      <c r="CP229" s="75"/>
      <c r="CQ229" s="155" t="e">
        <f t="shared" si="212"/>
        <v>#DIV/0!</v>
      </c>
      <c r="CR229" s="78" t="b">
        <v>0</v>
      </c>
      <c r="CS229" s="76" t="b">
        <v>0</v>
      </c>
      <c r="CT229" s="76"/>
      <c r="CU229" s="76"/>
      <c r="CV229" s="76"/>
      <c r="CW229" s="76"/>
      <c r="CX229" s="76"/>
      <c r="CY229" s="76"/>
      <c r="CZ229" s="76"/>
      <c r="DA229" s="76"/>
      <c r="DB229" s="76"/>
      <c r="DC229" s="66" t="e">
        <f t="shared" si="213"/>
        <v>#DIV/0!</v>
      </c>
      <c r="DD229" s="66" t="e">
        <f t="shared" si="214"/>
        <v>#DIV/0!</v>
      </c>
      <c r="DE229" s="66" t="e">
        <f t="shared" si="215"/>
        <v>#DIV/0!</v>
      </c>
      <c r="DF229" s="66" t="e">
        <f t="shared" si="216"/>
        <v>#DIV/0!</v>
      </c>
      <c r="DG229" s="66" t="e">
        <f t="shared" si="217"/>
        <v>#DIV/0!</v>
      </c>
      <c r="DH229" s="66" t="e">
        <f t="shared" si="172"/>
        <v>#DIV/0!</v>
      </c>
      <c r="DI229" s="66" t="e">
        <f t="shared" si="218"/>
        <v>#DIV/0!</v>
      </c>
      <c r="DJ229" s="66" t="e">
        <f t="shared" si="219"/>
        <v>#DIV/0!</v>
      </c>
      <c r="DK229" s="66" t="e">
        <f t="shared" si="220"/>
        <v>#DIV/0!</v>
      </c>
      <c r="DL229" s="66" t="e">
        <f t="shared" si="221"/>
        <v>#DIV/0!</v>
      </c>
      <c r="DM229" s="66" t="e">
        <f t="shared" si="222"/>
        <v>#DIV/0!</v>
      </c>
      <c r="DN229" s="80" t="e">
        <f t="shared" si="223"/>
        <v>#DIV/0!</v>
      </c>
      <c r="DO229" s="178" t="e">
        <f t="shared" si="224"/>
        <v>#DIV/0!</v>
      </c>
      <c r="DP229" s="163" t="e">
        <f t="shared" si="228"/>
        <v>#DIV/0!</v>
      </c>
    </row>
    <row r="230" spans="1:120" ht="17.149999999999999" customHeight="1" x14ac:dyDescent="0.3">
      <c r="A230" s="30"/>
      <c r="B230" s="39" t="s">
        <v>658</v>
      </c>
      <c r="C230" s="37" t="s">
        <v>659</v>
      </c>
      <c r="D230" s="36" t="s">
        <v>675</v>
      </c>
      <c r="E230" s="37" t="s">
        <v>676</v>
      </c>
      <c r="F230" s="36" t="s">
        <v>684</v>
      </c>
      <c r="G230" s="37" t="s">
        <v>685</v>
      </c>
      <c r="H230" s="36">
        <v>30</v>
      </c>
      <c r="I230" s="38">
        <v>5</v>
      </c>
      <c r="J230" s="155" t="e">
        <f t="shared" si="175"/>
        <v>#DIV/0!</v>
      </c>
      <c r="K230" s="115" t="e">
        <f t="shared" si="176"/>
        <v>#DIV/0!</v>
      </c>
      <c r="L230" s="115" t="e">
        <f t="shared" si="177"/>
        <v>#DIV/0!</v>
      </c>
      <c r="M230" s="115" t="e">
        <f t="shared" si="178"/>
        <v>#DIV/0!</v>
      </c>
      <c r="N230" s="115" t="e">
        <f t="shared" si="179"/>
        <v>#DIV/0!</v>
      </c>
      <c r="O230" s="115" t="e">
        <f t="shared" si="180"/>
        <v>#DIV/0!</v>
      </c>
      <c r="P230" s="115" t="e">
        <f t="shared" si="181"/>
        <v>#DIV/0!</v>
      </c>
      <c r="Q230" s="115">
        <f t="shared" si="182"/>
        <v>1</v>
      </c>
      <c r="R230" s="116">
        <f t="shared" si="183"/>
        <v>0.96056260341974631</v>
      </c>
      <c r="S230" s="133" t="e">
        <f t="shared" si="184"/>
        <v>#DIV/0!</v>
      </c>
      <c r="T230" s="134" t="e">
        <f t="shared" si="225"/>
        <v>#DIV/0!</v>
      </c>
      <c r="U230" s="135" t="e">
        <f t="shared" si="185"/>
        <v>#DIV/0!</v>
      </c>
      <c r="V230" s="136">
        <v>5</v>
      </c>
      <c r="W230" s="155" t="e">
        <f t="shared" si="186"/>
        <v>#DIV/0!</v>
      </c>
      <c r="X230" s="155" t="e">
        <f t="shared" si="187"/>
        <v>#DIV/0!</v>
      </c>
      <c r="Y230" s="155" t="e">
        <f t="shared" si="188"/>
        <v>#DIV/0!</v>
      </c>
      <c r="Z230" s="156" t="e">
        <f t="shared" si="189"/>
        <v>#DIV/0!</v>
      </c>
      <c r="AA230" s="69"/>
      <c r="AB230" s="70">
        <f t="shared" si="190"/>
        <v>0.97146260897817727</v>
      </c>
      <c r="AC230" s="70" t="e">
        <f t="shared" si="191"/>
        <v>#DIV/0!</v>
      </c>
      <c r="AD230" s="70" t="e">
        <f t="shared" si="191"/>
        <v>#DIV/0!</v>
      </c>
      <c r="AE230" s="70">
        <f t="shared" si="192"/>
        <v>0</v>
      </c>
      <c r="AF230" s="70" t="e">
        <f t="shared" si="193"/>
        <v>#DIV/0!</v>
      </c>
      <c r="AG230" s="70" t="e">
        <f t="shared" si="194"/>
        <v>#DIV/0!</v>
      </c>
      <c r="AH230" s="70" t="e">
        <f t="shared" si="195"/>
        <v>#DIV/0!</v>
      </c>
      <c r="AI230" s="70" t="e">
        <f t="shared" si="196"/>
        <v>#DIV/0!</v>
      </c>
      <c r="AJ230" s="70" t="e">
        <f t="shared" si="197"/>
        <v>#DIV/0!</v>
      </c>
      <c r="AK230" s="70" t="e">
        <f t="shared" si="198"/>
        <v>#DIV/0!</v>
      </c>
      <c r="AL230" s="71" t="e">
        <f t="shared" si="226"/>
        <v>#DIV/0!</v>
      </c>
      <c r="AM230" s="187"/>
      <c r="AN230" s="189"/>
      <c r="AO230" s="182">
        <f t="shared" si="199"/>
        <v>1</v>
      </c>
      <c r="AP230" s="75"/>
      <c r="AQ230" s="75"/>
      <c r="AR230" s="76"/>
      <c r="AS230" s="76"/>
      <c r="AT230" s="171" t="e">
        <f t="shared" si="200"/>
        <v>#DIV/0!</v>
      </c>
      <c r="AU230" s="171" t="e">
        <f t="shared" si="201"/>
        <v>#DIV/0!</v>
      </c>
      <c r="AV230" s="75"/>
      <c r="AW230" s="76"/>
      <c r="AX230" s="75"/>
      <c r="AY230" s="76"/>
      <c r="AZ230" s="75"/>
      <c r="BA230" s="66" t="e">
        <f t="shared" si="202"/>
        <v>#DIV/0!</v>
      </c>
      <c r="BB230" s="155" t="e">
        <f t="shared" si="203"/>
        <v>#DIV/0!</v>
      </c>
      <c r="BC230" s="75"/>
      <c r="BD230" s="75"/>
      <c r="BE230" s="76"/>
      <c r="BF230" s="155" t="e">
        <f t="shared" si="204"/>
        <v>#DIV/0!</v>
      </c>
      <c r="BG230" s="184">
        <v>0.97146260897817727</v>
      </c>
      <c r="BH230" s="184">
        <v>0.96056260341974631</v>
      </c>
      <c r="BI230" s="75"/>
      <c r="BJ230" s="75"/>
      <c r="BK230" s="75"/>
      <c r="BL230" s="75"/>
      <c r="BM230" s="75"/>
      <c r="BN230" s="76"/>
      <c r="BO230" s="75"/>
      <c r="BP230" s="76"/>
      <c r="BQ230" s="76"/>
      <c r="BR230" s="76"/>
      <c r="BS230" s="155" t="e">
        <f t="shared" si="205"/>
        <v>#DIV/0!</v>
      </c>
      <c r="BT230" s="155" t="e">
        <f t="shared" si="173"/>
        <v>#DIV/0!</v>
      </c>
      <c r="BU230" s="66" t="e">
        <f t="shared" si="174"/>
        <v>#DIV/0!</v>
      </c>
      <c r="BV230" s="72"/>
      <c r="BW230" s="75"/>
      <c r="BX230" s="66" t="e">
        <f t="shared" si="206"/>
        <v>#DIV/0!</v>
      </c>
      <c r="BY230" s="74" t="e">
        <f t="shared" si="207"/>
        <v>#DIV/0!</v>
      </c>
      <c r="BZ230" s="155" t="e">
        <f t="shared" si="227"/>
        <v>#DIV/0!</v>
      </c>
      <c r="CA230" s="72"/>
      <c r="CB230" s="75"/>
      <c r="CC230" s="155" t="e">
        <f t="shared" si="208"/>
        <v>#DIV/0!</v>
      </c>
      <c r="CD230" s="155" t="e">
        <f t="shared" si="209"/>
        <v>#DIV/0!</v>
      </c>
      <c r="CE230" s="72"/>
      <c r="CF230" s="166"/>
      <c r="CG230" s="167"/>
      <c r="CH230" s="155" t="e">
        <f t="shared" si="210"/>
        <v>#DIV/0!</v>
      </c>
      <c r="CI230" s="75"/>
      <c r="CJ230" s="76"/>
      <c r="CK230" s="75"/>
      <c r="CL230" s="75"/>
      <c r="CM230" s="76"/>
      <c r="CN230" s="155" t="e">
        <f t="shared" si="211"/>
        <v>#DIV/0!</v>
      </c>
      <c r="CO230" s="72"/>
      <c r="CP230" s="75"/>
      <c r="CQ230" s="155" t="e">
        <f t="shared" si="212"/>
        <v>#DIV/0!</v>
      </c>
      <c r="CR230" s="78" t="b">
        <v>0</v>
      </c>
      <c r="CS230" s="76" t="b">
        <v>0</v>
      </c>
      <c r="CT230" s="76"/>
      <c r="CU230" s="76"/>
      <c r="CV230" s="76"/>
      <c r="CW230" s="76"/>
      <c r="CX230" s="76"/>
      <c r="CY230" s="76"/>
      <c r="CZ230" s="76"/>
      <c r="DA230" s="76"/>
      <c r="DB230" s="76"/>
      <c r="DC230" s="66" t="e">
        <f t="shared" si="213"/>
        <v>#DIV/0!</v>
      </c>
      <c r="DD230" s="66" t="e">
        <f t="shared" si="214"/>
        <v>#DIV/0!</v>
      </c>
      <c r="DE230" s="66" t="e">
        <f t="shared" si="215"/>
        <v>#DIV/0!</v>
      </c>
      <c r="DF230" s="66" t="e">
        <f t="shared" si="216"/>
        <v>#DIV/0!</v>
      </c>
      <c r="DG230" s="66" t="e">
        <f t="shared" si="217"/>
        <v>#DIV/0!</v>
      </c>
      <c r="DH230" s="66" t="e">
        <f t="shared" si="172"/>
        <v>#DIV/0!</v>
      </c>
      <c r="DI230" s="66" t="e">
        <f t="shared" si="218"/>
        <v>#DIV/0!</v>
      </c>
      <c r="DJ230" s="66" t="e">
        <f t="shared" si="219"/>
        <v>#DIV/0!</v>
      </c>
      <c r="DK230" s="66" t="e">
        <f t="shared" si="220"/>
        <v>#DIV/0!</v>
      </c>
      <c r="DL230" s="66" t="e">
        <f t="shared" si="221"/>
        <v>#DIV/0!</v>
      </c>
      <c r="DM230" s="66" t="e">
        <f t="shared" si="222"/>
        <v>#DIV/0!</v>
      </c>
      <c r="DN230" s="80" t="e">
        <f t="shared" si="223"/>
        <v>#DIV/0!</v>
      </c>
      <c r="DO230" s="178" t="e">
        <f t="shared" si="224"/>
        <v>#DIV/0!</v>
      </c>
      <c r="DP230" s="163" t="e">
        <f t="shared" si="228"/>
        <v>#DIV/0!</v>
      </c>
    </row>
    <row r="231" spans="1:120" ht="17.149999999999999" customHeight="1" x14ac:dyDescent="0.3">
      <c r="A231" s="30"/>
      <c r="B231" s="39" t="s">
        <v>658</v>
      </c>
      <c r="C231" s="37" t="s">
        <v>659</v>
      </c>
      <c r="D231" s="36" t="s">
        <v>675</v>
      </c>
      <c r="E231" s="37" t="s">
        <v>676</v>
      </c>
      <c r="F231" s="36" t="s">
        <v>686</v>
      </c>
      <c r="G231" s="37" t="s">
        <v>687</v>
      </c>
      <c r="H231" s="36">
        <v>72</v>
      </c>
      <c r="I231" s="38">
        <v>8</v>
      </c>
      <c r="J231" s="155" t="e">
        <f t="shared" si="175"/>
        <v>#DIV/0!</v>
      </c>
      <c r="K231" s="115" t="e">
        <f t="shared" si="176"/>
        <v>#DIV/0!</v>
      </c>
      <c r="L231" s="115" t="e">
        <f t="shared" si="177"/>
        <v>#DIV/0!</v>
      </c>
      <c r="M231" s="115" t="e">
        <f t="shared" si="178"/>
        <v>#DIV/0!</v>
      </c>
      <c r="N231" s="115" t="e">
        <f t="shared" si="179"/>
        <v>#DIV/0!</v>
      </c>
      <c r="O231" s="115" t="e">
        <f t="shared" si="180"/>
        <v>#DIV/0!</v>
      </c>
      <c r="P231" s="115" t="e">
        <f t="shared" si="181"/>
        <v>#DIV/0!</v>
      </c>
      <c r="Q231" s="115">
        <f t="shared" si="182"/>
        <v>1</v>
      </c>
      <c r="R231" s="116">
        <f t="shared" si="183"/>
        <v>0.94333577334309338</v>
      </c>
      <c r="S231" s="133" t="e">
        <f t="shared" si="184"/>
        <v>#DIV/0!</v>
      </c>
      <c r="T231" s="134" t="e">
        <f t="shared" si="225"/>
        <v>#DIV/0!</v>
      </c>
      <c r="U231" s="135" t="e">
        <f t="shared" si="185"/>
        <v>#DIV/0!</v>
      </c>
      <c r="V231" s="136">
        <v>5</v>
      </c>
      <c r="W231" s="155" t="e">
        <f t="shared" si="186"/>
        <v>#DIV/0!</v>
      </c>
      <c r="X231" s="155" t="e">
        <f t="shared" si="187"/>
        <v>#DIV/0!</v>
      </c>
      <c r="Y231" s="155" t="e">
        <f t="shared" si="188"/>
        <v>#DIV/0!</v>
      </c>
      <c r="Z231" s="156" t="e">
        <f t="shared" si="189"/>
        <v>#DIV/0!</v>
      </c>
      <c r="AA231" s="69"/>
      <c r="AB231" s="70">
        <f t="shared" si="190"/>
        <v>0.95958387751671348</v>
      </c>
      <c r="AC231" s="70" t="e">
        <f t="shared" si="191"/>
        <v>#DIV/0!</v>
      </c>
      <c r="AD231" s="70" t="e">
        <f t="shared" si="191"/>
        <v>#DIV/0!</v>
      </c>
      <c r="AE231" s="70">
        <f t="shared" si="192"/>
        <v>0</v>
      </c>
      <c r="AF231" s="70" t="e">
        <f t="shared" si="193"/>
        <v>#DIV/0!</v>
      </c>
      <c r="AG231" s="70" t="e">
        <f t="shared" si="194"/>
        <v>#DIV/0!</v>
      </c>
      <c r="AH231" s="70" t="e">
        <f t="shared" si="195"/>
        <v>#DIV/0!</v>
      </c>
      <c r="AI231" s="70" t="e">
        <f t="shared" si="196"/>
        <v>#DIV/0!</v>
      </c>
      <c r="AJ231" s="70" t="e">
        <f t="shared" si="197"/>
        <v>#DIV/0!</v>
      </c>
      <c r="AK231" s="70" t="e">
        <f t="shared" si="198"/>
        <v>#DIV/0!</v>
      </c>
      <c r="AL231" s="71" t="e">
        <f t="shared" si="226"/>
        <v>#DIV/0!</v>
      </c>
      <c r="AM231" s="187"/>
      <c r="AN231" s="189"/>
      <c r="AO231" s="182">
        <f t="shared" si="199"/>
        <v>1</v>
      </c>
      <c r="AP231" s="75"/>
      <c r="AQ231" s="75"/>
      <c r="AR231" s="76"/>
      <c r="AS231" s="76"/>
      <c r="AT231" s="171" t="e">
        <f t="shared" si="200"/>
        <v>#DIV/0!</v>
      </c>
      <c r="AU231" s="171" t="e">
        <f t="shared" si="201"/>
        <v>#DIV/0!</v>
      </c>
      <c r="AV231" s="75"/>
      <c r="AW231" s="75"/>
      <c r="AX231" s="75"/>
      <c r="AY231" s="76"/>
      <c r="AZ231" s="75"/>
      <c r="BA231" s="66" t="e">
        <f t="shared" si="202"/>
        <v>#DIV/0!</v>
      </c>
      <c r="BB231" s="155" t="e">
        <f t="shared" si="203"/>
        <v>#DIV/0!</v>
      </c>
      <c r="BC231" s="75"/>
      <c r="BD231" s="75"/>
      <c r="BE231" s="76"/>
      <c r="BF231" s="155" t="e">
        <f t="shared" si="204"/>
        <v>#DIV/0!</v>
      </c>
      <c r="BG231" s="184">
        <v>0.95958387751671348</v>
      </c>
      <c r="BH231" s="184">
        <v>0.94333577334309338</v>
      </c>
      <c r="BI231" s="75"/>
      <c r="BJ231" s="75"/>
      <c r="BK231" s="75"/>
      <c r="BL231" s="75"/>
      <c r="BM231" s="75"/>
      <c r="BN231" s="76"/>
      <c r="BO231" s="75"/>
      <c r="BP231" s="76"/>
      <c r="BQ231" s="76"/>
      <c r="BR231" s="75"/>
      <c r="BS231" s="155" t="e">
        <f t="shared" si="205"/>
        <v>#DIV/0!</v>
      </c>
      <c r="BT231" s="155" t="e">
        <f t="shared" si="173"/>
        <v>#DIV/0!</v>
      </c>
      <c r="BU231" s="66" t="e">
        <f t="shared" si="174"/>
        <v>#DIV/0!</v>
      </c>
      <c r="BV231" s="72"/>
      <c r="BW231" s="75"/>
      <c r="BX231" s="66" t="e">
        <f t="shared" si="206"/>
        <v>#DIV/0!</v>
      </c>
      <c r="BY231" s="74" t="e">
        <f t="shared" si="207"/>
        <v>#DIV/0!</v>
      </c>
      <c r="BZ231" s="155" t="e">
        <f t="shared" si="227"/>
        <v>#DIV/0!</v>
      </c>
      <c r="CA231" s="72"/>
      <c r="CB231" s="75"/>
      <c r="CC231" s="155" t="e">
        <f t="shared" si="208"/>
        <v>#DIV/0!</v>
      </c>
      <c r="CD231" s="155" t="e">
        <f t="shared" si="209"/>
        <v>#DIV/0!</v>
      </c>
      <c r="CE231" s="72"/>
      <c r="CF231" s="166"/>
      <c r="CG231" s="167"/>
      <c r="CH231" s="155" t="e">
        <f t="shared" si="210"/>
        <v>#DIV/0!</v>
      </c>
      <c r="CI231" s="75"/>
      <c r="CJ231" s="76"/>
      <c r="CK231" s="75"/>
      <c r="CL231" s="75"/>
      <c r="CM231" s="76"/>
      <c r="CN231" s="155" t="e">
        <f t="shared" si="211"/>
        <v>#DIV/0!</v>
      </c>
      <c r="CO231" s="72"/>
      <c r="CP231" s="75"/>
      <c r="CQ231" s="155" t="e">
        <f t="shared" si="212"/>
        <v>#DIV/0!</v>
      </c>
      <c r="CR231" s="78" t="b">
        <v>0</v>
      </c>
      <c r="CS231" s="76" t="b">
        <v>0</v>
      </c>
      <c r="CT231" s="76"/>
      <c r="CU231" s="76"/>
      <c r="CV231" s="76"/>
      <c r="CW231" s="76"/>
      <c r="CX231" s="76"/>
      <c r="CY231" s="76"/>
      <c r="CZ231" s="76"/>
      <c r="DA231" s="76"/>
      <c r="DB231" s="76"/>
      <c r="DC231" s="66" t="e">
        <f t="shared" si="213"/>
        <v>#DIV/0!</v>
      </c>
      <c r="DD231" s="66" t="e">
        <f t="shared" si="214"/>
        <v>#DIV/0!</v>
      </c>
      <c r="DE231" s="66" t="e">
        <f t="shared" si="215"/>
        <v>#DIV/0!</v>
      </c>
      <c r="DF231" s="66" t="e">
        <f t="shared" si="216"/>
        <v>#DIV/0!</v>
      </c>
      <c r="DG231" s="66" t="e">
        <f t="shared" si="217"/>
        <v>#DIV/0!</v>
      </c>
      <c r="DH231" s="66" t="e">
        <f t="shared" si="172"/>
        <v>#DIV/0!</v>
      </c>
      <c r="DI231" s="66" t="e">
        <f t="shared" si="218"/>
        <v>#DIV/0!</v>
      </c>
      <c r="DJ231" s="66" t="e">
        <f t="shared" si="219"/>
        <v>#DIV/0!</v>
      </c>
      <c r="DK231" s="66" t="e">
        <f t="shared" si="220"/>
        <v>#DIV/0!</v>
      </c>
      <c r="DL231" s="66" t="e">
        <f t="shared" si="221"/>
        <v>#DIV/0!</v>
      </c>
      <c r="DM231" s="66" t="e">
        <f t="shared" si="222"/>
        <v>#DIV/0!</v>
      </c>
      <c r="DN231" s="80" t="e">
        <f t="shared" si="223"/>
        <v>#DIV/0!</v>
      </c>
      <c r="DO231" s="178" t="e">
        <f t="shared" si="224"/>
        <v>#DIV/0!</v>
      </c>
      <c r="DP231" s="163" t="e">
        <f t="shared" si="228"/>
        <v>#DIV/0!</v>
      </c>
    </row>
    <row r="232" spans="1:120" ht="17.149999999999999" customHeight="1" x14ac:dyDescent="0.3">
      <c r="A232" s="30"/>
      <c r="B232" s="39" t="s">
        <v>658</v>
      </c>
      <c r="C232" s="37" t="s">
        <v>659</v>
      </c>
      <c r="D232" s="36" t="s">
        <v>688</v>
      </c>
      <c r="E232" s="37" t="s">
        <v>689</v>
      </c>
      <c r="F232" s="36" t="s">
        <v>690</v>
      </c>
      <c r="G232" s="37" t="s">
        <v>689</v>
      </c>
      <c r="H232" s="36">
        <v>98</v>
      </c>
      <c r="I232" s="38">
        <v>16</v>
      </c>
      <c r="J232" s="155" t="e">
        <f t="shared" si="175"/>
        <v>#DIV/0!</v>
      </c>
      <c r="K232" s="115" t="e">
        <f t="shared" si="176"/>
        <v>#DIV/0!</v>
      </c>
      <c r="L232" s="115" t="e">
        <f t="shared" si="177"/>
        <v>#DIV/0!</v>
      </c>
      <c r="M232" s="115" t="e">
        <f t="shared" si="178"/>
        <v>#DIV/0!</v>
      </c>
      <c r="N232" s="115" t="e">
        <f t="shared" si="179"/>
        <v>#DIV/0!</v>
      </c>
      <c r="O232" s="115" t="e">
        <f t="shared" si="180"/>
        <v>#DIV/0!</v>
      </c>
      <c r="P232" s="115" t="e">
        <f t="shared" si="181"/>
        <v>#DIV/0!</v>
      </c>
      <c r="Q232" s="115">
        <f t="shared" si="182"/>
        <v>1</v>
      </c>
      <c r="R232" s="116">
        <f t="shared" si="183"/>
        <v>0.8966757277154831</v>
      </c>
      <c r="S232" s="133" t="e">
        <f t="shared" si="184"/>
        <v>#DIV/0!</v>
      </c>
      <c r="T232" s="134" t="e">
        <f t="shared" si="225"/>
        <v>#DIV/0!</v>
      </c>
      <c r="U232" s="135" t="e">
        <f t="shared" si="185"/>
        <v>#DIV/0!</v>
      </c>
      <c r="V232" s="136">
        <v>4</v>
      </c>
      <c r="W232" s="155" t="e">
        <f t="shared" si="186"/>
        <v>#DIV/0!</v>
      </c>
      <c r="X232" s="155" t="e">
        <f t="shared" si="187"/>
        <v>#DIV/0!</v>
      </c>
      <c r="Y232" s="155" t="e">
        <f t="shared" si="188"/>
        <v>#DIV/0!</v>
      </c>
      <c r="Z232" s="156" t="e">
        <f t="shared" si="189"/>
        <v>#DIV/0!</v>
      </c>
      <c r="AA232" s="69"/>
      <c r="AB232" s="70">
        <f t="shared" si="190"/>
        <v>0.91340186767650733</v>
      </c>
      <c r="AC232" s="70" t="e">
        <f t="shared" si="191"/>
        <v>#DIV/0!</v>
      </c>
      <c r="AD232" s="70" t="e">
        <f t="shared" si="191"/>
        <v>#DIV/0!</v>
      </c>
      <c r="AE232" s="70">
        <f t="shared" si="192"/>
        <v>0</v>
      </c>
      <c r="AF232" s="70" t="e">
        <f t="shared" si="193"/>
        <v>#DIV/0!</v>
      </c>
      <c r="AG232" s="70" t="e">
        <f t="shared" si="194"/>
        <v>#DIV/0!</v>
      </c>
      <c r="AH232" s="70" t="e">
        <f t="shared" si="195"/>
        <v>#DIV/0!</v>
      </c>
      <c r="AI232" s="70" t="e">
        <f t="shared" si="196"/>
        <v>#DIV/0!</v>
      </c>
      <c r="AJ232" s="70" t="e">
        <f t="shared" si="197"/>
        <v>#DIV/0!</v>
      </c>
      <c r="AK232" s="70" t="e">
        <f t="shared" si="198"/>
        <v>#DIV/0!</v>
      </c>
      <c r="AL232" s="71" t="e">
        <f t="shared" si="226"/>
        <v>#DIV/0!</v>
      </c>
      <c r="AM232" s="187"/>
      <c r="AN232" s="189"/>
      <c r="AO232" s="182">
        <f t="shared" si="199"/>
        <v>1</v>
      </c>
      <c r="AP232" s="75"/>
      <c r="AQ232" s="75"/>
      <c r="AR232" s="76"/>
      <c r="AS232" s="76"/>
      <c r="AT232" s="171" t="e">
        <f t="shared" si="200"/>
        <v>#DIV/0!</v>
      </c>
      <c r="AU232" s="171" t="e">
        <f t="shared" si="201"/>
        <v>#DIV/0!</v>
      </c>
      <c r="AV232" s="75"/>
      <c r="AW232" s="75"/>
      <c r="AX232" s="75"/>
      <c r="AY232" s="76"/>
      <c r="AZ232" s="75"/>
      <c r="BA232" s="66" t="e">
        <f t="shared" si="202"/>
        <v>#DIV/0!</v>
      </c>
      <c r="BB232" s="155" t="e">
        <f t="shared" si="203"/>
        <v>#DIV/0!</v>
      </c>
      <c r="BC232" s="75"/>
      <c r="BD232" s="75"/>
      <c r="BE232" s="76"/>
      <c r="BF232" s="155" t="e">
        <f t="shared" si="204"/>
        <v>#DIV/0!</v>
      </c>
      <c r="BG232" s="184">
        <v>0.91340186767650733</v>
      </c>
      <c r="BH232" s="184">
        <v>0.8966757277154831</v>
      </c>
      <c r="BI232" s="75"/>
      <c r="BJ232" s="75"/>
      <c r="BK232" s="75"/>
      <c r="BL232" s="75"/>
      <c r="BM232" s="75"/>
      <c r="BN232" s="76"/>
      <c r="BO232" s="75"/>
      <c r="BP232" s="76"/>
      <c r="BQ232" s="76"/>
      <c r="BR232" s="75"/>
      <c r="BS232" s="155" t="e">
        <f t="shared" si="205"/>
        <v>#DIV/0!</v>
      </c>
      <c r="BT232" s="155" t="e">
        <f t="shared" si="173"/>
        <v>#DIV/0!</v>
      </c>
      <c r="BU232" s="66" t="e">
        <f t="shared" si="174"/>
        <v>#DIV/0!</v>
      </c>
      <c r="BV232" s="72"/>
      <c r="BW232" s="75"/>
      <c r="BX232" s="66" t="e">
        <f t="shared" si="206"/>
        <v>#DIV/0!</v>
      </c>
      <c r="BY232" s="74" t="e">
        <f t="shared" si="207"/>
        <v>#DIV/0!</v>
      </c>
      <c r="BZ232" s="155" t="e">
        <f t="shared" si="227"/>
        <v>#DIV/0!</v>
      </c>
      <c r="CA232" s="72"/>
      <c r="CB232" s="75"/>
      <c r="CC232" s="155" t="e">
        <f t="shared" si="208"/>
        <v>#DIV/0!</v>
      </c>
      <c r="CD232" s="155" t="e">
        <f t="shared" si="209"/>
        <v>#DIV/0!</v>
      </c>
      <c r="CE232" s="72"/>
      <c r="CF232" s="166"/>
      <c r="CG232" s="167"/>
      <c r="CH232" s="155" t="e">
        <f t="shared" si="210"/>
        <v>#DIV/0!</v>
      </c>
      <c r="CI232" s="75"/>
      <c r="CJ232" s="76"/>
      <c r="CK232" s="75"/>
      <c r="CL232" s="75"/>
      <c r="CM232" s="75"/>
      <c r="CN232" s="155" t="e">
        <f t="shared" si="211"/>
        <v>#DIV/0!</v>
      </c>
      <c r="CO232" s="72"/>
      <c r="CP232" s="75"/>
      <c r="CQ232" s="155" t="e">
        <f t="shared" si="212"/>
        <v>#DIV/0!</v>
      </c>
      <c r="CR232" s="78" t="b">
        <v>0</v>
      </c>
      <c r="CS232" s="76" t="b">
        <v>1</v>
      </c>
      <c r="CT232" s="76"/>
      <c r="CU232" s="76"/>
      <c r="CV232" s="79"/>
      <c r="CW232" s="79"/>
      <c r="CX232" s="79"/>
      <c r="CY232" s="79"/>
      <c r="CZ232" s="76"/>
      <c r="DA232" s="76"/>
      <c r="DB232" s="76"/>
      <c r="DC232" s="66" t="e">
        <f t="shared" si="213"/>
        <v>#DIV/0!</v>
      </c>
      <c r="DD232" s="66" t="e">
        <f t="shared" si="214"/>
        <v>#DIV/0!</v>
      </c>
      <c r="DE232" s="66" t="e">
        <f t="shared" si="215"/>
        <v>#DIV/0!</v>
      </c>
      <c r="DF232" s="66" t="e">
        <f t="shared" si="216"/>
        <v>#DIV/0!</v>
      </c>
      <c r="DG232" s="66" t="e">
        <f t="shared" si="217"/>
        <v>#DIV/0!</v>
      </c>
      <c r="DH232" s="66" t="e">
        <f t="shared" si="172"/>
        <v>#DIV/0!</v>
      </c>
      <c r="DI232" s="66" t="e">
        <f t="shared" si="218"/>
        <v>#DIV/0!</v>
      </c>
      <c r="DJ232" s="66" t="e">
        <f t="shared" si="219"/>
        <v>#DIV/0!</v>
      </c>
      <c r="DK232" s="66" t="e">
        <f t="shared" si="220"/>
        <v>#DIV/0!</v>
      </c>
      <c r="DL232" s="66" t="e">
        <f t="shared" si="221"/>
        <v>#DIV/0!</v>
      </c>
      <c r="DM232" s="66" t="e">
        <f t="shared" si="222"/>
        <v>#DIV/0!</v>
      </c>
      <c r="DN232" s="80" t="e">
        <f t="shared" si="223"/>
        <v>#DIV/0!</v>
      </c>
      <c r="DO232" s="178" t="e">
        <f t="shared" si="224"/>
        <v>#DIV/0!</v>
      </c>
      <c r="DP232" s="163" t="e">
        <f t="shared" si="228"/>
        <v>#DIV/0!</v>
      </c>
    </row>
    <row r="233" spans="1:120" ht="17.149999999999999" customHeight="1" x14ac:dyDescent="0.3">
      <c r="A233" s="30"/>
      <c r="B233" s="39" t="s">
        <v>658</v>
      </c>
      <c r="C233" s="37" t="s">
        <v>659</v>
      </c>
      <c r="D233" s="36" t="s">
        <v>688</v>
      </c>
      <c r="E233" s="37" t="s">
        <v>689</v>
      </c>
      <c r="F233" s="36" t="s">
        <v>691</v>
      </c>
      <c r="G233" s="37" t="s">
        <v>692</v>
      </c>
      <c r="H233" s="36">
        <v>97</v>
      </c>
      <c r="I233" s="38">
        <v>5</v>
      </c>
      <c r="J233" s="155" t="e">
        <f t="shared" si="175"/>
        <v>#DIV/0!</v>
      </c>
      <c r="K233" s="115" t="e">
        <f t="shared" si="176"/>
        <v>#DIV/0!</v>
      </c>
      <c r="L233" s="115" t="e">
        <f t="shared" si="177"/>
        <v>#DIV/0!</v>
      </c>
      <c r="M233" s="115" t="e">
        <f t="shared" si="178"/>
        <v>#DIV/0!</v>
      </c>
      <c r="N233" s="115" t="e">
        <f t="shared" si="179"/>
        <v>#DIV/0!</v>
      </c>
      <c r="O233" s="115" t="e">
        <f t="shared" si="180"/>
        <v>#DIV/0!</v>
      </c>
      <c r="P233" s="115" t="e">
        <f t="shared" si="181"/>
        <v>#DIV/0!</v>
      </c>
      <c r="Q233" s="115">
        <f t="shared" si="182"/>
        <v>1</v>
      </c>
      <c r="R233" s="116">
        <f t="shared" si="183"/>
        <v>0.87936129920807982</v>
      </c>
      <c r="S233" s="133" t="e">
        <f t="shared" si="184"/>
        <v>#DIV/0!</v>
      </c>
      <c r="T233" s="134" t="e">
        <f t="shared" si="225"/>
        <v>#DIV/0!</v>
      </c>
      <c r="U233" s="135" t="e">
        <f t="shared" si="185"/>
        <v>#DIV/0!</v>
      </c>
      <c r="V233" s="136">
        <v>4</v>
      </c>
      <c r="W233" s="155" t="e">
        <f t="shared" si="186"/>
        <v>#DIV/0!</v>
      </c>
      <c r="X233" s="155" t="e">
        <f t="shared" si="187"/>
        <v>#DIV/0!</v>
      </c>
      <c r="Y233" s="155" t="e">
        <f t="shared" si="188"/>
        <v>#DIV/0!</v>
      </c>
      <c r="Z233" s="156" t="e">
        <f t="shared" si="189"/>
        <v>#DIV/0!</v>
      </c>
      <c r="AA233" s="69"/>
      <c r="AB233" s="70">
        <f t="shared" si="190"/>
        <v>0.89861355086285533</v>
      </c>
      <c r="AC233" s="70" t="e">
        <f t="shared" si="191"/>
        <v>#DIV/0!</v>
      </c>
      <c r="AD233" s="70" t="e">
        <f t="shared" si="191"/>
        <v>#DIV/0!</v>
      </c>
      <c r="AE233" s="70">
        <f t="shared" si="192"/>
        <v>0</v>
      </c>
      <c r="AF233" s="70" t="e">
        <f t="shared" si="193"/>
        <v>#DIV/0!</v>
      </c>
      <c r="AG233" s="70" t="e">
        <f t="shared" si="194"/>
        <v>#DIV/0!</v>
      </c>
      <c r="AH233" s="70" t="e">
        <f t="shared" si="195"/>
        <v>#DIV/0!</v>
      </c>
      <c r="AI233" s="70" t="e">
        <f t="shared" si="196"/>
        <v>#DIV/0!</v>
      </c>
      <c r="AJ233" s="70" t="e">
        <f t="shared" si="197"/>
        <v>#DIV/0!</v>
      </c>
      <c r="AK233" s="70" t="e">
        <f t="shared" si="198"/>
        <v>#DIV/0!</v>
      </c>
      <c r="AL233" s="71" t="e">
        <f t="shared" si="226"/>
        <v>#DIV/0!</v>
      </c>
      <c r="AM233" s="187"/>
      <c r="AN233" s="189"/>
      <c r="AO233" s="182">
        <f t="shared" si="199"/>
        <v>1</v>
      </c>
      <c r="AP233" s="75"/>
      <c r="AQ233" s="75"/>
      <c r="AR233" s="76"/>
      <c r="AS233" s="76"/>
      <c r="AT233" s="171" t="e">
        <f t="shared" si="200"/>
        <v>#DIV/0!</v>
      </c>
      <c r="AU233" s="171" t="e">
        <f t="shared" si="201"/>
        <v>#DIV/0!</v>
      </c>
      <c r="AV233" s="75"/>
      <c r="AW233" s="75"/>
      <c r="AX233" s="75"/>
      <c r="AY233" s="76"/>
      <c r="AZ233" s="75"/>
      <c r="BA233" s="66" t="e">
        <f t="shared" si="202"/>
        <v>#DIV/0!</v>
      </c>
      <c r="BB233" s="155" t="e">
        <f t="shared" si="203"/>
        <v>#DIV/0!</v>
      </c>
      <c r="BC233" s="75"/>
      <c r="BD233" s="75"/>
      <c r="BE233" s="76"/>
      <c r="BF233" s="155" t="e">
        <f t="shared" si="204"/>
        <v>#DIV/0!</v>
      </c>
      <c r="BG233" s="184">
        <v>0.89861355086285533</v>
      </c>
      <c r="BH233" s="184">
        <v>0.87936129920807982</v>
      </c>
      <c r="BI233" s="75"/>
      <c r="BJ233" s="75"/>
      <c r="BK233" s="75"/>
      <c r="BL233" s="75"/>
      <c r="BM233" s="75"/>
      <c r="BN233" s="76"/>
      <c r="BO233" s="75"/>
      <c r="BP233" s="76"/>
      <c r="BQ233" s="76"/>
      <c r="BR233" s="76"/>
      <c r="BS233" s="155" t="e">
        <f t="shared" si="205"/>
        <v>#DIV/0!</v>
      </c>
      <c r="BT233" s="155" t="e">
        <f t="shared" si="173"/>
        <v>#DIV/0!</v>
      </c>
      <c r="BU233" s="66" t="e">
        <f t="shared" si="174"/>
        <v>#DIV/0!</v>
      </c>
      <c r="BV233" s="72"/>
      <c r="BW233" s="75"/>
      <c r="BX233" s="66" t="e">
        <f t="shared" si="206"/>
        <v>#DIV/0!</v>
      </c>
      <c r="BY233" s="74" t="e">
        <f t="shared" si="207"/>
        <v>#DIV/0!</v>
      </c>
      <c r="BZ233" s="155" t="e">
        <f t="shared" si="227"/>
        <v>#DIV/0!</v>
      </c>
      <c r="CA233" s="72"/>
      <c r="CB233" s="75"/>
      <c r="CC233" s="155" t="e">
        <f t="shared" si="208"/>
        <v>#DIV/0!</v>
      </c>
      <c r="CD233" s="155" t="e">
        <f t="shared" si="209"/>
        <v>#DIV/0!</v>
      </c>
      <c r="CE233" s="72"/>
      <c r="CF233" s="166"/>
      <c r="CG233" s="167"/>
      <c r="CH233" s="155" t="e">
        <f t="shared" si="210"/>
        <v>#DIV/0!</v>
      </c>
      <c r="CI233" s="75"/>
      <c r="CJ233" s="76"/>
      <c r="CK233" s="75"/>
      <c r="CL233" s="75"/>
      <c r="CM233" s="75"/>
      <c r="CN233" s="155" t="e">
        <f t="shared" si="211"/>
        <v>#DIV/0!</v>
      </c>
      <c r="CO233" s="72"/>
      <c r="CP233" s="75"/>
      <c r="CQ233" s="155" t="e">
        <f t="shared" si="212"/>
        <v>#DIV/0!</v>
      </c>
      <c r="CR233" s="78" t="b">
        <v>0</v>
      </c>
      <c r="CS233" s="76" t="b">
        <v>0</v>
      </c>
      <c r="CT233" s="76"/>
      <c r="CU233" s="76"/>
      <c r="CV233" s="76"/>
      <c r="CW233" s="76"/>
      <c r="CX233" s="76"/>
      <c r="CY233" s="76"/>
      <c r="CZ233" s="76"/>
      <c r="DA233" s="76"/>
      <c r="DB233" s="76"/>
      <c r="DC233" s="66" t="e">
        <f t="shared" si="213"/>
        <v>#DIV/0!</v>
      </c>
      <c r="DD233" s="66" t="e">
        <f t="shared" si="214"/>
        <v>#DIV/0!</v>
      </c>
      <c r="DE233" s="66" t="e">
        <f t="shared" si="215"/>
        <v>#DIV/0!</v>
      </c>
      <c r="DF233" s="66" t="e">
        <f t="shared" si="216"/>
        <v>#DIV/0!</v>
      </c>
      <c r="DG233" s="66" t="e">
        <f t="shared" si="217"/>
        <v>#DIV/0!</v>
      </c>
      <c r="DH233" s="66" t="e">
        <f t="shared" si="172"/>
        <v>#DIV/0!</v>
      </c>
      <c r="DI233" s="66" t="e">
        <f t="shared" si="218"/>
        <v>#DIV/0!</v>
      </c>
      <c r="DJ233" s="66" t="e">
        <f t="shared" si="219"/>
        <v>#DIV/0!</v>
      </c>
      <c r="DK233" s="66" t="e">
        <f t="shared" si="220"/>
        <v>#DIV/0!</v>
      </c>
      <c r="DL233" s="66" t="e">
        <f t="shared" si="221"/>
        <v>#DIV/0!</v>
      </c>
      <c r="DM233" s="66" t="e">
        <f t="shared" si="222"/>
        <v>#DIV/0!</v>
      </c>
      <c r="DN233" s="80" t="e">
        <f t="shared" si="223"/>
        <v>#DIV/0!</v>
      </c>
      <c r="DO233" s="178" t="e">
        <f t="shared" si="224"/>
        <v>#DIV/0!</v>
      </c>
      <c r="DP233" s="163" t="e">
        <f t="shared" si="228"/>
        <v>#DIV/0!</v>
      </c>
    </row>
    <row r="234" spans="1:120" ht="17.149999999999999" customHeight="1" x14ac:dyDescent="0.3">
      <c r="A234" s="30"/>
      <c r="B234" s="39" t="s">
        <v>658</v>
      </c>
      <c r="C234" s="37" t="s">
        <v>659</v>
      </c>
      <c r="D234" s="36" t="s">
        <v>693</v>
      </c>
      <c r="E234" s="37" t="s">
        <v>694</v>
      </c>
      <c r="F234" s="36" t="s">
        <v>695</v>
      </c>
      <c r="G234" s="37" t="s">
        <v>694</v>
      </c>
      <c r="H234" s="36">
        <v>64</v>
      </c>
      <c r="I234" s="38">
        <v>13</v>
      </c>
      <c r="J234" s="155" t="e">
        <f t="shared" si="175"/>
        <v>#DIV/0!</v>
      </c>
      <c r="K234" s="115" t="e">
        <f t="shared" si="176"/>
        <v>#DIV/0!</v>
      </c>
      <c r="L234" s="115" t="e">
        <f t="shared" si="177"/>
        <v>#DIV/0!</v>
      </c>
      <c r="M234" s="115" t="e">
        <f t="shared" si="178"/>
        <v>#DIV/0!</v>
      </c>
      <c r="N234" s="115" t="e">
        <f t="shared" si="179"/>
        <v>#DIV/0!</v>
      </c>
      <c r="O234" s="115" t="e">
        <f t="shared" si="180"/>
        <v>#DIV/0!</v>
      </c>
      <c r="P234" s="115" t="e">
        <f t="shared" si="181"/>
        <v>#DIV/0!</v>
      </c>
      <c r="Q234" s="115">
        <f t="shared" si="182"/>
        <v>1</v>
      </c>
      <c r="R234" s="116">
        <f t="shared" si="183"/>
        <v>0.87951679864688248</v>
      </c>
      <c r="S234" s="133" t="e">
        <f t="shared" si="184"/>
        <v>#DIV/0!</v>
      </c>
      <c r="T234" s="134" t="e">
        <f t="shared" si="225"/>
        <v>#DIV/0!</v>
      </c>
      <c r="U234" s="135" t="e">
        <f t="shared" si="185"/>
        <v>#DIV/0!</v>
      </c>
      <c r="V234" s="136">
        <v>4</v>
      </c>
      <c r="W234" s="155" t="e">
        <f t="shared" si="186"/>
        <v>#DIV/0!</v>
      </c>
      <c r="X234" s="155" t="e">
        <f t="shared" si="187"/>
        <v>#DIV/0!</v>
      </c>
      <c r="Y234" s="155" t="e">
        <f t="shared" si="188"/>
        <v>#DIV/0!</v>
      </c>
      <c r="Z234" s="156" t="e">
        <f t="shared" si="189"/>
        <v>#DIV/0!</v>
      </c>
      <c r="AA234" s="69"/>
      <c r="AB234" s="70">
        <f t="shared" si="190"/>
        <v>0.91068363706489253</v>
      </c>
      <c r="AC234" s="70" t="e">
        <f t="shared" si="191"/>
        <v>#DIV/0!</v>
      </c>
      <c r="AD234" s="70" t="e">
        <f t="shared" si="191"/>
        <v>#DIV/0!</v>
      </c>
      <c r="AE234" s="70">
        <f t="shared" si="192"/>
        <v>0</v>
      </c>
      <c r="AF234" s="70" t="e">
        <f t="shared" si="193"/>
        <v>#DIV/0!</v>
      </c>
      <c r="AG234" s="70" t="e">
        <f t="shared" si="194"/>
        <v>#DIV/0!</v>
      </c>
      <c r="AH234" s="70" t="e">
        <f t="shared" si="195"/>
        <v>#DIV/0!</v>
      </c>
      <c r="AI234" s="70" t="e">
        <f t="shared" si="196"/>
        <v>#DIV/0!</v>
      </c>
      <c r="AJ234" s="70" t="e">
        <f t="shared" si="197"/>
        <v>#DIV/0!</v>
      </c>
      <c r="AK234" s="70" t="e">
        <f t="shared" si="198"/>
        <v>#DIV/0!</v>
      </c>
      <c r="AL234" s="71" t="e">
        <f t="shared" si="226"/>
        <v>#DIV/0!</v>
      </c>
      <c r="AM234" s="187"/>
      <c r="AN234" s="189"/>
      <c r="AO234" s="182">
        <f t="shared" si="199"/>
        <v>1</v>
      </c>
      <c r="AP234" s="75"/>
      <c r="AQ234" s="75"/>
      <c r="AR234" s="76"/>
      <c r="AS234" s="76"/>
      <c r="AT234" s="171" t="e">
        <f t="shared" si="200"/>
        <v>#DIV/0!</v>
      </c>
      <c r="AU234" s="171" t="e">
        <f t="shared" si="201"/>
        <v>#DIV/0!</v>
      </c>
      <c r="AV234" s="75"/>
      <c r="AW234" s="75"/>
      <c r="AX234" s="75"/>
      <c r="AY234" s="76"/>
      <c r="AZ234" s="75"/>
      <c r="BA234" s="66" t="e">
        <f t="shared" si="202"/>
        <v>#DIV/0!</v>
      </c>
      <c r="BB234" s="155" t="e">
        <f t="shared" si="203"/>
        <v>#DIV/0!</v>
      </c>
      <c r="BC234" s="75"/>
      <c r="BD234" s="75"/>
      <c r="BE234" s="76"/>
      <c r="BF234" s="155" t="e">
        <f t="shared" si="204"/>
        <v>#DIV/0!</v>
      </c>
      <c r="BG234" s="184">
        <v>0.91068363706489253</v>
      </c>
      <c r="BH234" s="184">
        <v>0.87951679864688248</v>
      </c>
      <c r="BI234" s="75"/>
      <c r="BJ234" s="75"/>
      <c r="BK234" s="75"/>
      <c r="BL234" s="75"/>
      <c r="BM234" s="75"/>
      <c r="BN234" s="76"/>
      <c r="BO234" s="75"/>
      <c r="BP234" s="76"/>
      <c r="BQ234" s="76"/>
      <c r="BR234" s="75"/>
      <c r="BS234" s="155" t="e">
        <f t="shared" si="205"/>
        <v>#DIV/0!</v>
      </c>
      <c r="BT234" s="155" t="e">
        <f t="shared" si="173"/>
        <v>#DIV/0!</v>
      </c>
      <c r="BU234" s="66" t="e">
        <f t="shared" si="174"/>
        <v>#DIV/0!</v>
      </c>
      <c r="BV234" s="72"/>
      <c r="BW234" s="75"/>
      <c r="BX234" s="66" t="e">
        <f t="shared" si="206"/>
        <v>#DIV/0!</v>
      </c>
      <c r="BY234" s="74" t="e">
        <f t="shared" si="207"/>
        <v>#DIV/0!</v>
      </c>
      <c r="BZ234" s="155" t="e">
        <f t="shared" si="227"/>
        <v>#DIV/0!</v>
      </c>
      <c r="CA234" s="72"/>
      <c r="CB234" s="75"/>
      <c r="CC234" s="155" t="e">
        <f t="shared" si="208"/>
        <v>#DIV/0!</v>
      </c>
      <c r="CD234" s="155" t="e">
        <f t="shared" si="209"/>
        <v>#DIV/0!</v>
      </c>
      <c r="CE234" s="72"/>
      <c r="CF234" s="166"/>
      <c r="CG234" s="167"/>
      <c r="CH234" s="155" t="e">
        <f t="shared" si="210"/>
        <v>#DIV/0!</v>
      </c>
      <c r="CI234" s="75"/>
      <c r="CJ234" s="76"/>
      <c r="CK234" s="76"/>
      <c r="CL234" s="75"/>
      <c r="CM234" s="76"/>
      <c r="CN234" s="155" t="e">
        <f t="shared" si="211"/>
        <v>#DIV/0!</v>
      </c>
      <c r="CO234" s="72"/>
      <c r="CP234" s="75"/>
      <c r="CQ234" s="155" t="e">
        <f t="shared" si="212"/>
        <v>#DIV/0!</v>
      </c>
      <c r="CR234" s="78" t="b">
        <v>0</v>
      </c>
      <c r="CS234" s="76" t="b">
        <v>0</v>
      </c>
      <c r="CT234" s="76"/>
      <c r="CU234" s="76"/>
      <c r="CV234" s="76"/>
      <c r="CW234" s="76"/>
      <c r="CX234" s="76"/>
      <c r="CY234" s="76"/>
      <c r="CZ234" s="76"/>
      <c r="DA234" s="76"/>
      <c r="DB234" s="76"/>
      <c r="DC234" s="66" t="e">
        <f t="shared" si="213"/>
        <v>#DIV/0!</v>
      </c>
      <c r="DD234" s="66" t="e">
        <f t="shared" si="214"/>
        <v>#DIV/0!</v>
      </c>
      <c r="DE234" s="66" t="e">
        <f t="shared" si="215"/>
        <v>#DIV/0!</v>
      </c>
      <c r="DF234" s="66" t="e">
        <f t="shared" si="216"/>
        <v>#DIV/0!</v>
      </c>
      <c r="DG234" s="66" t="e">
        <f t="shared" si="217"/>
        <v>#DIV/0!</v>
      </c>
      <c r="DH234" s="66" t="e">
        <f t="shared" ref="DH234:DH297" si="229">DB234/MAX($DB$6:$DB$335)</f>
        <v>#DIV/0!</v>
      </c>
      <c r="DI234" s="66" t="e">
        <f t="shared" si="218"/>
        <v>#DIV/0!</v>
      </c>
      <c r="DJ234" s="66" t="e">
        <f t="shared" si="219"/>
        <v>#DIV/0!</v>
      </c>
      <c r="DK234" s="66" t="e">
        <f t="shared" si="220"/>
        <v>#DIV/0!</v>
      </c>
      <c r="DL234" s="66" t="e">
        <f t="shared" si="221"/>
        <v>#DIV/0!</v>
      </c>
      <c r="DM234" s="66" t="e">
        <f t="shared" si="222"/>
        <v>#DIV/0!</v>
      </c>
      <c r="DN234" s="80" t="e">
        <f t="shared" si="223"/>
        <v>#DIV/0!</v>
      </c>
      <c r="DO234" s="178" t="e">
        <f t="shared" si="224"/>
        <v>#DIV/0!</v>
      </c>
      <c r="DP234" s="163" t="e">
        <f t="shared" si="228"/>
        <v>#DIV/0!</v>
      </c>
    </row>
    <row r="235" spans="1:120" ht="17.149999999999999" customHeight="1" x14ac:dyDescent="0.3">
      <c r="A235" s="30"/>
      <c r="B235" s="39" t="s">
        <v>658</v>
      </c>
      <c r="C235" s="37" t="s">
        <v>659</v>
      </c>
      <c r="D235" s="36" t="s">
        <v>688</v>
      </c>
      <c r="E235" s="37" t="s">
        <v>689</v>
      </c>
      <c r="F235" s="36" t="s">
        <v>696</v>
      </c>
      <c r="G235" s="37" t="s">
        <v>697</v>
      </c>
      <c r="H235" s="36">
        <v>125</v>
      </c>
      <c r="I235" s="38">
        <v>19</v>
      </c>
      <c r="J235" s="155" t="e">
        <f t="shared" si="175"/>
        <v>#DIV/0!</v>
      </c>
      <c r="K235" s="115" t="e">
        <f t="shared" si="176"/>
        <v>#DIV/0!</v>
      </c>
      <c r="L235" s="115" t="e">
        <f t="shared" si="177"/>
        <v>#DIV/0!</v>
      </c>
      <c r="M235" s="115" t="e">
        <f t="shared" si="178"/>
        <v>#DIV/0!</v>
      </c>
      <c r="N235" s="115" t="e">
        <f t="shared" si="179"/>
        <v>#DIV/0!</v>
      </c>
      <c r="O235" s="115" t="e">
        <f t="shared" si="180"/>
        <v>#DIV/0!</v>
      </c>
      <c r="P235" s="115" t="e">
        <f t="shared" si="181"/>
        <v>#DIV/0!</v>
      </c>
      <c r="Q235" s="115">
        <f t="shared" si="182"/>
        <v>1</v>
      </c>
      <c r="R235" s="116">
        <f t="shared" si="183"/>
        <v>0.88529095241755718</v>
      </c>
      <c r="S235" s="133" t="e">
        <f t="shared" si="184"/>
        <v>#DIV/0!</v>
      </c>
      <c r="T235" s="134" t="e">
        <f t="shared" si="225"/>
        <v>#DIV/0!</v>
      </c>
      <c r="U235" s="135" t="e">
        <f t="shared" si="185"/>
        <v>#DIV/0!</v>
      </c>
      <c r="V235" s="136">
        <v>4</v>
      </c>
      <c r="W235" s="155" t="e">
        <f t="shared" si="186"/>
        <v>#DIV/0!</v>
      </c>
      <c r="X235" s="155" t="e">
        <f t="shared" si="187"/>
        <v>#DIV/0!</v>
      </c>
      <c r="Y235" s="155" t="e">
        <f t="shared" si="188"/>
        <v>#DIV/0!</v>
      </c>
      <c r="Z235" s="156" t="e">
        <f t="shared" si="189"/>
        <v>#DIV/0!</v>
      </c>
      <c r="AA235" s="69"/>
      <c r="AB235" s="70">
        <f t="shared" si="190"/>
        <v>0.90829466474843468</v>
      </c>
      <c r="AC235" s="70" t="e">
        <f t="shared" si="191"/>
        <v>#DIV/0!</v>
      </c>
      <c r="AD235" s="70" t="e">
        <f t="shared" si="191"/>
        <v>#DIV/0!</v>
      </c>
      <c r="AE235" s="70">
        <f t="shared" si="192"/>
        <v>0</v>
      </c>
      <c r="AF235" s="70" t="e">
        <f t="shared" si="193"/>
        <v>#DIV/0!</v>
      </c>
      <c r="AG235" s="70" t="e">
        <f t="shared" si="194"/>
        <v>#DIV/0!</v>
      </c>
      <c r="AH235" s="70" t="e">
        <f t="shared" si="195"/>
        <v>#DIV/0!</v>
      </c>
      <c r="AI235" s="70" t="e">
        <f t="shared" si="196"/>
        <v>#DIV/0!</v>
      </c>
      <c r="AJ235" s="70" t="e">
        <f t="shared" si="197"/>
        <v>#DIV/0!</v>
      </c>
      <c r="AK235" s="70" t="e">
        <f t="shared" si="198"/>
        <v>#DIV/0!</v>
      </c>
      <c r="AL235" s="71" t="e">
        <f t="shared" si="226"/>
        <v>#DIV/0!</v>
      </c>
      <c r="AM235" s="187"/>
      <c r="AN235" s="189"/>
      <c r="AO235" s="182">
        <f t="shared" si="199"/>
        <v>1</v>
      </c>
      <c r="AP235" s="75"/>
      <c r="AQ235" s="75"/>
      <c r="AR235" s="76"/>
      <c r="AS235" s="76"/>
      <c r="AT235" s="171" t="e">
        <f t="shared" si="200"/>
        <v>#DIV/0!</v>
      </c>
      <c r="AU235" s="171" t="e">
        <f t="shared" si="201"/>
        <v>#DIV/0!</v>
      </c>
      <c r="AV235" s="75"/>
      <c r="AW235" s="75"/>
      <c r="AX235" s="75"/>
      <c r="AY235" s="76"/>
      <c r="AZ235" s="75"/>
      <c r="BA235" s="66" t="e">
        <f t="shared" si="202"/>
        <v>#DIV/0!</v>
      </c>
      <c r="BB235" s="155" t="e">
        <f t="shared" si="203"/>
        <v>#DIV/0!</v>
      </c>
      <c r="BC235" s="75"/>
      <c r="BD235" s="75"/>
      <c r="BE235" s="76"/>
      <c r="BF235" s="155" t="e">
        <f t="shared" si="204"/>
        <v>#DIV/0!</v>
      </c>
      <c r="BG235" s="184">
        <v>0.90829466474843468</v>
      </c>
      <c r="BH235" s="184">
        <v>0.88529095241755718</v>
      </c>
      <c r="BI235" s="75"/>
      <c r="BJ235" s="75"/>
      <c r="BK235" s="75"/>
      <c r="BL235" s="75"/>
      <c r="BM235" s="75"/>
      <c r="BN235" s="76"/>
      <c r="BO235" s="75"/>
      <c r="BP235" s="76"/>
      <c r="BQ235" s="76"/>
      <c r="BR235" s="76"/>
      <c r="BS235" s="155" t="e">
        <f t="shared" si="205"/>
        <v>#DIV/0!</v>
      </c>
      <c r="BT235" s="155" t="e">
        <f t="shared" si="173"/>
        <v>#DIV/0!</v>
      </c>
      <c r="BU235" s="66" t="e">
        <f t="shared" si="174"/>
        <v>#DIV/0!</v>
      </c>
      <c r="BV235" s="72"/>
      <c r="BW235" s="75"/>
      <c r="BX235" s="66" t="e">
        <f t="shared" si="206"/>
        <v>#DIV/0!</v>
      </c>
      <c r="BY235" s="74" t="e">
        <f t="shared" si="207"/>
        <v>#DIV/0!</v>
      </c>
      <c r="BZ235" s="155" t="e">
        <f t="shared" si="227"/>
        <v>#DIV/0!</v>
      </c>
      <c r="CA235" s="72"/>
      <c r="CB235" s="75"/>
      <c r="CC235" s="155" t="e">
        <f t="shared" si="208"/>
        <v>#DIV/0!</v>
      </c>
      <c r="CD235" s="155" t="e">
        <f t="shared" si="209"/>
        <v>#DIV/0!</v>
      </c>
      <c r="CE235" s="72"/>
      <c r="CF235" s="166"/>
      <c r="CG235" s="167"/>
      <c r="CH235" s="155" t="e">
        <f t="shared" si="210"/>
        <v>#DIV/0!</v>
      </c>
      <c r="CI235" s="75"/>
      <c r="CJ235" s="76"/>
      <c r="CK235" s="75"/>
      <c r="CL235" s="75"/>
      <c r="CM235" s="75"/>
      <c r="CN235" s="155" t="e">
        <f t="shared" si="211"/>
        <v>#DIV/0!</v>
      </c>
      <c r="CO235" s="72"/>
      <c r="CP235" s="75"/>
      <c r="CQ235" s="155" t="e">
        <f t="shared" si="212"/>
        <v>#DIV/0!</v>
      </c>
      <c r="CR235" s="78" t="b">
        <v>0</v>
      </c>
      <c r="CS235" s="76" t="b">
        <v>0</v>
      </c>
      <c r="CT235" s="76"/>
      <c r="CU235" s="76"/>
      <c r="CV235" s="76"/>
      <c r="CW235" s="76"/>
      <c r="CX235" s="76"/>
      <c r="CY235" s="76"/>
      <c r="CZ235" s="76"/>
      <c r="DA235" s="76"/>
      <c r="DB235" s="76"/>
      <c r="DC235" s="66" t="e">
        <f t="shared" si="213"/>
        <v>#DIV/0!</v>
      </c>
      <c r="DD235" s="66" t="e">
        <f t="shared" si="214"/>
        <v>#DIV/0!</v>
      </c>
      <c r="DE235" s="66" t="e">
        <f t="shared" si="215"/>
        <v>#DIV/0!</v>
      </c>
      <c r="DF235" s="66" t="e">
        <f t="shared" si="216"/>
        <v>#DIV/0!</v>
      </c>
      <c r="DG235" s="66" t="e">
        <f t="shared" si="217"/>
        <v>#DIV/0!</v>
      </c>
      <c r="DH235" s="66" t="e">
        <f t="shared" si="229"/>
        <v>#DIV/0!</v>
      </c>
      <c r="DI235" s="66" t="e">
        <f t="shared" si="218"/>
        <v>#DIV/0!</v>
      </c>
      <c r="DJ235" s="66" t="e">
        <f t="shared" si="219"/>
        <v>#DIV/0!</v>
      </c>
      <c r="DK235" s="66" t="e">
        <f t="shared" si="220"/>
        <v>#DIV/0!</v>
      </c>
      <c r="DL235" s="66" t="e">
        <f t="shared" si="221"/>
        <v>#DIV/0!</v>
      </c>
      <c r="DM235" s="66" t="e">
        <f t="shared" si="222"/>
        <v>#DIV/0!</v>
      </c>
      <c r="DN235" s="80" t="e">
        <f t="shared" si="223"/>
        <v>#DIV/0!</v>
      </c>
      <c r="DO235" s="178" t="e">
        <f t="shared" si="224"/>
        <v>#DIV/0!</v>
      </c>
      <c r="DP235" s="163" t="e">
        <f t="shared" si="228"/>
        <v>#DIV/0!</v>
      </c>
    </row>
    <row r="236" spans="1:120" ht="17.149999999999999" customHeight="1" x14ac:dyDescent="0.3">
      <c r="A236" s="30"/>
      <c r="B236" s="39" t="s">
        <v>658</v>
      </c>
      <c r="C236" s="37" t="s">
        <v>659</v>
      </c>
      <c r="D236" s="36" t="s">
        <v>693</v>
      </c>
      <c r="E236" s="37" t="s">
        <v>694</v>
      </c>
      <c r="F236" s="36" t="s">
        <v>698</v>
      </c>
      <c r="G236" s="37" t="s">
        <v>699</v>
      </c>
      <c r="H236" s="36">
        <v>108</v>
      </c>
      <c r="I236" s="38">
        <v>13</v>
      </c>
      <c r="J236" s="155" t="e">
        <f t="shared" si="175"/>
        <v>#DIV/0!</v>
      </c>
      <c r="K236" s="115" t="e">
        <f t="shared" si="176"/>
        <v>#DIV/0!</v>
      </c>
      <c r="L236" s="115" t="e">
        <f t="shared" si="177"/>
        <v>#DIV/0!</v>
      </c>
      <c r="M236" s="115" t="e">
        <f t="shared" si="178"/>
        <v>#DIV/0!</v>
      </c>
      <c r="N236" s="115" t="e">
        <f t="shared" si="179"/>
        <v>#DIV/0!</v>
      </c>
      <c r="O236" s="115" t="e">
        <f t="shared" si="180"/>
        <v>#DIV/0!</v>
      </c>
      <c r="P236" s="115" t="e">
        <f t="shared" si="181"/>
        <v>#DIV/0!</v>
      </c>
      <c r="Q236" s="115">
        <f t="shared" si="182"/>
        <v>1</v>
      </c>
      <c r="R236" s="116">
        <f t="shared" si="183"/>
        <v>0.91421164270563282</v>
      </c>
      <c r="S236" s="133" t="e">
        <f t="shared" si="184"/>
        <v>#DIV/0!</v>
      </c>
      <c r="T236" s="134" t="e">
        <f t="shared" si="225"/>
        <v>#DIV/0!</v>
      </c>
      <c r="U236" s="135" t="e">
        <f t="shared" si="185"/>
        <v>#DIV/0!</v>
      </c>
      <c r="V236" s="136">
        <v>4</v>
      </c>
      <c r="W236" s="155" t="e">
        <f t="shared" si="186"/>
        <v>#DIV/0!</v>
      </c>
      <c r="X236" s="155" t="e">
        <f t="shared" si="187"/>
        <v>#DIV/0!</v>
      </c>
      <c r="Y236" s="155" t="e">
        <f t="shared" si="188"/>
        <v>#DIV/0!</v>
      </c>
      <c r="Z236" s="156" t="e">
        <f t="shared" si="189"/>
        <v>#DIV/0!</v>
      </c>
      <c r="AA236" s="69"/>
      <c r="AB236" s="70">
        <f t="shared" si="190"/>
        <v>0.94092288640063049</v>
      </c>
      <c r="AC236" s="70" t="e">
        <f t="shared" si="191"/>
        <v>#DIV/0!</v>
      </c>
      <c r="AD236" s="70" t="e">
        <f t="shared" si="191"/>
        <v>#DIV/0!</v>
      </c>
      <c r="AE236" s="70">
        <f t="shared" si="192"/>
        <v>0</v>
      </c>
      <c r="AF236" s="70" t="e">
        <f t="shared" si="193"/>
        <v>#DIV/0!</v>
      </c>
      <c r="AG236" s="70" t="e">
        <f t="shared" si="194"/>
        <v>#DIV/0!</v>
      </c>
      <c r="AH236" s="70" t="e">
        <f t="shared" si="195"/>
        <v>#DIV/0!</v>
      </c>
      <c r="AI236" s="70" t="e">
        <f t="shared" si="196"/>
        <v>#DIV/0!</v>
      </c>
      <c r="AJ236" s="70" t="e">
        <f t="shared" si="197"/>
        <v>#DIV/0!</v>
      </c>
      <c r="AK236" s="70" t="e">
        <f t="shared" si="198"/>
        <v>#DIV/0!</v>
      </c>
      <c r="AL236" s="71" t="e">
        <f t="shared" si="226"/>
        <v>#DIV/0!</v>
      </c>
      <c r="AM236" s="187"/>
      <c r="AN236" s="189"/>
      <c r="AO236" s="182">
        <f t="shared" si="199"/>
        <v>1</v>
      </c>
      <c r="AP236" s="75"/>
      <c r="AQ236" s="75"/>
      <c r="AR236" s="76"/>
      <c r="AS236" s="76"/>
      <c r="AT236" s="171" t="e">
        <f t="shared" si="200"/>
        <v>#DIV/0!</v>
      </c>
      <c r="AU236" s="171" t="e">
        <f t="shared" si="201"/>
        <v>#DIV/0!</v>
      </c>
      <c r="AV236" s="75"/>
      <c r="AW236" s="75"/>
      <c r="AX236" s="75"/>
      <c r="AY236" s="76"/>
      <c r="AZ236" s="75"/>
      <c r="BA236" s="66" t="e">
        <f t="shared" si="202"/>
        <v>#DIV/0!</v>
      </c>
      <c r="BB236" s="155" t="e">
        <f t="shared" si="203"/>
        <v>#DIV/0!</v>
      </c>
      <c r="BC236" s="75"/>
      <c r="BD236" s="75"/>
      <c r="BE236" s="76"/>
      <c r="BF236" s="155" t="e">
        <f t="shared" si="204"/>
        <v>#DIV/0!</v>
      </c>
      <c r="BG236" s="184">
        <v>0.94092288640063049</v>
      </c>
      <c r="BH236" s="184">
        <v>0.91421164270563282</v>
      </c>
      <c r="BI236" s="75"/>
      <c r="BJ236" s="75"/>
      <c r="BK236" s="75"/>
      <c r="BL236" s="75"/>
      <c r="BM236" s="75"/>
      <c r="BN236" s="76"/>
      <c r="BO236" s="75"/>
      <c r="BP236" s="76"/>
      <c r="BQ236" s="76"/>
      <c r="BR236" s="75"/>
      <c r="BS236" s="155" t="e">
        <f t="shared" si="205"/>
        <v>#DIV/0!</v>
      </c>
      <c r="BT236" s="155" t="e">
        <f t="shared" si="173"/>
        <v>#DIV/0!</v>
      </c>
      <c r="BU236" s="66" t="e">
        <f t="shared" si="174"/>
        <v>#DIV/0!</v>
      </c>
      <c r="BV236" s="72"/>
      <c r="BW236" s="75"/>
      <c r="BX236" s="66" t="e">
        <f t="shared" si="206"/>
        <v>#DIV/0!</v>
      </c>
      <c r="BY236" s="74" t="e">
        <f t="shared" si="207"/>
        <v>#DIV/0!</v>
      </c>
      <c r="BZ236" s="155" t="e">
        <f t="shared" si="227"/>
        <v>#DIV/0!</v>
      </c>
      <c r="CA236" s="72"/>
      <c r="CB236" s="75"/>
      <c r="CC236" s="155" t="e">
        <f t="shared" si="208"/>
        <v>#DIV/0!</v>
      </c>
      <c r="CD236" s="155" t="e">
        <f t="shared" si="209"/>
        <v>#DIV/0!</v>
      </c>
      <c r="CE236" s="72"/>
      <c r="CF236" s="166"/>
      <c r="CG236" s="167"/>
      <c r="CH236" s="155" t="e">
        <f t="shared" si="210"/>
        <v>#DIV/0!</v>
      </c>
      <c r="CI236" s="75"/>
      <c r="CJ236" s="76"/>
      <c r="CK236" s="75"/>
      <c r="CL236" s="76"/>
      <c r="CM236" s="75"/>
      <c r="CN236" s="155" t="e">
        <f t="shared" si="211"/>
        <v>#DIV/0!</v>
      </c>
      <c r="CO236" s="72"/>
      <c r="CP236" s="75"/>
      <c r="CQ236" s="155" t="e">
        <f t="shared" si="212"/>
        <v>#DIV/0!</v>
      </c>
      <c r="CR236" s="78" t="b">
        <v>0</v>
      </c>
      <c r="CS236" s="76" t="b">
        <v>0</v>
      </c>
      <c r="CT236" s="76"/>
      <c r="CU236" s="76"/>
      <c r="CV236" s="76"/>
      <c r="CW236" s="76"/>
      <c r="CX236" s="76"/>
      <c r="CY236" s="76"/>
      <c r="CZ236" s="76"/>
      <c r="DA236" s="76"/>
      <c r="DB236" s="76"/>
      <c r="DC236" s="66" t="e">
        <f t="shared" si="213"/>
        <v>#DIV/0!</v>
      </c>
      <c r="DD236" s="66" t="e">
        <f t="shared" si="214"/>
        <v>#DIV/0!</v>
      </c>
      <c r="DE236" s="66" t="e">
        <f t="shared" si="215"/>
        <v>#DIV/0!</v>
      </c>
      <c r="DF236" s="66" t="e">
        <f t="shared" si="216"/>
        <v>#DIV/0!</v>
      </c>
      <c r="DG236" s="66" t="e">
        <f t="shared" si="217"/>
        <v>#DIV/0!</v>
      </c>
      <c r="DH236" s="66" t="e">
        <f t="shared" si="229"/>
        <v>#DIV/0!</v>
      </c>
      <c r="DI236" s="66" t="e">
        <f t="shared" si="218"/>
        <v>#DIV/0!</v>
      </c>
      <c r="DJ236" s="66" t="e">
        <f t="shared" si="219"/>
        <v>#DIV/0!</v>
      </c>
      <c r="DK236" s="66" t="e">
        <f t="shared" si="220"/>
        <v>#DIV/0!</v>
      </c>
      <c r="DL236" s="66" t="e">
        <f t="shared" si="221"/>
        <v>#DIV/0!</v>
      </c>
      <c r="DM236" s="66" t="e">
        <f t="shared" si="222"/>
        <v>#DIV/0!</v>
      </c>
      <c r="DN236" s="80" t="e">
        <f t="shared" si="223"/>
        <v>#DIV/0!</v>
      </c>
      <c r="DO236" s="178" t="e">
        <f t="shared" si="224"/>
        <v>#DIV/0!</v>
      </c>
      <c r="DP236" s="163" t="e">
        <f t="shared" si="228"/>
        <v>#DIV/0!</v>
      </c>
    </row>
    <row r="237" spans="1:120" ht="17.149999999999999" customHeight="1" x14ac:dyDescent="0.3">
      <c r="A237" s="30"/>
      <c r="B237" s="39" t="s">
        <v>658</v>
      </c>
      <c r="C237" s="37" t="s">
        <v>659</v>
      </c>
      <c r="D237" s="36" t="s">
        <v>700</v>
      </c>
      <c r="E237" s="37" t="s">
        <v>701</v>
      </c>
      <c r="F237" s="36" t="s">
        <v>702</v>
      </c>
      <c r="G237" s="37" t="s">
        <v>701</v>
      </c>
      <c r="H237" s="36">
        <v>76</v>
      </c>
      <c r="I237" s="38">
        <v>12</v>
      </c>
      <c r="J237" s="155" t="e">
        <f t="shared" si="175"/>
        <v>#DIV/0!</v>
      </c>
      <c r="K237" s="115" t="e">
        <f t="shared" si="176"/>
        <v>#DIV/0!</v>
      </c>
      <c r="L237" s="115" t="e">
        <f t="shared" si="177"/>
        <v>#DIV/0!</v>
      </c>
      <c r="M237" s="115" t="e">
        <f t="shared" si="178"/>
        <v>#DIV/0!</v>
      </c>
      <c r="N237" s="115" t="e">
        <f t="shared" si="179"/>
        <v>#DIV/0!</v>
      </c>
      <c r="O237" s="115" t="e">
        <f t="shared" si="180"/>
        <v>#DIV/0!</v>
      </c>
      <c r="P237" s="115" t="e">
        <f t="shared" si="181"/>
        <v>#DIV/0!</v>
      </c>
      <c r="Q237" s="115">
        <f t="shared" si="182"/>
        <v>1</v>
      </c>
      <c r="R237" s="116">
        <f t="shared" si="183"/>
        <v>0.9327378766024923</v>
      </c>
      <c r="S237" s="133" t="e">
        <f t="shared" si="184"/>
        <v>#DIV/0!</v>
      </c>
      <c r="T237" s="134" t="e">
        <f t="shared" si="225"/>
        <v>#DIV/0!</v>
      </c>
      <c r="U237" s="135" t="e">
        <f t="shared" si="185"/>
        <v>#DIV/0!</v>
      </c>
      <c r="V237" s="136">
        <v>4</v>
      </c>
      <c r="W237" s="155" t="e">
        <f t="shared" si="186"/>
        <v>#DIV/0!</v>
      </c>
      <c r="X237" s="155" t="e">
        <f t="shared" si="187"/>
        <v>#DIV/0!</v>
      </c>
      <c r="Y237" s="155" t="e">
        <f t="shared" si="188"/>
        <v>#DIV/0!</v>
      </c>
      <c r="Z237" s="156" t="e">
        <f t="shared" si="189"/>
        <v>#DIV/0!</v>
      </c>
      <c r="AA237" s="69"/>
      <c r="AB237" s="70">
        <f t="shared" si="190"/>
        <v>0.94880303726040627</v>
      </c>
      <c r="AC237" s="70" t="e">
        <f t="shared" si="191"/>
        <v>#DIV/0!</v>
      </c>
      <c r="AD237" s="70" t="e">
        <f t="shared" si="191"/>
        <v>#DIV/0!</v>
      </c>
      <c r="AE237" s="70">
        <f t="shared" si="192"/>
        <v>0</v>
      </c>
      <c r="AF237" s="70" t="e">
        <f t="shared" si="193"/>
        <v>#DIV/0!</v>
      </c>
      <c r="AG237" s="70" t="e">
        <f t="shared" si="194"/>
        <v>#DIV/0!</v>
      </c>
      <c r="AH237" s="70" t="e">
        <f t="shared" si="195"/>
        <v>#DIV/0!</v>
      </c>
      <c r="AI237" s="70" t="e">
        <f t="shared" si="196"/>
        <v>#DIV/0!</v>
      </c>
      <c r="AJ237" s="70" t="e">
        <f t="shared" si="197"/>
        <v>#DIV/0!</v>
      </c>
      <c r="AK237" s="70" t="e">
        <f t="shared" si="198"/>
        <v>#DIV/0!</v>
      </c>
      <c r="AL237" s="71" t="e">
        <f t="shared" si="226"/>
        <v>#DIV/0!</v>
      </c>
      <c r="AM237" s="187"/>
      <c r="AN237" s="189"/>
      <c r="AO237" s="182">
        <f t="shared" si="199"/>
        <v>1</v>
      </c>
      <c r="AP237" s="75"/>
      <c r="AQ237" s="75"/>
      <c r="AR237" s="76"/>
      <c r="AS237" s="76"/>
      <c r="AT237" s="171" t="e">
        <f t="shared" si="200"/>
        <v>#DIV/0!</v>
      </c>
      <c r="AU237" s="171" t="e">
        <f t="shared" si="201"/>
        <v>#DIV/0!</v>
      </c>
      <c r="AV237" s="75"/>
      <c r="AW237" s="75"/>
      <c r="AX237" s="75"/>
      <c r="AY237" s="76"/>
      <c r="AZ237" s="75"/>
      <c r="BA237" s="66" t="e">
        <f t="shared" si="202"/>
        <v>#DIV/0!</v>
      </c>
      <c r="BB237" s="155" t="e">
        <f t="shared" si="203"/>
        <v>#DIV/0!</v>
      </c>
      <c r="BC237" s="75"/>
      <c r="BD237" s="75"/>
      <c r="BE237" s="76"/>
      <c r="BF237" s="155" t="e">
        <f t="shared" si="204"/>
        <v>#DIV/0!</v>
      </c>
      <c r="BG237" s="184">
        <v>0.94880303726040627</v>
      </c>
      <c r="BH237" s="184">
        <v>0.9327378766024923</v>
      </c>
      <c r="BI237" s="75"/>
      <c r="BJ237" s="75"/>
      <c r="BK237" s="75"/>
      <c r="BL237" s="75"/>
      <c r="BM237" s="75"/>
      <c r="BN237" s="76"/>
      <c r="BO237" s="75"/>
      <c r="BP237" s="76"/>
      <c r="BQ237" s="76"/>
      <c r="BR237" s="76"/>
      <c r="BS237" s="155" t="e">
        <f t="shared" si="205"/>
        <v>#DIV/0!</v>
      </c>
      <c r="BT237" s="155" t="e">
        <f t="shared" si="173"/>
        <v>#DIV/0!</v>
      </c>
      <c r="BU237" s="66" t="e">
        <f t="shared" si="174"/>
        <v>#DIV/0!</v>
      </c>
      <c r="BV237" s="72"/>
      <c r="BW237" s="75"/>
      <c r="BX237" s="66" t="e">
        <f t="shared" si="206"/>
        <v>#DIV/0!</v>
      </c>
      <c r="BY237" s="74" t="e">
        <f t="shared" si="207"/>
        <v>#DIV/0!</v>
      </c>
      <c r="BZ237" s="155" t="e">
        <f t="shared" si="227"/>
        <v>#DIV/0!</v>
      </c>
      <c r="CA237" s="72"/>
      <c r="CB237" s="75"/>
      <c r="CC237" s="155" t="e">
        <f t="shared" si="208"/>
        <v>#DIV/0!</v>
      </c>
      <c r="CD237" s="155" t="e">
        <f t="shared" si="209"/>
        <v>#DIV/0!</v>
      </c>
      <c r="CE237" s="72"/>
      <c r="CF237" s="166"/>
      <c r="CG237" s="167"/>
      <c r="CH237" s="155" t="e">
        <f t="shared" si="210"/>
        <v>#DIV/0!</v>
      </c>
      <c r="CI237" s="75"/>
      <c r="CJ237" s="76"/>
      <c r="CK237" s="75"/>
      <c r="CL237" s="76"/>
      <c r="CM237" s="75"/>
      <c r="CN237" s="155" t="e">
        <f t="shared" si="211"/>
        <v>#DIV/0!</v>
      </c>
      <c r="CO237" s="72"/>
      <c r="CP237" s="75"/>
      <c r="CQ237" s="155" t="e">
        <f t="shared" si="212"/>
        <v>#DIV/0!</v>
      </c>
      <c r="CR237" s="78" t="b">
        <v>0</v>
      </c>
      <c r="CS237" s="76" t="b">
        <v>1</v>
      </c>
      <c r="CT237" s="76"/>
      <c r="CU237" s="76"/>
      <c r="CV237" s="79"/>
      <c r="CW237" s="79"/>
      <c r="CX237" s="79"/>
      <c r="CY237" s="79"/>
      <c r="CZ237" s="76"/>
      <c r="DA237" s="76"/>
      <c r="DB237" s="76"/>
      <c r="DC237" s="66" t="e">
        <f t="shared" si="213"/>
        <v>#DIV/0!</v>
      </c>
      <c r="DD237" s="66" t="e">
        <f t="shared" si="214"/>
        <v>#DIV/0!</v>
      </c>
      <c r="DE237" s="66" t="e">
        <f t="shared" si="215"/>
        <v>#DIV/0!</v>
      </c>
      <c r="DF237" s="66" t="e">
        <f t="shared" si="216"/>
        <v>#DIV/0!</v>
      </c>
      <c r="DG237" s="66" t="e">
        <f t="shared" si="217"/>
        <v>#DIV/0!</v>
      </c>
      <c r="DH237" s="66" t="e">
        <f t="shared" si="229"/>
        <v>#DIV/0!</v>
      </c>
      <c r="DI237" s="66" t="e">
        <f t="shared" si="218"/>
        <v>#DIV/0!</v>
      </c>
      <c r="DJ237" s="66" t="e">
        <f t="shared" si="219"/>
        <v>#DIV/0!</v>
      </c>
      <c r="DK237" s="66" t="e">
        <f t="shared" si="220"/>
        <v>#DIV/0!</v>
      </c>
      <c r="DL237" s="66" t="e">
        <f t="shared" si="221"/>
        <v>#DIV/0!</v>
      </c>
      <c r="DM237" s="66" t="e">
        <f t="shared" si="222"/>
        <v>#DIV/0!</v>
      </c>
      <c r="DN237" s="80" t="e">
        <f t="shared" si="223"/>
        <v>#DIV/0!</v>
      </c>
      <c r="DO237" s="178" t="e">
        <f t="shared" si="224"/>
        <v>#DIV/0!</v>
      </c>
      <c r="DP237" s="163" t="e">
        <f t="shared" si="228"/>
        <v>#DIV/0!</v>
      </c>
    </row>
    <row r="238" spans="1:120" ht="17.149999999999999" customHeight="1" x14ac:dyDescent="0.3">
      <c r="A238" s="30"/>
      <c r="B238" s="39" t="s">
        <v>658</v>
      </c>
      <c r="C238" s="37" t="s">
        <v>659</v>
      </c>
      <c r="D238" s="36" t="s">
        <v>700</v>
      </c>
      <c r="E238" s="37" t="s">
        <v>701</v>
      </c>
      <c r="F238" s="36" t="s">
        <v>703</v>
      </c>
      <c r="G238" s="37" t="s">
        <v>704</v>
      </c>
      <c r="H238" s="36">
        <v>52</v>
      </c>
      <c r="I238" s="38">
        <v>4</v>
      </c>
      <c r="J238" s="155" t="e">
        <f t="shared" si="175"/>
        <v>#DIV/0!</v>
      </c>
      <c r="K238" s="115" t="e">
        <f t="shared" si="176"/>
        <v>#DIV/0!</v>
      </c>
      <c r="L238" s="115" t="e">
        <f t="shared" si="177"/>
        <v>#DIV/0!</v>
      </c>
      <c r="M238" s="115" t="e">
        <f t="shared" si="178"/>
        <v>#DIV/0!</v>
      </c>
      <c r="N238" s="115" t="e">
        <f t="shared" si="179"/>
        <v>#DIV/0!</v>
      </c>
      <c r="O238" s="115" t="e">
        <f t="shared" si="180"/>
        <v>#DIV/0!</v>
      </c>
      <c r="P238" s="115" t="e">
        <f t="shared" si="181"/>
        <v>#DIV/0!</v>
      </c>
      <c r="Q238" s="115">
        <f t="shared" si="182"/>
        <v>1</v>
      </c>
      <c r="R238" s="116">
        <f t="shared" si="183"/>
        <v>0.91304079046333597</v>
      </c>
      <c r="S238" s="133" t="e">
        <f t="shared" si="184"/>
        <v>#DIV/0!</v>
      </c>
      <c r="T238" s="134" t="e">
        <f t="shared" si="225"/>
        <v>#DIV/0!</v>
      </c>
      <c r="U238" s="135" t="e">
        <f t="shared" si="185"/>
        <v>#DIV/0!</v>
      </c>
      <c r="V238" s="136">
        <v>4</v>
      </c>
      <c r="W238" s="155" t="e">
        <f t="shared" si="186"/>
        <v>#DIV/0!</v>
      </c>
      <c r="X238" s="155" t="e">
        <f t="shared" si="187"/>
        <v>#DIV/0!</v>
      </c>
      <c r="Y238" s="155" t="e">
        <f t="shared" si="188"/>
        <v>#DIV/0!</v>
      </c>
      <c r="Z238" s="156" t="e">
        <f t="shared" si="189"/>
        <v>#DIV/0!</v>
      </c>
      <c r="AA238" s="69"/>
      <c r="AB238" s="70">
        <f t="shared" si="190"/>
        <v>0.93280484022786514</v>
      </c>
      <c r="AC238" s="70" t="e">
        <f t="shared" si="191"/>
        <v>#DIV/0!</v>
      </c>
      <c r="AD238" s="70" t="e">
        <f t="shared" si="191"/>
        <v>#DIV/0!</v>
      </c>
      <c r="AE238" s="70">
        <f t="shared" si="192"/>
        <v>0</v>
      </c>
      <c r="AF238" s="70" t="e">
        <f t="shared" si="193"/>
        <v>#DIV/0!</v>
      </c>
      <c r="AG238" s="70" t="e">
        <f t="shared" si="194"/>
        <v>#DIV/0!</v>
      </c>
      <c r="AH238" s="70" t="e">
        <f t="shared" si="195"/>
        <v>#DIV/0!</v>
      </c>
      <c r="AI238" s="70" t="e">
        <f t="shared" si="196"/>
        <v>#DIV/0!</v>
      </c>
      <c r="AJ238" s="70" t="e">
        <f t="shared" si="197"/>
        <v>#DIV/0!</v>
      </c>
      <c r="AK238" s="70" t="e">
        <f t="shared" si="198"/>
        <v>#DIV/0!</v>
      </c>
      <c r="AL238" s="71" t="e">
        <f t="shared" si="226"/>
        <v>#DIV/0!</v>
      </c>
      <c r="AM238" s="187"/>
      <c r="AN238" s="189"/>
      <c r="AO238" s="182">
        <f t="shared" si="199"/>
        <v>1</v>
      </c>
      <c r="AP238" s="75"/>
      <c r="AQ238" s="75"/>
      <c r="AR238" s="76"/>
      <c r="AS238" s="76"/>
      <c r="AT238" s="171" t="e">
        <f t="shared" si="200"/>
        <v>#DIV/0!</v>
      </c>
      <c r="AU238" s="171" t="e">
        <f t="shared" si="201"/>
        <v>#DIV/0!</v>
      </c>
      <c r="AV238" s="75"/>
      <c r="AW238" s="75"/>
      <c r="AX238" s="75"/>
      <c r="AY238" s="76"/>
      <c r="AZ238" s="75"/>
      <c r="BA238" s="66" t="e">
        <f t="shared" si="202"/>
        <v>#DIV/0!</v>
      </c>
      <c r="BB238" s="155" t="e">
        <f t="shared" si="203"/>
        <v>#DIV/0!</v>
      </c>
      <c r="BC238" s="75"/>
      <c r="BD238" s="75"/>
      <c r="BE238" s="76"/>
      <c r="BF238" s="155" t="e">
        <f t="shared" si="204"/>
        <v>#DIV/0!</v>
      </c>
      <c r="BG238" s="184">
        <v>0.93280484022786514</v>
      </c>
      <c r="BH238" s="184">
        <v>0.91304079046333597</v>
      </c>
      <c r="BI238" s="75"/>
      <c r="BJ238" s="75"/>
      <c r="BK238" s="75"/>
      <c r="BL238" s="75"/>
      <c r="BM238" s="75"/>
      <c r="BN238" s="76"/>
      <c r="BO238" s="75"/>
      <c r="BP238" s="76"/>
      <c r="BQ238" s="76"/>
      <c r="BR238" s="75"/>
      <c r="BS238" s="155" t="e">
        <f t="shared" si="205"/>
        <v>#DIV/0!</v>
      </c>
      <c r="BT238" s="155" t="e">
        <f t="shared" ref="BT238:BT301" si="230">(BR238+BL238+BM238+BN238+BO238+BP238+BQ238)/BI238</f>
        <v>#DIV/0!</v>
      </c>
      <c r="BU238" s="66" t="e">
        <f t="shared" ref="BU238:BU301" si="231">(BR238+BQ238+BP238+BO238+BN238+BM238)/BI238</f>
        <v>#DIV/0!</v>
      </c>
      <c r="BV238" s="72"/>
      <c r="BW238" s="75"/>
      <c r="BX238" s="66" t="e">
        <f t="shared" si="206"/>
        <v>#DIV/0!</v>
      </c>
      <c r="BY238" s="74" t="e">
        <f t="shared" si="207"/>
        <v>#DIV/0!</v>
      </c>
      <c r="BZ238" s="155" t="e">
        <f t="shared" si="227"/>
        <v>#DIV/0!</v>
      </c>
      <c r="CA238" s="72"/>
      <c r="CB238" s="75"/>
      <c r="CC238" s="155" t="e">
        <f t="shared" si="208"/>
        <v>#DIV/0!</v>
      </c>
      <c r="CD238" s="155" t="e">
        <f t="shared" si="209"/>
        <v>#DIV/0!</v>
      </c>
      <c r="CE238" s="72"/>
      <c r="CF238" s="166"/>
      <c r="CG238" s="167"/>
      <c r="CH238" s="155" t="e">
        <f t="shared" si="210"/>
        <v>#DIV/0!</v>
      </c>
      <c r="CI238" s="75"/>
      <c r="CJ238" s="76"/>
      <c r="CK238" s="75"/>
      <c r="CL238" s="75"/>
      <c r="CM238" s="75"/>
      <c r="CN238" s="155" t="e">
        <f t="shared" si="211"/>
        <v>#DIV/0!</v>
      </c>
      <c r="CO238" s="72"/>
      <c r="CP238" s="75"/>
      <c r="CQ238" s="155" t="e">
        <f t="shared" si="212"/>
        <v>#DIV/0!</v>
      </c>
      <c r="CR238" s="78" t="b">
        <v>0</v>
      </c>
      <c r="CS238" s="76" t="b">
        <v>1</v>
      </c>
      <c r="CT238" s="76"/>
      <c r="CU238" s="76"/>
      <c r="CV238" s="79"/>
      <c r="CW238" s="79"/>
      <c r="CX238" s="79"/>
      <c r="CY238" s="79"/>
      <c r="CZ238" s="76"/>
      <c r="DA238" s="76"/>
      <c r="DB238" s="76"/>
      <c r="DC238" s="66" t="e">
        <f t="shared" si="213"/>
        <v>#DIV/0!</v>
      </c>
      <c r="DD238" s="66" t="e">
        <f t="shared" si="214"/>
        <v>#DIV/0!</v>
      </c>
      <c r="DE238" s="66" t="e">
        <f t="shared" si="215"/>
        <v>#DIV/0!</v>
      </c>
      <c r="DF238" s="66" t="e">
        <f t="shared" si="216"/>
        <v>#DIV/0!</v>
      </c>
      <c r="DG238" s="66" t="e">
        <f t="shared" si="217"/>
        <v>#DIV/0!</v>
      </c>
      <c r="DH238" s="66" t="e">
        <f t="shared" si="229"/>
        <v>#DIV/0!</v>
      </c>
      <c r="DI238" s="66" t="e">
        <f t="shared" si="218"/>
        <v>#DIV/0!</v>
      </c>
      <c r="DJ238" s="66" t="e">
        <f t="shared" si="219"/>
        <v>#DIV/0!</v>
      </c>
      <c r="DK238" s="66" t="e">
        <f t="shared" si="220"/>
        <v>#DIV/0!</v>
      </c>
      <c r="DL238" s="66" t="e">
        <f t="shared" si="221"/>
        <v>#DIV/0!</v>
      </c>
      <c r="DM238" s="66" t="e">
        <f t="shared" si="222"/>
        <v>#DIV/0!</v>
      </c>
      <c r="DN238" s="80" t="e">
        <f t="shared" si="223"/>
        <v>#DIV/0!</v>
      </c>
      <c r="DO238" s="178" t="e">
        <f t="shared" si="224"/>
        <v>#DIV/0!</v>
      </c>
      <c r="DP238" s="163" t="e">
        <f t="shared" si="228"/>
        <v>#DIV/0!</v>
      </c>
    </row>
    <row r="239" spans="1:120" ht="17.149999999999999" customHeight="1" x14ac:dyDescent="0.3">
      <c r="A239" s="30"/>
      <c r="B239" s="39" t="s">
        <v>658</v>
      </c>
      <c r="C239" s="37" t="s">
        <v>659</v>
      </c>
      <c r="D239" s="36" t="s">
        <v>700</v>
      </c>
      <c r="E239" s="37" t="s">
        <v>701</v>
      </c>
      <c r="F239" s="36" t="s">
        <v>705</v>
      </c>
      <c r="G239" s="37" t="s">
        <v>706</v>
      </c>
      <c r="H239" s="36">
        <v>44</v>
      </c>
      <c r="I239" s="38">
        <v>10</v>
      </c>
      <c r="J239" s="155" t="e">
        <f t="shared" si="175"/>
        <v>#DIV/0!</v>
      </c>
      <c r="K239" s="115" t="e">
        <f t="shared" si="176"/>
        <v>#DIV/0!</v>
      </c>
      <c r="L239" s="115" t="e">
        <f t="shared" si="177"/>
        <v>#DIV/0!</v>
      </c>
      <c r="M239" s="115" t="e">
        <f t="shared" si="178"/>
        <v>#DIV/0!</v>
      </c>
      <c r="N239" s="115" t="e">
        <f t="shared" si="179"/>
        <v>#DIV/0!</v>
      </c>
      <c r="O239" s="115" t="e">
        <f t="shared" si="180"/>
        <v>#DIV/0!</v>
      </c>
      <c r="P239" s="115" t="e">
        <f t="shared" si="181"/>
        <v>#DIV/0!</v>
      </c>
      <c r="Q239" s="115">
        <f t="shared" si="182"/>
        <v>1</v>
      </c>
      <c r="R239" s="116">
        <f t="shared" si="183"/>
        <v>0.91836917333606072</v>
      </c>
      <c r="S239" s="133" t="e">
        <f t="shared" si="184"/>
        <v>#DIV/0!</v>
      </c>
      <c r="T239" s="134" t="e">
        <f t="shared" si="225"/>
        <v>#DIV/0!</v>
      </c>
      <c r="U239" s="135" t="e">
        <f t="shared" si="185"/>
        <v>#DIV/0!</v>
      </c>
      <c r="V239" s="136">
        <v>5</v>
      </c>
      <c r="W239" s="155" t="e">
        <f t="shared" si="186"/>
        <v>#DIV/0!</v>
      </c>
      <c r="X239" s="155" t="e">
        <f t="shared" si="187"/>
        <v>#DIV/0!</v>
      </c>
      <c r="Y239" s="155" t="e">
        <f t="shared" si="188"/>
        <v>#DIV/0!</v>
      </c>
      <c r="Z239" s="156" t="e">
        <f t="shared" si="189"/>
        <v>#DIV/0!</v>
      </c>
      <c r="AA239" s="69"/>
      <c r="AB239" s="70">
        <f t="shared" si="190"/>
        <v>0.93826844089538752</v>
      </c>
      <c r="AC239" s="70" t="e">
        <f t="shared" si="191"/>
        <v>#DIV/0!</v>
      </c>
      <c r="AD239" s="70" t="e">
        <f t="shared" si="191"/>
        <v>#DIV/0!</v>
      </c>
      <c r="AE239" s="70">
        <f t="shared" si="192"/>
        <v>0</v>
      </c>
      <c r="AF239" s="70" t="e">
        <f t="shared" si="193"/>
        <v>#DIV/0!</v>
      </c>
      <c r="AG239" s="70" t="e">
        <f t="shared" si="194"/>
        <v>#DIV/0!</v>
      </c>
      <c r="AH239" s="70" t="e">
        <f t="shared" si="195"/>
        <v>#DIV/0!</v>
      </c>
      <c r="AI239" s="70" t="e">
        <f t="shared" si="196"/>
        <v>#DIV/0!</v>
      </c>
      <c r="AJ239" s="70" t="e">
        <f t="shared" si="197"/>
        <v>#DIV/0!</v>
      </c>
      <c r="AK239" s="70" t="e">
        <f t="shared" si="198"/>
        <v>#DIV/0!</v>
      </c>
      <c r="AL239" s="71" t="e">
        <f t="shared" si="226"/>
        <v>#DIV/0!</v>
      </c>
      <c r="AM239" s="187"/>
      <c r="AN239" s="189"/>
      <c r="AO239" s="182">
        <f t="shared" si="199"/>
        <v>1</v>
      </c>
      <c r="AP239" s="75"/>
      <c r="AQ239" s="75"/>
      <c r="AR239" s="76"/>
      <c r="AS239" s="76"/>
      <c r="AT239" s="171" t="e">
        <f t="shared" si="200"/>
        <v>#DIV/0!</v>
      </c>
      <c r="AU239" s="171" t="e">
        <f t="shared" si="201"/>
        <v>#DIV/0!</v>
      </c>
      <c r="AV239" s="75"/>
      <c r="AW239" s="75"/>
      <c r="AX239" s="75"/>
      <c r="AY239" s="76"/>
      <c r="AZ239" s="75"/>
      <c r="BA239" s="66" t="e">
        <f t="shared" si="202"/>
        <v>#DIV/0!</v>
      </c>
      <c r="BB239" s="155" t="e">
        <f t="shared" si="203"/>
        <v>#DIV/0!</v>
      </c>
      <c r="BC239" s="75"/>
      <c r="BD239" s="75"/>
      <c r="BE239" s="76"/>
      <c r="BF239" s="155" t="e">
        <f t="shared" si="204"/>
        <v>#DIV/0!</v>
      </c>
      <c r="BG239" s="184">
        <v>0.93826844089538752</v>
      </c>
      <c r="BH239" s="184">
        <v>0.91836917333606072</v>
      </c>
      <c r="BI239" s="75"/>
      <c r="BJ239" s="75"/>
      <c r="BK239" s="75"/>
      <c r="BL239" s="75"/>
      <c r="BM239" s="75"/>
      <c r="BN239" s="76"/>
      <c r="BO239" s="75"/>
      <c r="BP239" s="76"/>
      <c r="BQ239" s="76"/>
      <c r="BR239" s="76"/>
      <c r="BS239" s="155" t="e">
        <f t="shared" si="205"/>
        <v>#DIV/0!</v>
      </c>
      <c r="BT239" s="155" t="e">
        <f t="shared" si="230"/>
        <v>#DIV/0!</v>
      </c>
      <c r="BU239" s="66" t="e">
        <f t="shared" si="231"/>
        <v>#DIV/0!</v>
      </c>
      <c r="BV239" s="72"/>
      <c r="BW239" s="75"/>
      <c r="BX239" s="66" t="e">
        <f t="shared" si="206"/>
        <v>#DIV/0!</v>
      </c>
      <c r="BY239" s="74" t="e">
        <f t="shared" si="207"/>
        <v>#DIV/0!</v>
      </c>
      <c r="BZ239" s="155" t="e">
        <f t="shared" si="227"/>
        <v>#DIV/0!</v>
      </c>
      <c r="CA239" s="72"/>
      <c r="CB239" s="75"/>
      <c r="CC239" s="155" t="e">
        <f t="shared" si="208"/>
        <v>#DIV/0!</v>
      </c>
      <c r="CD239" s="155" t="e">
        <f t="shared" si="209"/>
        <v>#DIV/0!</v>
      </c>
      <c r="CE239" s="72"/>
      <c r="CF239" s="166"/>
      <c r="CG239" s="167"/>
      <c r="CH239" s="155" t="e">
        <f t="shared" si="210"/>
        <v>#DIV/0!</v>
      </c>
      <c r="CI239" s="75"/>
      <c r="CJ239" s="76"/>
      <c r="CK239" s="75"/>
      <c r="CL239" s="75"/>
      <c r="CM239" s="76"/>
      <c r="CN239" s="155" t="e">
        <f t="shared" si="211"/>
        <v>#DIV/0!</v>
      </c>
      <c r="CO239" s="72"/>
      <c r="CP239" s="75"/>
      <c r="CQ239" s="155" t="e">
        <f t="shared" si="212"/>
        <v>#DIV/0!</v>
      </c>
      <c r="CR239" s="78" t="b">
        <v>0</v>
      </c>
      <c r="CS239" s="76" t="b">
        <v>0</v>
      </c>
      <c r="CT239" s="76"/>
      <c r="CU239" s="76"/>
      <c r="CV239" s="76"/>
      <c r="CW239" s="76"/>
      <c r="CX239" s="76"/>
      <c r="CY239" s="76"/>
      <c r="CZ239" s="76"/>
      <c r="DA239" s="76"/>
      <c r="DB239" s="76"/>
      <c r="DC239" s="66" t="e">
        <f t="shared" si="213"/>
        <v>#DIV/0!</v>
      </c>
      <c r="DD239" s="66" t="e">
        <f t="shared" si="214"/>
        <v>#DIV/0!</v>
      </c>
      <c r="DE239" s="66" t="e">
        <f t="shared" si="215"/>
        <v>#DIV/0!</v>
      </c>
      <c r="DF239" s="66" t="e">
        <f t="shared" si="216"/>
        <v>#DIV/0!</v>
      </c>
      <c r="DG239" s="66" t="e">
        <f t="shared" si="217"/>
        <v>#DIV/0!</v>
      </c>
      <c r="DH239" s="66" t="e">
        <f t="shared" si="229"/>
        <v>#DIV/0!</v>
      </c>
      <c r="DI239" s="66" t="e">
        <f t="shared" si="218"/>
        <v>#DIV/0!</v>
      </c>
      <c r="DJ239" s="66" t="e">
        <f t="shared" si="219"/>
        <v>#DIV/0!</v>
      </c>
      <c r="DK239" s="66" t="e">
        <f t="shared" si="220"/>
        <v>#DIV/0!</v>
      </c>
      <c r="DL239" s="66" t="e">
        <f t="shared" si="221"/>
        <v>#DIV/0!</v>
      </c>
      <c r="DM239" s="66" t="e">
        <f t="shared" si="222"/>
        <v>#DIV/0!</v>
      </c>
      <c r="DN239" s="80" t="e">
        <f t="shared" si="223"/>
        <v>#DIV/0!</v>
      </c>
      <c r="DO239" s="178" t="e">
        <f t="shared" si="224"/>
        <v>#DIV/0!</v>
      </c>
      <c r="DP239" s="163" t="e">
        <f t="shared" si="228"/>
        <v>#DIV/0!</v>
      </c>
    </row>
    <row r="240" spans="1:120" ht="17.149999999999999" customHeight="1" x14ac:dyDescent="0.3">
      <c r="A240" s="30"/>
      <c r="B240" s="39" t="s">
        <v>658</v>
      </c>
      <c r="C240" s="37" t="s">
        <v>659</v>
      </c>
      <c r="D240" s="36" t="s">
        <v>700</v>
      </c>
      <c r="E240" s="37" t="s">
        <v>701</v>
      </c>
      <c r="F240" s="36" t="s">
        <v>707</v>
      </c>
      <c r="G240" s="37" t="s">
        <v>708</v>
      </c>
      <c r="H240" s="36">
        <v>63</v>
      </c>
      <c r="I240" s="38">
        <v>18</v>
      </c>
      <c r="J240" s="155" t="e">
        <f t="shared" si="175"/>
        <v>#DIV/0!</v>
      </c>
      <c r="K240" s="115" t="e">
        <f t="shared" si="176"/>
        <v>#DIV/0!</v>
      </c>
      <c r="L240" s="115" t="e">
        <f t="shared" si="177"/>
        <v>#DIV/0!</v>
      </c>
      <c r="M240" s="115" t="e">
        <f t="shared" si="178"/>
        <v>#DIV/0!</v>
      </c>
      <c r="N240" s="115" t="e">
        <f t="shared" si="179"/>
        <v>#DIV/0!</v>
      </c>
      <c r="O240" s="115" t="e">
        <f t="shared" si="180"/>
        <v>#DIV/0!</v>
      </c>
      <c r="P240" s="115" t="e">
        <f t="shared" si="181"/>
        <v>#DIV/0!</v>
      </c>
      <c r="Q240" s="115">
        <f t="shared" si="182"/>
        <v>1</v>
      </c>
      <c r="R240" s="116">
        <f t="shared" si="183"/>
        <v>0.94668000754049386</v>
      </c>
      <c r="S240" s="133" t="e">
        <f t="shared" si="184"/>
        <v>#DIV/0!</v>
      </c>
      <c r="T240" s="134" t="e">
        <f t="shared" si="225"/>
        <v>#DIV/0!</v>
      </c>
      <c r="U240" s="135" t="e">
        <f t="shared" si="185"/>
        <v>#DIV/0!</v>
      </c>
      <c r="V240" s="136">
        <v>5</v>
      </c>
      <c r="W240" s="155" t="e">
        <f t="shared" si="186"/>
        <v>#DIV/0!</v>
      </c>
      <c r="X240" s="155" t="e">
        <f t="shared" si="187"/>
        <v>#DIV/0!</v>
      </c>
      <c r="Y240" s="155" t="e">
        <f t="shared" si="188"/>
        <v>#DIV/0!</v>
      </c>
      <c r="Z240" s="156" t="e">
        <f t="shared" si="189"/>
        <v>#DIV/0!</v>
      </c>
      <c r="AA240" s="69"/>
      <c r="AB240" s="70">
        <f t="shared" si="190"/>
        <v>0.95966822349614955</v>
      </c>
      <c r="AC240" s="70" t="e">
        <f t="shared" si="191"/>
        <v>#DIV/0!</v>
      </c>
      <c r="AD240" s="70" t="e">
        <f t="shared" si="191"/>
        <v>#DIV/0!</v>
      </c>
      <c r="AE240" s="70">
        <f t="shared" si="192"/>
        <v>0</v>
      </c>
      <c r="AF240" s="70" t="e">
        <f t="shared" si="193"/>
        <v>#DIV/0!</v>
      </c>
      <c r="AG240" s="70" t="e">
        <f t="shared" si="194"/>
        <v>#DIV/0!</v>
      </c>
      <c r="AH240" s="70" t="e">
        <f t="shared" si="195"/>
        <v>#DIV/0!</v>
      </c>
      <c r="AI240" s="70" t="e">
        <f t="shared" si="196"/>
        <v>#DIV/0!</v>
      </c>
      <c r="AJ240" s="70" t="e">
        <f t="shared" si="197"/>
        <v>#DIV/0!</v>
      </c>
      <c r="AK240" s="70" t="e">
        <f t="shared" si="198"/>
        <v>#DIV/0!</v>
      </c>
      <c r="AL240" s="71" t="e">
        <f t="shared" si="226"/>
        <v>#DIV/0!</v>
      </c>
      <c r="AM240" s="187"/>
      <c r="AN240" s="189"/>
      <c r="AO240" s="182">
        <f t="shared" si="199"/>
        <v>1</v>
      </c>
      <c r="AP240" s="75"/>
      <c r="AQ240" s="75"/>
      <c r="AR240" s="76"/>
      <c r="AS240" s="76"/>
      <c r="AT240" s="171" t="e">
        <f t="shared" si="200"/>
        <v>#DIV/0!</v>
      </c>
      <c r="AU240" s="171" t="e">
        <f t="shared" si="201"/>
        <v>#DIV/0!</v>
      </c>
      <c r="AV240" s="75"/>
      <c r="AW240" s="75"/>
      <c r="AX240" s="75"/>
      <c r="AY240" s="76"/>
      <c r="AZ240" s="75"/>
      <c r="BA240" s="66" t="e">
        <f t="shared" si="202"/>
        <v>#DIV/0!</v>
      </c>
      <c r="BB240" s="155" t="e">
        <f t="shared" si="203"/>
        <v>#DIV/0!</v>
      </c>
      <c r="BC240" s="75"/>
      <c r="BD240" s="75"/>
      <c r="BE240" s="76"/>
      <c r="BF240" s="155" t="e">
        <f t="shared" si="204"/>
        <v>#DIV/0!</v>
      </c>
      <c r="BG240" s="184">
        <v>0.95966822349614955</v>
      </c>
      <c r="BH240" s="184">
        <v>0.94668000754049386</v>
      </c>
      <c r="BI240" s="75"/>
      <c r="BJ240" s="75"/>
      <c r="BK240" s="75"/>
      <c r="BL240" s="75"/>
      <c r="BM240" s="75"/>
      <c r="BN240" s="76"/>
      <c r="BO240" s="75"/>
      <c r="BP240" s="76"/>
      <c r="BQ240" s="76"/>
      <c r="BR240" s="75"/>
      <c r="BS240" s="155" t="e">
        <f t="shared" si="205"/>
        <v>#DIV/0!</v>
      </c>
      <c r="BT240" s="155" t="e">
        <f t="shared" si="230"/>
        <v>#DIV/0!</v>
      </c>
      <c r="BU240" s="66" t="e">
        <f t="shared" si="231"/>
        <v>#DIV/0!</v>
      </c>
      <c r="BV240" s="72"/>
      <c r="BW240" s="75"/>
      <c r="BX240" s="66" t="e">
        <f t="shared" si="206"/>
        <v>#DIV/0!</v>
      </c>
      <c r="BY240" s="74" t="e">
        <f t="shared" si="207"/>
        <v>#DIV/0!</v>
      </c>
      <c r="BZ240" s="155" t="e">
        <f t="shared" si="227"/>
        <v>#DIV/0!</v>
      </c>
      <c r="CA240" s="72"/>
      <c r="CB240" s="75"/>
      <c r="CC240" s="155" t="e">
        <f t="shared" si="208"/>
        <v>#DIV/0!</v>
      </c>
      <c r="CD240" s="155" t="e">
        <f t="shared" si="209"/>
        <v>#DIV/0!</v>
      </c>
      <c r="CE240" s="72"/>
      <c r="CF240" s="166"/>
      <c r="CG240" s="167"/>
      <c r="CH240" s="155" t="e">
        <f t="shared" si="210"/>
        <v>#DIV/0!</v>
      </c>
      <c r="CI240" s="75"/>
      <c r="CJ240" s="76"/>
      <c r="CK240" s="75"/>
      <c r="CL240" s="75"/>
      <c r="CM240" s="76"/>
      <c r="CN240" s="155" t="e">
        <f t="shared" si="211"/>
        <v>#DIV/0!</v>
      </c>
      <c r="CO240" s="72"/>
      <c r="CP240" s="75"/>
      <c r="CQ240" s="155" t="e">
        <f t="shared" si="212"/>
        <v>#DIV/0!</v>
      </c>
      <c r="CR240" s="78" t="b">
        <v>0</v>
      </c>
      <c r="CS240" s="76" t="b">
        <v>0</v>
      </c>
      <c r="CT240" s="76"/>
      <c r="CU240" s="76"/>
      <c r="CV240" s="76"/>
      <c r="CW240" s="76"/>
      <c r="CX240" s="76"/>
      <c r="CY240" s="76"/>
      <c r="CZ240" s="76"/>
      <c r="DA240" s="76"/>
      <c r="DB240" s="76"/>
      <c r="DC240" s="66" t="e">
        <f t="shared" si="213"/>
        <v>#DIV/0!</v>
      </c>
      <c r="DD240" s="66" t="e">
        <f t="shared" si="214"/>
        <v>#DIV/0!</v>
      </c>
      <c r="DE240" s="66" t="e">
        <f t="shared" si="215"/>
        <v>#DIV/0!</v>
      </c>
      <c r="DF240" s="66" t="e">
        <f t="shared" si="216"/>
        <v>#DIV/0!</v>
      </c>
      <c r="DG240" s="66" t="e">
        <f t="shared" si="217"/>
        <v>#DIV/0!</v>
      </c>
      <c r="DH240" s="66" t="e">
        <f t="shared" si="229"/>
        <v>#DIV/0!</v>
      </c>
      <c r="DI240" s="66" t="e">
        <f t="shared" si="218"/>
        <v>#DIV/0!</v>
      </c>
      <c r="DJ240" s="66" t="e">
        <f t="shared" si="219"/>
        <v>#DIV/0!</v>
      </c>
      <c r="DK240" s="66" t="e">
        <f t="shared" si="220"/>
        <v>#DIV/0!</v>
      </c>
      <c r="DL240" s="66" t="e">
        <f t="shared" si="221"/>
        <v>#DIV/0!</v>
      </c>
      <c r="DM240" s="66" t="e">
        <f t="shared" si="222"/>
        <v>#DIV/0!</v>
      </c>
      <c r="DN240" s="80" t="e">
        <f t="shared" si="223"/>
        <v>#DIV/0!</v>
      </c>
      <c r="DO240" s="178" t="e">
        <f t="shared" si="224"/>
        <v>#DIV/0!</v>
      </c>
      <c r="DP240" s="163" t="e">
        <f t="shared" si="228"/>
        <v>#DIV/0!</v>
      </c>
    </row>
    <row r="241" spans="1:120" ht="17.149999999999999" customHeight="1" x14ac:dyDescent="0.3">
      <c r="A241" s="30"/>
      <c r="B241" s="39" t="s">
        <v>658</v>
      </c>
      <c r="C241" s="37" t="s">
        <v>659</v>
      </c>
      <c r="D241" s="36" t="s">
        <v>709</v>
      </c>
      <c r="E241" s="37" t="s">
        <v>710</v>
      </c>
      <c r="F241" s="36" t="s">
        <v>711</v>
      </c>
      <c r="G241" s="37" t="s">
        <v>710</v>
      </c>
      <c r="H241" s="36">
        <v>52</v>
      </c>
      <c r="I241" s="38">
        <v>23</v>
      </c>
      <c r="J241" s="155" t="e">
        <f t="shared" si="175"/>
        <v>#DIV/0!</v>
      </c>
      <c r="K241" s="115" t="e">
        <f t="shared" si="176"/>
        <v>#DIV/0!</v>
      </c>
      <c r="L241" s="115" t="e">
        <f t="shared" si="177"/>
        <v>#DIV/0!</v>
      </c>
      <c r="M241" s="115" t="e">
        <f t="shared" si="178"/>
        <v>#DIV/0!</v>
      </c>
      <c r="N241" s="115" t="e">
        <f t="shared" si="179"/>
        <v>#DIV/0!</v>
      </c>
      <c r="O241" s="115" t="e">
        <f t="shared" si="180"/>
        <v>#DIV/0!</v>
      </c>
      <c r="P241" s="115" t="e">
        <f t="shared" si="181"/>
        <v>#DIV/0!</v>
      </c>
      <c r="Q241" s="115">
        <f t="shared" si="182"/>
        <v>1</v>
      </c>
      <c r="R241" s="116">
        <f t="shared" si="183"/>
        <v>0.91415956754309002</v>
      </c>
      <c r="S241" s="133" t="e">
        <f t="shared" si="184"/>
        <v>#DIV/0!</v>
      </c>
      <c r="T241" s="134" t="e">
        <f t="shared" si="225"/>
        <v>#DIV/0!</v>
      </c>
      <c r="U241" s="135" t="e">
        <f t="shared" si="185"/>
        <v>#DIV/0!</v>
      </c>
      <c r="V241" s="136">
        <v>4</v>
      </c>
      <c r="W241" s="155" t="e">
        <f t="shared" si="186"/>
        <v>#DIV/0!</v>
      </c>
      <c r="X241" s="155" t="e">
        <f t="shared" si="187"/>
        <v>#DIV/0!</v>
      </c>
      <c r="Y241" s="155" t="e">
        <f t="shared" si="188"/>
        <v>#DIV/0!</v>
      </c>
      <c r="Z241" s="156" t="e">
        <f t="shared" si="189"/>
        <v>#DIV/0!</v>
      </c>
      <c r="AA241" s="69"/>
      <c r="AB241" s="70">
        <f t="shared" si="190"/>
        <v>0.93662030360067472</v>
      </c>
      <c r="AC241" s="70" t="e">
        <f t="shared" si="191"/>
        <v>#DIV/0!</v>
      </c>
      <c r="AD241" s="70" t="e">
        <f t="shared" si="191"/>
        <v>#DIV/0!</v>
      </c>
      <c r="AE241" s="70">
        <f t="shared" si="192"/>
        <v>0</v>
      </c>
      <c r="AF241" s="70" t="e">
        <f t="shared" si="193"/>
        <v>#DIV/0!</v>
      </c>
      <c r="AG241" s="70" t="e">
        <f t="shared" si="194"/>
        <v>#DIV/0!</v>
      </c>
      <c r="AH241" s="70" t="e">
        <f t="shared" si="195"/>
        <v>#DIV/0!</v>
      </c>
      <c r="AI241" s="70" t="e">
        <f t="shared" si="196"/>
        <v>#DIV/0!</v>
      </c>
      <c r="AJ241" s="70" t="e">
        <f t="shared" si="197"/>
        <v>#DIV/0!</v>
      </c>
      <c r="AK241" s="70" t="e">
        <f t="shared" si="198"/>
        <v>#DIV/0!</v>
      </c>
      <c r="AL241" s="71" t="e">
        <f t="shared" si="226"/>
        <v>#DIV/0!</v>
      </c>
      <c r="AM241" s="187"/>
      <c r="AN241" s="189"/>
      <c r="AO241" s="182">
        <f t="shared" si="199"/>
        <v>1</v>
      </c>
      <c r="AP241" s="75"/>
      <c r="AQ241" s="75"/>
      <c r="AR241" s="76"/>
      <c r="AS241" s="76"/>
      <c r="AT241" s="171" t="e">
        <f t="shared" si="200"/>
        <v>#DIV/0!</v>
      </c>
      <c r="AU241" s="171" t="e">
        <f t="shared" si="201"/>
        <v>#DIV/0!</v>
      </c>
      <c r="AV241" s="75"/>
      <c r="AW241" s="75"/>
      <c r="AX241" s="75"/>
      <c r="AY241" s="76"/>
      <c r="AZ241" s="75"/>
      <c r="BA241" s="66" t="e">
        <f t="shared" si="202"/>
        <v>#DIV/0!</v>
      </c>
      <c r="BB241" s="155" t="e">
        <f t="shared" si="203"/>
        <v>#DIV/0!</v>
      </c>
      <c r="BC241" s="75"/>
      <c r="BD241" s="75"/>
      <c r="BE241" s="76"/>
      <c r="BF241" s="155" t="e">
        <f t="shared" si="204"/>
        <v>#DIV/0!</v>
      </c>
      <c r="BG241" s="184">
        <v>0.93662030360067472</v>
      </c>
      <c r="BH241" s="184">
        <v>0.91415956754309002</v>
      </c>
      <c r="BI241" s="75"/>
      <c r="BJ241" s="75"/>
      <c r="BK241" s="75"/>
      <c r="BL241" s="75"/>
      <c r="BM241" s="75"/>
      <c r="BN241" s="76"/>
      <c r="BO241" s="75"/>
      <c r="BP241" s="76"/>
      <c r="BQ241" s="76"/>
      <c r="BR241" s="75"/>
      <c r="BS241" s="155" t="e">
        <f t="shared" si="205"/>
        <v>#DIV/0!</v>
      </c>
      <c r="BT241" s="155" t="e">
        <f t="shared" si="230"/>
        <v>#DIV/0!</v>
      </c>
      <c r="BU241" s="66" t="e">
        <f t="shared" si="231"/>
        <v>#DIV/0!</v>
      </c>
      <c r="BV241" s="72"/>
      <c r="BW241" s="75"/>
      <c r="BX241" s="66" t="e">
        <f t="shared" si="206"/>
        <v>#DIV/0!</v>
      </c>
      <c r="BY241" s="74" t="e">
        <f t="shared" si="207"/>
        <v>#DIV/0!</v>
      </c>
      <c r="BZ241" s="155" t="e">
        <f t="shared" si="227"/>
        <v>#DIV/0!</v>
      </c>
      <c r="CA241" s="72"/>
      <c r="CB241" s="75"/>
      <c r="CC241" s="155" t="e">
        <f t="shared" si="208"/>
        <v>#DIV/0!</v>
      </c>
      <c r="CD241" s="155" t="e">
        <f t="shared" si="209"/>
        <v>#DIV/0!</v>
      </c>
      <c r="CE241" s="72"/>
      <c r="CF241" s="166"/>
      <c r="CG241" s="167"/>
      <c r="CH241" s="155" t="e">
        <f t="shared" si="210"/>
        <v>#DIV/0!</v>
      </c>
      <c r="CI241" s="75"/>
      <c r="CJ241" s="76"/>
      <c r="CK241" s="76"/>
      <c r="CL241" s="76"/>
      <c r="CM241" s="76"/>
      <c r="CN241" s="155" t="e">
        <f t="shared" si="211"/>
        <v>#DIV/0!</v>
      </c>
      <c r="CO241" s="72"/>
      <c r="CP241" s="75"/>
      <c r="CQ241" s="155" t="e">
        <f t="shared" si="212"/>
        <v>#DIV/0!</v>
      </c>
      <c r="CR241" s="78" t="b">
        <v>0</v>
      </c>
      <c r="CS241" s="76" t="b">
        <v>0</v>
      </c>
      <c r="CT241" s="76"/>
      <c r="CU241" s="76"/>
      <c r="CV241" s="76"/>
      <c r="CW241" s="76"/>
      <c r="CX241" s="76"/>
      <c r="CY241" s="76"/>
      <c r="CZ241" s="76"/>
      <c r="DA241" s="76"/>
      <c r="DB241" s="76"/>
      <c r="DC241" s="66" t="e">
        <f t="shared" si="213"/>
        <v>#DIV/0!</v>
      </c>
      <c r="DD241" s="66" t="e">
        <f t="shared" si="214"/>
        <v>#DIV/0!</v>
      </c>
      <c r="DE241" s="66" t="e">
        <f t="shared" si="215"/>
        <v>#DIV/0!</v>
      </c>
      <c r="DF241" s="66" t="e">
        <f t="shared" si="216"/>
        <v>#DIV/0!</v>
      </c>
      <c r="DG241" s="66" t="e">
        <f t="shared" si="217"/>
        <v>#DIV/0!</v>
      </c>
      <c r="DH241" s="66" t="e">
        <f t="shared" si="229"/>
        <v>#DIV/0!</v>
      </c>
      <c r="DI241" s="66" t="e">
        <f t="shared" si="218"/>
        <v>#DIV/0!</v>
      </c>
      <c r="DJ241" s="66" t="e">
        <f t="shared" si="219"/>
        <v>#DIV/0!</v>
      </c>
      <c r="DK241" s="66" t="e">
        <f t="shared" si="220"/>
        <v>#DIV/0!</v>
      </c>
      <c r="DL241" s="66" t="e">
        <f t="shared" si="221"/>
        <v>#DIV/0!</v>
      </c>
      <c r="DM241" s="66" t="e">
        <f t="shared" si="222"/>
        <v>#DIV/0!</v>
      </c>
      <c r="DN241" s="80" t="e">
        <f t="shared" si="223"/>
        <v>#DIV/0!</v>
      </c>
      <c r="DO241" s="178" t="e">
        <f t="shared" si="224"/>
        <v>#DIV/0!</v>
      </c>
      <c r="DP241" s="163" t="e">
        <f t="shared" si="228"/>
        <v>#DIV/0!</v>
      </c>
    </row>
    <row r="242" spans="1:120" ht="17.149999999999999" customHeight="1" x14ac:dyDescent="0.3">
      <c r="A242" s="30"/>
      <c r="B242" s="39" t="s">
        <v>658</v>
      </c>
      <c r="C242" s="37" t="s">
        <v>659</v>
      </c>
      <c r="D242" s="36" t="s">
        <v>709</v>
      </c>
      <c r="E242" s="37" t="s">
        <v>710</v>
      </c>
      <c r="F242" s="36" t="s">
        <v>712</v>
      </c>
      <c r="G242" s="37" t="s">
        <v>713</v>
      </c>
      <c r="H242" s="36">
        <v>76</v>
      </c>
      <c r="I242" s="38">
        <v>10</v>
      </c>
      <c r="J242" s="155" t="e">
        <f t="shared" si="175"/>
        <v>#DIV/0!</v>
      </c>
      <c r="K242" s="115" t="e">
        <f t="shared" si="176"/>
        <v>#DIV/0!</v>
      </c>
      <c r="L242" s="115" t="e">
        <f t="shared" si="177"/>
        <v>#DIV/0!</v>
      </c>
      <c r="M242" s="115" t="e">
        <f t="shared" si="178"/>
        <v>#DIV/0!</v>
      </c>
      <c r="N242" s="115" t="e">
        <f t="shared" si="179"/>
        <v>#DIV/0!</v>
      </c>
      <c r="O242" s="115" t="e">
        <f t="shared" si="180"/>
        <v>#DIV/0!</v>
      </c>
      <c r="P242" s="115" t="e">
        <f t="shared" si="181"/>
        <v>#DIV/0!</v>
      </c>
      <c r="Q242" s="115">
        <f t="shared" si="182"/>
        <v>1</v>
      </c>
      <c r="R242" s="116">
        <f t="shared" si="183"/>
        <v>0.90380160784848074</v>
      </c>
      <c r="S242" s="133" t="e">
        <f t="shared" si="184"/>
        <v>#DIV/0!</v>
      </c>
      <c r="T242" s="134" t="e">
        <f t="shared" si="225"/>
        <v>#DIV/0!</v>
      </c>
      <c r="U242" s="135" t="e">
        <f t="shared" si="185"/>
        <v>#DIV/0!</v>
      </c>
      <c r="V242" s="136">
        <v>4</v>
      </c>
      <c r="W242" s="155" t="e">
        <f t="shared" si="186"/>
        <v>#DIV/0!</v>
      </c>
      <c r="X242" s="155" t="e">
        <f t="shared" si="187"/>
        <v>#DIV/0!</v>
      </c>
      <c r="Y242" s="155" t="e">
        <f t="shared" si="188"/>
        <v>#DIV/0!</v>
      </c>
      <c r="Z242" s="156" t="e">
        <f t="shared" si="189"/>
        <v>#DIV/0!</v>
      </c>
      <c r="AA242" s="69"/>
      <c r="AB242" s="70">
        <f t="shared" si="190"/>
        <v>0.92994573956873761</v>
      </c>
      <c r="AC242" s="70" t="e">
        <f t="shared" si="191"/>
        <v>#DIV/0!</v>
      </c>
      <c r="AD242" s="70" t="e">
        <f t="shared" si="191"/>
        <v>#DIV/0!</v>
      </c>
      <c r="AE242" s="70">
        <f t="shared" si="192"/>
        <v>0</v>
      </c>
      <c r="AF242" s="70" t="e">
        <f t="shared" si="193"/>
        <v>#DIV/0!</v>
      </c>
      <c r="AG242" s="70" t="e">
        <f t="shared" si="194"/>
        <v>#DIV/0!</v>
      </c>
      <c r="AH242" s="70" t="e">
        <f t="shared" si="195"/>
        <v>#DIV/0!</v>
      </c>
      <c r="AI242" s="70" t="e">
        <f t="shared" si="196"/>
        <v>#DIV/0!</v>
      </c>
      <c r="AJ242" s="70" t="e">
        <f t="shared" si="197"/>
        <v>#DIV/0!</v>
      </c>
      <c r="AK242" s="70" t="e">
        <f t="shared" si="198"/>
        <v>#DIV/0!</v>
      </c>
      <c r="AL242" s="71" t="e">
        <f t="shared" si="226"/>
        <v>#DIV/0!</v>
      </c>
      <c r="AM242" s="187"/>
      <c r="AN242" s="189"/>
      <c r="AO242" s="182">
        <f t="shared" si="199"/>
        <v>1</v>
      </c>
      <c r="AP242" s="75"/>
      <c r="AQ242" s="75"/>
      <c r="AR242" s="76"/>
      <c r="AS242" s="76"/>
      <c r="AT242" s="171" t="e">
        <f t="shared" si="200"/>
        <v>#DIV/0!</v>
      </c>
      <c r="AU242" s="171" t="e">
        <f t="shared" si="201"/>
        <v>#DIV/0!</v>
      </c>
      <c r="AV242" s="75"/>
      <c r="AW242" s="75"/>
      <c r="AX242" s="75"/>
      <c r="AY242" s="76"/>
      <c r="AZ242" s="75"/>
      <c r="BA242" s="66" t="e">
        <f t="shared" si="202"/>
        <v>#DIV/0!</v>
      </c>
      <c r="BB242" s="155" t="e">
        <f t="shared" si="203"/>
        <v>#DIV/0!</v>
      </c>
      <c r="BC242" s="75"/>
      <c r="BD242" s="75"/>
      <c r="BE242" s="76"/>
      <c r="BF242" s="155" t="e">
        <f t="shared" si="204"/>
        <v>#DIV/0!</v>
      </c>
      <c r="BG242" s="184">
        <v>0.92994573956873761</v>
      </c>
      <c r="BH242" s="184">
        <v>0.90380160784848074</v>
      </c>
      <c r="BI242" s="75"/>
      <c r="BJ242" s="75"/>
      <c r="BK242" s="75"/>
      <c r="BL242" s="75"/>
      <c r="BM242" s="75"/>
      <c r="BN242" s="76"/>
      <c r="BO242" s="75"/>
      <c r="BP242" s="76"/>
      <c r="BQ242" s="76"/>
      <c r="BR242" s="75"/>
      <c r="BS242" s="155" t="e">
        <f t="shared" si="205"/>
        <v>#DIV/0!</v>
      </c>
      <c r="BT242" s="155" t="e">
        <f t="shared" si="230"/>
        <v>#DIV/0!</v>
      </c>
      <c r="BU242" s="66" t="e">
        <f t="shared" si="231"/>
        <v>#DIV/0!</v>
      </c>
      <c r="BV242" s="72"/>
      <c r="BW242" s="75"/>
      <c r="BX242" s="66" t="e">
        <f t="shared" si="206"/>
        <v>#DIV/0!</v>
      </c>
      <c r="BY242" s="74" t="e">
        <f t="shared" si="207"/>
        <v>#DIV/0!</v>
      </c>
      <c r="BZ242" s="155" t="e">
        <f t="shared" si="227"/>
        <v>#DIV/0!</v>
      </c>
      <c r="CA242" s="72"/>
      <c r="CB242" s="75"/>
      <c r="CC242" s="155" t="e">
        <f t="shared" si="208"/>
        <v>#DIV/0!</v>
      </c>
      <c r="CD242" s="155" t="e">
        <f t="shared" si="209"/>
        <v>#DIV/0!</v>
      </c>
      <c r="CE242" s="72"/>
      <c r="CF242" s="166"/>
      <c r="CG242" s="167"/>
      <c r="CH242" s="155" t="e">
        <f t="shared" si="210"/>
        <v>#DIV/0!</v>
      </c>
      <c r="CI242" s="75"/>
      <c r="CJ242" s="76"/>
      <c r="CK242" s="75"/>
      <c r="CL242" s="76"/>
      <c r="CM242" s="76"/>
      <c r="CN242" s="155" t="e">
        <f t="shared" si="211"/>
        <v>#DIV/0!</v>
      </c>
      <c r="CO242" s="72"/>
      <c r="CP242" s="75"/>
      <c r="CQ242" s="155" t="e">
        <f t="shared" si="212"/>
        <v>#DIV/0!</v>
      </c>
      <c r="CR242" s="78" t="b">
        <v>0</v>
      </c>
      <c r="CS242" s="76" t="b">
        <v>0</v>
      </c>
      <c r="CT242" s="76"/>
      <c r="CU242" s="76"/>
      <c r="CV242" s="76"/>
      <c r="CW242" s="76"/>
      <c r="CX242" s="76"/>
      <c r="CY242" s="76"/>
      <c r="CZ242" s="76"/>
      <c r="DA242" s="76"/>
      <c r="DB242" s="76"/>
      <c r="DC242" s="66" t="e">
        <f t="shared" si="213"/>
        <v>#DIV/0!</v>
      </c>
      <c r="DD242" s="66" t="e">
        <f t="shared" si="214"/>
        <v>#DIV/0!</v>
      </c>
      <c r="DE242" s="66" t="e">
        <f t="shared" si="215"/>
        <v>#DIV/0!</v>
      </c>
      <c r="DF242" s="66" t="e">
        <f t="shared" si="216"/>
        <v>#DIV/0!</v>
      </c>
      <c r="DG242" s="66" t="e">
        <f t="shared" si="217"/>
        <v>#DIV/0!</v>
      </c>
      <c r="DH242" s="66" t="e">
        <f t="shared" si="229"/>
        <v>#DIV/0!</v>
      </c>
      <c r="DI242" s="66" t="e">
        <f t="shared" si="218"/>
        <v>#DIV/0!</v>
      </c>
      <c r="DJ242" s="66" t="e">
        <f t="shared" si="219"/>
        <v>#DIV/0!</v>
      </c>
      <c r="DK242" s="66" t="e">
        <f t="shared" si="220"/>
        <v>#DIV/0!</v>
      </c>
      <c r="DL242" s="66" t="e">
        <f t="shared" si="221"/>
        <v>#DIV/0!</v>
      </c>
      <c r="DM242" s="66" t="e">
        <f t="shared" si="222"/>
        <v>#DIV/0!</v>
      </c>
      <c r="DN242" s="80" t="e">
        <f t="shared" si="223"/>
        <v>#DIV/0!</v>
      </c>
      <c r="DO242" s="178" t="e">
        <f t="shared" si="224"/>
        <v>#DIV/0!</v>
      </c>
      <c r="DP242" s="163" t="e">
        <f t="shared" si="228"/>
        <v>#DIV/0!</v>
      </c>
    </row>
    <row r="243" spans="1:120" ht="17.149999999999999" customHeight="1" x14ac:dyDescent="0.3">
      <c r="A243" s="30"/>
      <c r="B243" s="39" t="s">
        <v>658</v>
      </c>
      <c r="C243" s="37" t="s">
        <v>659</v>
      </c>
      <c r="D243" s="36" t="s">
        <v>709</v>
      </c>
      <c r="E243" s="37" t="s">
        <v>710</v>
      </c>
      <c r="F243" s="36" t="s">
        <v>714</v>
      </c>
      <c r="G243" s="37" t="s">
        <v>715</v>
      </c>
      <c r="H243" s="36">
        <v>87</v>
      </c>
      <c r="I243" s="38">
        <v>6</v>
      </c>
      <c r="J243" s="155" t="e">
        <f t="shared" si="175"/>
        <v>#DIV/0!</v>
      </c>
      <c r="K243" s="115" t="e">
        <f t="shared" si="176"/>
        <v>#DIV/0!</v>
      </c>
      <c r="L243" s="115" t="e">
        <f t="shared" si="177"/>
        <v>#DIV/0!</v>
      </c>
      <c r="M243" s="115" t="e">
        <f t="shared" si="178"/>
        <v>#DIV/0!</v>
      </c>
      <c r="N243" s="115" t="e">
        <f t="shared" si="179"/>
        <v>#DIV/0!</v>
      </c>
      <c r="O243" s="115" t="e">
        <f t="shared" si="180"/>
        <v>#DIV/0!</v>
      </c>
      <c r="P243" s="115" t="e">
        <f t="shared" si="181"/>
        <v>#DIV/0!</v>
      </c>
      <c r="Q243" s="115">
        <f t="shared" si="182"/>
        <v>1</v>
      </c>
      <c r="R243" s="116">
        <f t="shared" si="183"/>
        <v>0.94518051593051222</v>
      </c>
      <c r="S243" s="133" t="e">
        <f t="shared" si="184"/>
        <v>#DIV/0!</v>
      </c>
      <c r="T243" s="134" t="e">
        <f t="shared" si="225"/>
        <v>#DIV/0!</v>
      </c>
      <c r="U243" s="135" t="e">
        <f t="shared" si="185"/>
        <v>#DIV/0!</v>
      </c>
      <c r="V243" s="136">
        <v>4</v>
      </c>
      <c r="W243" s="155" t="e">
        <f t="shared" si="186"/>
        <v>#DIV/0!</v>
      </c>
      <c r="X243" s="155" t="e">
        <f t="shared" si="187"/>
        <v>#DIV/0!</v>
      </c>
      <c r="Y243" s="155" t="e">
        <f t="shared" si="188"/>
        <v>#DIV/0!</v>
      </c>
      <c r="Z243" s="156" t="e">
        <f t="shared" si="189"/>
        <v>#DIV/0!</v>
      </c>
      <c r="AA243" s="69"/>
      <c r="AB243" s="70">
        <f t="shared" si="190"/>
        <v>0.95898423735582228</v>
      </c>
      <c r="AC243" s="70" t="e">
        <f t="shared" si="191"/>
        <v>#DIV/0!</v>
      </c>
      <c r="AD243" s="70" t="e">
        <f t="shared" si="191"/>
        <v>#DIV/0!</v>
      </c>
      <c r="AE243" s="70">
        <f t="shared" si="192"/>
        <v>0</v>
      </c>
      <c r="AF243" s="70" t="e">
        <f t="shared" si="193"/>
        <v>#DIV/0!</v>
      </c>
      <c r="AG243" s="70" t="e">
        <f t="shared" si="194"/>
        <v>#DIV/0!</v>
      </c>
      <c r="AH243" s="70" t="e">
        <f t="shared" si="195"/>
        <v>#DIV/0!</v>
      </c>
      <c r="AI243" s="70" t="e">
        <f t="shared" si="196"/>
        <v>#DIV/0!</v>
      </c>
      <c r="AJ243" s="70" t="e">
        <f t="shared" si="197"/>
        <v>#DIV/0!</v>
      </c>
      <c r="AK243" s="70" t="e">
        <f t="shared" si="198"/>
        <v>#DIV/0!</v>
      </c>
      <c r="AL243" s="71" t="e">
        <f t="shared" si="226"/>
        <v>#DIV/0!</v>
      </c>
      <c r="AM243" s="187"/>
      <c r="AN243" s="189"/>
      <c r="AO243" s="182">
        <f t="shared" si="199"/>
        <v>1</v>
      </c>
      <c r="AP243" s="75"/>
      <c r="AQ243" s="75"/>
      <c r="AR243" s="76"/>
      <c r="AS243" s="76"/>
      <c r="AT243" s="171" t="e">
        <f t="shared" si="200"/>
        <v>#DIV/0!</v>
      </c>
      <c r="AU243" s="171" t="e">
        <f t="shared" si="201"/>
        <v>#DIV/0!</v>
      </c>
      <c r="AV243" s="75"/>
      <c r="AW243" s="75"/>
      <c r="AX243" s="75"/>
      <c r="AY243" s="76"/>
      <c r="AZ243" s="75"/>
      <c r="BA243" s="66" t="e">
        <f t="shared" si="202"/>
        <v>#DIV/0!</v>
      </c>
      <c r="BB243" s="155" t="e">
        <f t="shared" si="203"/>
        <v>#DIV/0!</v>
      </c>
      <c r="BC243" s="75"/>
      <c r="BD243" s="75"/>
      <c r="BE243" s="76"/>
      <c r="BF243" s="155" t="e">
        <f t="shared" si="204"/>
        <v>#DIV/0!</v>
      </c>
      <c r="BG243" s="184">
        <v>0.95898423735582228</v>
      </c>
      <c r="BH243" s="184">
        <v>0.94518051593051222</v>
      </c>
      <c r="BI243" s="75"/>
      <c r="BJ243" s="75"/>
      <c r="BK243" s="75"/>
      <c r="BL243" s="75"/>
      <c r="BM243" s="75"/>
      <c r="BN243" s="76"/>
      <c r="BO243" s="75"/>
      <c r="BP243" s="76"/>
      <c r="BQ243" s="76"/>
      <c r="BR243" s="76"/>
      <c r="BS243" s="155" t="e">
        <f t="shared" si="205"/>
        <v>#DIV/0!</v>
      </c>
      <c r="BT243" s="155" t="e">
        <f t="shared" si="230"/>
        <v>#DIV/0!</v>
      </c>
      <c r="BU243" s="66" t="e">
        <f t="shared" si="231"/>
        <v>#DIV/0!</v>
      </c>
      <c r="BV243" s="72"/>
      <c r="BW243" s="75"/>
      <c r="BX243" s="66" t="e">
        <f t="shared" si="206"/>
        <v>#DIV/0!</v>
      </c>
      <c r="BY243" s="74" t="e">
        <f t="shared" si="207"/>
        <v>#DIV/0!</v>
      </c>
      <c r="BZ243" s="155" t="e">
        <f t="shared" si="227"/>
        <v>#DIV/0!</v>
      </c>
      <c r="CA243" s="72"/>
      <c r="CB243" s="75"/>
      <c r="CC243" s="155" t="e">
        <f t="shared" si="208"/>
        <v>#DIV/0!</v>
      </c>
      <c r="CD243" s="155" t="e">
        <f t="shared" si="209"/>
        <v>#DIV/0!</v>
      </c>
      <c r="CE243" s="72"/>
      <c r="CF243" s="166"/>
      <c r="CG243" s="167"/>
      <c r="CH243" s="155" t="e">
        <f t="shared" si="210"/>
        <v>#DIV/0!</v>
      </c>
      <c r="CI243" s="75"/>
      <c r="CJ243" s="76"/>
      <c r="CK243" s="76"/>
      <c r="CL243" s="76"/>
      <c r="CM243" s="76"/>
      <c r="CN243" s="155" t="e">
        <f t="shared" si="211"/>
        <v>#DIV/0!</v>
      </c>
      <c r="CO243" s="72"/>
      <c r="CP243" s="75"/>
      <c r="CQ243" s="155" t="e">
        <f t="shared" si="212"/>
        <v>#DIV/0!</v>
      </c>
      <c r="CR243" s="78" t="b">
        <v>0</v>
      </c>
      <c r="CS243" s="76" t="b">
        <v>1</v>
      </c>
      <c r="CT243" s="76"/>
      <c r="CU243" s="76"/>
      <c r="CV243" s="79"/>
      <c r="CW243" s="79"/>
      <c r="CX243" s="79"/>
      <c r="CY243" s="79"/>
      <c r="CZ243" s="76"/>
      <c r="DA243" s="76"/>
      <c r="DB243" s="76"/>
      <c r="DC243" s="66" t="e">
        <f t="shared" si="213"/>
        <v>#DIV/0!</v>
      </c>
      <c r="DD243" s="66" t="e">
        <f t="shared" si="214"/>
        <v>#DIV/0!</v>
      </c>
      <c r="DE243" s="66" t="e">
        <f t="shared" si="215"/>
        <v>#DIV/0!</v>
      </c>
      <c r="DF243" s="66" t="e">
        <f t="shared" si="216"/>
        <v>#DIV/0!</v>
      </c>
      <c r="DG243" s="66" t="e">
        <f t="shared" si="217"/>
        <v>#DIV/0!</v>
      </c>
      <c r="DH243" s="66" t="e">
        <f t="shared" si="229"/>
        <v>#DIV/0!</v>
      </c>
      <c r="DI243" s="66" t="e">
        <f t="shared" si="218"/>
        <v>#DIV/0!</v>
      </c>
      <c r="DJ243" s="66" t="e">
        <f t="shared" si="219"/>
        <v>#DIV/0!</v>
      </c>
      <c r="DK243" s="66" t="e">
        <f t="shared" si="220"/>
        <v>#DIV/0!</v>
      </c>
      <c r="DL243" s="66" t="e">
        <f t="shared" si="221"/>
        <v>#DIV/0!</v>
      </c>
      <c r="DM243" s="66" t="e">
        <f t="shared" si="222"/>
        <v>#DIV/0!</v>
      </c>
      <c r="DN243" s="80" t="e">
        <f t="shared" si="223"/>
        <v>#DIV/0!</v>
      </c>
      <c r="DO243" s="178" t="e">
        <f t="shared" si="224"/>
        <v>#DIV/0!</v>
      </c>
      <c r="DP243" s="163" t="e">
        <f t="shared" si="228"/>
        <v>#DIV/0!</v>
      </c>
    </row>
    <row r="244" spans="1:120" ht="17.149999999999999" customHeight="1" x14ac:dyDescent="0.3">
      <c r="A244" s="30"/>
      <c r="B244" s="39" t="s">
        <v>658</v>
      </c>
      <c r="C244" s="37" t="s">
        <v>659</v>
      </c>
      <c r="D244" s="36" t="s">
        <v>709</v>
      </c>
      <c r="E244" s="37" t="s">
        <v>710</v>
      </c>
      <c r="F244" s="36" t="s">
        <v>716</v>
      </c>
      <c r="G244" s="37" t="s">
        <v>717</v>
      </c>
      <c r="H244" s="36">
        <v>90</v>
      </c>
      <c r="I244" s="38">
        <v>3</v>
      </c>
      <c r="J244" s="155" t="e">
        <f t="shared" si="175"/>
        <v>#DIV/0!</v>
      </c>
      <c r="K244" s="115" t="e">
        <f t="shared" si="176"/>
        <v>#DIV/0!</v>
      </c>
      <c r="L244" s="115" t="e">
        <f t="shared" si="177"/>
        <v>#DIV/0!</v>
      </c>
      <c r="M244" s="115" t="e">
        <f t="shared" si="178"/>
        <v>#DIV/0!</v>
      </c>
      <c r="N244" s="115" t="e">
        <f t="shared" si="179"/>
        <v>#DIV/0!</v>
      </c>
      <c r="O244" s="115" t="e">
        <f t="shared" si="180"/>
        <v>#DIV/0!</v>
      </c>
      <c r="P244" s="115" t="e">
        <f t="shared" si="181"/>
        <v>#DIV/0!</v>
      </c>
      <c r="Q244" s="115">
        <f t="shared" si="182"/>
        <v>1</v>
      </c>
      <c r="R244" s="116">
        <f t="shared" si="183"/>
        <v>0.93901423753686375</v>
      </c>
      <c r="S244" s="133" t="e">
        <f t="shared" si="184"/>
        <v>#DIV/0!</v>
      </c>
      <c r="T244" s="134" t="e">
        <f t="shared" si="225"/>
        <v>#DIV/0!</v>
      </c>
      <c r="U244" s="135" t="e">
        <f t="shared" si="185"/>
        <v>#DIV/0!</v>
      </c>
      <c r="V244" s="136">
        <v>4</v>
      </c>
      <c r="W244" s="155" t="e">
        <f t="shared" si="186"/>
        <v>#DIV/0!</v>
      </c>
      <c r="X244" s="155" t="e">
        <f t="shared" si="187"/>
        <v>#DIV/0!</v>
      </c>
      <c r="Y244" s="155" t="e">
        <f t="shared" si="188"/>
        <v>#DIV/0!</v>
      </c>
      <c r="Z244" s="156" t="e">
        <f t="shared" si="189"/>
        <v>#DIV/0!</v>
      </c>
      <c r="AA244" s="69"/>
      <c r="AB244" s="70">
        <f t="shared" si="190"/>
        <v>0.95234455949030361</v>
      </c>
      <c r="AC244" s="70" t="e">
        <f t="shared" si="191"/>
        <v>#DIV/0!</v>
      </c>
      <c r="AD244" s="70" t="e">
        <f t="shared" si="191"/>
        <v>#DIV/0!</v>
      </c>
      <c r="AE244" s="70">
        <f t="shared" si="192"/>
        <v>0</v>
      </c>
      <c r="AF244" s="70" t="e">
        <f t="shared" si="193"/>
        <v>#DIV/0!</v>
      </c>
      <c r="AG244" s="70" t="e">
        <f t="shared" si="194"/>
        <v>#DIV/0!</v>
      </c>
      <c r="AH244" s="70" t="e">
        <f t="shared" si="195"/>
        <v>#DIV/0!</v>
      </c>
      <c r="AI244" s="70" t="e">
        <f t="shared" si="196"/>
        <v>#DIV/0!</v>
      </c>
      <c r="AJ244" s="70" t="e">
        <f t="shared" si="197"/>
        <v>#DIV/0!</v>
      </c>
      <c r="AK244" s="70" t="e">
        <f t="shared" si="198"/>
        <v>#DIV/0!</v>
      </c>
      <c r="AL244" s="71" t="e">
        <f t="shared" si="226"/>
        <v>#DIV/0!</v>
      </c>
      <c r="AM244" s="187"/>
      <c r="AN244" s="189"/>
      <c r="AO244" s="182">
        <f t="shared" si="199"/>
        <v>1</v>
      </c>
      <c r="AP244" s="75"/>
      <c r="AQ244" s="75"/>
      <c r="AR244" s="76"/>
      <c r="AS244" s="76"/>
      <c r="AT244" s="171" t="e">
        <f t="shared" si="200"/>
        <v>#DIV/0!</v>
      </c>
      <c r="AU244" s="171" t="e">
        <f t="shared" si="201"/>
        <v>#DIV/0!</v>
      </c>
      <c r="AV244" s="75"/>
      <c r="AW244" s="75"/>
      <c r="AX244" s="75"/>
      <c r="AY244" s="76"/>
      <c r="AZ244" s="75"/>
      <c r="BA244" s="66" t="e">
        <f t="shared" si="202"/>
        <v>#DIV/0!</v>
      </c>
      <c r="BB244" s="155" t="e">
        <f t="shared" si="203"/>
        <v>#DIV/0!</v>
      </c>
      <c r="BC244" s="75"/>
      <c r="BD244" s="75"/>
      <c r="BE244" s="76"/>
      <c r="BF244" s="155" t="e">
        <f t="shared" si="204"/>
        <v>#DIV/0!</v>
      </c>
      <c r="BG244" s="184">
        <v>0.95234455949030361</v>
      </c>
      <c r="BH244" s="184">
        <v>0.93901423753686375</v>
      </c>
      <c r="BI244" s="75"/>
      <c r="BJ244" s="75"/>
      <c r="BK244" s="75"/>
      <c r="BL244" s="75"/>
      <c r="BM244" s="75"/>
      <c r="BN244" s="76"/>
      <c r="BO244" s="75"/>
      <c r="BP244" s="76"/>
      <c r="BQ244" s="76"/>
      <c r="BR244" s="75"/>
      <c r="BS244" s="155" t="e">
        <f t="shared" si="205"/>
        <v>#DIV/0!</v>
      </c>
      <c r="BT244" s="155" t="e">
        <f t="shared" si="230"/>
        <v>#DIV/0!</v>
      </c>
      <c r="BU244" s="66" t="e">
        <f t="shared" si="231"/>
        <v>#DIV/0!</v>
      </c>
      <c r="BV244" s="72"/>
      <c r="BW244" s="75"/>
      <c r="BX244" s="66" t="e">
        <f t="shared" si="206"/>
        <v>#DIV/0!</v>
      </c>
      <c r="BY244" s="74" t="e">
        <f t="shared" si="207"/>
        <v>#DIV/0!</v>
      </c>
      <c r="BZ244" s="155" t="e">
        <f t="shared" si="227"/>
        <v>#DIV/0!</v>
      </c>
      <c r="CA244" s="72"/>
      <c r="CB244" s="75"/>
      <c r="CC244" s="155" t="e">
        <f t="shared" si="208"/>
        <v>#DIV/0!</v>
      </c>
      <c r="CD244" s="155" t="e">
        <f t="shared" si="209"/>
        <v>#DIV/0!</v>
      </c>
      <c r="CE244" s="72"/>
      <c r="CF244" s="166"/>
      <c r="CG244" s="167"/>
      <c r="CH244" s="155" t="e">
        <f t="shared" si="210"/>
        <v>#DIV/0!</v>
      </c>
      <c r="CI244" s="75"/>
      <c r="CJ244" s="76"/>
      <c r="CK244" s="76"/>
      <c r="CL244" s="76"/>
      <c r="CM244" s="76"/>
      <c r="CN244" s="155" t="e">
        <f t="shared" si="211"/>
        <v>#DIV/0!</v>
      </c>
      <c r="CO244" s="72"/>
      <c r="CP244" s="75"/>
      <c r="CQ244" s="155" t="e">
        <f t="shared" si="212"/>
        <v>#DIV/0!</v>
      </c>
      <c r="CR244" s="78" t="b">
        <v>0</v>
      </c>
      <c r="CS244" s="76" t="b">
        <v>0</v>
      </c>
      <c r="CT244" s="76"/>
      <c r="CU244" s="76"/>
      <c r="CV244" s="76"/>
      <c r="CW244" s="76"/>
      <c r="CX244" s="76"/>
      <c r="CY244" s="76"/>
      <c r="CZ244" s="76"/>
      <c r="DA244" s="76"/>
      <c r="DB244" s="76"/>
      <c r="DC244" s="66" t="e">
        <f t="shared" si="213"/>
        <v>#DIV/0!</v>
      </c>
      <c r="DD244" s="66" t="e">
        <f t="shared" si="214"/>
        <v>#DIV/0!</v>
      </c>
      <c r="DE244" s="66" t="e">
        <f t="shared" si="215"/>
        <v>#DIV/0!</v>
      </c>
      <c r="DF244" s="66" t="e">
        <f t="shared" si="216"/>
        <v>#DIV/0!</v>
      </c>
      <c r="DG244" s="66" t="e">
        <f t="shared" si="217"/>
        <v>#DIV/0!</v>
      </c>
      <c r="DH244" s="66" t="e">
        <f t="shared" si="229"/>
        <v>#DIV/0!</v>
      </c>
      <c r="DI244" s="66" t="e">
        <f t="shared" si="218"/>
        <v>#DIV/0!</v>
      </c>
      <c r="DJ244" s="66" t="e">
        <f t="shared" si="219"/>
        <v>#DIV/0!</v>
      </c>
      <c r="DK244" s="66" t="e">
        <f t="shared" si="220"/>
        <v>#DIV/0!</v>
      </c>
      <c r="DL244" s="66" t="e">
        <f t="shared" si="221"/>
        <v>#DIV/0!</v>
      </c>
      <c r="DM244" s="66" t="e">
        <f t="shared" si="222"/>
        <v>#DIV/0!</v>
      </c>
      <c r="DN244" s="80" t="e">
        <f t="shared" si="223"/>
        <v>#DIV/0!</v>
      </c>
      <c r="DO244" s="178" t="e">
        <f t="shared" si="224"/>
        <v>#DIV/0!</v>
      </c>
      <c r="DP244" s="163" t="e">
        <f t="shared" si="228"/>
        <v>#DIV/0!</v>
      </c>
    </row>
    <row r="245" spans="1:120" ht="17.149999999999999" customHeight="1" x14ac:dyDescent="0.3">
      <c r="A245" s="30"/>
      <c r="B245" s="39" t="s">
        <v>718</v>
      </c>
      <c r="C245" s="37" t="s">
        <v>719</v>
      </c>
      <c r="D245" s="36" t="s">
        <v>720</v>
      </c>
      <c r="E245" s="37" t="s">
        <v>721</v>
      </c>
      <c r="F245" s="36" t="s">
        <v>722</v>
      </c>
      <c r="G245" s="37" t="s">
        <v>723</v>
      </c>
      <c r="H245" s="36">
        <v>13</v>
      </c>
      <c r="I245" s="38">
        <v>4</v>
      </c>
      <c r="J245" s="155" t="e">
        <f t="shared" si="175"/>
        <v>#DIV/0!</v>
      </c>
      <c r="K245" s="115" t="e">
        <f t="shared" si="176"/>
        <v>#DIV/0!</v>
      </c>
      <c r="L245" s="115" t="e">
        <f t="shared" si="177"/>
        <v>#DIV/0!</v>
      </c>
      <c r="M245" s="115" t="e">
        <f t="shared" si="178"/>
        <v>#DIV/0!</v>
      </c>
      <c r="N245" s="115" t="e">
        <f t="shared" si="179"/>
        <v>#DIV/0!</v>
      </c>
      <c r="O245" s="115" t="e">
        <f t="shared" si="180"/>
        <v>#DIV/0!</v>
      </c>
      <c r="P245" s="115" t="e">
        <f t="shared" si="181"/>
        <v>#DIV/0!</v>
      </c>
      <c r="Q245" s="115">
        <f t="shared" si="182"/>
        <v>1</v>
      </c>
      <c r="R245" s="116">
        <f t="shared" si="183"/>
        <v>0.94400000000000006</v>
      </c>
      <c r="S245" s="133" t="e">
        <f t="shared" si="184"/>
        <v>#DIV/0!</v>
      </c>
      <c r="T245" s="134" t="e">
        <f t="shared" si="225"/>
        <v>#DIV/0!</v>
      </c>
      <c r="U245" s="135" t="e">
        <f t="shared" si="185"/>
        <v>#DIV/0!</v>
      </c>
      <c r="V245" s="136">
        <v>6</v>
      </c>
      <c r="W245" s="155" t="e">
        <f t="shared" si="186"/>
        <v>#DIV/0!</v>
      </c>
      <c r="X245" s="155" t="e">
        <f t="shared" si="187"/>
        <v>#DIV/0!</v>
      </c>
      <c r="Y245" s="155" t="e">
        <f t="shared" si="188"/>
        <v>#DIV/0!</v>
      </c>
      <c r="Z245" s="156" t="e">
        <f t="shared" si="189"/>
        <v>#DIV/0!</v>
      </c>
      <c r="AA245" s="69"/>
      <c r="AB245" s="70">
        <f t="shared" si="190"/>
        <v>0.96499999999999997</v>
      </c>
      <c r="AC245" s="70" t="e">
        <f t="shared" si="191"/>
        <v>#DIV/0!</v>
      </c>
      <c r="AD245" s="70" t="e">
        <f t="shared" si="191"/>
        <v>#DIV/0!</v>
      </c>
      <c r="AE245" s="70">
        <f t="shared" si="192"/>
        <v>0</v>
      </c>
      <c r="AF245" s="70" t="e">
        <f t="shared" si="193"/>
        <v>#DIV/0!</v>
      </c>
      <c r="AG245" s="70" t="e">
        <f t="shared" si="194"/>
        <v>#DIV/0!</v>
      </c>
      <c r="AH245" s="70" t="e">
        <f t="shared" si="195"/>
        <v>#DIV/0!</v>
      </c>
      <c r="AI245" s="70" t="e">
        <f t="shared" si="196"/>
        <v>#DIV/0!</v>
      </c>
      <c r="AJ245" s="70" t="e">
        <f t="shared" si="197"/>
        <v>#DIV/0!</v>
      </c>
      <c r="AK245" s="70" t="e">
        <f t="shared" si="198"/>
        <v>#DIV/0!</v>
      </c>
      <c r="AL245" s="71" t="e">
        <f t="shared" si="226"/>
        <v>#DIV/0!</v>
      </c>
      <c r="AM245" s="187"/>
      <c r="AN245" s="189"/>
      <c r="AO245" s="182">
        <f t="shared" si="199"/>
        <v>1</v>
      </c>
      <c r="AP245" s="75"/>
      <c r="AQ245" s="75"/>
      <c r="AR245" s="76"/>
      <c r="AS245" s="76"/>
      <c r="AT245" s="171" t="e">
        <f t="shared" si="200"/>
        <v>#DIV/0!</v>
      </c>
      <c r="AU245" s="171" t="e">
        <f t="shared" si="201"/>
        <v>#DIV/0!</v>
      </c>
      <c r="AV245" s="75"/>
      <c r="AW245" s="76"/>
      <c r="AX245" s="75"/>
      <c r="AY245" s="76"/>
      <c r="AZ245" s="75"/>
      <c r="BA245" s="66" t="e">
        <f t="shared" si="202"/>
        <v>#DIV/0!</v>
      </c>
      <c r="BB245" s="155" t="e">
        <f t="shared" si="203"/>
        <v>#DIV/0!</v>
      </c>
      <c r="BC245" s="75"/>
      <c r="BD245" s="75"/>
      <c r="BE245" s="76"/>
      <c r="BF245" s="155" t="e">
        <f t="shared" si="204"/>
        <v>#DIV/0!</v>
      </c>
      <c r="BG245" s="184">
        <v>0.96499999999999997</v>
      </c>
      <c r="BH245" s="184">
        <v>0.94400000000000006</v>
      </c>
      <c r="BI245" s="75"/>
      <c r="BJ245" s="75"/>
      <c r="BK245" s="75"/>
      <c r="BL245" s="75"/>
      <c r="BM245" s="75"/>
      <c r="BN245" s="76"/>
      <c r="BO245" s="75"/>
      <c r="BP245" s="76"/>
      <c r="BQ245" s="76"/>
      <c r="BR245" s="76"/>
      <c r="BS245" s="155" t="e">
        <f t="shared" si="205"/>
        <v>#DIV/0!</v>
      </c>
      <c r="BT245" s="155" t="e">
        <f t="shared" si="230"/>
        <v>#DIV/0!</v>
      </c>
      <c r="BU245" s="66" t="e">
        <f t="shared" si="231"/>
        <v>#DIV/0!</v>
      </c>
      <c r="BV245" s="72"/>
      <c r="BW245" s="75"/>
      <c r="BX245" s="66" t="e">
        <f t="shared" si="206"/>
        <v>#DIV/0!</v>
      </c>
      <c r="BY245" s="74" t="e">
        <f t="shared" si="207"/>
        <v>#DIV/0!</v>
      </c>
      <c r="BZ245" s="155" t="e">
        <f t="shared" si="227"/>
        <v>#DIV/0!</v>
      </c>
      <c r="CA245" s="72"/>
      <c r="CB245" s="75"/>
      <c r="CC245" s="155" t="e">
        <f t="shared" si="208"/>
        <v>#DIV/0!</v>
      </c>
      <c r="CD245" s="155" t="e">
        <f t="shared" si="209"/>
        <v>#DIV/0!</v>
      </c>
      <c r="CE245" s="72"/>
      <c r="CF245" s="167"/>
      <c r="CG245" s="167"/>
      <c r="CH245" s="155" t="e">
        <f t="shared" si="210"/>
        <v>#DIV/0!</v>
      </c>
      <c r="CI245" s="75"/>
      <c r="CJ245" s="75"/>
      <c r="CK245" s="75"/>
      <c r="CL245" s="75"/>
      <c r="CM245" s="75"/>
      <c r="CN245" s="155" t="e">
        <f t="shared" si="211"/>
        <v>#DIV/0!</v>
      </c>
      <c r="CO245" s="72"/>
      <c r="CP245" s="75"/>
      <c r="CQ245" s="155" t="e">
        <f t="shared" si="212"/>
        <v>#DIV/0!</v>
      </c>
      <c r="CR245" s="78" t="b">
        <v>0</v>
      </c>
      <c r="CS245" s="76" t="b">
        <v>1</v>
      </c>
      <c r="CT245" s="76"/>
      <c r="CU245" s="76"/>
      <c r="CV245" s="79"/>
      <c r="CW245" s="79"/>
      <c r="CX245" s="79"/>
      <c r="CY245" s="79"/>
      <c r="CZ245" s="76"/>
      <c r="DA245" s="76"/>
      <c r="DB245" s="76"/>
      <c r="DC245" s="66" t="e">
        <f t="shared" si="213"/>
        <v>#DIV/0!</v>
      </c>
      <c r="DD245" s="66" t="e">
        <f t="shared" si="214"/>
        <v>#DIV/0!</v>
      </c>
      <c r="DE245" s="66" t="e">
        <f t="shared" si="215"/>
        <v>#DIV/0!</v>
      </c>
      <c r="DF245" s="66" t="e">
        <f t="shared" si="216"/>
        <v>#DIV/0!</v>
      </c>
      <c r="DG245" s="66" t="e">
        <f t="shared" si="217"/>
        <v>#DIV/0!</v>
      </c>
      <c r="DH245" s="66" t="e">
        <f t="shared" si="229"/>
        <v>#DIV/0!</v>
      </c>
      <c r="DI245" s="66" t="e">
        <f t="shared" si="218"/>
        <v>#DIV/0!</v>
      </c>
      <c r="DJ245" s="66" t="e">
        <f t="shared" si="219"/>
        <v>#DIV/0!</v>
      </c>
      <c r="DK245" s="66" t="e">
        <f t="shared" si="220"/>
        <v>#DIV/0!</v>
      </c>
      <c r="DL245" s="66" t="e">
        <f t="shared" si="221"/>
        <v>#DIV/0!</v>
      </c>
      <c r="DM245" s="66" t="e">
        <f t="shared" si="222"/>
        <v>#DIV/0!</v>
      </c>
      <c r="DN245" s="80" t="e">
        <f t="shared" si="223"/>
        <v>#DIV/0!</v>
      </c>
      <c r="DO245" s="178" t="e">
        <f t="shared" si="224"/>
        <v>#DIV/0!</v>
      </c>
      <c r="DP245" s="163" t="e">
        <f t="shared" si="228"/>
        <v>#DIV/0!</v>
      </c>
    </row>
    <row r="246" spans="1:120" ht="17.149999999999999" customHeight="1" x14ac:dyDescent="0.3">
      <c r="A246" s="30"/>
      <c r="B246" s="39" t="s">
        <v>718</v>
      </c>
      <c r="C246" s="37" t="s">
        <v>719</v>
      </c>
      <c r="D246" s="36" t="s">
        <v>724</v>
      </c>
      <c r="E246" s="37" t="s">
        <v>725</v>
      </c>
      <c r="F246" s="36" t="s">
        <v>726</v>
      </c>
      <c r="G246" s="37" t="s">
        <v>727</v>
      </c>
      <c r="H246" s="36">
        <v>2</v>
      </c>
      <c r="I246" s="38">
        <v>12</v>
      </c>
      <c r="J246" s="155" t="e">
        <f t="shared" si="175"/>
        <v>#DIV/0!</v>
      </c>
      <c r="K246" s="115" t="e">
        <f t="shared" si="176"/>
        <v>#DIV/0!</v>
      </c>
      <c r="L246" s="115" t="e">
        <f t="shared" si="177"/>
        <v>#DIV/0!</v>
      </c>
      <c r="M246" s="115" t="e">
        <f t="shared" si="178"/>
        <v>#DIV/0!</v>
      </c>
      <c r="N246" s="115" t="e">
        <f t="shared" si="179"/>
        <v>#DIV/0!</v>
      </c>
      <c r="O246" s="115" t="e">
        <f t="shared" si="180"/>
        <v>#DIV/0!</v>
      </c>
      <c r="P246" s="115" t="e">
        <f t="shared" si="181"/>
        <v>#DIV/0!</v>
      </c>
      <c r="Q246" s="115">
        <f t="shared" si="182"/>
        <v>1</v>
      </c>
      <c r="R246" s="116">
        <f t="shared" si="183"/>
        <v>0.97499999999999998</v>
      </c>
      <c r="S246" s="133" t="e">
        <f t="shared" si="184"/>
        <v>#DIV/0!</v>
      </c>
      <c r="T246" s="134" t="e">
        <f t="shared" si="225"/>
        <v>#DIV/0!</v>
      </c>
      <c r="U246" s="135" t="e">
        <f t="shared" si="185"/>
        <v>#DIV/0!</v>
      </c>
      <c r="V246" s="136">
        <v>8</v>
      </c>
      <c r="W246" s="155" t="e">
        <f t="shared" si="186"/>
        <v>#DIV/0!</v>
      </c>
      <c r="X246" s="155" t="e">
        <f t="shared" si="187"/>
        <v>#DIV/0!</v>
      </c>
      <c r="Y246" s="155" t="e">
        <f t="shared" si="188"/>
        <v>#DIV/0!</v>
      </c>
      <c r="Z246" s="156" t="e">
        <f t="shared" si="189"/>
        <v>#DIV/0!</v>
      </c>
      <c r="AA246" s="69"/>
      <c r="AB246" s="70">
        <f t="shared" si="190"/>
        <v>0.98299999999999998</v>
      </c>
      <c r="AC246" s="70" t="e">
        <f t="shared" si="191"/>
        <v>#DIV/0!</v>
      </c>
      <c r="AD246" s="70" t="e">
        <f t="shared" si="191"/>
        <v>#DIV/0!</v>
      </c>
      <c r="AE246" s="70">
        <f t="shared" si="192"/>
        <v>0</v>
      </c>
      <c r="AF246" s="70" t="e">
        <f t="shared" si="193"/>
        <v>#DIV/0!</v>
      </c>
      <c r="AG246" s="70" t="e">
        <f t="shared" si="194"/>
        <v>#DIV/0!</v>
      </c>
      <c r="AH246" s="70" t="e">
        <f t="shared" si="195"/>
        <v>#DIV/0!</v>
      </c>
      <c r="AI246" s="70" t="e">
        <f t="shared" si="196"/>
        <v>#DIV/0!</v>
      </c>
      <c r="AJ246" s="70" t="e">
        <f t="shared" si="197"/>
        <v>#DIV/0!</v>
      </c>
      <c r="AK246" s="70" t="e">
        <f t="shared" si="198"/>
        <v>#DIV/0!</v>
      </c>
      <c r="AL246" s="71" t="e">
        <f t="shared" si="226"/>
        <v>#DIV/0!</v>
      </c>
      <c r="AM246" s="187"/>
      <c r="AN246" s="189"/>
      <c r="AO246" s="182">
        <f t="shared" si="199"/>
        <v>1</v>
      </c>
      <c r="AP246" s="75"/>
      <c r="AQ246" s="75"/>
      <c r="AR246" s="76"/>
      <c r="AS246" s="76"/>
      <c r="AT246" s="171" t="e">
        <f t="shared" si="200"/>
        <v>#DIV/0!</v>
      </c>
      <c r="AU246" s="171" t="e">
        <f t="shared" si="201"/>
        <v>#DIV/0!</v>
      </c>
      <c r="AV246" s="75"/>
      <c r="AW246" s="76"/>
      <c r="AX246" s="75"/>
      <c r="AY246" s="76"/>
      <c r="AZ246" s="75"/>
      <c r="BA246" s="66" t="e">
        <f t="shared" si="202"/>
        <v>#DIV/0!</v>
      </c>
      <c r="BB246" s="155" t="e">
        <f t="shared" si="203"/>
        <v>#DIV/0!</v>
      </c>
      <c r="BC246" s="75"/>
      <c r="BD246" s="75"/>
      <c r="BE246" s="76"/>
      <c r="BF246" s="155" t="e">
        <f t="shared" si="204"/>
        <v>#DIV/0!</v>
      </c>
      <c r="BG246" s="184">
        <v>0.98299999999999998</v>
      </c>
      <c r="BH246" s="184">
        <v>0.97499999999999998</v>
      </c>
      <c r="BI246" s="75"/>
      <c r="BJ246" s="75"/>
      <c r="BK246" s="75"/>
      <c r="BL246" s="75"/>
      <c r="BM246" s="75"/>
      <c r="BN246" s="76"/>
      <c r="BO246" s="75"/>
      <c r="BP246" s="75"/>
      <c r="BQ246" s="76"/>
      <c r="BR246" s="76"/>
      <c r="BS246" s="155" t="e">
        <f t="shared" si="205"/>
        <v>#DIV/0!</v>
      </c>
      <c r="BT246" s="155" t="e">
        <f t="shared" si="230"/>
        <v>#DIV/0!</v>
      </c>
      <c r="BU246" s="66" t="e">
        <f t="shared" si="231"/>
        <v>#DIV/0!</v>
      </c>
      <c r="BV246" s="72"/>
      <c r="BW246" s="76"/>
      <c r="BX246" s="66" t="e">
        <f t="shared" si="206"/>
        <v>#DIV/0!</v>
      </c>
      <c r="BY246" s="74" t="e">
        <f t="shared" si="207"/>
        <v>#DIV/0!</v>
      </c>
      <c r="BZ246" s="155" t="e">
        <f t="shared" si="227"/>
        <v>#DIV/0!</v>
      </c>
      <c r="CA246" s="72"/>
      <c r="CB246" s="76"/>
      <c r="CC246" s="155" t="e">
        <f t="shared" si="208"/>
        <v>#DIV/0!</v>
      </c>
      <c r="CD246" s="155" t="e">
        <f t="shared" si="209"/>
        <v>#DIV/0!</v>
      </c>
      <c r="CE246" s="72"/>
      <c r="CF246" s="167"/>
      <c r="CG246" s="167"/>
      <c r="CH246" s="155" t="e">
        <f t="shared" si="210"/>
        <v>#DIV/0!</v>
      </c>
      <c r="CI246" s="75"/>
      <c r="CJ246" s="76"/>
      <c r="CK246" s="75"/>
      <c r="CL246" s="75"/>
      <c r="CM246" s="75"/>
      <c r="CN246" s="155" t="e">
        <f t="shared" si="211"/>
        <v>#DIV/0!</v>
      </c>
      <c r="CO246" s="72"/>
      <c r="CP246" s="75"/>
      <c r="CQ246" s="155" t="e">
        <f t="shared" si="212"/>
        <v>#DIV/0!</v>
      </c>
      <c r="CR246" s="78" t="b">
        <v>0</v>
      </c>
      <c r="CS246" s="76" t="b">
        <v>0</v>
      </c>
      <c r="CT246" s="76"/>
      <c r="CU246" s="76"/>
      <c r="CV246" s="76"/>
      <c r="CW246" s="76"/>
      <c r="CX246" s="76"/>
      <c r="CY246" s="76"/>
      <c r="CZ246" s="76"/>
      <c r="DA246" s="76"/>
      <c r="DB246" s="76"/>
      <c r="DC246" s="66" t="e">
        <f t="shared" si="213"/>
        <v>#DIV/0!</v>
      </c>
      <c r="DD246" s="66" t="e">
        <f t="shared" si="214"/>
        <v>#DIV/0!</v>
      </c>
      <c r="DE246" s="66" t="e">
        <f t="shared" si="215"/>
        <v>#DIV/0!</v>
      </c>
      <c r="DF246" s="66" t="e">
        <f t="shared" si="216"/>
        <v>#DIV/0!</v>
      </c>
      <c r="DG246" s="66" t="e">
        <f t="shared" si="217"/>
        <v>#DIV/0!</v>
      </c>
      <c r="DH246" s="66" t="e">
        <f t="shared" si="229"/>
        <v>#DIV/0!</v>
      </c>
      <c r="DI246" s="66" t="e">
        <f t="shared" si="218"/>
        <v>#DIV/0!</v>
      </c>
      <c r="DJ246" s="66" t="e">
        <f t="shared" si="219"/>
        <v>#DIV/0!</v>
      </c>
      <c r="DK246" s="66" t="e">
        <f t="shared" si="220"/>
        <v>#DIV/0!</v>
      </c>
      <c r="DL246" s="66" t="e">
        <f t="shared" si="221"/>
        <v>#DIV/0!</v>
      </c>
      <c r="DM246" s="66" t="e">
        <f t="shared" si="222"/>
        <v>#DIV/0!</v>
      </c>
      <c r="DN246" s="80" t="e">
        <f t="shared" si="223"/>
        <v>#DIV/0!</v>
      </c>
      <c r="DO246" s="178" t="e">
        <f t="shared" si="224"/>
        <v>#DIV/0!</v>
      </c>
      <c r="DP246" s="163" t="e">
        <f t="shared" si="228"/>
        <v>#DIV/0!</v>
      </c>
    </row>
    <row r="247" spans="1:120" ht="17.149999999999999" customHeight="1" x14ac:dyDescent="0.3">
      <c r="A247" s="30"/>
      <c r="B247" s="39" t="s">
        <v>718</v>
      </c>
      <c r="C247" s="37" t="s">
        <v>719</v>
      </c>
      <c r="D247" s="36" t="s">
        <v>720</v>
      </c>
      <c r="E247" s="37" t="s">
        <v>721</v>
      </c>
      <c r="F247" s="36" t="s">
        <v>728</v>
      </c>
      <c r="G247" s="37" t="s">
        <v>729</v>
      </c>
      <c r="H247" s="36">
        <v>49</v>
      </c>
      <c r="I247" s="38">
        <v>6</v>
      </c>
      <c r="J247" s="155" t="e">
        <f t="shared" si="175"/>
        <v>#DIV/0!</v>
      </c>
      <c r="K247" s="115" t="e">
        <f t="shared" si="176"/>
        <v>#DIV/0!</v>
      </c>
      <c r="L247" s="115" t="e">
        <f t="shared" si="177"/>
        <v>#DIV/0!</v>
      </c>
      <c r="M247" s="115" t="e">
        <f t="shared" si="178"/>
        <v>#DIV/0!</v>
      </c>
      <c r="N247" s="115" t="e">
        <f t="shared" si="179"/>
        <v>#DIV/0!</v>
      </c>
      <c r="O247" s="115" t="e">
        <f t="shared" si="180"/>
        <v>#DIV/0!</v>
      </c>
      <c r="P247" s="115" t="e">
        <f t="shared" si="181"/>
        <v>#DIV/0!</v>
      </c>
      <c r="Q247" s="115">
        <f t="shared" si="182"/>
        <v>1</v>
      </c>
      <c r="R247" s="116">
        <f t="shared" si="183"/>
        <v>0.88</v>
      </c>
      <c r="S247" s="133" t="e">
        <f t="shared" si="184"/>
        <v>#DIV/0!</v>
      </c>
      <c r="T247" s="134" t="e">
        <f t="shared" si="225"/>
        <v>#DIV/0!</v>
      </c>
      <c r="U247" s="135" t="e">
        <f t="shared" si="185"/>
        <v>#DIV/0!</v>
      </c>
      <c r="V247" s="136">
        <v>5</v>
      </c>
      <c r="W247" s="155" t="e">
        <f t="shared" si="186"/>
        <v>#DIV/0!</v>
      </c>
      <c r="X247" s="155" t="e">
        <f t="shared" si="187"/>
        <v>#DIV/0!</v>
      </c>
      <c r="Y247" s="155" t="e">
        <f t="shared" si="188"/>
        <v>#DIV/0!</v>
      </c>
      <c r="Z247" s="156" t="e">
        <f t="shared" si="189"/>
        <v>#DIV/0!</v>
      </c>
      <c r="AA247" s="69"/>
      <c r="AB247" s="70">
        <f t="shared" si="190"/>
        <v>0.92299999999999993</v>
      </c>
      <c r="AC247" s="70" t="e">
        <f t="shared" si="191"/>
        <v>#DIV/0!</v>
      </c>
      <c r="AD247" s="70" t="e">
        <f t="shared" si="191"/>
        <v>#DIV/0!</v>
      </c>
      <c r="AE247" s="70">
        <f t="shared" si="192"/>
        <v>0</v>
      </c>
      <c r="AF247" s="70" t="e">
        <f t="shared" si="193"/>
        <v>#DIV/0!</v>
      </c>
      <c r="AG247" s="70" t="e">
        <f t="shared" si="194"/>
        <v>#DIV/0!</v>
      </c>
      <c r="AH247" s="70" t="e">
        <f t="shared" si="195"/>
        <v>#DIV/0!</v>
      </c>
      <c r="AI247" s="70" t="e">
        <f t="shared" si="196"/>
        <v>#DIV/0!</v>
      </c>
      <c r="AJ247" s="70" t="e">
        <f t="shared" si="197"/>
        <v>#DIV/0!</v>
      </c>
      <c r="AK247" s="70" t="e">
        <f t="shared" si="198"/>
        <v>#DIV/0!</v>
      </c>
      <c r="AL247" s="71" t="e">
        <f t="shared" si="226"/>
        <v>#DIV/0!</v>
      </c>
      <c r="AM247" s="187"/>
      <c r="AN247" s="189"/>
      <c r="AO247" s="182">
        <f t="shared" si="199"/>
        <v>1</v>
      </c>
      <c r="AP247" s="75"/>
      <c r="AQ247" s="75"/>
      <c r="AR247" s="76"/>
      <c r="AS247" s="76"/>
      <c r="AT247" s="171" t="e">
        <f t="shared" si="200"/>
        <v>#DIV/0!</v>
      </c>
      <c r="AU247" s="171" t="e">
        <f t="shared" si="201"/>
        <v>#DIV/0!</v>
      </c>
      <c r="AV247" s="75"/>
      <c r="AW247" s="76"/>
      <c r="AX247" s="75"/>
      <c r="AY247" s="76"/>
      <c r="AZ247" s="75"/>
      <c r="BA247" s="66" t="e">
        <f t="shared" si="202"/>
        <v>#DIV/0!</v>
      </c>
      <c r="BB247" s="155" t="e">
        <f t="shared" si="203"/>
        <v>#DIV/0!</v>
      </c>
      <c r="BC247" s="75"/>
      <c r="BD247" s="75"/>
      <c r="BE247" s="76"/>
      <c r="BF247" s="155" t="e">
        <f t="shared" si="204"/>
        <v>#DIV/0!</v>
      </c>
      <c r="BG247" s="184">
        <v>0.92299999999999993</v>
      </c>
      <c r="BH247" s="184">
        <v>0.88</v>
      </c>
      <c r="BI247" s="75"/>
      <c r="BJ247" s="75"/>
      <c r="BK247" s="75"/>
      <c r="BL247" s="75"/>
      <c r="BM247" s="75"/>
      <c r="BN247" s="76"/>
      <c r="BO247" s="75"/>
      <c r="BP247" s="76"/>
      <c r="BQ247" s="76"/>
      <c r="BR247" s="75"/>
      <c r="BS247" s="155" t="e">
        <f t="shared" si="205"/>
        <v>#DIV/0!</v>
      </c>
      <c r="BT247" s="155" t="e">
        <f t="shared" si="230"/>
        <v>#DIV/0!</v>
      </c>
      <c r="BU247" s="66" t="e">
        <f t="shared" si="231"/>
        <v>#DIV/0!</v>
      </c>
      <c r="BV247" s="72"/>
      <c r="BW247" s="75"/>
      <c r="BX247" s="66" t="e">
        <f t="shared" si="206"/>
        <v>#DIV/0!</v>
      </c>
      <c r="BY247" s="74" t="e">
        <f t="shared" si="207"/>
        <v>#DIV/0!</v>
      </c>
      <c r="BZ247" s="155" t="e">
        <f t="shared" si="227"/>
        <v>#DIV/0!</v>
      </c>
      <c r="CA247" s="72"/>
      <c r="CB247" s="75"/>
      <c r="CC247" s="155" t="e">
        <f t="shared" si="208"/>
        <v>#DIV/0!</v>
      </c>
      <c r="CD247" s="155" t="e">
        <f t="shared" si="209"/>
        <v>#DIV/0!</v>
      </c>
      <c r="CE247" s="72"/>
      <c r="CF247" s="167"/>
      <c r="CG247" s="167"/>
      <c r="CH247" s="155" t="e">
        <f t="shared" si="210"/>
        <v>#DIV/0!</v>
      </c>
      <c r="CI247" s="75"/>
      <c r="CJ247" s="76"/>
      <c r="CK247" s="75"/>
      <c r="CL247" s="75"/>
      <c r="CM247" s="75"/>
      <c r="CN247" s="155" t="e">
        <f t="shared" si="211"/>
        <v>#DIV/0!</v>
      </c>
      <c r="CO247" s="72"/>
      <c r="CP247" s="75"/>
      <c r="CQ247" s="155" t="e">
        <f t="shared" si="212"/>
        <v>#DIV/0!</v>
      </c>
      <c r="CR247" s="78" t="b">
        <v>0</v>
      </c>
      <c r="CS247" s="76" t="b">
        <v>0</v>
      </c>
      <c r="CT247" s="76"/>
      <c r="CU247" s="76"/>
      <c r="CV247" s="76"/>
      <c r="CW247" s="76"/>
      <c r="CX247" s="76"/>
      <c r="CY247" s="76"/>
      <c r="CZ247" s="76"/>
      <c r="DA247" s="76"/>
      <c r="DB247" s="76"/>
      <c r="DC247" s="66" t="e">
        <f t="shared" si="213"/>
        <v>#DIV/0!</v>
      </c>
      <c r="DD247" s="66" t="e">
        <f t="shared" si="214"/>
        <v>#DIV/0!</v>
      </c>
      <c r="DE247" s="66" t="e">
        <f t="shared" si="215"/>
        <v>#DIV/0!</v>
      </c>
      <c r="DF247" s="66" t="e">
        <f t="shared" si="216"/>
        <v>#DIV/0!</v>
      </c>
      <c r="DG247" s="66" t="e">
        <f t="shared" si="217"/>
        <v>#DIV/0!</v>
      </c>
      <c r="DH247" s="66" t="e">
        <f t="shared" si="229"/>
        <v>#DIV/0!</v>
      </c>
      <c r="DI247" s="66" t="e">
        <f t="shared" si="218"/>
        <v>#DIV/0!</v>
      </c>
      <c r="DJ247" s="66" t="e">
        <f t="shared" si="219"/>
        <v>#DIV/0!</v>
      </c>
      <c r="DK247" s="66" t="e">
        <f t="shared" si="220"/>
        <v>#DIV/0!</v>
      </c>
      <c r="DL247" s="66" t="e">
        <f t="shared" si="221"/>
        <v>#DIV/0!</v>
      </c>
      <c r="DM247" s="66" t="e">
        <f t="shared" si="222"/>
        <v>#DIV/0!</v>
      </c>
      <c r="DN247" s="80" t="e">
        <f t="shared" si="223"/>
        <v>#DIV/0!</v>
      </c>
      <c r="DO247" s="178" t="e">
        <f t="shared" si="224"/>
        <v>#DIV/0!</v>
      </c>
      <c r="DP247" s="163" t="e">
        <f t="shared" si="228"/>
        <v>#DIV/0!</v>
      </c>
    </row>
    <row r="248" spans="1:120" ht="17.149999999999999" customHeight="1" x14ac:dyDescent="0.3">
      <c r="A248" s="30"/>
      <c r="B248" s="39" t="s">
        <v>718</v>
      </c>
      <c r="C248" s="37" t="s">
        <v>719</v>
      </c>
      <c r="D248" s="36" t="s">
        <v>724</v>
      </c>
      <c r="E248" s="37" t="s">
        <v>725</v>
      </c>
      <c r="F248" s="36" t="s">
        <v>730</v>
      </c>
      <c r="G248" s="37" t="s">
        <v>731</v>
      </c>
      <c r="H248" s="36">
        <v>8</v>
      </c>
      <c r="I248" s="38">
        <v>2</v>
      </c>
      <c r="J248" s="155" t="e">
        <f t="shared" si="175"/>
        <v>#DIV/0!</v>
      </c>
      <c r="K248" s="115" t="e">
        <f t="shared" si="176"/>
        <v>#DIV/0!</v>
      </c>
      <c r="L248" s="115" t="e">
        <f t="shared" si="177"/>
        <v>#DIV/0!</v>
      </c>
      <c r="M248" s="115" t="e">
        <f t="shared" si="178"/>
        <v>#DIV/0!</v>
      </c>
      <c r="N248" s="115" t="e">
        <f t="shared" si="179"/>
        <v>#DIV/0!</v>
      </c>
      <c r="O248" s="115" t="e">
        <f t="shared" si="180"/>
        <v>#DIV/0!</v>
      </c>
      <c r="P248" s="115" t="e">
        <f t="shared" si="181"/>
        <v>#DIV/0!</v>
      </c>
      <c r="Q248" s="115">
        <f t="shared" si="182"/>
        <v>1</v>
      </c>
      <c r="R248" s="116">
        <f t="shared" si="183"/>
        <v>0.90300000000000002</v>
      </c>
      <c r="S248" s="133" t="e">
        <f t="shared" si="184"/>
        <v>#DIV/0!</v>
      </c>
      <c r="T248" s="134" t="e">
        <f t="shared" si="225"/>
        <v>#DIV/0!</v>
      </c>
      <c r="U248" s="135" t="e">
        <f t="shared" si="185"/>
        <v>#DIV/0!</v>
      </c>
      <c r="V248" s="136">
        <v>6</v>
      </c>
      <c r="W248" s="155" t="e">
        <f t="shared" si="186"/>
        <v>#DIV/0!</v>
      </c>
      <c r="X248" s="155" t="e">
        <f t="shared" si="187"/>
        <v>#DIV/0!</v>
      </c>
      <c r="Y248" s="155" t="e">
        <f t="shared" si="188"/>
        <v>#DIV/0!</v>
      </c>
      <c r="Z248" s="156" t="e">
        <f t="shared" si="189"/>
        <v>#DIV/0!</v>
      </c>
      <c r="AA248" s="69"/>
      <c r="AB248" s="70">
        <f t="shared" si="190"/>
        <v>0.93900000000000006</v>
      </c>
      <c r="AC248" s="70" t="e">
        <f t="shared" si="191"/>
        <v>#DIV/0!</v>
      </c>
      <c r="AD248" s="70" t="e">
        <f t="shared" si="191"/>
        <v>#DIV/0!</v>
      </c>
      <c r="AE248" s="70">
        <f t="shared" si="192"/>
        <v>0</v>
      </c>
      <c r="AF248" s="70" t="e">
        <f t="shared" si="193"/>
        <v>#DIV/0!</v>
      </c>
      <c r="AG248" s="70" t="e">
        <f t="shared" si="194"/>
        <v>#DIV/0!</v>
      </c>
      <c r="AH248" s="70" t="e">
        <f t="shared" si="195"/>
        <v>#DIV/0!</v>
      </c>
      <c r="AI248" s="70" t="e">
        <f t="shared" si="196"/>
        <v>#DIV/0!</v>
      </c>
      <c r="AJ248" s="70" t="e">
        <f t="shared" si="197"/>
        <v>#DIV/0!</v>
      </c>
      <c r="AK248" s="70" t="e">
        <f t="shared" si="198"/>
        <v>#DIV/0!</v>
      </c>
      <c r="AL248" s="71" t="e">
        <f t="shared" si="226"/>
        <v>#DIV/0!</v>
      </c>
      <c r="AM248" s="187"/>
      <c r="AN248" s="189"/>
      <c r="AO248" s="182">
        <f t="shared" si="199"/>
        <v>1</v>
      </c>
      <c r="AP248" s="75"/>
      <c r="AQ248" s="75"/>
      <c r="AR248" s="76"/>
      <c r="AS248" s="76"/>
      <c r="AT248" s="171" t="e">
        <f t="shared" si="200"/>
        <v>#DIV/0!</v>
      </c>
      <c r="AU248" s="171" t="e">
        <f t="shared" si="201"/>
        <v>#DIV/0!</v>
      </c>
      <c r="AV248" s="75"/>
      <c r="AW248" s="76"/>
      <c r="AX248" s="75"/>
      <c r="AY248" s="76"/>
      <c r="AZ248" s="76"/>
      <c r="BA248" s="66" t="e">
        <f t="shared" si="202"/>
        <v>#DIV/0!</v>
      </c>
      <c r="BB248" s="155" t="e">
        <f t="shared" si="203"/>
        <v>#DIV/0!</v>
      </c>
      <c r="BC248" s="75"/>
      <c r="BD248" s="75"/>
      <c r="BE248" s="76"/>
      <c r="BF248" s="155" t="e">
        <f t="shared" si="204"/>
        <v>#DIV/0!</v>
      </c>
      <c r="BG248" s="184">
        <v>0.93900000000000006</v>
      </c>
      <c r="BH248" s="184">
        <v>0.90300000000000002</v>
      </c>
      <c r="BI248" s="75"/>
      <c r="BJ248" s="75"/>
      <c r="BK248" s="75"/>
      <c r="BL248" s="75"/>
      <c r="BM248" s="76"/>
      <c r="BN248" s="76"/>
      <c r="BO248" s="75"/>
      <c r="BP248" s="76"/>
      <c r="BQ248" s="76"/>
      <c r="BR248" s="76"/>
      <c r="BS248" s="155" t="e">
        <f t="shared" si="205"/>
        <v>#DIV/0!</v>
      </c>
      <c r="BT248" s="155" t="e">
        <f t="shared" si="230"/>
        <v>#DIV/0!</v>
      </c>
      <c r="BU248" s="66" t="e">
        <f t="shared" si="231"/>
        <v>#DIV/0!</v>
      </c>
      <c r="BV248" s="72"/>
      <c r="BW248" s="75"/>
      <c r="BX248" s="66" t="e">
        <f t="shared" si="206"/>
        <v>#DIV/0!</v>
      </c>
      <c r="BY248" s="74" t="e">
        <f t="shared" si="207"/>
        <v>#DIV/0!</v>
      </c>
      <c r="BZ248" s="155" t="e">
        <f t="shared" si="227"/>
        <v>#DIV/0!</v>
      </c>
      <c r="CA248" s="72"/>
      <c r="CB248" s="75"/>
      <c r="CC248" s="155" t="e">
        <f t="shared" si="208"/>
        <v>#DIV/0!</v>
      </c>
      <c r="CD248" s="155" t="e">
        <f t="shared" si="209"/>
        <v>#DIV/0!</v>
      </c>
      <c r="CE248" s="72"/>
      <c r="CF248" s="166"/>
      <c r="CG248" s="167"/>
      <c r="CH248" s="155" t="e">
        <f t="shared" si="210"/>
        <v>#DIV/0!</v>
      </c>
      <c r="CI248" s="75"/>
      <c r="CJ248" s="76"/>
      <c r="CK248" s="75"/>
      <c r="CL248" s="75"/>
      <c r="CM248" s="76"/>
      <c r="CN248" s="155" t="e">
        <f t="shared" si="211"/>
        <v>#DIV/0!</v>
      </c>
      <c r="CO248" s="72"/>
      <c r="CP248" s="75"/>
      <c r="CQ248" s="155" t="e">
        <f t="shared" si="212"/>
        <v>#DIV/0!</v>
      </c>
      <c r="CR248" s="78" t="b">
        <v>0</v>
      </c>
      <c r="CS248" s="76" t="b">
        <v>0</v>
      </c>
      <c r="CT248" s="76"/>
      <c r="CU248" s="76"/>
      <c r="CV248" s="76"/>
      <c r="CW248" s="76"/>
      <c r="CX248" s="76"/>
      <c r="CY248" s="76"/>
      <c r="CZ248" s="76"/>
      <c r="DA248" s="76"/>
      <c r="DB248" s="76"/>
      <c r="DC248" s="66" t="e">
        <f t="shared" si="213"/>
        <v>#DIV/0!</v>
      </c>
      <c r="DD248" s="66" t="e">
        <f t="shared" si="214"/>
        <v>#DIV/0!</v>
      </c>
      <c r="DE248" s="66" t="e">
        <f t="shared" si="215"/>
        <v>#DIV/0!</v>
      </c>
      <c r="DF248" s="66" t="e">
        <f t="shared" si="216"/>
        <v>#DIV/0!</v>
      </c>
      <c r="DG248" s="66" t="e">
        <f t="shared" si="217"/>
        <v>#DIV/0!</v>
      </c>
      <c r="DH248" s="66" t="e">
        <f t="shared" si="229"/>
        <v>#DIV/0!</v>
      </c>
      <c r="DI248" s="66" t="e">
        <f t="shared" si="218"/>
        <v>#DIV/0!</v>
      </c>
      <c r="DJ248" s="66" t="e">
        <f t="shared" si="219"/>
        <v>#DIV/0!</v>
      </c>
      <c r="DK248" s="66" t="e">
        <f t="shared" si="220"/>
        <v>#DIV/0!</v>
      </c>
      <c r="DL248" s="66" t="e">
        <f t="shared" si="221"/>
        <v>#DIV/0!</v>
      </c>
      <c r="DM248" s="66" t="e">
        <f t="shared" si="222"/>
        <v>#DIV/0!</v>
      </c>
      <c r="DN248" s="80" t="e">
        <f t="shared" si="223"/>
        <v>#DIV/0!</v>
      </c>
      <c r="DO248" s="178" t="e">
        <f t="shared" si="224"/>
        <v>#DIV/0!</v>
      </c>
      <c r="DP248" s="163" t="e">
        <f t="shared" si="228"/>
        <v>#DIV/0!</v>
      </c>
    </row>
    <row r="249" spans="1:120" ht="17.149999999999999" customHeight="1" x14ac:dyDescent="0.3">
      <c r="A249" s="30"/>
      <c r="B249" s="39" t="s">
        <v>718</v>
      </c>
      <c r="C249" s="37" t="s">
        <v>719</v>
      </c>
      <c r="D249" s="36" t="s">
        <v>720</v>
      </c>
      <c r="E249" s="37" t="s">
        <v>721</v>
      </c>
      <c r="F249" s="36" t="s">
        <v>732</v>
      </c>
      <c r="G249" s="37" t="s">
        <v>733</v>
      </c>
      <c r="H249" s="36">
        <v>18</v>
      </c>
      <c r="I249" s="38">
        <v>17</v>
      </c>
      <c r="J249" s="155" t="e">
        <f t="shared" si="175"/>
        <v>#DIV/0!</v>
      </c>
      <c r="K249" s="115" t="e">
        <f t="shared" si="176"/>
        <v>#DIV/0!</v>
      </c>
      <c r="L249" s="115" t="e">
        <f t="shared" si="177"/>
        <v>#DIV/0!</v>
      </c>
      <c r="M249" s="115" t="e">
        <f t="shared" si="178"/>
        <v>#DIV/0!</v>
      </c>
      <c r="N249" s="115" t="e">
        <f t="shared" si="179"/>
        <v>#DIV/0!</v>
      </c>
      <c r="O249" s="115" t="e">
        <f t="shared" si="180"/>
        <v>#DIV/0!</v>
      </c>
      <c r="P249" s="115" t="e">
        <f t="shared" si="181"/>
        <v>#DIV/0!</v>
      </c>
      <c r="Q249" s="115">
        <f t="shared" si="182"/>
        <v>1</v>
      </c>
      <c r="R249" s="116">
        <f t="shared" si="183"/>
        <v>0.90400000000000003</v>
      </c>
      <c r="S249" s="133" t="e">
        <f t="shared" si="184"/>
        <v>#DIV/0!</v>
      </c>
      <c r="T249" s="134" t="e">
        <f t="shared" si="225"/>
        <v>#DIV/0!</v>
      </c>
      <c r="U249" s="135" t="e">
        <f t="shared" si="185"/>
        <v>#DIV/0!</v>
      </c>
      <c r="V249" s="136">
        <v>7</v>
      </c>
      <c r="W249" s="155" t="e">
        <f t="shared" si="186"/>
        <v>#DIV/0!</v>
      </c>
      <c r="X249" s="155" t="e">
        <f t="shared" si="187"/>
        <v>#DIV/0!</v>
      </c>
      <c r="Y249" s="155" t="e">
        <f t="shared" si="188"/>
        <v>#DIV/0!</v>
      </c>
      <c r="Z249" s="156" t="e">
        <f t="shared" si="189"/>
        <v>#DIV/0!</v>
      </c>
      <c r="AA249" s="69"/>
      <c r="AB249" s="70">
        <f t="shared" si="190"/>
        <v>0.94</v>
      </c>
      <c r="AC249" s="70" t="e">
        <f t="shared" si="191"/>
        <v>#DIV/0!</v>
      </c>
      <c r="AD249" s="70" t="e">
        <f t="shared" si="191"/>
        <v>#DIV/0!</v>
      </c>
      <c r="AE249" s="70">
        <f t="shared" si="192"/>
        <v>0</v>
      </c>
      <c r="AF249" s="70" t="e">
        <f t="shared" si="193"/>
        <v>#DIV/0!</v>
      </c>
      <c r="AG249" s="70" t="e">
        <f t="shared" si="194"/>
        <v>#DIV/0!</v>
      </c>
      <c r="AH249" s="70" t="e">
        <f t="shared" si="195"/>
        <v>#DIV/0!</v>
      </c>
      <c r="AI249" s="70" t="e">
        <f t="shared" si="196"/>
        <v>#DIV/0!</v>
      </c>
      <c r="AJ249" s="70" t="e">
        <f t="shared" si="197"/>
        <v>#DIV/0!</v>
      </c>
      <c r="AK249" s="70" t="e">
        <f t="shared" si="198"/>
        <v>#DIV/0!</v>
      </c>
      <c r="AL249" s="71" t="e">
        <f t="shared" si="226"/>
        <v>#DIV/0!</v>
      </c>
      <c r="AM249" s="187"/>
      <c r="AN249" s="189"/>
      <c r="AO249" s="182">
        <f t="shared" si="199"/>
        <v>1</v>
      </c>
      <c r="AP249" s="75"/>
      <c r="AQ249" s="75"/>
      <c r="AR249" s="76"/>
      <c r="AS249" s="76"/>
      <c r="AT249" s="171" t="e">
        <f t="shared" si="200"/>
        <v>#DIV/0!</v>
      </c>
      <c r="AU249" s="171" t="e">
        <f t="shared" si="201"/>
        <v>#DIV/0!</v>
      </c>
      <c r="AV249" s="75"/>
      <c r="AW249" s="76"/>
      <c r="AX249" s="75"/>
      <c r="AY249" s="76"/>
      <c r="AZ249" s="75"/>
      <c r="BA249" s="66" t="e">
        <f t="shared" si="202"/>
        <v>#DIV/0!</v>
      </c>
      <c r="BB249" s="155" t="e">
        <f t="shared" si="203"/>
        <v>#DIV/0!</v>
      </c>
      <c r="BC249" s="75"/>
      <c r="BD249" s="75"/>
      <c r="BE249" s="76"/>
      <c r="BF249" s="155" t="e">
        <f t="shared" si="204"/>
        <v>#DIV/0!</v>
      </c>
      <c r="BG249" s="184">
        <v>0.94</v>
      </c>
      <c r="BH249" s="184">
        <v>0.90400000000000003</v>
      </c>
      <c r="BI249" s="75"/>
      <c r="BJ249" s="75"/>
      <c r="BK249" s="75"/>
      <c r="BL249" s="75"/>
      <c r="BM249" s="75"/>
      <c r="BN249" s="76"/>
      <c r="BO249" s="75"/>
      <c r="BP249" s="76"/>
      <c r="BQ249" s="76"/>
      <c r="BR249" s="76"/>
      <c r="BS249" s="155" t="e">
        <f t="shared" si="205"/>
        <v>#DIV/0!</v>
      </c>
      <c r="BT249" s="155" t="e">
        <f t="shared" si="230"/>
        <v>#DIV/0!</v>
      </c>
      <c r="BU249" s="66" t="e">
        <f t="shared" si="231"/>
        <v>#DIV/0!</v>
      </c>
      <c r="BV249" s="72"/>
      <c r="BW249" s="75"/>
      <c r="BX249" s="66" t="e">
        <f t="shared" si="206"/>
        <v>#DIV/0!</v>
      </c>
      <c r="BY249" s="74" t="e">
        <f t="shared" si="207"/>
        <v>#DIV/0!</v>
      </c>
      <c r="BZ249" s="155" t="e">
        <f t="shared" si="227"/>
        <v>#DIV/0!</v>
      </c>
      <c r="CA249" s="72"/>
      <c r="CB249" s="75"/>
      <c r="CC249" s="155" t="e">
        <f t="shared" si="208"/>
        <v>#DIV/0!</v>
      </c>
      <c r="CD249" s="155" t="e">
        <f t="shared" si="209"/>
        <v>#DIV/0!</v>
      </c>
      <c r="CE249" s="72"/>
      <c r="CF249" s="167"/>
      <c r="CG249" s="167"/>
      <c r="CH249" s="155" t="e">
        <f t="shared" si="210"/>
        <v>#DIV/0!</v>
      </c>
      <c r="CI249" s="75"/>
      <c r="CJ249" s="76"/>
      <c r="CK249" s="75"/>
      <c r="CL249" s="75"/>
      <c r="CM249" s="75"/>
      <c r="CN249" s="155" t="e">
        <f t="shared" si="211"/>
        <v>#DIV/0!</v>
      </c>
      <c r="CO249" s="72"/>
      <c r="CP249" s="75"/>
      <c r="CQ249" s="155" t="e">
        <f t="shared" si="212"/>
        <v>#DIV/0!</v>
      </c>
      <c r="CR249" s="78" t="b">
        <v>0</v>
      </c>
      <c r="CS249" s="76" t="b">
        <v>0</v>
      </c>
      <c r="CT249" s="76"/>
      <c r="CU249" s="76"/>
      <c r="CV249" s="76"/>
      <c r="CW249" s="76"/>
      <c r="CX249" s="76"/>
      <c r="CY249" s="76"/>
      <c r="CZ249" s="76"/>
      <c r="DA249" s="76"/>
      <c r="DB249" s="76"/>
      <c r="DC249" s="66" t="e">
        <f t="shared" si="213"/>
        <v>#DIV/0!</v>
      </c>
      <c r="DD249" s="66" t="e">
        <f t="shared" si="214"/>
        <v>#DIV/0!</v>
      </c>
      <c r="DE249" s="66" t="e">
        <f t="shared" si="215"/>
        <v>#DIV/0!</v>
      </c>
      <c r="DF249" s="66" t="e">
        <f t="shared" si="216"/>
        <v>#DIV/0!</v>
      </c>
      <c r="DG249" s="66" t="e">
        <f t="shared" si="217"/>
        <v>#DIV/0!</v>
      </c>
      <c r="DH249" s="66" t="e">
        <f t="shared" si="229"/>
        <v>#DIV/0!</v>
      </c>
      <c r="DI249" s="66" t="e">
        <f t="shared" si="218"/>
        <v>#DIV/0!</v>
      </c>
      <c r="DJ249" s="66" t="e">
        <f t="shared" si="219"/>
        <v>#DIV/0!</v>
      </c>
      <c r="DK249" s="66" t="e">
        <f t="shared" si="220"/>
        <v>#DIV/0!</v>
      </c>
      <c r="DL249" s="66" t="e">
        <f t="shared" si="221"/>
        <v>#DIV/0!</v>
      </c>
      <c r="DM249" s="66" t="e">
        <f t="shared" si="222"/>
        <v>#DIV/0!</v>
      </c>
      <c r="DN249" s="80" t="e">
        <f t="shared" si="223"/>
        <v>#DIV/0!</v>
      </c>
      <c r="DO249" s="178" t="e">
        <f t="shared" si="224"/>
        <v>#DIV/0!</v>
      </c>
      <c r="DP249" s="163" t="e">
        <f t="shared" si="228"/>
        <v>#DIV/0!</v>
      </c>
    </row>
    <row r="250" spans="1:120" ht="17.149999999999999" customHeight="1" x14ac:dyDescent="0.3">
      <c r="A250" s="30"/>
      <c r="B250" s="39" t="s">
        <v>718</v>
      </c>
      <c r="C250" s="37" t="s">
        <v>719</v>
      </c>
      <c r="D250" s="36" t="s">
        <v>724</v>
      </c>
      <c r="E250" s="37" t="s">
        <v>725</v>
      </c>
      <c r="F250" s="36" t="s">
        <v>734</v>
      </c>
      <c r="G250" s="37" t="s">
        <v>735</v>
      </c>
      <c r="H250" s="36">
        <v>29</v>
      </c>
      <c r="I250" s="38">
        <v>7</v>
      </c>
      <c r="J250" s="155" t="e">
        <f t="shared" si="175"/>
        <v>#DIV/0!</v>
      </c>
      <c r="K250" s="115" t="e">
        <f t="shared" si="176"/>
        <v>#DIV/0!</v>
      </c>
      <c r="L250" s="115" t="e">
        <f t="shared" si="177"/>
        <v>#DIV/0!</v>
      </c>
      <c r="M250" s="115" t="e">
        <f t="shared" si="178"/>
        <v>#DIV/0!</v>
      </c>
      <c r="N250" s="115" t="e">
        <f t="shared" si="179"/>
        <v>#DIV/0!</v>
      </c>
      <c r="O250" s="115" t="e">
        <f t="shared" si="180"/>
        <v>#DIV/0!</v>
      </c>
      <c r="P250" s="115" t="e">
        <f t="shared" si="181"/>
        <v>#DIV/0!</v>
      </c>
      <c r="Q250" s="115">
        <f t="shared" si="182"/>
        <v>1</v>
      </c>
      <c r="R250" s="116">
        <f t="shared" si="183"/>
        <v>0.93299999999999994</v>
      </c>
      <c r="S250" s="133" t="e">
        <f t="shared" si="184"/>
        <v>#DIV/0!</v>
      </c>
      <c r="T250" s="134" t="e">
        <f t="shared" si="225"/>
        <v>#DIV/0!</v>
      </c>
      <c r="U250" s="135" t="e">
        <f t="shared" si="185"/>
        <v>#DIV/0!</v>
      </c>
      <c r="V250" s="136">
        <v>6</v>
      </c>
      <c r="W250" s="155" t="e">
        <f t="shared" si="186"/>
        <v>#DIV/0!</v>
      </c>
      <c r="X250" s="155" t="e">
        <f t="shared" si="187"/>
        <v>#DIV/0!</v>
      </c>
      <c r="Y250" s="155" t="e">
        <f t="shared" si="188"/>
        <v>#DIV/0!</v>
      </c>
      <c r="Z250" s="156" t="e">
        <f t="shared" si="189"/>
        <v>#DIV/0!</v>
      </c>
      <c r="AA250" s="69"/>
      <c r="AB250" s="70">
        <f t="shared" si="190"/>
        <v>0.95400000000000007</v>
      </c>
      <c r="AC250" s="70" t="e">
        <f t="shared" si="191"/>
        <v>#DIV/0!</v>
      </c>
      <c r="AD250" s="70" t="e">
        <f t="shared" si="191"/>
        <v>#DIV/0!</v>
      </c>
      <c r="AE250" s="70">
        <f t="shared" si="192"/>
        <v>0</v>
      </c>
      <c r="AF250" s="70" t="e">
        <f t="shared" si="193"/>
        <v>#DIV/0!</v>
      </c>
      <c r="AG250" s="70" t="e">
        <f t="shared" si="194"/>
        <v>#DIV/0!</v>
      </c>
      <c r="AH250" s="70" t="e">
        <f t="shared" si="195"/>
        <v>#DIV/0!</v>
      </c>
      <c r="AI250" s="70" t="e">
        <f t="shared" si="196"/>
        <v>#DIV/0!</v>
      </c>
      <c r="AJ250" s="70" t="e">
        <f t="shared" si="197"/>
        <v>#DIV/0!</v>
      </c>
      <c r="AK250" s="70" t="e">
        <f t="shared" si="198"/>
        <v>#DIV/0!</v>
      </c>
      <c r="AL250" s="71" t="e">
        <f t="shared" si="226"/>
        <v>#DIV/0!</v>
      </c>
      <c r="AM250" s="187"/>
      <c r="AN250" s="189"/>
      <c r="AO250" s="182">
        <f t="shared" si="199"/>
        <v>1</v>
      </c>
      <c r="AP250" s="75"/>
      <c r="AQ250" s="75"/>
      <c r="AR250" s="76"/>
      <c r="AS250" s="76"/>
      <c r="AT250" s="171" t="e">
        <f t="shared" si="200"/>
        <v>#DIV/0!</v>
      </c>
      <c r="AU250" s="171" t="e">
        <f t="shared" si="201"/>
        <v>#DIV/0!</v>
      </c>
      <c r="AV250" s="75"/>
      <c r="AW250" s="76"/>
      <c r="AX250" s="75"/>
      <c r="AY250" s="76"/>
      <c r="AZ250" s="75"/>
      <c r="BA250" s="66" t="e">
        <f t="shared" si="202"/>
        <v>#DIV/0!</v>
      </c>
      <c r="BB250" s="155" t="e">
        <f t="shared" si="203"/>
        <v>#DIV/0!</v>
      </c>
      <c r="BC250" s="75"/>
      <c r="BD250" s="75"/>
      <c r="BE250" s="76"/>
      <c r="BF250" s="155" t="e">
        <f t="shared" si="204"/>
        <v>#DIV/0!</v>
      </c>
      <c r="BG250" s="184">
        <v>0.95400000000000007</v>
      </c>
      <c r="BH250" s="184">
        <v>0.93299999999999994</v>
      </c>
      <c r="BI250" s="75"/>
      <c r="BJ250" s="75"/>
      <c r="BK250" s="75"/>
      <c r="BL250" s="75"/>
      <c r="BM250" s="75"/>
      <c r="BN250" s="76"/>
      <c r="BO250" s="75"/>
      <c r="BP250" s="76"/>
      <c r="BQ250" s="76"/>
      <c r="BR250" s="76"/>
      <c r="BS250" s="155" t="e">
        <f t="shared" si="205"/>
        <v>#DIV/0!</v>
      </c>
      <c r="BT250" s="155" t="e">
        <f t="shared" si="230"/>
        <v>#DIV/0!</v>
      </c>
      <c r="BU250" s="66" t="e">
        <f t="shared" si="231"/>
        <v>#DIV/0!</v>
      </c>
      <c r="BV250" s="72"/>
      <c r="BW250" s="75"/>
      <c r="BX250" s="66" t="e">
        <f t="shared" si="206"/>
        <v>#DIV/0!</v>
      </c>
      <c r="BY250" s="74" t="e">
        <f t="shared" si="207"/>
        <v>#DIV/0!</v>
      </c>
      <c r="BZ250" s="155" t="e">
        <f t="shared" si="227"/>
        <v>#DIV/0!</v>
      </c>
      <c r="CA250" s="72"/>
      <c r="CB250" s="75"/>
      <c r="CC250" s="155" t="e">
        <f t="shared" si="208"/>
        <v>#DIV/0!</v>
      </c>
      <c r="CD250" s="155" t="e">
        <f t="shared" si="209"/>
        <v>#DIV/0!</v>
      </c>
      <c r="CE250" s="72"/>
      <c r="CF250" s="166"/>
      <c r="CG250" s="167"/>
      <c r="CH250" s="155" t="e">
        <f t="shared" si="210"/>
        <v>#DIV/0!</v>
      </c>
      <c r="CI250" s="75"/>
      <c r="CJ250" s="75"/>
      <c r="CK250" s="75"/>
      <c r="CL250" s="75"/>
      <c r="CM250" s="75"/>
      <c r="CN250" s="155" t="e">
        <f t="shared" si="211"/>
        <v>#DIV/0!</v>
      </c>
      <c r="CO250" s="72"/>
      <c r="CP250" s="75"/>
      <c r="CQ250" s="155" t="e">
        <f t="shared" si="212"/>
        <v>#DIV/0!</v>
      </c>
      <c r="CR250" s="78" t="b">
        <v>0</v>
      </c>
      <c r="CS250" s="76" t="b">
        <v>0</v>
      </c>
      <c r="CT250" s="76"/>
      <c r="CU250" s="76"/>
      <c r="CV250" s="76"/>
      <c r="CW250" s="76"/>
      <c r="CX250" s="76"/>
      <c r="CY250" s="76"/>
      <c r="CZ250" s="76"/>
      <c r="DA250" s="76"/>
      <c r="DB250" s="76"/>
      <c r="DC250" s="66" t="e">
        <f t="shared" si="213"/>
        <v>#DIV/0!</v>
      </c>
      <c r="DD250" s="66" t="e">
        <f t="shared" si="214"/>
        <v>#DIV/0!</v>
      </c>
      <c r="DE250" s="66" t="e">
        <f t="shared" si="215"/>
        <v>#DIV/0!</v>
      </c>
      <c r="DF250" s="66" t="e">
        <f t="shared" si="216"/>
        <v>#DIV/0!</v>
      </c>
      <c r="DG250" s="66" t="e">
        <f t="shared" si="217"/>
        <v>#DIV/0!</v>
      </c>
      <c r="DH250" s="66" t="e">
        <f t="shared" si="229"/>
        <v>#DIV/0!</v>
      </c>
      <c r="DI250" s="66" t="e">
        <f t="shared" si="218"/>
        <v>#DIV/0!</v>
      </c>
      <c r="DJ250" s="66" t="e">
        <f t="shared" si="219"/>
        <v>#DIV/0!</v>
      </c>
      <c r="DK250" s="66" t="e">
        <f t="shared" si="220"/>
        <v>#DIV/0!</v>
      </c>
      <c r="DL250" s="66" t="e">
        <f t="shared" si="221"/>
        <v>#DIV/0!</v>
      </c>
      <c r="DM250" s="66" t="e">
        <f t="shared" si="222"/>
        <v>#DIV/0!</v>
      </c>
      <c r="DN250" s="80" t="e">
        <f t="shared" si="223"/>
        <v>#DIV/0!</v>
      </c>
      <c r="DO250" s="178" t="e">
        <f t="shared" si="224"/>
        <v>#DIV/0!</v>
      </c>
      <c r="DP250" s="163" t="e">
        <f t="shared" si="228"/>
        <v>#DIV/0!</v>
      </c>
    </row>
    <row r="251" spans="1:120" ht="17.149999999999999" customHeight="1" x14ac:dyDescent="0.3">
      <c r="A251" s="30"/>
      <c r="B251" s="39" t="s">
        <v>718</v>
      </c>
      <c r="C251" s="37" t="s">
        <v>719</v>
      </c>
      <c r="D251" s="36" t="s">
        <v>724</v>
      </c>
      <c r="E251" s="37" t="s">
        <v>725</v>
      </c>
      <c r="F251" s="36" t="s">
        <v>736</v>
      </c>
      <c r="G251" s="37" t="s">
        <v>737</v>
      </c>
      <c r="H251" s="36">
        <v>60</v>
      </c>
      <c r="I251" s="38">
        <v>7</v>
      </c>
      <c r="J251" s="155" t="e">
        <f t="shared" si="175"/>
        <v>#DIV/0!</v>
      </c>
      <c r="K251" s="115" t="e">
        <f t="shared" si="176"/>
        <v>#DIV/0!</v>
      </c>
      <c r="L251" s="115" t="e">
        <f t="shared" si="177"/>
        <v>#DIV/0!</v>
      </c>
      <c r="M251" s="115" t="e">
        <f t="shared" si="178"/>
        <v>#DIV/0!</v>
      </c>
      <c r="N251" s="115" t="e">
        <f t="shared" si="179"/>
        <v>#DIV/0!</v>
      </c>
      <c r="O251" s="115" t="e">
        <f t="shared" si="180"/>
        <v>#DIV/0!</v>
      </c>
      <c r="P251" s="115" t="e">
        <f t="shared" si="181"/>
        <v>#DIV/0!</v>
      </c>
      <c r="Q251" s="115">
        <f t="shared" si="182"/>
        <v>1</v>
      </c>
      <c r="R251" s="116">
        <f t="shared" si="183"/>
        <v>0.91200000000000003</v>
      </c>
      <c r="S251" s="133" t="e">
        <f t="shared" si="184"/>
        <v>#DIV/0!</v>
      </c>
      <c r="T251" s="134" t="e">
        <f t="shared" si="225"/>
        <v>#DIV/0!</v>
      </c>
      <c r="U251" s="135" t="e">
        <f t="shared" si="185"/>
        <v>#DIV/0!</v>
      </c>
      <c r="V251" s="136">
        <v>4</v>
      </c>
      <c r="W251" s="155" t="e">
        <f t="shared" si="186"/>
        <v>#DIV/0!</v>
      </c>
      <c r="X251" s="155" t="e">
        <f t="shared" si="187"/>
        <v>#DIV/0!</v>
      </c>
      <c r="Y251" s="155" t="e">
        <f t="shared" si="188"/>
        <v>#DIV/0!</v>
      </c>
      <c r="Z251" s="156" t="e">
        <f t="shared" si="189"/>
        <v>#DIV/0!</v>
      </c>
      <c r="AA251" s="69"/>
      <c r="AB251" s="70">
        <f t="shared" si="190"/>
        <v>0.94400000000000006</v>
      </c>
      <c r="AC251" s="70" t="e">
        <f t="shared" si="191"/>
        <v>#DIV/0!</v>
      </c>
      <c r="AD251" s="70" t="e">
        <f t="shared" si="191"/>
        <v>#DIV/0!</v>
      </c>
      <c r="AE251" s="70">
        <f t="shared" si="192"/>
        <v>0</v>
      </c>
      <c r="AF251" s="70" t="e">
        <f t="shared" si="193"/>
        <v>#DIV/0!</v>
      </c>
      <c r="AG251" s="70" t="e">
        <f t="shared" si="194"/>
        <v>#DIV/0!</v>
      </c>
      <c r="AH251" s="70" t="e">
        <f t="shared" si="195"/>
        <v>#DIV/0!</v>
      </c>
      <c r="AI251" s="70" t="e">
        <f t="shared" si="196"/>
        <v>#DIV/0!</v>
      </c>
      <c r="AJ251" s="70" t="e">
        <f t="shared" si="197"/>
        <v>#DIV/0!</v>
      </c>
      <c r="AK251" s="70" t="e">
        <f t="shared" si="198"/>
        <v>#DIV/0!</v>
      </c>
      <c r="AL251" s="71" t="e">
        <f t="shared" si="226"/>
        <v>#DIV/0!</v>
      </c>
      <c r="AM251" s="187"/>
      <c r="AN251" s="189"/>
      <c r="AO251" s="182">
        <f t="shared" si="199"/>
        <v>1</v>
      </c>
      <c r="AP251" s="75"/>
      <c r="AQ251" s="75"/>
      <c r="AR251" s="76"/>
      <c r="AS251" s="76"/>
      <c r="AT251" s="171" t="e">
        <f t="shared" si="200"/>
        <v>#DIV/0!</v>
      </c>
      <c r="AU251" s="171" t="e">
        <f t="shared" si="201"/>
        <v>#DIV/0!</v>
      </c>
      <c r="AV251" s="75"/>
      <c r="AW251" s="76"/>
      <c r="AX251" s="75"/>
      <c r="AY251" s="76"/>
      <c r="AZ251" s="75"/>
      <c r="BA251" s="66" t="e">
        <f t="shared" si="202"/>
        <v>#DIV/0!</v>
      </c>
      <c r="BB251" s="155" t="e">
        <f t="shared" si="203"/>
        <v>#DIV/0!</v>
      </c>
      <c r="BC251" s="75"/>
      <c r="BD251" s="75"/>
      <c r="BE251" s="76"/>
      <c r="BF251" s="155" t="e">
        <f t="shared" si="204"/>
        <v>#DIV/0!</v>
      </c>
      <c r="BG251" s="184">
        <v>0.94400000000000006</v>
      </c>
      <c r="BH251" s="184">
        <v>0.91200000000000003</v>
      </c>
      <c r="BI251" s="75"/>
      <c r="BJ251" s="75"/>
      <c r="BK251" s="75"/>
      <c r="BL251" s="75"/>
      <c r="BM251" s="75"/>
      <c r="BN251" s="76"/>
      <c r="BO251" s="75"/>
      <c r="BP251" s="76"/>
      <c r="BQ251" s="76"/>
      <c r="BR251" s="75"/>
      <c r="BS251" s="155" t="e">
        <f t="shared" si="205"/>
        <v>#DIV/0!</v>
      </c>
      <c r="BT251" s="155" t="e">
        <f t="shared" si="230"/>
        <v>#DIV/0!</v>
      </c>
      <c r="BU251" s="66" t="e">
        <f t="shared" si="231"/>
        <v>#DIV/0!</v>
      </c>
      <c r="BV251" s="72"/>
      <c r="BW251" s="75"/>
      <c r="BX251" s="66" t="e">
        <f t="shared" si="206"/>
        <v>#DIV/0!</v>
      </c>
      <c r="BY251" s="74" t="e">
        <f t="shared" si="207"/>
        <v>#DIV/0!</v>
      </c>
      <c r="BZ251" s="155" t="e">
        <f t="shared" si="227"/>
        <v>#DIV/0!</v>
      </c>
      <c r="CA251" s="72"/>
      <c r="CB251" s="75"/>
      <c r="CC251" s="155" t="e">
        <f t="shared" si="208"/>
        <v>#DIV/0!</v>
      </c>
      <c r="CD251" s="155" t="e">
        <f t="shared" si="209"/>
        <v>#DIV/0!</v>
      </c>
      <c r="CE251" s="72"/>
      <c r="CF251" s="166"/>
      <c r="CG251" s="167"/>
      <c r="CH251" s="155" t="e">
        <f t="shared" si="210"/>
        <v>#DIV/0!</v>
      </c>
      <c r="CI251" s="75"/>
      <c r="CJ251" s="76"/>
      <c r="CK251" s="75"/>
      <c r="CL251" s="75"/>
      <c r="CM251" s="75"/>
      <c r="CN251" s="155" t="e">
        <f t="shared" si="211"/>
        <v>#DIV/0!</v>
      </c>
      <c r="CO251" s="72"/>
      <c r="CP251" s="75"/>
      <c r="CQ251" s="155" t="e">
        <f t="shared" si="212"/>
        <v>#DIV/0!</v>
      </c>
      <c r="CR251" s="78" t="b">
        <v>0</v>
      </c>
      <c r="CS251" s="76" t="b">
        <v>0</v>
      </c>
      <c r="CT251" s="76"/>
      <c r="CU251" s="76"/>
      <c r="CV251" s="76"/>
      <c r="CW251" s="76"/>
      <c r="CX251" s="76"/>
      <c r="CY251" s="76"/>
      <c r="CZ251" s="76"/>
      <c r="DA251" s="76"/>
      <c r="DB251" s="76"/>
      <c r="DC251" s="66" t="e">
        <f t="shared" si="213"/>
        <v>#DIV/0!</v>
      </c>
      <c r="DD251" s="66" t="e">
        <f t="shared" si="214"/>
        <v>#DIV/0!</v>
      </c>
      <c r="DE251" s="66" t="e">
        <f t="shared" si="215"/>
        <v>#DIV/0!</v>
      </c>
      <c r="DF251" s="66" t="e">
        <f t="shared" si="216"/>
        <v>#DIV/0!</v>
      </c>
      <c r="DG251" s="66" t="e">
        <f t="shared" si="217"/>
        <v>#DIV/0!</v>
      </c>
      <c r="DH251" s="66" t="e">
        <f t="shared" si="229"/>
        <v>#DIV/0!</v>
      </c>
      <c r="DI251" s="66" t="e">
        <f t="shared" si="218"/>
        <v>#DIV/0!</v>
      </c>
      <c r="DJ251" s="66" t="e">
        <f t="shared" si="219"/>
        <v>#DIV/0!</v>
      </c>
      <c r="DK251" s="66" t="e">
        <f t="shared" si="220"/>
        <v>#DIV/0!</v>
      </c>
      <c r="DL251" s="66" t="e">
        <f t="shared" si="221"/>
        <v>#DIV/0!</v>
      </c>
      <c r="DM251" s="66" t="e">
        <f t="shared" si="222"/>
        <v>#DIV/0!</v>
      </c>
      <c r="DN251" s="80" t="e">
        <f t="shared" si="223"/>
        <v>#DIV/0!</v>
      </c>
      <c r="DO251" s="178" t="e">
        <f t="shared" si="224"/>
        <v>#DIV/0!</v>
      </c>
      <c r="DP251" s="163" t="e">
        <f t="shared" si="228"/>
        <v>#DIV/0!</v>
      </c>
    </row>
    <row r="252" spans="1:120" ht="17.149999999999999" customHeight="1" x14ac:dyDescent="0.3">
      <c r="A252" s="30"/>
      <c r="B252" s="39" t="s">
        <v>718</v>
      </c>
      <c r="C252" s="37" t="s">
        <v>719</v>
      </c>
      <c r="D252" s="36" t="s">
        <v>720</v>
      </c>
      <c r="E252" s="37" t="s">
        <v>721</v>
      </c>
      <c r="F252" s="36" t="s">
        <v>738</v>
      </c>
      <c r="G252" s="37" t="s">
        <v>739</v>
      </c>
      <c r="H252" s="36">
        <v>8</v>
      </c>
      <c r="I252" s="38">
        <v>2</v>
      </c>
      <c r="J252" s="155" t="e">
        <f t="shared" si="175"/>
        <v>#DIV/0!</v>
      </c>
      <c r="K252" s="115" t="e">
        <f t="shared" si="176"/>
        <v>#DIV/0!</v>
      </c>
      <c r="L252" s="115" t="e">
        <f t="shared" si="177"/>
        <v>#DIV/0!</v>
      </c>
      <c r="M252" s="115" t="e">
        <f t="shared" si="178"/>
        <v>#DIV/0!</v>
      </c>
      <c r="N252" s="115" t="e">
        <f t="shared" si="179"/>
        <v>#DIV/0!</v>
      </c>
      <c r="O252" s="115" t="e">
        <f t="shared" si="180"/>
        <v>#DIV/0!</v>
      </c>
      <c r="P252" s="115" t="e">
        <f t="shared" si="181"/>
        <v>#DIV/0!</v>
      </c>
      <c r="Q252" s="115">
        <f t="shared" si="182"/>
        <v>1</v>
      </c>
      <c r="R252" s="116">
        <f t="shared" si="183"/>
        <v>0.8640000000000001</v>
      </c>
      <c r="S252" s="133" t="e">
        <f t="shared" si="184"/>
        <v>#DIV/0!</v>
      </c>
      <c r="T252" s="134" t="e">
        <f t="shared" si="225"/>
        <v>#DIV/0!</v>
      </c>
      <c r="U252" s="135" t="e">
        <f t="shared" si="185"/>
        <v>#DIV/0!</v>
      </c>
      <c r="V252" s="136">
        <v>6</v>
      </c>
      <c r="W252" s="155" t="e">
        <f t="shared" si="186"/>
        <v>#DIV/0!</v>
      </c>
      <c r="X252" s="155" t="e">
        <f t="shared" si="187"/>
        <v>#DIV/0!</v>
      </c>
      <c r="Y252" s="155" t="e">
        <f t="shared" si="188"/>
        <v>#DIV/0!</v>
      </c>
      <c r="Z252" s="156" t="e">
        <f t="shared" si="189"/>
        <v>#DIV/0!</v>
      </c>
      <c r="AA252" s="69"/>
      <c r="AB252" s="70">
        <f t="shared" si="190"/>
        <v>0.91299999999999992</v>
      </c>
      <c r="AC252" s="70" t="e">
        <f t="shared" si="191"/>
        <v>#DIV/0!</v>
      </c>
      <c r="AD252" s="70" t="e">
        <f t="shared" si="191"/>
        <v>#DIV/0!</v>
      </c>
      <c r="AE252" s="70">
        <f t="shared" si="192"/>
        <v>0</v>
      </c>
      <c r="AF252" s="70" t="e">
        <f t="shared" si="193"/>
        <v>#DIV/0!</v>
      </c>
      <c r="AG252" s="70" t="e">
        <f t="shared" si="194"/>
        <v>#DIV/0!</v>
      </c>
      <c r="AH252" s="70" t="e">
        <f t="shared" si="195"/>
        <v>#DIV/0!</v>
      </c>
      <c r="AI252" s="70" t="e">
        <f t="shared" si="196"/>
        <v>#DIV/0!</v>
      </c>
      <c r="AJ252" s="70" t="e">
        <f t="shared" si="197"/>
        <v>#DIV/0!</v>
      </c>
      <c r="AK252" s="70" t="e">
        <f t="shared" si="198"/>
        <v>#DIV/0!</v>
      </c>
      <c r="AL252" s="71" t="e">
        <f t="shared" si="226"/>
        <v>#DIV/0!</v>
      </c>
      <c r="AM252" s="187"/>
      <c r="AN252" s="189"/>
      <c r="AO252" s="182">
        <f t="shared" si="199"/>
        <v>1</v>
      </c>
      <c r="AP252" s="75"/>
      <c r="AQ252" s="75"/>
      <c r="AR252" s="76"/>
      <c r="AS252" s="76"/>
      <c r="AT252" s="171" t="e">
        <f t="shared" si="200"/>
        <v>#DIV/0!</v>
      </c>
      <c r="AU252" s="171" t="e">
        <f t="shared" si="201"/>
        <v>#DIV/0!</v>
      </c>
      <c r="AV252" s="75"/>
      <c r="AW252" s="76"/>
      <c r="AX252" s="75"/>
      <c r="AY252" s="76"/>
      <c r="AZ252" s="75"/>
      <c r="BA252" s="66" t="e">
        <f t="shared" si="202"/>
        <v>#DIV/0!</v>
      </c>
      <c r="BB252" s="155" t="e">
        <f t="shared" si="203"/>
        <v>#DIV/0!</v>
      </c>
      <c r="BC252" s="75"/>
      <c r="BD252" s="75"/>
      <c r="BE252" s="76"/>
      <c r="BF252" s="155" t="e">
        <f t="shared" si="204"/>
        <v>#DIV/0!</v>
      </c>
      <c r="BG252" s="184">
        <v>0.91299999999999992</v>
      </c>
      <c r="BH252" s="184">
        <v>0.8640000000000001</v>
      </c>
      <c r="BI252" s="75"/>
      <c r="BJ252" s="75"/>
      <c r="BK252" s="75"/>
      <c r="BL252" s="75"/>
      <c r="BM252" s="75"/>
      <c r="BN252" s="76"/>
      <c r="BO252" s="75"/>
      <c r="BP252" s="76"/>
      <c r="BQ252" s="76"/>
      <c r="BR252" s="76"/>
      <c r="BS252" s="155" t="e">
        <f t="shared" si="205"/>
        <v>#DIV/0!</v>
      </c>
      <c r="BT252" s="155" t="e">
        <f t="shared" si="230"/>
        <v>#DIV/0!</v>
      </c>
      <c r="BU252" s="66" t="e">
        <f t="shared" si="231"/>
        <v>#DIV/0!</v>
      </c>
      <c r="BV252" s="72"/>
      <c r="BW252" s="75"/>
      <c r="BX252" s="66" t="e">
        <f t="shared" si="206"/>
        <v>#DIV/0!</v>
      </c>
      <c r="BY252" s="74" t="e">
        <f t="shared" si="207"/>
        <v>#DIV/0!</v>
      </c>
      <c r="BZ252" s="155" t="e">
        <f t="shared" si="227"/>
        <v>#DIV/0!</v>
      </c>
      <c r="CA252" s="72"/>
      <c r="CB252" s="75"/>
      <c r="CC252" s="155" t="e">
        <f t="shared" si="208"/>
        <v>#DIV/0!</v>
      </c>
      <c r="CD252" s="155" t="e">
        <f t="shared" si="209"/>
        <v>#DIV/0!</v>
      </c>
      <c r="CE252" s="72"/>
      <c r="CF252" s="166"/>
      <c r="CG252" s="167"/>
      <c r="CH252" s="155" t="e">
        <f t="shared" si="210"/>
        <v>#DIV/0!</v>
      </c>
      <c r="CI252" s="75"/>
      <c r="CJ252" s="75"/>
      <c r="CK252" s="75"/>
      <c r="CL252" s="75"/>
      <c r="CM252" s="75"/>
      <c r="CN252" s="155" t="e">
        <f t="shared" si="211"/>
        <v>#DIV/0!</v>
      </c>
      <c r="CO252" s="72"/>
      <c r="CP252" s="75"/>
      <c r="CQ252" s="155" t="e">
        <f t="shared" si="212"/>
        <v>#DIV/0!</v>
      </c>
      <c r="CR252" s="78" t="b">
        <v>0</v>
      </c>
      <c r="CS252" s="76" t="b">
        <v>0</v>
      </c>
      <c r="CT252" s="76"/>
      <c r="CU252" s="76"/>
      <c r="CV252" s="76"/>
      <c r="CW252" s="76"/>
      <c r="CX252" s="76"/>
      <c r="CY252" s="76"/>
      <c r="CZ252" s="76"/>
      <c r="DA252" s="76"/>
      <c r="DB252" s="76"/>
      <c r="DC252" s="66" t="e">
        <f t="shared" si="213"/>
        <v>#DIV/0!</v>
      </c>
      <c r="DD252" s="66" t="e">
        <f t="shared" si="214"/>
        <v>#DIV/0!</v>
      </c>
      <c r="DE252" s="66" t="e">
        <f t="shared" si="215"/>
        <v>#DIV/0!</v>
      </c>
      <c r="DF252" s="66" t="e">
        <f t="shared" si="216"/>
        <v>#DIV/0!</v>
      </c>
      <c r="DG252" s="66" t="e">
        <f t="shared" si="217"/>
        <v>#DIV/0!</v>
      </c>
      <c r="DH252" s="66" t="e">
        <f t="shared" si="229"/>
        <v>#DIV/0!</v>
      </c>
      <c r="DI252" s="66" t="e">
        <f t="shared" si="218"/>
        <v>#DIV/0!</v>
      </c>
      <c r="DJ252" s="66" t="e">
        <f t="shared" si="219"/>
        <v>#DIV/0!</v>
      </c>
      <c r="DK252" s="66" t="e">
        <f t="shared" si="220"/>
        <v>#DIV/0!</v>
      </c>
      <c r="DL252" s="66" t="e">
        <f t="shared" si="221"/>
        <v>#DIV/0!</v>
      </c>
      <c r="DM252" s="66" t="e">
        <f t="shared" si="222"/>
        <v>#DIV/0!</v>
      </c>
      <c r="DN252" s="80" t="e">
        <f t="shared" si="223"/>
        <v>#DIV/0!</v>
      </c>
      <c r="DO252" s="178" t="e">
        <f t="shared" si="224"/>
        <v>#DIV/0!</v>
      </c>
      <c r="DP252" s="163" t="e">
        <f t="shared" si="228"/>
        <v>#DIV/0!</v>
      </c>
    </row>
    <row r="253" spans="1:120" ht="17.149999999999999" customHeight="1" x14ac:dyDescent="0.3">
      <c r="A253" s="30"/>
      <c r="B253" s="39" t="s">
        <v>740</v>
      </c>
      <c r="C253" s="37" t="s">
        <v>741</v>
      </c>
      <c r="D253" s="36" t="s">
        <v>742</v>
      </c>
      <c r="E253" s="37" t="s">
        <v>741</v>
      </c>
      <c r="F253" s="36" t="s">
        <v>743</v>
      </c>
      <c r="G253" s="37" t="s">
        <v>741</v>
      </c>
      <c r="H253" s="36">
        <v>65</v>
      </c>
      <c r="I253" s="38">
        <v>40</v>
      </c>
      <c r="J253" s="155" t="e">
        <f t="shared" si="175"/>
        <v>#DIV/0!</v>
      </c>
      <c r="K253" s="115" t="e">
        <f t="shared" si="176"/>
        <v>#DIV/0!</v>
      </c>
      <c r="L253" s="115" t="e">
        <f t="shared" si="177"/>
        <v>#DIV/0!</v>
      </c>
      <c r="M253" s="115" t="e">
        <f t="shared" si="178"/>
        <v>#DIV/0!</v>
      </c>
      <c r="N253" s="115" t="e">
        <f t="shared" si="179"/>
        <v>#DIV/0!</v>
      </c>
      <c r="O253" s="115" t="e">
        <f t="shared" si="180"/>
        <v>#DIV/0!</v>
      </c>
      <c r="P253" s="115" t="e">
        <f t="shared" si="181"/>
        <v>#DIV/0!</v>
      </c>
      <c r="Q253" s="115">
        <f t="shared" si="182"/>
        <v>1</v>
      </c>
      <c r="R253" s="116">
        <f t="shared" si="183"/>
        <v>0.90300000000000002</v>
      </c>
      <c r="S253" s="133" t="e">
        <f t="shared" si="184"/>
        <v>#DIV/0!</v>
      </c>
      <c r="T253" s="134" t="e">
        <f t="shared" si="225"/>
        <v>#DIV/0!</v>
      </c>
      <c r="U253" s="135" t="e">
        <f t="shared" si="185"/>
        <v>#DIV/0!</v>
      </c>
      <c r="V253" s="136">
        <v>6</v>
      </c>
      <c r="W253" s="155" t="e">
        <f t="shared" si="186"/>
        <v>#DIV/0!</v>
      </c>
      <c r="X253" s="155" t="e">
        <f t="shared" si="187"/>
        <v>#DIV/0!</v>
      </c>
      <c r="Y253" s="155" t="e">
        <f t="shared" si="188"/>
        <v>#DIV/0!</v>
      </c>
      <c r="Z253" s="156" t="e">
        <f t="shared" si="189"/>
        <v>#DIV/0!</v>
      </c>
      <c r="AA253" s="69"/>
      <c r="AB253" s="70">
        <f t="shared" si="190"/>
        <v>0.92700000000000005</v>
      </c>
      <c r="AC253" s="70" t="e">
        <f t="shared" si="191"/>
        <v>#DIV/0!</v>
      </c>
      <c r="AD253" s="70" t="e">
        <f t="shared" si="191"/>
        <v>#DIV/0!</v>
      </c>
      <c r="AE253" s="70">
        <f t="shared" si="192"/>
        <v>0</v>
      </c>
      <c r="AF253" s="70" t="e">
        <f t="shared" si="193"/>
        <v>#DIV/0!</v>
      </c>
      <c r="AG253" s="70" t="e">
        <f t="shared" si="194"/>
        <v>#DIV/0!</v>
      </c>
      <c r="AH253" s="70" t="e">
        <f t="shared" si="195"/>
        <v>#DIV/0!</v>
      </c>
      <c r="AI253" s="70" t="e">
        <f t="shared" si="196"/>
        <v>#DIV/0!</v>
      </c>
      <c r="AJ253" s="70" t="e">
        <f t="shared" si="197"/>
        <v>#DIV/0!</v>
      </c>
      <c r="AK253" s="70" t="e">
        <f t="shared" si="198"/>
        <v>#DIV/0!</v>
      </c>
      <c r="AL253" s="71" t="e">
        <f t="shared" si="226"/>
        <v>#DIV/0!</v>
      </c>
      <c r="AM253" s="187"/>
      <c r="AN253" s="189"/>
      <c r="AO253" s="182">
        <f t="shared" si="199"/>
        <v>1</v>
      </c>
      <c r="AP253" s="75"/>
      <c r="AQ253" s="75"/>
      <c r="AR253" s="76"/>
      <c r="AS253" s="76"/>
      <c r="AT253" s="171" t="e">
        <f t="shared" si="200"/>
        <v>#DIV/0!</v>
      </c>
      <c r="AU253" s="171" t="e">
        <f t="shared" si="201"/>
        <v>#DIV/0!</v>
      </c>
      <c r="AV253" s="75"/>
      <c r="AW253" s="75"/>
      <c r="AX253" s="75"/>
      <c r="AY253" s="76"/>
      <c r="AZ253" s="75"/>
      <c r="BA253" s="66" t="e">
        <f t="shared" si="202"/>
        <v>#DIV/0!</v>
      </c>
      <c r="BB253" s="155" t="e">
        <f t="shared" si="203"/>
        <v>#DIV/0!</v>
      </c>
      <c r="BC253" s="75"/>
      <c r="BD253" s="75"/>
      <c r="BE253" s="76"/>
      <c r="BF253" s="155" t="e">
        <f t="shared" si="204"/>
        <v>#DIV/0!</v>
      </c>
      <c r="BG253" s="184">
        <v>0.92700000000000005</v>
      </c>
      <c r="BH253" s="184">
        <v>0.90300000000000002</v>
      </c>
      <c r="BI253" s="75"/>
      <c r="BJ253" s="75"/>
      <c r="BK253" s="75"/>
      <c r="BL253" s="75"/>
      <c r="BM253" s="75"/>
      <c r="BN253" s="76"/>
      <c r="BO253" s="75"/>
      <c r="BP253" s="76"/>
      <c r="BQ253" s="76"/>
      <c r="BR253" s="76"/>
      <c r="BS253" s="155" t="e">
        <f t="shared" si="205"/>
        <v>#DIV/0!</v>
      </c>
      <c r="BT253" s="155" t="e">
        <f t="shared" si="230"/>
        <v>#DIV/0!</v>
      </c>
      <c r="BU253" s="66" t="e">
        <f t="shared" si="231"/>
        <v>#DIV/0!</v>
      </c>
      <c r="BV253" s="72"/>
      <c r="BW253" s="75"/>
      <c r="BX253" s="66" t="e">
        <f t="shared" si="206"/>
        <v>#DIV/0!</v>
      </c>
      <c r="BY253" s="74" t="e">
        <f t="shared" si="207"/>
        <v>#DIV/0!</v>
      </c>
      <c r="BZ253" s="155" t="e">
        <f t="shared" si="227"/>
        <v>#DIV/0!</v>
      </c>
      <c r="CA253" s="72"/>
      <c r="CB253" s="75"/>
      <c r="CC253" s="155" t="e">
        <f t="shared" si="208"/>
        <v>#DIV/0!</v>
      </c>
      <c r="CD253" s="155" t="e">
        <f t="shared" si="209"/>
        <v>#DIV/0!</v>
      </c>
      <c r="CE253" s="72"/>
      <c r="CF253" s="167"/>
      <c r="CG253" s="167"/>
      <c r="CH253" s="155" t="e">
        <f t="shared" si="210"/>
        <v>#DIV/0!</v>
      </c>
      <c r="CI253" s="75"/>
      <c r="CJ253" s="75"/>
      <c r="CK253" s="75"/>
      <c r="CL253" s="75"/>
      <c r="CM253" s="75"/>
      <c r="CN253" s="155" t="e">
        <f t="shared" si="211"/>
        <v>#DIV/0!</v>
      </c>
      <c r="CO253" s="72"/>
      <c r="CP253" s="75"/>
      <c r="CQ253" s="155" t="e">
        <f t="shared" si="212"/>
        <v>#DIV/0!</v>
      </c>
      <c r="CR253" s="78" t="b">
        <v>0</v>
      </c>
      <c r="CS253" s="76" t="b">
        <v>1</v>
      </c>
      <c r="CT253" s="76"/>
      <c r="CU253" s="76"/>
      <c r="CV253" s="79"/>
      <c r="CW253" s="79"/>
      <c r="CX253" s="79"/>
      <c r="CY253" s="79"/>
      <c r="CZ253" s="76"/>
      <c r="DA253" s="76"/>
      <c r="DB253" s="76"/>
      <c r="DC253" s="66" t="e">
        <f t="shared" si="213"/>
        <v>#DIV/0!</v>
      </c>
      <c r="DD253" s="66" t="e">
        <f t="shared" si="214"/>
        <v>#DIV/0!</v>
      </c>
      <c r="DE253" s="66" t="e">
        <f t="shared" si="215"/>
        <v>#DIV/0!</v>
      </c>
      <c r="DF253" s="66" t="e">
        <f t="shared" si="216"/>
        <v>#DIV/0!</v>
      </c>
      <c r="DG253" s="66" t="e">
        <f t="shared" si="217"/>
        <v>#DIV/0!</v>
      </c>
      <c r="DH253" s="66" t="e">
        <f t="shared" si="229"/>
        <v>#DIV/0!</v>
      </c>
      <c r="DI253" s="66" t="e">
        <f t="shared" si="218"/>
        <v>#DIV/0!</v>
      </c>
      <c r="DJ253" s="66" t="e">
        <f t="shared" si="219"/>
        <v>#DIV/0!</v>
      </c>
      <c r="DK253" s="66" t="e">
        <f t="shared" si="220"/>
        <v>#DIV/0!</v>
      </c>
      <c r="DL253" s="66" t="e">
        <f t="shared" si="221"/>
        <v>#DIV/0!</v>
      </c>
      <c r="DM253" s="66" t="e">
        <f t="shared" si="222"/>
        <v>#DIV/0!</v>
      </c>
      <c r="DN253" s="80" t="e">
        <f t="shared" si="223"/>
        <v>#DIV/0!</v>
      </c>
      <c r="DO253" s="178" t="e">
        <f t="shared" si="224"/>
        <v>#DIV/0!</v>
      </c>
      <c r="DP253" s="163" t="e">
        <f t="shared" si="228"/>
        <v>#DIV/0!</v>
      </c>
    </row>
    <row r="254" spans="1:120" ht="17.149999999999999" customHeight="1" x14ac:dyDescent="0.3">
      <c r="A254" s="30"/>
      <c r="B254" s="39" t="s">
        <v>740</v>
      </c>
      <c r="C254" s="37" t="s">
        <v>741</v>
      </c>
      <c r="D254" s="36" t="s">
        <v>742</v>
      </c>
      <c r="E254" s="37" t="s">
        <v>741</v>
      </c>
      <c r="F254" s="36" t="s">
        <v>744</v>
      </c>
      <c r="G254" s="37" t="s">
        <v>745</v>
      </c>
      <c r="H254" s="36">
        <v>60</v>
      </c>
      <c r="I254" s="38">
        <v>6</v>
      </c>
      <c r="J254" s="155" t="e">
        <f t="shared" si="175"/>
        <v>#DIV/0!</v>
      </c>
      <c r="K254" s="115" t="e">
        <f t="shared" si="176"/>
        <v>#DIV/0!</v>
      </c>
      <c r="L254" s="115" t="e">
        <f t="shared" si="177"/>
        <v>#DIV/0!</v>
      </c>
      <c r="M254" s="115" t="e">
        <f t="shared" si="178"/>
        <v>#DIV/0!</v>
      </c>
      <c r="N254" s="115" t="e">
        <f t="shared" si="179"/>
        <v>#DIV/0!</v>
      </c>
      <c r="O254" s="115" t="e">
        <f t="shared" si="180"/>
        <v>#DIV/0!</v>
      </c>
      <c r="P254" s="115" t="e">
        <f t="shared" si="181"/>
        <v>#DIV/0!</v>
      </c>
      <c r="Q254" s="115">
        <f t="shared" si="182"/>
        <v>1</v>
      </c>
      <c r="R254" s="116">
        <f t="shared" si="183"/>
        <v>0.8859999999999999</v>
      </c>
      <c r="S254" s="133" t="e">
        <f t="shared" si="184"/>
        <v>#DIV/0!</v>
      </c>
      <c r="T254" s="134" t="e">
        <f t="shared" si="225"/>
        <v>#DIV/0!</v>
      </c>
      <c r="U254" s="135" t="e">
        <f t="shared" si="185"/>
        <v>#DIV/0!</v>
      </c>
      <c r="V254" s="136">
        <v>4</v>
      </c>
      <c r="W254" s="155" t="e">
        <f t="shared" si="186"/>
        <v>#DIV/0!</v>
      </c>
      <c r="X254" s="155" t="e">
        <f t="shared" si="187"/>
        <v>#DIV/0!</v>
      </c>
      <c r="Y254" s="155" t="e">
        <f t="shared" si="188"/>
        <v>#DIV/0!</v>
      </c>
      <c r="Z254" s="156" t="e">
        <f t="shared" si="189"/>
        <v>#DIV/0!</v>
      </c>
      <c r="AA254" s="69"/>
      <c r="AB254" s="70">
        <f t="shared" si="190"/>
        <v>0.91900000000000004</v>
      </c>
      <c r="AC254" s="70" t="e">
        <f t="shared" si="191"/>
        <v>#DIV/0!</v>
      </c>
      <c r="AD254" s="70" t="e">
        <f t="shared" si="191"/>
        <v>#DIV/0!</v>
      </c>
      <c r="AE254" s="70">
        <f t="shared" si="192"/>
        <v>0</v>
      </c>
      <c r="AF254" s="70" t="e">
        <f t="shared" si="193"/>
        <v>#DIV/0!</v>
      </c>
      <c r="AG254" s="70" t="e">
        <f t="shared" si="194"/>
        <v>#DIV/0!</v>
      </c>
      <c r="AH254" s="70" t="e">
        <f t="shared" si="195"/>
        <v>#DIV/0!</v>
      </c>
      <c r="AI254" s="70" t="e">
        <f t="shared" si="196"/>
        <v>#DIV/0!</v>
      </c>
      <c r="AJ254" s="70" t="e">
        <f t="shared" si="197"/>
        <v>#DIV/0!</v>
      </c>
      <c r="AK254" s="70" t="e">
        <f t="shared" si="198"/>
        <v>#DIV/0!</v>
      </c>
      <c r="AL254" s="71" t="e">
        <f t="shared" si="226"/>
        <v>#DIV/0!</v>
      </c>
      <c r="AM254" s="187"/>
      <c r="AN254" s="189"/>
      <c r="AO254" s="182">
        <f t="shared" si="199"/>
        <v>1</v>
      </c>
      <c r="AP254" s="75"/>
      <c r="AQ254" s="75"/>
      <c r="AR254" s="76"/>
      <c r="AS254" s="76"/>
      <c r="AT254" s="171" t="e">
        <f t="shared" si="200"/>
        <v>#DIV/0!</v>
      </c>
      <c r="AU254" s="171" t="e">
        <f t="shared" si="201"/>
        <v>#DIV/0!</v>
      </c>
      <c r="AV254" s="75"/>
      <c r="AW254" s="75"/>
      <c r="AX254" s="75"/>
      <c r="AY254" s="76"/>
      <c r="AZ254" s="75"/>
      <c r="BA254" s="66" t="e">
        <f t="shared" si="202"/>
        <v>#DIV/0!</v>
      </c>
      <c r="BB254" s="155" t="e">
        <f t="shared" si="203"/>
        <v>#DIV/0!</v>
      </c>
      <c r="BC254" s="75"/>
      <c r="BD254" s="75"/>
      <c r="BE254" s="76"/>
      <c r="BF254" s="155" t="e">
        <f t="shared" si="204"/>
        <v>#DIV/0!</v>
      </c>
      <c r="BG254" s="184">
        <v>0.91900000000000004</v>
      </c>
      <c r="BH254" s="184">
        <v>0.8859999999999999</v>
      </c>
      <c r="BI254" s="75"/>
      <c r="BJ254" s="75"/>
      <c r="BK254" s="75"/>
      <c r="BL254" s="75"/>
      <c r="BM254" s="75"/>
      <c r="BN254" s="76"/>
      <c r="BO254" s="75"/>
      <c r="BP254" s="76"/>
      <c r="BQ254" s="76"/>
      <c r="BR254" s="75"/>
      <c r="BS254" s="155" t="e">
        <f t="shared" si="205"/>
        <v>#DIV/0!</v>
      </c>
      <c r="BT254" s="155" t="e">
        <f t="shared" si="230"/>
        <v>#DIV/0!</v>
      </c>
      <c r="BU254" s="66" t="e">
        <f t="shared" si="231"/>
        <v>#DIV/0!</v>
      </c>
      <c r="BV254" s="72"/>
      <c r="BW254" s="75"/>
      <c r="BX254" s="66" t="e">
        <f t="shared" si="206"/>
        <v>#DIV/0!</v>
      </c>
      <c r="BY254" s="74" t="e">
        <f t="shared" si="207"/>
        <v>#DIV/0!</v>
      </c>
      <c r="BZ254" s="155" t="e">
        <f t="shared" si="227"/>
        <v>#DIV/0!</v>
      </c>
      <c r="CA254" s="72"/>
      <c r="CB254" s="75"/>
      <c r="CC254" s="155" t="e">
        <f t="shared" si="208"/>
        <v>#DIV/0!</v>
      </c>
      <c r="CD254" s="155" t="e">
        <f t="shared" si="209"/>
        <v>#DIV/0!</v>
      </c>
      <c r="CE254" s="72"/>
      <c r="CF254" s="166"/>
      <c r="CG254" s="167"/>
      <c r="CH254" s="155" t="e">
        <f t="shared" si="210"/>
        <v>#DIV/0!</v>
      </c>
      <c r="CI254" s="75"/>
      <c r="CJ254" s="76"/>
      <c r="CK254" s="76"/>
      <c r="CL254" s="76"/>
      <c r="CM254" s="76"/>
      <c r="CN254" s="155" t="e">
        <f t="shared" si="211"/>
        <v>#DIV/0!</v>
      </c>
      <c r="CO254" s="72"/>
      <c r="CP254" s="75"/>
      <c r="CQ254" s="155" t="e">
        <f t="shared" si="212"/>
        <v>#DIV/0!</v>
      </c>
      <c r="CR254" s="78" t="b">
        <v>0</v>
      </c>
      <c r="CS254" s="76" t="b">
        <v>0</v>
      </c>
      <c r="CT254" s="76"/>
      <c r="CU254" s="76"/>
      <c r="CV254" s="76"/>
      <c r="CW254" s="76"/>
      <c r="CX254" s="76"/>
      <c r="CY254" s="76"/>
      <c r="CZ254" s="76"/>
      <c r="DA254" s="76"/>
      <c r="DB254" s="76"/>
      <c r="DC254" s="66" t="e">
        <f t="shared" si="213"/>
        <v>#DIV/0!</v>
      </c>
      <c r="DD254" s="66" t="e">
        <f t="shared" si="214"/>
        <v>#DIV/0!</v>
      </c>
      <c r="DE254" s="66" t="e">
        <f t="shared" si="215"/>
        <v>#DIV/0!</v>
      </c>
      <c r="DF254" s="66" t="e">
        <f t="shared" si="216"/>
        <v>#DIV/0!</v>
      </c>
      <c r="DG254" s="66" t="e">
        <f t="shared" si="217"/>
        <v>#DIV/0!</v>
      </c>
      <c r="DH254" s="66" t="e">
        <f t="shared" si="229"/>
        <v>#DIV/0!</v>
      </c>
      <c r="DI254" s="66" t="e">
        <f t="shared" si="218"/>
        <v>#DIV/0!</v>
      </c>
      <c r="DJ254" s="66" t="e">
        <f t="shared" si="219"/>
        <v>#DIV/0!</v>
      </c>
      <c r="DK254" s="66" t="e">
        <f t="shared" si="220"/>
        <v>#DIV/0!</v>
      </c>
      <c r="DL254" s="66" t="e">
        <f t="shared" si="221"/>
        <v>#DIV/0!</v>
      </c>
      <c r="DM254" s="66" t="e">
        <f t="shared" si="222"/>
        <v>#DIV/0!</v>
      </c>
      <c r="DN254" s="80" t="e">
        <f t="shared" si="223"/>
        <v>#DIV/0!</v>
      </c>
      <c r="DO254" s="178" t="e">
        <f t="shared" si="224"/>
        <v>#DIV/0!</v>
      </c>
      <c r="DP254" s="163" t="e">
        <f t="shared" si="228"/>
        <v>#DIV/0!</v>
      </c>
    </row>
    <row r="255" spans="1:120" ht="17.149999999999999" customHeight="1" x14ac:dyDescent="0.3">
      <c r="A255" s="30"/>
      <c r="B255" s="39" t="s">
        <v>740</v>
      </c>
      <c r="C255" s="37" t="s">
        <v>741</v>
      </c>
      <c r="D255" s="36" t="s">
        <v>742</v>
      </c>
      <c r="E255" s="37" t="s">
        <v>741</v>
      </c>
      <c r="F255" s="36" t="s">
        <v>746</v>
      </c>
      <c r="G255" s="37" t="s">
        <v>747</v>
      </c>
      <c r="H255" s="36">
        <v>89</v>
      </c>
      <c r="I255" s="38">
        <v>12</v>
      </c>
      <c r="J255" s="155" t="e">
        <f t="shared" si="175"/>
        <v>#DIV/0!</v>
      </c>
      <c r="K255" s="115" t="e">
        <f t="shared" si="176"/>
        <v>#DIV/0!</v>
      </c>
      <c r="L255" s="115" t="e">
        <f t="shared" si="177"/>
        <v>#DIV/0!</v>
      </c>
      <c r="M255" s="115" t="e">
        <f t="shared" si="178"/>
        <v>#DIV/0!</v>
      </c>
      <c r="N255" s="115" t="e">
        <f t="shared" si="179"/>
        <v>#DIV/0!</v>
      </c>
      <c r="O255" s="115" t="e">
        <f t="shared" si="180"/>
        <v>#DIV/0!</v>
      </c>
      <c r="P255" s="115" t="e">
        <f t="shared" si="181"/>
        <v>#DIV/0!</v>
      </c>
      <c r="Q255" s="115">
        <f t="shared" si="182"/>
        <v>1</v>
      </c>
      <c r="R255" s="116">
        <f t="shared" si="183"/>
        <v>0.92599999999999993</v>
      </c>
      <c r="S255" s="133" t="e">
        <f t="shared" si="184"/>
        <v>#DIV/0!</v>
      </c>
      <c r="T255" s="134" t="e">
        <f t="shared" si="225"/>
        <v>#DIV/0!</v>
      </c>
      <c r="U255" s="135" t="e">
        <f t="shared" si="185"/>
        <v>#DIV/0!</v>
      </c>
      <c r="V255" s="136">
        <v>4</v>
      </c>
      <c r="W255" s="155" t="e">
        <f t="shared" si="186"/>
        <v>#DIV/0!</v>
      </c>
      <c r="X255" s="155" t="e">
        <f t="shared" si="187"/>
        <v>#DIV/0!</v>
      </c>
      <c r="Y255" s="155" t="e">
        <f t="shared" si="188"/>
        <v>#DIV/0!</v>
      </c>
      <c r="Z255" s="156" t="e">
        <f t="shared" si="189"/>
        <v>#DIV/0!</v>
      </c>
      <c r="AA255" s="69"/>
      <c r="AB255" s="70">
        <f t="shared" si="190"/>
        <v>0.94499999999999995</v>
      </c>
      <c r="AC255" s="70" t="e">
        <f t="shared" si="191"/>
        <v>#DIV/0!</v>
      </c>
      <c r="AD255" s="70" t="e">
        <f t="shared" si="191"/>
        <v>#DIV/0!</v>
      </c>
      <c r="AE255" s="70">
        <f t="shared" si="192"/>
        <v>0</v>
      </c>
      <c r="AF255" s="70" t="e">
        <f t="shared" si="193"/>
        <v>#DIV/0!</v>
      </c>
      <c r="AG255" s="70" t="e">
        <f t="shared" si="194"/>
        <v>#DIV/0!</v>
      </c>
      <c r="AH255" s="70" t="e">
        <f t="shared" si="195"/>
        <v>#DIV/0!</v>
      </c>
      <c r="AI255" s="70" t="e">
        <f t="shared" si="196"/>
        <v>#DIV/0!</v>
      </c>
      <c r="AJ255" s="70" t="e">
        <f t="shared" si="197"/>
        <v>#DIV/0!</v>
      </c>
      <c r="AK255" s="70" t="e">
        <f t="shared" si="198"/>
        <v>#DIV/0!</v>
      </c>
      <c r="AL255" s="71" t="e">
        <f t="shared" si="226"/>
        <v>#DIV/0!</v>
      </c>
      <c r="AM255" s="187"/>
      <c r="AN255" s="189"/>
      <c r="AO255" s="182">
        <f t="shared" si="199"/>
        <v>1</v>
      </c>
      <c r="AP255" s="75"/>
      <c r="AQ255" s="75"/>
      <c r="AR255" s="76"/>
      <c r="AS255" s="76"/>
      <c r="AT255" s="171" t="e">
        <f t="shared" si="200"/>
        <v>#DIV/0!</v>
      </c>
      <c r="AU255" s="171" t="e">
        <f t="shared" si="201"/>
        <v>#DIV/0!</v>
      </c>
      <c r="AV255" s="75"/>
      <c r="AW255" s="75"/>
      <c r="AX255" s="75"/>
      <c r="AY255" s="76"/>
      <c r="AZ255" s="75"/>
      <c r="BA255" s="66" t="e">
        <f t="shared" si="202"/>
        <v>#DIV/0!</v>
      </c>
      <c r="BB255" s="155" t="e">
        <f t="shared" si="203"/>
        <v>#DIV/0!</v>
      </c>
      <c r="BC255" s="75"/>
      <c r="BD255" s="75"/>
      <c r="BE255" s="76"/>
      <c r="BF255" s="155" t="e">
        <f t="shared" si="204"/>
        <v>#DIV/0!</v>
      </c>
      <c r="BG255" s="184">
        <v>0.94499999999999995</v>
      </c>
      <c r="BH255" s="184">
        <v>0.92599999999999993</v>
      </c>
      <c r="BI255" s="75"/>
      <c r="BJ255" s="75"/>
      <c r="BK255" s="75"/>
      <c r="BL255" s="75"/>
      <c r="BM255" s="75"/>
      <c r="BN255" s="76"/>
      <c r="BO255" s="75"/>
      <c r="BP255" s="76"/>
      <c r="BQ255" s="76"/>
      <c r="BR255" s="76"/>
      <c r="BS255" s="155" t="e">
        <f t="shared" si="205"/>
        <v>#DIV/0!</v>
      </c>
      <c r="BT255" s="155" t="e">
        <f t="shared" si="230"/>
        <v>#DIV/0!</v>
      </c>
      <c r="BU255" s="66" t="e">
        <f t="shared" si="231"/>
        <v>#DIV/0!</v>
      </c>
      <c r="BV255" s="72"/>
      <c r="BW255" s="75"/>
      <c r="BX255" s="66" t="e">
        <f t="shared" si="206"/>
        <v>#DIV/0!</v>
      </c>
      <c r="BY255" s="74" t="e">
        <f t="shared" si="207"/>
        <v>#DIV/0!</v>
      </c>
      <c r="BZ255" s="155" t="e">
        <f t="shared" si="227"/>
        <v>#DIV/0!</v>
      </c>
      <c r="CA255" s="72"/>
      <c r="CB255" s="75"/>
      <c r="CC255" s="155" t="e">
        <f t="shared" si="208"/>
        <v>#DIV/0!</v>
      </c>
      <c r="CD255" s="155" t="e">
        <f t="shared" si="209"/>
        <v>#DIV/0!</v>
      </c>
      <c r="CE255" s="72"/>
      <c r="CF255" s="166"/>
      <c r="CG255" s="167"/>
      <c r="CH255" s="155" t="e">
        <f t="shared" si="210"/>
        <v>#DIV/0!</v>
      </c>
      <c r="CI255" s="75"/>
      <c r="CJ255" s="76"/>
      <c r="CK255" s="75"/>
      <c r="CL255" s="76"/>
      <c r="CM255" s="76"/>
      <c r="CN255" s="155" t="e">
        <f t="shared" si="211"/>
        <v>#DIV/0!</v>
      </c>
      <c r="CO255" s="72"/>
      <c r="CP255" s="75"/>
      <c r="CQ255" s="155" t="e">
        <f t="shared" si="212"/>
        <v>#DIV/0!</v>
      </c>
      <c r="CR255" s="78" t="b">
        <v>0</v>
      </c>
      <c r="CS255" s="76" t="b">
        <v>0</v>
      </c>
      <c r="CT255" s="76"/>
      <c r="CU255" s="76"/>
      <c r="CV255" s="76"/>
      <c r="CW255" s="76"/>
      <c r="CX255" s="76"/>
      <c r="CY255" s="76"/>
      <c r="CZ255" s="76"/>
      <c r="DA255" s="76"/>
      <c r="DB255" s="76"/>
      <c r="DC255" s="66" t="e">
        <f t="shared" si="213"/>
        <v>#DIV/0!</v>
      </c>
      <c r="DD255" s="66" t="e">
        <f t="shared" si="214"/>
        <v>#DIV/0!</v>
      </c>
      <c r="DE255" s="66" t="e">
        <f t="shared" si="215"/>
        <v>#DIV/0!</v>
      </c>
      <c r="DF255" s="66" t="e">
        <f t="shared" si="216"/>
        <v>#DIV/0!</v>
      </c>
      <c r="DG255" s="66" t="e">
        <f t="shared" si="217"/>
        <v>#DIV/0!</v>
      </c>
      <c r="DH255" s="66" t="e">
        <f t="shared" si="229"/>
        <v>#DIV/0!</v>
      </c>
      <c r="DI255" s="66" t="e">
        <f t="shared" si="218"/>
        <v>#DIV/0!</v>
      </c>
      <c r="DJ255" s="66" t="e">
        <f t="shared" si="219"/>
        <v>#DIV/0!</v>
      </c>
      <c r="DK255" s="66" t="e">
        <f t="shared" si="220"/>
        <v>#DIV/0!</v>
      </c>
      <c r="DL255" s="66" t="e">
        <f t="shared" si="221"/>
        <v>#DIV/0!</v>
      </c>
      <c r="DM255" s="66" t="e">
        <f t="shared" si="222"/>
        <v>#DIV/0!</v>
      </c>
      <c r="DN255" s="80" t="e">
        <f t="shared" si="223"/>
        <v>#DIV/0!</v>
      </c>
      <c r="DO255" s="178" t="e">
        <f t="shared" si="224"/>
        <v>#DIV/0!</v>
      </c>
      <c r="DP255" s="163" t="e">
        <f t="shared" si="228"/>
        <v>#DIV/0!</v>
      </c>
    </row>
    <row r="256" spans="1:120" ht="17.149999999999999" customHeight="1" x14ac:dyDescent="0.3">
      <c r="A256" s="30"/>
      <c r="B256" s="39" t="s">
        <v>740</v>
      </c>
      <c r="C256" s="37" t="s">
        <v>741</v>
      </c>
      <c r="D256" s="36" t="s">
        <v>742</v>
      </c>
      <c r="E256" s="37" t="s">
        <v>741</v>
      </c>
      <c r="F256" s="36" t="s">
        <v>748</v>
      </c>
      <c r="G256" s="37" t="s">
        <v>749</v>
      </c>
      <c r="H256" s="36">
        <v>54</v>
      </c>
      <c r="I256" s="38">
        <v>6</v>
      </c>
      <c r="J256" s="155" t="e">
        <f t="shared" si="175"/>
        <v>#DIV/0!</v>
      </c>
      <c r="K256" s="115" t="e">
        <f t="shared" si="176"/>
        <v>#DIV/0!</v>
      </c>
      <c r="L256" s="115" t="e">
        <f t="shared" si="177"/>
        <v>#DIV/0!</v>
      </c>
      <c r="M256" s="115" t="e">
        <f t="shared" si="178"/>
        <v>#DIV/0!</v>
      </c>
      <c r="N256" s="115" t="e">
        <f t="shared" si="179"/>
        <v>#DIV/0!</v>
      </c>
      <c r="O256" s="115" t="e">
        <f t="shared" si="180"/>
        <v>#DIV/0!</v>
      </c>
      <c r="P256" s="115" t="e">
        <f t="shared" si="181"/>
        <v>#DIV/0!</v>
      </c>
      <c r="Q256" s="115">
        <f t="shared" si="182"/>
        <v>1</v>
      </c>
      <c r="R256" s="116">
        <f t="shared" si="183"/>
        <v>0.90300000000000002</v>
      </c>
      <c r="S256" s="133" t="e">
        <f t="shared" si="184"/>
        <v>#DIV/0!</v>
      </c>
      <c r="T256" s="134" t="e">
        <f t="shared" si="225"/>
        <v>#DIV/0!</v>
      </c>
      <c r="U256" s="135" t="e">
        <f t="shared" si="185"/>
        <v>#DIV/0!</v>
      </c>
      <c r="V256" s="136">
        <v>4</v>
      </c>
      <c r="W256" s="155" t="e">
        <f t="shared" si="186"/>
        <v>#DIV/0!</v>
      </c>
      <c r="X256" s="155" t="e">
        <f t="shared" si="187"/>
        <v>#DIV/0!</v>
      </c>
      <c r="Y256" s="155" t="e">
        <f t="shared" si="188"/>
        <v>#DIV/0!</v>
      </c>
      <c r="Z256" s="156" t="e">
        <f t="shared" si="189"/>
        <v>#DIV/0!</v>
      </c>
      <c r="AA256" s="69"/>
      <c r="AB256" s="70">
        <f t="shared" si="190"/>
        <v>0.93200000000000005</v>
      </c>
      <c r="AC256" s="70" t="e">
        <f t="shared" si="191"/>
        <v>#DIV/0!</v>
      </c>
      <c r="AD256" s="70" t="e">
        <f t="shared" si="191"/>
        <v>#DIV/0!</v>
      </c>
      <c r="AE256" s="70">
        <f t="shared" si="192"/>
        <v>0</v>
      </c>
      <c r="AF256" s="70" t="e">
        <f t="shared" si="193"/>
        <v>#DIV/0!</v>
      </c>
      <c r="AG256" s="70" t="e">
        <f t="shared" si="194"/>
        <v>#DIV/0!</v>
      </c>
      <c r="AH256" s="70" t="e">
        <f t="shared" si="195"/>
        <v>#DIV/0!</v>
      </c>
      <c r="AI256" s="70" t="e">
        <f t="shared" si="196"/>
        <v>#DIV/0!</v>
      </c>
      <c r="AJ256" s="70" t="e">
        <f t="shared" si="197"/>
        <v>#DIV/0!</v>
      </c>
      <c r="AK256" s="70" t="e">
        <f t="shared" si="198"/>
        <v>#DIV/0!</v>
      </c>
      <c r="AL256" s="71" t="e">
        <f t="shared" si="226"/>
        <v>#DIV/0!</v>
      </c>
      <c r="AM256" s="187"/>
      <c r="AN256" s="189"/>
      <c r="AO256" s="182">
        <f t="shared" si="199"/>
        <v>1</v>
      </c>
      <c r="AP256" s="75"/>
      <c r="AQ256" s="75"/>
      <c r="AR256" s="76"/>
      <c r="AS256" s="76"/>
      <c r="AT256" s="171" t="e">
        <f t="shared" si="200"/>
        <v>#DIV/0!</v>
      </c>
      <c r="AU256" s="171" t="e">
        <f t="shared" si="201"/>
        <v>#DIV/0!</v>
      </c>
      <c r="AV256" s="75"/>
      <c r="AW256" s="75"/>
      <c r="AX256" s="75"/>
      <c r="AY256" s="76"/>
      <c r="AZ256" s="75"/>
      <c r="BA256" s="66" t="e">
        <f t="shared" si="202"/>
        <v>#DIV/0!</v>
      </c>
      <c r="BB256" s="155" t="e">
        <f t="shared" si="203"/>
        <v>#DIV/0!</v>
      </c>
      <c r="BC256" s="75"/>
      <c r="BD256" s="75"/>
      <c r="BE256" s="76"/>
      <c r="BF256" s="155" t="e">
        <f t="shared" si="204"/>
        <v>#DIV/0!</v>
      </c>
      <c r="BG256" s="184">
        <v>0.93200000000000005</v>
      </c>
      <c r="BH256" s="184">
        <v>0.90300000000000002</v>
      </c>
      <c r="BI256" s="75"/>
      <c r="BJ256" s="75"/>
      <c r="BK256" s="75"/>
      <c r="BL256" s="75"/>
      <c r="BM256" s="75"/>
      <c r="BN256" s="76"/>
      <c r="BO256" s="75"/>
      <c r="BP256" s="76"/>
      <c r="BQ256" s="76"/>
      <c r="BR256" s="75"/>
      <c r="BS256" s="155" t="e">
        <f t="shared" si="205"/>
        <v>#DIV/0!</v>
      </c>
      <c r="BT256" s="155" t="e">
        <f t="shared" si="230"/>
        <v>#DIV/0!</v>
      </c>
      <c r="BU256" s="66" t="e">
        <f t="shared" si="231"/>
        <v>#DIV/0!</v>
      </c>
      <c r="BV256" s="72"/>
      <c r="BW256" s="75"/>
      <c r="BX256" s="66" t="e">
        <f t="shared" si="206"/>
        <v>#DIV/0!</v>
      </c>
      <c r="BY256" s="74" t="e">
        <f t="shared" si="207"/>
        <v>#DIV/0!</v>
      </c>
      <c r="BZ256" s="155" t="e">
        <f t="shared" si="227"/>
        <v>#DIV/0!</v>
      </c>
      <c r="CA256" s="72"/>
      <c r="CB256" s="75"/>
      <c r="CC256" s="155" t="e">
        <f t="shared" si="208"/>
        <v>#DIV/0!</v>
      </c>
      <c r="CD256" s="155" t="e">
        <f t="shared" si="209"/>
        <v>#DIV/0!</v>
      </c>
      <c r="CE256" s="72"/>
      <c r="CF256" s="166"/>
      <c r="CG256" s="167"/>
      <c r="CH256" s="155" t="e">
        <f t="shared" si="210"/>
        <v>#DIV/0!</v>
      </c>
      <c r="CI256" s="75"/>
      <c r="CJ256" s="76"/>
      <c r="CK256" s="76"/>
      <c r="CL256" s="76"/>
      <c r="CM256" s="76"/>
      <c r="CN256" s="155" t="e">
        <f t="shared" si="211"/>
        <v>#DIV/0!</v>
      </c>
      <c r="CO256" s="72"/>
      <c r="CP256" s="75"/>
      <c r="CQ256" s="155" t="e">
        <f t="shared" si="212"/>
        <v>#DIV/0!</v>
      </c>
      <c r="CR256" s="78" t="b">
        <v>0</v>
      </c>
      <c r="CS256" s="76" t="b">
        <v>1</v>
      </c>
      <c r="CT256" s="76"/>
      <c r="CU256" s="76"/>
      <c r="CV256" s="79"/>
      <c r="CW256" s="79"/>
      <c r="CX256" s="79"/>
      <c r="CY256" s="79"/>
      <c r="CZ256" s="76"/>
      <c r="DA256" s="76"/>
      <c r="DB256" s="76"/>
      <c r="DC256" s="66" t="e">
        <f t="shared" si="213"/>
        <v>#DIV/0!</v>
      </c>
      <c r="DD256" s="66" t="e">
        <f t="shared" si="214"/>
        <v>#DIV/0!</v>
      </c>
      <c r="DE256" s="66" t="e">
        <f t="shared" si="215"/>
        <v>#DIV/0!</v>
      </c>
      <c r="DF256" s="66" t="e">
        <f t="shared" si="216"/>
        <v>#DIV/0!</v>
      </c>
      <c r="DG256" s="66" t="e">
        <f t="shared" si="217"/>
        <v>#DIV/0!</v>
      </c>
      <c r="DH256" s="66" t="e">
        <f t="shared" si="229"/>
        <v>#DIV/0!</v>
      </c>
      <c r="DI256" s="66" t="e">
        <f t="shared" si="218"/>
        <v>#DIV/0!</v>
      </c>
      <c r="DJ256" s="66" t="e">
        <f t="shared" si="219"/>
        <v>#DIV/0!</v>
      </c>
      <c r="DK256" s="66" t="e">
        <f t="shared" si="220"/>
        <v>#DIV/0!</v>
      </c>
      <c r="DL256" s="66" t="e">
        <f t="shared" si="221"/>
        <v>#DIV/0!</v>
      </c>
      <c r="DM256" s="66" t="e">
        <f t="shared" si="222"/>
        <v>#DIV/0!</v>
      </c>
      <c r="DN256" s="80" t="e">
        <f t="shared" si="223"/>
        <v>#DIV/0!</v>
      </c>
      <c r="DO256" s="178" t="e">
        <f t="shared" si="224"/>
        <v>#DIV/0!</v>
      </c>
      <c r="DP256" s="163" t="e">
        <f t="shared" si="228"/>
        <v>#DIV/0!</v>
      </c>
    </row>
    <row r="257" spans="1:120" ht="17.149999999999999" customHeight="1" x14ac:dyDescent="0.3">
      <c r="A257" s="30"/>
      <c r="B257" s="39" t="s">
        <v>740</v>
      </c>
      <c r="C257" s="37" t="s">
        <v>741</v>
      </c>
      <c r="D257" s="36" t="s">
        <v>742</v>
      </c>
      <c r="E257" s="37" t="s">
        <v>741</v>
      </c>
      <c r="F257" s="36" t="s">
        <v>750</v>
      </c>
      <c r="G257" s="37" t="s">
        <v>751</v>
      </c>
      <c r="H257" s="36">
        <v>48</v>
      </c>
      <c r="I257" s="38">
        <v>13</v>
      </c>
      <c r="J257" s="155" t="e">
        <f t="shared" si="175"/>
        <v>#DIV/0!</v>
      </c>
      <c r="K257" s="115" t="e">
        <f t="shared" si="176"/>
        <v>#DIV/0!</v>
      </c>
      <c r="L257" s="115" t="e">
        <f t="shared" si="177"/>
        <v>#DIV/0!</v>
      </c>
      <c r="M257" s="115" t="e">
        <f t="shared" si="178"/>
        <v>#DIV/0!</v>
      </c>
      <c r="N257" s="115" t="e">
        <f t="shared" si="179"/>
        <v>#DIV/0!</v>
      </c>
      <c r="O257" s="115" t="e">
        <f t="shared" si="180"/>
        <v>#DIV/0!</v>
      </c>
      <c r="P257" s="115" t="e">
        <f t="shared" si="181"/>
        <v>#DIV/0!</v>
      </c>
      <c r="Q257" s="115">
        <f t="shared" si="182"/>
        <v>1</v>
      </c>
      <c r="R257" s="116">
        <f t="shared" si="183"/>
        <v>0.94299999999999995</v>
      </c>
      <c r="S257" s="133" t="e">
        <f t="shared" si="184"/>
        <v>#DIV/0!</v>
      </c>
      <c r="T257" s="134" t="e">
        <f t="shared" si="225"/>
        <v>#DIV/0!</v>
      </c>
      <c r="U257" s="135" t="e">
        <f t="shared" si="185"/>
        <v>#DIV/0!</v>
      </c>
      <c r="V257" s="136">
        <v>6</v>
      </c>
      <c r="W257" s="155" t="e">
        <f t="shared" si="186"/>
        <v>#DIV/0!</v>
      </c>
      <c r="X257" s="155" t="e">
        <f t="shared" si="187"/>
        <v>#DIV/0!</v>
      </c>
      <c r="Y257" s="155" t="e">
        <f t="shared" si="188"/>
        <v>#DIV/0!</v>
      </c>
      <c r="Z257" s="156" t="e">
        <f t="shared" si="189"/>
        <v>#DIV/0!</v>
      </c>
      <c r="AA257" s="69"/>
      <c r="AB257" s="70">
        <f t="shared" si="190"/>
        <v>0.95900000000000007</v>
      </c>
      <c r="AC257" s="70" t="e">
        <f t="shared" si="191"/>
        <v>#DIV/0!</v>
      </c>
      <c r="AD257" s="70" t="e">
        <f t="shared" si="191"/>
        <v>#DIV/0!</v>
      </c>
      <c r="AE257" s="70">
        <f t="shared" si="192"/>
        <v>0</v>
      </c>
      <c r="AF257" s="70" t="e">
        <f t="shared" si="193"/>
        <v>#DIV/0!</v>
      </c>
      <c r="AG257" s="70" t="e">
        <f t="shared" si="194"/>
        <v>#DIV/0!</v>
      </c>
      <c r="AH257" s="70" t="e">
        <f t="shared" si="195"/>
        <v>#DIV/0!</v>
      </c>
      <c r="AI257" s="70" t="e">
        <f t="shared" si="196"/>
        <v>#DIV/0!</v>
      </c>
      <c r="AJ257" s="70" t="e">
        <f t="shared" si="197"/>
        <v>#DIV/0!</v>
      </c>
      <c r="AK257" s="70" t="e">
        <f t="shared" si="198"/>
        <v>#DIV/0!</v>
      </c>
      <c r="AL257" s="71" t="e">
        <f t="shared" si="226"/>
        <v>#DIV/0!</v>
      </c>
      <c r="AM257" s="187"/>
      <c r="AN257" s="189"/>
      <c r="AO257" s="182">
        <f t="shared" si="199"/>
        <v>1</v>
      </c>
      <c r="AP257" s="75"/>
      <c r="AQ257" s="75"/>
      <c r="AR257" s="76"/>
      <c r="AS257" s="76"/>
      <c r="AT257" s="171" t="e">
        <f t="shared" si="200"/>
        <v>#DIV/0!</v>
      </c>
      <c r="AU257" s="171" t="e">
        <f t="shared" si="201"/>
        <v>#DIV/0!</v>
      </c>
      <c r="AV257" s="75"/>
      <c r="AW257" s="76"/>
      <c r="AX257" s="75"/>
      <c r="AY257" s="76"/>
      <c r="AZ257" s="75"/>
      <c r="BA257" s="66" t="e">
        <f t="shared" si="202"/>
        <v>#DIV/0!</v>
      </c>
      <c r="BB257" s="155" t="e">
        <f t="shared" si="203"/>
        <v>#DIV/0!</v>
      </c>
      <c r="BC257" s="75"/>
      <c r="BD257" s="75"/>
      <c r="BE257" s="76"/>
      <c r="BF257" s="155" t="e">
        <f t="shared" si="204"/>
        <v>#DIV/0!</v>
      </c>
      <c r="BG257" s="184">
        <v>0.95900000000000007</v>
      </c>
      <c r="BH257" s="184">
        <v>0.94299999999999995</v>
      </c>
      <c r="BI257" s="75"/>
      <c r="BJ257" s="75"/>
      <c r="BK257" s="75"/>
      <c r="BL257" s="75"/>
      <c r="BM257" s="75"/>
      <c r="BN257" s="76"/>
      <c r="BO257" s="75"/>
      <c r="BP257" s="76"/>
      <c r="BQ257" s="76"/>
      <c r="BR257" s="76"/>
      <c r="BS257" s="155" t="e">
        <f t="shared" si="205"/>
        <v>#DIV/0!</v>
      </c>
      <c r="BT257" s="155" t="e">
        <f t="shared" si="230"/>
        <v>#DIV/0!</v>
      </c>
      <c r="BU257" s="66" t="e">
        <f t="shared" si="231"/>
        <v>#DIV/0!</v>
      </c>
      <c r="BV257" s="72"/>
      <c r="BW257" s="75"/>
      <c r="BX257" s="66" t="e">
        <f t="shared" si="206"/>
        <v>#DIV/0!</v>
      </c>
      <c r="BY257" s="74" t="e">
        <f t="shared" si="207"/>
        <v>#DIV/0!</v>
      </c>
      <c r="BZ257" s="155" t="e">
        <f t="shared" si="227"/>
        <v>#DIV/0!</v>
      </c>
      <c r="CA257" s="72"/>
      <c r="CB257" s="75"/>
      <c r="CC257" s="155" t="e">
        <f t="shared" si="208"/>
        <v>#DIV/0!</v>
      </c>
      <c r="CD257" s="155" t="e">
        <f t="shared" si="209"/>
        <v>#DIV/0!</v>
      </c>
      <c r="CE257" s="72"/>
      <c r="CF257" s="166"/>
      <c r="CG257" s="167"/>
      <c r="CH257" s="155" t="e">
        <f t="shared" si="210"/>
        <v>#DIV/0!</v>
      </c>
      <c r="CI257" s="75"/>
      <c r="CJ257" s="76"/>
      <c r="CK257" s="75"/>
      <c r="CL257" s="75"/>
      <c r="CM257" s="75"/>
      <c r="CN257" s="155" t="e">
        <f t="shared" si="211"/>
        <v>#DIV/0!</v>
      </c>
      <c r="CO257" s="72"/>
      <c r="CP257" s="75"/>
      <c r="CQ257" s="155" t="e">
        <f t="shared" si="212"/>
        <v>#DIV/0!</v>
      </c>
      <c r="CR257" s="78" t="b">
        <v>0</v>
      </c>
      <c r="CS257" s="76" t="b">
        <v>0</v>
      </c>
      <c r="CT257" s="76"/>
      <c r="CU257" s="76"/>
      <c r="CV257" s="76"/>
      <c r="CW257" s="76"/>
      <c r="CX257" s="76"/>
      <c r="CY257" s="76"/>
      <c r="CZ257" s="76"/>
      <c r="DA257" s="76"/>
      <c r="DB257" s="76"/>
      <c r="DC257" s="66" t="e">
        <f t="shared" si="213"/>
        <v>#DIV/0!</v>
      </c>
      <c r="DD257" s="66" t="e">
        <f t="shared" si="214"/>
        <v>#DIV/0!</v>
      </c>
      <c r="DE257" s="66" t="e">
        <f t="shared" si="215"/>
        <v>#DIV/0!</v>
      </c>
      <c r="DF257" s="66" t="e">
        <f t="shared" si="216"/>
        <v>#DIV/0!</v>
      </c>
      <c r="DG257" s="66" t="e">
        <f t="shared" si="217"/>
        <v>#DIV/0!</v>
      </c>
      <c r="DH257" s="66" t="e">
        <f t="shared" si="229"/>
        <v>#DIV/0!</v>
      </c>
      <c r="DI257" s="66" t="e">
        <f t="shared" si="218"/>
        <v>#DIV/0!</v>
      </c>
      <c r="DJ257" s="66" t="e">
        <f t="shared" si="219"/>
        <v>#DIV/0!</v>
      </c>
      <c r="DK257" s="66" t="e">
        <f t="shared" si="220"/>
        <v>#DIV/0!</v>
      </c>
      <c r="DL257" s="66" t="e">
        <f t="shared" si="221"/>
        <v>#DIV/0!</v>
      </c>
      <c r="DM257" s="66" t="e">
        <f t="shared" si="222"/>
        <v>#DIV/0!</v>
      </c>
      <c r="DN257" s="80" t="e">
        <f t="shared" si="223"/>
        <v>#DIV/0!</v>
      </c>
      <c r="DO257" s="178" t="e">
        <f t="shared" si="224"/>
        <v>#DIV/0!</v>
      </c>
      <c r="DP257" s="163" t="e">
        <f t="shared" si="228"/>
        <v>#DIV/0!</v>
      </c>
    </row>
    <row r="258" spans="1:120" ht="17.149999999999999" customHeight="1" x14ac:dyDescent="0.3">
      <c r="A258" s="30"/>
      <c r="B258" s="39" t="s">
        <v>740</v>
      </c>
      <c r="C258" s="37" t="s">
        <v>741</v>
      </c>
      <c r="D258" s="36" t="s">
        <v>742</v>
      </c>
      <c r="E258" s="37" t="s">
        <v>741</v>
      </c>
      <c r="F258" s="36" t="s">
        <v>752</v>
      </c>
      <c r="G258" s="37" t="s">
        <v>753</v>
      </c>
      <c r="H258" s="36">
        <v>47</v>
      </c>
      <c r="I258" s="38">
        <v>13</v>
      </c>
      <c r="J258" s="155" t="e">
        <f t="shared" si="175"/>
        <v>#DIV/0!</v>
      </c>
      <c r="K258" s="115" t="e">
        <f t="shared" si="176"/>
        <v>#DIV/0!</v>
      </c>
      <c r="L258" s="115" t="e">
        <f t="shared" si="177"/>
        <v>#DIV/0!</v>
      </c>
      <c r="M258" s="115" t="e">
        <f t="shared" si="178"/>
        <v>#DIV/0!</v>
      </c>
      <c r="N258" s="115" t="e">
        <f t="shared" si="179"/>
        <v>#DIV/0!</v>
      </c>
      <c r="O258" s="115" t="e">
        <f t="shared" si="180"/>
        <v>#DIV/0!</v>
      </c>
      <c r="P258" s="115" t="e">
        <f t="shared" si="181"/>
        <v>#DIV/0!</v>
      </c>
      <c r="Q258" s="115">
        <f t="shared" si="182"/>
        <v>1</v>
      </c>
      <c r="R258" s="116">
        <f t="shared" si="183"/>
        <v>0.879</v>
      </c>
      <c r="S258" s="133" t="e">
        <f t="shared" si="184"/>
        <v>#DIV/0!</v>
      </c>
      <c r="T258" s="134" t="e">
        <f t="shared" si="225"/>
        <v>#DIV/0!</v>
      </c>
      <c r="U258" s="135" t="e">
        <f t="shared" si="185"/>
        <v>#DIV/0!</v>
      </c>
      <c r="V258" s="136">
        <v>6</v>
      </c>
      <c r="W258" s="155" t="e">
        <f t="shared" si="186"/>
        <v>#DIV/0!</v>
      </c>
      <c r="X258" s="155" t="e">
        <f t="shared" si="187"/>
        <v>#DIV/0!</v>
      </c>
      <c r="Y258" s="155" t="e">
        <f t="shared" si="188"/>
        <v>#DIV/0!</v>
      </c>
      <c r="Z258" s="156" t="e">
        <f t="shared" si="189"/>
        <v>#DIV/0!</v>
      </c>
      <c r="AA258" s="69"/>
      <c r="AB258" s="70">
        <f t="shared" si="190"/>
        <v>0.91099999999999992</v>
      </c>
      <c r="AC258" s="70" t="e">
        <f t="shared" si="191"/>
        <v>#DIV/0!</v>
      </c>
      <c r="AD258" s="70" t="e">
        <f t="shared" si="191"/>
        <v>#DIV/0!</v>
      </c>
      <c r="AE258" s="70">
        <f t="shared" si="192"/>
        <v>0</v>
      </c>
      <c r="AF258" s="70" t="e">
        <f t="shared" si="193"/>
        <v>#DIV/0!</v>
      </c>
      <c r="AG258" s="70" t="e">
        <f t="shared" si="194"/>
        <v>#DIV/0!</v>
      </c>
      <c r="AH258" s="70" t="e">
        <f t="shared" si="195"/>
        <v>#DIV/0!</v>
      </c>
      <c r="AI258" s="70" t="e">
        <f t="shared" si="196"/>
        <v>#DIV/0!</v>
      </c>
      <c r="AJ258" s="70" t="e">
        <f t="shared" si="197"/>
        <v>#DIV/0!</v>
      </c>
      <c r="AK258" s="70" t="e">
        <f t="shared" si="198"/>
        <v>#DIV/0!</v>
      </c>
      <c r="AL258" s="71" t="e">
        <f t="shared" si="226"/>
        <v>#DIV/0!</v>
      </c>
      <c r="AM258" s="187"/>
      <c r="AN258" s="189"/>
      <c r="AO258" s="182">
        <f t="shared" si="199"/>
        <v>1</v>
      </c>
      <c r="AP258" s="75"/>
      <c r="AQ258" s="75"/>
      <c r="AR258" s="76"/>
      <c r="AS258" s="76"/>
      <c r="AT258" s="171" t="e">
        <f t="shared" si="200"/>
        <v>#DIV/0!</v>
      </c>
      <c r="AU258" s="171" t="e">
        <f t="shared" si="201"/>
        <v>#DIV/0!</v>
      </c>
      <c r="AV258" s="75"/>
      <c r="AW258" s="76"/>
      <c r="AX258" s="75"/>
      <c r="AY258" s="76"/>
      <c r="AZ258" s="75"/>
      <c r="BA258" s="66" t="e">
        <f t="shared" si="202"/>
        <v>#DIV/0!</v>
      </c>
      <c r="BB258" s="155" t="e">
        <f t="shared" si="203"/>
        <v>#DIV/0!</v>
      </c>
      <c r="BC258" s="75"/>
      <c r="BD258" s="75"/>
      <c r="BE258" s="75"/>
      <c r="BF258" s="155" t="e">
        <f t="shared" si="204"/>
        <v>#DIV/0!</v>
      </c>
      <c r="BG258" s="184">
        <v>0.91099999999999992</v>
      </c>
      <c r="BH258" s="184">
        <v>0.879</v>
      </c>
      <c r="BI258" s="75"/>
      <c r="BJ258" s="75"/>
      <c r="BK258" s="75"/>
      <c r="BL258" s="75"/>
      <c r="BM258" s="75"/>
      <c r="BN258" s="76"/>
      <c r="BO258" s="75"/>
      <c r="BP258" s="76"/>
      <c r="BQ258" s="76"/>
      <c r="BR258" s="76"/>
      <c r="BS258" s="155" t="e">
        <f t="shared" si="205"/>
        <v>#DIV/0!</v>
      </c>
      <c r="BT258" s="155" t="e">
        <f t="shared" si="230"/>
        <v>#DIV/0!</v>
      </c>
      <c r="BU258" s="66" t="e">
        <f t="shared" si="231"/>
        <v>#DIV/0!</v>
      </c>
      <c r="BV258" s="72"/>
      <c r="BW258" s="75"/>
      <c r="BX258" s="66" t="e">
        <f t="shared" si="206"/>
        <v>#DIV/0!</v>
      </c>
      <c r="BY258" s="74" t="e">
        <f t="shared" si="207"/>
        <v>#DIV/0!</v>
      </c>
      <c r="BZ258" s="155" t="e">
        <f t="shared" si="227"/>
        <v>#DIV/0!</v>
      </c>
      <c r="CA258" s="72"/>
      <c r="CB258" s="75"/>
      <c r="CC258" s="155" t="e">
        <f t="shared" si="208"/>
        <v>#DIV/0!</v>
      </c>
      <c r="CD258" s="155" t="e">
        <f t="shared" si="209"/>
        <v>#DIV/0!</v>
      </c>
      <c r="CE258" s="72"/>
      <c r="CF258" s="166"/>
      <c r="CG258" s="167"/>
      <c r="CH258" s="155" t="e">
        <f t="shared" si="210"/>
        <v>#DIV/0!</v>
      </c>
      <c r="CI258" s="75"/>
      <c r="CJ258" s="76"/>
      <c r="CK258" s="75"/>
      <c r="CL258" s="75"/>
      <c r="CM258" s="76"/>
      <c r="CN258" s="155" t="e">
        <f t="shared" si="211"/>
        <v>#DIV/0!</v>
      </c>
      <c r="CO258" s="72"/>
      <c r="CP258" s="75"/>
      <c r="CQ258" s="155" t="e">
        <f t="shared" si="212"/>
        <v>#DIV/0!</v>
      </c>
      <c r="CR258" s="78" t="b">
        <v>0</v>
      </c>
      <c r="CS258" s="76" t="b">
        <v>0</v>
      </c>
      <c r="CT258" s="76"/>
      <c r="CU258" s="76"/>
      <c r="CV258" s="76"/>
      <c r="CW258" s="76"/>
      <c r="CX258" s="76"/>
      <c r="CY258" s="76"/>
      <c r="CZ258" s="76"/>
      <c r="DA258" s="76"/>
      <c r="DB258" s="76"/>
      <c r="DC258" s="66" t="e">
        <f t="shared" si="213"/>
        <v>#DIV/0!</v>
      </c>
      <c r="DD258" s="66" t="e">
        <f t="shared" si="214"/>
        <v>#DIV/0!</v>
      </c>
      <c r="DE258" s="66" t="e">
        <f t="shared" si="215"/>
        <v>#DIV/0!</v>
      </c>
      <c r="DF258" s="66" t="e">
        <f t="shared" si="216"/>
        <v>#DIV/0!</v>
      </c>
      <c r="DG258" s="66" t="e">
        <f t="shared" si="217"/>
        <v>#DIV/0!</v>
      </c>
      <c r="DH258" s="66" t="e">
        <f t="shared" si="229"/>
        <v>#DIV/0!</v>
      </c>
      <c r="DI258" s="66" t="e">
        <f t="shared" si="218"/>
        <v>#DIV/0!</v>
      </c>
      <c r="DJ258" s="66" t="e">
        <f t="shared" si="219"/>
        <v>#DIV/0!</v>
      </c>
      <c r="DK258" s="66" t="e">
        <f t="shared" si="220"/>
        <v>#DIV/0!</v>
      </c>
      <c r="DL258" s="66" t="e">
        <f t="shared" si="221"/>
        <v>#DIV/0!</v>
      </c>
      <c r="DM258" s="66" t="e">
        <f t="shared" si="222"/>
        <v>#DIV/0!</v>
      </c>
      <c r="DN258" s="80" t="e">
        <f t="shared" si="223"/>
        <v>#DIV/0!</v>
      </c>
      <c r="DO258" s="178" t="e">
        <f t="shared" si="224"/>
        <v>#DIV/0!</v>
      </c>
      <c r="DP258" s="163" t="e">
        <f t="shared" si="228"/>
        <v>#DIV/0!</v>
      </c>
    </row>
    <row r="259" spans="1:120" ht="17.149999999999999" customHeight="1" x14ac:dyDescent="0.3">
      <c r="A259" s="30"/>
      <c r="B259" s="39" t="s">
        <v>740</v>
      </c>
      <c r="C259" s="37" t="s">
        <v>741</v>
      </c>
      <c r="D259" s="36" t="s">
        <v>742</v>
      </c>
      <c r="E259" s="37" t="s">
        <v>741</v>
      </c>
      <c r="F259" s="36" t="s">
        <v>754</v>
      </c>
      <c r="G259" s="37" t="s">
        <v>755</v>
      </c>
      <c r="H259" s="36">
        <v>44</v>
      </c>
      <c r="I259" s="38">
        <v>9</v>
      </c>
      <c r="J259" s="155" t="e">
        <f t="shared" si="175"/>
        <v>#DIV/0!</v>
      </c>
      <c r="K259" s="115" t="e">
        <f t="shared" si="176"/>
        <v>#DIV/0!</v>
      </c>
      <c r="L259" s="115" t="e">
        <f t="shared" si="177"/>
        <v>#DIV/0!</v>
      </c>
      <c r="M259" s="115" t="e">
        <f t="shared" si="178"/>
        <v>#DIV/0!</v>
      </c>
      <c r="N259" s="115" t="e">
        <f t="shared" si="179"/>
        <v>#DIV/0!</v>
      </c>
      <c r="O259" s="115" t="e">
        <f t="shared" si="180"/>
        <v>#DIV/0!</v>
      </c>
      <c r="P259" s="115" t="e">
        <f t="shared" si="181"/>
        <v>#DIV/0!</v>
      </c>
      <c r="Q259" s="115">
        <f t="shared" si="182"/>
        <v>1</v>
      </c>
      <c r="R259" s="116">
        <f t="shared" si="183"/>
        <v>0.90900000000000003</v>
      </c>
      <c r="S259" s="133" t="e">
        <f t="shared" si="184"/>
        <v>#DIV/0!</v>
      </c>
      <c r="T259" s="134" t="e">
        <f t="shared" si="225"/>
        <v>#DIV/0!</v>
      </c>
      <c r="U259" s="135" t="e">
        <f t="shared" si="185"/>
        <v>#DIV/0!</v>
      </c>
      <c r="V259" s="136">
        <v>6</v>
      </c>
      <c r="W259" s="155" t="e">
        <f t="shared" si="186"/>
        <v>#DIV/0!</v>
      </c>
      <c r="X259" s="155" t="e">
        <f t="shared" si="187"/>
        <v>#DIV/0!</v>
      </c>
      <c r="Y259" s="155" t="e">
        <f t="shared" si="188"/>
        <v>#DIV/0!</v>
      </c>
      <c r="Z259" s="156" t="e">
        <f t="shared" si="189"/>
        <v>#DIV/0!</v>
      </c>
      <c r="AA259" s="69"/>
      <c r="AB259" s="70">
        <f t="shared" si="190"/>
        <v>0.93700000000000006</v>
      </c>
      <c r="AC259" s="70" t="e">
        <f t="shared" si="191"/>
        <v>#DIV/0!</v>
      </c>
      <c r="AD259" s="70" t="e">
        <f t="shared" si="191"/>
        <v>#DIV/0!</v>
      </c>
      <c r="AE259" s="70">
        <f t="shared" si="192"/>
        <v>0</v>
      </c>
      <c r="AF259" s="70" t="e">
        <f t="shared" si="193"/>
        <v>#DIV/0!</v>
      </c>
      <c r="AG259" s="70" t="e">
        <f t="shared" si="194"/>
        <v>#DIV/0!</v>
      </c>
      <c r="AH259" s="70" t="e">
        <f t="shared" si="195"/>
        <v>#DIV/0!</v>
      </c>
      <c r="AI259" s="70" t="e">
        <f t="shared" si="196"/>
        <v>#DIV/0!</v>
      </c>
      <c r="AJ259" s="70" t="e">
        <f t="shared" si="197"/>
        <v>#DIV/0!</v>
      </c>
      <c r="AK259" s="70" t="e">
        <f t="shared" si="198"/>
        <v>#DIV/0!</v>
      </c>
      <c r="AL259" s="71" t="e">
        <f t="shared" si="226"/>
        <v>#DIV/0!</v>
      </c>
      <c r="AM259" s="187"/>
      <c r="AN259" s="189"/>
      <c r="AO259" s="182">
        <f t="shared" si="199"/>
        <v>1</v>
      </c>
      <c r="AP259" s="75"/>
      <c r="AQ259" s="75"/>
      <c r="AR259" s="76"/>
      <c r="AS259" s="76"/>
      <c r="AT259" s="171" t="e">
        <f t="shared" si="200"/>
        <v>#DIV/0!</v>
      </c>
      <c r="AU259" s="171" t="e">
        <f t="shared" si="201"/>
        <v>#DIV/0!</v>
      </c>
      <c r="AV259" s="75"/>
      <c r="AW259" s="76"/>
      <c r="AX259" s="75"/>
      <c r="AY259" s="76"/>
      <c r="AZ259" s="75"/>
      <c r="BA259" s="66" t="e">
        <f t="shared" si="202"/>
        <v>#DIV/0!</v>
      </c>
      <c r="BB259" s="155" t="e">
        <f t="shared" si="203"/>
        <v>#DIV/0!</v>
      </c>
      <c r="BC259" s="75"/>
      <c r="BD259" s="75"/>
      <c r="BE259" s="76"/>
      <c r="BF259" s="155" t="e">
        <f t="shared" si="204"/>
        <v>#DIV/0!</v>
      </c>
      <c r="BG259" s="184">
        <v>0.93700000000000006</v>
      </c>
      <c r="BH259" s="184">
        <v>0.90900000000000003</v>
      </c>
      <c r="BI259" s="75"/>
      <c r="BJ259" s="75"/>
      <c r="BK259" s="75"/>
      <c r="BL259" s="75"/>
      <c r="BM259" s="75"/>
      <c r="BN259" s="76"/>
      <c r="BO259" s="75"/>
      <c r="BP259" s="76"/>
      <c r="BQ259" s="76"/>
      <c r="BR259" s="75"/>
      <c r="BS259" s="155" t="e">
        <f t="shared" si="205"/>
        <v>#DIV/0!</v>
      </c>
      <c r="BT259" s="155" t="e">
        <f t="shared" si="230"/>
        <v>#DIV/0!</v>
      </c>
      <c r="BU259" s="66" t="e">
        <f t="shared" si="231"/>
        <v>#DIV/0!</v>
      </c>
      <c r="BV259" s="72"/>
      <c r="BW259" s="75"/>
      <c r="BX259" s="66" t="e">
        <f t="shared" si="206"/>
        <v>#DIV/0!</v>
      </c>
      <c r="BY259" s="74" t="e">
        <f t="shared" si="207"/>
        <v>#DIV/0!</v>
      </c>
      <c r="BZ259" s="155" t="e">
        <f t="shared" si="227"/>
        <v>#DIV/0!</v>
      </c>
      <c r="CA259" s="72"/>
      <c r="CB259" s="75"/>
      <c r="CC259" s="155" t="e">
        <f t="shared" si="208"/>
        <v>#DIV/0!</v>
      </c>
      <c r="CD259" s="155" t="e">
        <f t="shared" si="209"/>
        <v>#DIV/0!</v>
      </c>
      <c r="CE259" s="72"/>
      <c r="CF259" s="166"/>
      <c r="CG259" s="167"/>
      <c r="CH259" s="155" t="e">
        <f t="shared" si="210"/>
        <v>#DIV/0!</v>
      </c>
      <c r="CI259" s="75"/>
      <c r="CJ259" s="76"/>
      <c r="CK259" s="75"/>
      <c r="CL259" s="75"/>
      <c r="CM259" s="75"/>
      <c r="CN259" s="155" t="e">
        <f t="shared" si="211"/>
        <v>#DIV/0!</v>
      </c>
      <c r="CO259" s="72"/>
      <c r="CP259" s="75"/>
      <c r="CQ259" s="155" t="e">
        <f t="shared" si="212"/>
        <v>#DIV/0!</v>
      </c>
      <c r="CR259" s="78" t="b">
        <v>0</v>
      </c>
      <c r="CS259" s="76" t="b">
        <v>0</v>
      </c>
      <c r="CT259" s="76"/>
      <c r="CU259" s="76"/>
      <c r="CV259" s="76"/>
      <c r="CW259" s="76"/>
      <c r="CX259" s="76"/>
      <c r="CY259" s="76"/>
      <c r="CZ259" s="76"/>
      <c r="DA259" s="76"/>
      <c r="DB259" s="76"/>
      <c r="DC259" s="66" t="e">
        <f t="shared" si="213"/>
        <v>#DIV/0!</v>
      </c>
      <c r="DD259" s="66" t="e">
        <f t="shared" si="214"/>
        <v>#DIV/0!</v>
      </c>
      <c r="DE259" s="66" t="e">
        <f t="shared" si="215"/>
        <v>#DIV/0!</v>
      </c>
      <c r="DF259" s="66" t="e">
        <f t="shared" si="216"/>
        <v>#DIV/0!</v>
      </c>
      <c r="DG259" s="66" t="e">
        <f t="shared" si="217"/>
        <v>#DIV/0!</v>
      </c>
      <c r="DH259" s="66" t="e">
        <f t="shared" si="229"/>
        <v>#DIV/0!</v>
      </c>
      <c r="DI259" s="66" t="e">
        <f t="shared" si="218"/>
        <v>#DIV/0!</v>
      </c>
      <c r="DJ259" s="66" t="e">
        <f t="shared" si="219"/>
        <v>#DIV/0!</v>
      </c>
      <c r="DK259" s="66" t="e">
        <f t="shared" si="220"/>
        <v>#DIV/0!</v>
      </c>
      <c r="DL259" s="66" t="e">
        <f t="shared" si="221"/>
        <v>#DIV/0!</v>
      </c>
      <c r="DM259" s="66" t="e">
        <f t="shared" si="222"/>
        <v>#DIV/0!</v>
      </c>
      <c r="DN259" s="80" t="e">
        <f t="shared" si="223"/>
        <v>#DIV/0!</v>
      </c>
      <c r="DO259" s="178" t="e">
        <f t="shared" si="224"/>
        <v>#DIV/0!</v>
      </c>
      <c r="DP259" s="163" t="e">
        <f t="shared" si="228"/>
        <v>#DIV/0!</v>
      </c>
    </row>
    <row r="260" spans="1:120" ht="17.149999999999999" customHeight="1" x14ac:dyDescent="0.3">
      <c r="A260" s="30"/>
      <c r="B260" s="39" t="s">
        <v>740</v>
      </c>
      <c r="C260" s="37" t="s">
        <v>741</v>
      </c>
      <c r="D260" s="36" t="s">
        <v>742</v>
      </c>
      <c r="E260" s="37" t="s">
        <v>741</v>
      </c>
      <c r="F260" s="36" t="s">
        <v>756</v>
      </c>
      <c r="G260" s="37" t="s">
        <v>757</v>
      </c>
      <c r="H260" s="36">
        <v>60</v>
      </c>
      <c r="I260" s="38">
        <v>8</v>
      </c>
      <c r="J260" s="155" t="e">
        <f t="shared" si="175"/>
        <v>#DIV/0!</v>
      </c>
      <c r="K260" s="115" t="e">
        <f t="shared" si="176"/>
        <v>#DIV/0!</v>
      </c>
      <c r="L260" s="115" t="e">
        <f t="shared" si="177"/>
        <v>#DIV/0!</v>
      </c>
      <c r="M260" s="115" t="e">
        <f t="shared" si="178"/>
        <v>#DIV/0!</v>
      </c>
      <c r="N260" s="115" t="e">
        <f t="shared" si="179"/>
        <v>#DIV/0!</v>
      </c>
      <c r="O260" s="115" t="e">
        <f t="shared" si="180"/>
        <v>#DIV/0!</v>
      </c>
      <c r="P260" s="115" t="e">
        <f t="shared" si="181"/>
        <v>#DIV/0!</v>
      </c>
      <c r="Q260" s="115">
        <f t="shared" si="182"/>
        <v>1</v>
      </c>
      <c r="R260" s="116">
        <f t="shared" si="183"/>
        <v>0.91900000000000004</v>
      </c>
      <c r="S260" s="133" t="e">
        <f t="shared" si="184"/>
        <v>#DIV/0!</v>
      </c>
      <c r="T260" s="134" t="e">
        <f t="shared" si="225"/>
        <v>#DIV/0!</v>
      </c>
      <c r="U260" s="135" t="e">
        <f t="shared" si="185"/>
        <v>#DIV/0!</v>
      </c>
      <c r="V260" s="136">
        <v>4</v>
      </c>
      <c r="W260" s="155" t="e">
        <f t="shared" si="186"/>
        <v>#DIV/0!</v>
      </c>
      <c r="X260" s="155" t="e">
        <f t="shared" si="187"/>
        <v>#DIV/0!</v>
      </c>
      <c r="Y260" s="155" t="e">
        <f t="shared" si="188"/>
        <v>#DIV/0!</v>
      </c>
      <c r="Z260" s="156" t="e">
        <f t="shared" si="189"/>
        <v>#DIV/0!</v>
      </c>
      <c r="AA260" s="69"/>
      <c r="AB260" s="70">
        <f t="shared" si="190"/>
        <v>0.93700000000000006</v>
      </c>
      <c r="AC260" s="70" t="e">
        <f t="shared" si="191"/>
        <v>#DIV/0!</v>
      </c>
      <c r="AD260" s="70" t="e">
        <f t="shared" si="191"/>
        <v>#DIV/0!</v>
      </c>
      <c r="AE260" s="70">
        <f t="shared" si="192"/>
        <v>0</v>
      </c>
      <c r="AF260" s="70" t="e">
        <f t="shared" si="193"/>
        <v>#DIV/0!</v>
      </c>
      <c r="AG260" s="70" t="e">
        <f t="shared" si="194"/>
        <v>#DIV/0!</v>
      </c>
      <c r="AH260" s="70" t="e">
        <f t="shared" si="195"/>
        <v>#DIV/0!</v>
      </c>
      <c r="AI260" s="70" t="e">
        <f t="shared" si="196"/>
        <v>#DIV/0!</v>
      </c>
      <c r="AJ260" s="70" t="e">
        <f t="shared" si="197"/>
        <v>#DIV/0!</v>
      </c>
      <c r="AK260" s="70" t="e">
        <f t="shared" si="198"/>
        <v>#DIV/0!</v>
      </c>
      <c r="AL260" s="71" t="e">
        <f t="shared" si="226"/>
        <v>#DIV/0!</v>
      </c>
      <c r="AM260" s="187"/>
      <c r="AN260" s="189"/>
      <c r="AO260" s="182">
        <f t="shared" si="199"/>
        <v>1</v>
      </c>
      <c r="AP260" s="75"/>
      <c r="AQ260" s="75"/>
      <c r="AR260" s="76"/>
      <c r="AS260" s="76"/>
      <c r="AT260" s="171" t="e">
        <f t="shared" si="200"/>
        <v>#DIV/0!</v>
      </c>
      <c r="AU260" s="171" t="e">
        <f t="shared" si="201"/>
        <v>#DIV/0!</v>
      </c>
      <c r="AV260" s="75"/>
      <c r="AW260" s="76"/>
      <c r="AX260" s="75"/>
      <c r="AY260" s="76"/>
      <c r="AZ260" s="75"/>
      <c r="BA260" s="66" t="e">
        <f t="shared" si="202"/>
        <v>#DIV/0!</v>
      </c>
      <c r="BB260" s="155" t="e">
        <f t="shared" si="203"/>
        <v>#DIV/0!</v>
      </c>
      <c r="BC260" s="75"/>
      <c r="BD260" s="75"/>
      <c r="BE260" s="76"/>
      <c r="BF260" s="155" t="e">
        <f t="shared" si="204"/>
        <v>#DIV/0!</v>
      </c>
      <c r="BG260" s="184">
        <v>0.93700000000000006</v>
      </c>
      <c r="BH260" s="184">
        <v>0.91900000000000004</v>
      </c>
      <c r="BI260" s="75"/>
      <c r="BJ260" s="75"/>
      <c r="BK260" s="75"/>
      <c r="BL260" s="75"/>
      <c r="BM260" s="75"/>
      <c r="BN260" s="76"/>
      <c r="BO260" s="75"/>
      <c r="BP260" s="76"/>
      <c r="BQ260" s="76"/>
      <c r="BR260" s="76"/>
      <c r="BS260" s="155" t="e">
        <f t="shared" si="205"/>
        <v>#DIV/0!</v>
      </c>
      <c r="BT260" s="155" t="e">
        <f t="shared" si="230"/>
        <v>#DIV/0!</v>
      </c>
      <c r="BU260" s="66" t="e">
        <f t="shared" si="231"/>
        <v>#DIV/0!</v>
      </c>
      <c r="BV260" s="72"/>
      <c r="BW260" s="75"/>
      <c r="BX260" s="66" t="e">
        <f t="shared" si="206"/>
        <v>#DIV/0!</v>
      </c>
      <c r="BY260" s="74" t="e">
        <f t="shared" si="207"/>
        <v>#DIV/0!</v>
      </c>
      <c r="BZ260" s="155" t="e">
        <f t="shared" si="227"/>
        <v>#DIV/0!</v>
      </c>
      <c r="CA260" s="72"/>
      <c r="CB260" s="75"/>
      <c r="CC260" s="155" t="e">
        <f t="shared" si="208"/>
        <v>#DIV/0!</v>
      </c>
      <c r="CD260" s="155" t="e">
        <f t="shared" si="209"/>
        <v>#DIV/0!</v>
      </c>
      <c r="CE260" s="72"/>
      <c r="CF260" s="166"/>
      <c r="CG260" s="167"/>
      <c r="CH260" s="155" t="e">
        <f t="shared" si="210"/>
        <v>#DIV/0!</v>
      </c>
      <c r="CI260" s="75"/>
      <c r="CJ260" s="76"/>
      <c r="CK260" s="75"/>
      <c r="CL260" s="75"/>
      <c r="CM260" s="76"/>
      <c r="CN260" s="155" t="e">
        <f t="shared" si="211"/>
        <v>#DIV/0!</v>
      </c>
      <c r="CO260" s="72"/>
      <c r="CP260" s="75"/>
      <c r="CQ260" s="155" t="e">
        <f t="shared" si="212"/>
        <v>#DIV/0!</v>
      </c>
      <c r="CR260" s="78" t="b">
        <v>1</v>
      </c>
      <c r="CS260" s="76" t="b">
        <v>0</v>
      </c>
      <c r="CT260" s="76"/>
      <c r="CU260" s="76"/>
      <c r="CV260" s="76"/>
      <c r="CW260" s="76"/>
      <c r="CX260" s="76"/>
      <c r="CY260" s="76"/>
      <c r="CZ260" s="76"/>
      <c r="DA260" s="76"/>
      <c r="DB260" s="76"/>
      <c r="DC260" s="66" t="e">
        <f t="shared" si="213"/>
        <v>#DIV/0!</v>
      </c>
      <c r="DD260" s="66" t="e">
        <f t="shared" si="214"/>
        <v>#DIV/0!</v>
      </c>
      <c r="DE260" s="66" t="e">
        <f t="shared" si="215"/>
        <v>#DIV/0!</v>
      </c>
      <c r="DF260" s="66" t="e">
        <f t="shared" si="216"/>
        <v>#DIV/0!</v>
      </c>
      <c r="DG260" s="66" t="e">
        <f t="shared" si="217"/>
        <v>#DIV/0!</v>
      </c>
      <c r="DH260" s="66" t="e">
        <f t="shared" si="229"/>
        <v>#DIV/0!</v>
      </c>
      <c r="DI260" s="66" t="e">
        <f t="shared" si="218"/>
        <v>#DIV/0!</v>
      </c>
      <c r="DJ260" s="66" t="e">
        <f t="shared" si="219"/>
        <v>#DIV/0!</v>
      </c>
      <c r="DK260" s="66" t="e">
        <f t="shared" si="220"/>
        <v>#DIV/0!</v>
      </c>
      <c r="DL260" s="66" t="e">
        <f t="shared" si="221"/>
        <v>#DIV/0!</v>
      </c>
      <c r="DM260" s="66" t="e">
        <f t="shared" si="222"/>
        <v>#DIV/0!</v>
      </c>
      <c r="DN260" s="80" t="e">
        <f t="shared" si="223"/>
        <v>#DIV/0!</v>
      </c>
      <c r="DO260" s="178" t="e">
        <f t="shared" si="224"/>
        <v>#DIV/0!</v>
      </c>
      <c r="DP260" s="163" t="e">
        <f t="shared" si="228"/>
        <v>#DIV/0!</v>
      </c>
    </row>
    <row r="261" spans="1:120" ht="17.149999999999999" customHeight="1" x14ac:dyDescent="0.3">
      <c r="A261" s="30"/>
      <c r="B261" s="39" t="s">
        <v>740</v>
      </c>
      <c r="C261" s="37" t="s">
        <v>741</v>
      </c>
      <c r="D261" s="36" t="s">
        <v>758</v>
      </c>
      <c r="E261" s="37" t="s">
        <v>759</v>
      </c>
      <c r="F261" s="36" t="s">
        <v>760</v>
      </c>
      <c r="G261" s="37" t="s">
        <v>759</v>
      </c>
      <c r="H261" s="36">
        <v>37</v>
      </c>
      <c r="I261" s="38">
        <v>27</v>
      </c>
      <c r="J261" s="155" t="e">
        <f t="shared" si="175"/>
        <v>#DIV/0!</v>
      </c>
      <c r="K261" s="115" t="e">
        <f t="shared" si="176"/>
        <v>#DIV/0!</v>
      </c>
      <c r="L261" s="115" t="e">
        <f t="shared" si="177"/>
        <v>#DIV/0!</v>
      </c>
      <c r="M261" s="115" t="e">
        <f t="shared" si="178"/>
        <v>#DIV/0!</v>
      </c>
      <c r="N261" s="115" t="e">
        <f t="shared" si="179"/>
        <v>#DIV/0!</v>
      </c>
      <c r="O261" s="115" t="e">
        <f t="shared" si="180"/>
        <v>#DIV/0!</v>
      </c>
      <c r="P261" s="115" t="e">
        <f t="shared" si="181"/>
        <v>#DIV/0!</v>
      </c>
      <c r="Q261" s="115">
        <f t="shared" si="182"/>
        <v>1</v>
      </c>
      <c r="R261" s="116">
        <f t="shared" si="183"/>
        <v>0.91500000000000004</v>
      </c>
      <c r="S261" s="133" t="e">
        <f t="shared" si="184"/>
        <v>#DIV/0!</v>
      </c>
      <c r="T261" s="134" t="e">
        <f t="shared" si="225"/>
        <v>#DIV/0!</v>
      </c>
      <c r="U261" s="135" t="e">
        <f t="shared" si="185"/>
        <v>#DIV/0!</v>
      </c>
      <c r="V261" s="136">
        <v>6</v>
      </c>
      <c r="W261" s="155" t="e">
        <f t="shared" si="186"/>
        <v>#DIV/0!</v>
      </c>
      <c r="X261" s="155" t="e">
        <f t="shared" si="187"/>
        <v>#DIV/0!</v>
      </c>
      <c r="Y261" s="155" t="e">
        <f t="shared" si="188"/>
        <v>#DIV/0!</v>
      </c>
      <c r="Z261" s="156" t="e">
        <f t="shared" si="189"/>
        <v>#DIV/0!</v>
      </c>
      <c r="AA261" s="69"/>
      <c r="AB261" s="70">
        <f t="shared" si="190"/>
        <v>0.93700000000000006</v>
      </c>
      <c r="AC261" s="70" t="e">
        <f t="shared" si="191"/>
        <v>#DIV/0!</v>
      </c>
      <c r="AD261" s="70" t="e">
        <f t="shared" si="191"/>
        <v>#DIV/0!</v>
      </c>
      <c r="AE261" s="70">
        <f t="shared" si="192"/>
        <v>0</v>
      </c>
      <c r="AF261" s="70" t="e">
        <f t="shared" si="193"/>
        <v>#DIV/0!</v>
      </c>
      <c r="AG261" s="70" t="e">
        <f t="shared" si="194"/>
        <v>#DIV/0!</v>
      </c>
      <c r="AH261" s="70" t="e">
        <f t="shared" si="195"/>
        <v>#DIV/0!</v>
      </c>
      <c r="AI261" s="70" t="e">
        <f t="shared" si="196"/>
        <v>#DIV/0!</v>
      </c>
      <c r="AJ261" s="70" t="e">
        <f t="shared" si="197"/>
        <v>#DIV/0!</v>
      </c>
      <c r="AK261" s="70" t="e">
        <f t="shared" si="198"/>
        <v>#DIV/0!</v>
      </c>
      <c r="AL261" s="71" t="e">
        <f t="shared" si="226"/>
        <v>#DIV/0!</v>
      </c>
      <c r="AM261" s="187"/>
      <c r="AN261" s="189"/>
      <c r="AO261" s="182">
        <f t="shared" si="199"/>
        <v>1</v>
      </c>
      <c r="AP261" s="75"/>
      <c r="AQ261" s="75"/>
      <c r="AR261" s="76"/>
      <c r="AS261" s="76"/>
      <c r="AT261" s="171" t="e">
        <f t="shared" si="200"/>
        <v>#DIV/0!</v>
      </c>
      <c r="AU261" s="171" t="e">
        <f t="shared" si="201"/>
        <v>#DIV/0!</v>
      </c>
      <c r="AV261" s="75"/>
      <c r="AW261" s="75"/>
      <c r="AX261" s="75"/>
      <c r="AY261" s="76"/>
      <c r="AZ261" s="75"/>
      <c r="BA261" s="66" t="e">
        <f t="shared" si="202"/>
        <v>#DIV/0!</v>
      </c>
      <c r="BB261" s="155" t="e">
        <f t="shared" si="203"/>
        <v>#DIV/0!</v>
      </c>
      <c r="BC261" s="75"/>
      <c r="BD261" s="75"/>
      <c r="BE261" s="76"/>
      <c r="BF261" s="155" t="e">
        <f t="shared" si="204"/>
        <v>#DIV/0!</v>
      </c>
      <c r="BG261" s="184">
        <v>0.93700000000000006</v>
      </c>
      <c r="BH261" s="184">
        <v>0.91500000000000004</v>
      </c>
      <c r="BI261" s="75"/>
      <c r="BJ261" s="75"/>
      <c r="BK261" s="75"/>
      <c r="BL261" s="75"/>
      <c r="BM261" s="75"/>
      <c r="BN261" s="76"/>
      <c r="BO261" s="75"/>
      <c r="BP261" s="76"/>
      <c r="BQ261" s="76"/>
      <c r="BR261" s="76"/>
      <c r="BS261" s="155" t="e">
        <f t="shared" si="205"/>
        <v>#DIV/0!</v>
      </c>
      <c r="BT261" s="155" t="e">
        <f t="shared" si="230"/>
        <v>#DIV/0!</v>
      </c>
      <c r="BU261" s="66" t="e">
        <f t="shared" si="231"/>
        <v>#DIV/0!</v>
      </c>
      <c r="BV261" s="72"/>
      <c r="BW261" s="75"/>
      <c r="BX261" s="66" t="e">
        <f t="shared" si="206"/>
        <v>#DIV/0!</v>
      </c>
      <c r="BY261" s="74" t="e">
        <f t="shared" si="207"/>
        <v>#DIV/0!</v>
      </c>
      <c r="BZ261" s="155" t="e">
        <f t="shared" si="227"/>
        <v>#DIV/0!</v>
      </c>
      <c r="CA261" s="72"/>
      <c r="CB261" s="75"/>
      <c r="CC261" s="155" t="e">
        <f t="shared" si="208"/>
        <v>#DIV/0!</v>
      </c>
      <c r="CD261" s="155" t="e">
        <f t="shared" si="209"/>
        <v>#DIV/0!</v>
      </c>
      <c r="CE261" s="72"/>
      <c r="CF261" s="166"/>
      <c r="CG261" s="167"/>
      <c r="CH261" s="155" t="e">
        <f t="shared" si="210"/>
        <v>#DIV/0!</v>
      </c>
      <c r="CI261" s="75"/>
      <c r="CJ261" s="75"/>
      <c r="CK261" s="75"/>
      <c r="CL261" s="75"/>
      <c r="CM261" s="75"/>
      <c r="CN261" s="155" t="e">
        <f t="shared" si="211"/>
        <v>#DIV/0!</v>
      </c>
      <c r="CO261" s="72"/>
      <c r="CP261" s="75"/>
      <c r="CQ261" s="155" t="e">
        <f t="shared" si="212"/>
        <v>#DIV/0!</v>
      </c>
      <c r="CR261" s="78" t="b">
        <v>1</v>
      </c>
      <c r="CS261" s="76" t="b">
        <v>1</v>
      </c>
      <c r="CT261" s="76"/>
      <c r="CU261" s="76"/>
      <c r="CV261" s="79"/>
      <c r="CW261" s="79"/>
      <c r="CX261" s="79"/>
      <c r="CY261" s="79"/>
      <c r="CZ261" s="76"/>
      <c r="DA261" s="76"/>
      <c r="DB261" s="76"/>
      <c r="DC261" s="66" t="e">
        <f t="shared" si="213"/>
        <v>#DIV/0!</v>
      </c>
      <c r="DD261" s="66" t="e">
        <f t="shared" si="214"/>
        <v>#DIV/0!</v>
      </c>
      <c r="DE261" s="66" t="e">
        <f t="shared" si="215"/>
        <v>#DIV/0!</v>
      </c>
      <c r="DF261" s="66" t="e">
        <f t="shared" si="216"/>
        <v>#DIV/0!</v>
      </c>
      <c r="DG261" s="66" t="e">
        <f t="shared" si="217"/>
        <v>#DIV/0!</v>
      </c>
      <c r="DH261" s="66" t="e">
        <f t="shared" si="229"/>
        <v>#DIV/0!</v>
      </c>
      <c r="DI261" s="66" t="e">
        <f t="shared" si="218"/>
        <v>#DIV/0!</v>
      </c>
      <c r="DJ261" s="66" t="e">
        <f t="shared" si="219"/>
        <v>#DIV/0!</v>
      </c>
      <c r="DK261" s="66" t="e">
        <f t="shared" si="220"/>
        <v>#DIV/0!</v>
      </c>
      <c r="DL261" s="66" t="e">
        <f t="shared" si="221"/>
        <v>#DIV/0!</v>
      </c>
      <c r="DM261" s="66" t="e">
        <f t="shared" si="222"/>
        <v>#DIV/0!</v>
      </c>
      <c r="DN261" s="80" t="e">
        <f t="shared" si="223"/>
        <v>#DIV/0!</v>
      </c>
      <c r="DO261" s="178" t="e">
        <f t="shared" si="224"/>
        <v>#DIV/0!</v>
      </c>
      <c r="DP261" s="163" t="e">
        <f t="shared" si="228"/>
        <v>#DIV/0!</v>
      </c>
    </row>
    <row r="262" spans="1:120" ht="17.149999999999999" customHeight="1" x14ac:dyDescent="0.3">
      <c r="A262" s="30"/>
      <c r="B262" s="39" t="s">
        <v>740</v>
      </c>
      <c r="C262" s="37" t="s">
        <v>741</v>
      </c>
      <c r="D262" s="36" t="s">
        <v>758</v>
      </c>
      <c r="E262" s="37" t="s">
        <v>759</v>
      </c>
      <c r="F262" s="36" t="s">
        <v>761</v>
      </c>
      <c r="G262" s="37" t="s">
        <v>762</v>
      </c>
      <c r="H262" s="36">
        <v>51</v>
      </c>
      <c r="I262" s="38">
        <v>8</v>
      </c>
      <c r="J262" s="155" t="e">
        <f t="shared" ref="J262:J325" si="232">(CH262+CN262)/2</f>
        <v>#DIV/0!</v>
      </c>
      <c r="K262" s="115" t="e">
        <f t="shared" ref="K262:K325" si="233">(AU262+BB262)/2</f>
        <v>#DIV/0!</v>
      </c>
      <c r="L262" s="115" t="e">
        <f t="shared" ref="L262:L325" si="234">DO262</f>
        <v>#DIV/0!</v>
      </c>
      <c r="M262" s="115" t="e">
        <f t="shared" ref="M262:M325" si="235">BZ262</f>
        <v>#DIV/0!</v>
      </c>
      <c r="N262" s="115" t="e">
        <f t="shared" ref="N262:N325" si="236">BT262</f>
        <v>#DIV/0!</v>
      </c>
      <c r="O262" s="115" t="e">
        <f t="shared" ref="O262:O325" si="237">CQ262</f>
        <v>#DIV/0!</v>
      </c>
      <c r="P262" s="115" t="e">
        <f t="shared" ref="P262:P325" si="238">CD262</f>
        <v>#DIV/0!</v>
      </c>
      <c r="Q262" s="115">
        <f t="shared" ref="Q262:Q325" si="239">AO262</f>
        <v>1</v>
      </c>
      <c r="R262" s="116">
        <f t="shared" ref="R262:R325" si="240">BH262</f>
        <v>0.89700000000000002</v>
      </c>
      <c r="S262" s="133" t="e">
        <f t="shared" ref="S262:S325" si="241">AVERAGE(J262:L262,M262:R262)</f>
        <v>#DIV/0!</v>
      </c>
      <c r="T262" s="134" t="e">
        <f t="shared" si="225"/>
        <v>#DIV/0!</v>
      </c>
      <c r="U262" s="135" t="e">
        <f t="shared" ref="U262:U325" si="242">T262*AM262</f>
        <v>#DIV/0!</v>
      </c>
      <c r="V262" s="136">
        <v>6</v>
      </c>
      <c r="W262" s="155" t="e">
        <f t="shared" ref="W262:W325" si="243">L262-1</f>
        <v>#DIV/0!</v>
      </c>
      <c r="X262" s="155" t="e">
        <f t="shared" ref="X262:X325" si="244">AVERAGE(J262:K262,W262,M262:R262)</f>
        <v>#DIV/0!</v>
      </c>
      <c r="Y262" s="155" t="e">
        <f t="shared" ref="Y262:Y325" si="245">1-X262</f>
        <v>#DIV/0!</v>
      </c>
      <c r="Z262" s="156" t="e">
        <f t="shared" ref="Z262:Z325" si="246">Y262*AM262</f>
        <v>#DIV/0!</v>
      </c>
      <c r="AA262" s="69"/>
      <c r="AB262" s="70">
        <f t="shared" ref="AB262:AB325" si="247">BG262</f>
        <v>0.93</v>
      </c>
      <c r="AC262" s="70" t="e">
        <f t="shared" ref="AC262:AD325" si="248">BS262</f>
        <v>#DIV/0!</v>
      </c>
      <c r="AD262" s="70" t="e">
        <f t="shared" si="248"/>
        <v>#DIV/0!</v>
      </c>
      <c r="AE262" s="70">
        <f t="shared" ref="AE262:AE325" si="249">AN262</f>
        <v>0</v>
      </c>
      <c r="AF262" s="70" t="e">
        <f t="shared" ref="AF262:AF325" si="250">AT262</f>
        <v>#DIV/0!</v>
      </c>
      <c r="AG262" s="70" t="e">
        <f t="shared" ref="AG262:AG325" si="251">BF262</f>
        <v>#DIV/0!</v>
      </c>
      <c r="AH262" s="70" t="e">
        <f t="shared" ref="AH262:AH325" si="252">CQ262</f>
        <v>#DIV/0!</v>
      </c>
      <c r="AI262" s="70" t="e">
        <f t="shared" ref="AI262:AI325" si="253">CH262</f>
        <v>#DIV/0!</v>
      </c>
      <c r="AJ262" s="70" t="e">
        <f t="shared" ref="AJ262:AJ325" si="254">CN262</f>
        <v>#DIV/0!</v>
      </c>
      <c r="AK262" s="70" t="e">
        <f t="shared" ref="AK262:AK325" si="255">CC262</f>
        <v>#DIV/0!</v>
      </c>
      <c r="AL262" s="71" t="e">
        <f t="shared" si="226"/>
        <v>#DIV/0!</v>
      </c>
      <c r="AM262" s="187"/>
      <c r="AN262" s="189"/>
      <c r="AO262" s="182">
        <f t="shared" ref="AO262:AO325" si="256">1-AN262</f>
        <v>1</v>
      </c>
      <c r="AP262" s="75"/>
      <c r="AQ262" s="75"/>
      <c r="AR262" s="76"/>
      <c r="AS262" s="76"/>
      <c r="AT262" s="171" t="e">
        <f t="shared" ref="AT262:AT325" si="257">(AQ262+AR262+AS262)/AP262</f>
        <v>#DIV/0!</v>
      </c>
      <c r="AU262" s="171" t="e">
        <f t="shared" ref="AU262:AU325" si="258">1-AT262</f>
        <v>#DIV/0!</v>
      </c>
      <c r="AV262" s="75"/>
      <c r="AW262" s="76"/>
      <c r="AX262" s="75"/>
      <c r="AY262" s="76"/>
      <c r="AZ262" s="75"/>
      <c r="BA262" s="66" t="e">
        <f t="shared" ref="BA262:BA325" si="259">(AW262+AX262+AZ262+AY262)/AV262</f>
        <v>#DIV/0!</v>
      </c>
      <c r="BB262" s="155" t="e">
        <f t="shared" ref="BB262:BB325" si="260">1-BA262</f>
        <v>#DIV/0!</v>
      </c>
      <c r="BC262" s="75"/>
      <c r="BD262" s="75"/>
      <c r="BE262" s="76"/>
      <c r="BF262" s="155" t="e">
        <f t="shared" ref="BF262:BF325" si="261">(BD262+BE262)/BC262</f>
        <v>#DIV/0!</v>
      </c>
      <c r="BG262" s="184">
        <v>0.93</v>
      </c>
      <c r="BH262" s="184">
        <v>0.89700000000000002</v>
      </c>
      <c r="BI262" s="75"/>
      <c r="BJ262" s="75"/>
      <c r="BK262" s="75"/>
      <c r="BL262" s="75"/>
      <c r="BM262" s="75"/>
      <c r="BN262" s="76"/>
      <c r="BO262" s="75"/>
      <c r="BP262" s="76"/>
      <c r="BQ262" s="76"/>
      <c r="BR262" s="76"/>
      <c r="BS262" s="155" t="e">
        <f t="shared" ref="BS262:BS325" si="262">BJ262/BI262</f>
        <v>#DIV/0!</v>
      </c>
      <c r="BT262" s="155" t="e">
        <f t="shared" si="230"/>
        <v>#DIV/0!</v>
      </c>
      <c r="BU262" s="66" t="e">
        <f t="shared" si="231"/>
        <v>#DIV/0!</v>
      </c>
      <c r="BV262" s="72"/>
      <c r="BW262" s="75"/>
      <c r="BX262" s="66" t="e">
        <f t="shared" ref="BX262:BX325" si="263">BW262/BV262</f>
        <v>#DIV/0!</v>
      </c>
      <c r="BY262" s="74" t="e">
        <f t="shared" ref="BY262:BY325" si="264">1/BX262</f>
        <v>#DIV/0!</v>
      </c>
      <c r="BZ262" s="155" t="e">
        <f t="shared" si="227"/>
        <v>#DIV/0!</v>
      </c>
      <c r="CA262" s="72"/>
      <c r="CB262" s="75"/>
      <c r="CC262" s="155" t="e">
        <f t="shared" ref="CC262:CC325" si="265">CB262/CA262</f>
        <v>#DIV/0!</v>
      </c>
      <c r="CD262" s="155" t="e">
        <f t="shared" ref="CD262:CD325" si="266">1-CC262</f>
        <v>#DIV/0!</v>
      </c>
      <c r="CE262" s="72"/>
      <c r="CF262" s="166"/>
      <c r="CG262" s="167"/>
      <c r="CH262" s="155" t="e">
        <f t="shared" ref="CH262:CH325" si="267">(CF262+CG262)/CE262</f>
        <v>#DIV/0!</v>
      </c>
      <c r="CI262" s="75"/>
      <c r="CJ262" s="76"/>
      <c r="CK262" s="75"/>
      <c r="CL262" s="75"/>
      <c r="CM262" s="76"/>
      <c r="CN262" s="155" t="e">
        <f t="shared" ref="CN262:CN325" si="268">(CJ262+CK262+CL262+CM262)/CI262</f>
        <v>#DIV/0!</v>
      </c>
      <c r="CO262" s="72"/>
      <c r="CP262" s="75"/>
      <c r="CQ262" s="155" t="e">
        <f t="shared" ref="CQ262:CQ325" si="269">CP262/CO262</f>
        <v>#DIV/0!</v>
      </c>
      <c r="CR262" s="78" t="b">
        <v>0</v>
      </c>
      <c r="CS262" s="76" t="b">
        <v>0</v>
      </c>
      <c r="CT262" s="76"/>
      <c r="CU262" s="76"/>
      <c r="CV262" s="76"/>
      <c r="CW262" s="76"/>
      <c r="CX262" s="76"/>
      <c r="CY262" s="76"/>
      <c r="CZ262" s="76"/>
      <c r="DA262" s="76"/>
      <c r="DB262" s="76"/>
      <c r="DC262" s="66" t="e">
        <f t="shared" ref="DC262:DC325" si="270">CV262/(SUM($CV$6:$CV$335))</f>
        <v>#DIV/0!</v>
      </c>
      <c r="DD262" s="66" t="e">
        <f t="shared" ref="DD262:DD325" si="271">CT262/(SUM($CT$6:$CT$335))</f>
        <v>#DIV/0!</v>
      </c>
      <c r="DE262" s="66" t="e">
        <f t="shared" ref="DE262:DE325" si="272">CU262/(SUM($CU$6:$CU$335))</f>
        <v>#DIV/0!</v>
      </c>
      <c r="DF262" s="66" t="e">
        <f t="shared" ref="DF262:DF325" si="273">CY262/(SUM($CY$6:$CY$335))</f>
        <v>#DIV/0!</v>
      </c>
      <c r="DG262" s="66" t="e">
        <f t="shared" ref="DG262:DG325" si="274">DB262/(SUM($DB$6:$DB$335))</f>
        <v>#DIV/0!</v>
      </c>
      <c r="DH262" s="66" t="e">
        <f t="shared" si="229"/>
        <v>#DIV/0!</v>
      </c>
      <c r="DI262" s="66" t="e">
        <f t="shared" ref="DI262:DI325" si="275">CU262/(MAX($CU$6:$CU$335))</f>
        <v>#DIV/0!</v>
      </c>
      <c r="DJ262" s="66" t="e">
        <f t="shared" ref="DJ262:DJ325" si="276">CT262/(MAX($CT$6:$CT$335))</f>
        <v>#DIV/0!</v>
      </c>
      <c r="DK262" s="66" t="e">
        <f t="shared" ref="DK262:DK325" si="277">CY262/(MAX($CY$6:$CY$335))</f>
        <v>#DIV/0!</v>
      </c>
      <c r="DL262" s="66" t="e">
        <f t="shared" ref="DL262:DL325" si="278">(DD262+DE262+DF262+DG262)/4</f>
        <v>#DIV/0!</v>
      </c>
      <c r="DM262" s="66" t="e">
        <f t="shared" ref="DM262:DM325" si="279">(DI262+DJ262+DK262+DH262)/4</f>
        <v>#DIV/0!</v>
      </c>
      <c r="DN262" s="80" t="e">
        <f t="shared" ref="DN262:DN281" si="280">IF(DM262=0,620,1/DM262)</f>
        <v>#DIV/0!</v>
      </c>
      <c r="DO262" s="178" t="e">
        <f t="shared" ref="DO262:DO325" si="281">DN262/(MAX($DN$6:$DN$335))</f>
        <v>#DIV/0!</v>
      </c>
      <c r="DP262" s="163" t="e">
        <f t="shared" si="228"/>
        <v>#DIV/0!</v>
      </c>
    </row>
    <row r="263" spans="1:120" ht="17.149999999999999" customHeight="1" x14ac:dyDescent="0.3">
      <c r="A263" s="30"/>
      <c r="B263" s="39" t="s">
        <v>740</v>
      </c>
      <c r="C263" s="37" t="s">
        <v>741</v>
      </c>
      <c r="D263" s="36" t="s">
        <v>758</v>
      </c>
      <c r="E263" s="37" t="s">
        <v>759</v>
      </c>
      <c r="F263" s="36" t="s">
        <v>763</v>
      </c>
      <c r="G263" s="37" t="s">
        <v>764</v>
      </c>
      <c r="H263" s="36">
        <v>46</v>
      </c>
      <c r="I263" s="38">
        <v>7</v>
      </c>
      <c r="J263" s="155" t="e">
        <f t="shared" si="232"/>
        <v>#DIV/0!</v>
      </c>
      <c r="K263" s="115" t="e">
        <f t="shared" si="233"/>
        <v>#DIV/0!</v>
      </c>
      <c r="L263" s="115" t="e">
        <f t="shared" si="234"/>
        <v>#DIV/0!</v>
      </c>
      <c r="M263" s="115" t="e">
        <f t="shared" si="235"/>
        <v>#DIV/0!</v>
      </c>
      <c r="N263" s="115" t="e">
        <f t="shared" si="236"/>
        <v>#DIV/0!</v>
      </c>
      <c r="O263" s="115" t="e">
        <f t="shared" si="237"/>
        <v>#DIV/0!</v>
      </c>
      <c r="P263" s="115" t="e">
        <f t="shared" si="238"/>
        <v>#DIV/0!</v>
      </c>
      <c r="Q263" s="115">
        <f t="shared" si="239"/>
        <v>1</v>
      </c>
      <c r="R263" s="116">
        <f t="shared" si="240"/>
        <v>0.88900000000000001</v>
      </c>
      <c r="S263" s="133" t="e">
        <f t="shared" si="241"/>
        <v>#DIV/0!</v>
      </c>
      <c r="T263" s="134" t="e">
        <f t="shared" ref="T263:T326" si="282">1-S263</f>
        <v>#DIV/0!</v>
      </c>
      <c r="U263" s="135" t="e">
        <f t="shared" si="242"/>
        <v>#DIV/0!</v>
      </c>
      <c r="V263" s="136">
        <v>4</v>
      </c>
      <c r="W263" s="155" t="e">
        <f t="shared" si="243"/>
        <v>#DIV/0!</v>
      </c>
      <c r="X263" s="155" t="e">
        <f t="shared" si="244"/>
        <v>#DIV/0!</v>
      </c>
      <c r="Y263" s="155" t="e">
        <f t="shared" si="245"/>
        <v>#DIV/0!</v>
      </c>
      <c r="Z263" s="156" t="e">
        <f t="shared" si="246"/>
        <v>#DIV/0!</v>
      </c>
      <c r="AA263" s="69"/>
      <c r="AB263" s="70">
        <f t="shared" si="247"/>
        <v>0.90400000000000003</v>
      </c>
      <c r="AC263" s="70" t="e">
        <f t="shared" si="248"/>
        <v>#DIV/0!</v>
      </c>
      <c r="AD263" s="70" t="e">
        <f t="shared" si="248"/>
        <v>#DIV/0!</v>
      </c>
      <c r="AE263" s="70">
        <f t="shared" si="249"/>
        <v>0</v>
      </c>
      <c r="AF263" s="70" t="e">
        <f t="shared" si="250"/>
        <v>#DIV/0!</v>
      </c>
      <c r="AG263" s="70" t="e">
        <f t="shared" si="251"/>
        <v>#DIV/0!</v>
      </c>
      <c r="AH263" s="70" t="e">
        <f t="shared" si="252"/>
        <v>#DIV/0!</v>
      </c>
      <c r="AI263" s="70" t="e">
        <f t="shared" si="253"/>
        <v>#DIV/0!</v>
      </c>
      <c r="AJ263" s="70" t="e">
        <f t="shared" si="254"/>
        <v>#DIV/0!</v>
      </c>
      <c r="AK263" s="70" t="e">
        <f t="shared" si="255"/>
        <v>#DIV/0!</v>
      </c>
      <c r="AL263" s="71" t="e">
        <f t="shared" ref="AL263:AL326" si="283">DO263</f>
        <v>#DIV/0!</v>
      </c>
      <c r="AM263" s="187"/>
      <c r="AN263" s="189"/>
      <c r="AO263" s="182">
        <f t="shared" si="256"/>
        <v>1</v>
      </c>
      <c r="AP263" s="75"/>
      <c r="AQ263" s="75"/>
      <c r="AR263" s="76"/>
      <c r="AS263" s="76"/>
      <c r="AT263" s="171" t="e">
        <f t="shared" si="257"/>
        <v>#DIV/0!</v>
      </c>
      <c r="AU263" s="171" t="e">
        <f t="shared" si="258"/>
        <v>#DIV/0!</v>
      </c>
      <c r="AV263" s="75"/>
      <c r="AW263" s="76"/>
      <c r="AX263" s="75"/>
      <c r="AY263" s="76"/>
      <c r="AZ263" s="75"/>
      <c r="BA263" s="66" t="e">
        <f t="shared" si="259"/>
        <v>#DIV/0!</v>
      </c>
      <c r="BB263" s="155" t="e">
        <f t="shared" si="260"/>
        <v>#DIV/0!</v>
      </c>
      <c r="BC263" s="75"/>
      <c r="BD263" s="75"/>
      <c r="BE263" s="76"/>
      <c r="BF263" s="155" t="e">
        <f t="shared" si="261"/>
        <v>#DIV/0!</v>
      </c>
      <c r="BG263" s="184">
        <v>0.90400000000000003</v>
      </c>
      <c r="BH263" s="184">
        <v>0.88900000000000001</v>
      </c>
      <c r="BI263" s="75"/>
      <c r="BJ263" s="75"/>
      <c r="BK263" s="75"/>
      <c r="BL263" s="75"/>
      <c r="BM263" s="75"/>
      <c r="BN263" s="76"/>
      <c r="BO263" s="75"/>
      <c r="BP263" s="76"/>
      <c r="BQ263" s="76"/>
      <c r="BR263" s="76"/>
      <c r="BS263" s="155" t="e">
        <f t="shared" si="262"/>
        <v>#DIV/0!</v>
      </c>
      <c r="BT263" s="155" t="e">
        <f t="shared" si="230"/>
        <v>#DIV/0!</v>
      </c>
      <c r="BU263" s="66" t="e">
        <f t="shared" si="231"/>
        <v>#DIV/0!</v>
      </c>
      <c r="BV263" s="72"/>
      <c r="BW263" s="75"/>
      <c r="BX263" s="66" t="e">
        <f t="shared" si="263"/>
        <v>#DIV/0!</v>
      </c>
      <c r="BY263" s="74" t="e">
        <f t="shared" si="264"/>
        <v>#DIV/0!</v>
      </c>
      <c r="BZ263" s="155" t="e">
        <f t="shared" ref="BZ263:BZ326" si="284">BY263/(MAX($BY$6:$BY$335))</f>
        <v>#DIV/0!</v>
      </c>
      <c r="CA263" s="72"/>
      <c r="CB263" s="75"/>
      <c r="CC263" s="155" t="e">
        <f t="shared" si="265"/>
        <v>#DIV/0!</v>
      </c>
      <c r="CD263" s="155" t="e">
        <f t="shared" si="266"/>
        <v>#DIV/0!</v>
      </c>
      <c r="CE263" s="72"/>
      <c r="CF263" s="166"/>
      <c r="CG263" s="167"/>
      <c r="CH263" s="155" t="e">
        <f t="shared" si="267"/>
        <v>#DIV/0!</v>
      </c>
      <c r="CI263" s="75"/>
      <c r="CJ263" s="76"/>
      <c r="CK263" s="75"/>
      <c r="CL263" s="75"/>
      <c r="CM263" s="76"/>
      <c r="CN263" s="155" t="e">
        <f t="shared" si="268"/>
        <v>#DIV/0!</v>
      </c>
      <c r="CO263" s="72"/>
      <c r="CP263" s="75"/>
      <c r="CQ263" s="155" t="e">
        <f t="shared" si="269"/>
        <v>#DIV/0!</v>
      </c>
      <c r="CR263" s="78" t="b">
        <v>1</v>
      </c>
      <c r="CS263" s="76" t="b">
        <v>0</v>
      </c>
      <c r="CT263" s="76"/>
      <c r="CU263" s="76"/>
      <c r="CV263" s="76"/>
      <c r="CW263" s="76"/>
      <c r="CX263" s="76"/>
      <c r="CY263" s="76"/>
      <c r="CZ263" s="76"/>
      <c r="DA263" s="76"/>
      <c r="DB263" s="76"/>
      <c r="DC263" s="66" t="e">
        <f t="shared" si="270"/>
        <v>#DIV/0!</v>
      </c>
      <c r="DD263" s="66" t="e">
        <f t="shared" si="271"/>
        <v>#DIV/0!</v>
      </c>
      <c r="DE263" s="66" t="e">
        <f t="shared" si="272"/>
        <v>#DIV/0!</v>
      </c>
      <c r="DF263" s="66" t="e">
        <f t="shared" si="273"/>
        <v>#DIV/0!</v>
      </c>
      <c r="DG263" s="66" t="e">
        <f t="shared" si="274"/>
        <v>#DIV/0!</v>
      </c>
      <c r="DH263" s="66" t="e">
        <f t="shared" si="229"/>
        <v>#DIV/0!</v>
      </c>
      <c r="DI263" s="66" t="e">
        <f t="shared" si="275"/>
        <v>#DIV/0!</v>
      </c>
      <c r="DJ263" s="66" t="e">
        <f t="shared" si="276"/>
        <v>#DIV/0!</v>
      </c>
      <c r="DK263" s="66" t="e">
        <f t="shared" si="277"/>
        <v>#DIV/0!</v>
      </c>
      <c r="DL263" s="66" t="e">
        <f t="shared" si="278"/>
        <v>#DIV/0!</v>
      </c>
      <c r="DM263" s="66" t="e">
        <f t="shared" si="279"/>
        <v>#DIV/0!</v>
      </c>
      <c r="DN263" s="80" t="e">
        <f t="shared" si="280"/>
        <v>#DIV/0!</v>
      </c>
      <c r="DO263" s="178" t="e">
        <f t="shared" si="281"/>
        <v>#DIV/0!</v>
      </c>
      <c r="DP263" s="163" t="e">
        <f t="shared" ref="DP263:DP326" si="285">1/DN263/(MAX($DN$6:$DN$335))</f>
        <v>#DIV/0!</v>
      </c>
    </row>
    <row r="264" spans="1:120" ht="17.149999999999999" customHeight="1" x14ac:dyDescent="0.3">
      <c r="A264" s="30"/>
      <c r="B264" s="39" t="s">
        <v>740</v>
      </c>
      <c r="C264" s="37" t="s">
        <v>741</v>
      </c>
      <c r="D264" s="36" t="s">
        <v>758</v>
      </c>
      <c r="E264" s="37" t="s">
        <v>759</v>
      </c>
      <c r="F264" s="36" t="s">
        <v>765</v>
      </c>
      <c r="G264" s="37" t="s">
        <v>766</v>
      </c>
      <c r="H264" s="36">
        <v>58</v>
      </c>
      <c r="I264" s="38">
        <v>18</v>
      </c>
      <c r="J264" s="155" t="e">
        <f t="shared" si="232"/>
        <v>#DIV/0!</v>
      </c>
      <c r="K264" s="115" t="e">
        <f t="shared" si="233"/>
        <v>#DIV/0!</v>
      </c>
      <c r="L264" s="115" t="e">
        <f t="shared" si="234"/>
        <v>#DIV/0!</v>
      </c>
      <c r="M264" s="115" t="e">
        <f t="shared" si="235"/>
        <v>#DIV/0!</v>
      </c>
      <c r="N264" s="115" t="e">
        <f t="shared" si="236"/>
        <v>#DIV/0!</v>
      </c>
      <c r="O264" s="115" t="e">
        <f t="shared" si="237"/>
        <v>#DIV/0!</v>
      </c>
      <c r="P264" s="115" t="e">
        <f t="shared" si="238"/>
        <v>#DIV/0!</v>
      </c>
      <c r="Q264" s="115">
        <f t="shared" si="239"/>
        <v>1</v>
      </c>
      <c r="R264" s="116">
        <f t="shared" si="240"/>
        <v>0.877</v>
      </c>
      <c r="S264" s="133" t="e">
        <f t="shared" si="241"/>
        <v>#DIV/0!</v>
      </c>
      <c r="T264" s="134" t="e">
        <f t="shared" si="282"/>
        <v>#DIV/0!</v>
      </c>
      <c r="U264" s="135" t="e">
        <f t="shared" si="242"/>
        <v>#DIV/0!</v>
      </c>
      <c r="V264" s="136">
        <v>6</v>
      </c>
      <c r="W264" s="155" t="e">
        <f t="shared" si="243"/>
        <v>#DIV/0!</v>
      </c>
      <c r="X264" s="155" t="e">
        <f t="shared" si="244"/>
        <v>#DIV/0!</v>
      </c>
      <c r="Y264" s="155" t="e">
        <f t="shared" si="245"/>
        <v>#DIV/0!</v>
      </c>
      <c r="Z264" s="156" t="e">
        <f t="shared" si="246"/>
        <v>#DIV/0!</v>
      </c>
      <c r="AA264" s="69"/>
      <c r="AB264" s="70">
        <f t="shared" si="247"/>
        <v>0.91</v>
      </c>
      <c r="AC264" s="70" t="e">
        <f t="shared" si="248"/>
        <v>#DIV/0!</v>
      </c>
      <c r="AD264" s="70" t="e">
        <f t="shared" si="248"/>
        <v>#DIV/0!</v>
      </c>
      <c r="AE264" s="70">
        <f t="shared" si="249"/>
        <v>0</v>
      </c>
      <c r="AF264" s="70" t="e">
        <f t="shared" si="250"/>
        <v>#DIV/0!</v>
      </c>
      <c r="AG264" s="70" t="e">
        <f t="shared" si="251"/>
        <v>#DIV/0!</v>
      </c>
      <c r="AH264" s="70" t="e">
        <f t="shared" si="252"/>
        <v>#DIV/0!</v>
      </c>
      <c r="AI264" s="70" t="e">
        <f t="shared" si="253"/>
        <v>#DIV/0!</v>
      </c>
      <c r="AJ264" s="70" t="e">
        <f t="shared" si="254"/>
        <v>#DIV/0!</v>
      </c>
      <c r="AK264" s="70" t="e">
        <f t="shared" si="255"/>
        <v>#DIV/0!</v>
      </c>
      <c r="AL264" s="71" t="e">
        <f t="shared" si="283"/>
        <v>#DIV/0!</v>
      </c>
      <c r="AM264" s="187"/>
      <c r="AN264" s="189"/>
      <c r="AO264" s="182">
        <f t="shared" si="256"/>
        <v>1</v>
      </c>
      <c r="AP264" s="75"/>
      <c r="AQ264" s="75"/>
      <c r="AR264" s="76"/>
      <c r="AS264" s="76"/>
      <c r="AT264" s="171" t="e">
        <f t="shared" si="257"/>
        <v>#DIV/0!</v>
      </c>
      <c r="AU264" s="171" t="e">
        <f t="shared" si="258"/>
        <v>#DIV/0!</v>
      </c>
      <c r="AV264" s="75"/>
      <c r="AW264" s="76"/>
      <c r="AX264" s="75"/>
      <c r="AY264" s="76"/>
      <c r="AZ264" s="75"/>
      <c r="BA264" s="66" t="e">
        <f t="shared" si="259"/>
        <v>#DIV/0!</v>
      </c>
      <c r="BB264" s="155" t="e">
        <f t="shared" si="260"/>
        <v>#DIV/0!</v>
      </c>
      <c r="BC264" s="75"/>
      <c r="BD264" s="75"/>
      <c r="BE264" s="75"/>
      <c r="BF264" s="155" t="e">
        <f t="shared" si="261"/>
        <v>#DIV/0!</v>
      </c>
      <c r="BG264" s="184">
        <v>0.91</v>
      </c>
      <c r="BH264" s="184">
        <v>0.877</v>
      </c>
      <c r="BI264" s="75"/>
      <c r="BJ264" s="75"/>
      <c r="BK264" s="75"/>
      <c r="BL264" s="75"/>
      <c r="BM264" s="75"/>
      <c r="BN264" s="76"/>
      <c r="BO264" s="75"/>
      <c r="BP264" s="76"/>
      <c r="BQ264" s="76"/>
      <c r="BR264" s="75"/>
      <c r="BS264" s="155" t="e">
        <f t="shared" si="262"/>
        <v>#DIV/0!</v>
      </c>
      <c r="BT264" s="155" t="e">
        <f t="shared" si="230"/>
        <v>#DIV/0!</v>
      </c>
      <c r="BU264" s="66" t="e">
        <f t="shared" si="231"/>
        <v>#DIV/0!</v>
      </c>
      <c r="BV264" s="72"/>
      <c r="BW264" s="75"/>
      <c r="BX264" s="66" t="e">
        <f t="shared" si="263"/>
        <v>#DIV/0!</v>
      </c>
      <c r="BY264" s="74" t="e">
        <f t="shared" si="264"/>
        <v>#DIV/0!</v>
      </c>
      <c r="BZ264" s="155" t="e">
        <f t="shared" si="284"/>
        <v>#DIV/0!</v>
      </c>
      <c r="CA264" s="72"/>
      <c r="CB264" s="75"/>
      <c r="CC264" s="155" t="e">
        <f t="shared" si="265"/>
        <v>#DIV/0!</v>
      </c>
      <c r="CD264" s="155" t="e">
        <f t="shared" si="266"/>
        <v>#DIV/0!</v>
      </c>
      <c r="CE264" s="72"/>
      <c r="CF264" s="166"/>
      <c r="CG264" s="167"/>
      <c r="CH264" s="155" t="e">
        <f t="shared" si="267"/>
        <v>#DIV/0!</v>
      </c>
      <c r="CI264" s="75"/>
      <c r="CJ264" s="76"/>
      <c r="CK264" s="75"/>
      <c r="CL264" s="75"/>
      <c r="CM264" s="75"/>
      <c r="CN264" s="155" t="e">
        <f t="shared" si="268"/>
        <v>#DIV/0!</v>
      </c>
      <c r="CO264" s="72"/>
      <c r="CP264" s="75"/>
      <c r="CQ264" s="155" t="e">
        <f t="shared" si="269"/>
        <v>#DIV/0!</v>
      </c>
      <c r="CR264" s="78" t="b">
        <v>0</v>
      </c>
      <c r="CS264" s="76" t="b">
        <v>0</v>
      </c>
      <c r="CT264" s="76"/>
      <c r="CU264" s="76"/>
      <c r="CV264" s="76"/>
      <c r="CW264" s="76"/>
      <c r="CX264" s="76"/>
      <c r="CY264" s="76"/>
      <c r="CZ264" s="76"/>
      <c r="DA264" s="76"/>
      <c r="DB264" s="76"/>
      <c r="DC264" s="66" t="e">
        <f t="shared" si="270"/>
        <v>#DIV/0!</v>
      </c>
      <c r="DD264" s="66" t="e">
        <f t="shared" si="271"/>
        <v>#DIV/0!</v>
      </c>
      <c r="DE264" s="66" t="e">
        <f t="shared" si="272"/>
        <v>#DIV/0!</v>
      </c>
      <c r="DF264" s="66" t="e">
        <f t="shared" si="273"/>
        <v>#DIV/0!</v>
      </c>
      <c r="DG264" s="66" t="e">
        <f t="shared" si="274"/>
        <v>#DIV/0!</v>
      </c>
      <c r="DH264" s="66" t="e">
        <f t="shared" si="229"/>
        <v>#DIV/0!</v>
      </c>
      <c r="DI264" s="66" t="e">
        <f t="shared" si="275"/>
        <v>#DIV/0!</v>
      </c>
      <c r="DJ264" s="66" t="e">
        <f t="shared" si="276"/>
        <v>#DIV/0!</v>
      </c>
      <c r="DK264" s="66" t="e">
        <f t="shared" si="277"/>
        <v>#DIV/0!</v>
      </c>
      <c r="DL264" s="66" t="e">
        <f t="shared" si="278"/>
        <v>#DIV/0!</v>
      </c>
      <c r="DM264" s="66" t="e">
        <f t="shared" si="279"/>
        <v>#DIV/0!</v>
      </c>
      <c r="DN264" s="80" t="e">
        <f t="shared" si="280"/>
        <v>#DIV/0!</v>
      </c>
      <c r="DO264" s="178" t="e">
        <f t="shared" si="281"/>
        <v>#DIV/0!</v>
      </c>
      <c r="DP264" s="163" t="e">
        <f t="shared" si="285"/>
        <v>#DIV/0!</v>
      </c>
    </row>
    <row r="265" spans="1:120" ht="17.149999999999999" customHeight="1" x14ac:dyDescent="0.3">
      <c r="A265" s="30"/>
      <c r="B265" s="39" t="s">
        <v>740</v>
      </c>
      <c r="C265" s="37" t="s">
        <v>741</v>
      </c>
      <c r="D265" s="36" t="s">
        <v>758</v>
      </c>
      <c r="E265" s="37" t="s">
        <v>759</v>
      </c>
      <c r="F265" s="36" t="s">
        <v>767</v>
      </c>
      <c r="G265" s="37" t="s">
        <v>768</v>
      </c>
      <c r="H265" s="36">
        <v>41</v>
      </c>
      <c r="I265" s="38">
        <v>6</v>
      </c>
      <c r="J265" s="155" t="e">
        <f t="shared" si="232"/>
        <v>#DIV/0!</v>
      </c>
      <c r="K265" s="115" t="e">
        <f t="shared" si="233"/>
        <v>#DIV/0!</v>
      </c>
      <c r="L265" s="115" t="e">
        <f t="shared" si="234"/>
        <v>#DIV/0!</v>
      </c>
      <c r="M265" s="115" t="e">
        <f t="shared" si="235"/>
        <v>#DIV/0!</v>
      </c>
      <c r="N265" s="115" t="e">
        <f t="shared" si="236"/>
        <v>#DIV/0!</v>
      </c>
      <c r="O265" s="115" t="e">
        <f t="shared" si="237"/>
        <v>#DIV/0!</v>
      </c>
      <c r="P265" s="115" t="e">
        <f t="shared" si="238"/>
        <v>#DIV/0!</v>
      </c>
      <c r="Q265" s="115">
        <f t="shared" si="239"/>
        <v>1</v>
      </c>
      <c r="R265" s="116">
        <f t="shared" si="240"/>
        <v>0.873</v>
      </c>
      <c r="S265" s="133" t="e">
        <f t="shared" si="241"/>
        <v>#DIV/0!</v>
      </c>
      <c r="T265" s="134" t="e">
        <f t="shared" si="282"/>
        <v>#DIV/0!</v>
      </c>
      <c r="U265" s="135" t="e">
        <f t="shared" si="242"/>
        <v>#DIV/0!</v>
      </c>
      <c r="V265" s="136">
        <v>4</v>
      </c>
      <c r="W265" s="155" t="e">
        <f t="shared" si="243"/>
        <v>#DIV/0!</v>
      </c>
      <c r="X265" s="155" t="e">
        <f t="shared" si="244"/>
        <v>#DIV/0!</v>
      </c>
      <c r="Y265" s="155" t="e">
        <f t="shared" si="245"/>
        <v>#DIV/0!</v>
      </c>
      <c r="Z265" s="156" t="e">
        <f t="shared" si="246"/>
        <v>#DIV/0!</v>
      </c>
      <c r="AA265" s="69"/>
      <c r="AB265" s="70">
        <f t="shared" si="247"/>
        <v>0.90799999999999992</v>
      </c>
      <c r="AC265" s="70" t="e">
        <f t="shared" si="248"/>
        <v>#DIV/0!</v>
      </c>
      <c r="AD265" s="70" t="e">
        <f t="shared" si="248"/>
        <v>#DIV/0!</v>
      </c>
      <c r="AE265" s="70">
        <f t="shared" si="249"/>
        <v>0</v>
      </c>
      <c r="AF265" s="70" t="e">
        <f t="shared" si="250"/>
        <v>#DIV/0!</v>
      </c>
      <c r="AG265" s="70" t="e">
        <f t="shared" si="251"/>
        <v>#DIV/0!</v>
      </c>
      <c r="AH265" s="70" t="e">
        <f t="shared" si="252"/>
        <v>#DIV/0!</v>
      </c>
      <c r="AI265" s="70" t="e">
        <f t="shared" si="253"/>
        <v>#DIV/0!</v>
      </c>
      <c r="AJ265" s="70" t="e">
        <f t="shared" si="254"/>
        <v>#DIV/0!</v>
      </c>
      <c r="AK265" s="70" t="e">
        <f t="shared" si="255"/>
        <v>#DIV/0!</v>
      </c>
      <c r="AL265" s="71" t="e">
        <f t="shared" si="283"/>
        <v>#DIV/0!</v>
      </c>
      <c r="AM265" s="187"/>
      <c r="AN265" s="189"/>
      <c r="AO265" s="182">
        <f t="shared" si="256"/>
        <v>1</v>
      </c>
      <c r="AP265" s="75"/>
      <c r="AQ265" s="75"/>
      <c r="AR265" s="76"/>
      <c r="AS265" s="76"/>
      <c r="AT265" s="171" t="e">
        <f t="shared" si="257"/>
        <v>#DIV/0!</v>
      </c>
      <c r="AU265" s="171" t="e">
        <f t="shared" si="258"/>
        <v>#DIV/0!</v>
      </c>
      <c r="AV265" s="75"/>
      <c r="AW265" s="76"/>
      <c r="AX265" s="75"/>
      <c r="AY265" s="76"/>
      <c r="AZ265" s="75"/>
      <c r="BA265" s="66" t="e">
        <f t="shared" si="259"/>
        <v>#DIV/0!</v>
      </c>
      <c r="BB265" s="155" t="e">
        <f t="shared" si="260"/>
        <v>#DIV/0!</v>
      </c>
      <c r="BC265" s="75"/>
      <c r="BD265" s="75"/>
      <c r="BE265" s="76"/>
      <c r="BF265" s="155" t="e">
        <f t="shared" si="261"/>
        <v>#DIV/0!</v>
      </c>
      <c r="BG265" s="184">
        <v>0.90799999999999992</v>
      </c>
      <c r="BH265" s="184">
        <v>0.873</v>
      </c>
      <c r="BI265" s="75"/>
      <c r="BJ265" s="75"/>
      <c r="BK265" s="75"/>
      <c r="BL265" s="75"/>
      <c r="BM265" s="75"/>
      <c r="BN265" s="76"/>
      <c r="BO265" s="75"/>
      <c r="BP265" s="76"/>
      <c r="BQ265" s="76"/>
      <c r="BR265" s="76"/>
      <c r="BS265" s="155" t="e">
        <f t="shared" si="262"/>
        <v>#DIV/0!</v>
      </c>
      <c r="BT265" s="155" t="e">
        <f t="shared" si="230"/>
        <v>#DIV/0!</v>
      </c>
      <c r="BU265" s="66" t="e">
        <f t="shared" si="231"/>
        <v>#DIV/0!</v>
      </c>
      <c r="BV265" s="72"/>
      <c r="BW265" s="75"/>
      <c r="BX265" s="66" t="e">
        <f t="shared" si="263"/>
        <v>#DIV/0!</v>
      </c>
      <c r="BY265" s="74" t="e">
        <f t="shared" si="264"/>
        <v>#DIV/0!</v>
      </c>
      <c r="BZ265" s="155" t="e">
        <f t="shared" si="284"/>
        <v>#DIV/0!</v>
      </c>
      <c r="CA265" s="72"/>
      <c r="CB265" s="75"/>
      <c r="CC265" s="155" t="e">
        <f t="shared" si="265"/>
        <v>#DIV/0!</v>
      </c>
      <c r="CD265" s="155" t="e">
        <f t="shared" si="266"/>
        <v>#DIV/0!</v>
      </c>
      <c r="CE265" s="72"/>
      <c r="CF265" s="166"/>
      <c r="CG265" s="167"/>
      <c r="CH265" s="155" t="e">
        <f t="shared" si="267"/>
        <v>#DIV/0!</v>
      </c>
      <c r="CI265" s="75"/>
      <c r="CJ265" s="76"/>
      <c r="CK265" s="75"/>
      <c r="CL265" s="75"/>
      <c r="CM265" s="76"/>
      <c r="CN265" s="155" t="e">
        <f t="shared" si="268"/>
        <v>#DIV/0!</v>
      </c>
      <c r="CO265" s="72"/>
      <c r="CP265" s="75"/>
      <c r="CQ265" s="155" t="e">
        <f t="shared" si="269"/>
        <v>#DIV/0!</v>
      </c>
      <c r="CR265" s="78" t="b">
        <v>0</v>
      </c>
      <c r="CS265" s="76" t="b">
        <v>0</v>
      </c>
      <c r="CT265" s="76"/>
      <c r="CU265" s="76"/>
      <c r="CV265" s="76"/>
      <c r="CW265" s="76"/>
      <c r="CX265" s="76"/>
      <c r="CY265" s="76"/>
      <c r="CZ265" s="76"/>
      <c r="DA265" s="76"/>
      <c r="DB265" s="76"/>
      <c r="DC265" s="66" t="e">
        <f t="shared" si="270"/>
        <v>#DIV/0!</v>
      </c>
      <c r="DD265" s="66" t="e">
        <f t="shared" si="271"/>
        <v>#DIV/0!</v>
      </c>
      <c r="DE265" s="66" t="e">
        <f t="shared" si="272"/>
        <v>#DIV/0!</v>
      </c>
      <c r="DF265" s="66" t="e">
        <f t="shared" si="273"/>
        <v>#DIV/0!</v>
      </c>
      <c r="DG265" s="66" t="e">
        <f t="shared" si="274"/>
        <v>#DIV/0!</v>
      </c>
      <c r="DH265" s="66" t="e">
        <f t="shared" si="229"/>
        <v>#DIV/0!</v>
      </c>
      <c r="DI265" s="66" t="e">
        <f t="shared" si="275"/>
        <v>#DIV/0!</v>
      </c>
      <c r="DJ265" s="66" t="e">
        <f t="shared" si="276"/>
        <v>#DIV/0!</v>
      </c>
      <c r="DK265" s="66" t="e">
        <f t="shared" si="277"/>
        <v>#DIV/0!</v>
      </c>
      <c r="DL265" s="66" t="e">
        <f t="shared" si="278"/>
        <v>#DIV/0!</v>
      </c>
      <c r="DM265" s="66" t="e">
        <f t="shared" si="279"/>
        <v>#DIV/0!</v>
      </c>
      <c r="DN265" s="80" t="e">
        <f t="shared" si="280"/>
        <v>#DIV/0!</v>
      </c>
      <c r="DO265" s="178" t="e">
        <f t="shared" si="281"/>
        <v>#DIV/0!</v>
      </c>
      <c r="DP265" s="163" t="e">
        <f t="shared" si="285"/>
        <v>#DIV/0!</v>
      </c>
    </row>
    <row r="266" spans="1:120" ht="17.149999999999999" customHeight="1" x14ac:dyDescent="0.3">
      <c r="A266" s="30"/>
      <c r="B266" s="39" t="s">
        <v>740</v>
      </c>
      <c r="C266" s="37" t="s">
        <v>741</v>
      </c>
      <c r="D266" s="36" t="s">
        <v>758</v>
      </c>
      <c r="E266" s="37" t="s">
        <v>759</v>
      </c>
      <c r="F266" s="36" t="s">
        <v>769</v>
      </c>
      <c r="G266" s="37" t="s">
        <v>770</v>
      </c>
      <c r="H266" s="36">
        <v>29</v>
      </c>
      <c r="I266" s="38">
        <v>6</v>
      </c>
      <c r="J266" s="155" t="e">
        <f t="shared" si="232"/>
        <v>#DIV/0!</v>
      </c>
      <c r="K266" s="115" t="e">
        <f t="shared" si="233"/>
        <v>#DIV/0!</v>
      </c>
      <c r="L266" s="115" t="e">
        <f t="shared" si="234"/>
        <v>#DIV/0!</v>
      </c>
      <c r="M266" s="115" t="e">
        <f t="shared" si="235"/>
        <v>#DIV/0!</v>
      </c>
      <c r="N266" s="115" t="e">
        <f t="shared" si="236"/>
        <v>#DIV/0!</v>
      </c>
      <c r="O266" s="115" t="e">
        <f t="shared" si="237"/>
        <v>#DIV/0!</v>
      </c>
      <c r="P266" s="115" t="e">
        <f t="shared" si="238"/>
        <v>#DIV/0!</v>
      </c>
      <c r="Q266" s="115">
        <f t="shared" si="239"/>
        <v>1</v>
      </c>
      <c r="R266" s="116">
        <f t="shared" si="240"/>
        <v>0.89900000000000002</v>
      </c>
      <c r="S266" s="133" t="e">
        <f t="shared" si="241"/>
        <v>#DIV/0!</v>
      </c>
      <c r="T266" s="134" t="e">
        <f t="shared" si="282"/>
        <v>#DIV/0!</v>
      </c>
      <c r="U266" s="135" t="e">
        <f t="shared" si="242"/>
        <v>#DIV/0!</v>
      </c>
      <c r="V266" s="136">
        <v>4</v>
      </c>
      <c r="W266" s="155" t="e">
        <f t="shared" si="243"/>
        <v>#DIV/0!</v>
      </c>
      <c r="X266" s="155" t="e">
        <f t="shared" si="244"/>
        <v>#DIV/0!</v>
      </c>
      <c r="Y266" s="155" t="e">
        <f t="shared" si="245"/>
        <v>#DIV/0!</v>
      </c>
      <c r="Z266" s="156" t="e">
        <f t="shared" si="246"/>
        <v>#DIV/0!</v>
      </c>
      <c r="AA266" s="69"/>
      <c r="AB266" s="70">
        <f t="shared" si="247"/>
        <v>0.92</v>
      </c>
      <c r="AC266" s="70" t="e">
        <f t="shared" si="248"/>
        <v>#DIV/0!</v>
      </c>
      <c r="AD266" s="70" t="e">
        <f t="shared" si="248"/>
        <v>#DIV/0!</v>
      </c>
      <c r="AE266" s="70">
        <f t="shared" si="249"/>
        <v>0</v>
      </c>
      <c r="AF266" s="70" t="e">
        <f t="shared" si="250"/>
        <v>#DIV/0!</v>
      </c>
      <c r="AG266" s="70" t="e">
        <f t="shared" si="251"/>
        <v>#DIV/0!</v>
      </c>
      <c r="AH266" s="70" t="e">
        <f t="shared" si="252"/>
        <v>#DIV/0!</v>
      </c>
      <c r="AI266" s="70" t="e">
        <f t="shared" si="253"/>
        <v>#DIV/0!</v>
      </c>
      <c r="AJ266" s="70" t="e">
        <f t="shared" si="254"/>
        <v>#DIV/0!</v>
      </c>
      <c r="AK266" s="70" t="e">
        <f t="shared" si="255"/>
        <v>#DIV/0!</v>
      </c>
      <c r="AL266" s="71" t="e">
        <f t="shared" si="283"/>
        <v>#DIV/0!</v>
      </c>
      <c r="AM266" s="187"/>
      <c r="AN266" s="189"/>
      <c r="AO266" s="182">
        <f t="shared" si="256"/>
        <v>1</v>
      </c>
      <c r="AP266" s="75"/>
      <c r="AQ266" s="75"/>
      <c r="AR266" s="76"/>
      <c r="AS266" s="76"/>
      <c r="AT266" s="171" t="e">
        <f t="shared" si="257"/>
        <v>#DIV/0!</v>
      </c>
      <c r="AU266" s="171" t="e">
        <f t="shared" si="258"/>
        <v>#DIV/0!</v>
      </c>
      <c r="AV266" s="75"/>
      <c r="AW266" s="76"/>
      <c r="AX266" s="75"/>
      <c r="AY266" s="76"/>
      <c r="AZ266" s="75"/>
      <c r="BA266" s="66" t="e">
        <f t="shared" si="259"/>
        <v>#DIV/0!</v>
      </c>
      <c r="BB266" s="155" t="e">
        <f t="shared" si="260"/>
        <v>#DIV/0!</v>
      </c>
      <c r="BC266" s="75"/>
      <c r="BD266" s="75"/>
      <c r="BE266" s="76"/>
      <c r="BF266" s="155" t="e">
        <f t="shared" si="261"/>
        <v>#DIV/0!</v>
      </c>
      <c r="BG266" s="184">
        <v>0.92</v>
      </c>
      <c r="BH266" s="184">
        <v>0.89900000000000002</v>
      </c>
      <c r="BI266" s="75"/>
      <c r="BJ266" s="75"/>
      <c r="BK266" s="75"/>
      <c r="BL266" s="75"/>
      <c r="BM266" s="75"/>
      <c r="BN266" s="76"/>
      <c r="BO266" s="75"/>
      <c r="BP266" s="76"/>
      <c r="BQ266" s="76"/>
      <c r="BR266" s="76"/>
      <c r="BS266" s="155" t="e">
        <f t="shared" si="262"/>
        <v>#DIV/0!</v>
      </c>
      <c r="BT266" s="155" t="e">
        <f t="shared" si="230"/>
        <v>#DIV/0!</v>
      </c>
      <c r="BU266" s="66" t="e">
        <f t="shared" si="231"/>
        <v>#DIV/0!</v>
      </c>
      <c r="BV266" s="72"/>
      <c r="BW266" s="75"/>
      <c r="BX266" s="66" t="e">
        <f t="shared" si="263"/>
        <v>#DIV/0!</v>
      </c>
      <c r="BY266" s="74" t="e">
        <f t="shared" si="264"/>
        <v>#DIV/0!</v>
      </c>
      <c r="BZ266" s="155" t="e">
        <f t="shared" si="284"/>
        <v>#DIV/0!</v>
      </c>
      <c r="CA266" s="72"/>
      <c r="CB266" s="75"/>
      <c r="CC266" s="155" t="e">
        <f t="shared" si="265"/>
        <v>#DIV/0!</v>
      </c>
      <c r="CD266" s="155" t="e">
        <f t="shared" si="266"/>
        <v>#DIV/0!</v>
      </c>
      <c r="CE266" s="72"/>
      <c r="CF266" s="166"/>
      <c r="CG266" s="167"/>
      <c r="CH266" s="155" t="e">
        <f t="shared" si="267"/>
        <v>#DIV/0!</v>
      </c>
      <c r="CI266" s="75"/>
      <c r="CJ266" s="76"/>
      <c r="CK266" s="75"/>
      <c r="CL266" s="75"/>
      <c r="CM266" s="76"/>
      <c r="CN266" s="155" t="e">
        <f t="shared" si="268"/>
        <v>#DIV/0!</v>
      </c>
      <c r="CO266" s="72"/>
      <c r="CP266" s="75"/>
      <c r="CQ266" s="155" t="e">
        <f t="shared" si="269"/>
        <v>#DIV/0!</v>
      </c>
      <c r="CR266" s="78" t="b">
        <v>1</v>
      </c>
      <c r="CS266" s="76" t="b">
        <v>0</v>
      </c>
      <c r="CT266" s="76"/>
      <c r="CU266" s="76"/>
      <c r="CV266" s="76"/>
      <c r="CW266" s="76"/>
      <c r="CX266" s="76"/>
      <c r="CY266" s="76"/>
      <c r="CZ266" s="76"/>
      <c r="DA266" s="76"/>
      <c r="DB266" s="76"/>
      <c r="DC266" s="66" t="e">
        <f t="shared" si="270"/>
        <v>#DIV/0!</v>
      </c>
      <c r="DD266" s="66" t="e">
        <f t="shared" si="271"/>
        <v>#DIV/0!</v>
      </c>
      <c r="DE266" s="66" t="e">
        <f t="shared" si="272"/>
        <v>#DIV/0!</v>
      </c>
      <c r="DF266" s="66" t="e">
        <f t="shared" si="273"/>
        <v>#DIV/0!</v>
      </c>
      <c r="DG266" s="66" t="e">
        <f t="shared" si="274"/>
        <v>#DIV/0!</v>
      </c>
      <c r="DH266" s="66" t="e">
        <f t="shared" si="229"/>
        <v>#DIV/0!</v>
      </c>
      <c r="DI266" s="66" t="e">
        <f t="shared" si="275"/>
        <v>#DIV/0!</v>
      </c>
      <c r="DJ266" s="66" t="e">
        <f t="shared" si="276"/>
        <v>#DIV/0!</v>
      </c>
      <c r="DK266" s="66" t="e">
        <f t="shared" si="277"/>
        <v>#DIV/0!</v>
      </c>
      <c r="DL266" s="66" t="e">
        <f t="shared" si="278"/>
        <v>#DIV/0!</v>
      </c>
      <c r="DM266" s="66" t="e">
        <f t="shared" si="279"/>
        <v>#DIV/0!</v>
      </c>
      <c r="DN266" s="80" t="e">
        <f t="shared" si="280"/>
        <v>#DIV/0!</v>
      </c>
      <c r="DO266" s="178" t="e">
        <f t="shared" si="281"/>
        <v>#DIV/0!</v>
      </c>
      <c r="DP266" s="163" t="e">
        <f t="shared" si="285"/>
        <v>#DIV/0!</v>
      </c>
    </row>
    <row r="267" spans="1:120" ht="17.149999999999999" customHeight="1" x14ac:dyDescent="0.3">
      <c r="A267" s="30"/>
      <c r="B267" s="39" t="s">
        <v>740</v>
      </c>
      <c r="C267" s="37" t="s">
        <v>741</v>
      </c>
      <c r="D267" s="36" t="s">
        <v>771</v>
      </c>
      <c r="E267" s="37" t="s">
        <v>772</v>
      </c>
      <c r="F267" s="36" t="s">
        <v>773</v>
      </c>
      <c r="G267" s="37" t="s">
        <v>772</v>
      </c>
      <c r="H267" s="36">
        <v>55</v>
      </c>
      <c r="I267" s="38">
        <v>14</v>
      </c>
      <c r="J267" s="155" t="e">
        <f t="shared" si="232"/>
        <v>#DIV/0!</v>
      </c>
      <c r="K267" s="115" t="e">
        <f t="shared" si="233"/>
        <v>#DIV/0!</v>
      </c>
      <c r="L267" s="115" t="e">
        <f t="shared" si="234"/>
        <v>#DIV/0!</v>
      </c>
      <c r="M267" s="115" t="e">
        <f t="shared" si="235"/>
        <v>#DIV/0!</v>
      </c>
      <c r="N267" s="115" t="e">
        <f t="shared" si="236"/>
        <v>#DIV/0!</v>
      </c>
      <c r="O267" s="115" t="e">
        <f t="shared" si="237"/>
        <v>#DIV/0!</v>
      </c>
      <c r="P267" s="115" t="e">
        <f t="shared" si="238"/>
        <v>#DIV/0!</v>
      </c>
      <c r="Q267" s="115">
        <f t="shared" si="239"/>
        <v>1</v>
      </c>
      <c r="R267" s="116">
        <f t="shared" si="240"/>
        <v>0.95499999999999996</v>
      </c>
      <c r="S267" s="133" t="e">
        <f t="shared" si="241"/>
        <v>#DIV/0!</v>
      </c>
      <c r="T267" s="134" t="e">
        <f t="shared" si="282"/>
        <v>#DIV/0!</v>
      </c>
      <c r="U267" s="135" t="e">
        <f t="shared" si="242"/>
        <v>#DIV/0!</v>
      </c>
      <c r="V267" s="136">
        <v>6</v>
      </c>
      <c r="W267" s="155" t="e">
        <f t="shared" si="243"/>
        <v>#DIV/0!</v>
      </c>
      <c r="X267" s="155" t="e">
        <f t="shared" si="244"/>
        <v>#DIV/0!</v>
      </c>
      <c r="Y267" s="155" t="e">
        <f t="shared" si="245"/>
        <v>#DIV/0!</v>
      </c>
      <c r="Z267" s="156" t="e">
        <f t="shared" si="246"/>
        <v>#DIV/0!</v>
      </c>
      <c r="AA267" s="69"/>
      <c r="AB267" s="70">
        <f t="shared" si="247"/>
        <v>0.96900000000000008</v>
      </c>
      <c r="AC267" s="70" t="e">
        <f t="shared" si="248"/>
        <v>#DIV/0!</v>
      </c>
      <c r="AD267" s="70" t="e">
        <f t="shared" si="248"/>
        <v>#DIV/0!</v>
      </c>
      <c r="AE267" s="70">
        <f t="shared" si="249"/>
        <v>0</v>
      </c>
      <c r="AF267" s="70" t="e">
        <f t="shared" si="250"/>
        <v>#DIV/0!</v>
      </c>
      <c r="AG267" s="70" t="e">
        <f t="shared" si="251"/>
        <v>#DIV/0!</v>
      </c>
      <c r="AH267" s="70" t="e">
        <f t="shared" si="252"/>
        <v>#DIV/0!</v>
      </c>
      <c r="AI267" s="70" t="e">
        <f t="shared" si="253"/>
        <v>#DIV/0!</v>
      </c>
      <c r="AJ267" s="70" t="e">
        <f t="shared" si="254"/>
        <v>#DIV/0!</v>
      </c>
      <c r="AK267" s="70" t="e">
        <f t="shared" si="255"/>
        <v>#DIV/0!</v>
      </c>
      <c r="AL267" s="71" t="e">
        <f t="shared" si="283"/>
        <v>#DIV/0!</v>
      </c>
      <c r="AM267" s="187"/>
      <c r="AN267" s="189"/>
      <c r="AO267" s="182">
        <f t="shared" si="256"/>
        <v>1</v>
      </c>
      <c r="AP267" s="75"/>
      <c r="AQ267" s="75"/>
      <c r="AR267" s="76"/>
      <c r="AS267" s="76"/>
      <c r="AT267" s="171" t="e">
        <f t="shared" si="257"/>
        <v>#DIV/0!</v>
      </c>
      <c r="AU267" s="171" t="e">
        <f t="shared" si="258"/>
        <v>#DIV/0!</v>
      </c>
      <c r="AV267" s="75"/>
      <c r="AW267" s="75"/>
      <c r="AX267" s="75"/>
      <c r="AY267" s="76"/>
      <c r="AZ267" s="75"/>
      <c r="BA267" s="66" t="e">
        <f t="shared" si="259"/>
        <v>#DIV/0!</v>
      </c>
      <c r="BB267" s="155" t="e">
        <f t="shared" si="260"/>
        <v>#DIV/0!</v>
      </c>
      <c r="BC267" s="75"/>
      <c r="BD267" s="75"/>
      <c r="BE267" s="75"/>
      <c r="BF267" s="155" t="e">
        <f t="shared" si="261"/>
        <v>#DIV/0!</v>
      </c>
      <c r="BG267" s="184">
        <v>0.96900000000000008</v>
      </c>
      <c r="BH267" s="184">
        <v>0.95499999999999996</v>
      </c>
      <c r="BI267" s="75"/>
      <c r="BJ267" s="75"/>
      <c r="BK267" s="75"/>
      <c r="BL267" s="75"/>
      <c r="BM267" s="75"/>
      <c r="BN267" s="76"/>
      <c r="BO267" s="75"/>
      <c r="BP267" s="76"/>
      <c r="BQ267" s="76"/>
      <c r="BR267" s="76"/>
      <c r="BS267" s="155" t="e">
        <f t="shared" si="262"/>
        <v>#DIV/0!</v>
      </c>
      <c r="BT267" s="155" t="e">
        <f t="shared" si="230"/>
        <v>#DIV/0!</v>
      </c>
      <c r="BU267" s="66" t="e">
        <f t="shared" si="231"/>
        <v>#DIV/0!</v>
      </c>
      <c r="BV267" s="72"/>
      <c r="BW267" s="75"/>
      <c r="BX267" s="66" t="e">
        <f t="shared" si="263"/>
        <v>#DIV/0!</v>
      </c>
      <c r="BY267" s="74" t="e">
        <f t="shared" si="264"/>
        <v>#DIV/0!</v>
      </c>
      <c r="BZ267" s="155" t="e">
        <f t="shared" si="284"/>
        <v>#DIV/0!</v>
      </c>
      <c r="CA267" s="72"/>
      <c r="CB267" s="75"/>
      <c r="CC267" s="155" t="e">
        <f t="shared" si="265"/>
        <v>#DIV/0!</v>
      </c>
      <c r="CD267" s="155" t="e">
        <f t="shared" si="266"/>
        <v>#DIV/0!</v>
      </c>
      <c r="CE267" s="72"/>
      <c r="CF267" s="166"/>
      <c r="CG267" s="167"/>
      <c r="CH267" s="155" t="e">
        <f t="shared" si="267"/>
        <v>#DIV/0!</v>
      </c>
      <c r="CI267" s="75"/>
      <c r="CJ267" s="75"/>
      <c r="CK267" s="75"/>
      <c r="CL267" s="75"/>
      <c r="CM267" s="75"/>
      <c r="CN267" s="155" t="e">
        <f t="shared" si="268"/>
        <v>#DIV/0!</v>
      </c>
      <c r="CO267" s="72"/>
      <c r="CP267" s="75"/>
      <c r="CQ267" s="155" t="e">
        <f t="shared" si="269"/>
        <v>#DIV/0!</v>
      </c>
      <c r="CR267" s="78" t="b">
        <v>0</v>
      </c>
      <c r="CS267" s="76" t="b">
        <v>0</v>
      </c>
      <c r="CT267" s="76"/>
      <c r="CU267" s="76"/>
      <c r="CV267" s="76"/>
      <c r="CW267" s="76"/>
      <c r="CX267" s="76"/>
      <c r="CY267" s="76"/>
      <c r="CZ267" s="76"/>
      <c r="DA267" s="76"/>
      <c r="DB267" s="76"/>
      <c r="DC267" s="66" t="e">
        <f t="shared" si="270"/>
        <v>#DIV/0!</v>
      </c>
      <c r="DD267" s="66" t="e">
        <f t="shared" si="271"/>
        <v>#DIV/0!</v>
      </c>
      <c r="DE267" s="66" t="e">
        <f t="shared" si="272"/>
        <v>#DIV/0!</v>
      </c>
      <c r="DF267" s="66" t="e">
        <f t="shared" si="273"/>
        <v>#DIV/0!</v>
      </c>
      <c r="DG267" s="66" t="e">
        <f t="shared" si="274"/>
        <v>#DIV/0!</v>
      </c>
      <c r="DH267" s="66" t="e">
        <f t="shared" si="229"/>
        <v>#DIV/0!</v>
      </c>
      <c r="DI267" s="66" t="e">
        <f t="shared" si="275"/>
        <v>#DIV/0!</v>
      </c>
      <c r="DJ267" s="66" t="e">
        <f t="shared" si="276"/>
        <v>#DIV/0!</v>
      </c>
      <c r="DK267" s="66" t="e">
        <f t="shared" si="277"/>
        <v>#DIV/0!</v>
      </c>
      <c r="DL267" s="66" t="e">
        <f t="shared" si="278"/>
        <v>#DIV/0!</v>
      </c>
      <c r="DM267" s="66" t="e">
        <f t="shared" si="279"/>
        <v>#DIV/0!</v>
      </c>
      <c r="DN267" s="80" t="e">
        <f t="shared" si="280"/>
        <v>#DIV/0!</v>
      </c>
      <c r="DO267" s="178" t="e">
        <f t="shared" si="281"/>
        <v>#DIV/0!</v>
      </c>
      <c r="DP267" s="163" t="e">
        <f t="shared" si="285"/>
        <v>#DIV/0!</v>
      </c>
    </row>
    <row r="268" spans="1:120" ht="17.149999999999999" customHeight="1" x14ac:dyDescent="0.3">
      <c r="A268" s="30"/>
      <c r="B268" s="39" t="s">
        <v>740</v>
      </c>
      <c r="C268" s="37" t="s">
        <v>741</v>
      </c>
      <c r="D268" s="36" t="s">
        <v>771</v>
      </c>
      <c r="E268" s="37" t="s">
        <v>772</v>
      </c>
      <c r="F268" s="36" t="s">
        <v>774</v>
      </c>
      <c r="G268" s="37" t="s">
        <v>775</v>
      </c>
      <c r="H268" s="36">
        <v>53</v>
      </c>
      <c r="I268" s="38">
        <v>5</v>
      </c>
      <c r="J268" s="155" t="e">
        <f t="shared" si="232"/>
        <v>#DIV/0!</v>
      </c>
      <c r="K268" s="115" t="e">
        <f t="shared" si="233"/>
        <v>#DIV/0!</v>
      </c>
      <c r="L268" s="115" t="e">
        <f t="shared" si="234"/>
        <v>#DIV/0!</v>
      </c>
      <c r="M268" s="115" t="e">
        <f t="shared" si="235"/>
        <v>#DIV/0!</v>
      </c>
      <c r="N268" s="115" t="e">
        <f t="shared" si="236"/>
        <v>#DIV/0!</v>
      </c>
      <c r="O268" s="115" t="e">
        <f t="shared" si="237"/>
        <v>#DIV/0!</v>
      </c>
      <c r="P268" s="115" t="e">
        <f t="shared" si="238"/>
        <v>#DIV/0!</v>
      </c>
      <c r="Q268" s="115">
        <f t="shared" si="239"/>
        <v>1</v>
      </c>
      <c r="R268" s="116">
        <f t="shared" si="240"/>
        <v>0.90900000000000003</v>
      </c>
      <c r="S268" s="133" t="e">
        <f t="shared" si="241"/>
        <v>#DIV/0!</v>
      </c>
      <c r="T268" s="134" t="e">
        <f t="shared" si="282"/>
        <v>#DIV/0!</v>
      </c>
      <c r="U268" s="135" t="e">
        <f t="shared" si="242"/>
        <v>#DIV/0!</v>
      </c>
      <c r="V268" s="136">
        <v>5</v>
      </c>
      <c r="W268" s="155" t="e">
        <f t="shared" si="243"/>
        <v>#DIV/0!</v>
      </c>
      <c r="X268" s="155" t="e">
        <f t="shared" si="244"/>
        <v>#DIV/0!</v>
      </c>
      <c r="Y268" s="155" t="e">
        <f t="shared" si="245"/>
        <v>#DIV/0!</v>
      </c>
      <c r="Z268" s="156" t="e">
        <f t="shared" si="246"/>
        <v>#DIV/0!</v>
      </c>
      <c r="AA268" s="69"/>
      <c r="AB268" s="70">
        <f t="shared" si="247"/>
        <v>0.93500000000000005</v>
      </c>
      <c r="AC268" s="70" t="e">
        <f t="shared" si="248"/>
        <v>#DIV/0!</v>
      </c>
      <c r="AD268" s="70" t="e">
        <f t="shared" si="248"/>
        <v>#DIV/0!</v>
      </c>
      <c r="AE268" s="70">
        <f t="shared" si="249"/>
        <v>0</v>
      </c>
      <c r="AF268" s="70" t="e">
        <f t="shared" si="250"/>
        <v>#DIV/0!</v>
      </c>
      <c r="AG268" s="70" t="e">
        <f t="shared" si="251"/>
        <v>#DIV/0!</v>
      </c>
      <c r="AH268" s="70" t="e">
        <f t="shared" si="252"/>
        <v>#DIV/0!</v>
      </c>
      <c r="AI268" s="70" t="e">
        <f t="shared" si="253"/>
        <v>#DIV/0!</v>
      </c>
      <c r="AJ268" s="70" t="e">
        <f t="shared" si="254"/>
        <v>#DIV/0!</v>
      </c>
      <c r="AK268" s="70" t="e">
        <f t="shared" si="255"/>
        <v>#DIV/0!</v>
      </c>
      <c r="AL268" s="71" t="e">
        <f t="shared" si="283"/>
        <v>#DIV/0!</v>
      </c>
      <c r="AM268" s="187"/>
      <c r="AN268" s="189"/>
      <c r="AO268" s="182">
        <f t="shared" si="256"/>
        <v>1</v>
      </c>
      <c r="AP268" s="75"/>
      <c r="AQ268" s="75"/>
      <c r="AR268" s="76"/>
      <c r="AS268" s="76"/>
      <c r="AT268" s="171" t="e">
        <f t="shared" si="257"/>
        <v>#DIV/0!</v>
      </c>
      <c r="AU268" s="171" t="e">
        <f t="shared" si="258"/>
        <v>#DIV/0!</v>
      </c>
      <c r="AV268" s="75"/>
      <c r="AW268" s="75"/>
      <c r="AX268" s="75"/>
      <c r="AY268" s="76"/>
      <c r="AZ268" s="75"/>
      <c r="BA268" s="66" t="e">
        <f t="shared" si="259"/>
        <v>#DIV/0!</v>
      </c>
      <c r="BB268" s="155" t="e">
        <f t="shared" si="260"/>
        <v>#DIV/0!</v>
      </c>
      <c r="BC268" s="75"/>
      <c r="BD268" s="75"/>
      <c r="BE268" s="76"/>
      <c r="BF268" s="155" t="e">
        <f t="shared" si="261"/>
        <v>#DIV/0!</v>
      </c>
      <c r="BG268" s="184">
        <v>0.93500000000000005</v>
      </c>
      <c r="BH268" s="184">
        <v>0.90900000000000003</v>
      </c>
      <c r="BI268" s="75"/>
      <c r="BJ268" s="75"/>
      <c r="BK268" s="75"/>
      <c r="BL268" s="75"/>
      <c r="BM268" s="75"/>
      <c r="BN268" s="76"/>
      <c r="BO268" s="75"/>
      <c r="BP268" s="76"/>
      <c r="BQ268" s="76"/>
      <c r="BR268" s="76"/>
      <c r="BS268" s="155" t="e">
        <f t="shared" si="262"/>
        <v>#DIV/0!</v>
      </c>
      <c r="BT268" s="155" t="e">
        <f t="shared" si="230"/>
        <v>#DIV/0!</v>
      </c>
      <c r="BU268" s="66" t="e">
        <f t="shared" si="231"/>
        <v>#DIV/0!</v>
      </c>
      <c r="BV268" s="72"/>
      <c r="BW268" s="75"/>
      <c r="BX268" s="66" t="e">
        <f t="shared" si="263"/>
        <v>#DIV/0!</v>
      </c>
      <c r="BY268" s="74" t="e">
        <f t="shared" si="264"/>
        <v>#DIV/0!</v>
      </c>
      <c r="BZ268" s="155" t="e">
        <f t="shared" si="284"/>
        <v>#DIV/0!</v>
      </c>
      <c r="CA268" s="72"/>
      <c r="CB268" s="75"/>
      <c r="CC268" s="155" t="e">
        <f t="shared" si="265"/>
        <v>#DIV/0!</v>
      </c>
      <c r="CD268" s="155" t="e">
        <f t="shared" si="266"/>
        <v>#DIV/0!</v>
      </c>
      <c r="CE268" s="72"/>
      <c r="CF268" s="166"/>
      <c r="CG268" s="167"/>
      <c r="CH268" s="155" t="e">
        <f t="shared" si="267"/>
        <v>#DIV/0!</v>
      </c>
      <c r="CI268" s="75"/>
      <c r="CJ268" s="76"/>
      <c r="CK268" s="75"/>
      <c r="CL268" s="75"/>
      <c r="CM268" s="76"/>
      <c r="CN268" s="155" t="e">
        <f t="shared" si="268"/>
        <v>#DIV/0!</v>
      </c>
      <c r="CO268" s="72"/>
      <c r="CP268" s="75"/>
      <c r="CQ268" s="155" t="e">
        <f t="shared" si="269"/>
        <v>#DIV/0!</v>
      </c>
      <c r="CR268" s="78" t="b">
        <v>0</v>
      </c>
      <c r="CS268" s="76" t="b">
        <v>0</v>
      </c>
      <c r="CT268" s="76"/>
      <c r="CU268" s="76"/>
      <c r="CV268" s="76"/>
      <c r="CW268" s="76"/>
      <c r="CX268" s="76"/>
      <c r="CY268" s="76"/>
      <c r="CZ268" s="76"/>
      <c r="DA268" s="76"/>
      <c r="DB268" s="76"/>
      <c r="DC268" s="66" t="e">
        <f t="shared" si="270"/>
        <v>#DIV/0!</v>
      </c>
      <c r="DD268" s="66" t="e">
        <f t="shared" si="271"/>
        <v>#DIV/0!</v>
      </c>
      <c r="DE268" s="66" t="e">
        <f t="shared" si="272"/>
        <v>#DIV/0!</v>
      </c>
      <c r="DF268" s="66" t="e">
        <f t="shared" si="273"/>
        <v>#DIV/0!</v>
      </c>
      <c r="DG268" s="66" t="e">
        <f t="shared" si="274"/>
        <v>#DIV/0!</v>
      </c>
      <c r="DH268" s="66" t="e">
        <f t="shared" si="229"/>
        <v>#DIV/0!</v>
      </c>
      <c r="DI268" s="66" t="e">
        <f t="shared" si="275"/>
        <v>#DIV/0!</v>
      </c>
      <c r="DJ268" s="66" t="e">
        <f t="shared" si="276"/>
        <v>#DIV/0!</v>
      </c>
      <c r="DK268" s="66" t="e">
        <f t="shared" si="277"/>
        <v>#DIV/0!</v>
      </c>
      <c r="DL268" s="66" t="e">
        <f t="shared" si="278"/>
        <v>#DIV/0!</v>
      </c>
      <c r="DM268" s="66" t="e">
        <f t="shared" si="279"/>
        <v>#DIV/0!</v>
      </c>
      <c r="DN268" s="80" t="e">
        <f t="shared" si="280"/>
        <v>#DIV/0!</v>
      </c>
      <c r="DO268" s="178" t="e">
        <f t="shared" si="281"/>
        <v>#DIV/0!</v>
      </c>
      <c r="DP268" s="163" t="e">
        <f t="shared" si="285"/>
        <v>#DIV/0!</v>
      </c>
    </row>
    <row r="269" spans="1:120" ht="17.149999999999999" customHeight="1" x14ac:dyDescent="0.3">
      <c r="A269" s="30"/>
      <c r="B269" s="39" t="s">
        <v>740</v>
      </c>
      <c r="C269" s="37" t="s">
        <v>741</v>
      </c>
      <c r="D269" s="36" t="s">
        <v>771</v>
      </c>
      <c r="E269" s="37" t="s">
        <v>772</v>
      </c>
      <c r="F269" s="36" t="s">
        <v>776</v>
      </c>
      <c r="G269" s="37" t="s">
        <v>777</v>
      </c>
      <c r="H269" s="36">
        <v>40</v>
      </c>
      <c r="I269" s="38">
        <v>8</v>
      </c>
      <c r="J269" s="155" t="e">
        <f t="shared" si="232"/>
        <v>#DIV/0!</v>
      </c>
      <c r="K269" s="115" t="e">
        <f t="shared" si="233"/>
        <v>#DIV/0!</v>
      </c>
      <c r="L269" s="115" t="e">
        <f t="shared" si="234"/>
        <v>#DIV/0!</v>
      </c>
      <c r="M269" s="115" t="e">
        <f t="shared" si="235"/>
        <v>#DIV/0!</v>
      </c>
      <c r="N269" s="115" t="e">
        <f t="shared" si="236"/>
        <v>#DIV/0!</v>
      </c>
      <c r="O269" s="115" t="e">
        <f t="shared" si="237"/>
        <v>#DIV/0!</v>
      </c>
      <c r="P269" s="115" t="e">
        <f t="shared" si="238"/>
        <v>#DIV/0!</v>
      </c>
      <c r="Q269" s="115">
        <f t="shared" si="239"/>
        <v>1</v>
      </c>
      <c r="R269" s="116">
        <f t="shared" si="240"/>
        <v>0.93500000000000005</v>
      </c>
      <c r="S269" s="133" t="e">
        <f t="shared" si="241"/>
        <v>#DIV/0!</v>
      </c>
      <c r="T269" s="134" t="e">
        <f t="shared" si="282"/>
        <v>#DIV/0!</v>
      </c>
      <c r="U269" s="135" t="e">
        <f t="shared" si="242"/>
        <v>#DIV/0!</v>
      </c>
      <c r="V269" s="136">
        <v>6</v>
      </c>
      <c r="W269" s="155" t="e">
        <f t="shared" si="243"/>
        <v>#DIV/0!</v>
      </c>
      <c r="X269" s="155" t="e">
        <f t="shared" si="244"/>
        <v>#DIV/0!</v>
      </c>
      <c r="Y269" s="155" t="e">
        <f t="shared" si="245"/>
        <v>#DIV/0!</v>
      </c>
      <c r="Z269" s="156" t="e">
        <f t="shared" si="246"/>
        <v>#DIV/0!</v>
      </c>
      <c r="AA269" s="69"/>
      <c r="AB269" s="70">
        <f t="shared" si="247"/>
        <v>0.95299999999999996</v>
      </c>
      <c r="AC269" s="70" t="e">
        <f t="shared" si="248"/>
        <v>#DIV/0!</v>
      </c>
      <c r="AD269" s="70" t="e">
        <f t="shared" si="248"/>
        <v>#DIV/0!</v>
      </c>
      <c r="AE269" s="70">
        <f t="shared" si="249"/>
        <v>0</v>
      </c>
      <c r="AF269" s="70" t="e">
        <f t="shared" si="250"/>
        <v>#DIV/0!</v>
      </c>
      <c r="AG269" s="70" t="e">
        <f t="shared" si="251"/>
        <v>#DIV/0!</v>
      </c>
      <c r="AH269" s="70" t="e">
        <f t="shared" si="252"/>
        <v>#DIV/0!</v>
      </c>
      <c r="AI269" s="70" t="e">
        <f t="shared" si="253"/>
        <v>#DIV/0!</v>
      </c>
      <c r="AJ269" s="70" t="e">
        <f t="shared" si="254"/>
        <v>#DIV/0!</v>
      </c>
      <c r="AK269" s="70" t="e">
        <f t="shared" si="255"/>
        <v>#DIV/0!</v>
      </c>
      <c r="AL269" s="71" t="e">
        <f t="shared" si="283"/>
        <v>#DIV/0!</v>
      </c>
      <c r="AM269" s="187"/>
      <c r="AN269" s="189"/>
      <c r="AO269" s="182">
        <f t="shared" si="256"/>
        <v>1</v>
      </c>
      <c r="AP269" s="75"/>
      <c r="AQ269" s="75"/>
      <c r="AR269" s="76"/>
      <c r="AS269" s="76"/>
      <c r="AT269" s="171" t="e">
        <f t="shared" si="257"/>
        <v>#DIV/0!</v>
      </c>
      <c r="AU269" s="171" t="e">
        <f t="shared" si="258"/>
        <v>#DIV/0!</v>
      </c>
      <c r="AV269" s="75"/>
      <c r="AW269" s="75"/>
      <c r="AX269" s="75"/>
      <c r="AY269" s="76"/>
      <c r="AZ269" s="75"/>
      <c r="BA269" s="66" t="e">
        <f t="shared" si="259"/>
        <v>#DIV/0!</v>
      </c>
      <c r="BB269" s="155" t="e">
        <f t="shared" si="260"/>
        <v>#DIV/0!</v>
      </c>
      <c r="BC269" s="75"/>
      <c r="BD269" s="75"/>
      <c r="BE269" s="76"/>
      <c r="BF269" s="155" t="e">
        <f t="shared" si="261"/>
        <v>#DIV/0!</v>
      </c>
      <c r="BG269" s="184">
        <v>0.95299999999999996</v>
      </c>
      <c r="BH269" s="184">
        <v>0.93500000000000005</v>
      </c>
      <c r="BI269" s="75"/>
      <c r="BJ269" s="75"/>
      <c r="BK269" s="75"/>
      <c r="BL269" s="75"/>
      <c r="BM269" s="75"/>
      <c r="BN269" s="76"/>
      <c r="BO269" s="75"/>
      <c r="BP269" s="76"/>
      <c r="BQ269" s="76"/>
      <c r="BR269" s="76"/>
      <c r="BS269" s="155" t="e">
        <f t="shared" si="262"/>
        <v>#DIV/0!</v>
      </c>
      <c r="BT269" s="155" t="e">
        <f t="shared" si="230"/>
        <v>#DIV/0!</v>
      </c>
      <c r="BU269" s="66" t="e">
        <f t="shared" si="231"/>
        <v>#DIV/0!</v>
      </c>
      <c r="BV269" s="72"/>
      <c r="BW269" s="75"/>
      <c r="BX269" s="66" t="e">
        <f t="shared" si="263"/>
        <v>#DIV/0!</v>
      </c>
      <c r="BY269" s="74" t="e">
        <f t="shared" si="264"/>
        <v>#DIV/0!</v>
      </c>
      <c r="BZ269" s="155" t="e">
        <f t="shared" si="284"/>
        <v>#DIV/0!</v>
      </c>
      <c r="CA269" s="72"/>
      <c r="CB269" s="75"/>
      <c r="CC269" s="155" t="e">
        <f t="shared" si="265"/>
        <v>#DIV/0!</v>
      </c>
      <c r="CD269" s="155" t="e">
        <f t="shared" si="266"/>
        <v>#DIV/0!</v>
      </c>
      <c r="CE269" s="72"/>
      <c r="CF269" s="166"/>
      <c r="CG269" s="167"/>
      <c r="CH269" s="155" t="e">
        <f t="shared" si="267"/>
        <v>#DIV/0!</v>
      </c>
      <c r="CI269" s="75"/>
      <c r="CJ269" s="75"/>
      <c r="CK269" s="75"/>
      <c r="CL269" s="75"/>
      <c r="CM269" s="75"/>
      <c r="CN269" s="155" t="e">
        <f t="shared" si="268"/>
        <v>#DIV/0!</v>
      </c>
      <c r="CO269" s="72"/>
      <c r="CP269" s="75"/>
      <c r="CQ269" s="155" t="e">
        <f t="shared" si="269"/>
        <v>#DIV/0!</v>
      </c>
      <c r="CR269" s="78" t="b">
        <v>0</v>
      </c>
      <c r="CS269" s="76" t="b">
        <v>0</v>
      </c>
      <c r="CT269" s="76"/>
      <c r="CU269" s="76"/>
      <c r="CV269" s="76"/>
      <c r="CW269" s="76"/>
      <c r="CX269" s="76"/>
      <c r="CY269" s="76"/>
      <c r="CZ269" s="76"/>
      <c r="DA269" s="76"/>
      <c r="DB269" s="76"/>
      <c r="DC269" s="66" t="e">
        <f t="shared" si="270"/>
        <v>#DIV/0!</v>
      </c>
      <c r="DD269" s="66" t="e">
        <f t="shared" si="271"/>
        <v>#DIV/0!</v>
      </c>
      <c r="DE269" s="66" t="e">
        <f t="shared" si="272"/>
        <v>#DIV/0!</v>
      </c>
      <c r="DF269" s="66" t="e">
        <f t="shared" si="273"/>
        <v>#DIV/0!</v>
      </c>
      <c r="DG269" s="66" t="e">
        <f t="shared" si="274"/>
        <v>#DIV/0!</v>
      </c>
      <c r="DH269" s="66" t="e">
        <f t="shared" si="229"/>
        <v>#DIV/0!</v>
      </c>
      <c r="DI269" s="66" t="e">
        <f t="shared" si="275"/>
        <v>#DIV/0!</v>
      </c>
      <c r="DJ269" s="66" t="e">
        <f t="shared" si="276"/>
        <v>#DIV/0!</v>
      </c>
      <c r="DK269" s="66" t="e">
        <f t="shared" si="277"/>
        <v>#DIV/0!</v>
      </c>
      <c r="DL269" s="66" t="e">
        <f t="shared" si="278"/>
        <v>#DIV/0!</v>
      </c>
      <c r="DM269" s="66" t="e">
        <f t="shared" si="279"/>
        <v>#DIV/0!</v>
      </c>
      <c r="DN269" s="80" t="e">
        <f t="shared" si="280"/>
        <v>#DIV/0!</v>
      </c>
      <c r="DO269" s="178" t="e">
        <f t="shared" si="281"/>
        <v>#DIV/0!</v>
      </c>
      <c r="DP269" s="163" t="e">
        <f t="shared" si="285"/>
        <v>#DIV/0!</v>
      </c>
    </row>
    <row r="270" spans="1:120" ht="17.149999999999999" customHeight="1" x14ac:dyDescent="0.3">
      <c r="A270" s="30"/>
      <c r="B270" s="39" t="s">
        <v>740</v>
      </c>
      <c r="C270" s="37" t="s">
        <v>741</v>
      </c>
      <c r="D270" s="36" t="s">
        <v>771</v>
      </c>
      <c r="E270" s="37" t="s">
        <v>772</v>
      </c>
      <c r="F270" s="36" t="s">
        <v>778</v>
      </c>
      <c r="G270" s="37" t="s">
        <v>779</v>
      </c>
      <c r="H270" s="36">
        <v>43</v>
      </c>
      <c r="I270" s="38">
        <v>12</v>
      </c>
      <c r="J270" s="155" t="e">
        <f t="shared" si="232"/>
        <v>#DIV/0!</v>
      </c>
      <c r="K270" s="115" t="e">
        <f t="shared" si="233"/>
        <v>#DIV/0!</v>
      </c>
      <c r="L270" s="115" t="e">
        <f t="shared" si="234"/>
        <v>#DIV/0!</v>
      </c>
      <c r="M270" s="115" t="e">
        <f t="shared" si="235"/>
        <v>#DIV/0!</v>
      </c>
      <c r="N270" s="115" t="e">
        <f t="shared" si="236"/>
        <v>#DIV/0!</v>
      </c>
      <c r="O270" s="115" t="e">
        <f t="shared" si="237"/>
        <v>#DIV/0!</v>
      </c>
      <c r="P270" s="115" t="e">
        <f t="shared" si="238"/>
        <v>#DIV/0!</v>
      </c>
      <c r="Q270" s="115">
        <f t="shared" si="239"/>
        <v>1</v>
      </c>
      <c r="R270" s="116">
        <f t="shared" si="240"/>
        <v>0.93099999999999994</v>
      </c>
      <c r="S270" s="133" t="e">
        <f t="shared" si="241"/>
        <v>#DIV/0!</v>
      </c>
      <c r="T270" s="134" t="e">
        <f t="shared" si="282"/>
        <v>#DIV/0!</v>
      </c>
      <c r="U270" s="135" t="e">
        <f t="shared" si="242"/>
        <v>#DIV/0!</v>
      </c>
      <c r="V270" s="136">
        <v>6</v>
      </c>
      <c r="W270" s="155" t="e">
        <f t="shared" si="243"/>
        <v>#DIV/0!</v>
      </c>
      <c r="X270" s="155" t="e">
        <f t="shared" si="244"/>
        <v>#DIV/0!</v>
      </c>
      <c r="Y270" s="155" t="e">
        <f t="shared" si="245"/>
        <v>#DIV/0!</v>
      </c>
      <c r="Z270" s="156" t="e">
        <f t="shared" si="246"/>
        <v>#DIV/0!</v>
      </c>
      <c r="AA270" s="69"/>
      <c r="AB270" s="70">
        <f t="shared" si="247"/>
        <v>0.94799999999999995</v>
      </c>
      <c r="AC270" s="70" t="e">
        <f t="shared" si="248"/>
        <v>#DIV/0!</v>
      </c>
      <c r="AD270" s="70" t="e">
        <f t="shared" si="248"/>
        <v>#DIV/0!</v>
      </c>
      <c r="AE270" s="70">
        <f t="shared" si="249"/>
        <v>0</v>
      </c>
      <c r="AF270" s="70" t="e">
        <f t="shared" si="250"/>
        <v>#DIV/0!</v>
      </c>
      <c r="AG270" s="70" t="e">
        <f t="shared" si="251"/>
        <v>#DIV/0!</v>
      </c>
      <c r="AH270" s="70" t="e">
        <f t="shared" si="252"/>
        <v>#DIV/0!</v>
      </c>
      <c r="AI270" s="70" t="e">
        <f t="shared" si="253"/>
        <v>#DIV/0!</v>
      </c>
      <c r="AJ270" s="70" t="e">
        <f t="shared" si="254"/>
        <v>#DIV/0!</v>
      </c>
      <c r="AK270" s="70" t="e">
        <f t="shared" si="255"/>
        <v>#DIV/0!</v>
      </c>
      <c r="AL270" s="71" t="e">
        <f t="shared" si="283"/>
        <v>#DIV/0!</v>
      </c>
      <c r="AM270" s="187"/>
      <c r="AN270" s="189"/>
      <c r="AO270" s="182">
        <f t="shared" si="256"/>
        <v>1</v>
      </c>
      <c r="AP270" s="75"/>
      <c r="AQ270" s="75"/>
      <c r="AR270" s="76"/>
      <c r="AS270" s="76"/>
      <c r="AT270" s="171" t="e">
        <f t="shared" si="257"/>
        <v>#DIV/0!</v>
      </c>
      <c r="AU270" s="171" t="e">
        <f t="shared" si="258"/>
        <v>#DIV/0!</v>
      </c>
      <c r="AV270" s="75"/>
      <c r="AW270" s="75"/>
      <c r="AX270" s="75"/>
      <c r="AY270" s="76"/>
      <c r="AZ270" s="75"/>
      <c r="BA270" s="66" t="e">
        <f t="shared" si="259"/>
        <v>#DIV/0!</v>
      </c>
      <c r="BB270" s="155" t="e">
        <f t="shared" si="260"/>
        <v>#DIV/0!</v>
      </c>
      <c r="BC270" s="75"/>
      <c r="BD270" s="75"/>
      <c r="BE270" s="76"/>
      <c r="BF270" s="155" t="e">
        <f t="shared" si="261"/>
        <v>#DIV/0!</v>
      </c>
      <c r="BG270" s="184">
        <v>0.94799999999999995</v>
      </c>
      <c r="BH270" s="184">
        <v>0.93099999999999994</v>
      </c>
      <c r="BI270" s="75"/>
      <c r="BJ270" s="75"/>
      <c r="BK270" s="75"/>
      <c r="BL270" s="75"/>
      <c r="BM270" s="75"/>
      <c r="BN270" s="76"/>
      <c r="BO270" s="75"/>
      <c r="BP270" s="76"/>
      <c r="BQ270" s="76"/>
      <c r="BR270" s="76"/>
      <c r="BS270" s="155" t="e">
        <f t="shared" si="262"/>
        <v>#DIV/0!</v>
      </c>
      <c r="BT270" s="155" t="e">
        <f t="shared" si="230"/>
        <v>#DIV/0!</v>
      </c>
      <c r="BU270" s="66" t="e">
        <f t="shared" si="231"/>
        <v>#DIV/0!</v>
      </c>
      <c r="BV270" s="72"/>
      <c r="BW270" s="75"/>
      <c r="BX270" s="66" t="e">
        <f t="shared" si="263"/>
        <v>#DIV/0!</v>
      </c>
      <c r="BY270" s="74" t="e">
        <f t="shared" si="264"/>
        <v>#DIV/0!</v>
      </c>
      <c r="BZ270" s="155" t="e">
        <f t="shared" si="284"/>
        <v>#DIV/0!</v>
      </c>
      <c r="CA270" s="72"/>
      <c r="CB270" s="75"/>
      <c r="CC270" s="155" t="e">
        <f t="shared" si="265"/>
        <v>#DIV/0!</v>
      </c>
      <c r="CD270" s="155" t="e">
        <f t="shared" si="266"/>
        <v>#DIV/0!</v>
      </c>
      <c r="CE270" s="72"/>
      <c r="CF270" s="166"/>
      <c r="CG270" s="167"/>
      <c r="CH270" s="155" t="e">
        <f t="shared" si="267"/>
        <v>#DIV/0!</v>
      </c>
      <c r="CI270" s="75"/>
      <c r="CJ270" s="76"/>
      <c r="CK270" s="75"/>
      <c r="CL270" s="75"/>
      <c r="CM270" s="76"/>
      <c r="CN270" s="155" t="e">
        <f t="shared" si="268"/>
        <v>#DIV/0!</v>
      </c>
      <c r="CO270" s="72"/>
      <c r="CP270" s="75"/>
      <c r="CQ270" s="155" t="e">
        <f t="shared" si="269"/>
        <v>#DIV/0!</v>
      </c>
      <c r="CR270" s="78" t="b">
        <v>0</v>
      </c>
      <c r="CS270" s="76" t="b">
        <v>1</v>
      </c>
      <c r="CT270" s="76"/>
      <c r="CU270" s="76"/>
      <c r="CV270" s="79"/>
      <c r="CW270" s="79"/>
      <c r="CX270" s="79"/>
      <c r="CY270" s="79"/>
      <c r="CZ270" s="76"/>
      <c r="DA270" s="76"/>
      <c r="DB270" s="76"/>
      <c r="DC270" s="66" t="e">
        <f t="shared" si="270"/>
        <v>#DIV/0!</v>
      </c>
      <c r="DD270" s="66" t="e">
        <f t="shared" si="271"/>
        <v>#DIV/0!</v>
      </c>
      <c r="DE270" s="66" t="e">
        <f t="shared" si="272"/>
        <v>#DIV/0!</v>
      </c>
      <c r="DF270" s="66" t="e">
        <f t="shared" si="273"/>
        <v>#DIV/0!</v>
      </c>
      <c r="DG270" s="66" t="e">
        <f t="shared" si="274"/>
        <v>#DIV/0!</v>
      </c>
      <c r="DH270" s="66" t="e">
        <f t="shared" si="229"/>
        <v>#DIV/0!</v>
      </c>
      <c r="DI270" s="66" t="e">
        <f t="shared" si="275"/>
        <v>#DIV/0!</v>
      </c>
      <c r="DJ270" s="66" t="e">
        <f t="shared" si="276"/>
        <v>#DIV/0!</v>
      </c>
      <c r="DK270" s="66" t="e">
        <f t="shared" si="277"/>
        <v>#DIV/0!</v>
      </c>
      <c r="DL270" s="66" t="e">
        <f t="shared" si="278"/>
        <v>#DIV/0!</v>
      </c>
      <c r="DM270" s="66" t="e">
        <f t="shared" si="279"/>
        <v>#DIV/0!</v>
      </c>
      <c r="DN270" s="80" t="e">
        <f t="shared" si="280"/>
        <v>#DIV/0!</v>
      </c>
      <c r="DO270" s="178" t="e">
        <f t="shared" si="281"/>
        <v>#DIV/0!</v>
      </c>
      <c r="DP270" s="163" t="e">
        <f t="shared" si="285"/>
        <v>#DIV/0!</v>
      </c>
    </row>
    <row r="271" spans="1:120" ht="17.149999999999999" customHeight="1" x14ac:dyDescent="0.3">
      <c r="A271" s="30"/>
      <c r="B271" s="39" t="s">
        <v>740</v>
      </c>
      <c r="C271" s="37" t="s">
        <v>741</v>
      </c>
      <c r="D271" s="36" t="s">
        <v>771</v>
      </c>
      <c r="E271" s="37" t="s">
        <v>772</v>
      </c>
      <c r="F271" s="36" t="s">
        <v>780</v>
      </c>
      <c r="G271" s="37" t="s">
        <v>781</v>
      </c>
      <c r="H271" s="36">
        <v>50</v>
      </c>
      <c r="I271" s="38">
        <v>6</v>
      </c>
      <c r="J271" s="155" t="e">
        <f t="shared" si="232"/>
        <v>#DIV/0!</v>
      </c>
      <c r="K271" s="115" t="e">
        <f t="shared" si="233"/>
        <v>#DIV/0!</v>
      </c>
      <c r="L271" s="115" t="e">
        <f t="shared" si="234"/>
        <v>#DIV/0!</v>
      </c>
      <c r="M271" s="115" t="e">
        <f t="shared" si="235"/>
        <v>#DIV/0!</v>
      </c>
      <c r="N271" s="115" t="e">
        <f t="shared" si="236"/>
        <v>#DIV/0!</v>
      </c>
      <c r="O271" s="115" t="e">
        <f t="shared" si="237"/>
        <v>#DIV/0!</v>
      </c>
      <c r="P271" s="115" t="e">
        <f t="shared" si="238"/>
        <v>#DIV/0!</v>
      </c>
      <c r="Q271" s="115">
        <f t="shared" si="239"/>
        <v>1</v>
      </c>
      <c r="R271" s="116">
        <f t="shared" si="240"/>
        <v>0.97</v>
      </c>
      <c r="S271" s="133" t="e">
        <f t="shared" si="241"/>
        <v>#DIV/0!</v>
      </c>
      <c r="T271" s="134" t="e">
        <f t="shared" si="282"/>
        <v>#DIV/0!</v>
      </c>
      <c r="U271" s="135" t="e">
        <f t="shared" si="242"/>
        <v>#DIV/0!</v>
      </c>
      <c r="V271" s="136">
        <v>6</v>
      </c>
      <c r="W271" s="155" t="e">
        <f t="shared" si="243"/>
        <v>#DIV/0!</v>
      </c>
      <c r="X271" s="155" t="e">
        <f t="shared" si="244"/>
        <v>#DIV/0!</v>
      </c>
      <c r="Y271" s="155" t="e">
        <f t="shared" si="245"/>
        <v>#DIV/0!</v>
      </c>
      <c r="Z271" s="156" t="e">
        <f t="shared" si="246"/>
        <v>#DIV/0!</v>
      </c>
      <c r="AA271" s="69"/>
      <c r="AB271" s="70">
        <f t="shared" si="247"/>
        <v>0.97799999999999998</v>
      </c>
      <c r="AC271" s="70" t="e">
        <f t="shared" si="248"/>
        <v>#DIV/0!</v>
      </c>
      <c r="AD271" s="70" t="e">
        <f t="shared" si="248"/>
        <v>#DIV/0!</v>
      </c>
      <c r="AE271" s="70">
        <f t="shared" si="249"/>
        <v>0</v>
      </c>
      <c r="AF271" s="70" t="e">
        <f t="shared" si="250"/>
        <v>#DIV/0!</v>
      </c>
      <c r="AG271" s="70" t="e">
        <f t="shared" si="251"/>
        <v>#DIV/0!</v>
      </c>
      <c r="AH271" s="70" t="e">
        <f t="shared" si="252"/>
        <v>#DIV/0!</v>
      </c>
      <c r="AI271" s="70" t="e">
        <f t="shared" si="253"/>
        <v>#DIV/0!</v>
      </c>
      <c r="AJ271" s="70" t="e">
        <f t="shared" si="254"/>
        <v>#DIV/0!</v>
      </c>
      <c r="AK271" s="70" t="e">
        <f t="shared" si="255"/>
        <v>#DIV/0!</v>
      </c>
      <c r="AL271" s="71" t="e">
        <f t="shared" si="283"/>
        <v>#DIV/0!</v>
      </c>
      <c r="AM271" s="187"/>
      <c r="AN271" s="189"/>
      <c r="AO271" s="182">
        <f t="shared" si="256"/>
        <v>1</v>
      </c>
      <c r="AP271" s="75"/>
      <c r="AQ271" s="75"/>
      <c r="AR271" s="76"/>
      <c r="AS271" s="76"/>
      <c r="AT271" s="171" t="e">
        <f t="shared" si="257"/>
        <v>#DIV/0!</v>
      </c>
      <c r="AU271" s="171" t="e">
        <f t="shared" si="258"/>
        <v>#DIV/0!</v>
      </c>
      <c r="AV271" s="75"/>
      <c r="AW271" s="75"/>
      <c r="AX271" s="75"/>
      <c r="AY271" s="76"/>
      <c r="AZ271" s="75"/>
      <c r="BA271" s="66" t="e">
        <f t="shared" si="259"/>
        <v>#DIV/0!</v>
      </c>
      <c r="BB271" s="155" t="e">
        <f t="shared" si="260"/>
        <v>#DIV/0!</v>
      </c>
      <c r="BC271" s="75"/>
      <c r="BD271" s="75"/>
      <c r="BE271" s="76"/>
      <c r="BF271" s="155" t="e">
        <f t="shared" si="261"/>
        <v>#DIV/0!</v>
      </c>
      <c r="BG271" s="184">
        <v>0.97799999999999998</v>
      </c>
      <c r="BH271" s="184">
        <v>0.97</v>
      </c>
      <c r="BI271" s="75"/>
      <c r="BJ271" s="75"/>
      <c r="BK271" s="75"/>
      <c r="BL271" s="75"/>
      <c r="BM271" s="75"/>
      <c r="BN271" s="76"/>
      <c r="BO271" s="75"/>
      <c r="BP271" s="76"/>
      <c r="BQ271" s="76"/>
      <c r="BR271" s="76"/>
      <c r="BS271" s="155" t="e">
        <f t="shared" si="262"/>
        <v>#DIV/0!</v>
      </c>
      <c r="BT271" s="155" t="e">
        <f t="shared" si="230"/>
        <v>#DIV/0!</v>
      </c>
      <c r="BU271" s="66" t="e">
        <f t="shared" si="231"/>
        <v>#DIV/0!</v>
      </c>
      <c r="BV271" s="72"/>
      <c r="BW271" s="75"/>
      <c r="BX271" s="66" t="e">
        <f t="shared" si="263"/>
        <v>#DIV/0!</v>
      </c>
      <c r="BY271" s="74" t="e">
        <f t="shared" si="264"/>
        <v>#DIV/0!</v>
      </c>
      <c r="BZ271" s="155" t="e">
        <f t="shared" si="284"/>
        <v>#DIV/0!</v>
      </c>
      <c r="CA271" s="72"/>
      <c r="CB271" s="75"/>
      <c r="CC271" s="155" t="e">
        <f t="shared" si="265"/>
        <v>#DIV/0!</v>
      </c>
      <c r="CD271" s="155" t="e">
        <f t="shared" si="266"/>
        <v>#DIV/0!</v>
      </c>
      <c r="CE271" s="72"/>
      <c r="CF271" s="166"/>
      <c r="CG271" s="167"/>
      <c r="CH271" s="155" t="e">
        <f t="shared" si="267"/>
        <v>#DIV/0!</v>
      </c>
      <c r="CI271" s="75"/>
      <c r="CJ271" s="76"/>
      <c r="CK271" s="75"/>
      <c r="CL271" s="75"/>
      <c r="CM271" s="76"/>
      <c r="CN271" s="155" t="e">
        <f t="shared" si="268"/>
        <v>#DIV/0!</v>
      </c>
      <c r="CO271" s="72"/>
      <c r="CP271" s="75"/>
      <c r="CQ271" s="155" t="e">
        <f t="shared" si="269"/>
        <v>#DIV/0!</v>
      </c>
      <c r="CR271" s="78" t="b">
        <v>0</v>
      </c>
      <c r="CS271" s="76" t="b">
        <v>0</v>
      </c>
      <c r="CT271" s="76"/>
      <c r="CU271" s="76"/>
      <c r="CV271" s="76"/>
      <c r="CW271" s="76"/>
      <c r="CX271" s="76"/>
      <c r="CY271" s="76"/>
      <c r="CZ271" s="76"/>
      <c r="DA271" s="76"/>
      <c r="DB271" s="76"/>
      <c r="DC271" s="66" t="e">
        <f t="shared" si="270"/>
        <v>#DIV/0!</v>
      </c>
      <c r="DD271" s="66" t="e">
        <f t="shared" si="271"/>
        <v>#DIV/0!</v>
      </c>
      <c r="DE271" s="66" t="e">
        <f t="shared" si="272"/>
        <v>#DIV/0!</v>
      </c>
      <c r="DF271" s="66" t="e">
        <f t="shared" si="273"/>
        <v>#DIV/0!</v>
      </c>
      <c r="DG271" s="66" t="e">
        <f t="shared" si="274"/>
        <v>#DIV/0!</v>
      </c>
      <c r="DH271" s="66" t="e">
        <f t="shared" si="229"/>
        <v>#DIV/0!</v>
      </c>
      <c r="DI271" s="66" t="e">
        <f t="shared" si="275"/>
        <v>#DIV/0!</v>
      </c>
      <c r="DJ271" s="66" t="e">
        <f t="shared" si="276"/>
        <v>#DIV/0!</v>
      </c>
      <c r="DK271" s="66" t="e">
        <f t="shared" si="277"/>
        <v>#DIV/0!</v>
      </c>
      <c r="DL271" s="66" t="e">
        <f t="shared" si="278"/>
        <v>#DIV/0!</v>
      </c>
      <c r="DM271" s="66" t="e">
        <f t="shared" si="279"/>
        <v>#DIV/0!</v>
      </c>
      <c r="DN271" s="80" t="e">
        <f t="shared" si="280"/>
        <v>#DIV/0!</v>
      </c>
      <c r="DO271" s="178" t="e">
        <f t="shared" si="281"/>
        <v>#DIV/0!</v>
      </c>
      <c r="DP271" s="163" t="e">
        <f t="shared" si="285"/>
        <v>#DIV/0!</v>
      </c>
    </row>
    <row r="272" spans="1:120" ht="17.149999999999999" customHeight="1" x14ac:dyDescent="0.3">
      <c r="A272" s="30"/>
      <c r="B272" s="39" t="s">
        <v>740</v>
      </c>
      <c r="C272" s="37" t="s">
        <v>741</v>
      </c>
      <c r="D272" s="36" t="s">
        <v>771</v>
      </c>
      <c r="E272" s="37" t="s">
        <v>772</v>
      </c>
      <c r="F272" s="36" t="s">
        <v>782</v>
      </c>
      <c r="G272" s="37" t="s">
        <v>783</v>
      </c>
      <c r="H272" s="36">
        <v>48</v>
      </c>
      <c r="I272" s="38">
        <v>3</v>
      </c>
      <c r="J272" s="155" t="e">
        <f t="shared" si="232"/>
        <v>#DIV/0!</v>
      </c>
      <c r="K272" s="115" t="e">
        <f t="shared" si="233"/>
        <v>#DIV/0!</v>
      </c>
      <c r="L272" s="115" t="e">
        <f t="shared" si="234"/>
        <v>#DIV/0!</v>
      </c>
      <c r="M272" s="115" t="e">
        <f t="shared" si="235"/>
        <v>#DIV/0!</v>
      </c>
      <c r="N272" s="115" t="e">
        <f t="shared" si="236"/>
        <v>#DIV/0!</v>
      </c>
      <c r="O272" s="115" t="e">
        <f t="shared" si="237"/>
        <v>#DIV/0!</v>
      </c>
      <c r="P272" s="115" t="e">
        <f t="shared" si="238"/>
        <v>#DIV/0!</v>
      </c>
      <c r="Q272" s="115">
        <f t="shared" si="239"/>
        <v>1</v>
      </c>
      <c r="R272" s="116">
        <f t="shared" si="240"/>
        <v>0.96200000000000008</v>
      </c>
      <c r="S272" s="133" t="e">
        <f t="shared" si="241"/>
        <v>#DIV/0!</v>
      </c>
      <c r="T272" s="134" t="e">
        <f t="shared" si="282"/>
        <v>#DIV/0!</v>
      </c>
      <c r="U272" s="135" t="e">
        <f t="shared" si="242"/>
        <v>#DIV/0!</v>
      </c>
      <c r="V272" s="136">
        <v>6</v>
      </c>
      <c r="W272" s="155" t="e">
        <f t="shared" si="243"/>
        <v>#DIV/0!</v>
      </c>
      <c r="X272" s="155" t="e">
        <f t="shared" si="244"/>
        <v>#DIV/0!</v>
      </c>
      <c r="Y272" s="155" t="e">
        <f t="shared" si="245"/>
        <v>#DIV/0!</v>
      </c>
      <c r="Z272" s="156" t="e">
        <f t="shared" si="246"/>
        <v>#DIV/0!</v>
      </c>
      <c r="AA272" s="69"/>
      <c r="AB272" s="70">
        <f t="shared" si="247"/>
        <v>0.97199999999999998</v>
      </c>
      <c r="AC272" s="70" t="e">
        <f t="shared" si="248"/>
        <v>#DIV/0!</v>
      </c>
      <c r="AD272" s="70" t="e">
        <f t="shared" si="248"/>
        <v>#DIV/0!</v>
      </c>
      <c r="AE272" s="70">
        <f t="shared" si="249"/>
        <v>0</v>
      </c>
      <c r="AF272" s="70" t="e">
        <f t="shared" si="250"/>
        <v>#DIV/0!</v>
      </c>
      <c r="AG272" s="70" t="e">
        <f t="shared" si="251"/>
        <v>#DIV/0!</v>
      </c>
      <c r="AH272" s="70" t="e">
        <f t="shared" si="252"/>
        <v>#DIV/0!</v>
      </c>
      <c r="AI272" s="70" t="e">
        <f t="shared" si="253"/>
        <v>#DIV/0!</v>
      </c>
      <c r="AJ272" s="70" t="e">
        <f t="shared" si="254"/>
        <v>#DIV/0!</v>
      </c>
      <c r="AK272" s="70" t="e">
        <f t="shared" si="255"/>
        <v>#DIV/0!</v>
      </c>
      <c r="AL272" s="71" t="e">
        <f t="shared" si="283"/>
        <v>#DIV/0!</v>
      </c>
      <c r="AM272" s="187"/>
      <c r="AN272" s="189"/>
      <c r="AO272" s="182">
        <f t="shared" si="256"/>
        <v>1</v>
      </c>
      <c r="AP272" s="75"/>
      <c r="AQ272" s="75"/>
      <c r="AR272" s="76"/>
      <c r="AS272" s="76"/>
      <c r="AT272" s="171" t="e">
        <f t="shared" si="257"/>
        <v>#DIV/0!</v>
      </c>
      <c r="AU272" s="171" t="e">
        <f t="shared" si="258"/>
        <v>#DIV/0!</v>
      </c>
      <c r="AV272" s="75"/>
      <c r="AW272" s="75"/>
      <c r="AX272" s="75"/>
      <c r="AY272" s="76"/>
      <c r="AZ272" s="75"/>
      <c r="BA272" s="66" t="e">
        <f t="shared" si="259"/>
        <v>#DIV/0!</v>
      </c>
      <c r="BB272" s="155" t="e">
        <f t="shared" si="260"/>
        <v>#DIV/0!</v>
      </c>
      <c r="BC272" s="75"/>
      <c r="BD272" s="75"/>
      <c r="BE272" s="75"/>
      <c r="BF272" s="155" t="e">
        <f t="shared" si="261"/>
        <v>#DIV/0!</v>
      </c>
      <c r="BG272" s="184">
        <v>0.97199999999999998</v>
      </c>
      <c r="BH272" s="184">
        <v>0.96200000000000008</v>
      </c>
      <c r="BI272" s="75"/>
      <c r="BJ272" s="75"/>
      <c r="BK272" s="75"/>
      <c r="BL272" s="75"/>
      <c r="BM272" s="75"/>
      <c r="BN272" s="76"/>
      <c r="BO272" s="75"/>
      <c r="BP272" s="76"/>
      <c r="BQ272" s="76"/>
      <c r="BR272" s="76"/>
      <c r="BS272" s="155" t="e">
        <f t="shared" si="262"/>
        <v>#DIV/0!</v>
      </c>
      <c r="BT272" s="155" t="e">
        <f t="shared" si="230"/>
        <v>#DIV/0!</v>
      </c>
      <c r="BU272" s="66" t="e">
        <f t="shared" si="231"/>
        <v>#DIV/0!</v>
      </c>
      <c r="BV272" s="72"/>
      <c r="BW272" s="75"/>
      <c r="BX272" s="66" t="e">
        <f t="shared" si="263"/>
        <v>#DIV/0!</v>
      </c>
      <c r="BY272" s="74" t="e">
        <f t="shared" si="264"/>
        <v>#DIV/0!</v>
      </c>
      <c r="BZ272" s="155" t="e">
        <f t="shared" si="284"/>
        <v>#DIV/0!</v>
      </c>
      <c r="CA272" s="72"/>
      <c r="CB272" s="75"/>
      <c r="CC272" s="155" t="e">
        <f t="shared" si="265"/>
        <v>#DIV/0!</v>
      </c>
      <c r="CD272" s="155" t="e">
        <f t="shared" si="266"/>
        <v>#DIV/0!</v>
      </c>
      <c r="CE272" s="72"/>
      <c r="CF272" s="166"/>
      <c r="CG272" s="167"/>
      <c r="CH272" s="155" t="e">
        <f t="shared" si="267"/>
        <v>#DIV/0!</v>
      </c>
      <c r="CI272" s="75"/>
      <c r="CJ272" s="75"/>
      <c r="CK272" s="75"/>
      <c r="CL272" s="75"/>
      <c r="CM272" s="76"/>
      <c r="CN272" s="155" t="e">
        <f t="shared" si="268"/>
        <v>#DIV/0!</v>
      </c>
      <c r="CO272" s="72"/>
      <c r="CP272" s="75"/>
      <c r="CQ272" s="155" t="e">
        <f t="shared" si="269"/>
        <v>#DIV/0!</v>
      </c>
      <c r="CR272" s="78" t="b">
        <v>0</v>
      </c>
      <c r="CS272" s="76" t="b">
        <v>0</v>
      </c>
      <c r="CT272" s="76"/>
      <c r="CU272" s="76"/>
      <c r="CV272" s="76"/>
      <c r="CW272" s="76"/>
      <c r="CX272" s="76"/>
      <c r="CY272" s="76"/>
      <c r="CZ272" s="76"/>
      <c r="DA272" s="76"/>
      <c r="DB272" s="76"/>
      <c r="DC272" s="66" t="e">
        <f t="shared" si="270"/>
        <v>#DIV/0!</v>
      </c>
      <c r="DD272" s="66" t="e">
        <f t="shared" si="271"/>
        <v>#DIV/0!</v>
      </c>
      <c r="DE272" s="66" t="e">
        <f t="shared" si="272"/>
        <v>#DIV/0!</v>
      </c>
      <c r="DF272" s="66" t="e">
        <f t="shared" si="273"/>
        <v>#DIV/0!</v>
      </c>
      <c r="DG272" s="66" t="e">
        <f t="shared" si="274"/>
        <v>#DIV/0!</v>
      </c>
      <c r="DH272" s="66" t="e">
        <f t="shared" si="229"/>
        <v>#DIV/0!</v>
      </c>
      <c r="DI272" s="66" t="e">
        <f t="shared" si="275"/>
        <v>#DIV/0!</v>
      </c>
      <c r="DJ272" s="66" t="e">
        <f t="shared" si="276"/>
        <v>#DIV/0!</v>
      </c>
      <c r="DK272" s="66" t="e">
        <f t="shared" si="277"/>
        <v>#DIV/0!</v>
      </c>
      <c r="DL272" s="66" t="e">
        <f t="shared" si="278"/>
        <v>#DIV/0!</v>
      </c>
      <c r="DM272" s="66" t="e">
        <f t="shared" si="279"/>
        <v>#DIV/0!</v>
      </c>
      <c r="DN272" s="80" t="e">
        <f t="shared" si="280"/>
        <v>#DIV/0!</v>
      </c>
      <c r="DO272" s="178" t="e">
        <f t="shared" si="281"/>
        <v>#DIV/0!</v>
      </c>
      <c r="DP272" s="163" t="e">
        <f t="shared" si="285"/>
        <v>#DIV/0!</v>
      </c>
    </row>
    <row r="273" spans="1:120" ht="17.149999999999999" customHeight="1" x14ac:dyDescent="0.3">
      <c r="A273" s="30"/>
      <c r="B273" s="39" t="s">
        <v>740</v>
      </c>
      <c r="C273" s="37" t="s">
        <v>741</v>
      </c>
      <c r="D273" s="36" t="s">
        <v>784</v>
      </c>
      <c r="E273" s="37" t="s">
        <v>785</v>
      </c>
      <c r="F273" s="36" t="s">
        <v>786</v>
      </c>
      <c r="G273" s="37" t="s">
        <v>785</v>
      </c>
      <c r="H273" s="36">
        <v>48</v>
      </c>
      <c r="I273" s="38">
        <v>21</v>
      </c>
      <c r="J273" s="155" t="e">
        <f t="shared" si="232"/>
        <v>#DIV/0!</v>
      </c>
      <c r="K273" s="115" t="e">
        <f t="shared" si="233"/>
        <v>#DIV/0!</v>
      </c>
      <c r="L273" s="115" t="e">
        <f t="shared" si="234"/>
        <v>#DIV/0!</v>
      </c>
      <c r="M273" s="115" t="e">
        <f t="shared" si="235"/>
        <v>#DIV/0!</v>
      </c>
      <c r="N273" s="115" t="e">
        <f t="shared" si="236"/>
        <v>#DIV/0!</v>
      </c>
      <c r="O273" s="115" t="e">
        <f t="shared" si="237"/>
        <v>#DIV/0!</v>
      </c>
      <c r="P273" s="115" t="e">
        <f t="shared" si="238"/>
        <v>#DIV/0!</v>
      </c>
      <c r="Q273" s="115">
        <f t="shared" si="239"/>
        <v>1</v>
      </c>
      <c r="R273" s="116">
        <f t="shared" si="240"/>
        <v>0.93500000000000005</v>
      </c>
      <c r="S273" s="133" t="e">
        <f t="shared" si="241"/>
        <v>#DIV/0!</v>
      </c>
      <c r="T273" s="134" t="e">
        <f t="shared" si="282"/>
        <v>#DIV/0!</v>
      </c>
      <c r="U273" s="135" t="e">
        <f t="shared" si="242"/>
        <v>#DIV/0!</v>
      </c>
      <c r="V273" s="136">
        <v>5</v>
      </c>
      <c r="W273" s="155" t="e">
        <f t="shared" si="243"/>
        <v>#DIV/0!</v>
      </c>
      <c r="X273" s="155" t="e">
        <f t="shared" si="244"/>
        <v>#DIV/0!</v>
      </c>
      <c r="Y273" s="155" t="e">
        <f t="shared" si="245"/>
        <v>#DIV/0!</v>
      </c>
      <c r="Z273" s="156" t="e">
        <f t="shared" si="246"/>
        <v>#DIV/0!</v>
      </c>
      <c r="AA273" s="69"/>
      <c r="AB273" s="70">
        <f t="shared" si="247"/>
        <v>0.95200000000000007</v>
      </c>
      <c r="AC273" s="70" t="e">
        <f t="shared" si="248"/>
        <v>#DIV/0!</v>
      </c>
      <c r="AD273" s="70" t="e">
        <f t="shared" si="248"/>
        <v>#DIV/0!</v>
      </c>
      <c r="AE273" s="70">
        <f t="shared" si="249"/>
        <v>0</v>
      </c>
      <c r="AF273" s="70" t="e">
        <f t="shared" si="250"/>
        <v>#DIV/0!</v>
      </c>
      <c r="AG273" s="70" t="e">
        <f t="shared" si="251"/>
        <v>#DIV/0!</v>
      </c>
      <c r="AH273" s="70" t="e">
        <f t="shared" si="252"/>
        <v>#DIV/0!</v>
      </c>
      <c r="AI273" s="70" t="e">
        <f t="shared" si="253"/>
        <v>#DIV/0!</v>
      </c>
      <c r="AJ273" s="70" t="e">
        <f t="shared" si="254"/>
        <v>#DIV/0!</v>
      </c>
      <c r="AK273" s="70" t="e">
        <f t="shared" si="255"/>
        <v>#DIV/0!</v>
      </c>
      <c r="AL273" s="71" t="e">
        <f t="shared" si="283"/>
        <v>#DIV/0!</v>
      </c>
      <c r="AM273" s="187"/>
      <c r="AN273" s="189"/>
      <c r="AO273" s="182">
        <f t="shared" si="256"/>
        <v>1</v>
      </c>
      <c r="AP273" s="75"/>
      <c r="AQ273" s="75"/>
      <c r="AR273" s="76"/>
      <c r="AS273" s="76"/>
      <c r="AT273" s="171" t="e">
        <f t="shared" si="257"/>
        <v>#DIV/0!</v>
      </c>
      <c r="AU273" s="171" t="e">
        <f t="shared" si="258"/>
        <v>#DIV/0!</v>
      </c>
      <c r="AV273" s="75"/>
      <c r="AW273" s="76"/>
      <c r="AX273" s="75"/>
      <c r="AY273" s="76"/>
      <c r="AZ273" s="75"/>
      <c r="BA273" s="66" t="e">
        <f t="shared" si="259"/>
        <v>#DIV/0!</v>
      </c>
      <c r="BB273" s="155" t="e">
        <f t="shared" si="260"/>
        <v>#DIV/0!</v>
      </c>
      <c r="BC273" s="75"/>
      <c r="BD273" s="75"/>
      <c r="BE273" s="76"/>
      <c r="BF273" s="155" t="e">
        <f t="shared" si="261"/>
        <v>#DIV/0!</v>
      </c>
      <c r="BG273" s="184">
        <v>0.95200000000000007</v>
      </c>
      <c r="BH273" s="184">
        <v>0.93500000000000005</v>
      </c>
      <c r="BI273" s="75"/>
      <c r="BJ273" s="75"/>
      <c r="BK273" s="75"/>
      <c r="BL273" s="75"/>
      <c r="BM273" s="75"/>
      <c r="BN273" s="76"/>
      <c r="BO273" s="75"/>
      <c r="BP273" s="76"/>
      <c r="BQ273" s="76"/>
      <c r="BR273" s="76"/>
      <c r="BS273" s="155" t="e">
        <f t="shared" si="262"/>
        <v>#DIV/0!</v>
      </c>
      <c r="BT273" s="155" t="e">
        <f t="shared" si="230"/>
        <v>#DIV/0!</v>
      </c>
      <c r="BU273" s="66" t="e">
        <f t="shared" si="231"/>
        <v>#DIV/0!</v>
      </c>
      <c r="BV273" s="72"/>
      <c r="BW273" s="75"/>
      <c r="BX273" s="66" t="e">
        <f t="shared" si="263"/>
        <v>#DIV/0!</v>
      </c>
      <c r="BY273" s="74" t="e">
        <f t="shared" si="264"/>
        <v>#DIV/0!</v>
      </c>
      <c r="BZ273" s="155" t="e">
        <f t="shared" si="284"/>
        <v>#DIV/0!</v>
      </c>
      <c r="CA273" s="72"/>
      <c r="CB273" s="75"/>
      <c r="CC273" s="155" t="e">
        <f t="shared" si="265"/>
        <v>#DIV/0!</v>
      </c>
      <c r="CD273" s="155" t="e">
        <f t="shared" si="266"/>
        <v>#DIV/0!</v>
      </c>
      <c r="CE273" s="72"/>
      <c r="CF273" s="166"/>
      <c r="CG273" s="167"/>
      <c r="CH273" s="155" t="e">
        <f t="shared" si="267"/>
        <v>#DIV/0!</v>
      </c>
      <c r="CI273" s="75"/>
      <c r="CJ273" s="76"/>
      <c r="CK273" s="75"/>
      <c r="CL273" s="75"/>
      <c r="CM273" s="75"/>
      <c r="CN273" s="155" t="e">
        <f t="shared" si="268"/>
        <v>#DIV/0!</v>
      </c>
      <c r="CO273" s="72"/>
      <c r="CP273" s="75"/>
      <c r="CQ273" s="155" t="e">
        <f t="shared" si="269"/>
        <v>#DIV/0!</v>
      </c>
      <c r="CR273" s="78" t="b">
        <v>0</v>
      </c>
      <c r="CS273" s="76" t="b">
        <v>1</v>
      </c>
      <c r="CT273" s="76"/>
      <c r="CU273" s="76"/>
      <c r="CV273" s="79"/>
      <c r="CW273" s="79"/>
      <c r="CX273" s="79"/>
      <c r="CY273" s="79"/>
      <c r="CZ273" s="76"/>
      <c r="DA273" s="76"/>
      <c r="DB273" s="76"/>
      <c r="DC273" s="66" t="e">
        <f t="shared" si="270"/>
        <v>#DIV/0!</v>
      </c>
      <c r="DD273" s="66" t="e">
        <f t="shared" si="271"/>
        <v>#DIV/0!</v>
      </c>
      <c r="DE273" s="66" t="e">
        <f t="shared" si="272"/>
        <v>#DIV/0!</v>
      </c>
      <c r="DF273" s="66" t="e">
        <f t="shared" si="273"/>
        <v>#DIV/0!</v>
      </c>
      <c r="DG273" s="66" t="e">
        <f t="shared" si="274"/>
        <v>#DIV/0!</v>
      </c>
      <c r="DH273" s="66" t="e">
        <f t="shared" si="229"/>
        <v>#DIV/0!</v>
      </c>
      <c r="DI273" s="66" t="e">
        <f t="shared" si="275"/>
        <v>#DIV/0!</v>
      </c>
      <c r="DJ273" s="66" t="e">
        <f t="shared" si="276"/>
        <v>#DIV/0!</v>
      </c>
      <c r="DK273" s="66" t="e">
        <f t="shared" si="277"/>
        <v>#DIV/0!</v>
      </c>
      <c r="DL273" s="66" t="e">
        <f t="shared" si="278"/>
        <v>#DIV/0!</v>
      </c>
      <c r="DM273" s="66" t="e">
        <f t="shared" si="279"/>
        <v>#DIV/0!</v>
      </c>
      <c r="DN273" s="80" t="e">
        <f t="shared" si="280"/>
        <v>#DIV/0!</v>
      </c>
      <c r="DO273" s="178" t="e">
        <f t="shared" si="281"/>
        <v>#DIV/0!</v>
      </c>
      <c r="DP273" s="163" t="e">
        <f t="shared" si="285"/>
        <v>#DIV/0!</v>
      </c>
    </row>
    <row r="274" spans="1:120" ht="17.149999999999999" customHeight="1" x14ac:dyDescent="0.3">
      <c r="A274" s="30"/>
      <c r="B274" s="39" t="s">
        <v>740</v>
      </c>
      <c r="C274" s="37" t="s">
        <v>741</v>
      </c>
      <c r="D274" s="36" t="s">
        <v>784</v>
      </c>
      <c r="E274" s="37" t="s">
        <v>785</v>
      </c>
      <c r="F274" s="36" t="s">
        <v>787</v>
      </c>
      <c r="G274" s="37" t="s">
        <v>788</v>
      </c>
      <c r="H274" s="36">
        <v>49</v>
      </c>
      <c r="I274" s="38">
        <v>4</v>
      </c>
      <c r="J274" s="155" t="e">
        <f t="shared" si="232"/>
        <v>#DIV/0!</v>
      </c>
      <c r="K274" s="115" t="e">
        <f t="shared" si="233"/>
        <v>#DIV/0!</v>
      </c>
      <c r="L274" s="115" t="e">
        <f t="shared" si="234"/>
        <v>#DIV/0!</v>
      </c>
      <c r="M274" s="115" t="e">
        <f t="shared" si="235"/>
        <v>#DIV/0!</v>
      </c>
      <c r="N274" s="115" t="e">
        <f t="shared" si="236"/>
        <v>#DIV/0!</v>
      </c>
      <c r="O274" s="115" t="e">
        <f t="shared" si="237"/>
        <v>#DIV/0!</v>
      </c>
      <c r="P274" s="115" t="e">
        <f t="shared" si="238"/>
        <v>#DIV/0!</v>
      </c>
      <c r="Q274" s="115">
        <f t="shared" si="239"/>
        <v>1</v>
      </c>
      <c r="R274" s="116">
        <f t="shared" si="240"/>
        <v>0.93299999999999994</v>
      </c>
      <c r="S274" s="133" t="e">
        <f t="shared" si="241"/>
        <v>#DIV/0!</v>
      </c>
      <c r="T274" s="134" t="e">
        <f t="shared" si="282"/>
        <v>#DIV/0!</v>
      </c>
      <c r="U274" s="135" t="e">
        <f t="shared" si="242"/>
        <v>#DIV/0!</v>
      </c>
      <c r="V274" s="136">
        <v>4</v>
      </c>
      <c r="W274" s="155" t="e">
        <f t="shared" si="243"/>
        <v>#DIV/0!</v>
      </c>
      <c r="X274" s="155" t="e">
        <f t="shared" si="244"/>
        <v>#DIV/0!</v>
      </c>
      <c r="Y274" s="155" t="e">
        <f t="shared" si="245"/>
        <v>#DIV/0!</v>
      </c>
      <c r="Z274" s="156" t="e">
        <f t="shared" si="246"/>
        <v>#DIV/0!</v>
      </c>
      <c r="AA274" s="69"/>
      <c r="AB274" s="70">
        <f t="shared" si="247"/>
        <v>0.95</v>
      </c>
      <c r="AC274" s="70" t="e">
        <f t="shared" si="248"/>
        <v>#DIV/0!</v>
      </c>
      <c r="AD274" s="70" t="e">
        <f t="shared" si="248"/>
        <v>#DIV/0!</v>
      </c>
      <c r="AE274" s="70">
        <f t="shared" si="249"/>
        <v>0</v>
      </c>
      <c r="AF274" s="70" t="e">
        <f t="shared" si="250"/>
        <v>#DIV/0!</v>
      </c>
      <c r="AG274" s="70" t="e">
        <f t="shared" si="251"/>
        <v>#DIV/0!</v>
      </c>
      <c r="AH274" s="70" t="e">
        <f t="shared" si="252"/>
        <v>#DIV/0!</v>
      </c>
      <c r="AI274" s="70" t="e">
        <f t="shared" si="253"/>
        <v>#DIV/0!</v>
      </c>
      <c r="AJ274" s="70" t="e">
        <f t="shared" si="254"/>
        <v>#DIV/0!</v>
      </c>
      <c r="AK274" s="70" t="e">
        <f t="shared" si="255"/>
        <v>#DIV/0!</v>
      </c>
      <c r="AL274" s="71" t="e">
        <f t="shared" si="283"/>
        <v>#DIV/0!</v>
      </c>
      <c r="AM274" s="187"/>
      <c r="AN274" s="189"/>
      <c r="AO274" s="182">
        <f t="shared" si="256"/>
        <v>1</v>
      </c>
      <c r="AP274" s="75"/>
      <c r="AQ274" s="75"/>
      <c r="AR274" s="76"/>
      <c r="AS274" s="76"/>
      <c r="AT274" s="171" t="e">
        <f t="shared" si="257"/>
        <v>#DIV/0!</v>
      </c>
      <c r="AU274" s="171" t="e">
        <f t="shared" si="258"/>
        <v>#DIV/0!</v>
      </c>
      <c r="AV274" s="75"/>
      <c r="AW274" s="76"/>
      <c r="AX274" s="75"/>
      <c r="AY274" s="76"/>
      <c r="AZ274" s="75"/>
      <c r="BA274" s="66" t="e">
        <f t="shared" si="259"/>
        <v>#DIV/0!</v>
      </c>
      <c r="BB274" s="155" t="e">
        <f t="shared" si="260"/>
        <v>#DIV/0!</v>
      </c>
      <c r="BC274" s="75"/>
      <c r="BD274" s="75"/>
      <c r="BE274" s="76"/>
      <c r="BF274" s="155" t="e">
        <f t="shared" si="261"/>
        <v>#DIV/0!</v>
      </c>
      <c r="BG274" s="184">
        <v>0.95</v>
      </c>
      <c r="BH274" s="184">
        <v>0.93299999999999994</v>
      </c>
      <c r="BI274" s="75"/>
      <c r="BJ274" s="75"/>
      <c r="BK274" s="75"/>
      <c r="BL274" s="75"/>
      <c r="BM274" s="75"/>
      <c r="BN274" s="76"/>
      <c r="BO274" s="75"/>
      <c r="BP274" s="76"/>
      <c r="BQ274" s="76"/>
      <c r="BR274" s="76"/>
      <c r="BS274" s="155" t="e">
        <f t="shared" si="262"/>
        <v>#DIV/0!</v>
      </c>
      <c r="BT274" s="155" t="e">
        <f t="shared" si="230"/>
        <v>#DIV/0!</v>
      </c>
      <c r="BU274" s="66" t="e">
        <f t="shared" si="231"/>
        <v>#DIV/0!</v>
      </c>
      <c r="BV274" s="72"/>
      <c r="BW274" s="75"/>
      <c r="BX274" s="66" t="e">
        <f t="shared" si="263"/>
        <v>#DIV/0!</v>
      </c>
      <c r="BY274" s="74" t="e">
        <f t="shared" si="264"/>
        <v>#DIV/0!</v>
      </c>
      <c r="BZ274" s="155" t="e">
        <f t="shared" si="284"/>
        <v>#DIV/0!</v>
      </c>
      <c r="CA274" s="72"/>
      <c r="CB274" s="75"/>
      <c r="CC274" s="155" t="e">
        <f t="shared" si="265"/>
        <v>#DIV/0!</v>
      </c>
      <c r="CD274" s="155" t="e">
        <f t="shared" si="266"/>
        <v>#DIV/0!</v>
      </c>
      <c r="CE274" s="72"/>
      <c r="CF274" s="166"/>
      <c r="CG274" s="167"/>
      <c r="CH274" s="155" t="e">
        <f t="shared" si="267"/>
        <v>#DIV/0!</v>
      </c>
      <c r="CI274" s="75"/>
      <c r="CJ274" s="76"/>
      <c r="CK274" s="75"/>
      <c r="CL274" s="75"/>
      <c r="CM274" s="76"/>
      <c r="CN274" s="155" t="e">
        <f t="shared" si="268"/>
        <v>#DIV/0!</v>
      </c>
      <c r="CO274" s="72"/>
      <c r="CP274" s="75"/>
      <c r="CQ274" s="155" t="e">
        <f t="shared" si="269"/>
        <v>#DIV/0!</v>
      </c>
      <c r="CR274" s="78" t="b">
        <v>0</v>
      </c>
      <c r="CS274" s="76" t="b">
        <v>1</v>
      </c>
      <c r="CT274" s="76"/>
      <c r="CU274" s="76"/>
      <c r="CV274" s="79"/>
      <c r="CW274" s="79"/>
      <c r="CX274" s="79"/>
      <c r="CY274" s="79"/>
      <c r="CZ274" s="76"/>
      <c r="DA274" s="76"/>
      <c r="DB274" s="76"/>
      <c r="DC274" s="66" t="e">
        <f t="shared" si="270"/>
        <v>#DIV/0!</v>
      </c>
      <c r="DD274" s="66" t="e">
        <f t="shared" si="271"/>
        <v>#DIV/0!</v>
      </c>
      <c r="DE274" s="66" t="e">
        <f t="shared" si="272"/>
        <v>#DIV/0!</v>
      </c>
      <c r="DF274" s="66" t="e">
        <f t="shared" si="273"/>
        <v>#DIV/0!</v>
      </c>
      <c r="DG274" s="66" t="e">
        <f t="shared" si="274"/>
        <v>#DIV/0!</v>
      </c>
      <c r="DH274" s="66" t="e">
        <f t="shared" si="229"/>
        <v>#DIV/0!</v>
      </c>
      <c r="DI274" s="66" t="e">
        <f t="shared" si="275"/>
        <v>#DIV/0!</v>
      </c>
      <c r="DJ274" s="66" t="e">
        <f t="shared" si="276"/>
        <v>#DIV/0!</v>
      </c>
      <c r="DK274" s="66" t="e">
        <f t="shared" si="277"/>
        <v>#DIV/0!</v>
      </c>
      <c r="DL274" s="66" t="e">
        <f t="shared" si="278"/>
        <v>#DIV/0!</v>
      </c>
      <c r="DM274" s="66" t="e">
        <f t="shared" si="279"/>
        <v>#DIV/0!</v>
      </c>
      <c r="DN274" s="80" t="e">
        <f t="shared" si="280"/>
        <v>#DIV/0!</v>
      </c>
      <c r="DO274" s="178" t="e">
        <f t="shared" si="281"/>
        <v>#DIV/0!</v>
      </c>
      <c r="DP274" s="163" t="e">
        <f t="shared" si="285"/>
        <v>#DIV/0!</v>
      </c>
    </row>
    <row r="275" spans="1:120" ht="17.149999999999999" customHeight="1" x14ac:dyDescent="0.3">
      <c r="A275" s="30"/>
      <c r="B275" s="39" t="s">
        <v>740</v>
      </c>
      <c r="C275" s="37" t="s">
        <v>741</v>
      </c>
      <c r="D275" s="36" t="s">
        <v>784</v>
      </c>
      <c r="E275" s="37" t="s">
        <v>785</v>
      </c>
      <c r="F275" s="36" t="s">
        <v>789</v>
      </c>
      <c r="G275" s="37" t="s">
        <v>790</v>
      </c>
      <c r="H275" s="36">
        <v>55</v>
      </c>
      <c r="I275" s="38">
        <v>8</v>
      </c>
      <c r="J275" s="155" t="e">
        <f t="shared" si="232"/>
        <v>#DIV/0!</v>
      </c>
      <c r="K275" s="115" t="e">
        <f t="shared" si="233"/>
        <v>#DIV/0!</v>
      </c>
      <c r="L275" s="115" t="e">
        <f t="shared" si="234"/>
        <v>#DIV/0!</v>
      </c>
      <c r="M275" s="115" t="e">
        <f t="shared" si="235"/>
        <v>#DIV/0!</v>
      </c>
      <c r="N275" s="115" t="e">
        <f t="shared" si="236"/>
        <v>#DIV/0!</v>
      </c>
      <c r="O275" s="115" t="e">
        <f t="shared" si="237"/>
        <v>#DIV/0!</v>
      </c>
      <c r="P275" s="115" t="e">
        <f t="shared" si="238"/>
        <v>#DIV/0!</v>
      </c>
      <c r="Q275" s="115">
        <f t="shared" si="239"/>
        <v>1</v>
      </c>
      <c r="R275" s="116">
        <f t="shared" si="240"/>
        <v>0.96299999999999997</v>
      </c>
      <c r="S275" s="133" t="e">
        <f t="shared" si="241"/>
        <v>#DIV/0!</v>
      </c>
      <c r="T275" s="134" t="e">
        <f t="shared" si="282"/>
        <v>#DIV/0!</v>
      </c>
      <c r="U275" s="135" t="e">
        <f t="shared" si="242"/>
        <v>#DIV/0!</v>
      </c>
      <c r="V275" s="136">
        <v>5</v>
      </c>
      <c r="W275" s="155" t="e">
        <f t="shared" si="243"/>
        <v>#DIV/0!</v>
      </c>
      <c r="X275" s="155" t="e">
        <f t="shared" si="244"/>
        <v>#DIV/0!</v>
      </c>
      <c r="Y275" s="155" t="e">
        <f t="shared" si="245"/>
        <v>#DIV/0!</v>
      </c>
      <c r="Z275" s="156" t="e">
        <f t="shared" si="246"/>
        <v>#DIV/0!</v>
      </c>
      <c r="AA275" s="69"/>
      <c r="AB275" s="70">
        <f t="shared" si="247"/>
        <v>0.97199999999999998</v>
      </c>
      <c r="AC275" s="70" t="e">
        <f t="shared" si="248"/>
        <v>#DIV/0!</v>
      </c>
      <c r="AD275" s="70" t="e">
        <f t="shared" si="248"/>
        <v>#DIV/0!</v>
      </c>
      <c r="AE275" s="70">
        <f t="shared" si="249"/>
        <v>0</v>
      </c>
      <c r="AF275" s="70" t="e">
        <f t="shared" si="250"/>
        <v>#DIV/0!</v>
      </c>
      <c r="AG275" s="70" t="e">
        <f t="shared" si="251"/>
        <v>#DIV/0!</v>
      </c>
      <c r="AH275" s="70" t="e">
        <f t="shared" si="252"/>
        <v>#DIV/0!</v>
      </c>
      <c r="AI275" s="70" t="e">
        <f t="shared" si="253"/>
        <v>#DIV/0!</v>
      </c>
      <c r="AJ275" s="70" t="e">
        <f t="shared" si="254"/>
        <v>#DIV/0!</v>
      </c>
      <c r="AK275" s="70" t="e">
        <f t="shared" si="255"/>
        <v>#DIV/0!</v>
      </c>
      <c r="AL275" s="71" t="e">
        <f t="shared" si="283"/>
        <v>#DIV/0!</v>
      </c>
      <c r="AM275" s="187"/>
      <c r="AN275" s="189"/>
      <c r="AO275" s="182">
        <f t="shared" si="256"/>
        <v>1</v>
      </c>
      <c r="AP275" s="75"/>
      <c r="AQ275" s="75"/>
      <c r="AR275" s="76"/>
      <c r="AS275" s="76"/>
      <c r="AT275" s="171" t="e">
        <f t="shared" si="257"/>
        <v>#DIV/0!</v>
      </c>
      <c r="AU275" s="171" t="e">
        <f t="shared" si="258"/>
        <v>#DIV/0!</v>
      </c>
      <c r="AV275" s="75"/>
      <c r="AW275" s="76"/>
      <c r="AX275" s="75"/>
      <c r="AY275" s="76"/>
      <c r="AZ275" s="75"/>
      <c r="BA275" s="66" t="e">
        <f t="shared" si="259"/>
        <v>#DIV/0!</v>
      </c>
      <c r="BB275" s="155" t="e">
        <f t="shared" si="260"/>
        <v>#DIV/0!</v>
      </c>
      <c r="BC275" s="75"/>
      <c r="BD275" s="75"/>
      <c r="BE275" s="76"/>
      <c r="BF275" s="155" t="e">
        <f t="shared" si="261"/>
        <v>#DIV/0!</v>
      </c>
      <c r="BG275" s="184">
        <v>0.97199999999999998</v>
      </c>
      <c r="BH275" s="184">
        <v>0.96299999999999997</v>
      </c>
      <c r="BI275" s="75"/>
      <c r="BJ275" s="75"/>
      <c r="BK275" s="75"/>
      <c r="BL275" s="75"/>
      <c r="BM275" s="75"/>
      <c r="BN275" s="76"/>
      <c r="BO275" s="75"/>
      <c r="BP275" s="76"/>
      <c r="BQ275" s="76"/>
      <c r="BR275" s="76"/>
      <c r="BS275" s="155" t="e">
        <f t="shared" si="262"/>
        <v>#DIV/0!</v>
      </c>
      <c r="BT275" s="155" t="e">
        <f t="shared" si="230"/>
        <v>#DIV/0!</v>
      </c>
      <c r="BU275" s="66" t="e">
        <f t="shared" si="231"/>
        <v>#DIV/0!</v>
      </c>
      <c r="BV275" s="72"/>
      <c r="BW275" s="75"/>
      <c r="BX275" s="66" t="e">
        <f t="shared" si="263"/>
        <v>#DIV/0!</v>
      </c>
      <c r="BY275" s="74" t="e">
        <f t="shared" si="264"/>
        <v>#DIV/0!</v>
      </c>
      <c r="BZ275" s="155" t="e">
        <f t="shared" si="284"/>
        <v>#DIV/0!</v>
      </c>
      <c r="CA275" s="72"/>
      <c r="CB275" s="75"/>
      <c r="CC275" s="155" t="e">
        <f t="shared" si="265"/>
        <v>#DIV/0!</v>
      </c>
      <c r="CD275" s="155" t="e">
        <f t="shared" si="266"/>
        <v>#DIV/0!</v>
      </c>
      <c r="CE275" s="72"/>
      <c r="CF275" s="166"/>
      <c r="CG275" s="167"/>
      <c r="CH275" s="155" t="e">
        <f t="shared" si="267"/>
        <v>#DIV/0!</v>
      </c>
      <c r="CI275" s="75"/>
      <c r="CJ275" s="76"/>
      <c r="CK275" s="75"/>
      <c r="CL275" s="75"/>
      <c r="CM275" s="76"/>
      <c r="CN275" s="155" t="e">
        <f t="shared" si="268"/>
        <v>#DIV/0!</v>
      </c>
      <c r="CO275" s="72"/>
      <c r="CP275" s="75"/>
      <c r="CQ275" s="155" t="e">
        <f t="shared" si="269"/>
        <v>#DIV/0!</v>
      </c>
      <c r="CR275" s="78" t="b">
        <v>0</v>
      </c>
      <c r="CS275" s="76" t="b">
        <v>1</v>
      </c>
      <c r="CT275" s="76"/>
      <c r="CU275" s="76"/>
      <c r="CV275" s="79"/>
      <c r="CW275" s="79"/>
      <c r="CX275" s="79"/>
      <c r="CY275" s="79"/>
      <c r="CZ275" s="76"/>
      <c r="DA275" s="76"/>
      <c r="DB275" s="76"/>
      <c r="DC275" s="66" t="e">
        <f t="shared" si="270"/>
        <v>#DIV/0!</v>
      </c>
      <c r="DD275" s="66" t="e">
        <f t="shared" si="271"/>
        <v>#DIV/0!</v>
      </c>
      <c r="DE275" s="66" t="e">
        <f t="shared" si="272"/>
        <v>#DIV/0!</v>
      </c>
      <c r="DF275" s="66" t="e">
        <f t="shared" si="273"/>
        <v>#DIV/0!</v>
      </c>
      <c r="DG275" s="66" t="e">
        <f t="shared" si="274"/>
        <v>#DIV/0!</v>
      </c>
      <c r="DH275" s="66" t="e">
        <f t="shared" si="229"/>
        <v>#DIV/0!</v>
      </c>
      <c r="DI275" s="66" t="e">
        <f t="shared" si="275"/>
        <v>#DIV/0!</v>
      </c>
      <c r="DJ275" s="66" t="e">
        <f t="shared" si="276"/>
        <v>#DIV/0!</v>
      </c>
      <c r="DK275" s="66" t="e">
        <f t="shared" si="277"/>
        <v>#DIV/0!</v>
      </c>
      <c r="DL275" s="66" t="e">
        <f t="shared" si="278"/>
        <v>#DIV/0!</v>
      </c>
      <c r="DM275" s="66" t="e">
        <f t="shared" si="279"/>
        <v>#DIV/0!</v>
      </c>
      <c r="DN275" s="80" t="e">
        <f t="shared" si="280"/>
        <v>#DIV/0!</v>
      </c>
      <c r="DO275" s="178" t="e">
        <f t="shared" si="281"/>
        <v>#DIV/0!</v>
      </c>
      <c r="DP275" s="163" t="e">
        <f t="shared" si="285"/>
        <v>#DIV/0!</v>
      </c>
    </row>
    <row r="276" spans="1:120" ht="17.149999999999999" customHeight="1" x14ac:dyDescent="0.3">
      <c r="A276" s="30"/>
      <c r="B276" s="39" t="s">
        <v>740</v>
      </c>
      <c r="C276" s="37" t="s">
        <v>741</v>
      </c>
      <c r="D276" s="36" t="s">
        <v>784</v>
      </c>
      <c r="E276" s="37" t="s">
        <v>785</v>
      </c>
      <c r="F276" s="36" t="s">
        <v>791</v>
      </c>
      <c r="G276" s="37" t="s">
        <v>792</v>
      </c>
      <c r="H276" s="36">
        <v>54</v>
      </c>
      <c r="I276" s="38">
        <v>6</v>
      </c>
      <c r="J276" s="155" t="e">
        <f t="shared" si="232"/>
        <v>#DIV/0!</v>
      </c>
      <c r="K276" s="115" t="e">
        <f t="shared" si="233"/>
        <v>#DIV/0!</v>
      </c>
      <c r="L276" s="115" t="e">
        <f t="shared" si="234"/>
        <v>#DIV/0!</v>
      </c>
      <c r="M276" s="115" t="e">
        <f t="shared" si="235"/>
        <v>#DIV/0!</v>
      </c>
      <c r="N276" s="115" t="e">
        <f t="shared" si="236"/>
        <v>#DIV/0!</v>
      </c>
      <c r="O276" s="115" t="e">
        <f t="shared" si="237"/>
        <v>#DIV/0!</v>
      </c>
      <c r="P276" s="115" t="e">
        <f t="shared" si="238"/>
        <v>#DIV/0!</v>
      </c>
      <c r="Q276" s="115">
        <f t="shared" si="239"/>
        <v>1</v>
      </c>
      <c r="R276" s="116">
        <f t="shared" si="240"/>
        <v>0.94599999999999995</v>
      </c>
      <c r="S276" s="133" t="e">
        <f t="shared" si="241"/>
        <v>#DIV/0!</v>
      </c>
      <c r="T276" s="134" t="e">
        <f t="shared" si="282"/>
        <v>#DIV/0!</v>
      </c>
      <c r="U276" s="135" t="e">
        <f t="shared" si="242"/>
        <v>#DIV/0!</v>
      </c>
      <c r="V276" s="136">
        <v>5</v>
      </c>
      <c r="W276" s="155" t="e">
        <f t="shared" si="243"/>
        <v>#DIV/0!</v>
      </c>
      <c r="X276" s="155" t="e">
        <f t="shared" si="244"/>
        <v>#DIV/0!</v>
      </c>
      <c r="Y276" s="155" t="e">
        <f t="shared" si="245"/>
        <v>#DIV/0!</v>
      </c>
      <c r="Z276" s="156" t="e">
        <f t="shared" si="246"/>
        <v>#DIV/0!</v>
      </c>
      <c r="AA276" s="69"/>
      <c r="AB276" s="70">
        <f t="shared" si="247"/>
        <v>0.95700000000000007</v>
      </c>
      <c r="AC276" s="70" t="e">
        <f t="shared" si="248"/>
        <v>#DIV/0!</v>
      </c>
      <c r="AD276" s="70" t="e">
        <f t="shared" si="248"/>
        <v>#DIV/0!</v>
      </c>
      <c r="AE276" s="70">
        <f t="shared" si="249"/>
        <v>0</v>
      </c>
      <c r="AF276" s="70" t="e">
        <f t="shared" si="250"/>
        <v>#DIV/0!</v>
      </c>
      <c r="AG276" s="70" t="e">
        <f t="shared" si="251"/>
        <v>#DIV/0!</v>
      </c>
      <c r="AH276" s="70" t="e">
        <f t="shared" si="252"/>
        <v>#DIV/0!</v>
      </c>
      <c r="AI276" s="70" t="e">
        <f t="shared" si="253"/>
        <v>#DIV/0!</v>
      </c>
      <c r="AJ276" s="70" t="e">
        <f t="shared" si="254"/>
        <v>#DIV/0!</v>
      </c>
      <c r="AK276" s="70" t="e">
        <f t="shared" si="255"/>
        <v>#DIV/0!</v>
      </c>
      <c r="AL276" s="71" t="e">
        <f t="shared" si="283"/>
        <v>#DIV/0!</v>
      </c>
      <c r="AM276" s="187"/>
      <c r="AN276" s="189"/>
      <c r="AO276" s="182">
        <f t="shared" si="256"/>
        <v>1</v>
      </c>
      <c r="AP276" s="75"/>
      <c r="AQ276" s="75"/>
      <c r="AR276" s="76"/>
      <c r="AS276" s="76"/>
      <c r="AT276" s="171" t="e">
        <f t="shared" si="257"/>
        <v>#DIV/0!</v>
      </c>
      <c r="AU276" s="171" t="e">
        <f t="shared" si="258"/>
        <v>#DIV/0!</v>
      </c>
      <c r="AV276" s="75"/>
      <c r="AW276" s="76"/>
      <c r="AX276" s="75"/>
      <c r="AY276" s="76"/>
      <c r="AZ276" s="75"/>
      <c r="BA276" s="66" t="e">
        <f t="shared" si="259"/>
        <v>#DIV/0!</v>
      </c>
      <c r="BB276" s="155" t="e">
        <f t="shared" si="260"/>
        <v>#DIV/0!</v>
      </c>
      <c r="BC276" s="75"/>
      <c r="BD276" s="75"/>
      <c r="BE276" s="76"/>
      <c r="BF276" s="155" t="e">
        <f t="shared" si="261"/>
        <v>#DIV/0!</v>
      </c>
      <c r="BG276" s="184">
        <v>0.95700000000000007</v>
      </c>
      <c r="BH276" s="184">
        <v>0.94599999999999995</v>
      </c>
      <c r="BI276" s="75"/>
      <c r="BJ276" s="75"/>
      <c r="BK276" s="75"/>
      <c r="BL276" s="75"/>
      <c r="BM276" s="75"/>
      <c r="BN276" s="76"/>
      <c r="BO276" s="75"/>
      <c r="BP276" s="76"/>
      <c r="BQ276" s="76"/>
      <c r="BR276" s="76"/>
      <c r="BS276" s="155" t="e">
        <f t="shared" si="262"/>
        <v>#DIV/0!</v>
      </c>
      <c r="BT276" s="155" t="e">
        <f t="shared" si="230"/>
        <v>#DIV/0!</v>
      </c>
      <c r="BU276" s="66" t="e">
        <f t="shared" si="231"/>
        <v>#DIV/0!</v>
      </c>
      <c r="BV276" s="72"/>
      <c r="BW276" s="75"/>
      <c r="BX276" s="66" t="e">
        <f t="shared" si="263"/>
        <v>#DIV/0!</v>
      </c>
      <c r="BY276" s="74" t="e">
        <f t="shared" si="264"/>
        <v>#DIV/0!</v>
      </c>
      <c r="BZ276" s="155" t="e">
        <f t="shared" si="284"/>
        <v>#DIV/0!</v>
      </c>
      <c r="CA276" s="72"/>
      <c r="CB276" s="75"/>
      <c r="CC276" s="155" t="e">
        <f t="shared" si="265"/>
        <v>#DIV/0!</v>
      </c>
      <c r="CD276" s="155" t="e">
        <f t="shared" si="266"/>
        <v>#DIV/0!</v>
      </c>
      <c r="CE276" s="72"/>
      <c r="CF276" s="166"/>
      <c r="CG276" s="167"/>
      <c r="CH276" s="155" t="e">
        <f t="shared" si="267"/>
        <v>#DIV/0!</v>
      </c>
      <c r="CI276" s="75"/>
      <c r="CJ276" s="76"/>
      <c r="CK276" s="75"/>
      <c r="CL276" s="75"/>
      <c r="CM276" s="76"/>
      <c r="CN276" s="155" t="e">
        <f t="shared" si="268"/>
        <v>#DIV/0!</v>
      </c>
      <c r="CO276" s="72"/>
      <c r="CP276" s="75"/>
      <c r="CQ276" s="155" t="e">
        <f t="shared" si="269"/>
        <v>#DIV/0!</v>
      </c>
      <c r="CR276" s="78" t="b">
        <v>0</v>
      </c>
      <c r="CS276" s="76" t="b">
        <v>1</v>
      </c>
      <c r="CT276" s="76"/>
      <c r="CU276" s="76"/>
      <c r="CV276" s="79"/>
      <c r="CW276" s="79"/>
      <c r="CX276" s="79"/>
      <c r="CY276" s="79"/>
      <c r="CZ276" s="76"/>
      <c r="DA276" s="76"/>
      <c r="DB276" s="76"/>
      <c r="DC276" s="66" t="e">
        <f t="shared" si="270"/>
        <v>#DIV/0!</v>
      </c>
      <c r="DD276" s="66" t="e">
        <f t="shared" si="271"/>
        <v>#DIV/0!</v>
      </c>
      <c r="DE276" s="66" t="e">
        <f t="shared" si="272"/>
        <v>#DIV/0!</v>
      </c>
      <c r="DF276" s="66" t="e">
        <f t="shared" si="273"/>
        <v>#DIV/0!</v>
      </c>
      <c r="DG276" s="66" t="e">
        <f t="shared" si="274"/>
        <v>#DIV/0!</v>
      </c>
      <c r="DH276" s="66" t="e">
        <f t="shared" si="229"/>
        <v>#DIV/0!</v>
      </c>
      <c r="DI276" s="66" t="e">
        <f t="shared" si="275"/>
        <v>#DIV/0!</v>
      </c>
      <c r="DJ276" s="66" t="e">
        <f t="shared" si="276"/>
        <v>#DIV/0!</v>
      </c>
      <c r="DK276" s="66" t="e">
        <f t="shared" si="277"/>
        <v>#DIV/0!</v>
      </c>
      <c r="DL276" s="66" t="e">
        <f t="shared" si="278"/>
        <v>#DIV/0!</v>
      </c>
      <c r="DM276" s="66" t="e">
        <f t="shared" si="279"/>
        <v>#DIV/0!</v>
      </c>
      <c r="DN276" s="80" t="e">
        <f t="shared" si="280"/>
        <v>#DIV/0!</v>
      </c>
      <c r="DO276" s="178" t="e">
        <f t="shared" si="281"/>
        <v>#DIV/0!</v>
      </c>
      <c r="DP276" s="163" t="e">
        <f t="shared" si="285"/>
        <v>#DIV/0!</v>
      </c>
    </row>
    <row r="277" spans="1:120" ht="17.149999999999999" customHeight="1" x14ac:dyDescent="0.3">
      <c r="A277" s="30"/>
      <c r="B277" s="39" t="s">
        <v>740</v>
      </c>
      <c r="C277" s="37" t="s">
        <v>741</v>
      </c>
      <c r="D277" s="36" t="s">
        <v>784</v>
      </c>
      <c r="E277" s="37" t="s">
        <v>785</v>
      </c>
      <c r="F277" s="36" t="s">
        <v>793</v>
      </c>
      <c r="G277" s="37" t="s">
        <v>794</v>
      </c>
      <c r="H277" s="36">
        <v>29</v>
      </c>
      <c r="I277" s="38">
        <v>5</v>
      </c>
      <c r="J277" s="155" t="e">
        <f t="shared" si="232"/>
        <v>#DIV/0!</v>
      </c>
      <c r="K277" s="115" t="e">
        <f t="shared" si="233"/>
        <v>#DIV/0!</v>
      </c>
      <c r="L277" s="115" t="e">
        <f t="shared" si="234"/>
        <v>#DIV/0!</v>
      </c>
      <c r="M277" s="115" t="e">
        <f t="shared" si="235"/>
        <v>#DIV/0!</v>
      </c>
      <c r="N277" s="115" t="e">
        <f t="shared" si="236"/>
        <v>#DIV/0!</v>
      </c>
      <c r="O277" s="115" t="e">
        <f t="shared" si="237"/>
        <v>#DIV/0!</v>
      </c>
      <c r="P277" s="115" t="e">
        <f t="shared" si="238"/>
        <v>#DIV/0!</v>
      </c>
      <c r="Q277" s="115">
        <f t="shared" si="239"/>
        <v>1</v>
      </c>
      <c r="R277" s="116">
        <f t="shared" si="240"/>
        <v>0.95700000000000007</v>
      </c>
      <c r="S277" s="133" t="e">
        <f t="shared" si="241"/>
        <v>#DIV/0!</v>
      </c>
      <c r="T277" s="134" t="e">
        <f t="shared" si="282"/>
        <v>#DIV/0!</v>
      </c>
      <c r="U277" s="135" t="e">
        <f t="shared" si="242"/>
        <v>#DIV/0!</v>
      </c>
      <c r="V277" s="136">
        <v>6</v>
      </c>
      <c r="W277" s="155" t="e">
        <f t="shared" si="243"/>
        <v>#DIV/0!</v>
      </c>
      <c r="X277" s="155" t="e">
        <f t="shared" si="244"/>
        <v>#DIV/0!</v>
      </c>
      <c r="Y277" s="155" t="e">
        <f t="shared" si="245"/>
        <v>#DIV/0!</v>
      </c>
      <c r="Z277" s="156" t="e">
        <f t="shared" si="246"/>
        <v>#DIV/0!</v>
      </c>
      <c r="AA277" s="69"/>
      <c r="AB277" s="70">
        <f t="shared" si="247"/>
        <v>0.96700000000000008</v>
      </c>
      <c r="AC277" s="70" t="e">
        <f t="shared" si="248"/>
        <v>#DIV/0!</v>
      </c>
      <c r="AD277" s="70" t="e">
        <f t="shared" si="248"/>
        <v>#DIV/0!</v>
      </c>
      <c r="AE277" s="70">
        <f t="shared" si="249"/>
        <v>0</v>
      </c>
      <c r="AF277" s="70" t="e">
        <f t="shared" si="250"/>
        <v>#DIV/0!</v>
      </c>
      <c r="AG277" s="70" t="e">
        <f t="shared" si="251"/>
        <v>#DIV/0!</v>
      </c>
      <c r="AH277" s="70" t="e">
        <f t="shared" si="252"/>
        <v>#DIV/0!</v>
      </c>
      <c r="AI277" s="70" t="e">
        <f t="shared" si="253"/>
        <v>#DIV/0!</v>
      </c>
      <c r="AJ277" s="70" t="e">
        <f t="shared" si="254"/>
        <v>#DIV/0!</v>
      </c>
      <c r="AK277" s="70" t="e">
        <f t="shared" si="255"/>
        <v>#DIV/0!</v>
      </c>
      <c r="AL277" s="71" t="e">
        <f t="shared" si="283"/>
        <v>#DIV/0!</v>
      </c>
      <c r="AM277" s="187"/>
      <c r="AN277" s="189"/>
      <c r="AO277" s="182">
        <f t="shared" si="256"/>
        <v>1</v>
      </c>
      <c r="AP277" s="75"/>
      <c r="AQ277" s="75"/>
      <c r="AR277" s="76"/>
      <c r="AS277" s="76"/>
      <c r="AT277" s="171" t="e">
        <f t="shared" si="257"/>
        <v>#DIV/0!</v>
      </c>
      <c r="AU277" s="171" t="e">
        <f t="shared" si="258"/>
        <v>#DIV/0!</v>
      </c>
      <c r="AV277" s="75"/>
      <c r="AW277" s="76"/>
      <c r="AX277" s="75"/>
      <c r="AY277" s="76"/>
      <c r="AZ277" s="75"/>
      <c r="BA277" s="66" t="e">
        <f t="shared" si="259"/>
        <v>#DIV/0!</v>
      </c>
      <c r="BB277" s="155" t="e">
        <f t="shared" si="260"/>
        <v>#DIV/0!</v>
      </c>
      <c r="BC277" s="75"/>
      <c r="BD277" s="75"/>
      <c r="BE277" s="76"/>
      <c r="BF277" s="155" t="e">
        <f t="shared" si="261"/>
        <v>#DIV/0!</v>
      </c>
      <c r="BG277" s="184">
        <v>0.96700000000000008</v>
      </c>
      <c r="BH277" s="184">
        <v>0.95700000000000007</v>
      </c>
      <c r="BI277" s="75"/>
      <c r="BJ277" s="75"/>
      <c r="BK277" s="75"/>
      <c r="BL277" s="75"/>
      <c r="BM277" s="75"/>
      <c r="BN277" s="76"/>
      <c r="BO277" s="75"/>
      <c r="BP277" s="76"/>
      <c r="BQ277" s="76"/>
      <c r="BR277" s="76"/>
      <c r="BS277" s="155" t="e">
        <f t="shared" si="262"/>
        <v>#DIV/0!</v>
      </c>
      <c r="BT277" s="155" t="e">
        <f t="shared" si="230"/>
        <v>#DIV/0!</v>
      </c>
      <c r="BU277" s="66" t="e">
        <f t="shared" si="231"/>
        <v>#DIV/0!</v>
      </c>
      <c r="BV277" s="72"/>
      <c r="BW277" s="75"/>
      <c r="BX277" s="66" t="e">
        <f t="shared" si="263"/>
        <v>#DIV/0!</v>
      </c>
      <c r="BY277" s="74" t="e">
        <f t="shared" si="264"/>
        <v>#DIV/0!</v>
      </c>
      <c r="BZ277" s="155" t="e">
        <f t="shared" si="284"/>
        <v>#DIV/0!</v>
      </c>
      <c r="CA277" s="72"/>
      <c r="CB277" s="75"/>
      <c r="CC277" s="155" t="e">
        <f t="shared" si="265"/>
        <v>#DIV/0!</v>
      </c>
      <c r="CD277" s="155" t="e">
        <f t="shared" si="266"/>
        <v>#DIV/0!</v>
      </c>
      <c r="CE277" s="72"/>
      <c r="CF277" s="166"/>
      <c r="CG277" s="167"/>
      <c r="CH277" s="155" t="e">
        <f t="shared" si="267"/>
        <v>#DIV/0!</v>
      </c>
      <c r="CI277" s="75"/>
      <c r="CJ277" s="76"/>
      <c r="CK277" s="75"/>
      <c r="CL277" s="75"/>
      <c r="CM277" s="76"/>
      <c r="CN277" s="155" t="e">
        <f t="shared" si="268"/>
        <v>#DIV/0!</v>
      </c>
      <c r="CO277" s="72"/>
      <c r="CP277" s="75"/>
      <c r="CQ277" s="155" t="e">
        <f t="shared" si="269"/>
        <v>#DIV/0!</v>
      </c>
      <c r="CR277" s="78" t="b">
        <v>0</v>
      </c>
      <c r="CS277" s="76" t="b">
        <v>0</v>
      </c>
      <c r="CT277" s="76"/>
      <c r="CU277" s="76"/>
      <c r="CV277" s="76"/>
      <c r="CW277" s="76"/>
      <c r="CX277" s="76"/>
      <c r="CY277" s="76"/>
      <c r="CZ277" s="76"/>
      <c r="DA277" s="76"/>
      <c r="DB277" s="76"/>
      <c r="DC277" s="66" t="e">
        <f t="shared" si="270"/>
        <v>#DIV/0!</v>
      </c>
      <c r="DD277" s="66" t="e">
        <f t="shared" si="271"/>
        <v>#DIV/0!</v>
      </c>
      <c r="DE277" s="66" t="e">
        <f t="shared" si="272"/>
        <v>#DIV/0!</v>
      </c>
      <c r="DF277" s="66" t="e">
        <f t="shared" si="273"/>
        <v>#DIV/0!</v>
      </c>
      <c r="DG277" s="66" t="e">
        <f t="shared" si="274"/>
        <v>#DIV/0!</v>
      </c>
      <c r="DH277" s="66" t="e">
        <f t="shared" si="229"/>
        <v>#DIV/0!</v>
      </c>
      <c r="DI277" s="66" t="e">
        <f t="shared" si="275"/>
        <v>#DIV/0!</v>
      </c>
      <c r="DJ277" s="66" t="e">
        <f t="shared" si="276"/>
        <v>#DIV/0!</v>
      </c>
      <c r="DK277" s="66" t="e">
        <f t="shared" si="277"/>
        <v>#DIV/0!</v>
      </c>
      <c r="DL277" s="66" t="e">
        <f t="shared" si="278"/>
        <v>#DIV/0!</v>
      </c>
      <c r="DM277" s="66" t="e">
        <f t="shared" si="279"/>
        <v>#DIV/0!</v>
      </c>
      <c r="DN277" s="80" t="e">
        <f t="shared" si="280"/>
        <v>#DIV/0!</v>
      </c>
      <c r="DO277" s="178" t="e">
        <f t="shared" si="281"/>
        <v>#DIV/0!</v>
      </c>
      <c r="DP277" s="163" t="e">
        <f t="shared" si="285"/>
        <v>#DIV/0!</v>
      </c>
    </row>
    <row r="278" spans="1:120" ht="17.149999999999999" customHeight="1" x14ac:dyDescent="0.3">
      <c r="A278" s="30"/>
      <c r="B278" s="39" t="s">
        <v>740</v>
      </c>
      <c r="C278" s="37" t="s">
        <v>741</v>
      </c>
      <c r="D278" s="36" t="s">
        <v>784</v>
      </c>
      <c r="E278" s="37" t="s">
        <v>785</v>
      </c>
      <c r="F278" s="36" t="s">
        <v>795</v>
      </c>
      <c r="G278" s="37" t="s">
        <v>796</v>
      </c>
      <c r="H278" s="36">
        <v>78</v>
      </c>
      <c r="I278" s="38">
        <v>4</v>
      </c>
      <c r="J278" s="155" t="e">
        <f t="shared" si="232"/>
        <v>#DIV/0!</v>
      </c>
      <c r="K278" s="115" t="e">
        <f t="shared" si="233"/>
        <v>#DIV/0!</v>
      </c>
      <c r="L278" s="115" t="e">
        <f t="shared" si="234"/>
        <v>#DIV/0!</v>
      </c>
      <c r="M278" s="115" t="e">
        <f t="shared" si="235"/>
        <v>#DIV/0!</v>
      </c>
      <c r="N278" s="115" t="e">
        <f t="shared" si="236"/>
        <v>#DIV/0!</v>
      </c>
      <c r="O278" s="115" t="e">
        <f t="shared" si="237"/>
        <v>#DIV/0!</v>
      </c>
      <c r="P278" s="115" t="e">
        <f t="shared" si="238"/>
        <v>#DIV/0!</v>
      </c>
      <c r="Q278" s="115">
        <f t="shared" si="239"/>
        <v>1</v>
      </c>
      <c r="R278" s="116">
        <f t="shared" si="240"/>
        <v>0.96400000000000008</v>
      </c>
      <c r="S278" s="133" t="e">
        <f t="shared" si="241"/>
        <v>#DIV/0!</v>
      </c>
      <c r="T278" s="134" t="e">
        <f t="shared" si="282"/>
        <v>#DIV/0!</v>
      </c>
      <c r="U278" s="135" t="e">
        <f t="shared" si="242"/>
        <v>#DIV/0!</v>
      </c>
      <c r="V278" s="136">
        <v>5</v>
      </c>
      <c r="W278" s="155" t="e">
        <f t="shared" si="243"/>
        <v>#DIV/0!</v>
      </c>
      <c r="X278" s="155" t="e">
        <f t="shared" si="244"/>
        <v>#DIV/0!</v>
      </c>
      <c r="Y278" s="155" t="e">
        <f t="shared" si="245"/>
        <v>#DIV/0!</v>
      </c>
      <c r="Z278" s="156" t="e">
        <f t="shared" si="246"/>
        <v>#DIV/0!</v>
      </c>
      <c r="AA278" s="69"/>
      <c r="AB278" s="70">
        <f t="shared" si="247"/>
        <v>0.97199999999999998</v>
      </c>
      <c r="AC278" s="70" t="e">
        <f t="shared" si="248"/>
        <v>#DIV/0!</v>
      </c>
      <c r="AD278" s="70" t="e">
        <f t="shared" si="248"/>
        <v>#DIV/0!</v>
      </c>
      <c r="AE278" s="70">
        <f t="shared" si="249"/>
        <v>0</v>
      </c>
      <c r="AF278" s="70" t="e">
        <f t="shared" si="250"/>
        <v>#DIV/0!</v>
      </c>
      <c r="AG278" s="70" t="e">
        <f t="shared" si="251"/>
        <v>#DIV/0!</v>
      </c>
      <c r="AH278" s="70" t="e">
        <f t="shared" si="252"/>
        <v>#DIV/0!</v>
      </c>
      <c r="AI278" s="70" t="e">
        <f t="shared" si="253"/>
        <v>#DIV/0!</v>
      </c>
      <c r="AJ278" s="70" t="e">
        <f t="shared" si="254"/>
        <v>#DIV/0!</v>
      </c>
      <c r="AK278" s="70" t="e">
        <f t="shared" si="255"/>
        <v>#DIV/0!</v>
      </c>
      <c r="AL278" s="71" t="e">
        <f t="shared" si="283"/>
        <v>#DIV/0!</v>
      </c>
      <c r="AM278" s="187"/>
      <c r="AN278" s="189"/>
      <c r="AO278" s="182">
        <f t="shared" si="256"/>
        <v>1</v>
      </c>
      <c r="AP278" s="75"/>
      <c r="AQ278" s="75"/>
      <c r="AR278" s="76"/>
      <c r="AS278" s="76"/>
      <c r="AT278" s="171" t="e">
        <f t="shared" si="257"/>
        <v>#DIV/0!</v>
      </c>
      <c r="AU278" s="171" t="e">
        <f t="shared" si="258"/>
        <v>#DIV/0!</v>
      </c>
      <c r="AV278" s="75"/>
      <c r="AW278" s="75"/>
      <c r="AX278" s="75"/>
      <c r="AY278" s="76"/>
      <c r="AZ278" s="75"/>
      <c r="BA278" s="66" t="e">
        <f t="shared" si="259"/>
        <v>#DIV/0!</v>
      </c>
      <c r="BB278" s="155" t="e">
        <f t="shared" si="260"/>
        <v>#DIV/0!</v>
      </c>
      <c r="BC278" s="75"/>
      <c r="BD278" s="75"/>
      <c r="BE278" s="76"/>
      <c r="BF278" s="155" t="e">
        <f t="shared" si="261"/>
        <v>#DIV/0!</v>
      </c>
      <c r="BG278" s="184">
        <v>0.97199999999999998</v>
      </c>
      <c r="BH278" s="184">
        <v>0.96400000000000008</v>
      </c>
      <c r="BI278" s="75"/>
      <c r="BJ278" s="75"/>
      <c r="BK278" s="75"/>
      <c r="BL278" s="75"/>
      <c r="BM278" s="75"/>
      <c r="BN278" s="76"/>
      <c r="BO278" s="75"/>
      <c r="BP278" s="76"/>
      <c r="BQ278" s="76"/>
      <c r="BR278" s="76"/>
      <c r="BS278" s="155" t="e">
        <f t="shared" si="262"/>
        <v>#DIV/0!</v>
      </c>
      <c r="BT278" s="155" t="e">
        <f t="shared" si="230"/>
        <v>#DIV/0!</v>
      </c>
      <c r="BU278" s="66" t="e">
        <f t="shared" si="231"/>
        <v>#DIV/0!</v>
      </c>
      <c r="BV278" s="72"/>
      <c r="BW278" s="75"/>
      <c r="BX278" s="66" t="e">
        <f t="shared" si="263"/>
        <v>#DIV/0!</v>
      </c>
      <c r="BY278" s="74" t="e">
        <f t="shared" si="264"/>
        <v>#DIV/0!</v>
      </c>
      <c r="BZ278" s="155" t="e">
        <f t="shared" si="284"/>
        <v>#DIV/0!</v>
      </c>
      <c r="CA278" s="72"/>
      <c r="CB278" s="75"/>
      <c r="CC278" s="155" t="e">
        <f t="shared" si="265"/>
        <v>#DIV/0!</v>
      </c>
      <c r="CD278" s="155" t="e">
        <f t="shared" si="266"/>
        <v>#DIV/0!</v>
      </c>
      <c r="CE278" s="72"/>
      <c r="CF278" s="166"/>
      <c r="CG278" s="167"/>
      <c r="CH278" s="155" t="e">
        <f t="shared" si="267"/>
        <v>#DIV/0!</v>
      </c>
      <c r="CI278" s="75"/>
      <c r="CJ278" s="76"/>
      <c r="CK278" s="75"/>
      <c r="CL278" s="75"/>
      <c r="CM278" s="76"/>
      <c r="CN278" s="155" t="e">
        <f t="shared" si="268"/>
        <v>#DIV/0!</v>
      </c>
      <c r="CO278" s="72"/>
      <c r="CP278" s="75"/>
      <c r="CQ278" s="155" t="e">
        <f t="shared" si="269"/>
        <v>#DIV/0!</v>
      </c>
      <c r="CR278" s="78" t="b">
        <v>0</v>
      </c>
      <c r="CS278" s="76" t="b">
        <v>0</v>
      </c>
      <c r="CT278" s="76"/>
      <c r="CU278" s="76"/>
      <c r="CV278" s="76"/>
      <c r="CW278" s="76"/>
      <c r="CX278" s="76"/>
      <c r="CY278" s="76"/>
      <c r="CZ278" s="76"/>
      <c r="DA278" s="76"/>
      <c r="DB278" s="76"/>
      <c r="DC278" s="66" t="e">
        <f t="shared" si="270"/>
        <v>#DIV/0!</v>
      </c>
      <c r="DD278" s="66" t="e">
        <f t="shared" si="271"/>
        <v>#DIV/0!</v>
      </c>
      <c r="DE278" s="66" t="e">
        <f t="shared" si="272"/>
        <v>#DIV/0!</v>
      </c>
      <c r="DF278" s="66" t="e">
        <f t="shared" si="273"/>
        <v>#DIV/0!</v>
      </c>
      <c r="DG278" s="66" t="e">
        <f t="shared" si="274"/>
        <v>#DIV/0!</v>
      </c>
      <c r="DH278" s="66" t="e">
        <f t="shared" si="229"/>
        <v>#DIV/0!</v>
      </c>
      <c r="DI278" s="66" t="e">
        <f t="shared" si="275"/>
        <v>#DIV/0!</v>
      </c>
      <c r="DJ278" s="66" t="e">
        <f t="shared" si="276"/>
        <v>#DIV/0!</v>
      </c>
      <c r="DK278" s="66" t="e">
        <f t="shared" si="277"/>
        <v>#DIV/0!</v>
      </c>
      <c r="DL278" s="66" t="e">
        <f t="shared" si="278"/>
        <v>#DIV/0!</v>
      </c>
      <c r="DM278" s="66" t="e">
        <f t="shared" si="279"/>
        <v>#DIV/0!</v>
      </c>
      <c r="DN278" s="80" t="e">
        <f t="shared" si="280"/>
        <v>#DIV/0!</v>
      </c>
      <c r="DO278" s="178" t="e">
        <f t="shared" si="281"/>
        <v>#DIV/0!</v>
      </c>
      <c r="DP278" s="163" t="e">
        <f t="shared" si="285"/>
        <v>#DIV/0!</v>
      </c>
    </row>
    <row r="279" spans="1:120" ht="17.149999999999999" customHeight="1" x14ac:dyDescent="0.3">
      <c r="A279" s="30"/>
      <c r="B279" s="39" t="s">
        <v>740</v>
      </c>
      <c r="C279" s="37" t="s">
        <v>741</v>
      </c>
      <c r="D279" s="36" t="s">
        <v>784</v>
      </c>
      <c r="E279" s="37" t="s">
        <v>785</v>
      </c>
      <c r="F279" s="36" t="s">
        <v>797</v>
      </c>
      <c r="G279" s="37" t="s">
        <v>798</v>
      </c>
      <c r="H279" s="36">
        <v>37</v>
      </c>
      <c r="I279" s="38">
        <v>5</v>
      </c>
      <c r="J279" s="155" t="e">
        <f t="shared" si="232"/>
        <v>#DIV/0!</v>
      </c>
      <c r="K279" s="115" t="e">
        <f t="shared" si="233"/>
        <v>#DIV/0!</v>
      </c>
      <c r="L279" s="115" t="e">
        <f t="shared" si="234"/>
        <v>#DIV/0!</v>
      </c>
      <c r="M279" s="115" t="e">
        <f t="shared" si="235"/>
        <v>#DIV/0!</v>
      </c>
      <c r="N279" s="115" t="e">
        <f t="shared" si="236"/>
        <v>#DIV/0!</v>
      </c>
      <c r="O279" s="115" t="e">
        <f t="shared" si="237"/>
        <v>#DIV/0!</v>
      </c>
      <c r="P279" s="115" t="e">
        <f t="shared" si="238"/>
        <v>#DIV/0!</v>
      </c>
      <c r="Q279" s="115">
        <f t="shared" si="239"/>
        <v>1</v>
      </c>
      <c r="R279" s="116">
        <f t="shared" si="240"/>
        <v>0.95499999999999996</v>
      </c>
      <c r="S279" s="133" t="e">
        <f t="shared" si="241"/>
        <v>#DIV/0!</v>
      </c>
      <c r="T279" s="134" t="e">
        <f t="shared" si="282"/>
        <v>#DIV/0!</v>
      </c>
      <c r="U279" s="135" t="e">
        <f t="shared" si="242"/>
        <v>#DIV/0!</v>
      </c>
      <c r="V279" s="136">
        <v>5</v>
      </c>
      <c r="W279" s="155" t="e">
        <f t="shared" si="243"/>
        <v>#DIV/0!</v>
      </c>
      <c r="X279" s="155" t="e">
        <f t="shared" si="244"/>
        <v>#DIV/0!</v>
      </c>
      <c r="Y279" s="155" t="e">
        <f t="shared" si="245"/>
        <v>#DIV/0!</v>
      </c>
      <c r="Z279" s="156" t="e">
        <f t="shared" si="246"/>
        <v>#DIV/0!</v>
      </c>
      <c r="AA279" s="69"/>
      <c r="AB279" s="70">
        <f t="shared" si="247"/>
        <v>0.96700000000000008</v>
      </c>
      <c r="AC279" s="70" t="e">
        <f t="shared" si="248"/>
        <v>#DIV/0!</v>
      </c>
      <c r="AD279" s="70" t="e">
        <f t="shared" si="248"/>
        <v>#DIV/0!</v>
      </c>
      <c r="AE279" s="70">
        <f t="shared" si="249"/>
        <v>0</v>
      </c>
      <c r="AF279" s="70" t="e">
        <f t="shared" si="250"/>
        <v>#DIV/0!</v>
      </c>
      <c r="AG279" s="70" t="e">
        <f t="shared" si="251"/>
        <v>#DIV/0!</v>
      </c>
      <c r="AH279" s="70" t="e">
        <f t="shared" si="252"/>
        <v>#DIV/0!</v>
      </c>
      <c r="AI279" s="70" t="e">
        <f t="shared" si="253"/>
        <v>#DIV/0!</v>
      </c>
      <c r="AJ279" s="70" t="e">
        <f t="shared" si="254"/>
        <v>#DIV/0!</v>
      </c>
      <c r="AK279" s="70" t="e">
        <f t="shared" si="255"/>
        <v>#DIV/0!</v>
      </c>
      <c r="AL279" s="71" t="e">
        <f t="shared" si="283"/>
        <v>#DIV/0!</v>
      </c>
      <c r="AM279" s="187"/>
      <c r="AN279" s="189"/>
      <c r="AO279" s="182">
        <f t="shared" si="256"/>
        <v>1</v>
      </c>
      <c r="AP279" s="75"/>
      <c r="AQ279" s="75"/>
      <c r="AR279" s="76"/>
      <c r="AS279" s="76"/>
      <c r="AT279" s="171" t="e">
        <f t="shared" si="257"/>
        <v>#DIV/0!</v>
      </c>
      <c r="AU279" s="171" t="e">
        <f t="shared" si="258"/>
        <v>#DIV/0!</v>
      </c>
      <c r="AV279" s="75"/>
      <c r="AW279" s="76"/>
      <c r="AX279" s="75"/>
      <c r="AY279" s="76"/>
      <c r="AZ279" s="75"/>
      <c r="BA279" s="66" t="e">
        <f t="shared" si="259"/>
        <v>#DIV/0!</v>
      </c>
      <c r="BB279" s="155" t="e">
        <f t="shared" si="260"/>
        <v>#DIV/0!</v>
      </c>
      <c r="BC279" s="75"/>
      <c r="BD279" s="75"/>
      <c r="BE279" s="76"/>
      <c r="BF279" s="155" t="e">
        <f t="shared" si="261"/>
        <v>#DIV/0!</v>
      </c>
      <c r="BG279" s="184">
        <v>0.96700000000000008</v>
      </c>
      <c r="BH279" s="184">
        <v>0.95499999999999996</v>
      </c>
      <c r="BI279" s="75"/>
      <c r="BJ279" s="75"/>
      <c r="BK279" s="75"/>
      <c r="BL279" s="75"/>
      <c r="BM279" s="75"/>
      <c r="BN279" s="76"/>
      <c r="BO279" s="75"/>
      <c r="BP279" s="76"/>
      <c r="BQ279" s="76"/>
      <c r="BR279" s="76"/>
      <c r="BS279" s="155" t="e">
        <f t="shared" si="262"/>
        <v>#DIV/0!</v>
      </c>
      <c r="BT279" s="155" t="e">
        <f t="shared" si="230"/>
        <v>#DIV/0!</v>
      </c>
      <c r="BU279" s="66" t="e">
        <f t="shared" si="231"/>
        <v>#DIV/0!</v>
      </c>
      <c r="BV279" s="72"/>
      <c r="BW279" s="75"/>
      <c r="BX279" s="66" t="e">
        <f t="shared" si="263"/>
        <v>#DIV/0!</v>
      </c>
      <c r="BY279" s="74" t="e">
        <f t="shared" si="264"/>
        <v>#DIV/0!</v>
      </c>
      <c r="BZ279" s="155" t="e">
        <f t="shared" si="284"/>
        <v>#DIV/0!</v>
      </c>
      <c r="CA279" s="72"/>
      <c r="CB279" s="75"/>
      <c r="CC279" s="155" t="e">
        <f t="shared" si="265"/>
        <v>#DIV/0!</v>
      </c>
      <c r="CD279" s="155" t="e">
        <f t="shared" si="266"/>
        <v>#DIV/0!</v>
      </c>
      <c r="CE279" s="72"/>
      <c r="CF279" s="166"/>
      <c r="CG279" s="167"/>
      <c r="CH279" s="155" t="e">
        <f t="shared" si="267"/>
        <v>#DIV/0!</v>
      </c>
      <c r="CI279" s="75"/>
      <c r="CJ279" s="76"/>
      <c r="CK279" s="75"/>
      <c r="CL279" s="75"/>
      <c r="CM279" s="76"/>
      <c r="CN279" s="155" t="e">
        <f t="shared" si="268"/>
        <v>#DIV/0!</v>
      </c>
      <c r="CO279" s="72"/>
      <c r="CP279" s="75"/>
      <c r="CQ279" s="155" t="e">
        <f t="shared" si="269"/>
        <v>#DIV/0!</v>
      </c>
      <c r="CR279" s="78" t="b">
        <v>0</v>
      </c>
      <c r="CS279" s="76" t="b">
        <v>0</v>
      </c>
      <c r="CT279" s="76"/>
      <c r="CU279" s="76"/>
      <c r="CV279" s="76"/>
      <c r="CW279" s="76"/>
      <c r="CX279" s="76"/>
      <c r="CY279" s="76"/>
      <c r="CZ279" s="76"/>
      <c r="DA279" s="76"/>
      <c r="DB279" s="76"/>
      <c r="DC279" s="66" t="e">
        <f t="shared" si="270"/>
        <v>#DIV/0!</v>
      </c>
      <c r="DD279" s="66" t="e">
        <f t="shared" si="271"/>
        <v>#DIV/0!</v>
      </c>
      <c r="DE279" s="66" t="e">
        <f t="shared" si="272"/>
        <v>#DIV/0!</v>
      </c>
      <c r="DF279" s="66" t="e">
        <f t="shared" si="273"/>
        <v>#DIV/0!</v>
      </c>
      <c r="DG279" s="66" t="e">
        <f t="shared" si="274"/>
        <v>#DIV/0!</v>
      </c>
      <c r="DH279" s="66" t="e">
        <f t="shared" si="229"/>
        <v>#DIV/0!</v>
      </c>
      <c r="DI279" s="66" t="e">
        <f t="shared" si="275"/>
        <v>#DIV/0!</v>
      </c>
      <c r="DJ279" s="66" t="e">
        <f t="shared" si="276"/>
        <v>#DIV/0!</v>
      </c>
      <c r="DK279" s="66" t="e">
        <f t="shared" si="277"/>
        <v>#DIV/0!</v>
      </c>
      <c r="DL279" s="66" t="e">
        <f t="shared" si="278"/>
        <v>#DIV/0!</v>
      </c>
      <c r="DM279" s="66" t="e">
        <f t="shared" si="279"/>
        <v>#DIV/0!</v>
      </c>
      <c r="DN279" s="80" t="e">
        <f t="shared" si="280"/>
        <v>#DIV/0!</v>
      </c>
      <c r="DO279" s="178" t="e">
        <f t="shared" si="281"/>
        <v>#DIV/0!</v>
      </c>
      <c r="DP279" s="163" t="e">
        <f t="shared" si="285"/>
        <v>#DIV/0!</v>
      </c>
    </row>
    <row r="280" spans="1:120" ht="17.149999999999999" customHeight="1" x14ac:dyDescent="0.3">
      <c r="A280" s="30"/>
      <c r="B280" s="39" t="s">
        <v>740</v>
      </c>
      <c r="C280" s="37" t="s">
        <v>741</v>
      </c>
      <c r="D280" s="36" t="s">
        <v>784</v>
      </c>
      <c r="E280" s="37" t="s">
        <v>785</v>
      </c>
      <c r="F280" s="36" t="s">
        <v>799</v>
      </c>
      <c r="G280" s="37" t="s">
        <v>800</v>
      </c>
      <c r="H280" s="36">
        <v>49</v>
      </c>
      <c r="I280" s="38">
        <v>10</v>
      </c>
      <c r="J280" s="155" t="e">
        <f t="shared" si="232"/>
        <v>#DIV/0!</v>
      </c>
      <c r="K280" s="115" t="e">
        <f t="shared" si="233"/>
        <v>#DIV/0!</v>
      </c>
      <c r="L280" s="115" t="e">
        <f t="shared" si="234"/>
        <v>#DIV/0!</v>
      </c>
      <c r="M280" s="115" t="e">
        <f t="shared" si="235"/>
        <v>#DIV/0!</v>
      </c>
      <c r="N280" s="115" t="e">
        <f t="shared" si="236"/>
        <v>#DIV/0!</v>
      </c>
      <c r="O280" s="115" t="e">
        <f t="shared" si="237"/>
        <v>#DIV/0!</v>
      </c>
      <c r="P280" s="115" t="e">
        <f t="shared" si="238"/>
        <v>#DIV/0!</v>
      </c>
      <c r="Q280" s="115">
        <f t="shared" si="239"/>
        <v>1</v>
      </c>
      <c r="R280" s="116">
        <f t="shared" si="240"/>
        <v>0.96799999999999997</v>
      </c>
      <c r="S280" s="133" t="e">
        <f t="shared" si="241"/>
        <v>#DIV/0!</v>
      </c>
      <c r="T280" s="134" t="e">
        <f t="shared" si="282"/>
        <v>#DIV/0!</v>
      </c>
      <c r="U280" s="135" t="e">
        <f t="shared" si="242"/>
        <v>#DIV/0!</v>
      </c>
      <c r="V280" s="136">
        <v>5</v>
      </c>
      <c r="W280" s="155" t="e">
        <f t="shared" si="243"/>
        <v>#DIV/0!</v>
      </c>
      <c r="X280" s="155" t="e">
        <f t="shared" si="244"/>
        <v>#DIV/0!</v>
      </c>
      <c r="Y280" s="155" t="e">
        <f t="shared" si="245"/>
        <v>#DIV/0!</v>
      </c>
      <c r="Z280" s="156" t="e">
        <f t="shared" si="246"/>
        <v>#DIV/0!</v>
      </c>
      <c r="AA280" s="69"/>
      <c r="AB280" s="70">
        <f t="shared" si="247"/>
        <v>0.97599999999999998</v>
      </c>
      <c r="AC280" s="70" t="e">
        <f t="shared" si="248"/>
        <v>#DIV/0!</v>
      </c>
      <c r="AD280" s="70" t="e">
        <f t="shared" si="248"/>
        <v>#DIV/0!</v>
      </c>
      <c r="AE280" s="70">
        <f t="shared" si="249"/>
        <v>0</v>
      </c>
      <c r="AF280" s="70" t="e">
        <f t="shared" si="250"/>
        <v>#DIV/0!</v>
      </c>
      <c r="AG280" s="70" t="e">
        <f t="shared" si="251"/>
        <v>#DIV/0!</v>
      </c>
      <c r="AH280" s="70" t="e">
        <f t="shared" si="252"/>
        <v>#DIV/0!</v>
      </c>
      <c r="AI280" s="70" t="e">
        <f t="shared" si="253"/>
        <v>#DIV/0!</v>
      </c>
      <c r="AJ280" s="70" t="e">
        <f t="shared" si="254"/>
        <v>#DIV/0!</v>
      </c>
      <c r="AK280" s="70" t="e">
        <f t="shared" si="255"/>
        <v>#DIV/0!</v>
      </c>
      <c r="AL280" s="71" t="e">
        <f t="shared" si="283"/>
        <v>#DIV/0!</v>
      </c>
      <c r="AM280" s="187"/>
      <c r="AN280" s="189"/>
      <c r="AO280" s="182">
        <f t="shared" si="256"/>
        <v>1</v>
      </c>
      <c r="AP280" s="75"/>
      <c r="AQ280" s="75"/>
      <c r="AR280" s="76"/>
      <c r="AS280" s="76"/>
      <c r="AT280" s="171" t="e">
        <f t="shared" si="257"/>
        <v>#DIV/0!</v>
      </c>
      <c r="AU280" s="171" t="e">
        <f t="shared" si="258"/>
        <v>#DIV/0!</v>
      </c>
      <c r="AV280" s="75"/>
      <c r="AW280" s="76"/>
      <c r="AX280" s="75"/>
      <c r="AY280" s="76"/>
      <c r="AZ280" s="75"/>
      <c r="BA280" s="66" t="e">
        <f t="shared" si="259"/>
        <v>#DIV/0!</v>
      </c>
      <c r="BB280" s="155" t="e">
        <f t="shared" si="260"/>
        <v>#DIV/0!</v>
      </c>
      <c r="BC280" s="75"/>
      <c r="BD280" s="75"/>
      <c r="BE280" s="76"/>
      <c r="BF280" s="155" t="e">
        <f t="shared" si="261"/>
        <v>#DIV/0!</v>
      </c>
      <c r="BG280" s="184">
        <v>0.97599999999999998</v>
      </c>
      <c r="BH280" s="184">
        <v>0.96799999999999997</v>
      </c>
      <c r="BI280" s="75"/>
      <c r="BJ280" s="75"/>
      <c r="BK280" s="75"/>
      <c r="BL280" s="75"/>
      <c r="BM280" s="75"/>
      <c r="BN280" s="76"/>
      <c r="BO280" s="75"/>
      <c r="BP280" s="76"/>
      <c r="BQ280" s="76"/>
      <c r="BR280" s="76"/>
      <c r="BS280" s="155" t="e">
        <f t="shared" si="262"/>
        <v>#DIV/0!</v>
      </c>
      <c r="BT280" s="155" t="e">
        <f t="shared" si="230"/>
        <v>#DIV/0!</v>
      </c>
      <c r="BU280" s="66" t="e">
        <f t="shared" si="231"/>
        <v>#DIV/0!</v>
      </c>
      <c r="BV280" s="72"/>
      <c r="BW280" s="75"/>
      <c r="BX280" s="66" t="e">
        <f t="shared" si="263"/>
        <v>#DIV/0!</v>
      </c>
      <c r="BY280" s="74" t="e">
        <f t="shared" si="264"/>
        <v>#DIV/0!</v>
      </c>
      <c r="BZ280" s="155" t="e">
        <f t="shared" si="284"/>
        <v>#DIV/0!</v>
      </c>
      <c r="CA280" s="72"/>
      <c r="CB280" s="75"/>
      <c r="CC280" s="155" t="e">
        <f t="shared" si="265"/>
        <v>#DIV/0!</v>
      </c>
      <c r="CD280" s="155" t="e">
        <f t="shared" si="266"/>
        <v>#DIV/0!</v>
      </c>
      <c r="CE280" s="72"/>
      <c r="CF280" s="166"/>
      <c r="CG280" s="167"/>
      <c r="CH280" s="155" t="e">
        <f t="shared" si="267"/>
        <v>#DIV/0!</v>
      </c>
      <c r="CI280" s="75"/>
      <c r="CJ280" s="76"/>
      <c r="CK280" s="75"/>
      <c r="CL280" s="75"/>
      <c r="CM280" s="76"/>
      <c r="CN280" s="155" t="e">
        <f t="shared" si="268"/>
        <v>#DIV/0!</v>
      </c>
      <c r="CO280" s="72"/>
      <c r="CP280" s="75"/>
      <c r="CQ280" s="155" t="e">
        <f t="shared" si="269"/>
        <v>#DIV/0!</v>
      </c>
      <c r="CR280" s="78" t="b">
        <v>0</v>
      </c>
      <c r="CS280" s="76" t="b">
        <v>0</v>
      </c>
      <c r="CT280" s="76"/>
      <c r="CU280" s="76"/>
      <c r="CV280" s="76"/>
      <c r="CW280" s="76"/>
      <c r="CX280" s="76"/>
      <c r="CY280" s="76"/>
      <c r="CZ280" s="76"/>
      <c r="DA280" s="76"/>
      <c r="DB280" s="76"/>
      <c r="DC280" s="66" t="e">
        <f t="shared" si="270"/>
        <v>#DIV/0!</v>
      </c>
      <c r="DD280" s="66" t="e">
        <f t="shared" si="271"/>
        <v>#DIV/0!</v>
      </c>
      <c r="DE280" s="66" t="e">
        <f t="shared" si="272"/>
        <v>#DIV/0!</v>
      </c>
      <c r="DF280" s="66" t="e">
        <f t="shared" si="273"/>
        <v>#DIV/0!</v>
      </c>
      <c r="DG280" s="66" t="e">
        <f t="shared" si="274"/>
        <v>#DIV/0!</v>
      </c>
      <c r="DH280" s="66" t="e">
        <f t="shared" si="229"/>
        <v>#DIV/0!</v>
      </c>
      <c r="DI280" s="66" t="e">
        <f t="shared" si="275"/>
        <v>#DIV/0!</v>
      </c>
      <c r="DJ280" s="66" t="e">
        <f t="shared" si="276"/>
        <v>#DIV/0!</v>
      </c>
      <c r="DK280" s="66" t="e">
        <f t="shared" si="277"/>
        <v>#DIV/0!</v>
      </c>
      <c r="DL280" s="66" t="e">
        <f t="shared" si="278"/>
        <v>#DIV/0!</v>
      </c>
      <c r="DM280" s="66" t="e">
        <f t="shared" si="279"/>
        <v>#DIV/0!</v>
      </c>
      <c r="DN280" s="80" t="e">
        <f t="shared" si="280"/>
        <v>#DIV/0!</v>
      </c>
      <c r="DO280" s="178" t="e">
        <f t="shared" si="281"/>
        <v>#DIV/0!</v>
      </c>
      <c r="DP280" s="163" t="e">
        <f t="shared" si="285"/>
        <v>#DIV/0!</v>
      </c>
    </row>
    <row r="281" spans="1:120" ht="17.149999999999999" customHeight="1" x14ac:dyDescent="0.3">
      <c r="A281" s="30"/>
      <c r="B281" s="39" t="s">
        <v>801</v>
      </c>
      <c r="C281" s="37" t="s">
        <v>802</v>
      </c>
      <c r="D281" s="36" t="s">
        <v>803</v>
      </c>
      <c r="E281" s="37" t="s">
        <v>804</v>
      </c>
      <c r="F281" s="36" t="s">
        <v>805</v>
      </c>
      <c r="G281" s="37" t="s">
        <v>804</v>
      </c>
      <c r="H281" s="36">
        <v>24</v>
      </c>
      <c r="I281" s="38">
        <v>51</v>
      </c>
      <c r="J281" s="155" t="e">
        <f t="shared" si="232"/>
        <v>#DIV/0!</v>
      </c>
      <c r="K281" s="115" t="e">
        <f t="shared" si="233"/>
        <v>#DIV/0!</v>
      </c>
      <c r="L281" s="115" t="e">
        <f t="shared" si="234"/>
        <v>#DIV/0!</v>
      </c>
      <c r="M281" s="115" t="e">
        <f t="shared" si="235"/>
        <v>#DIV/0!</v>
      </c>
      <c r="N281" s="115" t="e">
        <f t="shared" si="236"/>
        <v>#DIV/0!</v>
      </c>
      <c r="O281" s="115" t="e">
        <f t="shared" si="237"/>
        <v>#DIV/0!</v>
      </c>
      <c r="P281" s="115" t="e">
        <f t="shared" si="238"/>
        <v>#DIV/0!</v>
      </c>
      <c r="Q281" s="115">
        <f t="shared" si="239"/>
        <v>1</v>
      </c>
      <c r="R281" s="116">
        <f t="shared" si="240"/>
        <v>0.84369444899708768</v>
      </c>
      <c r="S281" s="133" t="e">
        <f t="shared" si="241"/>
        <v>#DIV/0!</v>
      </c>
      <c r="T281" s="134" t="e">
        <f t="shared" si="282"/>
        <v>#DIV/0!</v>
      </c>
      <c r="U281" s="135" t="e">
        <f t="shared" si="242"/>
        <v>#DIV/0!</v>
      </c>
      <c r="V281" s="136">
        <v>6</v>
      </c>
      <c r="W281" s="155" t="e">
        <f t="shared" si="243"/>
        <v>#DIV/0!</v>
      </c>
      <c r="X281" s="155" t="e">
        <f t="shared" si="244"/>
        <v>#DIV/0!</v>
      </c>
      <c r="Y281" s="155" t="e">
        <f t="shared" si="245"/>
        <v>#DIV/0!</v>
      </c>
      <c r="Z281" s="156" t="e">
        <f t="shared" si="246"/>
        <v>#DIV/0!</v>
      </c>
      <c r="AA281" s="69"/>
      <c r="AB281" s="70">
        <f t="shared" si="247"/>
        <v>0.88928058890070749</v>
      </c>
      <c r="AC281" s="70" t="e">
        <f t="shared" si="248"/>
        <v>#DIV/0!</v>
      </c>
      <c r="AD281" s="70" t="e">
        <f t="shared" si="248"/>
        <v>#DIV/0!</v>
      </c>
      <c r="AE281" s="70">
        <f t="shared" si="249"/>
        <v>0</v>
      </c>
      <c r="AF281" s="70" t="e">
        <f t="shared" si="250"/>
        <v>#DIV/0!</v>
      </c>
      <c r="AG281" s="70" t="e">
        <f t="shared" si="251"/>
        <v>#DIV/0!</v>
      </c>
      <c r="AH281" s="70" t="e">
        <f t="shared" si="252"/>
        <v>#DIV/0!</v>
      </c>
      <c r="AI281" s="70" t="e">
        <f t="shared" si="253"/>
        <v>#DIV/0!</v>
      </c>
      <c r="AJ281" s="70" t="e">
        <f t="shared" si="254"/>
        <v>#DIV/0!</v>
      </c>
      <c r="AK281" s="70" t="e">
        <f t="shared" si="255"/>
        <v>#DIV/0!</v>
      </c>
      <c r="AL281" s="71" t="e">
        <f t="shared" si="283"/>
        <v>#DIV/0!</v>
      </c>
      <c r="AM281" s="187"/>
      <c r="AN281" s="189"/>
      <c r="AO281" s="182">
        <f t="shared" si="256"/>
        <v>1</v>
      </c>
      <c r="AP281" s="75"/>
      <c r="AQ281" s="75"/>
      <c r="AR281" s="76"/>
      <c r="AS281" s="76"/>
      <c r="AT281" s="171" t="e">
        <f t="shared" si="257"/>
        <v>#DIV/0!</v>
      </c>
      <c r="AU281" s="171" t="e">
        <f t="shared" si="258"/>
        <v>#DIV/0!</v>
      </c>
      <c r="AV281" s="75"/>
      <c r="AW281" s="76"/>
      <c r="AX281" s="75"/>
      <c r="AY281" s="76"/>
      <c r="AZ281" s="75"/>
      <c r="BA281" s="66" t="e">
        <f t="shared" si="259"/>
        <v>#DIV/0!</v>
      </c>
      <c r="BB281" s="155" t="e">
        <f t="shared" si="260"/>
        <v>#DIV/0!</v>
      </c>
      <c r="BC281" s="75"/>
      <c r="BD281" s="75"/>
      <c r="BE281" s="75"/>
      <c r="BF281" s="155" t="e">
        <f t="shared" si="261"/>
        <v>#DIV/0!</v>
      </c>
      <c r="BG281" s="184">
        <v>0.88928058890070749</v>
      </c>
      <c r="BH281" s="184">
        <v>0.84369444899708768</v>
      </c>
      <c r="BI281" s="75"/>
      <c r="BJ281" s="75"/>
      <c r="BK281" s="75"/>
      <c r="BL281" s="75"/>
      <c r="BM281" s="75"/>
      <c r="BN281" s="76"/>
      <c r="BO281" s="75"/>
      <c r="BP281" s="75"/>
      <c r="BQ281" s="76"/>
      <c r="BR281" s="76"/>
      <c r="BS281" s="155" t="e">
        <f t="shared" si="262"/>
        <v>#DIV/0!</v>
      </c>
      <c r="BT281" s="155" t="e">
        <f t="shared" si="230"/>
        <v>#DIV/0!</v>
      </c>
      <c r="BU281" s="66" t="e">
        <f t="shared" si="231"/>
        <v>#DIV/0!</v>
      </c>
      <c r="BV281" s="72"/>
      <c r="BW281" s="75"/>
      <c r="BX281" s="66" t="e">
        <f t="shared" si="263"/>
        <v>#DIV/0!</v>
      </c>
      <c r="BY281" s="74" t="e">
        <f t="shared" si="264"/>
        <v>#DIV/0!</v>
      </c>
      <c r="BZ281" s="155" t="e">
        <f t="shared" si="284"/>
        <v>#DIV/0!</v>
      </c>
      <c r="CA281" s="72"/>
      <c r="CB281" s="75"/>
      <c r="CC281" s="155" t="e">
        <f t="shared" si="265"/>
        <v>#DIV/0!</v>
      </c>
      <c r="CD281" s="155" t="e">
        <f t="shared" si="266"/>
        <v>#DIV/0!</v>
      </c>
      <c r="CE281" s="72"/>
      <c r="CF281" s="167"/>
      <c r="CG281" s="167"/>
      <c r="CH281" s="155" t="e">
        <f t="shared" si="267"/>
        <v>#DIV/0!</v>
      </c>
      <c r="CI281" s="75"/>
      <c r="CJ281" s="75"/>
      <c r="CK281" s="75"/>
      <c r="CL281" s="75"/>
      <c r="CM281" s="75"/>
      <c r="CN281" s="155" t="e">
        <f t="shared" si="268"/>
        <v>#DIV/0!</v>
      </c>
      <c r="CO281" s="72"/>
      <c r="CP281" s="75"/>
      <c r="CQ281" s="155" t="e">
        <f t="shared" si="269"/>
        <v>#DIV/0!</v>
      </c>
      <c r="CR281" s="78" t="b">
        <v>0</v>
      </c>
      <c r="CS281" s="76" t="b">
        <v>1</v>
      </c>
      <c r="CT281" s="76"/>
      <c r="CU281" s="76"/>
      <c r="CV281" s="79"/>
      <c r="CW281" s="79"/>
      <c r="CX281" s="79"/>
      <c r="CY281" s="79"/>
      <c r="CZ281" s="76"/>
      <c r="DA281" s="76"/>
      <c r="DB281" s="76"/>
      <c r="DC281" s="66" t="e">
        <f t="shared" si="270"/>
        <v>#DIV/0!</v>
      </c>
      <c r="DD281" s="66" t="e">
        <f t="shared" si="271"/>
        <v>#DIV/0!</v>
      </c>
      <c r="DE281" s="66" t="e">
        <f t="shared" si="272"/>
        <v>#DIV/0!</v>
      </c>
      <c r="DF281" s="66" t="e">
        <f t="shared" si="273"/>
        <v>#DIV/0!</v>
      </c>
      <c r="DG281" s="66" t="e">
        <f t="shared" si="274"/>
        <v>#DIV/0!</v>
      </c>
      <c r="DH281" s="66" t="e">
        <f t="shared" si="229"/>
        <v>#DIV/0!</v>
      </c>
      <c r="DI281" s="66" t="e">
        <f t="shared" si="275"/>
        <v>#DIV/0!</v>
      </c>
      <c r="DJ281" s="66" t="e">
        <f t="shared" si="276"/>
        <v>#DIV/0!</v>
      </c>
      <c r="DK281" s="66" t="e">
        <f t="shared" si="277"/>
        <v>#DIV/0!</v>
      </c>
      <c r="DL281" s="66" t="e">
        <f t="shared" si="278"/>
        <v>#DIV/0!</v>
      </c>
      <c r="DM281" s="66" t="e">
        <f t="shared" si="279"/>
        <v>#DIV/0!</v>
      </c>
      <c r="DN281" s="80" t="e">
        <f t="shared" si="280"/>
        <v>#DIV/0!</v>
      </c>
      <c r="DO281" s="178" t="e">
        <f t="shared" si="281"/>
        <v>#DIV/0!</v>
      </c>
      <c r="DP281" s="163" t="e">
        <f t="shared" si="285"/>
        <v>#DIV/0!</v>
      </c>
    </row>
    <row r="282" spans="1:120" ht="17.149999999999999" customHeight="1" x14ac:dyDescent="0.3">
      <c r="A282" s="30"/>
      <c r="B282" s="39" t="s">
        <v>801</v>
      </c>
      <c r="C282" s="37" t="s">
        <v>802</v>
      </c>
      <c r="D282" s="36" t="s">
        <v>803</v>
      </c>
      <c r="E282" s="37" t="s">
        <v>804</v>
      </c>
      <c r="F282" s="36" t="s">
        <v>806</v>
      </c>
      <c r="G282" s="37" t="s">
        <v>807</v>
      </c>
      <c r="H282" s="36">
        <v>35</v>
      </c>
      <c r="I282" s="38">
        <v>8</v>
      </c>
      <c r="J282" s="155" t="e">
        <f t="shared" si="232"/>
        <v>#DIV/0!</v>
      </c>
      <c r="K282" s="115" t="e">
        <f t="shared" si="233"/>
        <v>#DIV/0!</v>
      </c>
      <c r="L282" s="115" t="e">
        <f t="shared" si="234"/>
        <v>#DIV/0!</v>
      </c>
      <c r="M282" s="115" t="e">
        <f t="shared" si="235"/>
        <v>#DIV/0!</v>
      </c>
      <c r="N282" s="115" t="e">
        <f t="shared" si="236"/>
        <v>#DIV/0!</v>
      </c>
      <c r="O282" s="115" t="e">
        <f t="shared" si="237"/>
        <v>#DIV/0!</v>
      </c>
      <c r="P282" s="115" t="e">
        <f t="shared" si="238"/>
        <v>#DIV/0!</v>
      </c>
      <c r="Q282" s="115">
        <f t="shared" si="239"/>
        <v>1</v>
      </c>
      <c r="R282" s="116">
        <f t="shared" si="240"/>
        <v>0.84771925593174347</v>
      </c>
      <c r="S282" s="133" t="e">
        <f t="shared" si="241"/>
        <v>#DIV/0!</v>
      </c>
      <c r="T282" s="134" t="e">
        <f t="shared" si="282"/>
        <v>#DIV/0!</v>
      </c>
      <c r="U282" s="135" t="e">
        <f t="shared" si="242"/>
        <v>#DIV/0!</v>
      </c>
      <c r="V282" s="136">
        <v>6</v>
      </c>
      <c r="W282" s="155" t="e">
        <f t="shared" si="243"/>
        <v>#DIV/0!</v>
      </c>
      <c r="X282" s="155" t="e">
        <f t="shared" si="244"/>
        <v>#DIV/0!</v>
      </c>
      <c r="Y282" s="155" t="e">
        <f t="shared" si="245"/>
        <v>#DIV/0!</v>
      </c>
      <c r="Z282" s="156" t="e">
        <f t="shared" si="246"/>
        <v>#DIV/0!</v>
      </c>
      <c r="AA282" s="69"/>
      <c r="AB282" s="70">
        <f t="shared" si="247"/>
        <v>0.89392117672777227</v>
      </c>
      <c r="AC282" s="70" t="e">
        <f t="shared" si="248"/>
        <v>#DIV/0!</v>
      </c>
      <c r="AD282" s="70" t="e">
        <f t="shared" si="248"/>
        <v>#DIV/0!</v>
      </c>
      <c r="AE282" s="70">
        <f t="shared" si="249"/>
        <v>0</v>
      </c>
      <c r="AF282" s="70" t="e">
        <f t="shared" si="250"/>
        <v>#DIV/0!</v>
      </c>
      <c r="AG282" s="70" t="e">
        <f t="shared" si="251"/>
        <v>#DIV/0!</v>
      </c>
      <c r="AH282" s="70" t="e">
        <f t="shared" si="252"/>
        <v>#DIV/0!</v>
      </c>
      <c r="AI282" s="70" t="e">
        <f t="shared" si="253"/>
        <v>#DIV/0!</v>
      </c>
      <c r="AJ282" s="70" t="e">
        <f t="shared" si="254"/>
        <v>#DIV/0!</v>
      </c>
      <c r="AK282" s="70" t="e">
        <f t="shared" si="255"/>
        <v>#DIV/0!</v>
      </c>
      <c r="AL282" s="71" t="e">
        <f t="shared" si="283"/>
        <v>#DIV/0!</v>
      </c>
      <c r="AM282" s="187"/>
      <c r="AN282" s="189"/>
      <c r="AO282" s="182">
        <f t="shared" si="256"/>
        <v>1</v>
      </c>
      <c r="AP282" s="75"/>
      <c r="AQ282" s="75"/>
      <c r="AR282" s="76"/>
      <c r="AS282" s="76"/>
      <c r="AT282" s="171" t="e">
        <f t="shared" si="257"/>
        <v>#DIV/0!</v>
      </c>
      <c r="AU282" s="171" t="e">
        <f t="shared" si="258"/>
        <v>#DIV/0!</v>
      </c>
      <c r="AV282" s="75"/>
      <c r="AW282" s="76"/>
      <c r="AX282" s="75"/>
      <c r="AY282" s="76"/>
      <c r="AZ282" s="75"/>
      <c r="BA282" s="66" t="e">
        <f t="shared" si="259"/>
        <v>#DIV/0!</v>
      </c>
      <c r="BB282" s="155" t="e">
        <f t="shared" si="260"/>
        <v>#DIV/0!</v>
      </c>
      <c r="BC282" s="75"/>
      <c r="BD282" s="75"/>
      <c r="BE282" s="76"/>
      <c r="BF282" s="155" t="e">
        <f t="shared" si="261"/>
        <v>#DIV/0!</v>
      </c>
      <c r="BG282" s="184">
        <v>0.89392117672777227</v>
      </c>
      <c r="BH282" s="184">
        <v>0.84771925593174347</v>
      </c>
      <c r="BI282" s="75"/>
      <c r="BJ282" s="75"/>
      <c r="BK282" s="75"/>
      <c r="BL282" s="75"/>
      <c r="BM282" s="75"/>
      <c r="BN282" s="76"/>
      <c r="BO282" s="75"/>
      <c r="BP282" s="76"/>
      <c r="BQ282" s="76"/>
      <c r="BR282" s="76"/>
      <c r="BS282" s="155" t="e">
        <f t="shared" si="262"/>
        <v>#DIV/0!</v>
      </c>
      <c r="BT282" s="155" t="e">
        <f t="shared" si="230"/>
        <v>#DIV/0!</v>
      </c>
      <c r="BU282" s="66" t="e">
        <f t="shared" si="231"/>
        <v>#DIV/0!</v>
      </c>
      <c r="BV282" s="72"/>
      <c r="BW282" s="75"/>
      <c r="BX282" s="66" t="e">
        <f t="shared" si="263"/>
        <v>#DIV/0!</v>
      </c>
      <c r="BY282" s="74" t="e">
        <f t="shared" si="264"/>
        <v>#DIV/0!</v>
      </c>
      <c r="BZ282" s="155" t="e">
        <f t="shared" si="284"/>
        <v>#DIV/0!</v>
      </c>
      <c r="CA282" s="72"/>
      <c r="CB282" s="75"/>
      <c r="CC282" s="155" t="e">
        <f t="shared" si="265"/>
        <v>#DIV/0!</v>
      </c>
      <c r="CD282" s="155" t="e">
        <f t="shared" si="266"/>
        <v>#DIV/0!</v>
      </c>
      <c r="CE282" s="72"/>
      <c r="CF282" s="166"/>
      <c r="CG282" s="167"/>
      <c r="CH282" s="155" t="e">
        <f t="shared" si="267"/>
        <v>#DIV/0!</v>
      </c>
      <c r="CI282" s="75"/>
      <c r="CJ282" s="75"/>
      <c r="CK282" s="75"/>
      <c r="CL282" s="75"/>
      <c r="CM282" s="75"/>
      <c r="CN282" s="155" t="e">
        <f t="shared" si="268"/>
        <v>#DIV/0!</v>
      </c>
      <c r="CO282" s="72"/>
      <c r="CP282" s="75"/>
      <c r="CQ282" s="155" t="e">
        <f t="shared" si="269"/>
        <v>#DIV/0!</v>
      </c>
      <c r="CR282" s="78" t="b">
        <v>0</v>
      </c>
      <c r="CS282" s="76" t="b">
        <v>1</v>
      </c>
      <c r="CT282" s="76"/>
      <c r="CU282" s="76"/>
      <c r="CV282" s="79"/>
      <c r="CW282" s="79"/>
      <c r="CX282" s="79"/>
      <c r="CY282" s="79"/>
      <c r="CZ282" s="76"/>
      <c r="DA282" s="76"/>
      <c r="DB282" s="76"/>
      <c r="DC282" s="66" t="e">
        <f t="shared" si="270"/>
        <v>#DIV/0!</v>
      </c>
      <c r="DD282" s="66" t="e">
        <f t="shared" si="271"/>
        <v>#DIV/0!</v>
      </c>
      <c r="DE282" s="66" t="e">
        <f t="shared" si="272"/>
        <v>#DIV/0!</v>
      </c>
      <c r="DF282" s="66" t="e">
        <f t="shared" si="273"/>
        <v>#DIV/0!</v>
      </c>
      <c r="DG282" s="66" t="e">
        <f t="shared" si="274"/>
        <v>#DIV/0!</v>
      </c>
      <c r="DH282" s="66" t="e">
        <f t="shared" si="229"/>
        <v>#DIV/0!</v>
      </c>
      <c r="DI282" s="66" t="e">
        <f t="shared" si="275"/>
        <v>#DIV/0!</v>
      </c>
      <c r="DJ282" s="66" t="e">
        <f t="shared" si="276"/>
        <v>#DIV/0!</v>
      </c>
      <c r="DK282" s="66" t="e">
        <f t="shared" si="277"/>
        <v>#DIV/0!</v>
      </c>
      <c r="DL282" s="66" t="e">
        <f t="shared" si="278"/>
        <v>#DIV/0!</v>
      </c>
      <c r="DM282" s="66" t="e">
        <f t="shared" si="279"/>
        <v>#DIV/0!</v>
      </c>
      <c r="DN282" s="80">
        <v>615</v>
      </c>
      <c r="DO282" s="178" t="e">
        <f>DN282/(MAX($DN$6:$DN$335))</f>
        <v>#DIV/0!</v>
      </c>
      <c r="DP282" s="163" t="e">
        <f t="shared" si="285"/>
        <v>#DIV/0!</v>
      </c>
    </row>
    <row r="283" spans="1:120" ht="17.149999999999999" customHeight="1" x14ac:dyDescent="0.3">
      <c r="A283" s="30"/>
      <c r="B283" s="39" t="s">
        <v>801</v>
      </c>
      <c r="C283" s="37" t="s">
        <v>802</v>
      </c>
      <c r="D283" s="36" t="s">
        <v>803</v>
      </c>
      <c r="E283" s="37" t="s">
        <v>804</v>
      </c>
      <c r="F283" s="36" t="s">
        <v>808</v>
      </c>
      <c r="G283" s="37" t="s">
        <v>809</v>
      </c>
      <c r="H283" s="36">
        <v>22</v>
      </c>
      <c r="I283" s="38">
        <v>6</v>
      </c>
      <c r="J283" s="155" t="e">
        <f t="shared" si="232"/>
        <v>#DIV/0!</v>
      </c>
      <c r="K283" s="115" t="e">
        <f t="shared" si="233"/>
        <v>#DIV/0!</v>
      </c>
      <c r="L283" s="115" t="e">
        <f t="shared" si="234"/>
        <v>#DIV/0!</v>
      </c>
      <c r="M283" s="115" t="e">
        <f t="shared" si="235"/>
        <v>#DIV/0!</v>
      </c>
      <c r="N283" s="115" t="e">
        <f t="shared" si="236"/>
        <v>#DIV/0!</v>
      </c>
      <c r="O283" s="115" t="e">
        <f t="shared" si="237"/>
        <v>#DIV/0!</v>
      </c>
      <c r="P283" s="115" t="e">
        <f t="shared" si="238"/>
        <v>#DIV/0!</v>
      </c>
      <c r="Q283" s="115">
        <f t="shared" si="239"/>
        <v>1</v>
      </c>
      <c r="R283" s="116">
        <f t="shared" si="240"/>
        <v>0.65339709850650562</v>
      </c>
      <c r="S283" s="133" t="e">
        <f t="shared" si="241"/>
        <v>#DIV/0!</v>
      </c>
      <c r="T283" s="134" t="e">
        <f t="shared" si="282"/>
        <v>#DIV/0!</v>
      </c>
      <c r="U283" s="135" t="e">
        <f t="shared" si="242"/>
        <v>#DIV/0!</v>
      </c>
      <c r="V283" s="136">
        <v>2</v>
      </c>
      <c r="W283" s="155" t="e">
        <f t="shared" si="243"/>
        <v>#DIV/0!</v>
      </c>
      <c r="X283" s="155" t="e">
        <f t="shared" si="244"/>
        <v>#DIV/0!</v>
      </c>
      <c r="Y283" s="155" t="e">
        <f t="shared" si="245"/>
        <v>#DIV/0!</v>
      </c>
      <c r="Z283" s="156" t="e">
        <f t="shared" si="246"/>
        <v>#DIV/0!</v>
      </c>
      <c r="AA283" s="69"/>
      <c r="AB283" s="70">
        <f t="shared" si="247"/>
        <v>0.74064071787837227</v>
      </c>
      <c r="AC283" s="70" t="e">
        <f t="shared" si="248"/>
        <v>#DIV/0!</v>
      </c>
      <c r="AD283" s="70" t="e">
        <f t="shared" si="248"/>
        <v>#DIV/0!</v>
      </c>
      <c r="AE283" s="70">
        <f t="shared" si="249"/>
        <v>0</v>
      </c>
      <c r="AF283" s="70" t="e">
        <f t="shared" si="250"/>
        <v>#DIV/0!</v>
      </c>
      <c r="AG283" s="70" t="e">
        <f t="shared" si="251"/>
        <v>#DIV/0!</v>
      </c>
      <c r="AH283" s="70" t="e">
        <f t="shared" si="252"/>
        <v>#DIV/0!</v>
      </c>
      <c r="AI283" s="70" t="e">
        <f t="shared" si="253"/>
        <v>#DIV/0!</v>
      </c>
      <c r="AJ283" s="70" t="e">
        <f t="shared" si="254"/>
        <v>#DIV/0!</v>
      </c>
      <c r="AK283" s="70" t="e">
        <f t="shared" si="255"/>
        <v>#DIV/0!</v>
      </c>
      <c r="AL283" s="71" t="e">
        <f t="shared" si="283"/>
        <v>#DIV/0!</v>
      </c>
      <c r="AM283" s="187"/>
      <c r="AN283" s="189"/>
      <c r="AO283" s="182">
        <f t="shared" si="256"/>
        <v>1</v>
      </c>
      <c r="AP283" s="75"/>
      <c r="AQ283" s="75"/>
      <c r="AR283" s="76"/>
      <c r="AS283" s="76"/>
      <c r="AT283" s="171" t="e">
        <f t="shared" si="257"/>
        <v>#DIV/0!</v>
      </c>
      <c r="AU283" s="171" t="e">
        <f t="shared" si="258"/>
        <v>#DIV/0!</v>
      </c>
      <c r="AV283" s="75"/>
      <c r="AW283" s="76"/>
      <c r="AX283" s="75"/>
      <c r="AY283" s="76"/>
      <c r="AZ283" s="75"/>
      <c r="BA283" s="66" t="e">
        <f t="shared" si="259"/>
        <v>#DIV/0!</v>
      </c>
      <c r="BB283" s="155" t="e">
        <f t="shared" si="260"/>
        <v>#DIV/0!</v>
      </c>
      <c r="BC283" s="75"/>
      <c r="BD283" s="75"/>
      <c r="BE283" s="76"/>
      <c r="BF283" s="155" t="e">
        <f t="shared" si="261"/>
        <v>#DIV/0!</v>
      </c>
      <c r="BG283" s="184">
        <v>0.74064071787837227</v>
      </c>
      <c r="BH283" s="184">
        <v>0.65339709850650562</v>
      </c>
      <c r="BI283" s="75"/>
      <c r="BJ283" s="75"/>
      <c r="BK283" s="75"/>
      <c r="BL283" s="75"/>
      <c r="BM283" s="75"/>
      <c r="BN283" s="76"/>
      <c r="BO283" s="76"/>
      <c r="BP283" s="76"/>
      <c r="BQ283" s="76"/>
      <c r="BR283" s="76"/>
      <c r="BS283" s="155" t="e">
        <f t="shared" si="262"/>
        <v>#DIV/0!</v>
      </c>
      <c r="BT283" s="155" t="e">
        <f t="shared" si="230"/>
        <v>#DIV/0!</v>
      </c>
      <c r="BU283" s="66" t="e">
        <f t="shared" si="231"/>
        <v>#DIV/0!</v>
      </c>
      <c r="BV283" s="72"/>
      <c r="BW283" s="75"/>
      <c r="BX283" s="66" t="e">
        <f t="shared" si="263"/>
        <v>#DIV/0!</v>
      </c>
      <c r="BY283" s="74" t="e">
        <f t="shared" si="264"/>
        <v>#DIV/0!</v>
      </c>
      <c r="BZ283" s="155" t="e">
        <f t="shared" si="284"/>
        <v>#DIV/0!</v>
      </c>
      <c r="CA283" s="72"/>
      <c r="CB283" s="75"/>
      <c r="CC283" s="155" t="e">
        <f t="shared" si="265"/>
        <v>#DIV/0!</v>
      </c>
      <c r="CD283" s="155" t="e">
        <f t="shared" si="266"/>
        <v>#DIV/0!</v>
      </c>
      <c r="CE283" s="72"/>
      <c r="CF283" s="166"/>
      <c r="CG283" s="167"/>
      <c r="CH283" s="155" t="e">
        <f t="shared" si="267"/>
        <v>#DIV/0!</v>
      </c>
      <c r="CI283" s="75"/>
      <c r="CJ283" s="75"/>
      <c r="CK283" s="76"/>
      <c r="CL283" s="75"/>
      <c r="CM283" s="75"/>
      <c r="CN283" s="155" t="e">
        <f t="shared" si="268"/>
        <v>#DIV/0!</v>
      </c>
      <c r="CO283" s="72"/>
      <c r="CP283" s="75"/>
      <c r="CQ283" s="155" t="e">
        <f t="shared" si="269"/>
        <v>#DIV/0!</v>
      </c>
      <c r="CR283" s="78" t="b">
        <v>1</v>
      </c>
      <c r="CS283" s="76" t="b">
        <v>0</v>
      </c>
      <c r="CT283" s="76"/>
      <c r="CU283" s="76"/>
      <c r="CV283" s="76"/>
      <c r="CW283" s="76"/>
      <c r="CX283" s="76"/>
      <c r="CY283" s="76"/>
      <c r="CZ283" s="76"/>
      <c r="DA283" s="76"/>
      <c r="DB283" s="76"/>
      <c r="DC283" s="66" t="e">
        <f t="shared" si="270"/>
        <v>#DIV/0!</v>
      </c>
      <c r="DD283" s="66" t="e">
        <f t="shared" si="271"/>
        <v>#DIV/0!</v>
      </c>
      <c r="DE283" s="66" t="e">
        <f t="shared" si="272"/>
        <v>#DIV/0!</v>
      </c>
      <c r="DF283" s="66" t="e">
        <f t="shared" si="273"/>
        <v>#DIV/0!</v>
      </c>
      <c r="DG283" s="66" t="e">
        <f t="shared" si="274"/>
        <v>#DIV/0!</v>
      </c>
      <c r="DH283" s="66" t="e">
        <f t="shared" si="229"/>
        <v>#DIV/0!</v>
      </c>
      <c r="DI283" s="66" t="e">
        <f t="shared" si="275"/>
        <v>#DIV/0!</v>
      </c>
      <c r="DJ283" s="66" t="e">
        <f t="shared" si="276"/>
        <v>#DIV/0!</v>
      </c>
      <c r="DK283" s="66" t="e">
        <f t="shared" si="277"/>
        <v>#DIV/0!</v>
      </c>
      <c r="DL283" s="66" t="e">
        <f t="shared" si="278"/>
        <v>#DIV/0!</v>
      </c>
      <c r="DM283" s="66" t="e">
        <f t="shared" si="279"/>
        <v>#DIV/0!</v>
      </c>
      <c r="DN283" s="80" t="e">
        <f t="shared" ref="DN283:DN335" si="286">IF(DM283=0,620,1/DM283)</f>
        <v>#DIV/0!</v>
      </c>
      <c r="DO283" s="178" t="e">
        <f t="shared" si="281"/>
        <v>#DIV/0!</v>
      </c>
      <c r="DP283" s="163" t="e">
        <f t="shared" si="285"/>
        <v>#DIV/0!</v>
      </c>
    </row>
    <row r="284" spans="1:120" ht="17.149999999999999" customHeight="1" x14ac:dyDescent="0.3">
      <c r="A284" s="30"/>
      <c r="B284" s="39" t="s">
        <v>801</v>
      </c>
      <c r="C284" s="37" t="s">
        <v>802</v>
      </c>
      <c r="D284" s="36" t="s">
        <v>803</v>
      </c>
      <c r="E284" s="37" t="s">
        <v>804</v>
      </c>
      <c r="F284" s="36" t="s">
        <v>810</v>
      </c>
      <c r="G284" s="37" t="s">
        <v>811</v>
      </c>
      <c r="H284" s="36">
        <v>13</v>
      </c>
      <c r="I284" s="38">
        <v>6</v>
      </c>
      <c r="J284" s="155" t="e">
        <f t="shared" si="232"/>
        <v>#DIV/0!</v>
      </c>
      <c r="K284" s="115" t="e">
        <f t="shared" si="233"/>
        <v>#DIV/0!</v>
      </c>
      <c r="L284" s="115" t="e">
        <f t="shared" si="234"/>
        <v>#DIV/0!</v>
      </c>
      <c r="M284" s="115" t="e">
        <f t="shared" si="235"/>
        <v>#DIV/0!</v>
      </c>
      <c r="N284" s="115" t="e">
        <f t="shared" si="236"/>
        <v>#DIV/0!</v>
      </c>
      <c r="O284" s="115" t="e">
        <f t="shared" si="237"/>
        <v>#DIV/0!</v>
      </c>
      <c r="P284" s="115" t="e">
        <f t="shared" si="238"/>
        <v>#DIV/0!</v>
      </c>
      <c r="Q284" s="115">
        <f t="shared" si="239"/>
        <v>1</v>
      </c>
      <c r="R284" s="116">
        <f t="shared" si="240"/>
        <v>0.69825275588964364</v>
      </c>
      <c r="S284" s="133" t="e">
        <f t="shared" si="241"/>
        <v>#DIV/0!</v>
      </c>
      <c r="T284" s="134" t="e">
        <f t="shared" si="282"/>
        <v>#DIV/0!</v>
      </c>
      <c r="U284" s="135" t="e">
        <f t="shared" si="242"/>
        <v>#DIV/0!</v>
      </c>
      <c r="V284" s="136">
        <v>2</v>
      </c>
      <c r="W284" s="155" t="e">
        <f t="shared" si="243"/>
        <v>#DIV/0!</v>
      </c>
      <c r="X284" s="155" t="e">
        <f t="shared" si="244"/>
        <v>#DIV/0!</v>
      </c>
      <c r="Y284" s="155" t="e">
        <f t="shared" si="245"/>
        <v>#DIV/0!</v>
      </c>
      <c r="Z284" s="156" t="e">
        <f t="shared" si="246"/>
        <v>#DIV/0!</v>
      </c>
      <c r="AA284" s="69"/>
      <c r="AB284" s="70">
        <f t="shared" si="247"/>
        <v>0.779285653937141</v>
      </c>
      <c r="AC284" s="70" t="e">
        <f t="shared" si="248"/>
        <v>#DIV/0!</v>
      </c>
      <c r="AD284" s="70" t="e">
        <f t="shared" si="248"/>
        <v>#DIV/0!</v>
      </c>
      <c r="AE284" s="70">
        <f t="shared" si="249"/>
        <v>0</v>
      </c>
      <c r="AF284" s="70" t="e">
        <f t="shared" si="250"/>
        <v>#DIV/0!</v>
      </c>
      <c r="AG284" s="70" t="e">
        <f t="shared" si="251"/>
        <v>#DIV/0!</v>
      </c>
      <c r="AH284" s="70" t="e">
        <f t="shared" si="252"/>
        <v>#DIV/0!</v>
      </c>
      <c r="AI284" s="70" t="e">
        <f t="shared" si="253"/>
        <v>#DIV/0!</v>
      </c>
      <c r="AJ284" s="70" t="e">
        <f t="shared" si="254"/>
        <v>#DIV/0!</v>
      </c>
      <c r="AK284" s="70" t="e">
        <f t="shared" si="255"/>
        <v>#DIV/0!</v>
      </c>
      <c r="AL284" s="71" t="e">
        <f t="shared" si="283"/>
        <v>#DIV/0!</v>
      </c>
      <c r="AM284" s="187"/>
      <c r="AN284" s="189"/>
      <c r="AO284" s="182">
        <f t="shared" si="256"/>
        <v>1</v>
      </c>
      <c r="AP284" s="75"/>
      <c r="AQ284" s="75"/>
      <c r="AR284" s="76"/>
      <c r="AS284" s="76"/>
      <c r="AT284" s="171" t="e">
        <f t="shared" si="257"/>
        <v>#DIV/0!</v>
      </c>
      <c r="AU284" s="171" t="e">
        <f t="shared" si="258"/>
        <v>#DIV/0!</v>
      </c>
      <c r="AV284" s="75"/>
      <c r="AW284" s="76"/>
      <c r="AX284" s="75"/>
      <c r="AY284" s="76"/>
      <c r="AZ284" s="75"/>
      <c r="BA284" s="66" t="e">
        <f t="shared" si="259"/>
        <v>#DIV/0!</v>
      </c>
      <c r="BB284" s="155" t="e">
        <f t="shared" si="260"/>
        <v>#DIV/0!</v>
      </c>
      <c r="BC284" s="75"/>
      <c r="BD284" s="75"/>
      <c r="BE284" s="76"/>
      <c r="BF284" s="155" t="e">
        <f t="shared" si="261"/>
        <v>#DIV/0!</v>
      </c>
      <c r="BG284" s="184">
        <v>0.779285653937141</v>
      </c>
      <c r="BH284" s="184">
        <v>0.69825275588964364</v>
      </c>
      <c r="BI284" s="75"/>
      <c r="BJ284" s="75"/>
      <c r="BK284" s="75"/>
      <c r="BL284" s="75"/>
      <c r="BM284" s="75"/>
      <c r="BN284" s="76"/>
      <c r="BO284" s="76"/>
      <c r="BP284" s="76"/>
      <c r="BQ284" s="76"/>
      <c r="BR284" s="75"/>
      <c r="BS284" s="155" t="e">
        <f t="shared" si="262"/>
        <v>#DIV/0!</v>
      </c>
      <c r="BT284" s="155" t="e">
        <f t="shared" si="230"/>
        <v>#DIV/0!</v>
      </c>
      <c r="BU284" s="66" t="e">
        <f t="shared" si="231"/>
        <v>#DIV/0!</v>
      </c>
      <c r="BV284" s="72"/>
      <c r="BW284" s="75"/>
      <c r="BX284" s="66" t="e">
        <f t="shared" si="263"/>
        <v>#DIV/0!</v>
      </c>
      <c r="BY284" s="74" t="e">
        <f t="shared" si="264"/>
        <v>#DIV/0!</v>
      </c>
      <c r="BZ284" s="155" t="e">
        <f t="shared" si="284"/>
        <v>#DIV/0!</v>
      </c>
      <c r="CA284" s="72"/>
      <c r="CB284" s="75"/>
      <c r="CC284" s="155" t="e">
        <f t="shared" si="265"/>
        <v>#DIV/0!</v>
      </c>
      <c r="CD284" s="155" t="e">
        <f t="shared" si="266"/>
        <v>#DIV/0!</v>
      </c>
      <c r="CE284" s="72"/>
      <c r="CF284" s="166"/>
      <c r="CG284" s="167"/>
      <c r="CH284" s="155" t="e">
        <f t="shared" si="267"/>
        <v>#DIV/0!</v>
      </c>
      <c r="CI284" s="75"/>
      <c r="CJ284" s="75"/>
      <c r="CK284" s="76"/>
      <c r="CL284" s="75"/>
      <c r="CM284" s="76"/>
      <c r="CN284" s="155" t="e">
        <f t="shared" si="268"/>
        <v>#DIV/0!</v>
      </c>
      <c r="CO284" s="72"/>
      <c r="CP284" s="75"/>
      <c r="CQ284" s="155" t="e">
        <f t="shared" si="269"/>
        <v>#DIV/0!</v>
      </c>
      <c r="CR284" s="78" t="b">
        <v>1</v>
      </c>
      <c r="CS284" s="76" t="b">
        <v>0</v>
      </c>
      <c r="CT284" s="76"/>
      <c r="CU284" s="76"/>
      <c r="CV284" s="76"/>
      <c r="CW284" s="76"/>
      <c r="CX284" s="76"/>
      <c r="CY284" s="76"/>
      <c r="CZ284" s="76"/>
      <c r="DA284" s="76"/>
      <c r="DB284" s="76"/>
      <c r="DC284" s="66" t="e">
        <f t="shared" si="270"/>
        <v>#DIV/0!</v>
      </c>
      <c r="DD284" s="66" t="e">
        <f t="shared" si="271"/>
        <v>#DIV/0!</v>
      </c>
      <c r="DE284" s="66" t="e">
        <f t="shared" si="272"/>
        <v>#DIV/0!</v>
      </c>
      <c r="DF284" s="66" t="e">
        <f t="shared" si="273"/>
        <v>#DIV/0!</v>
      </c>
      <c r="DG284" s="66" t="e">
        <f t="shared" si="274"/>
        <v>#DIV/0!</v>
      </c>
      <c r="DH284" s="66" t="e">
        <f t="shared" si="229"/>
        <v>#DIV/0!</v>
      </c>
      <c r="DI284" s="66" t="e">
        <f t="shared" si="275"/>
        <v>#DIV/0!</v>
      </c>
      <c r="DJ284" s="66" t="e">
        <f t="shared" si="276"/>
        <v>#DIV/0!</v>
      </c>
      <c r="DK284" s="66" t="e">
        <f t="shared" si="277"/>
        <v>#DIV/0!</v>
      </c>
      <c r="DL284" s="66" t="e">
        <f t="shared" si="278"/>
        <v>#DIV/0!</v>
      </c>
      <c r="DM284" s="66" t="e">
        <f t="shared" si="279"/>
        <v>#DIV/0!</v>
      </c>
      <c r="DN284" s="80" t="e">
        <f t="shared" si="286"/>
        <v>#DIV/0!</v>
      </c>
      <c r="DO284" s="178" t="e">
        <f t="shared" si="281"/>
        <v>#DIV/0!</v>
      </c>
      <c r="DP284" s="163" t="e">
        <f t="shared" si="285"/>
        <v>#DIV/0!</v>
      </c>
    </row>
    <row r="285" spans="1:120" ht="17.149999999999999" customHeight="1" x14ac:dyDescent="0.3">
      <c r="A285" s="30"/>
      <c r="B285" s="39" t="s">
        <v>801</v>
      </c>
      <c r="C285" s="37" t="s">
        <v>802</v>
      </c>
      <c r="D285" s="36" t="s">
        <v>803</v>
      </c>
      <c r="E285" s="37" t="s">
        <v>804</v>
      </c>
      <c r="F285" s="36" t="s">
        <v>812</v>
      </c>
      <c r="G285" s="37" t="s">
        <v>813</v>
      </c>
      <c r="H285" s="36">
        <v>25</v>
      </c>
      <c r="I285" s="38">
        <v>23</v>
      </c>
      <c r="J285" s="155" t="e">
        <f t="shared" si="232"/>
        <v>#DIV/0!</v>
      </c>
      <c r="K285" s="115" t="e">
        <f t="shared" si="233"/>
        <v>#DIV/0!</v>
      </c>
      <c r="L285" s="115" t="e">
        <f t="shared" si="234"/>
        <v>#DIV/0!</v>
      </c>
      <c r="M285" s="115" t="e">
        <f t="shared" si="235"/>
        <v>#DIV/0!</v>
      </c>
      <c r="N285" s="115" t="e">
        <f t="shared" si="236"/>
        <v>#DIV/0!</v>
      </c>
      <c r="O285" s="115" t="e">
        <f t="shared" si="237"/>
        <v>#DIV/0!</v>
      </c>
      <c r="P285" s="115" t="e">
        <f t="shared" si="238"/>
        <v>#DIV/0!</v>
      </c>
      <c r="Q285" s="115">
        <f t="shared" si="239"/>
        <v>1</v>
      </c>
      <c r="R285" s="116">
        <f t="shared" si="240"/>
        <v>0.80341132399901749</v>
      </c>
      <c r="S285" s="133" t="e">
        <f t="shared" si="241"/>
        <v>#DIV/0!</v>
      </c>
      <c r="T285" s="134" t="e">
        <f t="shared" si="282"/>
        <v>#DIV/0!</v>
      </c>
      <c r="U285" s="135" t="e">
        <f t="shared" si="242"/>
        <v>#DIV/0!</v>
      </c>
      <c r="V285" s="136">
        <v>6</v>
      </c>
      <c r="W285" s="155" t="e">
        <f t="shared" si="243"/>
        <v>#DIV/0!</v>
      </c>
      <c r="X285" s="155" t="e">
        <f t="shared" si="244"/>
        <v>#DIV/0!</v>
      </c>
      <c r="Y285" s="155" t="e">
        <f t="shared" si="245"/>
        <v>#DIV/0!</v>
      </c>
      <c r="Z285" s="156" t="e">
        <f t="shared" si="246"/>
        <v>#DIV/0!</v>
      </c>
      <c r="AA285" s="69"/>
      <c r="AB285" s="70">
        <f t="shared" si="247"/>
        <v>0.86742433305419309</v>
      </c>
      <c r="AC285" s="70" t="e">
        <f t="shared" si="248"/>
        <v>#DIV/0!</v>
      </c>
      <c r="AD285" s="70" t="e">
        <f t="shared" si="248"/>
        <v>#DIV/0!</v>
      </c>
      <c r="AE285" s="70">
        <f t="shared" si="249"/>
        <v>0</v>
      </c>
      <c r="AF285" s="70" t="e">
        <f t="shared" si="250"/>
        <v>#DIV/0!</v>
      </c>
      <c r="AG285" s="70" t="e">
        <f t="shared" si="251"/>
        <v>#DIV/0!</v>
      </c>
      <c r="AH285" s="70" t="e">
        <f t="shared" si="252"/>
        <v>#DIV/0!</v>
      </c>
      <c r="AI285" s="70" t="e">
        <f t="shared" si="253"/>
        <v>#DIV/0!</v>
      </c>
      <c r="AJ285" s="70" t="e">
        <f t="shared" si="254"/>
        <v>#DIV/0!</v>
      </c>
      <c r="AK285" s="70" t="e">
        <f t="shared" si="255"/>
        <v>#DIV/0!</v>
      </c>
      <c r="AL285" s="71" t="e">
        <f t="shared" si="283"/>
        <v>#DIV/0!</v>
      </c>
      <c r="AM285" s="187"/>
      <c r="AN285" s="189"/>
      <c r="AO285" s="182">
        <f t="shared" si="256"/>
        <v>1</v>
      </c>
      <c r="AP285" s="75"/>
      <c r="AQ285" s="75"/>
      <c r="AR285" s="76"/>
      <c r="AS285" s="76"/>
      <c r="AT285" s="171" t="e">
        <f t="shared" si="257"/>
        <v>#DIV/0!</v>
      </c>
      <c r="AU285" s="171" t="e">
        <f t="shared" si="258"/>
        <v>#DIV/0!</v>
      </c>
      <c r="AV285" s="75"/>
      <c r="AW285" s="76"/>
      <c r="AX285" s="75"/>
      <c r="AY285" s="76"/>
      <c r="AZ285" s="75"/>
      <c r="BA285" s="66" t="e">
        <f t="shared" si="259"/>
        <v>#DIV/0!</v>
      </c>
      <c r="BB285" s="155" t="e">
        <f t="shared" si="260"/>
        <v>#DIV/0!</v>
      </c>
      <c r="BC285" s="75"/>
      <c r="BD285" s="75"/>
      <c r="BE285" s="75"/>
      <c r="BF285" s="155" t="e">
        <f t="shared" si="261"/>
        <v>#DIV/0!</v>
      </c>
      <c r="BG285" s="184">
        <v>0.86742433305419309</v>
      </c>
      <c r="BH285" s="184">
        <v>0.80341132399901749</v>
      </c>
      <c r="BI285" s="75"/>
      <c r="BJ285" s="75"/>
      <c r="BK285" s="75"/>
      <c r="BL285" s="75"/>
      <c r="BM285" s="75"/>
      <c r="BN285" s="76"/>
      <c r="BO285" s="75"/>
      <c r="BP285" s="76"/>
      <c r="BQ285" s="76"/>
      <c r="BR285" s="76"/>
      <c r="BS285" s="155" t="e">
        <f t="shared" si="262"/>
        <v>#DIV/0!</v>
      </c>
      <c r="BT285" s="155" t="e">
        <f t="shared" si="230"/>
        <v>#DIV/0!</v>
      </c>
      <c r="BU285" s="66" t="e">
        <f t="shared" si="231"/>
        <v>#DIV/0!</v>
      </c>
      <c r="BV285" s="72"/>
      <c r="BW285" s="75"/>
      <c r="BX285" s="66" t="e">
        <f t="shared" si="263"/>
        <v>#DIV/0!</v>
      </c>
      <c r="BY285" s="74" t="e">
        <f t="shared" si="264"/>
        <v>#DIV/0!</v>
      </c>
      <c r="BZ285" s="155" t="e">
        <f t="shared" si="284"/>
        <v>#DIV/0!</v>
      </c>
      <c r="CA285" s="72"/>
      <c r="CB285" s="75"/>
      <c r="CC285" s="155" t="e">
        <f t="shared" si="265"/>
        <v>#DIV/0!</v>
      </c>
      <c r="CD285" s="155" t="e">
        <f t="shared" si="266"/>
        <v>#DIV/0!</v>
      </c>
      <c r="CE285" s="72"/>
      <c r="CF285" s="166"/>
      <c r="CG285" s="167"/>
      <c r="CH285" s="155" t="e">
        <f t="shared" si="267"/>
        <v>#DIV/0!</v>
      </c>
      <c r="CI285" s="75"/>
      <c r="CJ285" s="75"/>
      <c r="CK285" s="76"/>
      <c r="CL285" s="75"/>
      <c r="CM285" s="75"/>
      <c r="CN285" s="155" t="e">
        <f t="shared" si="268"/>
        <v>#DIV/0!</v>
      </c>
      <c r="CO285" s="72"/>
      <c r="CP285" s="75"/>
      <c r="CQ285" s="155" t="e">
        <f t="shared" si="269"/>
        <v>#DIV/0!</v>
      </c>
      <c r="CR285" s="78" t="b">
        <v>0</v>
      </c>
      <c r="CS285" s="76" t="b">
        <v>1</v>
      </c>
      <c r="CT285" s="76"/>
      <c r="CU285" s="76"/>
      <c r="CV285" s="79"/>
      <c r="CW285" s="79"/>
      <c r="CX285" s="79"/>
      <c r="CY285" s="79"/>
      <c r="CZ285" s="76"/>
      <c r="DA285" s="76"/>
      <c r="DB285" s="76"/>
      <c r="DC285" s="66" t="e">
        <f t="shared" si="270"/>
        <v>#DIV/0!</v>
      </c>
      <c r="DD285" s="66" t="e">
        <f t="shared" si="271"/>
        <v>#DIV/0!</v>
      </c>
      <c r="DE285" s="66" t="e">
        <f t="shared" si="272"/>
        <v>#DIV/0!</v>
      </c>
      <c r="DF285" s="66" t="e">
        <f t="shared" si="273"/>
        <v>#DIV/0!</v>
      </c>
      <c r="DG285" s="66" t="e">
        <f t="shared" si="274"/>
        <v>#DIV/0!</v>
      </c>
      <c r="DH285" s="66" t="e">
        <f t="shared" si="229"/>
        <v>#DIV/0!</v>
      </c>
      <c r="DI285" s="66" t="e">
        <f t="shared" si="275"/>
        <v>#DIV/0!</v>
      </c>
      <c r="DJ285" s="66" t="e">
        <f t="shared" si="276"/>
        <v>#DIV/0!</v>
      </c>
      <c r="DK285" s="66" t="e">
        <f t="shared" si="277"/>
        <v>#DIV/0!</v>
      </c>
      <c r="DL285" s="66" t="e">
        <f t="shared" si="278"/>
        <v>#DIV/0!</v>
      </c>
      <c r="DM285" s="66" t="e">
        <f t="shared" si="279"/>
        <v>#DIV/0!</v>
      </c>
      <c r="DN285" s="80" t="e">
        <f t="shared" si="286"/>
        <v>#DIV/0!</v>
      </c>
      <c r="DO285" s="178" t="e">
        <f t="shared" si="281"/>
        <v>#DIV/0!</v>
      </c>
      <c r="DP285" s="163" t="e">
        <f t="shared" si="285"/>
        <v>#DIV/0!</v>
      </c>
    </row>
    <row r="286" spans="1:120" ht="17.149999999999999" customHeight="1" x14ac:dyDescent="0.3">
      <c r="A286" s="30"/>
      <c r="B286" s="39" t="s">
        <v>801</v>
      </c>
      <c r="C286" s="37" t="s">
        <v>802</v>
      </c>
      <c r="D286" s="36" t="s">
        <v>803</v>
      </c>
      <c r="E286" s="37" t="s">
        <v>804</v>
      </c>
      <c r="F286" s="36" t="s">
        <v>814</v>
      </c>
      <c r="G286" s="37" t="s">
        <v>815</v>
      </c>
      <c r="H286" s="36">
        <v>27</v>
      </c>
      <c r="I286" s="38">
        <v>12</v>
      </c>
      <c r="J286" s="155" t="e">
        <f t="shared" si="232"/>
        <v>#DIV/0!</v>
      </c>
      <c r="K286" s="115" t="e">
        <f t="shared" si="233"/>
        <v>#DIV/0!</v>
      </c>
      <c r="L286" s="115" t="e">
        <f t="shared" si="234"/>
        <v>#DIV/0!</v>
      </c>
      <c r="M286" s="115" t="e">
        <f t="shared" si="235"/>
        <v>#DIV/0!</v>
      </c>
      <c r="N286" s="115" t="e">
        <f t="shared" si="236"/>
        <v>#DIV/0!</v>
      </c>
      <c r="O286" s="115" t="e">
        <f t="shared" si="237"/>
        <v>#DIV/0!</v>
      </c>
      <c r="P286" s="115" t="e">
        <f t="shared" si="238"/>
        <v>#DIV/0!</v>
      </c>
      <c r="Q286" s="115">
        <f t="shared" si="239"/>
        <v>1</v>
      </c>
      <c r="R286" s="116">
        <f t="shared" si="240"/>
        <v>0.90694964333639372</v>
      </c>
      <c r="S286" s="133" t="e">
        <f t="shared" si="241"/>
        <v>#DIV/0!</v>
      </c>
      <c r="T286" s="134" t="e">
        <f t="shared" si="282"/>
        <v>#DIV/0!</v>
      </c>
      <c r="U286" s="135" t="e">
        <f t="shared" si="242"/>
        <v>#DIV/0!</v>
      </c>
      <c r="V286" s="136">
        <v>6</v>
      </c>
      <c r="W286" s="155" t="e">
        <f t="shared" si="243"/>
        <v>#DIV/0!</v>
      </c>
      <c r="X286" s="155" t="e">
        <f t="shared" si="244"/>
        <v>#DIV/0!</v>
      </c>
      <c r="Y286" s="155" t="e">
        <f t="shared" si="245"/>
        <v>#DIV/0!</v>
      </c>
      <c r="Z286" s="156" t="e">
        <f t="shared" si="246"/>
        <v>#DIV/0!</v>
      </c>
      <c r="AA286" s="69"/>
      <c r="AB286" s="70">
        <f t="shared" si="247"/>
        <v>0.9342177268695866</v>
      </c>
      <c r="AC286" s="70" t="e">
        <f t="shared" si="248"/>
        <v>#DIV/0!</v>
      </c>
      <c r="AD286" s="70" t="e">
        <f t="shared" si="248"/>
        <v>#DIV/0!</v>
      </c>
      <c r="AE286" s="70">
        <f t="shared" si="249"/>
        <v>0</v>
      </c>
      <c r="AF286" s="70" t="e">
        <f t="shared" si="250"/>
        <v>#DIV/0!</v>
      </c>
      <c r="AG286" s="70" t="e">
        <f t="shared" si="251"/>
        <v>#DIV/0!</v>
      </c>
      <c r="AH286" s="70" t="e">
        <f t="shared" si="252"/>
        <v>#DIV/0!</v>
      </c>
      <c r="AI286" s="70" t="e">
        <f t="shared" si="253"/>
        <v>#DIV/0!</v>
      </c>
      <c r="AJ286" s="70" t="e">
        <f t="shared" si="254"/>
        <v>#DIV/0!</v>
      </c>
      <c r="AK286" s="70" t="e">
        <f t="shared" si="255"/>
        <v>#DIV/0!</v>
      </c>
      <c r="AL286" s="71" t="e">
        <f t="shared" si="283"/>
        <v>#DIV/0!</v>
      </c>
      <c r="AM286" s="187"/>
      <c r="AN286" s="189"/>
      <c r="AO286" s="182">
        <f t="shared" si="256"/>
        <v>1</v>
      </c>
      <c r="AP286" s="75"/>
      <c r="AQ286" s="76"/>
      <c r="AR286" s="76"/>
      <c r="AS286" s="76"/>
      <c r="AT286" s="171" t="e">
        <f t="shared" si="257"/>
        <v>#DIV/0!</v>
      </c>
      <c r="AU286" s="171" t="e">
        <f t="shared" si="258"/>
        <v>#DIV/0!</v>
      </c>
      <c r="AV286" s="75"/>
      <c r="AW286" s="76"/>
      <c r="AX286" s="75"/>
      <c r="AY286" s="76"/>
      <c r="AZ286" s="76"/>
      <c r="BA286" s="66" t="e">
        <f t="shared" si="259"/>
        <v>#DIV/0!</v>
      </c>
      <c r="BB286" s="155" t="e">
        <f t="shared" si="260"/>
        <v>#DIV/0!</v>
      </c>
      <c r="BC286" s="75"/>
      <c r="BD286" s="75"/>
      <c r="BE286" s="76"/>
      <c r="BF286" s="155" t="e">
        <f t="shared" si="261"/>
        <v>#DIV/0!</v>
      </c>
      <c r="BG286" s="184">
        <v>0.9342177268695866</v>
      </c>
      <c r="BH286" s="184">
        <v>0.90694964333639372</v>
      </c>
      <c r="BI286" s="75"/>
      <c r="BJ286" s="75"/>
      <c r="BK286" s="75"/>
      <c r="BL286" s="75"/>
      <c r="BM286" s="75"/>
      <c r="BN286" s="76"/>
      <c r="BO286" s="75"/>
      <c r="BP286" s="76"/>
      <c r="BQ286" s="76"/>
      <c r="BR286" s="76"/>
      <c r="BS286" s="155" t="e">
        <f t="shared" si="262"/>
        <v>#DIV/0!</v>
      </c>
      <c r="BT286" s="155" t="e">
        <f t="shared" si="230"/>
        <v>#DIV/0!</v>
      </c>
      <c r="BU286" s="66" t="e">
        <f t="shared" si="231"/>
        <v>#DIV/0!</v>
      </c>
      <c r="BV286" s="72"/>
      <c r="BW286" s="75"/>
      <c r="BX286" s="66" t="e">
        <f t="shared" si="263"/>
        <v>#DIV/0!</v>
      </c>
      <c r="BY286" s="74" t="e">
        <f t="shared" si="264"/>
        <v>#DIV/0!</v>
      </c>
      <c r="BZ286" s="155" t="e">
        <f t="shared" si="284"/>
        <v>#DIV/0!</v>
      </c>
      <c r="CA286" s="72"/>
      <c r="CB286" s="75"/>
      <c r="CC286" s="155" t="e">
        <f t="shared" si="265"/>
        <v>#DIV/0!</v>
      </c>
      <c r="CD286" s="155" t="e">
        <f t="shared" si="266"/>
        <v>#DIV/0!</v>
      </c>
      <c r="CE286" s="72"/>
      <c r="CF286" s="166"/>
      <c r="CG286" s="167"/>
      <c r="CH286" s="155" t="e">
        <f t="shared" si="267"/>
        <v>#DIV/0!</v>
      </c>
      <c r="CI286" s="75"/>
      <c r="CJ286" s="75"/>
      <c r="CK286" s="76"/>
      <c r="CL286" s="75"/>
      <c r="CM286" s="76"/>
      <c r="CN286" s="155" t="e">
        <f t="shared" si="268"/>
        <v>#DIV/0!</v>
      </c>
      <c r="CO286" s="72"/>
      <c r="CP286" s="75"/>
      <c r="CQ286" s="155" t="e">
        <f t="shared" si="269"/>
        <v>#DIV/0!</v>
      </c>
      <c r="CR286" s="78" t="b">
        <v>0</v>
      </c>
      <c r="CS286" s="76" t="b">
        <v>0</v>
      </c>
      <c r="CT286" s="76"/>
      <c r="CU286" s="76"/>
      <c r="CV286" s="76"/>
      <c r="CW286" s="76"/>
      <c r="CX286" s="76"/>
      <c r="CY286" s="76"/>
      <c r="CZ286" s="76"/>
      <c r="DA286" s="76"/>
      <c r="DB286" s="76"/>
      <c r="DC286" s="66" t="e">
        <f t="shared" si="270"/>
        <v>#DIV/0!</v>
      </c>
      <c r="DD286" s="66" t="e">
        <f t="shared" si="271"/>
        <v>#DIV/0!</v>
      </c>
      <c r="DE286" s="66" t="e">
        <f t="shared" si="272"/>
        <v>#DIV/0!</v>
      </c>
      <c r="DF286" s="66" t="e">
        <f t="shared" si="273"/>
        <v>#DIV/0!</v>
      </c>
      <c r="DG286" s="66" t="e">
        <f t="shared" si="274"/>
        <v>#DIV/0!</v>
      </c>
      <c r="DH286" s="66" t="e">
        <f t="shared" si="229"/>
        <v>#DIV/0!</v>
      </c>
      <c r="DI286" s="66" t="e">
        <f t="shared" si="275"/>
        <v>#DIV/0!</v>
      </c>
      <c r="DJ286" s="66" t="e">
        <f t="shared" si="276"/>
        <v>#DIV/0!</v>
      </c>
      <c r="DK286" s="66" t="e">
        <f t="shared" si="277"/>
        <v>#DIV/0!</v>
      </c>
      <c r="DL286" s="66" t="e">
        <f t="shared" si="278"/>
        <v>#DIV/0!</v>
      </c>
      <c r="DM286" s="66" t="e">
        <f t="shared" si="279"/>
        <v>#DIV/0!</v>
      </c>
      <c r="DN286" s="80" t="e">
        <f t="shared" si="286"/>
        <v>#DIV/0!</v>
      </c>
      <c r="DO286" s="178" t="e">
        <f t="shared" si="281"/>
        <v>#DIV/0!</v>
      </c>
      <c r="DP286" s="163" t="e">
        <f t="shared" si="285"/>
        <v>#DIV/0!</v>
      </c>
    </row>
    <row r="287" spans="1:120" ht="17.149999999999999" customHeight="1" x14ac:dyDescent="0.3">
      <c r="A287" s="30"/>
      <c r="B287" s="39" t="s">
        <v>801</v>
      </c>
      <c r="C287" s="37" t="s">
        <v>802</v>
      </c>
      <c r="D287" s="36" t="s">
        <v>803</v>
      </c>
      <c r="E287" s="37" t="s">
        <v>804</v>
      </c>
      <c r="F287" s="36" t="s">
        <v>816</v>
      </c>
      <c r="G287" s="37" t="s">
        <v>817</v>
      </c>
      <c r="H287" s="36">
        <v>29</v>
      </c>
      <c r="I287" s="38">
        <v>3</v>
      </c>
      <c r="J287" s="155" t="e">
        <f t="shared" si="232"/>
        <v>#DIV/0!</v>
      </c>
      <c r="K287" s="115" t="e">
        <f t="shared" si="233"/>
        <v>#DIV/0!</v>
      </c>
      <c r="L287" s="115" t="e">
        <f t="shared" si="234"/>
        <v>#DIV/0!</v>
      </c>
      <c r="M287" s="115" t="e">
        <f t="shared" si="235"/>
        <v>#DIV/0!</v>
      </c>
      <c r="N287" s="115" t="e">
        <f t="shared" si="236"/>
        <v>#DIV/0!</v>
      </c>
      <c r="O287" s="115" t="e">
        <f t="shared" si="237"/>
        <v>#DIV/0!</v>
      </c>
      <c r="P287" s="115" t="e">
        <f t="shared" si="238"/>
        <v>#DIV/0!</v>
      </c>
      <c r="Q287" s="115">
        <f t="shared" si="239"/>
        <v>1</v>
      </c>
      <c r="R287" s="116">
        <f t="shared" si="240"/>
        <v>0.90815742397137744</v>
      </c>
      <c r="S287" s="133" t="e">
        <f t="shared" si="241"/>
        <v>#DIV/0!</v>
      </c>
      <c r="T287" s="134" t="e">
        <f t="shared" si="282"/>
        <v>#DIV/0!</v>
      </c>
      <c r="U287" s="135" t="e">
        <f t="shared" si="242"/>
        <v>#DIV/0!</v>
      </c>
      <c r="V287" s="136">
        <v>4</v>
      </c>
      <c r="W287" s="155" t="e">
        <f t="shared" si="243"/>
        <v>#DIV/0!</v>
      </c>
      <c r="X287" s="155" t="e">
        <f t="shared" si="244"/>
        <v>#DIV/0!</v>
      </c>
      <c r="Y287" s="155" t="e">
        <f t="shared" si="245"/>
        <v>#DIV/0!</v>
      </c>
      <c r="Z287" s="156" t="e">
        <f t="shared" si="246"/>
        <v>#DIV/0!</v>
      </c>
      <c r="AA287" s="69"/>
      <c r="AB287" s="70">
        <f t="shared" si="247"/>
        <v>0.93196802828833469</v>
      </c>
      <c r="AC287" s="70" t="e">
        <f t="shared" si="248"/>
        <v>#DIV/0!</v>
      </c>
      <c r="AD287" s="70" t="e">
        <f t="shared" si="248"/>
        <v>#DIV/0!</v>
      </c>
      <c r="AE287" s="70">
        <f t="shared" si="249"/>
        <v>0</v>
      </c>
      <c r="AF287" s="70" t="e">
        <f t="shared" si="250"/>
        <v>#DIV/0!</v>
      </c>
      <c r="AG287" s="70" t="e">
        <f t="shared" si="251"/>
        <v>#DIV/0!</v>
      </c>
      <c r="AH287" s="70" t="e">
        <f t="shared" si="252"/>
        <v>#DIV/0!</v>
      </c>
      <c r="AI287" s="70" t="e">
        <f t="shared" si="253"/>
        <v>#DIV/0!</v>
      </c>
      <c r="AJ287" s="70" t="e">
        <f t="shared" si="254"/>
        <v>#DIV/0!</v>
      </c>
      <c r="AK287" s="70" t="e">
        <f t="shared" si="255"/>
        <v>#DIV/0!</v>
      </c>
      <c r="AL287" s="71" t="e">
        <f t="shared" si="283"/>
        <v>#DIV/0!</v>
      </c>
      <c r="AM287" s="187"/>
      <c r="AN287" s="189"/>
      <c r="AO287" s="182">
        <f t="shared" si="256"/>
        <v>1</v>
      </c>
      <c r="AP287" s="75"/>
      <c r="AQ287" s="75"/>
      <c r="AR287" s="76"/>
      <c r="AS287" s="76"/>
      <c r="AT287" s="171" t="e">
        <f t="shared" si="257"/>
        <v>#DIV/0!</v>
      </c>
      <c r="AU287" s="171" t="e">
        <f t="shared" si="258"/>
        <v>#DIV/0!</v>
      </c>
      <c r="AV287" s="75"/>
      <c r="AW287" s="76"/>
      <c r="AX287" s="75"/>
      <c r="AY287" s="76"/>
      <c r="AZ287" s="75"/>
      <c r="BA287" s="66" t="e">
        <f t="shared" si="259"/>
        <v>#DIV/0!</v>
      </c>
      <c r="BB287" s="155" t="e">
        <f t="shared" si="260"/>
        <v>#DIV/0!</v>
      </c>
      <c r="BC287" s="75"/>
      <c r="BD287" s="75"/>
      <c r="BE287" s="76"/>
      <c r="BF287" s="155" t="e">
        <f t="shared" si="261"/>
        <v>#DIV/0!</v>
      </c>
      <c r="BG287" s="184">
        <v>0.93196802828833469</v>
      </c>
      <c r="BH287" s="184">
        <v>0.90815742397137744</v>
      </c>
      <c r="BI287" s="75"/>
      <c r="BJ287" s="75"/>
      <c r="BK287" s="75"/>
      <c r="BL287" s="75"/>
      <c r="BM287" s="75"/>
      <c r="BN287" s="76"/>
      <c r="BO287" s="76"/>
      <c r="BP287" s="76"/>
      <c r="BQ287" s="76"/>
      <c r="BR287" s="76"/>
      <c r="BS287" s="155" t="e">
        <f t="shared" si="262"/>
        <v>#DIV/0!</v>
      </c>
      <c r="BT287" s="155" t="e">
        <f t="shared" si="230"/>
        <v>#DIV/0!</v>
      </c>
      <c r="BU287" s="66" t="e">
        <f t="shared" si="231"/>
        <v>#DIV/0!</v>
      </c>
      <c r="BV287" s="72"/>
      <c r="BW287" s="75"/>
      <c r="BX287" s="66" t="e">
        <f t="shared" si="263"/>
        <v>#DIV/0!</v>
      </c>
      <c r="BY287" s="74" t="e">
        <f t="shared" si="264"/>
        <v>#DIV/0!</v>
      </c>
      <c r="BZ287" s="155" t="e">
        <f t="shared" si="284"/>
        <v>#DIV/0!</v>
      </c>
      <c r="CA287" s="72"/>
      <c r="CB287" s="75"/>
      <c r="CC287" s="155" t="e">
        <f t="shared" si="265"/>
        <v>#DIV/0!</v>
      </c>
      <c r="CD287" s="155" t="e">
        <f t="shared" si="266"/>
        <v>#DIV/0!</v>
      </c>
      <c r="CE287" s="72"/>
      <c r="CF287" s="166"/>
      <c r="CG287" s="167"/>
      <c r="CH287" s="155" t="e">
        <f t="shared" si="267"/>
        <v>#DIV/0!</v>
      </c>
      <c r="CI287" s="75"/>
      <c r="CJ287" s="75"/>
      <c r="CK287" s="76"/>
      <c r="CL287" s="75"/>
      <c r="CM287" s="76"/>
      <c r="CN287" s="155" t="e">
        <f t="shared" si="268"/>
        <v>#DIV/0!</v>
      </c>
      <c r="CO287" s="72"/>
      <c r="CP287" s="75"/>
      <c r="CQ287" s="155" t="e">
        <f t="shared" si="269"/>
        <v>#DIV/0!</v>
      </c>
      <c r="CR287" s="78" t="b">
        <v>1</v>
      </c>
      <c r="CS287" s="76" t="b">
        <v>0</v>
      </c>
      <c r="CT287" s="76"/>
      <c r="CU287" s="76"/>
      <c r="CV287" s="76"/>
      <c r="CW287" s="76"/>
      <c r="CX287" s="76"/>
      <c r="CY287" s="76"/>
      <c r="CZ287" s="76"/>
      <c r="DA287" s="76"/>
      <c r="DB287" s="76"/>
      <c r="DC287" s="66" t="e">
        <f t="shared" si="270"/>
        <v>#DIV/0!</v>
      </c>
      <c r="DD287" s="66" t="e">
        <f t="shared" si="271"/>
        <v>#DIV/0!</v>
      </c>
      <c r="DE287" s="66" t="e">
        <f t="shared" si="272"/>
        <v>#DIV/0!</v>
      </c>
      <c r="DF287" s="66" t="e">
        <f t="shared" si="273"/>
        <v>#DIV/0!</v>
      </c>
      <c r="DG287" s="66" t="e">
        <f t="shared" si="274"/>
        <v>#DIV/0!</v>
      </c>
      <c r="DH287" s="66" t="e">
        <f t="shared" si="229"/>
        <v>#DIV/0!</v>
      </c>
      <c r="DI287" s="66" t="e">
        <f t="shared" si="275"/>
        <v>#DIV/0!</v>
      </c>
      <c r="DJ287" s="66" t="e">
        <f t="shared" si="276"/>
        <v>#DIV/0!</v>
      </c>
      <c r="DK287" s="66" t="e">
        <f t="shared" si="277"/>
        <v>#DIV/0!</v>
      </c>
      <c r="DL287" s="66" t="e">
        <f t="shared" si="278"/>
        <v>#DIV/0!</v>
      </c>
      <c r="DM287" s="66" t="e">
        <f t="shared" si="279"/>
        <v>#DIV/0!</v>
      </c>
      <c r="DN287" s="80" t="e">
        <f t="shared" si="286"/>
        <v>#DIV/0!</v>
      </c>
      <c r="DO287" s="178" t="e">
        <f t="shared" si="281"/>
        <v>#DIV/0!</v>
      </c>
      <c r="DP287" s="163" t="e">
        <f t="shared" si="285"/>
        <v>#DIV/0!</v>
      </c>
    </row>
    <row r="288" spans="1:120" ht="17.149999999999999" customHeight="1" x14ac:dyDescent="0.3">
      <c r="A288" s="30"/>
      <c r="B288" s="39" t="s">
        <v>801</v>
      </c>
      <c r="C288" s="37" t="s">
        <v>802</v>
      </c>
      <c r="D288" s="36" t="s">
        <v>803</v>
      </c>
      <c r="E288" s="37" t="s">
        <v>804</v>
      </c>
      <c r="F288" s="36" t="s">
        <v>818</v>
      </c>
      <c r="G288" s="37" t="s">
        <v>819</v>
      </c>
      <c r="H288" s="36">
        <v>18</v>
      </c>
      <c r="I288" s="38">
        <v>14</v>
      </c>
      <c r="J288" s="155" t="e">
        <f t="shared" si="232"/>
        <v>#DIV/0!</v>
      </c>
      <c r="K288" s="115" t="e">
        <f t="shared" si="233"/>
        <v>#DIV/0!</v>
      </c>
      <c r="L288" s="115" t="e">
        <f t="shared" si="234"/>
        <v>#DIV/0!</v>
      </c>
      <c r="M288" s="115" t="e">
        <f t="shared" si="235"/>
        <v>#DIV/0!</v>
      </c>
      <c r="N288" s="115" t="e">
        <f t="shared" si="236"/>
        <v>#DIV/0!</v>
      </c>
      <c r="O288" s="115" t="e">
        <f t="shared" si="237"/>
        <v>#DIV/0!</v>
      </c>
      <c r="P288" s="115" t="e">
        <f t="shared" si="238"/>
        <v>#DIV/0!</v>
      </c>
      <c r="Q288" s="115">
        <f t="shared" si="239"/>
        <v>1</v>
      </c>
      <c r="R288" s="116">
        <f t="shared" si="240"/>
        <v>0.77332740773660735</v>
      </c>
      <c r="S288" s="133" t="e">
        <f t="shared" si="241"/>
        <v>#DIV/0!</v>
      </c>
      <c r="T288" s="134" t="e">
        <f t="shared" si="282"/>
        <v>#DIV/0!</v>
      </c>
      <c r="U288" s="135" t="e">
        <f t="shared" si="242"/>
        <v>#DIV/0!</v>
      </c>
      <c r="V288" s="136">
        <v>3</v>
      </c>
      <c r="W288" s="155" t="e">
        <f t="shared" si="243"/>
        <v>#DIV/0!</v>
      </c>
      <c r="X288" s="155" t="e">
        <f t="shared" si="244"/>
        <v>#DIV/0!</v>
      </c>
      <c r="Y288" s="155" t="e">
        <f t="shared" si="245"/>
        <v>#DIV/0!</v>
      </c>
      <c r="Z288" s="156" t="e">
        <f t="shared" si="246"/>
        <v>#DIV/0!</v>
      </c>
      <c r="AA288" s="69"/>
      <c r="AB288" s="70">
        <f t="shared" si="247"/>
        <v>0.82773117218341941</v>
      </c>
      <c r="AC288" s="70" t="e">
        <f t="shared" si="248"/>
        <v>#DIV/0!</v>
      </c>
      <c r="AD288" s="70" t="e">
        <f t="shared" si="248"/>
        <v>#DIV/0!</v>
      </c>
      <c r="AE288" s="70">
        <f t="shared" si="249"/>
        <v>0</v>
      </c>
      <c r="AF288" s="70" t="e">
        <f t="shared" si="250"/>
        <v>#DIV/0!</v>
      </c>
      <c r="AG288" s="70" t="e">
        <f t="shared" si="251"/>
        <v>#DIV/0!</v>
      </c>
      <c r="AH288" s="70" t="e">
        <f t="shared" si="252"/>
        <v>#DIV/0!</v>
      </c>
      <c r="AI288" s="70" t="e">
        <f t="shared" si="253"/>
        <v>#DIV/0!</v>
      </c>
      <c r="AJ288" s="70" t="e">
        <f t="shared" si="254"/>
        <v>#DIV/0!</v>
      </c>
      <c r="AK288" s="70" t="e">
        <f t="shared" si="255"/>
        <v>#DIV/0!</v>
      </c>
      <c r="AL288" s="71" t="e">
        <f t="shared" si="283"/>
        <v>#DIV/0!</v>
      </c>
      <c r="AM288" s="187"/>
      <c r="AN288" s="189"/>
      <c r="AO288" s="182">
        <f t="shared" si="256"/>
        <v>1</v>
      </c>
      <c r="AP288" s="75"/>
      <c r="AQ288" s="75"/>
      <c r="AR288" s="76"/>
      <c r="AS288" s="76"/>
      <c r="AT288" s="171" t="e">
        <f t="shared" si="257"/>
        <v>#DIV/0!</v>
      </c>
      <c r="AU288" s="171" t="e">
        <f t="shared" si="258"/>
        <v>#DIV/0!</v>
      </c>
      <c r="AV288" s="75"/>
      <c r="AW288" s="76"/>
      <c r="AX288" s="75"/>
      <c r="AY288" s="76"/>
      <c r="AZ288" s="75"/>
      <c r="BA288" s="66" t="e">
        <f t="shared" si="259"/>
        <v>#DIV/0!</v>
      </c>
      <c r="BB288" s="155" t="e">
        <f t="shared" si="260"/>
        <v>#DIV/0!</v>
      </c>
      <c r="BC288" s="75"/>
      <c r="BD288" s="75"/>
      <c r="BE288" s="76"/>
      <c r="BF288" s="155" t="e">
        <f t="shared" si="261"/>
        <v>#DIV/0!</v>
      </c>
      <c r="BG288" s="184">
        <v>0.82773117218341941</v>
      </c>
      <c r="BH288" s="184">
        <v>0.77332740773660735</v>
      </c>
      <c r="BI288" s="75"/>
      <c r="BJ288" s="75"/>
      <c r="BK288" s="75"/>
      <c r="BL288" s="75"/>
      <c r="BM288" s="75"/>
      <c r="BN288" s="76"/>
      <c r="BO288" s="75"/>
      <c r="BP288" s="76"/>
      <c r="BQ288" s="76"/>
      <c r="BR288" s="76"/>
      <c r="BS288" s="155" t="e">
        <f t="shared" si="262"/>
        <v>#DIV/0!</v>
      </c>
      <c r="BT288" s="155" t="e">
        <f t="shared" si="230"/>
        <v>#DIV/0!</v>
      </c>
      <c r="BU288" s="66" t="e">
        <f t="shared" si="231"/>
        <v>#DIV/0!</v>
      </c>
      <c r="BV288" s="72"/>
      <c r="BW288" s="75"/>
      <c r="BX288" s="66" t="e">
        <f t="shared" si="263"/>
        <v>#DIV/0!</v>
      </c>
      <c r="BY288" s="74" t="e">
        <f t="shared" si="264"/>
        <v>#DIV/0!</v>
      </c>
      <c r="BZ288" s="155" t="e">
        <f t="shared" si="284"/>
        <v>#DIV/0!</v>
      </c>
      <c r="CA288" s="72"/>
      <c r="CB288" s="75"/>
      <c r="CC288" s="155" t="e">
        <f t="shared" si="265"/>
        <v>#DIV/0!</v>
      </c>
      <c r="CD288" s="155" t="e">
        <f t="shared" si="266"/>
        <v>#DIV/0!</v>
      </c>
      <c r="CE288" s="72"/>
      <c r="CF288" s="166"/>
      <c r="CG288" s="167"/>
      <c r="CH288" s="155" t="e">
        <f t="shared" si="267"/>
        <v>#DIV/0!</v>
      </c>
      <c r="CI288" s="75"/>
      <c r="CJ288" s="75"/>
      <c r="CK288" s="75"/>
      <c r="CL288" s="75"/>
      <c r="CM288" s="75"/>
      <c r="CN288" s="155" t="e">
        <f t="shared" si="268"/>
        <v>#DIV/0!</v>
      </c>
      <c r="CO288" s="72"/>
      <c r="CP288" s="75"/>
      <c r="CQ288" s="155" t="e">
        <f t="shared" si="269"/>
        <v>#DIV/0!</v>
      </c>
      <c r="CR288" s="78" t="b">
        <v>1</v>
      </c>
      <c r="CS288" s="76" t="b">
        <v>0</v>
      </c>
      <c r="CT288" s="76"/>
      <c r="CU288" s="76"/>
      <c r="CV288" s="76"/>
      <c r="CW288" s="76"/>
      <c r="CX288" s="76"/>
      <c r="CY288" s="76"/>
      <c r="CZ288" s="76"/>
      <c r="DA288" s="76"/>
      <c r="DB288" s="76"/>
      <c r="DC288" s="66" t="e">
        <f t="shared" si="270"/>
        <v>#DIV/0!</v>
      </c>
      <c r="DD288" s="66" t="e">
        <f t="shared" si="271"/>
        <v>#DIV/0!</v>
      </c>
      <c r="DE288" s="66" t="e">
        <f t="shared" si="272"/>
        <v>#DIV/0!</v>
      </c>
      <c r="DF288" s="66" t="e">
        <f t="shared" si="273"/>
        <v>#DIV/0!</v>
      </c>
      <c r="DG288" s="66" t="e">
        <f t="shared" si="274"/>
        <v>#DIV/0!</v>
      </c>
      <c r="DH288" s="66" t="e">
        <f t="shared" si="229"/>
        <v>#DIV/0!</v>
      </c>
      <c r="DI288" s="66" t="e">
        <f t="shared" si="275"/>
        <v>#DIV/0!</v>
      </c>
      <c r="DJ288" s="66" t="e">
        <f t="shared" si="276"/>
        <v>#DIV/0!</v>
      </c>
      <c r="DK288" s="66" t="e">
        <f t="shared" si="277"/>
        <v>#DIV/0!</v>
      </c>
      <c r="DL288" s="66" t="e">
        <f t="shared" si="278"/>
        <v>#DIV/0!</v>
      </c>
      <c r="DM288" s="66" t="e">
        <f t="shared" si="279"/>
        <v>#DIV/0!</v>
      </c>
      <c r="DN288" s="80" t="e">
        <f t="shared" si="286"/>
        <v>#DIV/0!</v>
      </c>
      <c r="DO288" s="178" t="e">
        <f t="shared" si="281"/>
        <v>#DIV/0!</v>
      </c>
      <c r="DP288" s="163" t="e">
        <f t="shared" si="285"/>
        <v>#DIV/0!</v>
      </c>
    </row>
    <row r="289" spans="1:120" ht="17.149999999999999" customHeight="1" x14ac:dyDescent="0.3">
      <c r="A289" s="30"/>
      <c r="B289" s="39" t="s">
        <v>801</v>
      </c>
      <c r="C289" s="37" t="s">
        <v>802</v>
      </c>
      <c r="D289" s="36" t="s">
        <v>803</v>
      </c>
      <c r="E289" s="37" t="s">
        <v>804</v>
      </c>
      <c r="F289" s="36" t="s">
        <v>820</v>
      </c>
      <c r="G289" s="37" t="s">
        <v>821</v>
      </c>
      <c r="H289" s="36">
        <v>25</v>
      </c>
      <c r="I289" s="38">
        <v>13</v>
      </c>
      <c r="J289" s="155" t="e">
        <f t="shared" si="232"/>
        <v>#DIV/0!</v>
      </c>
      <c r="K289" s="115" t="e">
        <f t="shared" si="233"/>
        <v>#DIV/0!</v>
      </c>
      <c r="L289" s="115" t="e">
        <f t="shared" si="234"/>
        <v>#DIV/0!</v>
      </c>
      <c r="M289" s="115" t="e">
        <f t="shared" si="235"/>
        <v>#DIV/0!</v>
      </c>
      <c r="N289" s="115" t="e">
        <f t="shared" si="236"/>
        <v>#DIV/0!</v>
      </c>
      <c r="O289" s="115" t="e">
        <f t="shared" si="237"/>
        <v>#DIV/0!</v>
      </c>
      <c r="P289" s="115" t="e">
        <f t="shared" si="238"/>
        <v>#DIV/0!</v>
      </c>
      <c r="Q289" s="115">
        <f t="shared" si="239"/>
        <v>1</v>
      </c>
      <c r="R289" s="116">
        <f t="shared" si="240"/>
        <v>0.69448552714979928</v>
      </c>
      <c r="S289" s="133" t="e">
        <f t="shared" si="241"/>
        <v>#DIV/0!</v>
      </c>
      <c r="T289" s="134" t="e">
        <f t="shared" si="282"/>
        <v>#DIV/0!</v>
      </c>
      <c r="U289" s="135" t="e">
        <f t="shared" si="242"/>
        <v>#DIV/0!</v>
      </c>
      <c r="V289" s="136">
        <v>2</v>
      </c>
      <c r="W289" s="155" t="e">
        <f t="shared" si="243"/>
        <v>#DIV/0!</v>
      </c>
      <c r="X289" s="155" t="e">
        <f t="shared" si="244"/>
        <v>#DIV/0!</v>
      </c>
      <c r="Y289" s="155" t="e">
        <f t="shared" si="245"/>
        <v>#DIV/0!</v>
      </c>
      <c r="Z289" s="156" t="e">
        <f t="shared" si="246"/>
        <v>#DIV/0!</v>
      </c>
      <c r="AA289" s="69"/>
      <c r="AB289" s="70">
        <f t="shared" si="247"/>
        <v>0.79543222582748674</v>
      </c>
      <c r="AC289" s="70" t="e">
        <f t="shared" si="248"/>
        <v>#DIV/0!</v>
      </c>
      <c r="AD289" s="70" t="e">
        <f t="shared" si="248"/>
        <v>#DIV/0!</v>
      </c>
      <c r="AE289" s="70">
        <f t="shared" si="249"/>
        <v>0</v>
      </c>
      <c r="AF289" s="70" t="e">
        <f t="shared" si="250"/>
        <v>#DIV/0!</v>
      </c>
      <c r="AG289" s="70" t="e">
        <f t="shared" si="251"/>
        <v>#DIV/0!</v>
      </c>
      <c r="AH289" s="70" t="e">
        <f t="shared" si="252"/>
        <v>#DIV/0!</v>
      </c>
      <c r="AI289" s="70" t="e">
        <f t="shared" si="253"/>
        <v>#DIV/0!</v>
      </c>
      <c r="AJ289" s="70" t="e">
        <f t="shared" si="254"/>
        <v>#DIV/0!</v>
      </c>
      <c r="AK289" s="70" t="e">
        <f t="shared" si="255"/>
        <v>#DIV/0!</v>
      </c>
      <c r="AL289" s="71" t="e">
        <f t="shared" si="283"/>
        <v>#DIV/0!</v>
      </c>
      <c r="AM289" s="187"/>
      <c r="AN289" s="189"/>
      <c r="AO289" s="182">
        <f t="shared" si="256"/>
        <v>1</v>
      </c>
      <c r="AP289" s="75"/>
      <c r="AQ289" s="75"/>
      <c r="AR289" s="76"/>
      <c r="AS289" s="76"/>
      <c r="AT289" s="171" t="e">
        <f t="shared" si="257"/>
        <v>#DIV/0!</v>
      </c>
      <c r="AU289" s="171" t="e">
        <f t="shared" si="258"/>
        <v>#DIV/0!</v>
      </c>
      <c r="AV289" s="75"/>
      <c r="AW289" s="76"/>
      <c r="AX289" s="75"/>
      <c r="AY289" s="76"/>
      <c r="AZ289" s="75"/>
      <c r="BA289" s="66" t="e">
        <f t="shared" si="259"/>
        <v>#DIV/0!</v>
      </c>
      <c r="BB289" s="155" t="e">
        <f t="shared" si="260"/>
        <v>#DIV/0!</v>
      </c>
      <c r="BC289" s="75"/>
      <c r="BD289" s="75"/>
      <c r="BE289" s="76"/>
      <c r="BF289" s="155" t="e">
        <f t="shared" si="261"/>
        <v>#DIV/0!</v>
      </c>
      <c r="BG289" s="184">
        <v>0.79543222582748674</v>
      </c>
      <c r="BH289" s="184">
        <v>0.69448552714979928</v>
      </c>
      <c r="BI289" s="75"/>
      <c r="BJ289" s="75"/>
      <c r="BK289" s="75"/>
      <c r="BL289" s="75"/>
      <c r="BM289" s="75"/>
      <c r="BN289" s="76"/>
      <c r="BO289" s="75"/>
      <c r="BP289" s="76"/>
      <c r="BQ289" s="76"/>
      <c r="BR289" s="76"/>
      <c r="BS289" s="155" t="e">
        <f t="shared" si="262"/>
        <v>#DIV/0!</v>
      </c>
      <c r="BT289" s="155" t="e">
        <f t="shared" si="230"/>
        <v>#DIV/0!</v>
      </c>
      <c r="BU289" s="66" t="e">
        <f t="shared" si="231"/>
        <v>#DIV/0!</v>
      </c>
      <c r="BV289" s="72"/>
      <c r="BW289" s="75"/>
      <c r="BX289" s="66" t="e">
        <f t="shared" si="263"/>
        <v>#DIV/0!</v>
      </c>
      <c r="BY289" s="74" t="e">
        <f t="shared" si="264"/>
        <v>#DIV/0!</v>
      </c>
      <c r="BZ289" s="155" t="e">
        <f t="shared" si="284"/>
        <v>#DIV/0!</v>
      </c>
      <c r="CA289" s="72"/>
      <c r="CB289" s="75"/>
      <c r="CC289" s="155" t="e">
        <f t="shared" si="265"/>
        <v>#DIV/0!</v>
      </c>
      <c r="CD289" s="155" t="e">
        <f t="shared" si="266"/>
        <v>#DIV/0!</v>
      </c>
      <c r="CE289" s="72"/>
      <c r="CF289" s="166"/>
      <c r="CG289" s="167"/>
      <c r="CH289" s="155" t="e">
        <f t="shared" si="267"/>
        <v>#DIV/0!</v>
      </c>
      <c r="CI289" s="75"/>
      <c r="CJ289" s="76"/>
      <c r="CK289" s="76"/>
      <c r="CL289" s="75"/>
      <c r="CM289" s="75"/>
      <c r="CN289" s="155" t="e">
        <f t="shared" si="268"/>
        <v>#DIV/0!</v>
      </c>
      <c r="CO289" s="72"/>
      <c r="CP289" s="75"/>
      <c r="CQ289" s="155" t="e">
        <f t="shared" si="269"/>
        <v>#DIV/0!</v>
      </c>
      <c r="CR289" s="78" t="b">
        <v>0</v>
      </c>
      <c r="CS289" s="76" t="b">
        <v>1</v>
      </c>
      <c r="CT289" s="76"/>
      <c r="CU289" s="76"/>
      <c r="CV289" s="79"/>
      <c r="CW289" s="79"/>
      <c r="CX289" s="79"/>
      <c r="CY289" s="79"/>
      <c r="CZ289" s="76"/>
      <c r="DA289" s="76"/>
      <c r="DB289" s="76"/>
      <c r="DC289" s="66" t="e">
        <f t="shared" si="270"/>
        <v>#DIV/0!</v>
      </c>
      <c r="DD289" s="66" t="e">
        <f t="shared" si="271"/>
        <v>#DIV/0!</v>
      </c>
      <c r="DE289" s="66" t="e">
        <f t="shared" si="272"/>
        <v>#DIV/0!</v>
      </c>
      <c r="DF289" s="66" t="e">
        <f t="shared" si="273"/>
        <v>#DIV/0!</v>
      </c>
      <c r="DG289" s="66" t="e">
        <f t="shared" si="274"/>
        <v>#DIV/0!</v>
      </c>
      <c r="DH289" s="66" t="e">
        <f t="shared" si="229"/>
        <v>#DIV/0!</v>
      </c>
      <c r="DI289" s="66" t="e">
        <f t="shared" si="275"/>
        <v>#DIV/0!</v>
      </c>
      <c r="DJ289" s="66" t="e">
        <f t="shared" si="276"/>
        <v>#DIV/0!</v>
      </c>
      <c r="DK289" s="66" t="e">
        <f t="shared" si="277"/>
        <v>#DIV/0!</v>
      </c>
      <c r="DL289" s="66" t="e">
        <f t="shared" si="278"/>
        <v>#DIV/0!</v>
      </c>
      <c r="DM289" s="66" t="e">
        <f t="shared" si="279"/>
        <v>#DIV/0!</v>
      </c>
      <c r="DN289" s="80" t="e">
        <f t="shared" si="286"/>
        <v>#DIV/0!</v>
      </c>
      <c r="DO289" s="178" t="e">
        <f t="shared" si="281"/>
        <v>#DIV/0!</v>
      </c>
      <c r="DP289" s="163" t="e">
        <f t="shared" si="285"/>
        <v>#DIV/0!</v>
      </c>
    </row>
    <row r="290" spans="1:120" ht="17.149999999999999" customHeight="1" x14ac:dyDescent="0.3">
      <c r="A290" s="30"/>
      <c r="B290" s="39" t="s">
        <v>801</v>
      </c>
      <c r="C290" s="37" t="s">
        <v>802</v>
      </c>
      <c r="D290" s="36" t="s">
        <v>803</v>
      </c>
      <c r="E290" s="37" t="s">
        <v>804</v>
      </c>
      <c r="F290" s="36" t="s">
        <v>822</v>
      </c>
      <c r="G290" s="37" t="s">
        <v>823</v>
      </c>
      <c r="H290" s="36">
        <v>12</v>
      </c>
      <c r="I290" s="38">
        <v>7</v>
      </c>
      <c r="J290" s="155" t="e">
        <f t="shared" si="232"/>
        <v>#DIV/0!</v>
      </c>
      <c r="K290" s="115" t="e">
        <f t="shared" si="233"/>
        <v>#DIV/0!</v>
      </c>
      <c r="L290" s="115" t="e">
        <f t="shared" si="234"/>
        <v>#DIV/0!</v>
      </c>
      <c r="M290" s="115" t="e">
        <f t="shared" si="235"/>
        <v>#DIV/0!</v>
      </c>
      <c r="N290" s="115" t="e">
        <f t="shared" si="236"/>
        <v>#DIV/0!</v>
      </c>
      <c r="O290" s="115" t="e">
        <f t="shared" si="237"/>
        <v>#DIV/0!</v>
      </c>
      <c r="P290" s="115" t="e">
        <f t="shared" si="238"/>
        <v>#DIV/0!</v>
      </c>
      <c r="Q290" s="115">
        <f t="shared" si="239"/>
        <v>1</v>
      </c>
      <c r="R290" s="116">
        <f t="shared" si="240"/>
        <v>0.74464942330054373</v>
      </c>
      <c r="S290" s="133" t="e">
        <f t="shared" si="241"/>
        <v>#DIV/0!</v>
      </c>
      <c r="T290" s="134" t="e">
        <f t="shared" si="282"/>
        <v>#DIV/0!</v>
      </c>
      <c r="U290" s="135" t="e">
        <f t="shared" si="242"/>
        <v>#DIV/0!</v>
      </c>
      <c r="V290" s="136">
        <v>3</v>
      </c>
      <c r="W290" s="155" t="e">
        <f t="shared" si="243"/>
        <v>#DIV/0!</v>
      </c>
      <c r="X290" s="155" t="e">
        <f t="shared" si="244"/>
        <v>#DIV/0!</v>
      </c>
      <c r="Y290" s="155" t="e">
        <f t="shared" si="245"/>
        <v>#DIV/0!</v>
      </c>
      <c r="Z290" s="156" t="e">
        <f t="shared" si="246"/>
        <v>#DIV/0!</v>
      </c>
      <c r="AA290" s="69"/>
      <c r="AB290" s="70">
        <f t="shared" si="247"/>
        <v>0.80784476695863427</v>
      </c>
      <c r="AC290" s="70" t="e">
        <f t="shared" si="248"/>
        <v>#DIV/0!</v>
      </c>
      <c r="AD290" s="70" t="e">
        <f t="shared" si="248"/>
        <v>#DIV/0!</v>
      </c>
      <c r="AE290" s="70">
        <f t="shared" si="249"/>
        <v>0</v>
      </c>
      <c r="AF290" s="70" t="e">
        <f t="shared" si="250"/>
        <v>#DIV/0!</v>
      </c>
      <c r="AG290" s="70" t="e">
        <f t="shared" si="251"/>
        <v>#DIV/0!</v>
      </c>
      <c r="AH290" s="70" t="e">
        <f t="shared" si="252"/>
        <v>#DIV/0!</v>
      </c>
      <c r="AI290" s="70" t="e">
        <f t="shared" si="253"/>
        <v>#DIV/0!</v>
      </c>
      <c r="AJ290" s="70" t="e">
        <f t="shared" si="254"/>
        <v>#DIV/0!</v>
      </c>
      <c r="AK290" s="70" t="e">
        <f t="shared" si="255"/>
        <v>#DIV/0!</v>
      </c>
      <c r="AL290" s="71" t="e">
        <f t="shared" si="283"/>
        <v>#DIV/0!</v>
      </c>
      <c r="AM290" s="187"/>
      <c r="AN290" s="189"/>
      <c r="AO290" s="182">
        <f t="shared" si="256"/>
        <v>1</v>
      </c>
      <c r="AP290" s="75"/>
      <c r="AQ290" s="75"/>
      <c r="AR290" s="76"/>
      <c r="AS290" s="76"/>
      <c r="AT290" s="171" t="e">
        <f t="shared" si="257"/>
        <v>#DIV/0!</v>
      </c>
      <c r="AU290" s="171" t="e">
        <f t="shared" si="258"/>
        <v>#DIV/0!</v>
      </c>
      <c r="AV290" s="75"/>
      <c r="AW290" s="76"/>
      <c r="AX290" s="75"/>
      <c r="AY290" s="76"/>
      <c r="AZ290" s="75"/>
      <c r="BA290" s="66" t="e">
        <f t="shared" si="259"/>
        <v>#DIV/0!</v>
      </c>
      <c r="BB290" s="155" t="e">
        <f t="shared" si="260"/>
        <v>#DIV/0!</v>
      </c>
      <c r="BC290" s="75"/>
      <c r="BD290" s="75"/>
      <c r="BE290" s="76"/>
      <c r="BF290" s="155" t="e">
        <f t="shared" si="261"/>
        <v>#DIV/0!</v>
      </c>
      <c r="BG290" s="184">
        <v>0.80784476695863427</v>
      </c>
      <c r="BH290" s="184">
        <v>0.74464942330054373</v>
      </c>
      <c r="BI290" s="75"/>
      <c r="BJ290" s="75"/>
      <c r="BK290" s="75"/>
      <c r="BL290" s="75"/>
      <c r="BM290" s="75"/>
      <c r="BN290" s="76"/>
      <c r="BO290" s="75"/>
      <c r="BP290" s="76"/>
      <c r="BQ290" s="76"/>
      <c r="BR290" s="76"/>
      <c r="BS290" s="155" t="e">
        <f t="shared" si="262"/>
        <v>#DIV/0!</v>
      </c>
      <c r="BT290" s="155" t="e">
        <f t="shared" si="230"/>
        <v>#DIV/0!</v>
      </c>
      <c r="BU290" s="66" t="e">
        <f t="shared" si="231"/>
        <v>#DIV/0!</v>
      </c>
      <c r="BV290" s="72"/>
      <c r="BW290" s="75"/>
      <c r="BX290" s="66" t="e">
        <f t="shared" si="263"/>
        <v>#DIV/0!</v>
      </c>
      <c r="BY290" s="74" t="e">
        <f t="shared" si="264"/>
        <v>#DIV/0!</v>
      </c>
      <c r="BZ290" s="155" t="e">
        <f t="shared" si="284"/>
        <v>#DIV/0!</v>
      </c>
      <c r="CA290" s="72"/>
      <c r="CB290" s="75"/>
      <c r="CC290" s="155" t="e">
        <f t="shared" si="265"/>
        <v>#DIV/0!</v>
      </c>
      <c r="CD290" s="155" t="e">
        <f t="shared" si="266"/>
        <v>#DIV/0!</v>
      </c>
      <c r="CE290" s="72"/>
      <c r="CF290" s="166"/>
      <c r="CG290" s="167"/>
      <c r="CH290" s="155" t="e">
        <f t="shared" si="267"/>
        <v>#DIV/0!</v>
      </c>
      <c r="CI290" s="75"/>
      <c r="CJ290" s="75"/>
      <c r="CK290" s="76"/>
      <c r="CL290" s="75"/>
      <c r="CM290" s="76"/>
      <c r="CN290" s="155" t="e">
        <f t="shared" si="268"/>
        <v>#DIV/0!</v>
      </c>
      <c r="CO290" s="72"/>
      <c r="CP290" s="75"/>
      <c r="CQ290" s="155" t="e">
        <f t="shared" si="269"/>
        <v>#DIV/0!</v>
      </c>
      <c r="CR290" s="78" t="b">
        <v>0</v>
      </c>
      <c r="CS290" s="76" t="b">
        <v>1</v>
      </c>
      <c r="CT290" s="76"/>
      <c r="CU290" s="76"/>
      <c r="CV290" s="79"/>
      <c r="CW290" s="79"/>
      <c r="CX290" s="79"/>
      <c r="CY290" s="79"/>
      <c r="CZ290" s="76"/>
      <c r="DA290" s="76"/>
      <c r="DB290" s="76"/>
      <c r="DC290" s="66" t="e">
        <f t="shared" si="270"/>
        <v>#DIV/0!</v>
      </c>
      <c r="DD290" s="66" t="e">
        <f t="shared" si="271"/>
        <v>#DIV/0!</v>
      </c>
      <c r="DE290" s="66" t="e">
        <f t="shared" si="272"/>
        <v>#DIV/0!</v>
      </c>
      <c r="DF290" s="66" t="e">
        <f t="shared" si="273"/>
        <v>#DIV/0!</v>
      </c>
      <c r="DG290" s="66" t="e">
        <f t="shared" si="274"/>
        <v>#DIV/0!</v>
      </c>
      <c r="DH290" s="66" t="e">
        <f t="shared" si="229"/>
        <v>#DIV/0!</v>
      </c>
      <c r="DI290" s="66" t="e">
        <f t="shared" si="275"/>
        <v>#DIV/0!</v>
      </c>
      <c r="DJ290" s="66" t="e">
        <f t="shared" si="276"/>
        <v>#DIV/0!</v>
      </c>
      <c r="DK290" s="66" t="e">
        <f t="shared" si="277"/>
        <v>#DIV/0!</v>
      </c>
      <c r="DL290" s="66" t="e">
        <f t="shared" si="278"/>
        <v>#DIV/0!</v>
      </c>
      <c r="DM290" s="66" t="e">
        <f t="shared" si="279"/>
        <v>#DIV/0!</v>
      </c>
      <c r="DN290" s="80" t="e">
        <f t="shared" si="286"/>
        <v>#DIV/0!</v>
      </c>
      <c r="DO290" s="178" t="e">
        <f t="shared" si="281"/>
        <v>#DIV/0!</v>
      </c>
      <c r="DP290" s="163" t="e">
        <f t="shared" si="285"/>
        <v>#DIV/0!</v>
      </c>
    </row>
    <row r="291" spans="1:120" ht="17.149999999999999" customHeight="1" x14ac:dyDescent="0.3">
      <c r="A291" s="30"/>
      <c r="B291" s="39" t="s">
        <v>801</v>
      </c>
      <c r="C291" s="37" t="s">
        <v>802</v>
      </c>
      <c r="D291" s="36" t="s">
        <v>824</v>
      </c>
      <c r="E291" s="37" t="s">
        <v>825</v>
      </c>
      <c r="F291" s="36" t="s">
        <v>826</v>
      </c>
      <c r="G291" s="37" t="s">
        <v>825</v>
      </c>
      <c r="H291" s="36">
        <v>19</v>
      </c>
      <c r="I291" s="38">
        <v>8</v>
      </c>
      <c r="J291" s="155" t="e">
        <f t="shared" si="232"/>
        <v>#DIV/0!</v>
      </c>
      <c r="K291" s="115" t="e">
        <f t="shared" si="233"/>
        <v>#DIV/0!</v>
      </c>
      <c r="L291" s="115" t="e">
        <f t="shared" si="234"/>
        <v>#DIV/0!</v>
      </c>
      <c r="M291" s="115" t="e">
        <f t="shared" si="235"/>
        <v>#DIV/0!</v>
      </c>
      <c r="N291" s="115" t="e">
        <f t="shared" si="236"/>
        <v>#DIV/0!</v>
      </c>
      <c r="O291" s="115" t="e">
        <f t="shared" si="237"/>
        <v>#DIV/0!</v>
      </c>
      <c r="P291" s="115" t="e">
        <f t="shared" si="238"/>
        <v>#DIV/0!</v>
      </c>
      <c r="Q291" s="115">
        <f t="shared" si="239"/>
        <v>1</v>
      </c>
      <c r="R291" s="116">
        <f t="shared" si="240"/>
        <v>0.57932074760187613</v>
      </c>
      <c r="S291" s="133" t="e">
        <f t="shared" si="241"/>
        <v>#DIV/0!</v>
      </c>
      <c r="T291" s="134" t="e">
        <f t="shared" si="282"/>
        <v>#DIV/0!</v>
      </c>
      <c r="U291" s="135" t="e">
        <f t="shared" si="242"/>
        <v>#DIV/0!</v>
      </c>
      <c r="V291" s="136">
        <v>2</v>
      </c>
      <c r="W291" s="155" t="e">
        <f t="shared" si="243"/>
        <v>#DIV/0!</v>
      </c>
      <c r="X291" s="155" t="e">
        <f t="shared" si="244"/>
        <v>#DIV/0!</v>
      </c>
      <c r="Y291" s="155" t="e">
        <f t="shared" si="245"/>
        <v>#DIV/0!</v>
      </c>
      <c r="Z291" s="156" t="e">
        <f t="shared" si="246"/>
        <v>#DIV/0!</v>
      </c>
      <c r="AA291" s="69"/>
      <c r="AB291" s="70">
        <f t="shared" si="247"/>
        <v>0.67896258764522233</v>
      </c>
      <c r="AC291" s="70" t="e">
        <f t="shared" si="248"/>
        <v>#DIV/0!</v>
      </c>
      <c r="AD291" s="70" t="e">
        <f t="shared" si="248"/>
        <v>#DIV/0!</v>
      </c>
      <c r="AE291" s="70">
        <f t="shared" si="249"/>
        <v>0</v>
      </c>
      <c r="AF291" s="70" t="e">
        <f t="shared" si="250"/>
        <v>#DIV/0!</v>
      </c>
      <c r="AG291" s="70" t="e">
        <f t="shared" si="251"/>
        <v>#DIV/0!</v>
      </c>
      <c r="AH291" s="70" t="e">
        <f t="shared" si="252"/>
        <v>#DIV/0!</v>
      </c>
      <c r="AI291" s="70" t="e">
        <f t="shared" si="253"/>
        <v>#DIV/0!</v>
      </c>
      <c r="AJ291" s="70" t="e">
        <f t="shared" si="254"/>
        <v>#DIV/0!</v>
      </c>
      <c r="AK291" s="70" t="e">
        <f t="shared" si="255"/>
        <v>#DIV/0!</v>
      </c>
      <c r="AL291" s="71" t="e">
        <f t="shared" si="283"/>
        <v>#DIV/0!</v>
      </c>
      <c r="AM291" s="187"/>
      <c r="AN291" s="189"/>
      <c r="AO291" s="182">
        <f t="shared" si="256"/>
        <v>1</v>
      </c>
      <c r="AP291" s="75"/>
      <c r="AQ291" s="76"/>
      <c r="AR291" s="76"/>
      <c r="AS291" s="76"/>
      <c r="AT291" s="171" t="e">
        <f t="shared" si="257"/>
        <v>#DIV/0!</v>
      </c>
      <c r="AU291" s="171" t="e">
        <f t="shared" si="258"/>
        <v>#DIV/0!</v>
      </c>
      <c r="AV291" s="75"/>
      <c r="AW291" s="76"/>
      <c r="AX291" s="75"/>
      <c r="AY291" s="76"/>
      <c r="AZ291" s="75"/>
      <c r="BA291" s="66" t="e">
        <f t="shared" si="259"/>
        <v>#DIV/0!</v>
      </c>
      <c r="BB291" s="155" t="e">
        <f t="shared" si="260"/>
        <v>#DIV/0!</v>
      </c>
      <c r="BC291" s="75"/>
      <c r="BD291" s="75"/>
      <c r="BE291" s="76"/>
      <c r="BF291" s="155" t="e">
        <f t="shared" si="261"/>
        <v>#DIV/0!</v>
      </c>
      <c r="BG291" s="184">
        <v>0.67896258764522233</v>
      </c>
      <c r="BH291" s="184">
        <v>0.57932074760187613</v>
      </c>
      <c r="BI291" s="75"/>
      <c r="BJ291" s="75"/>
      <c r="BK291" s="75"/>
      <c r="BL291" s="75"/>
      <c r="BM291" s="76"/>
      <c r="BN291" s="76"/>
      <c r="BO291" s="76"/>
      <c r="BP291" s="76"/>
      <c r="BQ291" s="76"/>
      <c r="BR291" s="76"/>
      <c r="BS291" s="155" t="e">
        <f t="shared" si="262"/>
        <v>#DIV/0!</v>
      </c>
      <c r="BT291" s="155" t="e">
        <f t="shared" si="230"/>
        <v>#DIV/0!</v>
      </c>
      <c r="BU291" s="66" t="e">
        <f t="shared" si="231"/>
        <v>#DIV/0!</v>
      </c>
      <c r="BV291" s="72"/>
      <c r="BW291" s="75"/>
      <c r="BX291" s="66" t="e">
        <f t="shared" si="263"/>
        <v>#DIV/0!</v>
      </c>
      <c r="BY291" s="74" t="e">
        <f t="shared" si="264"/>
        <v>#DIV/0!</v>
      </c>
      <c r="BZ291" s="155" t="e">
        <f t="shared" si="284"/>
        <v>#DIV/0!</v>
      </c>
      <c r="CA291" s="72"/>
      <c r="CB291" s="75"/>
      <c r="CC291" s="155" t="e">
        <f t="shared" si="265"/>
        <v>#DIV/0!</v>
      </c>
      <c r="CD291" s="155" t="e">
        <f t="shared" si="266"/>
        <v>#DIV/0!</v>
      </c>
      <c r="CE291" s="72"/>
      <c r="CF291" s="166"/>
      <c r="CG291" s="167"/>
      <c r="CH291" s="155" t="e">
        <f t="shared" si="267"/>
        <v>#DIV/0!</v>
      </c>
      <c r="CI291" s="75"/>
      <c r="CJ291" s="75"/>
      <c r="CK291" s="76"/>
      <c r="CL291" s="75"/>
      <c r="CM291" s="76"/>
      <c r="CN291" s="155" t="e">
        <f t="shared" si="268"/>
        <v>#DIV/0!</v>
      </c>
      <c r="CO291" s="72"/>
      <c r="CP291" s="75"/>
      <c r="CQ291" s="155" t="e">
        <f t="shared" si="269"/>
        <v>#DIV/0!</v>
      </c>
      <c r="CR291" s="78" t="b">
        <v>1</v>
      </c>
      <c r="CS291" s="76" t="b">
        <v>1</v>
      </c>
      <c r="CT291" s="76"/>
      <c r="CU291" s="76"/>
      <c r="CV291" s="79"/>
      <c r="CW291" s="79"/>
      <c r="CX291" s="79"/>
      <c r="CY291" s="79"/>
      <c r="CZ291" s="76"/>
      <c r="DA291" s="76"/>
      <c r="DB291" s="76"/>
      <c r="DC291" s="66" t="e">
        <f t="shared" si="270"/>
        <v>#DIV/0!</v>
      </c>
      <c r="DD291" s="66" t="e">
        <f t="shared" si="271"/>
        <v>#DIV/0!</v>
      </c>
      <c r="DE291" s="66" t="e">
        <f t="shared" si="272"/>
        <v>#DIV/0!</v>
      </c>
      <c r="DF291" s="66" t="e">
        <f t="shared" si="273"/>
        <v>#DIV/0!</v>
      </c>
      <c r="DG291" s="66" t="e">
        <f t="shared" si="274"/>
        <v>#DIV/0!</v>
      </c>
      <c r="DH291" s="66" t="e">
        <f t="shared" si="229"/>
        <v>#DIV/0!</v>
      </c>
      <c r="DI291" s="66" t="e">
        <f t="shared" si="275"/>
        <v>#DIV/0!</v>
      </c>
      <c r="DJ291" s="66" t="e">
        <f t="shared" si="276"/>
        <v>#DIV/0!</v>
      </c>
      <c r="DK291" s="66" t="e">
        <f t="shared" si="277"/>
        <v>#DIV/0!</v>
      </c>
      <c r="DL291" s="66" t="e">
        <f t="shared" si="278"/>
        <v>#DIV/0!</v>
      </c>
      <c r="DM291" s="66" t="e">
        <f t="shared" si="279"/>
        <v>#DIV/0!</v>
      </c>
      <c r="DN291" s="80" t="e">
        <f t="shared" si="286"/>
        <v>#DIV/0!</v>
      </c>
      <c r="DO291" s="178" t="e">
        <f t="shared" si="281"/>
        <v>#DIV/0!</v>
      </c>
      <c r="DP291" s="163" t="e">
        <f t="shared" si="285"/>
        <v>#DIV/0!</v>
      </c>
    </row>
    <row r="292" spans="1:120" ht="17.149999999999999" customHeight="1" x14ac:dyDescent="0.3">
      <c r="A292" s="30"/>
      <c r="B292" s="39" t="s">
        <v>801</v>
      </c>
      <c r="C292" s="37" t="s">
        <v>802</v>
      </c>
      <c r="D292" s="36" t="s">
        <v>824</v>
      </c>
      <c r="E292" s="37" t="s">
        <v>825</v>
      </c>
      <c r="F292" s="36" t="s">
        <v>827</v>
      </c>
      <c r="G292" s="37" t="s">
        <v>828</v>
      </c>
      <c r="H292" s="36">
        <v>19</v>
      </c>
      <c r="I292" s="38">
        <v>4</v>
      </c>
      <c r="J292" s="155" t="e">
        <f t="shared" si="232"/>
        <v>#DIV/0!</v>
      </c>
      <c r="K292" s="115" t="e">
        <f t="shared" si="233"/>
        <v>#DIV/0!</v>
      </c>
      <c r="L292" s="115" t="e">
        <f t="shared" si="234"/>
        <v>#DIV/0!</v>
      </c>
      <c r="M292" s="115" t="e">
        <f t="shared" si="235"/>
        <v>#DIV/0!</v>
      </c>
      <c r="N292" s="115" t="e">
        <f t="shared" si="236"/>
        <v>#DIV/0!</v>
      </c>
      <c r="O292" s="115" t="e">
        <f t="shared" si="237"/>
        <v>#DIV/0!</v>
      </c>
      <c r="P292" s="115" t="e">
        <f t="shared" si="238"/>
        <v>#DIV/0!</v>
      </c>
      <c r="Q292" s="115">
        <f t="shared" si="239"/>
        <v>1</v>
      </c>
      <c r="R292" s="116">
        <f t="shared" si="240"/>
        <v>0.55858568958786459</v>
      </c>
      <c r="S292" s="133" t="e">
        <f t="shared" si="241"/>
        <v>#DIV/0!</v>
      </c>
      <c r="T292" s="134" t="e">
        <f t="shared" si="282"/>
        <v>#DIV/0!</v>
      </c>
      <c r="U292" s="135" t="e">
        <f t="shared" si="242"/>
        <v>#DIV/0!</v>
      </c>
      <c r="V292" s="136">
        <v>2</v>
      </c>
      <c r="W292" s="155" t="e">
        <f t="shared" si="243"/>
        <v>#DIV/0!</v>
      </c>
      <c r="X292" s="155" t="e">
        <f t="shared" si="244"/>
        <v>#DIV/0!</v>
      </c>
      <c r="Y292" s="155" t="e">
        <f t="shared" si="245"/>
        <v>#DIV/0!</v>
      </c>
      <c r="Z292" s="156" t="e">
        <f t="shared" si="246"/>
        <v>#DIV/0!</v>
      </c>
      <c r="AA292" s="69"/>
      <c r="AB292" s="70">
        <f t="shared" si="247"/>
        <v>0.62646865867477786</v>
      </c>
      <c r="AC292" s="70" t="e">
        <f t="shared" si="248"/>
        <v>#DIV/0!</v>
      </c>
      <c r="AD292" s="70" t="e">
        <f t="shared" si="248"/>
        <v>#DIV/0!</v>
      </c>
      <c r="AE292" s="70">
        <f t="shared" si="249"/>
        <v>0</v>
      </c>
      <c r="AF292" s="70" t="e">
        <f t="shared" si="250"/>
        <v>#DIV/0!</v>
      </c>
      <c r="AG292" s="70" t="e">
        <f t="shared" si="251"/>
        <v>#DIV/0!</v>
      </c>
      <c r="AH292" s="70" t="e">
        <f t="shared" si="252"/>
        <v>#DIV/0!</v>
      </c>
      <c r="AI292" s="70" t="e">
        <f t="shared" si="253"/>
        <v>#DIV/0!</v>
      </c>
      <c r="AJ292" s="70" t="e">
        <f t="shared" si="254"/>
        <v>#DIV/0!</v>
      </c>
      <c r="AK292" s="70" t="e">
        <f t="shared" si="255"/>
        <v>#DIV/0!</v>
      </c>
      <c r="AL292" s="71" t="e">
        <f t="shared" si="283"/>
        <v>#DIV/0!</v>
      </c>
      <c r="AM292" s="187"/>
      <c r="AN292" s="189"/>
      <c r="AO292" s="182">
        <f t="shared" si="256"/>
        <v>1</v>
      </c>
      <c r="AP292" s="75"/>
      <c r="AQ292" s="75"/>
      <c r="AR292" s="76"/>
      <c r="AS292" s="76"/>
      <c r="AT292" s="171" t="e">
        <f t="shared" si="257"/>
        <v>#DIV/0!</v>
      </c>
      <c r="AU292" s="171" t="e">
        <f t="shared" si="258"/>
        <v>#DIV/0!</v>
      </c>
      <c r="AV292" s="75"/>
      <c r="AW292" s="76"/>
      <c r="AX292" s="75"/>
      <c r="AY292" s="76"/>
      <c r="AZ292" s="75"/>
      <c r="BA292" s="66" t="e">
        <f t="shared" si="259"/>
        <v>#DIV/0!</v>
      </c>
      <c r="BB292" s="155" t="e">
        <f t="shared" si="260"/>
        <v>#DIV/0!</v>
      </c>
      <c r="BC292" s="75"/>
      <c r="BD292" s="75"/>
      <c r="BE292" s="76"/>
      <c r="BF292" s="155" t="e">
        <f t="shared" si="261"/>
        <v>#DIV/0!</v>
      </c>
      <c r="BG292" s="184">
        <v>0.62646865867477786</v>
      </c>
      <c r="BH292" s="184">
        <v>0.55858568958786459</v>
      </c>
      <c r="BI292" s="75"/>
      <c r="BJ292" s="75"/>
      <c r="BK292" s="75"/>
      <c r="BL292" s="75"/>
      <c r="BM292" s="76"/>
      <c r="BN292" s="76"/>
      <c r="BO292" s="76"/>
      <c r="BP292" s="76"/>
      <c r="BQ292" s="76"/>
      <c r="BR292" s="76"/>
      <c r="BS292" s="155" t="e">
        <f t="shared" si="262"/>
        <v>#DIV/0!</v>
      </c>
      <c r="BT292" s="155" t="e">
        <f t="shared" si="230"/>
        <v>#DIV/0!</v>
      </c>
      <c r="BU292" s="66" t="e">
        <f t="shared" si="231"/>
        <v>#DIV/0!</v>
      </c>
      <c r="BV292" s="72"/>
      <c r="BW292" s="75"/>
      <c r="BX292" s="66" t="e">
        <f t="shared" si="263"/>
        <v>#DIV/0!</v>
      </c>
      <c r="BY292" s="74" t="e">
        <f t="shared" si="264"/>
        <v>#DIV/0!</v>
      </c>
      <c r="BZ292" s="155" t="e">
        <f t="shared" si="284"/>
        <v>#DIV/0!</v>
      </c>
      <c r="CA292" s="72"/>
      <c r="CB292" s="75"/>
      <c r="CC292" s="155" t="e">
        <f t="shared" si="265"/>
        <v>#DIV/0!</v>
      </c>
      <c r="CD292" s="155" t="e">
        <f t="shared" si="266"/>
        <v>#DIV/0!</v>
      </c>
      <c r="CE292" s="72"/>
      <c r="CF292" s="166"/>
      <c r="CG292" s="167"/>
      <c r="CH292" s="155" t="e">
        <f t="shared" si="267"/>
        <v>#DIV/0!</v>
      </c>
      <c r="CI292" s="75"/>
      <c r="CJ292" s="76"/>
      <c r="CK292" s="75"/>
      <c r="CL292" s="75"/>
      <c r="CM292" s="76"/>
      <c r="CN292" s="155" t="e">
        <f t="shared" si="268"/>
        <v>#DIV/0!</v>
      </c>
      <c r="CO292" s="72"/>
      <c r="CP292" s="75"/>
      <c r="CQ292" s="155" t="e">
        <f t="shared" si="269"/>
        <v>#DIV/0!</v>
      </c>
      <c r="CR292" s="78" t="b">
        <v>0</v>
      </c>
      <c r="CS292" s="76" t="b">
        <v>1</v>
      </c>
      <c r="CT292" s="76"/>
      <c r="CU292" s="76"/>
      <c r="CV292" s="79"/>
      <c r="CW292" s="79"/>
      <c r="CX292" s="79"/>
      <c r="CY292" s="79"/>
      <c r="CZ292" s="76"/>
      <c r="DA292" s="76"/>
      <c r="DB292" s="76"/>
      <c r="DC292" s="66" t="e">
        <f t="shared" si="270"/>
        <v>#DIV/0!</v>
      </c>
      <c r="DD292" s="66" t="e">
        <f t="shared" si="271"/>
        <v>#DIV/0!</v>
      </c>
      <c r="DE292" s="66" t="e">
        <f t="shared" si="272"/>
        <v>#DIV/0!</v>
      </c>
      <c r="DF292" s="66" t="e">
        <f t="shared" si="273"/>
        <v>#DIV/0!</v>
      </c>
      <c r="DG292" s="66" t="e">
        <f t="shared" si="274"/>
        <v>#DIV/0!</v>
      </c>
      <c r="DH292" s="66" t="e">
        <f t="shared" si="229"/>
        <v>#DIV/0!</v>
      </c>
      <c r="DI292" s="66" t="e">
        <f t="shared" si="275"/>
        <v>#DIV/0!</v>
      </c>
      <c r="DJ292" s="66" t="e">
        <f t="shared" si="276"/>
        <v>#DIV/0!</v>
      </c>
      <c r="DK292" s="66" t="e">
        <f t="shared" si="277"/>
        <v>#DIV/0!</v>
      </c>
      <c r="DL292" s="66" t="e">
        <f t="shared" si="278"/>
        <v>#DIV/0!</v>
      </c>
      <c r="DM292" s="66" t="e">
        <f t="shared" si="279"/>
        <v>#DIV/0!</v>
      </c>
      <c r="DN292" s="80" t="e">
        <f t="shared" si="286"/>
        <v>#DIV/0!</v>
      </c>
      <c r="DO292" s="178" t="e">
        <f t="shared" si="281"/>
        <v>#DIV/0!</v>
      </c>
      <c r="DP292" s="163" t="e">
        <f t="shared" si="285"/>
        <v>#DIV/0!</v>
      </c>
    </row>
    <row r="293" spans="1:120" ht="17.149999999999999" customHeight="1" x14ac:dyDescent="0.3">
      <c r="A293" s="30"/>
      <c r="B293" s="39" t="s">
        <v>801</v>
      </c>
      <c r="C293" s="37" t="s">
        <v>802</v>
      </c>
      <c r="D293" s="36" t="s">
        <v>824</v>
      </c>
      <c r="E293" s="37" t="s">
        <v>825</v>
      </c>
      <c r="F293" s="36" t="s">
        <v>829</v>
      </c>
      <c r="G293" s="37" t="s">
        <v>830</v>
      </c>
      <c r="H293" s="36">
        <v>20</v>
      </c>
      <c r="I293" s="38">
        <v>11</v>
      </c>
      <c r="J293" s="155" t="e">
        <f t="shared" si="232"/>
        <v>#DIV/0!</v>
      </c>
      <c r="K293" s="115" t="e">
        <f t="shared" si="233"/>
        <v>#DIV/0!</v>
      </c>
      <c r="L293" s="115" t="e">
        <f t="shared" si="234"/>
        <v>#DIV/0!</v>
      </c>
      <c r="M293" s="115" t="e">
        <f t="shared" si="235"/>
        <v>#DIV/0!</v>
      </c>
      <c r="N293" s="115" t="e">
        <f t="shared" si="236"/>
        <v>#DIV/0!</v>
      </c>
      <c r="O293" s="115" t="e">
        <f t="shared" si="237"/>
        <v>#DIV/0!</v>
      </c>
      <c r="P293" s="115" t="e">
        <f t="shared" si="238"/>
        <v>#DIV/0!</v>
      </c>
      <c r="Q293" s="115">
        <f t="shared" si="239"/>
        <v>1</v>
      </c>
      <c r="R293" s="116">
        <f t="shared" si="240"/>
        <v>0.5796134859783636</v>
      </c>
      <c r="S293" s="133" t="e">
        <f t="shared" si="241"/>
        <v>#DIV/0!</v>
      </c>
      <c r="T293" s="134" t="e">
        <f t="shared" si="282"/>
        <v>#DIV/0!</v>
      </c>
      <c r="U293" s="135" t="e">
        <f t="shared" si="242"/>
        <v>#DIV/0!</v>
      </c>
      <c r="V293" s="136">
        <v>2</v>
      </c>
      <c r="W293" s="155" t="e">
        <f t="shared" si="243"/>
        <v>#DIV/0!</v>
      </c>
      <c r="X293" s="155" t="e">
        <f t="shared" si="244"/>
        <v>#DIV/0!</v>
      </c>
      <c r="Y293" s="155" t="e">
        <f t="shared" si="245"/>
        <v>#DIV/0!</v>
      </c>
      <c r="Z293" s="156" t="e">
        <f t="shared" si="246"/>
        <v>#DIV/0!</v>
      </c>
      <c r="AA293" s="69"/>
      <c r="AB293" s="70">
        <f t="shared" si="247"/>
        <v>0.64309127755940321</v>
      </c>
      <c r="AC293" s="70" t="e">
        <f t="shared" si="248"/>
        <v>#DIV/0!</v>
      </c>
      <c r="AD293" s="70" t="e">
        <f t="shared" si="248"/>
        <v>#DIV/0!</v>
      </c>
      <c r="AE293" s="70">
        <f t="shared" si="249"/>
        <v>0</v>
      </c>
      <c r="AF293" s="70" t="e">
        <f t="shared" si="250"/>
        <v>#DIV/0!</v>
      </c>
      <c r="AG293" s="70" t="e">
        <f t="shared" si="251"/>
        <v>#DIV/0!</v>
      </c>
      <c r="AH293" s="70" t="e">
        <f t="shared" si="252"/>
        <v>#DIV/0!</v>
      </c>
      <c r="AI293" s="70" t="e">
        <f t="shared" si="253"/>
        <v>#DIV/0!</v>
      </c>
      <c r="AJ293" s="70" t="e">
        <f t="shared" si="254"/>
        <v>#DIV/0!</v>
      </c>
      <c r="AK293" s="70" t="e">
        <f t="shared" si="255"/>
        <v>#DIV/0!</v>
      </c>
      <c r="AL293" s="71" t="e">
        <f t="shared" si="283"/>
        <v>#DIV/0!</v>
      </c>
      <c r="AM293" s="187"/>
      <c r="AN293" s="189"/>
      <c r="AO293" s="182">
        <f t="shared" si="256"/>
        <v>1</v>
      </c>
      <c r="AP293" s="75"/>
      <c r="AQ293" s="75"/>
      <c r="AR293" s="76"/>
      <c r="AS293" s="76"/>
      <c r="AT293" s="171" t="e">
        <f t="shared" si="257"/>
        <v>#DIV/0!</v>
      </c>
      <c r="AU293" s="171" t="e">
        <f t="shared" si="258"/>
        <v>#DIV/0!</v>
      </c>
      <c r="AV293" s="75"/>
      <c r="AW293" s="76"/>
      <c r="AX293" s="75"/>
      <c r="AY293" s="76"/>
      <c r="AZ293" s="75"/>
      <c r="BA293" s="66" t="e">
        <f t="shared" si="259"/>
        <v>#DIV/0!</v>
      </c>
      <c r="BB293" s="155" t="e">
        <f t="shared" si="260"/>
        <v>#DIV/0!</v>
      </c>
      <c r="BC293" s="75"/>
      <c r="BD293" s="75"/>
      <c r="BE293" s="76"/>
      <c r="BF293" s="155" t="e">
        <f t="shared" si="261"/>
        <v>#DIV/0!</v>
      </c>
      <c r="BG293" s="184">
        <v>0.64309127755940321</v>
      </c>
      <c r="BH293" s="184">
        <v>0.5796134859783636</v>
      </c>
      <c r="BI293" s="75"/>
      <c r="BJ293" s="75"/>
      <c r="BK293" s="75"/>
      <c r="BL293" s="75"/>
      <c r="BM293" s="75"/>
      <c r="BN293" s="76"/>
      <c r="BO293" s="75"/>
      <c r="BP293" s="76"/>
      <c r="BQ293" s="76"/>
      <c r="BR293" s="76"/>
      <c r="BS293" s="155" t="e">
        <f t="shared" si="262"/>
        <v>#DIV/0!</v>
      </c>
      <c r="BT293" s="155" t="e">
        <f t="shared" si="230"/>
        <v>#DIV/0!</v>
      </c>
      <c r="BU293" s="66" t="e">
        <f t="shared" si="231"/>
        <v>#DIV/0!</v>
      </c>
      <c r="BV293" s="72"/>
      <c r="BW293" s="75"/>
      <c r="BX293" s="66" t="e">
        <f t="shared" si="263"/>
        <v>#DIV/0!</v>
      </c>
      <c r="BY293" s="74" t="e">
        <f t="shared" si="264"/>
        <v>#DIV/0!</v>
      </c>
      <c r="BZ293" s="155" t="e">
        <f t="shared" si="284"/>
        <v>#DIV/0!</v>
      </c>
      <c r="CA293" s="72"/>
      <c r="CB293" s="75"/>
      <c r="CC293" s="155" t="e">
        <f t="shared" si="265"/>
        <v>#DIV/0!</v>
      </c>
      <c r="CD293" s="155" t="e">
        <f t="shared" si="266"/>
        <v>#DIV/0!</v>
      </c>
      <c r="CE293" s="72"/>
      <c r="CF293" s="166"/>
      <c r="CG293" s="167"/>
      <c r="CH293" s="155" t="e">
        <f t="shared" si="267"/>
        <v>#DIV/0!</v>
      </c>
      <c r="CI293" s="75"/>
      <c r="CJ293" s="75"/>
      <c r="CK293" s="76"/>
      <c r="CL293" s="75"/>
      <c r="CM293" s="75"/>
      <c r="CN293" s="155" t="e">
        <f t="shared" si="268"/>
        <v>#DIV/0!</v>
      </c>
      <c r="CO293" s="72"/>
      <c r="CP293" s="75"/>
      <c r="CQ293" s="155" t="e">
        <f t="shared" si="269"/>
        <v>#DIV/0!</v>
      </c>
      <c r="CR293" s="78" t="b">
        <v>0</v>
      </c>
      <c r="CS293" s="76" t="b">
        <v>1</v>
      </c>
      <c r="CT293" s="76"/>
      <c r="CU293" s="76"/>
      <c r="CV293" s="79"/>
      <c r="CW293" s="79"/>
      <c r="CX293" s="79"/>
      <c r="CY293" s="79"/>
      <c r="CZ293" s="76"/>
      <c r="DA293" s="76"/>
      <c r="DB293" s="76"/>
      <c r="DC293" s="66" t="e">
        <f t="shared" si="270"/>
        <v>#DIV/0!</v>
      </c>
      <c r="DD293" s="66" t="e">
        <f t="shared" si="271"/>
        <v>#DIV/0!</v>
      </c>
      <c r="DE293" s="66" t="e">
        <f t="shared" si="272"/>
        <v>#DIV/0!</v>
      </c>
      <c r="DF293" s="66" t="e">
        <f t="shared" si="273"/>
        <v>#DIV/0!</v>
      </c>
      <c r="DG293" s="66" t="e">
        <f t="shared" si="274"/>
        <v>#DIV/0!</v>
      </c>
      <c r="DH293" s="66" t="e">
        <f t="shared" si="229"/>
        <v>#DIV/0!</v>
      </c>
      <c r="DI293" s="66" t="e">
        <f t="shared" si="275"/>
        <v>#DIV/0!</v>
      </c>
      <c r="DJ293" s="66" t="e">
        <f t="shared" si="276"/>
        <v>#DIV/0!</v>
      </c>
      <c r="DK293" s="66" t="e">
        <f t="shared" si="277"/>
        <v>#DIV/0!</v>
      </c>
      <c r="DL293" s="66" t="e">
        <f t="shared" si="278"/>
        <v>#DIV/0!</v>
      </c>
      <c r="DM293" s="66" t="e">
        <f t="shared" si="279"/>
        <v>#DIV/0!</v>
      </c>
      <c r="DN293" s="80" t="e">
        <f t="shared" si="286"/>
        <v>#DIV/0!</v>
      </c>
      <c r="DO293" s="178" t="e">
        <f t="shared" si="281"/>
        <v>#DIV/0!</v>
      </c>
      <c r="DP293" s="163" t="e">
        <f t="shared" si="285"/>
        <v>#DIV/0!</v>
      </c>
    </row>
    <row r="294" spans="1:120" ht="17.149999999999999" customHeight="1" x14ac:dyDescent="0.3">
      <c r="A294" s="30"/>
      <c r="B294" s="39" t="s">
        <v>801</v>
      </c>
      <c r="C294" s="37" t="s">
        <v>802</v>
      </c>
      <c r="D294" s="36" t="s">
        <v>824</v>
      </c>
      <c r="E294" s="37" t="s">
        <v>825</v>
      </c>
      <c r="F294" s="36" t="s">
        <v>831</v>
      </c>
      <c r="G294" s="37" t="s">
        <v>832</v>
      </c>
      <c r="H294" s="36">
        <v>14</v>
      </c>
      <c r="I294" s="38">
        <v>11</v>
      </c>
      <c r="J294" s="155" t="e">
        <f t="shared" si="232"/>
        <v>#DIV/0!</v>
      </c>
      <c r="K294" s="115" t="e">
        <f t="shared" si="233"/>
        <v>#DIV/0!</v>
      </c>
      <c r="L294" s="115" t="e">
        <f t="shared" si="234"/>
        <v>#DIV/0!</v>
      </c>
      <c r="M294" s="115" t="e">
        <f t="shared" si="235"/>
        <v>#DIV/0!</v>
      </c>
      <c r="N294" s="115" t="e">
        <f t="shared" si="236"/>
        <v>#DIV/0!</v>
      </c>
      <c r="O294" s="115" t="e">
        <f t="shared" si="237"/>
        <v>#DIV/0!</v>
      </c>
      <c r="P294" s="115" t="e">
        <f t="shared" si="238"/>
        <v>#DIV/0!</v>
      </c>
      <c r="Q294" s="115">
        <f t="shared" si="239"/>
        <v>1</v>
      </c>
      <c r="R294" s="116">
        <f t="shared" si="240"/>
        <v>0.48361175724254601</v>
      </c>
      <c r="S294" s="133" t="e">
        <f t="shared" si="241"/>
        <v>#DIV/0!</v>
      </c>
      <c r="T294" s="134" t="e">
        <f t="shared" si="282"/>
        <v>#DIV/0!</v>
      </c>
      <c r="U294" s="135" t="e">
        <f t="shared" si="242"/>
        <v>#DIV/0!</v>
      </c>
      <c r="V294" s="136">
        <v>1</v>
      </c>
      <c r="W294" s="155" t="e">
        <f t="shared" si="243"/>
        <v>#DIV/0!</v>
      </c>
      <c r="X294" s="155" t="e">
        <f t="shared" si="244"/>
        <v>#DIV/0!</v>
      </c>
      <c r="Y294" s="155" t="e">
        <f t="shared" si="245"/>
        <v>#DIV/0!</v>
      </c>
      <c r="Z294" s="156" t="e">
        <f t="shared" si="246"/>
        <v>#DIV/0!</v>
      </c>
      <c r="AA294" s="69"/>
      <c r="AB294" s="70">
        <f t="shared" si="247"/>
        <v>0.55996737999493829</v>
      </c>
      <c r="AC294" s="70" t="e">
        <f t="shared" si="248"/>
        <v>#DIV/0!</v>
      </c>
      <c r="AD294" s="70" t="e">
        <f t="shared" si="248"/>
        <v>#DIV/0!</v>
      </c>
      <c r="AE294" s="70">
        <f t="shared" si="249"/>
        <v>0</v>
      </c>
      <c r="AF294" s="70" t="e">
        <f t="shared" si="250"/>
        <v>#DIV/0!</v>
      </c>
      <c r="AG294" s="70" t="e">
        <f t="shared" si="251"/>
        <v>#DIV/0!</v>
      </c>
      <c r="AH294" s="70" t="e">
        <f t="shared" si="252"/>
        <v>#DIV/0!</v>
      </c>
      <c r="AI294" s="70" t="e">
        <f t="shared" si="253"/>
        <v>#DIV/0!</v>
      </c>
      <c r="AJ294" s="70" t="e">
        <f t="shared" si="254"/>
        <v>#DIV/0!</v>
      </c>
      <c r="AK294" s="70" t="e">
        <f t="shared" si="255"/>
        <v>#DIV/0!</v>
      </c>
      <c r="AL294" s="71" t="e">
        <f t="shared" si="283"/>
        <v>#DIV/0!</v>
      </c>
      <c r="AM294" s="187"/>
      <c r="AN294" s="189"/>
      <c r="AO294" s="182">
        <f t="shared" si="256"/>
        <v>1</v>
      </c>
      <c r="AP294" s="75"/>
      <c r="AQ294" s="75"/>
      <c r="AR294" s="76"/>
      <c r="AS294" s="76"/>
      <c r="AT294" s="171" t="e">
        <f t="shared" si="257"/>
        <v>#DIV/0!</v>
      </c>
      <c r="AU294" s="171" t="e">
        <f t="shared" si="258"/>
        <v>#DIV/0!</v>
      </c>
      <c r="AV294" s="75"/>
      <c r="AW294" s="76"/>
      <c r="AX294" s="75"/>
      <c r="AY294" s="76"/>
      <c r="AZ294" s="76"/>
      <c r="BA294" s="66" t="e">
        <f t="shared" si="259"/>
        <v>#DIV/0!</v>
      </c>
      <c r="BB294" s="155" t="e">
        <f t="shared" si="260"/>
        <v>#DIV/0!</v>
      </c>
      <c r="BC294" s="75"/>
      <c r="BD294" s="75"/>
      <c r="BE294" s="76"/>
      <c r="BF294" s="155" t="e">
        <f t="shared" si="261"/>
        <v>#DIV/0!</v>
      </c>
      <c r="BG294" s="184">
        <v>0.55996737999493829</v>
      </c>
      <c r="BH294" s="184">
        <v>0.48361175724254601</v>
      </c>
      <c r="BI294" s="75"/>
      <c r="BJ294" s="75"/>
      <c r="BK294" s="76"/>
      <c r="BL294" s="76"/>
      <c r="BM294" s="76"/>
      <c r="BN294" s="76"/>
      <c r="BO294" s="76"/>
      <c r="BP294" s="76"/>
      <c r="BQ294" s="76"/>
      <c r="BR294" s="76"/>
      <c r="BS294" s="155" t="e">
        <f t="shared" si="262"/>
        <v>#DIV/0!</v>
      </c>
      <c r="BT294" s="155" t="e">
        <f t="shared" si="230"/>
        <v>#DIV/0!</v>
      </c>
      <c r="BU294" s="66" t="e">
        <f t="shared" si="231"/>
        <v>#DIV/0!</v>
      </c>
      <c r="BV294" s="72"/>
      <c r="BW294" s="75"/>
      <c r="BX294" s="66" t="e">
        <f t="shared" si="263"/>
        <v>#DIV/0!</v>
      </c>
      <c r="BY294" s="74" t="e">
        <f t="shared" si="264"/>
        <v>#DIV/0!</v>
      </c>
      <c r="BZ294" s="155" t="e">
        <f t="shared" si="284"/>
        <v>#DIV/0!</v>
      </c>
      <c r="CA294" s="72"/>
      <c r="CB294" s="75"/>
      <c r="CC294" s="155" t="e">
        <f t="shared" si="265"/>
        <v>#DIV/0!</v>
      </c>
      <c r="CD294" s="155" t="e">
        <f t="shared" si="266"/>
        <v>#DIV/0!</v>
      </c>
      <c r="CE294" s="72"/>
      <c r="CF294" s="166"/>
      <c r="CG294" s="167"/>
      <c r="CH294" s="155" t="e">
        <f t="shared" si="267"/>
        <v>#DIV/0!</v>
      </c>
      <c r="CI294" s="75"/>
      <c r="CJ294" s="76"/>
      <c r="CK294" s="76"/>
      <c r="CL294" s="75"/>
      <c r="CM294" s="76"/>
      <c r="CN294" s="155" t="e">
        <f t="shared" si="268"/>
        <v>#DIV/0!</v>
      </c>
      <c r="CO294" s="72"/>
      <c r="CP294" s="76"/>
      <c r="CQ294" s="155" t="e">
        <f t="shared" si="269"/>
        <v>#DIV/0!</v>
      </c>
      <c r="CR294" s="78" t="b">
        <v>0</v>
      </c>
      <c r="CS294" s="76" t="b">
        <v>1</v>
      </c>
      <c r="CT294" s="76"/>
      <c r="CU294" s="76"/>
      <c r="CV294" s="79"/>
      <c r="CW294" s="79"/>
      <c r="CX294" s="79"/>
      <c r="CY294" s="79"/>
      <c r="CZ294" s="76"/>
      <c r="DA294" s="76"/>
      <c r="DB294" s="76"/>
      <c r="DC294" s="66" t="e">
        <f t="shared" si="270"/>
        <v>#DIV/0!</v>
      </c>
      <c r="DD294" s="66" t="e">
        <f t="shared" si="271"/>
        <v>#DIV/0!</v>
      </c>
      <c r="DE294" s="66" t="e">
        <f t="shared" si="272"/>
        <v>#DIV/0!</v>
      </c>
      <c r="DF294" s="66" t="e">
        <f t="shared" si="273"/>
        <v>#DIV/0!</v>
      </c>
      <c r="DG294" s="66" t="e">
        <f t="shared" si="274"/>
        <v>#DIV/0!</v>
      </c>
      <c r="DH294" s="66" t="e">
        <f t="shared" si="229"/>
        <v>#DIV/0!</v>
      </c>
      <c r="DI294" s="66" t="e">
        <f t="shared" si="275"/>
        <v>#DIV/0!</v>
      </c>
      <c r="DJ294" s="66" t="e">
        <f t="shared" si="276"/>
        <v>#DIV/0!</v>
      </c>
      <c r="DK294" s="66" t="e">
        <f t="shared" si="277"/>
        <v>#DIV/0!</v>
      </c>
      <c r="DL294" s="66" t="e">
        <f t="shared" si="278"/>
        <v>#DIV/0!</v>
      </c>
      <c r="DM294" s="66" t="e">
        <f t="shared" si="279"/>
        <v>#DIV/0!</v>
      </c>
      <c r="DN294" s="80" t="e">
        <f t="shared" si="286"/>
        <v>#DIV/0!</v>
      </c>
      <c r="DO294" s="178" t="e">
        <f t="shared" si="281"/>
        <v>#DIV/0!</v>
      </c>
      <c r="DP294" s="163" t="e">
        <f t="shared" si="285"/>
        <v>#DIV/0!</v>
      </c>
    </row>
    <row r="295" spans="1:120" ht="17.149999999999999" customHeight="1" x14ac:dyDescent="0.3">
      <c r="A295" s="30"/>
      <c r="B295" s="39" t="s">
        <v>801</v>
      </c>
      <c r="C295" s="37" t="s">
        <v>802</v>
      </c>
      <c r="D295" s="36" t="s">
        <v>824</v>
      </c>
      <c r="E295" s="37" t="s">
        <v>825</v>
      </c>
      <c r="F295" s="36" t="s">
        <v>833</v>
      </c>
      <c r="G295" s="37" t="s">
        <v>834</v>
      </c>
      <c r="H295" s="36">
        <v>31</v>
      </c>
      <c r="I295" s="38">
        <v>11</v>
      </c>
      <c r="J295" s="155" t="e">
        <f t="shared" si="232"/>
        <v>#DIV/0!</v>
      </c>
      <c r="K295" s="115" t="e">
        <f t="shared" si="233"/>
        <v>#DIV/0!</v>
      </c>
      <c r="L295" s="115" t="e">
        <f t="shared" si="234"/>
        <v>#DIV/0!</v>
      </c>
      <c r="M295" s="115" t="e">
        <f t="shared" si="235"/>
        <v>#DIV/0!</v>
      </c>
      <c r="N295" s="115" t="e">
        <f t="shared" si="236"/>
        <v>#DIV/0!</v>
      </c>
      <c r="O295" s="115" t="e">
        <f t="shared" si="237"/>
        <v>#DIV/0!</v>
      </c>
      <c r="P295" s="115" t="e">
        <f t="shared" si="238"/>
        <v>#DIV/0!</v>
      </c>
      <c r="Q295" s="115">
        <f t="shared" si="239"/>
        <v>1</v>
      </c>
      <c r="R295" s="116">
        <f t="shared" si="240"/>
        <v>0.44509567985094906</v>
      </c>
      <c r="S295" s="133" t="e">
        <f t="shared" si="241"/>
        <v>#DIV/0!</v>
      </c>
      <c r="T295" s="134" t="e">
        <f t="shared" si="282"/>
        <v>#DIV/0!</v>
      </c>
      <c r="U295" s="135" t="e">
        <f t="shared" si="242"/>
        <v>#DIV/0!</v>
      </c>
      <c r="V295" s="136">
        <v>1</v>
      </c>
      <c r="W295" s="155" t="e">
        <f t="shared" si="243"/>
        <v>#DIV/0!</v>
      </c>
      <c r="X295" s="155" t="e">
        <f t="shared" si="244"/>
        <v>#DIV/0!</v>
      </c>
      <c r="Y295" s="155" t="e">
        <f t="shared" si="245"/>
        <v>#DIV/0!</v>
      </c>
      <c r="Z295" s="156" t="e">
        <f t="shared" si="246"/>
        <v>#DIV/0!</v>
      </c>
      <c r="AA295" s="69"/>
      <c r="AB295" s="70">
        <f t="shared" si="247"/>
        <v>0.50891000891000893</v>
      </c>
      <c r="AC295" s="70" t="e">
        <f t="shared" si="248"/>
        <v>#DIV/0!</v>
      </c>
      <c r="AD295" s="70" t="e">
        <f t="shared" si="248"/>
        <v>#DIV/0!</v>
      </c>
      <c r="AE295" s="70">
        <f t="shared" si="249"/>
        <v>0</v>
      </c>
      <c r="AF295" s="70" t="e">
        <f t="shared" si="250"/>
        <v>#DIV/0!</v>
      </c>
      <c r="AG295" s="70" t="e">
        <f t="shared" si="251"/>
        <v>#DIV/0!</v>
      </c>
      <c r="AH295" s="70" t="e">
        <f t="shared" si="252"/>
        <v>#DIV/0!</v>
      </c>
      <c r="AI295" s="70" t="e">
        <f t="shared" si="253"/>
        <v>#DIV/0!</v>
      </c>
      <c r="AJ295" s="70" t="e">
        <f t="shared" si="254"/>
        <v>#DIV/0!</v>
      </c>
      <c r="AK295" s="70" t="e">
        <f t="shared" si="255"/>
        <v>#DIV/0!</v>
      </c>
      <c r="AL295" s="71" t="e">
        <f t="shared" si="283"/>
        <v>#DIV/0!</v>
      </c>
      <c r="AM295" s="187"/>
      <c r="AN295" s="189"/>
      <c r="AO295" s="182">
        <f t="shared" si="256"/>
        <v>1</v>
      </c>
      <c r="AP295" s="75"/>
      <c r="AQ295" s="75"/>
      <c r="AR295" s="76"/>
      <c r="AS295" s="76"/>
      <c r="AT295" s="171" t="e">
        <f t="shared" si="257"/>
        <v>#DIV/0!</v>
      </c>
      <c r="AU295" s="171" t="e">
        <f t="shared" si="258"/>
        <v>#DIV/0!</v>
      </c>
      <c r="AV295" s="75"/>
      <c r="AW295" s="76"/>
      <c r="AX295" s="75"/>
      <c r="AY295" s="76"/>
      <c r="AZ295" s="75"/>
      <c r="BA295" s="66" t="e">
        <f t="shared" si="259"/>
        <v>#DIV/0!</v>
      </c>
      <c r="BB295" s="155" t="e">
        <f t="shared" si="260"/>
        <v>#DIV/0!</v>
      </c>
      <c r="BC295" s="75"/>
      <c r="BD295" s="75"/>
      <c r="BE295" s="76"/>
      <c r="BF295" s="155" t="e">
        <f t="shared" si="261"/>
        <v>#DIV/0!</v>
      </c>
      <c r="BG295" s="184">
        <v>0.50891000891000893</v>
      </c>
      <c r="BH295" s="184">
        <v>0.44509567985094906</v>
      </c>
      <c r="BI295" s="75"/>
      <c r="BJ295" s="75"/>
      <c r="BK295" s="75"/>
      <c r="BL295" s="76"/>
      <c r="BM295" s="76"/>
      <c r="BN295" s="76"/>
      <c r="BO295" s="76"/>
      <c r="BP295" s="76"/>
      <c r="BQ295" s="76"/>
      <c r="BR295" s="76"/>
      <c r="BS295" s="155" t="e">
        <f t="shared" si="262"/>
        <v>#DIV/0!</v>
      </c>
      <c r="BT295" s="155" t="e">
        <f t="shared" si="230"/>
        <v>#DIV/0!</v>
      </c>
      <c r="BU295" s="66" t="e">
        <f t="shared" si="231"/>
        <v>#DIV/0!</v>
      </c>
      <c r="BV295" s="72"/>
      <c r="BW295" s="75"/>
      <c r="BX295" s="66" t="e">
        <f t="shared" si="263"/>
        <v>#DIV/0!</v>
      </c>
      <c r="BY295" s="74" t="e">
        <f t="shared" si="264"/>
        <v>#DIV/0!</v>
      </c>
      <c r="BZ295" s="155" t="e">
        <f t="shared" si="284"/>
        <v>#DIV/0!</v>
      </c>
      <c r="CA295" s="72"/>
      <c r="CB295" s="75"/>
      <c r="CC295" s="155" t="e">
        <f t="shared" si="265"/>
        <v>#DIV/0!</v>
      </c>
      <c r="CD295" s="155" t="e">
        <f t="shared" si="266"/>
        <v>#DIV/0!</v>
      </c>
      <c r="CE295" s="72"/>
      <c r="CF295" s="166"/>
      <c r="CG295" s="167"/>
      <c r="CH295" s="155" t="e">
        <f t="shared" si="267"/>
        <v>#DIV/0!</v>
      </c>
      <c r="CI295" s="75"/>
      <c r="CJ295" s="75"/>
      <c r="CK295" s="76"/>
      <c r="CL295" s="76"/>
      <c r="CM295" s="76"/>
      <c r="CN295" s="155" t="e">
        <f t="shared" si="268"/>
        <v>#DIV/0!</v>
      </c>
      <c r="CO295" s="72"/>
      <c r="CP295" s="76"/>
      <c r="CQ295" s="155" t="e">
        <f t="shared" si="269"/>
        <v>#DIV/0!</v>
      </c>
      <c r="CR295" s="78" t="b">
        <v>0</v>
      </c>
      <c r="CS295" s="76" t="b">
        <v>1</v>
      </c>
      <c r="CT295" s="76"/>
      <c r="CU295" s="76"/>
      <c r="CV295" s="79"/>
      <c r="CW295" s="79"/>
      <c r="CX295" s="79"/>
      <c r="CY295" s="79"/>
      <c r="CZ295" s="76"/>
      <c r="DA295" s="76"/>
      <c r="DB295" s="76"/>
      <c r="DC295" s="66" t="e">
        <f t="shared" si="270"/>
        <v>#DIV/0!</v>
      </c>
      <c r="DD295" s="66" t="e">
        <f t="shared" si="271"/>
        <v>#DIV/0!</v>
      </c>
      <c r="DE295" s="66" t="e">
        <f t="shared" si="272"/>
        <v>#DIV/0!</v>
      </c>
      <c r="DF295" s="66" t="e">
        <f t="shared" si="273"/>
        <v>#DIV/0!</v>
      </c>
      <c r="DG295" s="66" t="e">
        <f t="shared" si="274"/>
        <v>#DIV/0!</v>
      </c>
      <c r="DH295" s="66" t="e">
        <f t="shared" si="229"/>
        <v>#DIV/0!</v>
      </c>
      <c r="DI295" s="66" t="e">
        <f t="shared" si="275"/>
        <v>#DIV/0!</v>
      </c>
      <c r="DJ295" s="66" t="e">
        <f t="shared" si="276"/>
        <v>#DIV/0!</v>
      </c>
      <c r="DK295" s="66" t="e">
        <f t="shared" si="277"/>
        <v>#DIV/0!</v>
      </c>
      <c r="DL295" s="66" t="e">
        <f t="shared" si="278"/>
        <v>#DIV/0!</v>
      </c>
      <c r="DM295" s="66" t="e">
        <f t="shared" si="279"/>
        <v>#DIV/0!</v>
      </c>
      <c r="DN295" s="80" t="e">
        <f t="shared" si="286"/>
        <v>#DIV/0!</v>
      </c>
      <c r="DO295" s="178" t="e">
        <f t="shared" si="281"/>
        <v>#DIV/0!</v>
      </c>
      <c r="DP295" s="163" t="e">
        <f t="shared" si="285"/>
        <v>#DIV/0!</v>
      </c>
    </row>
    <row r="296" spans="1:120" ht="17.149999999999999" customHeight="1" x14ac:dyDescent="0.3">
      <c r="A296" s="30"/>
      <c r="B296" s="39" t="s">
        <v>801</v>
      </c>
      <c r="C296" s="37" t="s">
        <v>802</v>
      </c>
      <c r="D296" s="36" t="s">
        <v>824</v>
      </c>
      <c r="E296" s="37" t="s">
        <v>825</v>
      </c>
      <c r="F296" s="36" t="s">
        <v>835</v>
      </c>
      <c r="G296" s="37" t="s">
        <v>836</v>
      </c>
      <c r="H296" s="36">
        <v>24</v>
      </c>
      <c r="I296" s="38">
        <v>5</v>
      </c>
      <c r="J296" s="155" t="e">
        <f t="shared" si="232"/>
        <v>#DIV/0!</v>
      </c>
      <c r="K296" s="115" t="e">
        <f t="shared" si="233"/>
        <v>#DIV/0!</v>
      </c>
      <c r="L296" s="115" t="e">
        <f t="shared" si="234"/>
        <v>#DIV/0!</v>
      </c>
      <c r="M296" s="115" t="e">
        <f t="shared" si="235"/>
        <v>#DIV/0!</v>
      </c>
      <c r="N296" s="115" t="e">
        <f t="shared" si="236"/>
        <v>#DIV/0!</v>
      </c>
      <c r="O296" s="115" t="e">
        <f t="shared" si="237"/>
        <v>#DIV/0!</v>
      </c>
      <c r="P296" s="115" t="e">
        <f t="shared" si="238"/>
        <v>#DIV/0!</v>
      </c>
      <c r="Q296" s="115">
        <f t="shared" si="239"/>
        <v>1</v>
      </c>
      <c r="R296" s="116">
        <f t="shared" si="240"/>
        <v>0.29959893549233479</v>
      </c>
      <c r="S296" s="133" t="e">
        <f t="shared" si="241"/>
        <v>#DIV/0!</v>
      </c>
      <c r="T296" s="134" t="e">
        <f t="shared" si="282"/>
        <v>#DIV/0!</v>
      </c>
      <c r="U296" s="135" t="e">
        <f t="shared" si="242"/>
        <v>#DIV/0!</v>
      </c>
      <c r="V296" s="136">
        <v>1</v>
      </c>
      <c r="W296" s="155" t="e">
        <f t="shared" si="243"/>
        <v>#DIV/0!</v>
      </c>
      <c r="X296" s="155" t="e">
        <f t="shared" si="244"/>
        <v>#DIV/0!</v>
      </c>
      <c r="Y296" s="155" t="e">
        <f t="shared" si="245"/>
        <v>#DIV/0!</v>
      </c>
      <c r="Z296" s="156" t="e">
        <f t="shared" si="246"/>
        <v>#DIV/0!</v>
      </c>
      <c r="AA296" s="69"/>
      <c r="AB296" s="70">
        <f t="shared" si="247"/>
        <v>0.38290990234814826</v>
      </c>
      <c r="AC296" s="70" t="e">
        <f t="shared" si="248"/>
        <v>#DIV/0!</v>
      </c>
      <c r="AD296" s="70" t="e">
        <f t="shared" si="248"/>
        <v>#DIV/0!</v>
      </c>
      <c r="AE296" s="70">
        <f t="shared" si="249"/>
        <v>0</v>
      </c>
      <c r="AF296" s="70" t="e">
        <f t="shared" si="250"/>
        <v>#DIV/0!</v>
      </c>
      <c r="AG296" s="70" t="e">
        <f t="shared" si="251"/>
        <v>#DIV/0!</v>
      </c>
      <c r="AH296" s="70" t="e">
        <f t="shared" si="252"/>
        <v>#DIV/0!</v>
      </c>
      <c r="AI296" s="70" t="e">
        <f t="shared" si="253"/>
        <v>#DIV/0!</v>
      </c>
      <c r="AJ296" s="70" t="e">
        <f t="shared" si="254"/>
        <v>#DIV/0!</v>
      </c>
      <c r="AK296" s="70" t="e">
        <f t="shared" si="255"/>
        <v>#DIV/0!</v>
      </c>
      <c r="AL296" s="71" t="e">
        <f t="shared" si="283"/>
        <v>#DIV/0!</v>
      </c>
      <c r="AM296" s="187"/>
      <c r="AN296" s="189"/>
      <c r="AO296" s="182">
        <f t="shared" si="256"/>
        <v>1</v>
      </c>
      <c r="AP296" s="75"/>
      <c r="AQ296" s="75"/>
      <c r="AR296" s="76"/>
      <c r="AS296" s="76"/>
      <c r="AT296" s="171" t="e">
        <f t="shared" si="257"/>
        <v>#DIV/0!</v>
      </c>
      <c r="AU296" s="171" t="e">
        <f t="shared" si="258"/>
        <v>#DIV/0!</v>
      </c>
      <c r="AV296" s="75"/>
      <c r="AW296" s="76"/>
      <c r="AX296" s="75"/>
      <c r="AY296" s="76"/>
      <c r="AZ296" s="75"/>
      <c r="BA296" s="66" t="e">
        <f t="shared" si="259"/>
        <v>#DIV/0!</v>
      </c>
      <c r="BB296" s="155" t="e">
        <f t="shared" si="260"/>
        <v>#DIV/0!</v>
      </c>
      <c r="BC296" s="75"/>
      <c r="BD296" s="75"/>
      <c r="BE296" s="76"/>
      <c r="BF296" s="155" t="e">
        <f t="shared" si="261"/>
        <v>#DIV/0!</v>
      </c>
      <c r="BG296" s="184">
        <v>0.38290990234814826</v>
      </c>
      <c r="BH296" s="184">
        <v>0.29959893549233479</v>
      </c>
      <c r="BI296" s="75"/>
      <c r="BJ296" s="75"/>
      <c r="BK296" s="75"/>
      <c r="BL296" s="76"/>
      <c r="BM296" s="76"/>
      <c r="BN296" s="76"/>
      <c r="BO296" s="76"/>
      <c r="BP296" s="76"/>
      <c r="BQ296" s="76"/>
      <c r="BR296" s="76"/>
      <c r="BS296" s="155" t="e">
        <f t="shared" si="262"/>
        <v>#DIV/0!</v>
      </c>
      <c r="BT296" s="155" t="e">
        <f t="shared" si="230"/>
        <v>#DIV/0!</v>
      </c>
      <c r="BU296" s="66" t="e">
        <f t="shared" si="231"/>
        <v>#DIV/0!</v>
      </c>
      <c r="BV296" s="72"/>
      <c r="BW296" s="75"/>
      <c r="BX296" s="66" t="e">
        <f t="shared" si="263"/>
        <v>#DIV/0!</v>
      </c>
      <c r="BY296" s="74" t="e">
        <f t="shared" si="264"/>
        <v>#DIV/0!</v>
      </c>
      <c r="BZ296" s="155" t="e">
        <f t="shared" si="284"/>
        <v>#DIV/0!</v>
      </c>
      <c r="CA296" s="72"/>
      <c r="CB296" s="75"/>
      <c r="CC296" s="155" t="e">
        <f t="shared" si="265"/>
        <v>#DIV/0!</v>
      </c>
      <c r="CD296" s="155" t="e">
        <f t="shared" si="266"/>
        <v>#DIV/0!</v>
      </c>
      <c r="CE296" s="72"/>
      <c r="CF296" s="166"/>
      <c r="CG296" s="167"/>
      <c r="CH296" s="155" t="e">
        <f t="shared" si="267"/>
        <v>#DIV/0!</v>
      </c>
      <c r="CI296" s="75"/>
      <c r="CJ296" s="75"/>
      <c r="CK296" s="76"/>
      <c r="CL296" s="75"/>
      <c r="CM296" s="76"/>
      <c r="CN296" s="155" t="e">
        <f t="shared" si="268"/>
        <v>#DIV/0!</v>
      </c>
      <c r="CO296" s="72"/>
      <c r="CP296" s="75"/>
      <c r="CQ296" s="155" t="e">
        <f t="shared" si="269"/>
        <v>#DIV/0!</v>
      </c>
      <c r="CR296" s="78" t="b">
        <v>0</v>
      </c>
      <c r="CS296" s="76" t="b">
        <v>1</v>
      </c>
      <c r="CT296" s="76"/>
      <c r="CU296" s="76"/>
      <c r="CV296" s="79"/>
      <c r="CW296" s="79"/>
      <c r="CX296" s="79"/>
      <c r="CY296" s="79"/>
      <c r="CZ296" s="76"/>
      <c r="DA296" s="76"/>
      <c r="DB296" s="76"/>
      <c r="DC296" s="66" t="e">
        <f t="shared" si="270"/>
        <v>#DIV/0!</v>
      </c>
      <c r="DD296" s="66" t="e">
        <f t="shared" si="271"/>
        <v>#DIV/0!</v>
      </c>
      <c r="DE296" s="66" t="e">
        <f t="shared" si="272"/>
        <v>#DIV/0!</v>
      </c>
      <c r="DF296" s="66" t="e">
        <f t="shared" si="273"/>
        <v>#DIV/0!</v>
      </c>
      <c r="DG296" s="66" t="e">
        <f t="shared" si="274"/>
        <v>#DIV/0!</v>
      </c>
      <c r="DH296" s="66" t="e">
        <f t="shared" si="229"/>
        <v>#DIV/0!</v>
      </c>
      <c r="DI296" s="66" t="e">
        <f t="shared" si="275"/>
        <v>#DIV/0!</v>
      </c>
      <c r="DJ296" s="66" t="e">
        <f t="shared" si="276"/>
        <v>#DIV/0!</v>
      </c>
      <c r="DK296" s="66" t="e">
        <f t="shared" si="277"/>
        <v>#DIV/0!</v>
      </c>
      <c r="DL296" s="66" t="e">
        <f t="shared" si="278"/>
        <v>#DIV/0!</v>
      </c>
      <c r="DM296" s="66" t="e">
        <f t="shared" si="279"/>
        <v>#DIV/0!</v>
      </c>
      <c r="DN296" s="80" t="e">
        <f t="shared" si="286"/>
        <v>#DIV/0!</v>
      </c>
      <c r="DO296" s="178" t="e">
        <f t="shared" si="281"/>
        <v>#DIV/0!</v>
      </c>
      <c r="DP296" s="163" t="e">
        <f t="shared" si="285"/>
        <v>#DIV/0!</v>
      </c>
    </row>
    <row r="297" spans="1:120" ht="17.149999999999999" customHeight="1" x14ac:dyDescent="0.3">
      <c r="A297" s="30"/>
      <c r="B297" s="39" t="s">
        <v>801</v>
      </c>
      <c r="C297" s="37" t="s">
        <v>802</v>
      </c>
      <c r="D297" s="36" t="s">
        <v>824</v>
      </c>
      <c r="E297" s="37" t="s">
        <v>825</v>
      </c>
      <c r="F297" s="36" t="s">
        <v>837</v>
      </c>
      <c r="G297" s="37" t="s">
        <v>838</v>
      </c>
      <c r="H297" s="36">
        <v>17</v>
      </c>
      <c r="I297" s="38">
        <v>7</v>
      </c>
      <c r="J297" s="155" t="e">
        <f t="shared" si="232"/>
        <v>#DIV/0!</v>
      </c>
      <c r="K297" s="115" t="e">
        <f t="shared" si="233"/>
        <v>#DIV/0!</v>
      </c>
      <c r="L297" s="115" t="e">
        <f t="shared" si="234"/>
        <v>#DIV/0!</v>
      </c>
      <c r="M297" s="115" t="e">
        <f t="shared" si="235"/>
        <v>#DIV/0!</v>
      </c>
      <c r="N297" s="115" t="e">
        <f t="shared" si="236"/>
        <v>#DIV/0!</v>
      </c>
      <c r="O297" s="115" t="e">
        <f t="shared" si="237"/>
        <v>#DIV/0!</v>
      </c>
      <c r="P297" s="115" t="e">
        <f t="shared" si="238"/>
        <v>#DIV/0!</v>
      </c>
      <c r="Q297" s="115">
        <f t="shared" si="239"/>
        <v>1</v>
      </c>
      <c r="R297" s="116">
        <f t="shared" si="240"/>
        <v>0.47398796610863253</v>
      </c>
      <c r="S297" s="133" t="e">
        <f t="shared" si="241"/>
        <v>#DIV/0!</v>
      </c>
      <c r="T297" s="134" t="e">
        <f t="shared" si="282"/>
        <v>#DIV/0!</v>
      </c>
      <c r="U297" s="135" t="e">
        <f t="shared" si="242"/>
        <v>#DIV/0!</v>
      </c>
      <c r="V297" s="136">
        <v>1</v>
      </c>
      <c r="W297" s="155" t="e">
        <f t="shared" si="243"/>
        <v>#DIV/0!</v>
      </c>
      <c r="X297" s="155" t="e">
        <f t="shared" si="244"/>
        <v>#DIV/0!</v>
      </c>
      <c r="Y297" s="155" t="e">
        <f t="shared" si="245"/>
        <v>#DIV/0!</v>
      </c>
      <c r="Z297" s="156" t="e">
        <f t="shared" si="246"/>
        <v>#DIV/0!</v>
      </c>
      <c r="AA297" s="69"/>
      <c r="AB297" s="70">
        <f t="shared" si="247"/>
        <v>0.54667675348535605</v>
      </c>
      <c r="AC297" s="70" t="e">
        <f t="shared" si="248"/>
        <v>#DIV/0!</v>
      </c>
      <c r="AD297" s="70" t="e">
        <f t="shared" si="248"/>
        <v>#DIV/0!</v>
      </c>
      <c r="AE297" s="70">
        <f t="shared" si="249"/>
        <v>0</v>
      </c>
      <c r="AF297" s="70" t="e">
        <f t="shared" si="250"/>
        <v>#DIV/0!</v>
      </c>
      <c r="AG297" s="70" t="e">
        <f t="shared" si="251"/>
        <v>#DIV/0!</v>
      </c>
      <c r="AH297" s="70" t="e">
        <f t="shared" si="252"/>
        <v>#DIV/0!</v>
      </c>
      <c r="AI297" s="70" t="e">
        <f t="shared" si="253"/>
        <v>#DIV/0!</v>
      </c>
      <c r="AJ297" s="70" t="e">
        <f t="shared" si="254"/>
        <v>#DIV/0!</v>
      </c>
      <c r="AK297" s="70" t="e">
        <f t="shared" si="255"/>
        <v>#DIV/0!</v>
      </c>
      <c r="AL297" s="71" t="e">
        <f t="shared" si="283"/>
        <v>#DIV/0!</v>
      </c>
      <c r="AM297" s="187"/>
      <c r="AN297" s="189"/>
      <c r="AO297" s="182">
        <f t="shared" si="256"/>
        <v>1</v>
      </c>
      <c r="AP297" s="75"/>
      <c r="AQ297" s="75"/>
      <c r="AR297" s="76"/>
      <c r="AS297" s="76"/>
      <c r="AT297" s="171" t="e">
        <f t="shared" si="257"/>
        <v>#DIV/0!</v>
      </c>
      <c r="AU297" s="171" t="e">
        <f t="shared" si="258"/>
        <v>#DIV/0!</v>
      </c>
      <c r="AV297" s="75"/>
      <c r="AW297" s="76"/>
      <c r="AX297" s="75"/>
      <c r="AY297" s="76"/>
      <c r="AZ297" s="75"/>
      <c r="BA297" s="66" t="e">
        <f t="shared" si="259"/>
        <v>#DIV/0!</v>
      </c>
      <c r="BB297" s="155" t="e">
        <f t="shared" si="260"/>
        <v>#DIV/0!</v>
      </c>
      <c r="BC297" s="75"/>
      <c r="BD297" s="75"/>
      <c r="BE297" s="76"/>
      <c r="BF297" s="155" t="e">
        <f t="shared" si="261"/>
        <v>#DIV/0!</v>
      </c>
      <c r="BG297" s="184">
        <v>0.54667675348535605</v>
      </c>
      <c r="BH297" s="184">
        <v>0.47398796610863253</v>
      </c>
      <c r="BI297" s="75"/>
      <c r="BJ297" s="75"/>
      <c r="BK297" s="75"/>
      <c r="BL297" s="76"/>
      <c r="BM297" s="76"/>
      <c r="BN297" s="76"/>
      <c r="BO297" s="76"/>
      <c r="BP297" s="76"/>
      <c r="BQ297" s="76"/>
      <c r="BR297" s="76"/>
      <c r="BS297" s="155" t="e">
        <f t="shared" si="262"/>
        <v>#DIV/0!</v>
      </c>
      <c r="BT297" s="155" t="e">
        <f t="shared" si="230"/>
        <v>#DIV/0!</v>
      </c>
      <c r="BU297" s="66" t="e">
        <f t="shared" si="231"/>
        <v>#DIV/0!</v>
      </c>
      <c r="BV297" s="72"/>
      <c r="BW297" s="75"/>
      <c r="BX297" s="66" t="e">
        <f t="shared" si="263"/>
        <v>#DIV/0!</v>
      </c>
      <c r="BY297" s="74" t="e">
        <f t="shared" si="264"/>
        <v>#DIV/0!</v>
      </c>
      <c r="BZ297" s="155" t="e">
        <f t="shared" si="284"/>
        <v>#DIV/0!</v>
      </c>
      <c r="CA297" s="72"/>
      <c r="CB297" s="75"/>
      <c r="CC297" s="155" t="e">
        <f t="shared" si="265"/>
        <v>#DIV/0!</v>
      </c>
      <c r="CD297" s="155" t="e">
        <f t="shared" si="266"/>
        <v>#DIV/0!</v>
      </c>
      <c r="CE297" s="72"/>
      <c r="CF297" s="166"/>
      <c r="CG297" s="167"/>
      <c r="CH297" s="155" t="e">
        <f t="shared" si="267"/>
        <v>#DIV/0!</v>
      </c>
      <c r="CI297" s="75"/>
      <c r="CJ297" s="76"/>
      <c r="CK297" s="76"/>
      <c r="CL297" s="75"/>
      <c r="CM297" s="76"/>
      <c r="CN297" s="155" t="e">
        <f t="shared" si="268"/>
        <v>#DIV/0!</v>
      </c>
      <c r="CO297" s="72"/>
      <c r="CP297" s="76"/>
      <c r="CQ297" s="155" t="e">
        <f t="shared" si="269"/>
        <v>#DIV/0!</v>
      </c>
      <c r="CR297" s="78" t="b">
        <v>0</v>
      </c>
      <c r="CS297" s="76" t="b">
        <v>1</v>
      </c>
      <c r="CT297" s="76"/>
      <c r="CU297" s="76"/>
      <c r="CV297" s="79"/>
      <c r="CW297" s="79"/>
      <c r="CX297" s="79"/>
      <c r="CY297" s="79"/>
      <c r="CZ297" s="76"/>
      <c r="DA297" s="76"/>
      <c r="DB297" s="76"/>
      <c r="DC297" s="66" t="e">
        <f t="shared" si="270"/>
        <v>#DIV/0!</v>
      </c>
      <c r="DD297" s="66" t="e">
        <f t="shared" si="271"/>
        <v>#DIV/0!</v>
      </c>
      <c r="DE297" s="66" t="e">
        <f t="shared" si="272"/>
        <v>#DIV/0!</v>
      </c>
      <c r="DF297" s="66" t="e">
        <f t="shared" si="273"/>
        <v>#DIV/0!</v>
      </c>
      <c r="DG297" s="66" t="e">
        <f t="shared" si="274"/>
        <v>#DIV/0!</v>
      </c>
      <c r="DH297" s="66" t="e">
        <f t="shared" si="229"/>
        <v>#DIV/0!</v>
      </c>
      <c r="DI297" s="66" t="e">
        <f t="shared" si="275"/>
        <v>#DIV/0!</v>
      </c>
      <c r="DJ297" s="66" t="e">
        <f t="shared" si="276"/>
        <v>#DIV/0!</v>
      </c>
      <c r="DK297" s="66" t="e">
        <f t="shared" si="277"/>
        <v>#DIV/0!</v>
      </c>
      <c r="DL297" s="66" t="e">
        <f t="shared" si="278"/>
        <v>#DIV/0!</v>
      </c>
      <c r="DM297" s="66" t="e">
        <f t="shared" si="279"/>
        <v>#DIV/0!</v>
      </c>
      <c r="DN297" s="80" t="e">
        <f t="shared" si="286"/>
        <v>#DIV/0!</v>
      </c>
      <c r="DO297" s="178" t="e">
        <f t="shared" si="281"/>
        <v>#DIV/0!</v>
      </c>
      <c r="DP297" s="163" t="e">
        <f t="shared" si="285"/>
        <v>#DIV/0!</v>
      </c>
    </row>
    <row r="298" spans="1:120" ht="17.149999999999999" customHeight="1" x14ac:dyDescent="0.3">
      <c r="A298" s="30"/>
      <c r="B298" s="39" t="s">
        <v>801</v>
      </c>
      <c r="C298" s="37" t="s">
        <v>802</v>
      </c>
      <c r="D298" s="36" t="s">
        <v>839</v>
      </c>
      <c r="E298" s="37" t="s">
        <v>840</v>
      </c>
      <c r="F298" s="36" t="s">
        <v>841</v>
      </c>
      <c r="G298" s="37" t="s">
        <v>840</v>
      </c>
      <c r="H298" s="36">
        <v>14</v>
      </c>
      <c r="I298" s="38">
        <v>11</v>
      </c>
      <c r="J298" s="155" t="e">
        <f t="shared" si="232"/>
        <v>#DIV/0!</v>
      </c>
      <c r="K298" s="115" t="e">
        <f t="shared" si="233"/>
        <v>#DIV/0!</v>
      </c>
      <c r="L298" s="115" t="e">
        <f t="shared" si="234"/>
        <v>#DIV/0!</v>
      </c>
      <c r="M298" s="115" t="e">
        <f t="shared" si="235"/>
        <v>#DIV/0!</v>
      </c>
      <c r="N298" s="115" t="e">
        <f t="shared" si="236"/>
        <v>#DIV/0!</v>
      </c>
      <c r="O298" s="115" t="e">
        <f t="shared" si="237"/>
        <v>#DIV/0!</v>
      </c>
      <c r="P298" s="115" t="e">
        <f t="shared" si="238"/>
        <v>#DIV/0!</v>
      </c>
      <c r="Q298" s="115">
        <f t="shared" si="239"/>
        <v>1</v>
      </c>
      <c r="R298" s="116">
        <f t="shared" si="240"/>
        <v>0.56554748347404937</v>
      </c>
      <c r="S298" s="133" t="e">
        <f t="shared" si="241"/>
        <v>#DIV/0!</v>
      </c>
      <c r="T298" s="134" t="e">
        <f t="shared" si="282"/>
        <v>#DIV/0!</v>
      </c>
      <c r="U298" s="135" t="e">
        <f t="shared" si="242"/>
        <v>#DIV/0!</v>
      </c>
      <c r="V298" s="136">
        <v>3</v>
      </c>
      <c r="W298" s="155" t="e">
        <f t="shared" si="243"/>
        <v>#DIV/0!</v>
      </c>
      <c r="X298" s="155" t="e">
        <f t="shared" si="244"/>
        <v>#DIV/0!</v>
      </c>
      <c r="Y298" s="155" t="e">
        <f t="shared" si="245"/>
        <v>#DIV/0!</v>
      </c>
      <c r="Z298" s="156" t="e">
        <f t="shared" si="246"/>
        <v>#DIV/0!</v>
      </c>
      <c r="AA298" s="69"/>
      <c r="AB298" s="70">
        <f t="shared" si="247"/>
        <v>0.61829039413069442</v>
      </c>
      <c r="AC298" s="70" t="e">
        <f t="shared" si="248"/>
        <v>#DIV/0!</v>
      </c>
      <c r="AD298" s="70" t="e">
        <f t="shared" si="248"/>
        <v>#DIV/0!</v>
      </c>
      <c r="AE298" s="70">
        <f t="shared" si="249"/>
        <v>0</v>
      </c>
      <c r="AF298" s="70" t="e">
        <f t="shared" si="250"/>
        <v>#DIV/0!</v>
      </c>
      <c r="AG298" s="70" t="e">
        <f t="shared" si="251"/>
        <v>#DIV/0!</v>
      </c>
      <c r="AH298" s="70" t="e">
        <f t="shared" si="252"/>
        <v>#DIV/0!</v>
      </c>
      <c r="AI298" s="70" t="e">
        <f t="shared" si="253"/>
        <v>#DIV/0!</v>
      </c>
      <c r="AJ298" s="70" t="e">
        <f t="shared" si="254"/>
        <v>#DIV/0!</v>
      </c>
      <c r="AK298" s="70" t="e">
        <f t="shared" si="255"/>
        <v>#DIV/0!</v>
      </c>
      <c r="AL298" s="71" t="e">
        <f t="shared" si="283"/>
        <v>#DIV/0!</v>
      </c>
      <c r="AM298" s="187"/>
      <c r="AN298" s="189"/>
      <c r="AO298" s="182">
        <f t="shared" si="256"/>
        <v>1</v>
      </c>
      <c r="AP298" s="75"/>
      <c r="AQ298" s="75"/>
      <c r="AR298" s="76"/>
      <c r="AS298" s="76"/>
      <c r="AT298" s="171" t="e">
        <f t="shared" si="257"/>
        <v>#DIV/0!</v>
      </c>
      <c r="AU298" s="171" t="e">
        <f t="shared" si="258"/>
        <v>#DIV/0!</v>
      </c>
      <c r="AV298" s="75"/>
      <c r="AW298" s="76"/>
      <c r="AX298" s="75"/>
      <c r="AY298" s="76"/>
      <c r="AZ298" s="75"/>
      <c r="BA298" s="66" t="e">
        <f t="shared" si="259"/>
        <v>#DIV/0!</v>
      </c>
      <c r="BB298" s="155" t="e">
        <f t="shared" si="260"/>
        <v>#DIV/0!</v>
      </c>
      <c r="BC298" s="75"/>
      <c r="BD298" s="75"/>
      <c r="BE298" s="76"/>
      <c r="BF298" s="155" t="e">
        <f t="shared" si="261"/>
        <v>#DIV/0!</v>
      </c>
      <c r="BG298" s="184">
        <v>0.61829039413069442</v>
      </c>
      <c r="BH298" s="184">
        <v>0.56554748347404937</v>
      </c>
      <c r="BI298" s="75"/>
      <c r="BJ298" s="75"/>
      <c r="BK298" s="75"/>
      <c r="BL298" s="76"/>
      <c r="BM298" s="76"/>
      <c r="BN298" s="76"/>
      <c r="BO298" s="76"/>
      <c r="BP298" s="76"/>
      <c r="BQ298" s="76"/>
      <c r="BR298" s="76"/>
      <c r="BS298" s="155" t="e">
        <f t="shared" si="262"/>
        <v>#DIV/0!</v>
      </c>
      <c r="BT298" s="155" t="e">
        <f t="shared" si="230"/>
        <v>#DIV/0!</v>
      </c>
      <c r="BU298" s="66" t="e">
        <f t="shared" si="231"/>
        <v>#DIV/0!</v>
      </c>
      <c r="BV298" s="72"/>
      <c r="BW298" s="75"/>
      <c r="BX298" s="66" t="e">
        <f t="shared" si="263"/>
        <v>#DIV/0!</v>
      </c>
      <c r="BY298" s="74" t="e">
        <f t="shared" si="264"/>
        <v>#DIV/0!</v>
      </c>
      <c r="BZ298" s="155" t="e">
        <f t="shared" si="284"/>
        <v>#DIV/0!</v>
      </c>
      <c r="CA298" s="72"/>
      <c r="CB298" s="75"/>
      <c r="CC298" s="155" t="e">
        <f t="shared" si="265"/>
        <v>#DIV/0!</v>
      </c>
      <c r="CD298" s="155" t="e">
        <f t="shared" si="266"/>
        <v>#DIV/0!</v>
      </c>
      <c r="CE298" s="72"/>
      <c r="CF298" s="166"/>
      <c r="CG298" s="167"/>
      <c r="CH298" s="155" t="e">
        <f t="shared" si="267"/>
        <v>#DIV/0!</v>
      </c>
      <c r="CI298" s="75"/>
      <c r="CJ298" s="76"/>
      <c r="CK298" s="75"/>
      <c r="CL298" s="76"/>
      <c r="CM298" s="76"/>
      <c r="CN298" s="155" t="e">
        <f t="shared" si="268"/>
        <v>#DIV/0!</v>
      </c>
      <c r="CO298" s="72"/>
      <c r="CP298" s="75"/>
      <c r="CQ298" s="155" t="e">
        <f t="shared" si="269"/>
        <v>#DIV/0!</v>
      </c>
      <c r="CR298" s="78" t="b">
        <v>1</v>
      </c>
      <c r="CS298" s="76" t="b">
        <v>1</v>
      </c>
      <c r="CT298" s="76"/>
      <c r="CU298" s="76"/>
      <c r="CV298" s="79"/>
      <c r="CW298" s="79"/>
      <c r="CX298" s="79"/>
      <c r="CY298" s="79"/>
      <c r="CZ298" s="76"/>
      <c r="DA298" s="76"/>
      <c r="DB298" s="76"/>
      <c r="DC298" s="66" t="e">
        <f t="shared" si="270"/>
        <v>#DIV/0!</v>
      </c>
      <c r="DD298" s="66" t="e">
        <f t="shared" si="271"/>
        <v>#DIV/0!</v>
      </c>
      <c r="DE298" s="66" t="e">
        <f t="shared" si="272"/>
        <v>#DIV/0!</v>
      </c>
      <c r="DF298" s="66" t="e">
        <f t="shared" si="273"/>
        <v>#DIV/0!</v>
      </c>
      <c r="DG298" s="66" t="e">
        <f t="shared" si="274"/>
        <v>#DIV/0!</v>
      </c>
      <c r="DH298" s="66" t="e">
        <f t="shared" ref="DH298:DH335" si="287">DB298/MAX($DB$6:$DB$335)</f>
        <v>#DIV/0!</v>
      </c>
      <c r="DI298" s="66" t="e">
        <f t="shared" si="275"/>
        <v>#DIV/0!</v>
      </c>
      <c r="DJ298" s="66" t="e">
        <f t="shared" si="276"/>
        <v>#DIV/0!</v>
      </c>
      <c r="DK298" s="66" t="e">
        <f t="shared" si="277"/>
        <v>#DIV/0!</v>
      </c>
      <c r="DL298" s="66" t="e">
        <f t="shared" si="278"/>
        <v>#DIV/0!</v>
      </c>
      <c r="DM298" s="66" t="e">
        <f t="shared" si="279"/>
        <v>#DIV/0!</v>
      </c>
      <c r="DN298" s="80" t="e">
        <f t="shared" si="286"/>
        <v>#DIV/0!</v>
      </c>
      <c r="DO298" s="178" t="e">
        <f t="shared" si="281"/>
        <v>#DIV/0!</v>
      </c>
      <c r="DP298" s="163" t="e">
        <f t="shared" si="285"/>
        <v>#DIV/0!</v>
      </c>
    </row>
    <row r="299" spans="1:120" ht="17.149999999999999" customHeight="1" x14ac:dyDescent="0.3">
      <c r="A299" s="30"/>
      <c r="B299" s="39" t="s">
        <v>801</v>
      </c>
      <c r="C299" s="37" t="s">
        <v>802</v>
      </c>
      <c r="D299" s="36" t="s">
        <v>839</v>
      </c>
      <c r="E299" s="37" t="s">
        <v>840</v>
      </c>
      <c r="F299" s="36" t="s">
        <v>842</v>
      </c>
      <c r="G299" s="37" t="s">
        <v>843</v>
      </c>
      <c r="H299" s="36">
        <v>14</v>
      </c>
      <c r="I299" s="38">
        <v>12</v>
      </c>
      <c r="J299" s="155" t="e">
        <f t="shared" si="232"/>
        <v>#DIV/0!</v>
      </c>
      <c r="K299" s="115" t="e">
        <f t="shared" si="233"/>
        <v>#DIV/0!</v>
      </c>
      <c r="L299" s="115" t="e">
        <f t="shared" si="234"/>
        <v>#DIV/0!</v>
      </c>
      <c r="M299" s="115" t="e">
        <f t="shared" si="235"/>
        <v>#DIV/0!</v>
      </c>
      <c r="N299" s="115" t="e">
        <f t="shared" si="236"/>
        <v>#DIV/0!</v>
      </c>
      <c r="O299" s="115" t="e">
        <f t="shared" si="237"/>
        <v>#DIV/0!</v>
      </c>
      <c r="P299" s="115" t="e">
        <f t="shared" si="238"/>
        <v>#DIV/0!</v>
      </c>
      <c r="Q299" s="115">
        <f t="shared" si="239"/>
        <v>1</v>
      </c>
      <c r="R299" s="116">
        <f t="shared" si="240"/>
        <v>0.53415730337078648</v>
      </c>
      <c r="S299" s="133" t="e">
        <f t="shared" si="241"/>
        <v>#DIV/0!</v>
      </c>
      <c r="T299" s="134" t="e">
        <f t="shared" si="282"/>
        <v>#DIV/0!</v>
      </c>
      <c r="U299" s="135" t="e">
        <f t="shared" si="242"/>
        <v>#DIV/0!</v>
      </c>
      <c r="V299" s="136">
        <v>3</v>
      </c>
      <c r="W299" s="155" t="e">
        <f t="shared" si="243"/>
        <v>#DIV/0!</v>
      </c>
      <c r="X299" s="155" t="e">
        <f t="shared" si="244"/>
        <v>#DIV/0!</v>
      </c>
      <c r="Y299" s="155" t="e">
        <f t="shared" si="245"/>
        <v>#DIV/0!</v>
      </c>
      <c r="Z299" s="156" t="e">
        <f t="shared" si="246"/>
        <v>#DIV/0!</v>
      </c>
      <c r="AA299" s="69"/>
      <c r="AB299" s="70">
        <f t="shared" si="247"/>
        <v>0.60179911222846372</v>
      </c>
      <c r="AC299" s="70" t="e">
        <f t="shared" si="248"/>
        <v>#DIV/0!</v>
      </c>
      <c r="AD299" s="70" t="e">
        <f t="shared" si="248"/>
        <v>#DIV/0!</v>
      </c>
      <c r="AE299" s="70">
        <f t="shared" si="249"/>
        <v>0</v>
      </c>
      <c r="AF299" s="70" t="e">
        <f t="shared" si="250"/>
        <v>#DIV/0!</v>
      </c>
      <c r="AG299" s="70" t="e">
        <f t="shared" si="251"/>
        <v>#DIV/0!</v>
      </c>
      <c r="AH299" s="70" t="e">
        <f t="shared" si="252"/>
        <v>#DIV/0!</v>
      </c>
      <c r="AI299" s="70" t="e">
        <f t="shared" si="253"/>
        <v>#DIV/0!</v>
      </c>
      <c r="AJ299" s="70" t="e">
        <f t="shared" si="254"/>
        <v>#DIV/0!</v>
      </c>
      <c r="AK299" s="70" t="e">
        <f t="shared" si="255"/>
        <v>#DIV/0!</v>
      </c>
      <c r="AL299" s="71" t="e">
        <f t="shared" si="283"/>
        <v>#DIV/0!</v>
      </c>
      <c r="AM299" s="187"/>
      <c r="AN299" s="189"/>
      <c r="AO299" s="182">
        <f t="shared" si="256"/>
        <v>1</v>
      </c>
      <c r="AP299" s="75"/>
      <c r="AQ299" s="75"/>
      <c r="AR299" s="76"/>
      <c r="AS299" s="76"/>
      <c r="AT299" s="171" t="e">
        <f t="shared" si="257"/>
        <v>#DIV/0!</v>
      </c>
      <c r="AU299" s="171" t="e">
        <f t="shared" si="258"/>
        <v>#DIV/0!</v>
      </c>
      <c r="AV299" s="75"/>
      <c r="AW299" s="76"/>
      <c r="AX299" s="75"/>
      <c r="AY299" s="76"/>
      <c r="AZ299" s="76"/>
      <c r="BA299" s="66" t="e">
        <f t="shared" si="259"/>
        <v>#DIV/0!</v>
      </c>
      <c r="BB299" s="155" t="e">
        <f t="shared" si="260"/>
        <v>#DIV/0!</v>
      </c>
      <c r="BC299" s="75"/>
      <c r="BD299" s="75"/>
      <c r="BE299" s="76"/>
      <c r="BF299" s="155" t="e">
        <f t="shared" si="261"/>
        <v>#DIV/0!</v>
      </c>
      <c r="BG299" s="184">
        <v>0.60179911222846372</v>
      </c>
      <c r="BH299" s="184">
        <v>0.53415730337078648</v>
      </c>
      <c r="BI299" s="75"/>
      <c r="BJ299" s="75"/>
      <c r="BK299" s="75"/>
      <c r="BL299" s="76"/>
      <c r="BM299" s="76"/>
      <c r="BN299" s="76"/>
      <c r="BO299" s="76"/>
      <c r="BP299" s="76"/>
      <c r="BQ299" s="76"/>
      <c r="BR299" s="76"/>
      <c r="BS299" s="155" t="e">
        <f t="shared" si="262"/>
        <v>#DIV/0!</v>
      </c>
      <c r="BT299" s="155" t="e">
        <f t="shared" si="230"/>
        <v>#DIV/0!</v>
      </c>
      <c r="BU299" s="66" t="e">
        <f t="shared" si="231"/>
        <v>#DIV/0!</v>
      </c>
      <c r="BV299" s="72"/>
      <c r="BW299" s="75"/>
      <c r="BX299" s="66" t="e">
        <f t="shared" si="263"/>
        <v>#DIV/0!</v>
      </c>
      <c r="BY299" s="74" t="e">
        <f t="shared" si="264"/>
        <v>#DIV/0!</v>
      </c>
      <c r="BZ299" s="155" t="e">
        <f t="shared" si="284"/>
        <v>#DIV/0!</v>
      </c>
      <c r="CA299" s="72"/>
      <c r="CB299" s="75"/>
      <c r="CC299" s="155" t="e">
        <f t="shared" si="265"/>
        <v>#DIV/0!</v>
      </c>
      <c r="CD299" s="155" t="e">
        <f t="shared" si="266"/>
        <v>#DIV/0!</v>
      </c>
      <c r="CE299" s="72"/>
      <c r="CF299" s="166"/>
      <c r="CG299" s="167"/>
      <c r="CH299" s="155" t="e">
        <f t="shared" si="267"/>
        <v>#DIV/0!</v>
      </c>
      <c r="CI299" s="75"/>
      <c r="CJ299" s="76"/>
      <c r="CK299" s="76"/>
      <c r="CL299" s="75"/>
      <c r="CM299" s="76"/>
      <c r="CN299" s="155" t="e">
        <f t="shared" si="268"/>
        <v>#DIV/0!</v>
      </c>
      <c r="CO299" s="72"/>
      <c r="CP299" s="75"/>
      <c r="CQ299" s="155" t="e">
        <f t="shared" si="269"/>
        <v>#DIV/0!</v>
      </c>
      <c r="CR299" s="78" t="b">
        <v>0</v>
      </c>
      <c r="CS299" s="76" t="b">
        <v>0</v>
      </c>
      <c r="CT299" s="76"/>
      <c r="CU299" s="76"/>
      <c r="CV299" s="76"/>
      <c r="CW299" s="76"/>
      <c r="CX299" s="76"/>
      <c r="CY299" s="76"/>
      <c r="CZ299" s="76"/>
      <c r="DA299" s="76"/>
      <c r="DB299" s="76"/>
      <c r="DC299" s="66" t="e">
        <f t="shared" si="270"/>
        <v>#DIV/0!</v>
      </c>
      <c r="DD299" s="66" t="e">
        <f t="shared" si="271"/>
        <v>#DIV/0!</v>
      </c>
      <c r="DE299" s="66" t="e">
        <f t="shared" si="272"/>
        <v>#DIV/0!</v>
      </c>
      <c r="DF299" s="66" t="e">
        <f t="shared" si="273"/>
        <v>#DIV/0!</v>
      </c>
      <c r="DG299" s="66" t="e">
        <f t="shared" si="274"/>
        <v>#DIV/0!</v>
      </c>
      <c r="DH299" s="66" t="e">
        <f t="shared" si="287"/>
        <v>#DIV/0!</v>
      </c>
      <c r="DI299" s="66" t="e">
        <f t="shared" si="275"/>
        <v>#DIV/0!</v>
      </c>
      <c r="DJ299" s="66" t="e">
        <f t="shared" si="276"/>
        <v>#DIV/0!</v>
      </c>
      <c r="DK299" s="66" t="e">
        <f t="shared" si="277"/>
        <v>#DIV/0!</v>
      </c>
      <c r="DL299" s="66" t="e">
        <f t="shared" si="278"/>
        <v>#DIV/0!</v>
      </c>
      <c r="DM299" s="66" t="e">
        <f t="shared" si="279"/>
        <v>#DIV/0!</v>
      </c>
      <c r="DN299" s="80" t="e">
        <f t="shared" si="286"/>
        <v>#DIV/0!</v>
      </c>
      <c r="DO299" s="178" t="e">
        <f t="shared" si="281"/>
        <v>#DIV/0!</v>
      </c>
      <c r="DP299" s="163" t="e">
        <f t="shared" si="285"/>
        <v>#DIV/0!</v>
      </c>
    </row>
    <row r="300" spans="1:120" ht="17.149999999999999" customHeight="1" x14ac:dyDescent="0.3">
      <c r="A300" s="30"/>
      <c r="B300" s="39" t="s">
        <v>801</v>
      </c>
      <c r="C300" s="37" t="s">
        <v>802</v>
      </c>
      <c r="D300" s="36" t="s">
        <v>839</v>
      </c>
      <c r="E300" s="37" t="s">
        <v>840</v>
      </c>
      <c r="F300" s="36" t="s">
        <v>844</v>
      </c>
      <c r="G300" s="37" t="s">
        <v>845</v>
      </c>
      <c r="H300" s="36">
        <v>8</v>
      </c>
      <c r="I300" s="38">
        <v>7</v>
      </c>
      <c r="J300" s="155" t="e">
        <f t="shared" si="232"/>
        <v>#DIV/0!</v>
      </c>
      <c r="K300" s="115" t="e">
        <f t="shared" si="233"/>
        <v>#DIV/0!</v>
      </c>
      <c r="L300" s="115" t="e">
        <f t="shared" si="234"/>
        <v>#DIV/0!</v>
      </c>
      <c r="M300" s="115" t="e">
        <f t="shared" si="235"/>
        <v>#DIV/0!</v>
      </c>
      <c r="N300" s="115" t="e">
        <f t="shared" si="236"/>
        <v>#DIV/0!</v>
      </c>
      <c r="O300" s="115" t="e">
        <f t="shared" si="237"/>
        <v>#DIV/0!</v>
      </c>
      <c r="P300" s="115" t="e">
        <f t="shared" si="238"/>
        <v>#DIV/0!</v>
      </c>
      <c r="Q300" s="115">
        <f t="shared" si="239"/>
        <v>1</v>
      </c>
      <c r="R300" s="116">
        <f t="shared" si="240"/>
        <v>0.41368641368641368</v>
      </c>
      <c r="S300" s="133" t="e">
        <f t="shared" si="241"/>
        <v>#DIV/0!</v>
      </c>
      <c r="T300" s="134" t="e">
        <f t="shared" si="282"/>
        <v>#DIV/0!</v>
      </c>
      <c r="U300" s="135" t="e">
        <f t="shared" si="242"/>
        <v>#DIV/0!</v>
      </c>
      <c r="V300" s="136">
        <v>2</v>
      </c>
      <c r="W300" s="155" t="e">
        <f t="shared" si="243"/>
        <v>#DIV/0!</v>
      </c>
      <c r="X300" s="155" t="e">
        <f t="shared" si="244"/>
        <v>#DIV/0!</v>
      </c>
      <c r="Y300" s="155" t="e">
        <f t="shared" si="245"/>
        <v>#DIV/0!</v>
      </c>
      <c r="Z300" s="156" t="e">
        <f t="shared" si="246"/>
        <v>#DIV/0!</v>
      </c>
      <c r="AA300" s="69"/>
      <c r="AB300" s="70">
        <f t="shared" si="247"/>
        <v>0.52561888313183647</v>
      </c>
      <c r="AC300" s="70" t="e">
        <f t="shared" si="248"/>
        <v>#DIV/0!</v>
      </c>
      <c r="AD300" s="70" t="e">
        <f t="shared" si="248"/>
        <v>#DIV/0!</v>
      </c>
      <c r="AE300" s="70">
        <f t="shared" si="249"/>
        <v>0</v>
      </c>
      <c r="AF300" s="70" t="e">
        <f t="shared" si="250"/>
        <v>#DIV/0!</v>
      </c>
      <c r="AG300" s="70" t="e">
        <f t="shared" si="251"/>
        <v>#DIV/0!</v>
      </c>
      <c r="AH300" s="70" t="e">
        <f t="shared" si="252"/>
        <v>#DIV/0!</v>
      </c>
      <c r="AI300" s="70" t="e">
        <f t="shared" si="253"/>
        <v>#DIV/0!</v>
      </c>
      <c r="AJ300" s="70" t="e">
        <f t="shared" si="254"/>
        <v>#DIV/0!</v>
      </c>
      <c r="AK300" s="70" t="e">
        <f t="shared" si="255"/>
        <v>#DIV/0!</v>
      </c>
      <c r="AL300" s="71" t="e">
        <f t="shared" si="283"/>
        <v>#DIV/0!</v>
      </c>
      <c r="AM300" s="187"/>
      <c r="AN300" s="189"/>
      <c r="AO300" s="182">
        <f t="shared" si="256"/>
        <v>1</v>
      </c>
      <c r="AP300" s="75"/>
      <c r="AQ300" s="75"/>
      <c r="AR300" s="76"/>
      <c r="AS300" s="76"/>
      <c r="AT300" s="171" t="e">
        <f t="shared" si="257"/>
        <v>#DIV/0!</v>
      </c>
      <c r="AU300" s="171" t="e">
        <f t="shared" si="258"/>
        <v>#DIV/0!</v>
      </c>
      <c r="AV300" s="75"/>
      <c r="AW300" s="76"/>
      <c r="AX300" s="75"/>
      <c r="AY300" s="76"/>
      <c r="AZ300" s="75"/>
      <c r="BA300" s="66" t="e">
        <f t="shared" si="259"/>
        <v>#DIV/0!</v>
      </c>
      <c r="BB300" s="155" t="e">
        <f t="shared" si="260"/>
        <v>#DIV/0!</v>
      </c>
      <c r="BC300" s="75"/>
      <c r="BD300" s="75"/>
      <c r="BE300" s="76"/>
      <c r="BF300" s="155" t="e">
        <f t="shared" si="261"/>
        <v>#DIV/0!</v>
      </c>
      <c r="BG300" s="184">
        <v>0.52561888313183647</v>
      </c>
      <c r="BH300" s="184">
        <v>0.41368641368641368</v>
      </c>
      <c r="BI300" s="75"/>
      <c r="BJ300" s="75"/>
      <c r="BK300" s="75"/>
      <c r="BL300" s="76"/>
      <c r="BM300" s="76"/>
      <c r="BN300" s="76"/>
      <c r="BO300" s="76"/>
      <c r="BP300" s="76"/>
      <c r="BQ300" s="76"/>
      <c r="BR300" s="76"/>
      <c r="BS300" s="155" t="e">
        <f t="shared" si="262"/>
        <v>#DIV/0!</v>
      </c>
      <c r="BT300" s="155" t="e">
        <f t="shared" si="230"/>
        <v>#DIV/0!</v>
      </c>
      <c r="BU300" s="66" t="e">
        <f t="shared" si="231"/>
        <v>#DIV/0!</v>
      </c>
      <c r="BV300" s="72"/>
      <c r="BW300" s="75"/>
      <c r="BX300" s="66" t="e">
        <f t="shared" si="263"/>
        <v>#DIV/0!</v>
      </c>
      <c r="BY300" s="74" t="e">
        <f t="shared" si="264"/>
        <v>#DIV/0!</v>
      </c>
      <c r="BZ300" s="155" t="e">
        <f t="shared" si="284"/>
        <v>#DIV/0!</v>
      </c>
      <c r="CA300" s="72"/>
      <c r="CB300" s="75"/>
      <c r="CC300" s="155" t="e">
        <f t="shared" si="265"/>
        <v>#DIV/0!</v>
      </c>
      <c r="CD300" s="155" t="e">
        <f t="shared" si="266"/>
        <v>#DIV/0!</v>
      </c>
      <c r="CE300" s="72"/>
      <c r="CF300" s="166"/>
      <c r="CG300" s="167"/>
      <c r="CH300" s="155" t="e">
        <f t="shared" si="267"/>
        <v>#DIV/0!</v>
      </c>
      <c r="CI300" s="75"/>
      <c r="CJ300" s="75"/>
      <c r="CK300" s="76"/>
      <c r="CL300" s="75"/>
      <c r="CM300" s="76"/>
      <c r="CN300" s="155" t="e">
        <f t="shared" si="268"/>
        <v>#DIV/0!</v>
      </c>
      <c r="CO300" s="72"/>
      <c r="CP300" s="75"/>
      <c r="CQ300" s="155" t="e">
        <f t="shared" si="269"/>
        <v>#DIV/0!</v>
      </c>
      <c r="CR300" s="78" t="b">
        <v>1</v>
      </c>
      <c r="CS300" s="76" t="b">
        <v>1</v>
      </c>
      <c r="CT300" s="76"/>
      <c r="CU300" s="76"/>
      <c r="CV300" s="79"/>
      <c r="CW300" s="79"/>
      <c r="CX300" s="79"/>
      <c r="CY300" s="79"/>
      <c r="CZ300" s="76"/>
      <c r="DA300" s="76"/>
      <c r="DB300" s="76"/>
      <c r="DC300" s="66" t="e">
        <f t="shared" si="270"/>
        <v>#DIV/0!</v>
      </c>
      <c r="DD300" s="66" t="e">
        <f t="shared" si="271"/>
        <v>#DIV/0!</v>
      </c>
      <c r="DE300" s="66" t="e">
        <f t="shared" si="272"/>
        <v>#DIV/0!</v>
      </c>
      <c r="DF300" s="66" t="e">
        <f t="shared" si="273"/>
        <v>#DIV/0!</v>
      </c>
      <c r="DG300" s="66" t="e">
        <f t="shared" si="274"/>
        <v>#DIV/0!</v>
      </c>
      <c r="DH300" s="66" t="e">
        <f t="shared" si="287"/>
        <v>#DIV/0!</v>
      </c>
      <c r="DI300" s="66" t="e">
        <f t="shared" si="275"/>
        <v>#DIV/0!</v>
      </c>
      <c r="DJ300" s="66" t="e">
        <f t="shared" si="276"/>
        <v>#DIV/0!</v>
      </c>
      <c r="DK300" s="66" t="e">
        <f t="shared" si="277"/>
        <v>#DIV/0!</v>
      </c>
      <c r="DL300" s="66" t="e">
        <f t="shared" si="278"/>
        <v>#DIV/0!</v>
      </c>
      <c r="DM300" s="66" t="e">
        <f t="shared" si="279"/>
        <v>#DIV/0!</v>
      </c>
      <c r="DN300" s="80" t="e">
        <f t="shared" si="286"/>
        <v>#DIV/0!</v>
      </c>
      <c r="DO300" s="178" t="e">
        <f t="shared" si="281"/>
        <v>#DIV/0!</v>
      </c>
      <c r="DP300" s="163" t="e">
        <f t="shared" si="285"/>
        <v>#DIV/0!</v>
      </c>
    </row>
    <row r="301" spans="1:120" ht="17.149999999999999" customHeight="1" x14ac:dyDescent="0.3">
      <c r="A301" s="30"/>
      <c r="B301" s="39" t="s">
        <v>801</v>
      </c>
      <c r="C301" s="37" t="s">
        <v>802</v>
      </c>
      <c r="D301" s="36" t="s">
        <v>839</v>
      </c>
      <c r="E301" s="37" t="s">
        <v>840</v>
      </c>
      <c r="F301" s="36" t="s">
        <v>846</v>
      </c>
      <c r="G301" s="37" t="s">
        <v>847</v>
      </c>
      <c r="H301" s="36">
        <v>10</v>
      </c>
      <c r="I301" s="38">
        <v>4</v>
      </c>
      <c r="J301" s="155" t="e">
        <f t="shared" si="232"/>
        <v>#DIV/0!</v>
      </c>
      <c r="K301" s="115" t="e">
        <f t="shared" si="233"/>
        <v>#DIV/0!</v>
      </c>
      <c r="L301" s="115" t="e">
        <f t="shared" si="234"/>
        <v>#DIV/0!</v>
      </c>
      <c r="M301" s="115" t="e">
        <f t="shared" si="235"/>
        <v>#DIV/0!</v>
      </c>
      <c r="N301" s="115" t="e">
        <f t="shared" si="236"/>
        <v>#DIV/0!</v>
      </c>
      <c r="O301" s="115" t="e">
        <f t="shared" si="237"/>
        <v>#DIV/0!</v>
      </c>
      <c r="P301" s="115" t="e">
        <f t="shared" si="238"/>
        <v>#DIV/0!</v>
      </c>
      <c r="Q301" s="115">
        <f t="shared" si="239"/>
        <v>1</v>
      </c>
      <c r="R301" s="116">
        <f t="shared" si="240"/>
        <v>0.48659093570675721</v>
      </c>
      <c r="S301" s="133" t="e">
        <f t="shared" si="241"/>
        <v>#DIV/0!</v>
      </c>
      <c r="T301" s="134" t="e">
        <f t="shared" si="282"/>
        <v>#DIV/0!</v>
      </c>
      <c r="U301" s="135" t="e">
        <f t="shared" si="242"/>
        <v>#DIV/0!</v>
      </c>
      <c r="V301" s="136">
        <v>3</v>
      </c>
      <c r="W301" s="155" t="e">
        <f t="shared" si="243"/>
        <v>#DIV/0!</v>
      </c>
      <c r="X301" s="155" t="e">
        <f t="shared" si="244"/>
        <v>#DIV/0!</v>
      </c>
      <c r="Y301" s="155" t="e">
        <f t="shared" si="245"/>
        <v>#DIV/0!</v>
      </c>
      <c r="Z301" s="156" t="e">
        <f t="shared" si="246"/>
        <v>#DIV/0!</v>
      </c>
      <c r="AA301" s="69"/>
      <c r="AB301" s="70">
        <f t="shared" si="247"/>
        <v>0.56275471029472568</v>
      </c>
      <c r="AC301" s="70" t="e">
        <f t="shared" si="248"/>
        <v>#DIV/0!</v>
      </c>
      <c r="AD301" s="70" t="e">
        <f t="shared" si="248"/>
        <v>#DIV/0!</v>
      </c>
      <c r="AE301" s="70">
        <f t="shared" si="249"/>
        <v>0</v>
      </c>
      <c r="AF301" s="70" t="e">
        <f t="shared" si="250"/>
        <v>#DIV/0!</v>
      </c>
      <c r="AG301" s="70" t="e">
        <f t="shared" si="251"/>
        <v>#DIV/0!</v>
      </c>
      <c r="AH301" s="70" t="e">
        <f t="shared" si="252"/>
        <v>#DIV/0!</v>
      </c>
      <c r="AI301" s="70" t="e">
        <f t="shared" si="253"/>
        <v>#DIV/0!</v>
      </c>
      <c r="AJ301" s="70" t="e">
        <f t="shared" si="254"/>
        <v>#DIV/0!</v>
      </c>
      <c r="AK301" s="70" t="e">
        <f t="shared" si="255"/>
        <v>#DIV/0!</v>
      </c>
      <c r="AL301" s="71" t="e">
        <f t="shared" si="283"/>
        <v>#DIV/0!</v>
      </c>
      <c r="AM301" s="187"/>
      <c r="AN301" s="189"/>
      <c r="AO301" s="182">
        <f t="shared" si="256"/>
        <v>1</v>
      </c>
      <c r="AP301" s="75"/>
      <c r="AQ301" s="75"/>
      <c r="AR301" s="76"/>
      <c r="AS301" s="76"/>
      <c r="AT301" s="171" t="e">
        <f t="shared" si="257"/>
        <v>#DIV/0!</v>
      </c>
      <c r="AU301" s="171" t="e">
        <f t="shared" si="258"/>
        <v>#DIV/0!</v>
      </c>
      <c r="AV301" s="75"/>
      <c r="AW301" s="76"/>
      <c r="AX301" s="75"/>
      <c r="AY301" s="76"/>
      <c r="AZ301" s="75"/>
      <c r="BA301" s="66" t="e">
        <f t="shared" si="259"/>
        <v>#DIV/0!</v>
      </c>
      <c r="BB301" s="155" t="e">
        <f t="shared" si="260"/>
        <v>#DIV/0!</v>
      </c>
      <c r="BC301" s="75"/>
      <c r="BD301" s="75"/>
      <c r="BE301" s="76"/>
      <c r="BF301" s="155" t="e">
        <f t="shared" si="261"/>
        <v>#DIV/0!</v>
      </c>
      <c r="BG301" s="184">
        <v>0.56275471029472568</v>
      </c>
      <c r="BH301" s="184">
        <v>0.48659093570675721</v>
      </c>
      <c r="BI301" s="75"/>
      <c r="BJ301" s="75"/>
      <c r="BK301" s="75"/>
      <c r="BL301" s="76"/>
      <c r="BM301" s="76"/>
      <c r="BN301" s="76"/>
      <c r="BO301" s="76"/>
      <c r="BP301" s="76"/>
      <c r="BQ301" s="76"/>
      <c r="BR301" s="76"/>
      <c r="BS301" s="155" t="e">
        <f t="shared" si="262"/>
        <v>#DIV/0!</v>
      </c>
      <c r="BT301" s="155" t="e">
        <f t="shared" si="230"/>
        <v>#DIV/0!</v>
      </c>
      <c r="BU301" s="66" t="e">
        <f t="shared" si="231"/>
        <v>#DIV/0!</v>
      </c>
      <c r="BV301" s="72"/>
      <c r="BW301" s="75"/>
      <c r="BX301" s="66" t="e">
        <f t="shared" si="263"/>
        <v>#DIV/0!</v>
      </c>
      <c r="BY301" s="74" t="e">
        <f t="shared" si="264"/>
        <v>#DIV/0!</v>
      </c>
      <c r="BZ301" s="155" t="e">
        <f t="shared" si="284"/>
        <v>#DIV/0!</v>
      </c>
      <c r="CA301" s="72"/>
      <c r="CB301" s="75"/>
      <c r="CC301" s="155" t="e">
        <f t="shared" si="265"/>
        <v>#DIV/0!</v>
      </c>
      <c r="CD301" s="155" t="e">
        <f t="shared" si="266"/>
        <v>#DIV/0!</v>
      </c>
      <c r="CE301" s="72"/>
      <c r="CF301" s="166"/>
      <c r="CG301" s="167"/>
      <c r="CH301" s="155" t="e">
        <f t="shared" si="267"/>
        <v>#DIV/0!</v>
      </c>
      <c r="CI301" s="75"/>
      <c r="CJ301" s="76"/>
      <c r="CK301" s="76"/>
      <c r="CL301" s="75"/>
      <c r="CM301" s="76"/>
      <c r="CN301" s="155" t="e">
        <f t="shared" si="268"/>
        <v>#DIV/0!</v>
      </c>
      <c r="CO301" s="72"/>
      <c r="CP301" s="75"/>
      <c r="CQ301" s="155" t="e">
        <f t="shared" si="269"/>
        <v>#DIV/0!</v>
      </c>
      <c r="CR301" s="78" t="b">
        <v>1</v>
      </c>
      <c r="CS301" s="76" t="b">
        <v>1</v>
      </c>
      <c r="CT301" s="76"/>
      <c r="CU301" s="76"/>
      <c r="CV301" s="79"/>
      <c r="CW301" s="79"/>
      <c r="CX301" s="79"/>
      <c r="CY301" s="79"/>
      <c r="CZ301" s="76"/>
      <c r="DA301" s="76"/>
      <c r="DB301" s="76"/>
      <c r="DC301" s="66" t="e">
        <f t="shared" si="270"/>
        <v>#DIV/0!</v>
      </c>
      <c r="DD301" s="66" t="e">
        <f t="shared" si="271"/>
        <v>#DIV/0!</v>
      </c>
      <c r="DE301" s="66" t="e">
        <f t="shared" si="272"/>
        <v>#DIV/0!</v>
      </c>
      <c r="DF301" s="66" t="e">
        <f t="shared" si="273"/>
        <v>#DIV/0!</v>
      </c>
      <c r="DG301" s="66" t="e">
        <f t="shared" si="274"/>
        <v>#DIV/0!</v>
      </c>
      <c r="DH301" s="66" t="e">
        <f t="shared" si="287"/>
        <v>#DIV/0!</v>
      </c>
      <c r="DI301" s="66" t="e">
        <f t="shared" si="275"/>
        <v>#DIV/0!</v>
      </c>
      <c r="DJ301" s="66" t="e">
        <f t="shared" si="276"/>
        <v>#DIV/0!</v>
      </c>
      <c r="DK301" s="66" t="e">
        <f t="shared" si="277"/>
        <v>#DIV/0!</v>
      </c>
      <c r="DL301" s="66" t="e">
        <f t="shared" si="278"/>
        <v>#DIV/0!</v>
      </c>
      <c r="DM301" s="66" t="e">
        <f t="shared" si="279"/>
        <v>#DIV/0!</v>
      </c>
      <c r="DN301" s="80" t="e">
        <f t="shared" si="286"/>
        <v>#DIV/0!</v>
      </c>
      <c r="DO301" s="178" t="e">
        <f t="shared" si="281"/>
        <v>#DIV/0!</v>
      </c>
      <c r="DP301" s="163" t="e">
        <f t="shared" si="285"/>
        <v>#DIV/0!</v>
      </c>
    </row>
    <row r="302" spans="1:120" ht="17.149999999999999" customHeight="1" x14ac:dyDescent="0.3">
      <c r="A302" s="30"/>
      <c r="B302" s="39" t="s">
        <v>801</v>
      </c>
      <c r="C302" s="37" t="s">
        <v>802</v>
      </c>
      <c r="D302" s="36" t="s">
        <v>848</v>
      </c>
      <c r="E302" s="37" t="s">
        <v>849</v>
      </c>
      <c r="F302" s="36" t="s">
        <v>850</v>
      </c>
      <c r="G302" s="37" t="s">
        <v>849</v>
      </c>
      <c r="H302" s="36">
        <v>75</v>
      </c>
      <c r="I302" s="38">
        <v>12</v>
      </c>
      <c r="J302" s="155" t="e">
        <f t="shared" si="232"/>
        <v>#DIV/0!</v>
      </c>
      <c r="K302" s="115" t="e">
        <f t="shared" si="233"/>
        <v>#DIV/0!</v>
      </c>
      <c r="L302" s="115" t="e">
        <f t="shared" si="234"/>
        <v>#DIV/0!</v>
      </c>
      <c r="M302" s="115" t="e">
        <f t="shared" si="235"/>
        <v>#DIV/0!</v>
      </c>
      <c r="N302" s="115" t="e">
        <f t="shared" si="236"/>
        <v>#DIV/0!</v>
      </c>
      <c r="O302" s="115" t="e">
        <f t="shared" si="237"/>
        <v>#DIV/0!</v>
      </c>
      <c r="P302" s="115" t="e">
        <f t="shared" si="238"/>
        <v>#DIV/0!</v>
      </c>
      <c r="Q302" s="115">
        <f t="shared" si="239"/>
        <v>1</v>
      </c>
      <c r="R302" s="116">
        <f t="shared" si="240"/>
        <v>0.68346544859945968</v>
      </c>
      <c r="S302" s="133" t="e">
        <f t="shared" si="241"/>
        <v>#DIV/0!</v>
      </c>
      <c r="T302" s="134" t="e">
        <f t="shared" si="282"/>
        <v>#DIV/0!</v>
      </c>
      <c r="U302" s="135" t="e">
        <f t="shared" si="242"/>
        <v>#DIV/0!</v>
      </c>
      <c r="V302" s="136">
        <v>3</v>
      </c>
      <c r="W302" s="155" t="e">
        <f t="shared" si="243"/>
        <v>#DIV/0!</v>
      </c>
      <c r="X302" s="155" t="e">
        <f t="shared" si="244"/>
        <v>#DIV/0!</v>
      </c>
      <c r="Y302" s="155" t="e">
        <f t="shared" si="245"/>
        <v>#DIV/0!</v>
      </c>
      <c r="Z302" s="156" t="e">
        <f t="shared" si="246"/>
        <v>#DIV/0!</v>
      </c>
      <c r="AA302" s="69"/>
      <c r="AB302" s="70">
        <f t="shared" si="247"/>
        <v>0.71682647915334896</v>
      </c>
      <c r="AC302" s="70" t="e">
        <f t="shared" si="248"/>
        <v>#DIV/0!</v>
      </c>
      <c r="AD302" s="70" t="e">
        <f t="shared" si="248"/>
        <v>#DIV/0!</v>
      </c>
      <c r="AE302" s="70">
        <f t="shared" si="249"/>
        <v>0</v>
      </c>
      <c r="AF302" s="70" t="e">
        <f t="shared" si="250"/>
        <v>#DIV/0!</v>
      </c>
      <c r="AG302" s="70" t="e">
        <f t="shared" si="251"/>
        <v>#DIV/0!</v>
      </c>
      <c r="AH302" s="70" t="e">
        <f t="shared" si="252"/>
        <v>#DIV/0!</v>
      </c>
      <c r="AI302" s="70" t="e">
        <f t="shared" si="253"/>
        <v>#DIV/0!</v>
      </c>
      <c r="AJ302" s="70" t="e">
        <f t="shared" si="254"/>
        <v>#DIV/0!</v>
      </c>
      <c r="AK302" s="70" t="e">
        <f t="shared" si="255"/>
        <v>#DIV/0!</v>
      </c>
      <c r="AL302" s="71" t="e">
        <f t="shared" si="283"/>
        <v>#DIV/0!</v>
      </c>
      <c r="AM302" s="187"/>
      <c r="AN302" s="189"/>
      <c r="AO302" s="182">
        <f t="shared" si="256"/>
        <v>1</v>
      </c>
      <c r="AP302" s="75"/>
      <c r="AQ302" s="75"/>
      <c r="AR302" s="76"/>
      <c r="AS302" s="76"/>
      <c r="AT302" s="171" t="e">
        <f t="shared" si="257"/>
        <v>#DIV/0!</v>
      </c>
      <c r="AU302" s="171" t="e">
        <f t="shared" si="258"/>
        <v>#DIV/0!</v>
      </c>
      <c r="AV302" s="75"/>
      <c r="AW302" s="76"/>
      <c r="AX302" s="75"/>
      <c r="AY302" s="76"/>
      <c r="AZ302" s="75"/>
      <c r="BA302" s="66" t="e">
        <f t="shared" si="259"/>
        <v>#DIV/0!</v>
      </c>
      <c r="BB302" s="155" t="e">
        <f t="shared" si="260"/>
        <v>#DIV/0!</v>
      </c>
      <c r="BC302" s="75"/>
      <c r="BD302" s="75"/>
      <c r="BE302" s="75"/>
      <c r="BF302" s="155" t="e">
        <f t="shared" si="261"/>
        <v>#DIV/0!</v>
      </c>
      <c r="BG302" s="184">
        <v>0.71682647915334896</v>
      </c>
      <c r="BH302" s="184">
        <v>0.68346544859945968</v>
      </c>
      <c r="BI302" s="75"/>
      <c r="BJ302" s="75"/>
      <c r="BK302" s="75"/>
      <c r="BL302" s="75"/>
      <c r="BM302" s="75"/>
      <c r="BN302" s="76"/>
      <c r="BO302" s="75"/>
      <c r="BP302" s="76"/>
      <c r="BQ302" s="76"/>
      <c r="BR302" s="76"/>
      <c r="BS302" s="155" t="e">
        <f t="shared" si="262"/>
        <v>#DIV/0!</v>
      </c>
      <c r="BT302" s="155" t="e">
        <f t="shared" ref="BT302:BT335" si="288">(BR302+BL302+BM302+BN302+BO302+BP302+BQ302)/BI302</f>
        <v>#DIV/0!</v>
      </c>
      <c r="BU302" s="66" t="e">
        <f t="shared" ref="BU302:BU335" si="289">(BR302+BQ302+BP302+BO302+BN302+BM302)/BI302</f>
        <v>#DIV/0!</v>
      </c>
      <c r="BV302" s="72"/>
      <c r="BW302" s="75"/>
      <c r="BX302" s="66" t="e">
        <f t="shared" si="263"/>
        <v>#DIV/0!</v>
      </c>
      <c r="BY302" s="74" t="e">
        <f t="shared" si="264"/>
        <v>#DIV/0!</v>
      </c>
      <c r="BZ302" s="155" t="e">
        <f t="shared" si="284"/>
        <v>#DIV/0!</v>
      </c>
      <c r="CA302" s="72"/>
      <c r="CB302" s="75"/>
      <c r="CC302" s="155" t="e">
        <f t="shared" si="265"/>
        <v>#DIV/0!</v>
      </c>
      <c r="CD302" s="155" t="e">
        <f t="shared" si="266"/>
        <v>#DIV/0!</v>
      </c>
      <c r="CE302" s="72"/>
      <c r="CF302" s="166"/>
      <c r="CG302" s="167"/>
      <c r="CH302" s="155" t="e">
        <f t="shared" si="267"/>
        <v>#DIV/0!</v>
      </c>
      <c r="CI302" s="75"/>
      <c r="CJ302" s="75"/>
      <c r="CK302" s="75"/>
      <c r="CL302" s="75"/>
      <c r="CM302" s="75"/>
      <c r="CN302" s="155" t="e">
        <f t="shared" si="268"/>
        <v>#DIV/0!</v>
      </c>
      <c r="CO302" s="72"/>
      <c r="CP302" s="75"/>
      <c r="CQ302" s="155" t="e">
        <f t="shared" si="269"/>
        <v>#DIV/0!</v>
      </c>
      <c r="CR302" s="78" t="b">
        <v>0</v>
      </c>
      <c r="CS302" s="76" t="b">
        <v>1</v>
      </c>
      <c r="CT302" s="76"/>
      <c r="CU302" s="76"/>
      <c r="CV302" s="79"/>
      <c r="CW302" s="79"/>
      <c r="CX302" s="79"/>
      <c r="CY302" s="79"/>
      <c r="CZ302" s="76"/>
      <c r="DA302" s="76"/>
      <c r="DB302" s="76"/>
      <c r="DC302" s="66" t="e">
        <f t="shared" si="270"/>
        <v>#DIV/0!</v>
      </c>
      <c r="DD302" s="66" t="e">
        <f t="shared" si="271"/>
        <v>#DIV/0!</v>
      </c>
      <c r="DE302" s="66" t="e">
        <f t="shared" si="272"/>
        <v>#DIV/0!</v>
      </c>
      <c r="DF302" s="66" t="e">
        <f t="shared" si="273"/>
        <v>#DIV/0!</v>
      </c>
      <c r="DG302" s="66" t="e">
        <f t="shared" si="274"/>
        <v>#DIV/0!</v>
      </c>
      <c r="DH302" s="66" t="e">
        <f t="shared" si="287"/>
        <v>#DIV/0!</v>
      </c>
      <c r="DI302" s="66" t="e">
        <f t="shared" si="275"/>
        <v>#DIV/0!</v>
      </c>
      <c r="DJ302" s="66" t="e">
        <f t="shared" si="276"/>
        <v>#DIV/0!</v>
      </c>
      <c r="DK302" s="66" t="e">
        <f t="shared" si="277"/>
        <v>#DIV/0!</v>
      </c>
      <c r="DL302" s="66" t="e">
        <f t="shared" si="278"/>
        <v>#DIV/0!</v>
      </c>
      <c r="DM302" s="66" t="e">
        <f t="shared" si="279"/>
        <v>#DIV/0!</v>
      </c>
      <c r="DN302" s="80" t="e">
        <f t="shared" si="286"/>
        <v>#DIV/0!</v>
      </c>
      <c r="DO302" s="178" t="e">
        <f t="shared" si="281"/>
        <v>#DIV/0!</v>
      </c>
      <c r="DP302" s="163" t="e">
        <f t="shared" si="285"/>
        <v>#DIV/0!</v>
      </c>
    </row>
    <row r="303" spans="1:120" ht="17.149999999999999" customHeight="1" x14ac:dyDescent="0.3">
      <c r="A303" s="30"/>
      <c r="B303" s="39" t="s">
        <v>801</v>
      </c>
      <c r="C303" s="37" t="s">
        <v>802</v>
      </c>
      <c r="D303" s="36" t="s">
        <v>848</v>
      </c>
      <c r="E303" s="37" t="s">
        <v>849</v>
      </c>
      <c r="F303" s="36" t="s">
        <v>851</v>
      </c>
      <c r="G303" s="37" t="s">
        <v>852</v>
      </c>
      <c r="H303" s="36">
        <v>32</v>
      </c>
      <c r="I303" s="38">
        <v>4</v>
      </c>
      <c r="J303" s="155" t="e">
        <f t="shared" si="232"/>
        <v>#DIV/0!</v>
      </c>
      <c r="K303" s="115" t="e">
        <f t="shared" si="233"/>
        <v>#DIV/0!</v>
      </c>
      <c r="L303" s="115" t="e">
        <f t="shared" si="234"/>
        <v>#DIV/0!</v>
      </c>
      <c r="M303" s="115" t="e">
        <f t="shared" si="235"/>
        <v>#DIV/0!</v>
      </c>
      <c r="N303" s="115" t="e">
        <f t="shared" si="236"/>
        <v>#DIV/0!</v>
      </c>
      <c r="O303" s="115" t="e">
        <f t="shared" si="237"/>
        <v>#DIV/0!</v>
      </c>
      <c r="P303" s="115" t="e">
        <f t="shared" si="238"/>
        <v>#DIV/0!</v>
      </c>
      <c r="Q303" s="115">
        <f t="shared" si="239"/>
        <v>1</v>
      </c>
      <c r="R303" s="116">
        <f t="shared" si="240"/>
        <v>0.61931757973932389</v>
      </c>
      <c r="S303" s="133" t="e">
        <f t="shared" si="241"/>
        <v>#DIV/0!</v>
      </c>
      <c r="T303" s="134" t="e">
        <f t="shared" si="282"/>
        <v>#DIV/0!</v>
      </c>
      <c r="U303" s="135" t="e">
        <f t="shared" si="242"/>
        <v>#DIV/0!</v>
      </c>
      <c r="V303" s="136">
        <v>2</v>
      </c>
      <c r="W303" s="155" t="e">
        <f t="shared" si="243"/>
        <v>#DIV/0!</v>
      </c>
      <c r="X303" s="155" t="e">
        <f t="shared" si="244"/>
        <v>#DIV/0!</v>
      </c>
      <c r="Y303" s="155" t="e">
        <f t="shared" si="245"/>
        <v>#DIV/0!</v>
      </c>
      <c r="Z303" s="156" t="e">
        <f t="shared" si="246"/>
        <v>#DIV/0!</v>
      </c>
      <c r="AA303" s="69"/>
      <c r="AB303" s="70">
        <f t="shared" si="247"/>
        <v>0.65019741171309486</v>
      </c>
      <c r="AC303" s="70" t="e">
        <f t="shared" si="248"/>
        <v>#DIV/0!</v>
      </c>
      <c r="AD303" s="70" t="e">
        <f t="shared" si="248"/>
        <v>#DIV/0!</v>
      </c>
      <c r="AE303" s="70">
        <f t="shared" si="249"/>
        <v>0</v>
      </c>
      <c r="AF303" s="70" t="e">
        <f t="shared" si="250"/>
        <v>#DIV/0!</v>
      </c>
      <c r="AG303" s="70" t="e">
        <f t="shared" si="251"/>
        <v>#DIV/0!</v>
      </c>
      <c r="AH303" s="70" t="e">
        <f t="shared" si="252"/>
        <v>#DIV/0!</v>
      </c>
      <c r="AI303" s="70" t="e">
        <f t="shared" si="253"/>
        <v>#DIV/0!</v>
      </c>
      <c r="AJ303" s="70" t="e">
        <f t="shared" si="254"/>
        <v>#DIV/0!</v>
      </c>
      <c r="AK303" s="70" t="e">
        <f t="shared" si="255"/>
        <v>#DIV/0!</v>
      </c>
      <c r="AL303" s="71" t="e">
        <f t="shared" si="283"/>
        <v>#DIV/0!</v>
      </c>
      <c r="AM303" s="187"/>
      <c r="AN303" s="189"/>
      <c r="AO303" s="182">
        <f t="shared" si="256"/>
        <v>1</v>
      </c>
      <c r="AP303" s="75"/>
      <c r="AQ303" s="75"/>
      <c r="AR303" s="76"/>
      <c r="AS303" s="76"/>
      <c r="AT303" s="171" t="e">
        <f t="shared" si="257"/>
        <v>#DIV/0!</v>
      </c>
      <c r="AU303" s="171" t="e">
        <f t="shared" si="258"/>
        <v>#DIV/0!</v>
      </c>
      <c r="AV303" s="75"/>
      <c r="AW303" s="76"/>
      <c r="AX303" s="75"/>
      <c r="AY303" s="76"/>
      <c r="AZ303" s="76"/>
      <c r="BA303" s="66" t="e">
        <f t="shared" si="259"/>
        <v>#DIV/0!</v>
      </c>
      <c r="BB303" s="155" t="e">
        <f t="shared" si="260"/>
        <v>#DIV/0!</v>
      </c>
      <c r="BC303" s="75"/>
      <c r="BD303" s="75"/>
      <c r="BE303" s="75"/>
      <c r="BF303" s="155" t="e">
        <f t="shared" si="261"/>
        <v>#DIV/0!</v>
      </c>
      <c r="BG303" s="184">
        <v>0.65019741171309486</v>
      </c>
      <c r="BH303" s="184">
        <v>0.61931757973932389</v>
      </c>
      <c r="BI303" s="75"/>
      <c r="BJ303" s="75"/>
      <c r="BK303" s="75"/>
      <c r="BL303" s="75"/>
      <c r="BM303" s="75"/>
      <c r="BN303" s="76"/>
      <c r="BO303" s="76"/>
      <c r="BP303" s="76"/>
      <c r="BQ303" s="76"/>
      <c r="BR303" s="76"/>
      <c r="BS303" s="155" t="e">
        <f t="shared" si="262"/>
        <v>#DIV/0!</v>
      </c>
      <c r="BT303" s="155" t="e">
        <f t="shared" si="288"/>
        <v>#DIV/0!</v>
      </c>
      <c r="BU303" s="66" t="e">
        <f t="shared" si="289"/>
        <v>#DIV/0!</v>
      </c>
      <c r="BV303" s="72"/>
      <c r="BW303" s="75"/>
      <c r="BX303" s="66" t="e">
        <f t="shared" si="263"/>
        <v>#DIV/0!</v>
      </c>
      <c r="BY303" s="74" t="e">
        <f t="shared" si="264"/>
        <v>#DIV/0!</v>
      </c>
      <c r="BZ303" s="155" t="e">
        <f t="shared" si="284"/>
        <v>#DIV/0!</v>
      </c>
      <c r="CA303" s="72"/>
      <c r="CB303" s="75"/>
      <c r="CC303" s="155" t="e">
        <f t="shared" si="265"/>
        <v>#DIV/0!</v>
      </c>
      <c r="CD303" s="155" t="e">
        <f t="shared" si="266"/>
        <v>#DIV/0!</v>
      </c>
      <c r="CE303" s="72"/>
      <c r="CF303" s="166"/>
      <c r="CG303" s="167"/>
      <c r="CH303" s="155" t="e">
        <f t="shared" si="267"/>
        <v>#DIV/0!</v>
      </c>
      <c r="CI303" s="75"/>
      <c r="CJ303" s="75"/>
      <c r="CK303" s="76"/>
      <c r="CL303" s="75"/>
      <c r="CM303" s="75"/>
      <c r="CN303" s="155" t="e">
        <f t="shared" si="268"/>
        <v>#DIV/0!</v>
      </c>
      <c r="CO303" s="72"/>
      <c r="CP303" s="75"/>
      <c r="CQ303" s="155" t="e">
        <f t="shared" si="269"/>
        <v>#DIV/0!</v>
      </c>
      <c r="CR303" s="78" t="b">
        <v>0</v>
      </c>
      <c r="CS303" s="76" t="b">
        <v>1</v>
      </c>
      <c r="CT303" s="76"/>
      <c r="CU303" s="76"/>
      <c r="CV303" s="79"/>
      <c r="CW303" s="79"/>
      <c r="CX303" s="79"/>
      <c r="CY303" s="79"/>
      <c r="CZ303" s="76"/>
      <c r="DA303" s="76"/>
      <c r="DB303" s="76"/>
      <c r="DC303" s="66" t="e">
        <f t="shared" si="270"/>
        <v>#DIV/0!</v>
      </c>
      <c r="DD303" s="66" t="e">
        <f t="shared" si="271"/>
        <v>#DIV/0!</v>
      </c>
      <c r="DE303" s="66" t="e">
        <f t="shared" si="272"/>
        <v>#DIV/0!</v>
      </c>
      <c r="DF303" s="66" t="e">
        <f t="shared" si="273"/>
        <v>#DIV/0!</v>
      </c>
      <c r="DG303" s="66" t="e">
        <f t="shared" si="274"/>
        <v>#DIV/0!</v>
      </c>
      <c r="DH303" s="66" t="e">
        <f t="shared" si="287"/>
        <v>#DIV/0!</v>
      </c>
      <c r="DI303" s="66" t="e">
        <f t="shared" si="275"/>
        <v>#DIV/0!</v>
      </c>
      <c r="DJ303" s="66" t="e">
        <f t="shared" si="276"/>
        <v>#DIV/0!</v>
      </c>
      <c r="DK303" s="66" t="e">
        <f t="shared" si="277"/>
        <v>#DIV/0!</v>
      </c>
      <c r="DL303" s="66" t="e">
        <f t="shared" si="278"/>
        <v>#DIV/0!</v>
      </c>
      <c r="DM303" s="66" t="e">
        <f t="shared" si="279"/>
        <v>#DIV/0!</v>
      </c>
      <c r="DN303" s="80" t="e">
        <f t="shared" si="286"/>
        <v>#DIV/0!</v>
      </c>
      <c r="DO303" s="178" t="e">
        <f t="shared" si="281"/>
        <v>#DIV/0!</v>
      </c>
      <c r="DP303" s="163" t="e">
        <f t="shared" si="285"/>
        <v>#DIV/0!</v>
      </c>
    </row>
    <row r="304" spans="1:120" ht="17.149999999999999" customHeight="1" x14ac:dyDescent="0.3">
      <c r="A304" s="30"/>
      <c r="B304" s="39" t="s">
        <v>801</v>
      </c>
      <c r="C304" s="37" t="s">
        <v>802</v>
      </c>
      <c r="D304" s="36" t="s">
        <v>848</v>
      </c>
      <c r="E304" s="37" t="s">
        <v>849</v>
      </c>
      <c r="F304" s="36" t="s">
        <v>853</v>
      </c>
      <c r="G304" s="37" t="s">
        <v>854</v>
      </c>
      <c r="H304" s="36">
        <v>25</v>
      </c>
      <c r="I304" s="38">
        <v>3</v>
      </c>
      <c r="J304" s="155" t="e">
        <f t="shared" si="232"/>
        <v>#DIV/0!</v>
      </c>
      <c r="K304" s="115" t="e">
        <f t="shared" si="233"/>
        <v>#DIV/0!</v>
      </c>
      <c r="L304" s="115" t="e">
        <f t="shared" si="234"/>
        <v>#DIV/0!</v>
      </c>
      <c r="M304" s="115" t="e">
        <f t="shared" si="235"/>
        <v>#DIV/0!</v>
      </c>
      <c r="N304" s="115" t="e">
        <f t="shared" si="236"/>
        <v>#DIV/0!</v>
      </c>
      <c r="O304" s="115" t="e">
        <f t="shared" si="237"/>
        <v>#DIV/0!</v>
      </c>
      <c r="P304" s="115" t="e">
        <f t="shared" si="238"/>
        <v>#DIV/0!</v>
      </c>
      <c r="Q304" s="115">
        <f t="shared" si="239"/>
        <v>1</v>
      </c>
      <c r="R304" s="116">
        <f t="shared" si="240"/>
        <v>0.46304541406945682</v>
      </c>
      <c r="S304" s="133" t="e">
        <f t="shared" si="241"/>
        <v>#DIV/0!</v>
      </c>
      <c r="T304" s="134" t="e">
        <f t="shared" si="282"/>
        <v>#DIV/0!</v>
      </c>
      <c r="U304" s="135" t="e">
        <f t="shared" si="242"/>
        <v>#DIV/0!</v>
      </c>
      <c r="V304" s="136">
        <v>1</v>
      </c>
      <c r="W304" s="155" t="e">
        <f t="shared" si="243"/>
        <v>#DIV/0!</v>
      </c>
      <c r="X304" s="155" t="e">
        <f t="shared" si="244"/>
        <v>#DIV/0!</v>
      </c>
      <c r="Y304" s="155" t="e">
        <f t="shared" si="245"/>
        <v>#DIV/0!</v>
      </c>
      <c r="Z304" s="156" t="e">
        <f t="shared" si="246"/>
        <v>#DIV/0!</v>
      </c>
      <c r="AA304" s="69"/>
      <c r="AB304" s="70">
        <f t="shared" si="247"/>
        <v>0.52286105754592505</v>
      </c>
      <c r="AC304" s="70" t="e">
        <f t="shared" si="248"/>
        <v>#DIV/0!</v>
      </c>
      <c r="AD304" s="70" t="e">
        <f t="shared" si="248"/>
        <v>#DIV/0!</v>
      </c>
      <c r="AE304" s="70">
        <f t="shared" si="249"/>
        <v>0</v>
      </c>
      <c r="AF304" s="70" t="e">
        <f t="shared" si="250"/>
        <v>#DIV/0!</v>
      </c>
      <c r="AG304" s="70" t="e">
        <f t="shared" si="251"/>
        <v>#DIV/0!</v>
      </c>
      <c r="AH304" s="70" t="e">
        <f t="shared" si="252"/>
        <v>#DIV/0!</v>
      </c>
      <c r="AI304" s="70" t="e">
        <f t="shared" si="253"/>
        <v>#DIV/0!</v>
      </c>
      <c r="AJ304" s="70" t="e">
        <f t="shared" si="254"/>
        <v>#DIV/0!</v>
      </c>
      <c r="AK304" s="70" t="e">
        <f t="shared" si="255"/>
        <v>#DIV/0!</v>
      </c>
      <c r="AL304" s="71" t="e">
        <f t="shared" si="283"/>
        <v>#DIV/0!</v>
      </c>
      <c r="AM304" s="187"/>
      <c r="AN304" s="189"/>
      <c r="AO304" s="182">
        <f t="shared" si="256"/>
        <v>1</v>
      </c>
      <c r="AP304" s="75"/>
      <c r="AQ304" s="75"/>
      <c r="AR304" s="76"/>
      <c r="AS304" s="76"/>
      <c r="AT304" s="171" t="e">
        <f t="shared" si="257"/>
        <v>#DIV/0!</v>
      </c>
      <c r="AU304" s="171" t="e">
        <f t="shared" si="258"/>
        <v>#DIV/0!</v>
      </c>
      <c r="AV304" s="75"/>
      <c r="AW304" s="76"/>
      <c r="AX304" s="75"/>
      <c r="AY304" s="76"/>
      <c r="AZ304" s="75"/>
      <c r="BA304" s="66" t="e">
        <f t="shared" si="259"/>
        <v>#DIV/0!</v>
      </c>
      <c r="BB304" s="155" t="e">
        <f t="shared" si="260"/>
        <v>#DIV/0!</v>
      </c>
      <c r="BC304" s="75"/>
      <c r="BD304" s="75"/>
      <c r="BE304" s="76"/>
      <c r="BF304" s="155" t="e">
        <f t="shared" si="261"/>
        <v>#DIV/0!</v>
      </c>
      <c r="BG304" s="184">
        <v>0.52286105754592505</v>
      </c>
      <c r="BH304" s="184">
        <v>0.46304541406945682</v>
      </c>
      <c r="BI304" s="75"/>
      <c r="BJ304" s="75"/>
      <c r="BK304" s="75"/>
      <c r="BL304" s="76"/>
      <c r="BM304" s="76"/>
      <c r="BN304" s="76"/>
      <c r="BO304" s="76"/>
      <c r="BP304" s="76"/>
      <c r="BQ304" s="76"/>
      <c r="BR304" s="76"/>
      <c r="BS304" s="155" t="e">
        <f t="shared" si="262"/>
        <v>#DIV/0!</v>
      </c>
      <c r="BT304" s="155" t="e">
        <f t="shared" si="288"/>
        <v>#DIV/0!</v>
      </c>
      <c r="BU304" s="66" t="e">
        <f t="shared" si="289"/>
        <v>#DIV/0!</v>
      </c>
      <c r="BV304" s="72"/>
      <c r="BW304" s="75"/>
      <c r="BX304" s="66" t="e">
        <f t="shared" si="263"/>
        <v>#DIV/0!</v>
      </c>
      <c r="BY304" s="74" t="e">
        <f t="shared" si="264"/>
        <v>#DIV/0!</v>
      </c>
      <c r="BZ304" s="155" t="e">
        <f t="shared" si="284"/>
        <v>#DIV/0!</v>
      </c>
      <c r="CA304" s="72"/>
      <c r="CB304" s="75"/>
      <c r="CC304" s="155" t="e">
        <f t="shared" si="265"/>
        <v>#DIV/0!</v>
      </c>
      <c r="CD304" s="155" t="e">
        <f t="shared" si="266"/>
        <v>#DIV/0!</v>
      </c>
      <c r="CE304" s="72"/>
      <c r="CF304" s="166"/>
      <c r="CG304" s="167"/>
      <c r="CH304" s="155" t="e">
        <f t="shared" si="267"/>
        <v>#DIV/0!</v>
      </c>
      <c r="CI304" s="75"/>
      <c r="CJ304" s="75"/>
      <c r="CK304" s="76"/>
      <c r="CL304" s="75"/>
      <c r="CM304" s="76"/>
      <c r="CN304" s="155" t="e">
        <f t="shared" si="268"/>
        <v>#DIV/0!</v>
      </c>
      <c r="CO304" s="72"/>
      <c r="CP304" s="76"/>
      <c r="CQ304" s="155" t="e">
        <f t="shared" si="269"/>
        <v>#DIV/0!</v>
      </c>
      <c r="CR304" s="78" t="b">
        <v>0</v>
      </c>
      <c r="CS304" s="76" t="b">
        <v>1</v>
      </c>
      <c r="CT304" s="76"/>
      <c r="CU304" s="76"/>
      <c r="CV304" s="79"/>
      <c r="CW304" s="79"/>
      <c r="CX304" s="79"/>
      <c r="CY304" s="79"/>
      <c r="CZ304" s="76"/>
      <c r="DA304" s="76"/>
      <c r="DB304" s="76"/>
      <c r="DC304" s="66" t="e">
        <f t="shared" si="270"/>
        <v>#DIV/0!</v>
      </c>
      <c r="DD304" s="66" t="e">
        <f t="shared" si="271"/>
        <v>#DIV/0!</v>
      </c>
      <c r="DE304" s="66" t="e">
        <f t="shared" si="272"/>
        <v>#DIV/0!</v>
      </c>
      <c r="DF304" s="66" t="e">
        <f t="shared" si="273"/>
        <v>#DIV/0!</v>
      </c>
      <c r="DG304" s="66" t="e">
        <f t="shared" si="274"/>
        <v>#DIV/0!</v>
      </c>
      <c r="DH304" s="66" t="e">
        <f t="shared" si="287"/>
        <v>#DIV/0!</v>
      </c>
      <c r="DI304" s="66" t="e">
        <f t="shared" si="275"/>
        <v>#DIV/0!</v>
      </c>
      <c r="DJ304" s="66" t="e">
        <f t="shared" si="276"/>
        <v>#DIV/0!</v>
      </c>
      <c r="DK304" s="66" t="e">
        <f t="shared" si="277"/>
        <v>#DIV/0!</v>
      </c>
      <c r="DL304" s="66" t="e">
        <f t="shared" si="278"/>
        <v>#DIV/0!</v>
      </c>
      <c r="DM304" s="66" t="e">
        <f t="shared" si="279"/>
        <v>#DIV/0!</v>
      </c>
      <c r="DN304" s="80" t="e">
        <f t="shared" si="286"/>
        <v>#DIV/0!</v>
      </c>
      <c r="DO304" s="178" t="e">
        <f t="shared" si="281"/>
        <v>#DIV/0!</v>
      </c>
      <c r="DP304" s="163" t="e">
        <f t="shared" si="285"/>
        <v>#DIV/0!</v>
      </c>
    </row>
    <row r="305" spans="1:120" ht="17.149999999999999" customHeight="1" x14ac:dyDescent="0.3">
      <c r="A305" s="30"/>
      <c r="B305" s="39" t="s">
        <v>801</v>
      </c>
      <c r="C305" s="37" t="s">
        <v>802</v>
      </c>
      <c r="D305" s="36" t="s">
        <v>848</v>
      </c>
      <c r="E305" s="37" t="s">
        <v>849</v>
      </c>
      <c r="F305" s="36" t="s">
        <v>855</v>
      </c>
      <c r="G305" s="37" t="s">
        <v>856</v>
      </c>
      <c r="H305" s="36">
        <v>49</v>
      </c>
      <c r="I305" s="38">
        <v>10</v>
      </c>
      <c r="J305" s="155" t="e">
        <f t="shared" si="232"/>
        <v>#DIV/0!</v>
      </c>
      <c r="K305" s="115" t="e">
        <f t="shared" si="233"/>
        <v>#DIV/0!</v>
      </c>
      <c r="L305" s="115" t="e">
        <f t="shared" si="234"/>
        <v>#DIV/0!</v>
      </c>
      <c r="M305" s="115" t="e">
        <f t="shared" si="235"/>
        <v>#DIV/0!</v>
      </c>
      <c r="N305" s="115" t="e">
        <f t="shared" si="236"/>
        <v>#DIV/0!</v>
      </c>
      <c r="O305" s="115" t="e">
        <f t="shared" si="237"/>
        <v>#DIV/0!</v>
      </c>
      <c r="P305" s="115" t="e">
        <f t="shared" si="238"/>
        <v>#DIV/0!</v>
      </c>
      <c r="Q305" s="115">
        <f t="shared" si="239"/>
        <v>1</v>
      </c>
      <c r="R305" s="116">
        <f t="shared" si="240"/>
        <v>0.34237755014203325</v>
      </c>
      <c r="S305" s="133" t="e">
        <f t="shared" si="241"/>
        <v>#DIV/0!</v>
      </c>
      <c r="T305" s="134" t="e">
        <f t="shared" si="282"/>
        <v>#DIV/0!</v>
      </c>
      <c r="U305" s="135" t="e">
        <f t="shared" si="242"/>
        <v>#DIV/0!</v>
      </c>
      <c r="V305" s="136">
        <v>1</v>
      </c>
      <c r="W305" s="155" t="e">
        <f t="shared" si="243"/>
        <v>#DIV/0!</v>
      </c>
      <c r="X305" s="155" t="e">
        <f t="shared" si="244"/>
        <v>#DIV/0!</v>
      </c>
      <c r="Y305" s="155" t="e">
        <f t="shared" si="245"/>
        <v>#DIV/0!</v>
      </c>
      <c r="Z305" s="156" t="e">
        <f t="shared" si="246"/>
        <v>#DIV/0!</v>
      </c>
      <c r="AA305" s="69"/>
      <c r="AB305" s="70">
        <f t="shared" si="247"/>
        <v>0.40562016572047987</v>
      </c>
      <c r="AC305" s="70" t="e">
        <f t="shared" si="248"/>
        <v>#DIV/0!</v>
      </c>
      <c r="AD305" s="70" t="e">
        <f t="shared" si="248"/>
        <v>#DIV/0!</v>
      </c>
      <c r="AE305" s="70">
        <f t="shared" si="249"/>
        <v>0</v>
      </c>
      <c r="AF305" s="70" t="e">
        <f t="shared" si="250"/>
        <v>#DIV/0!</v>
      </c>
      <c r="AG305" s="70" t="e">
        <f t="shared" si="251"/>
        <v>#DIV/0!</v>
      </c>
      <c r="AH305" s="70" t="e">
        <f t="shared" si="252"/>
        <v>#DIV/0!</v>
      </c>
      <c r="AI305" s="70" t="e">
        <f t="shared" si="253"/>
        <v>#DIV/0!</v>
      </c>
      <c r="AJ305" s="70" t="e">
        <f t="shared" si="254"/>
        <v>#DIV/0!</v>
      </c>
      <c r="AK305" s="70" t="e">
        <f t="shared" si="255"/>
        <v>#DIV/0!</v>
      </c>
      <c r="AL305" s="71" t="e">
        <f t="shared" si="283"/>
        <v>#DIV/0!</v>
      </c>
      <c r="AM305" s="187"/>
      <c r="AN305" s="189"/>
      <c r="AO305" s="182">
        <f t="shared" si="256"/>
        <v>1</v>
      </c>
      <c r="AP305" s="75"/>
      <c r="AQ305" s="75"/>
      <c r="AR305" s="76"/>
      <c r="AS305" s="76"/>
      <c r="AT305" s="171" t="e">
        <f t="shared" si="257"/>
        <v>#DIV/0!</v>
      </c>
      <c r="AU305" s="171" t="e">
        <f t="shared" si="258"/>
        <v>#DIV/0!</v>
      </c>
      <c r="AV305" s="75"/>
      <c r="AW305" s="76"/>
      <c r="AX305" s="75"/>
      <c r="AY305" s="76"/>
      <c r="AZ305" s="75"/>
      <c r="BA305" s="66" t="e">
        <f t="shared" si="259"/>
        <v>#DIV/0!</v>
      </c>
      <c r="BB305" s="155" t="e">
        <f t="shared" si="260"/>
        <v>#DIV/0!</v>
      </c>
      <c r="BC305" s="75"/>
      <c r="BD305" s="75"/>
      <c r="BE305" s="75"/>
      <c r="BF305" s="155" t="e">
        <f t="shared" si="261"/>
        <v>#DIV/0!</v>
      </c>
      <c r="BG305" s="184">
        <v>0.40562016572047987</v>
      </c>
      <c r="BH305" s="184">
        <v>0.34237755014203325</v>
      </c>
      <c r="BI305" s="75"/>
      <c r="BJ305" s="75"/>
      <c r="BK305" s="75"/>
      <c r="BL305" s="75"/>
      <c r="BM305" s="76"/>
      <c r="BN305" s="76"/>
      <c r="BO305" s="76"/>
      <c r="BP305" s="76"/>
      <c r="BQ305" s="76"/>
      <c r="BR305" s="76"/>
      <c r="BS305" s="155" t="e">
        <f t="shared" si="262"/>
        <v>#DIV/0!</v>
      </c>
      <c r="BT305" s="155" t="e">
        <f t="shared" si="288"/>
        <v>#DIV/0!</v>
      </c>
      <c r="BU305" s="66" t="e">
        <f t="shared" si="289"/>
        <v>#DIV/0!</v>
      </c>
      <c r="BV305" s="72"/>
      <c r="BW305" s="75"/>
      <c r="BX305" s="66" t="e">
        <f t="shared" si="263"/>
        <v>#DIV/0!</v>
      </c>
      <c r="BY305" s="74" t="e">
        <f t="shared" si="264"/>
        <v>#DIV/0!</v>
      </c>
      <c r="BZ305" s="155" t="e">
        <f t="shared" si="284"/>
        <v>#DIV/0!</v>
      </c>
      <c r="CA305" s="72"/>
      <c r="CB305" s="75"/>
      <c r="CC305" s="155" t="e">
        <f t="shared" si="265"/>
        <v>#DIV/0!</v>
      </c>
      <c r="CD305" s="155" t="e">
        <f t="shared" si="266"/>
        <v>#DIV/0!</v>
      </c>
      <c r="CE305" s="72"/>
      <c r="CF305" s="166"/>
      <c r="CG305" s="167"/>
      <c r="CH305" s="155" t="e">
        <f t="shared" si="267"/>
        <v>#DIV/0!</v>
      </c>
      <c r="CI305" s="75"/>
      <c r="CJ305" s="75"/>
      <c r="CK305" s="76"/>
      <c r="CL305" s="75"/>
      <c r="CM305" s="76"/>
      <c r="CN305" s="155" t="e">
        <f t="shared" si="268"/>
        <v>#DIV/0!</v>
      </c>
      <c r="CO305" s="72"/>
      <c r="CP305" s="76"/>
      <c r="CQ305" s="155" t="e">
        <f t="shared" si="269"/>
        <v>#DIV/0!</v>
      </c>
      <c r="CR305" s="78" t="b">
        <v>0</v>
      </c>
      <c r="CS305" s="76" t="b">
        <v>1</v>
      </c>
      <c r="CT305" s="76"/>
      <c r="CU305" s="76"/>
      <c r="CV305" s="79"/>
      <c r="CW305" s="79"/>
      <c r="CX305" s="79"/>
      <c r="CY305" s="79"/>
      <c r="CZ305" s="76"/>
      <c r="DA305" s="76"/>
      <c r="DB305" s="76"/>
      <c r="DC305" s="66" t="e">
        <f t="shared" si="270"/>
        <v>#DIV/0!</v>
      </c>
      <c r="DD305" s="66" t="e">
        <f t="shared" si="271"/>
        <v>#DIV/0!</v>
      </c>
      <c r="DE305" s="66" t="e">
        <f t="shared" si="272"/>
        <v>#DIV/0!</v>
      </c>
      <c r="DF305" s="66" t="e">
        <f t="shared" si="273"/>
        <v>#DIV/0!</v>
      </c>
      <c r="DG305" s="66" t="e">
        <f t="shared" si="274"/>
        <v>#DIV/0!</v>
      </c>
      <c r="DH305" s="66" t="e">
        <f t="shared" si="287"/>
        <v>#DIV/0!</v>
      </c>
      <c r="DI305" s="66" t="e">
        <f t="shared" si="275"/>
        <v>#DIV/0!</v>
      </c>
      <c r="DJ305" s="66" t="e">
        <f t="shared" si="276"/>
        <v>#DIV/0!</v>
      </c>
      <c r="DK305" s="66" t="e">
        <f t="shared" si="277"/>
        <v>#DIV/0!</v>
      </c>
      <c r="DL305" s="66" t="e">
        <f t="shared" si="278"/>
        <v>#DIV/0!</v>
      </c>
      <c r="DM305" s="66" t="e">
        <f t="shared" si="279"/>
        <v>#DIV/0!</v>
      </c>
      <c r="DN305" s="80" t="e">
        <f t="shared" si="286"/>
        <v>#DIV/0!</v>
      </c>
      <c r="DO305" s="178" t="e">
        <f t="shared" si="281"/>
        <v>#DIV/0!</v>
      </c>
      <c r="DP305" s="163" t="e">
        <f t="shared" si="285"/>
        <v>#DIV/0!</v>
      </c>
    </row>
    <row r="306" spans="1:120" ht="17.149999999999999" customHeight="1" x14ac:dyDescent="0.3">
      <c r="A306" s="30"/>
      <c r="B306" s="39" t="s">
        <v>801</v>
      </c>
      <c r="C306" s="37" t="s">
        <v>802</v>
      </c>
      <c r="D306" s="36" t="s">
        <v>857</v>
      </c>
      <c r="E306" s="37" t="s">
        <v>858</v>
      </c>
      <c r="F306" s="36" t="s">
        <v>859</v>
      </c>
      <c r="G306" s="37" t="s">
        <v>860</v>
      </c>
      <c r="H306" s="36">
        <v>85</v>
      </c>
      <c r="I306" s="38">
        <v>6</v>
      </c>
      <c r="J306" s="155" t="e">
        <f t="shared" si="232"/>
        <v>#DIV/0!</v>
      </c>
      <c r="K306" s="115" t="e">
        <f t="shared" si="233"/>
        <v>#DIV/0!</v>
      </c>
      <c r="L306" s="115" t="e">
        <f t="shared" si="234"/>
        <v>#DIV/0!</v>
      </c>
      <c r="M306" s="115" t="e">
        <f t="shared" si="235"/>
        <v>#DIV/0!</v>
      </c>
      <c r="N306" s="115" t="e">
        <f t="shared" si="236"/>
        <v>#DIV/0!</v>
      </c>
      <c r="O306" s="115" t="e">
        <f t="shared" si="237"/>
        <v>#DIV/0!</v>
      </c>
      <c r="P306" s="115" t="e">
        <f t="shared" si="238"/>
        <v>#DIV/0!</v>
      </c>
      <c r="Q306" s="115">
        <f t="shared" si="239"/>
        <v>1</v>
      </c>
      <c r="R306" s="116">
        <f t="shared" si="240"/>
        <v>0.27772988505747126</v>
      </c>
      <c r="S306" s="133" t="e">
        <f t="shared" si="241"/>
        <v>#DIV/0!</v>
      </c>
      <c r="T306" s="134" t="e">
        <f t="shared" si="282"/>
        <v>#DIV/0!</v>
      </c>
      <c r="U306" s="135" t="e">
        <f t="shared" si="242"/>
        <v>#DIV/0!</v>
      </c>
      <c r="V306" s="136">
        <v>1</v>
      </c>
      <c r="W306" s="155" t="e">
        <f t="shared" si="243"/>
        <v>#DIV/0!</v>
      </c>
      <c r="X306" s="155" t="e">
        <f t="shared" si="244"/>
        <v>#DIV/0!</v>
      </c>
      <c r="Y306" s="155" t="e">
        <f t="shared" si="245"/>
        <v>#DIV/0!</v>
      </c>
      <c r="Z306" s="156" t="e">
        <f t="shared" si="246"/>
        <v>#DIV/0!</v>
      </c>
      <c r="AA306" s="69"/>
      <c r="AB306" s="70">
        <f t="shared" si="247"/>
        <v>0.35245709335691472</v>
      </c>
      <c r="AC306" s="70" t="e">
        <f t="shared" si="248"/>
        <v>#DIV/0!</v>
      </c>
      <c r="AD306" s="70" t="e">
        <f t="shared" si="248"/>
        <v>#DIV/0!</v>
      </c>
      <c r="AE306" s="70">
        <f t="shared" si="249"/>
        <v>0</v>
      </c>
      <c r="AF306" s="70" t="e">
        <f t="shared" si="250"/>
        <v>#DIV/0!</v>
      </c>
      <c r="AG306" s="70" t="e">
        <f t="shared" si="251"/>
        <v>#DIV/0!</v>
      </c>
      <c r="AH306" s="70" t="e">
        <f t="shared" si="252"/>
        <v>#DIV/0!</v>
      </c>
      <c r="AI306" s="70" t="e">
        <f t="shared" si="253"/>
        <v>#DIV/0!</v>
      </c>
      <c r="AJ306" s="70" t="e">
        <f t="shared" si="254"/>
        <v>#DIV/0!</v>
      </c>
      <c r="AK306" s="70" t="e">
        <f t="shared" si="255"/>
        <v>#DIV/0!</v>
      </c>
      <c r="AL306" s="71" t="e">
        <f t="shared" si="283"/>
        <v>#DIV/0!</v>
      </c>
      <c r="AM306" s="187"/>
      <c r="AN306" s="189"/>
      <c r="AO306" s="182">
        <f t="shared" si="256"/>
        <v>1</v>
      </c>
      <c r="AP306" s="75"/>
      <c r="AQ306" s="75"/>
      <c r="AR306" s="76"/>
      <c r="AS306" s="76"/>
      <c r="AT306" s="171" t="e">
        <f t="shared" si="257"/>
        <v>#DIV/0!</v>
      </c>
      <c r="AU306" s="171" t="e">
        <f t="shared" si="258"/>
        <v>#DIV/0!</v>
      </c>
      <c r="AV306" s="75"/>
      <c r="AW306" s="76"/>
      <c r="AX306" s="75"/>
      <c r="AY306" s="76"/>
      <c r="AZ306" s="75"/>
      <c r="BA306" s="66" t="e">
        <f t="shared" si="259"/>
        <v>#DIV/0!</v>
      </c>
      <c r="BB306" s="155" t="e">
        <f t="shared" si="260"/>
        <v>#DIV/0!</v>
      </c>
      <c r="BC306" s="75"/>
      <c r="BD306" s="75"/>
      <c r="BE306" s="75"/>
      <c r="BF306" s="155" t="e">
        <f t="shared" si="261"/>
        <v>#DIV/0!</v>
      </c>
      <c r="BG306" s="184">
        <v>0.35245709335691472</v>
      </c>
      <c r="BH306" s="184">
        <v>0.27772988505747126</v>
      </c>
      <c r="BI306" s="75"/>
      <c r="BJ306" s="75"/>
      <c r="BK306" s="75"/>
      <c r="BL306" s="75"/>
      <c r="BM306" s="76"/>
      <c r="BN306" s="76"/>
      <c r="BO306" s="76"/>
      <c r="BP306" s="76"/>
      <c r="BQ306" s="76"/>
      <c r="BR306" s="76"/>
      <c r="BS306" s="155" t="e">
        <f t="shared" si="262"/>
        <v>#DIV/0!</v>
      </c>
      <c r="BT306" s="155" t="e">
        <f t="shared" si="288"/>
        <v>#DIV/0!</v>
      </c>
      <c r="BU306" s="66" t="e">
        <f t="shared" si="289"/>
        <v>#DIV/0!</v>
      </c>
      <c r="BV306" s="72"/>
      <c r="BW306" s="75"/>
      <c r="BX306" s="66" t="e">
        <f t="shared" si="263"/>
        <v>#DIV/0!</v>
      </c>
      <c r="BY306" s="74" t="e">
        <f t="shared" si="264"/>
        <v>#DIV/0!</v>
      </c>
      <c r="BZ306" s="155" t="e">
        <f t="shared" si="284"/>
        <v>#DIV/0!</v>
      </c>
      <c r="CA306" s="72"/>
      <c r="CB306" s="75"/>
      <c r="CC306" s="155" t="e">
        <f t="shared" si="265"/>
        <v>#DIV/0!</v>
      </c>
      <c r="CD306" s="155" t="e">
        <f t="shared" si="266"/>
        <v>#DIV/0!</v>
      </c>
      <c r="CE306" s="72"/>
      <c r="CF306" s="166"/>
      <c r="CG306" s="167"/>
      <c r="CH306" s="155" t="e">
        <f t="shared" si="267"/>
        <v>#DIV/0!</v>
      </c>
      <c r="CI306" s="75"/>
      <c r="CJ306" s="75"/>
      <c r="CK306" s="76"/>
      <c r="CL306" s="76"/>
      <c r="CM306" s="75"/>
      <c r="CN306" s="155" t="e">
        <f t="shared" si="268"/>
        <v>#DIV/0!</v>
      </c>
      <c r="CO306" s="72"/>
      <c r="CP306" s="75"/>
      <c r="CQ306" s="155" t="e">
        <f t="shared" si="269"/>
        <v>#DIV/0!</v>
      </c>
      <c r="CR306" s="78" t="b">
        <v>0</v>
      </c>
      <c r="CS306" s="76" t="b">
        <v>1</v>
      </c>
      <c r="CT306" s="76"/>
      <c r="CU306" s="76"/>
      <c r="CV306" s="79"/>
      <c r="CW306" s="79"/>
      <c r="CX306" s="79"/>
      <c r="CY306" s="79"/>
      <c r="CZ306" s="76"/>
      <c r="DA306" s="76"/>
      <c r="DB306" s="76"/>
      <c r="DC306" s="66" t="e">
        <f t="shared" si="270"/>
        <v>#DIV/0!</v>
      </c>
      <c r="DD306" s="66" t="e">
        <f t="shared" si="271"/>
        <v>#DIV/0!</v>
      </c>
      <c r="DE306" s="66" t="e">
        <f t="shared" si="272"/>
        <v>#DIV/0!</v>
      </c>
      <c r="DF306" s="66" t="e">
        <f t="shared" si="273"/>
        <v>#DIV/0!</v>
      </c>
      <c r="DG306" s="66" t="e">
        <f t="shared" si="274"/>
        <v>#DIV/0!</v>
      </c>
      <c r="DH306" s="66" t="e">
        <f t="shared" si="287"/>
        <v>#DIV/0!</v>
      </c>
      <c r="DI306" s="66" t="e">
        <f t="shared" si="275"/>
        <v>#DIV/0!</v>
      </c>
      <c r="DJ306" s="66" t="e">
        <f t="shared" si="276"/>
        <v>#DIV/0!</v>
      </c>
      <c r="DK306" s="66" t="e">
        <f t="shared" si="277"/>
        <v>#DIV/0!</v>
      </c>
      <c r="DL306" s="66" t="e">
        <f t="shared" si="278"/>
        <v>#DIV/0!</v>
      </c>
      <c r="DM306" s="66" t="e">
        <f t="shared" si="279"/>
        <v>#DIV/0!</v>
      </c>
      <c r="DN306" s="80" t="e">
        <f t="shared" si="286"/>
        <v>#DIV/0!</v>
      </c>
      <c r="DO306" s="178" t="e">
        <f t="shared" si="281"/>
        <v>#DIV/0!</v>
      </c>
      <c r="DP306" s="163" t="e">
        <f t="shared" si="285"/>
        <v>#DIV/0!</v>
      </c>
    </row>
    <row r="307" spans="1:120" ht="17.149999999999999" customHeight="1" x14ac:dyDescent="0.3">
      <c r="A307" s="30"/>
      <c r="B307" s="39" t="s">
        <v>801</v>
      </c>
      <c r="C307" s="37" t="s">
        <v>802</v>
      </c>
      <c r="D307" s="36" t="s">
        <v>857</v>
      </c>
      <c r="E307" s="37" t="s">
        <v>858</v>
      </c>
      <c r="F307" s="36" t="s">
        <v>861</v>
      </c>
      <c r="G307" s="37" t="s">
        <v>862</v>
      </c>
      <c r="H307" s="36">
        <v>34</v>
      </c>
      <c r="I307" s="38"/>
      <c r="J307" s="155" t="e">
        <f t="shared" si="232"/>
        <v>#DIV/0!</v>
      </c>
      <c r="K307" s="115" t="e">
        <f t="shared" si="233"/>
        <v>#DIV/0!</v>
      </c>
      <c r="L307" s="115" t="e">
        <f t="shared" si="234"/>
        <v>#DIV/0!</v>
      </c>
      <c r="M307" s="115" t="e">
        <f t="shared" si="235"/>
        <v>#DIV/0!</v>
      </c>
      <c r="N307" s="115" t="e">
        <f t="shared" si="236"/>
        <v>#DIV/0!</v>
      </c>
      <c r="O307" s="115" t="e">
        <f t="shared" si="237"/>
        <v>#DIV/0!</v>
      </c>
      <c r="P307" s="115" t="e">
        <f t="shared" si="238"/>
        <v>#DIV/0!</v>
      </c>
      <c r="Q307" s="115">
        <f t="shared" si="239"/>
        <v>1</v>
      </c>
      <c r="R307" s="116">
        <f t="shared" si="240"/>
        <v>0.13750758473229507</v>
      </c>
      <c r="S307" s="133" t="e">
        <f t="shared" si="241"/>
        <v>#DIV/0!</v>
      </c>
      <c r="T307" s="134" t="e">
        <f t="shared" si="282"/>
        <v>#DIV/0!</v>
      </c>
      <c r="U307" s="135" t="e">
        <f t="shared" si="242"/>
        <v>#DIV/0!</v>
      </c>
      <c r="V307" s="136">
        <v>1</v>
      </c>
      <c r="W307" s="155" t="e">
        <f t="shared" si="243"/>
        <v>#DIV/0!</v>
      </c>
      <c r="X307" s="155" t="e">
        <f t="shared" si="244"/>
        <v>#DIV/0!</v>
      </c>
      <c r="Y307" s="155" t="e">
        <f t="shared" si="245"/>
        <v>#DIV/0!</v>
      </c>
      <c r="Z307" s="156" t="e">
        <f t="shared" si="246"/>
        <v>#DIV/0!</v>
      </c>
      <c r="AA307" s="69"/>
      <c r="AB307" s="70">
        <f t="shared" si="247"/>
        <v>0.170135231316726</v>
      </c>
      <c r="AC307" s="70" t="e">
        <f t="shared" si="248"/>
        <v>#DIV/0!</v>
      </c>
      <c r="AD307" s="70" t="e">
        <f t="shared" si="248"/>
        <v>#DIV/0!</v>
      </c>
      <c r="AE307" s="70">
        <f t="shared" si="249"/>
        <v>0</v>
      </c>
      <c r="AF307" s="70" t="e">
        <f t="shared" si="250"/>
        <v>#DIV/0!</v>
      </c>
      <c r="AG307" s="70" t="e">
        <f t="shared" si="251"/>
        <v>#DIV/0!</v>
      </c>
      <c r="AH307" s="70" t="e">
        <f t="shared" si="252"/>
        <v>#DIV/0!</v>
      </c>
      <c r="AI307" s="70" t="e">
        <f t="shared" si="253"/>
        <v>#DIV/0!</v>
      </c>
      <c r="AJ307" s="70" t="e">
        <f t="shared" si="254"/>
        <v>#DIV/0!</v>
      </c>
      <c r="AK307" s="70" t="e">
        <f t="shared" si="255"/>
        <v>#DIV/0!</v>
      </c>
      <c r="AL307" s="71" t="e">
        <f t="shared" si="283"/>
        <v>#DIV/0!</v>
      </c>
      <c r="AM307" s="187"/>
      <c r="AN307" s="189"/>
      <c r="AO307" s="182">
        <f t="shared" si="256"/>
        <v>1</v>
      </c>
      <c r="AP307" s="75"/>
      <c r="AQ307" s="75"/>
      <c r="AR307" s="76"/>
      <c r="AS307" s="76"/>
      <c r="AT307" s="171" t="e">
        <f t="shared" si="257"/>
        <v>#DIV/0!</v>
      </c>
      <c r="AU307" s="171" t="e">
        <f t="shared" si="258"/>
        <v>#DIV/0!</v>
      </c>
      <c r="AV307" s="75"/>
      <c r="AW307" s="76"/>
      <c r="AX307" s="75"/>
      <c r="AY307" s="76"/>
      <c r="AZ307" s="75"/>
      <c r="BA307" s="66" t="e">
        <f t="shared" si="259"/>
        <v>#DIV/0!</v>
      </c>
      <c r="BB307" s="155" t="e">
        <f t="shared" si="260"/>
        <v>#DIV/0!</v>
      </c>
      <c r="BC307" s="75"/>
      <c r="BD307" s="75"/>
      <c r="BE307" s="75"/>
      <c r="BF307" s="155" t="e">
        <f t="shared" si="261"/>
        <v>#DIV/0!</v>
      </c>
      <c r="BG307" s="184">
        <v>0.170135231316726</v>
      </c>
      <c r="BH307" s="184">
        <v>0.13750758473229507</v>
      </c>
      <c r="BI307" s="75"/>
      <c r="BJ307" s="75"/>
      <c r="BK307" s="75"/>
      <c r="BL307" s="76"/>
      <c r="BM307" s="76"/>
      <c r="BN307" s="76"/>
      <c r="BO307" s="76"/>
      <c r="BP307" s="76"/>
      <c r="BQ307" s="76"/>
      <c r="BR307" s="76"/>
      <c r="BS307" s="155" t="e">
        <f t="shared" si="262"/>
        <v>#DIV/0!</v>
      </c>
      <c r="BT307" s="155" t="e">
        <f t="shared" si="288"/>
        <v>#DIV/0!</v>
      </c>
      <c r="BU307" s="66" t="e">
        <f t="shared" si="289"/>
        <v>#DIV/0!</v>
      </c>
      <c r="BV307" s="72"/>
      <c r="BW307" s="75"/>
      <c r="BX307" s="66" t="e">
        <f t="shared" si="263"/>
        <v>#DIV/0!</v>
      </c>
      <c r="BY307" s="74" t="e">
        <f t="shared" si="264"/>
        <v>#DIV/0!</v>
      </c>
      <c r="BZ307" s="155" t="e">
        <f t="shared" si="284"/>
        <v>#DIV/0!</v>
      </c>
      <c r="CA307" s="72"/>
      <c r="CB307" s="75"/>
      <c r="CC307" s="155" t="e">
        <f t="shared" si="265"/>
        <v>#DIV/0!</v>
      </c>
      <c r="CD307" s="155" t="e">
        <f t="shared" si="266"/>
        <v>#DIV/0!</v>
      </c>
      <c r="CE307" s="72"/>
      <c r="CF307" s="166"/>
      <c r="CG307" s="167"/>
      <c r="CH307" s="155" t="e">
        <f t="shared" si="267"/>
        <v>#DIV/0!</v>
      </c>
      <c r="CI307" s="75"/>
      <c r="CJ307" s="75"/>
      <c r="CK307" s="76"/>
      <c r="CL307" s="76"/>
      <c r="CM307" s="76"/>
      <c r="CN307" s="155" t="e">
        <f t="shared" si="268"/>
        <v>#DIV/0!</v>
      </c>
      <c r="CO307" s="72"/>
      <c r="CP307" s="75"/>
      <c r="CQ307" s="155" t="e">
        <f t="shared" si="269"/>
        <v>#DIV/0!</v>
      </c>
      <c r="CR307" s="78" t="b">
        <v>0</v>
      </c>
      <c r="CS307" s="76" t="b">
        <v>0</v>
      </c>
      <c r="CT307" s="76"/>
      <c r="CU307" s="76"/>
      <c r="CV307" s="76"/>
      <c r="CW307" s="76"/>
      <c r="CX307" s="76"/>
      <c r="CY307" s="76"/>
      <c r="CZ307" s="76"/>
      <c r="DA307" s="76"/>
      <c r="DB307" s="76"/>
      <c r="DC307" s="66" t="e">
        <f t="shared" si="270"/>
        <v>#DIV/0!</v>
      </c>
      <c r="DD307" s="66" t="e">
        <f t="shared" si="271"/>
        <v>#DIV/0!</v>
      </c>
      <c r="DE307" s="66" t="e">
        <f t="shared" si="272"/>
        <v>#DIV/0!</v>
      </c>
      <c r="DF307" s="66" t="e">
        <f t="shared" si="273"/>
        <v>#DIV/0!</v>
      </c>
      <c r="DG307" s="66" t="e">
        <f t="shared" si="274"/>
        <v>#DIV/0!</v>
      </c>
      <c r="DH307" s="66" t="e">
        <f t="shared" si="287"/>
        <v>#DIV/0!</v>
      </c>
      <c r="DI307" s="66" t="e">
        <f t="shared" si="275"/>
        <v>#DIV/0!</v>
      </c>
      <c r="DJ307" s="66" t="e">
        <f t="shared" si="276"/>
        <v>#DIV/0!</v>
      </c>
      <c r="DK307" s="66" t="e">
        <f t="shared" si="277"/>
        <v>#DIV/0!</v>
      </c>
      <c r="DL307" s="66" t="e">
        <f t="shared" si="278"/>
        <v>#DIV/0!</v>
      </c>
      <c r="DM307" s="66" t="e">
        <f t="shared" si="279"/>
        <v>#DIV/0!</v>
      </c>
      <c r="DN307" s="80" t="e">
        <f t="shared" si="286"/>
        <v>#DIV/0!</v>
      </c>
      <c r="DO307" s="178" t="e">
        <f t="shared" si="281"/>
        <v>#DIV/0!</v>
      </c>
      <c r="DP307" s="163" t="e">
        <f t="shared" si="285"/>
        <v>#DIV/0!</v>
      </c>
    </row>
    <row r="308" spans="1:120" ht="17.149999999999999" customHeight="1" x14ac:dyDescent="0.3">
      <c r="A308" s="30"/>
      <c r="B308" s="39" t="s">
        <v>801</v>
      </c>
      <c r="C308" s="37" t="s">
        <v>802</v>
      </c>
      <c r="D308" s="36" t="s">
        <v>863</v>
      </c>
      <c r="E308" s="37" t="s">
        <v>864</v>
      </c>
      <c r="F308" s="36" t="s">
        <v>865</v>
      </c>
      <c r="G308" s="37" t="s">
        <v>866</v>
      </c>
      <c r="H308" s="36">
        <v>19</v>
      </c>
      <c r="I308" s="38"/>
      <c r="J308" s="155" t="e">
        <f t="shared" si="232"/>
        <v>#DIV/0!</v>
      </c>
      <c r="K308" s="115" t="e">
        <f t="shared" si="233"/>
        <v>#DIV/0!</v>
      </c>
      <c r="L308" s="115" t="e">
        <f t="shared" si="234"/>
        <v>#DIV/0!</v>
      </c>
      <c r="M308" s="115" t="e">
        <f t="shared" si="235"/>
        <v>#DIV/0!</v>
      </c>
      <c r="N308" s="115" t="e">
        <f t="shared" si="236"/>
        <v>#DIV/0!</v>
      </c>
      <c r="O308" s="115" t="e">
        <f t="shared" si="237"/>
        <v>#DIV/0!</v>
      </c>
      <c r="P308" s="115" t="e">
        <f t="shared" si="238"/>
        <v>#DIV/0!</v>
      </c>
      <c r="Q308" s="115">
        <f t="shared" si="239"/>
        <v>1</v>
      </c>
      <c r="R308" s="116">
        <f t="shared" si="240"/>
        <v>0.15394940629839959</v>
      </c>
      <c r="S308" s="133" t="e">
        <f t="shared" si="241"/>
        <v>#DIV/0!</v>
      </c>
      <c r="T308" s="134" t="e">
        <f t="shared" si="282"/>
        <v>#DIV/0!</v>
      </c>
      <c r="U308" s="135" t="e">
        <f t="shared" si="242"/>
        <v>#DIV/0!</v>
      </c>
      <c r="V308" s="136">
        <v>1</v>
      </c>
      <c r="W308" s="155" t="e">
        <f t="shared" si="243"/>
        <v>#DIV/0!</v>
      </c>
      <c r="X308" s="155" t="e">
        <f t="shared" si="244"/>
        <v>#DIV/0!</v>
      </c>
      <c r="Y308" s="155" t="e">
        <f t="shared" si="245"/>
        <v>#DIV/0!</v>
      </c>
      <c r="Z308" s="156" t="e">
        <f t="shared" si="246"/>
        <v>#DIV/0!</v>
      </c>
      <c r="AA308" s="69"/>
      <c r="AB308" s="70">
        <f t="shared" si="247"/>
        <v>0.18530438484461473</v>
      </c>
      <c r="AC308" s="70" t="e">
        <f t="shared" si="248"/>
        <v>#DIV/0!</v>
      </c>
      <c r="AD308" s="70" t="e">
        <f t="shared" si="248"/>
        <v>#DIV/0!</v>
      </c>
      <c r="AE308" s="70">
        <f t="shared" si="249"/>
        <v>0</v>
      </c>
      <c r="AF308" s="70" t="e">
        <f t="shared" si="250"/>
        <v>#DIV/0!</v>
      </c>
      <c r="AG308" s="70" t="e">
        <f t="shared" si="251"/>
        <v>#DIV/0!</v>
      </c>
      <c r="AH308" s="70" t="e">
        <f t="shared" si="252"/>
        <v>#DIV/0!</v>
      </c>
      <c r="AI308" s="70" t="e">
        <f t="shared" si="253"/>
        <v>#DIV/0!</v>
      </c>
      <c r="AJ308" s="70" t="e">
        <f t="shared" si="254"/>
        <v>#DIV/0!</v>
      </c>
      <c r="AK308" s="70" t="e">
        <f t="shared" si="255"/>
        <v>#DIV/0!</v>
      </c>
      <c r="AL308" s="71" t="e">
        <f t="shared" si="283"/>
        <v>#DIV/0!</v>
      </c>
      <c r="AM308" s="187"/>
      <c r="AN308" s="189"/>
      <c r="AO308" s="182">
        <f t="shared" si="256"/>
        <v>1</v>
      </c>
      <c r="AP308" s="75"/>
      <c r="AQ308" s="75"/>
      <c r="AR308" s="76"/>
      <c r="AS308" s="76"/>
      <c r="AT308" s="171" t="e">
        <f t="shared" si="257"/>
        <v>#DIV/0!</v>
      </c>
      <c r="AU308" s="171" t="e">
        <f t="shared" si="258"/>
        <v>#DIV/0!</v>
      </c>
      <c r="AV308" s="75"/>
      <c r="AW308" s="76"/>
      <c r="AX308" s="75"/>
      <c r="AY308" s="76"/>
      <c r="AZ308" s="75"/>
      <c r="BA308" s="66" t="e">
        <f t="shared" si="259"/>
        <v>#DIV/0!</v>
      </c>
      <c r="BB308" s="155" t="e">
        <f t="shared" si="260"/>
        <v>#DIV/0!</v>
      </c>
      <c r="BC308" s="75"/>
      <c r="BD308" s="75"/>
      <c r="BE308" s="75"/>
      <c r="BF308" s="155" t="e">
        <f t="shared" si="261"/>
        <v>#DIV/0!</v>
      </c>
      <c r="BG308" s="184">
        <v>0.18530438484461473</v>
      </c>
      <c r="BH308" s="184">
        <v>0.15394940629839959</v>
      </c>
      <c r="BI308" s="75"/>
      <c r="BJ308" s="75"/>
      <c r="BK308" s="76"/>
      <c r="BL308" s="76"/>
      <c r="BM308" s="76"/>
      <c r="BN308" s="76"/>
      <c r="BO308" s="76"/>
      <c r="BP308" s="76"/>
      <c r="BQ308" s="76"/>
      <c r="BR308" s="76"/>
      <c r="BS308" s="155" t="e">
        <f t="shared" si="262"/>
        <v>#DIV/0!</v>
      </c>
      <c r="BT308" s="155" t="e">
        <f t="shared" si="288"/>
        <v>#DIV/0!</v>
      </c>
      <c r="BU308" s="66" t="e">
        <f t="shared" si="289"/>
        <v>#DIV/0!</v>
      </c>
      <c r="BV308" s="72"/>
      <c r="BW308" s="75"/>
      <c r="BX308" s="66" t="e">
        <f t="shared" si="263"/>
        <v>#DIV/0!</v>
      </c>
      <c r="BY308" s="74" t="e">
        <f t="shared" si="264"/>
        <v>#DIV/0!</v>
      </c>
      <c r="BZ308" s="155" t="e">
        <f t="shared" si="284"/>
        <v>#DIV/0!</v>
      </c>
      <c r="CA308" s="72"/>
      <c r="CB308" s="75"/>
      <c r="CC308" s="155" t="e">
        <f t="shared" si="265"/>
        <v>#DIV/0!</v>
      </c>
      <c r="CD308" s="155" t="e">
        <f t="shared" si="266"/>
        <v>#DIV/0!</v>
      </c>
      <c r="CE308" s="72"/>
      <c r="CF308" s="166"/>
      <c r="CG308" s="167"/>
      <c r="CH308" s="155" t="e">
        <f t="shared" si="267"/>
        <v>#DIV/0!</v>
      </c>
      <c r="CI308" s="75"/>
      <c r="CJ308" s="75"/>
      <c r="CK308" s="76"/>
      <c r="CL308" s="76"/>
      <c r="CM308" s="76"/>
      <c r="CN308" s="155" t="e">
        <f t="shared" si="268"/>
        <v>#DIV/0!</v>
      </c>
      <c r="CO308" s="72"/>
      <c r="CP308" s="75"/>
      <c r="CQ308" s="155" t="e">
        <f t="shared" si="269"/>
        <v>#DIV/0!</v>
      </c>
      <c r="CR308" s="78" t="b">
        <v>0</v>
      </c>
      <c r="CS308" s="76" t="b">
        <v>0</v>
      </c>
      <c r="CT308" s="76"/>
      <c r="CU308" s="76"/>
      <c r="CV308" s="76"/>
      <c r="CW308" s="76"/>
      <c r="CX308" s="76"/>
      <c r="CY308" s="76"/>
      <c r="CZ308" s="76"/>
      <c r="DA308" s="76"/>
      <c r="DB308" s="76"/>
      <c r="DC308" s="66" t="e">
        <f t="shared" si="270"/>
        <v>#DIV/0!</v>
      </c>
      <c r="DD308" s="66" t="e">
        <f t="shared" si="271"/>
        <v>#DIV/0!</v>
      </c>
      <c r="DE308" s="66" t="e">
        <f t="shared" si="272"/>
        <v>#DIV/0!</v>
      </c>
      <c r="DF308" s="66" t="e">
        <f t="shared" si="273"/>
        <v>#DIV/0!</v>
      </c>
      <c r="DG308" s="66" t="e">
        <f t="shared" si="274"/>
        <v>#DIV/0!</v>
      </c>
      <c r="DH308" s="66" t="e">
        <f t="shared" si="287"/>
        <v>#DIV/0!</v>
      </c>
      <c r="DI308" s="66" t="e">
        <f t="shared" si="275"/>
        <v>#DIV/0!</v>
      </c>
      <c r="DJ308" s="66" t="e">
        <f t="shared" si="276"/>
        <v>#DIV/0!</v>
      </c>
      <c r="DK308" s="66" t="e">
        <f t="shared" si="277"/>
        <v>#DIV/0!</v>
      </c>
      <c r="DL308" s="66" t="e">
        <f t="shared" si="278"/>
        <v>#DIV/0!</v>
      </c>
      <c r="DM308" s="66" t="e">
        <f t="shared" si="279"/>
        <v>#DIV/0!</v>
      </c>
      <c r="DN308" s="80" t="e">
        <f t="shared" si="286"/>
        <v>#DIV/0!</v>
      </c>
      <c r="DO308" s="178" t="e">
        <f t="shared" si="281"/>
        <v>#DIV/0!</v>
      </c>
      <c r="DP308" s="163" t="e">
        <f t="shared" si="285"/>
        <v>#DIV/0!</v>
      </c>
    </row>
    <row r="309" spans="1:120" ht="17.149999999999999" customHeight="1" x14ac:dyDescent="0.3">
      <c r="A309" s="30"/>
      <c r="B309" s="39" t="s">
        <v>801</v>
      </c>
      <c r="C309" s="37" t="s">
        <v>802</v>
      </c>
      <c r="D309" s="36" t="s">
        <v>863</v>
      </c>
      <c r="E309" s="37" t="s">
        <v>864</v>
      </c>
      <c r="F309" s="36" t="s">
        <v>867</v>
      </c>
      <c r="G309" s="37" t="s">
        <v>868</v>
      </c>
      <c r="H309" s="36">
        <v>40</v>
      </c>
      <c r="I309" s="38"/>
      <c r="J309" s="155" t="e">
        <f t="shared" si="232"/>
        <v>#DIV/0!</v>
      </c>
      <c r="K309" s="115" t="e">
        <f t="shared" si="233"/>
        <v>#DIV/0!</v>
      </c>
      <c r="L309" s="115" t="e">
        <f t="shared" si="234"/>
        <v>#DIV/0!</v>
      </c>
      <c r="M309" s="115" t="e">
        <f t="shared" si="235"/>
        <v>#DIV/0!</v>
      </c>
      <c r="N309" s="115" t="e">
        <f t="shared" si="236"/>
        <v>#DIV/0!</v>
      </c>
      <c r="O309" s="115" t="e">
        <f t="shared" si="237"/>
        <v>#DIV/0!</v>
      </c>
      <c r="P309" s="115" t="e">
        <f t="shared" si="238"/>
        <v>#DIV/0!</v>
      </c>
      <c r="Q309" s="115">
        <f t="shared" si="239"/>
        <v>1</v>
      </c>
      <c r="R309" s="116">
        <f t="shared" si="240"/>
        <v>0.18024762453210483</v>
      </c>
      <c r="S309" s="133" t="e">
        <f t="shared" si="241"/>
        <v>#DIV/0!</v>
      </c>
      <c r="T309" s="134" t="e">
        <f t="shared" si="282"/>
        <v>#DIV/0!</v>
      </c>
      <c r="U309" s="135" t="e">
        <f t="shared" si="242"/>
        <v>#DIV/0!</v>
      </c>
      <c r="V309" s="136">
        <v>1</v>
      </c>
      <c r="W309" s="155" t="e">
        <f t="shared" si="243"/>
        <v>#DIV/0!</v>
      </c>
      <c r="X309" s="155" t="e">
        <f t="shared" si="244"/>
        <v>#DIV/0!</v>
      </c>
      <c r="Y309" s="155" t="e">
        <f t="shared" si="245"/>
        <v>#DIV/0!</v>
      </c>
      <c r="Z309" s="156" t="e">
        <f t="shared" si="246"/>
        <v>#DIV/0!</v>
      </c>
      <c r="AA309" s="69"/>
      <c r="AB309" s="70">
        <f t="shared" si="247"/>
        <v>0.2207102943583269</v>
      </c>
      <c r="AC309" s="70" t="e">
        <f t="shared" si="248"/>
        <v>#DIV/0!</v>
      </c>
      <c r="AD309" s="70" t="e">
        <f t="shared" si="248"/>
        <v>#DIV/0!</v>
      </c>
      <c r="AE309" s="70">
        <f t="shared" si="249"/>
        <v>0</v>
      </c>
      <c r="AF309" s="70" t="e">
        <f t="shared" si="250"/>
        <v>#DIV/0!</v>
      </c>
      <c r="AG309" s="70" t="e">
        <f t="shared" si="251"/>
        <v>#DIV/0!</v>
      </c>
      <c r="AH309" s="70" t="e">
        <f t="shared" si="252"/>
        <v>#DIV/0!</v>
      </c>
      <c r="AI309" s="70" t="e">
        <f t="shared" si="253"/>
        <v>#DIV/0!</v>
      </c>
      <c r="AJ309" s="70" t="e">
        <f t="shared" si="254"/>
        <v>#DIV/0!</v>
      </c>
      <c r="AK309" s="70" t="e">
        <f t="shared" si="255"/>
        <v>#DIV/0!</v>
      </c>
      <c r="AL309" s="71" t="e">
        <f t="shared" si="283"/>
        <v>#DIV/0!</v>
      </c>
      <c r="AM309" s="187"/>
      <c r="AN309" s="189"/>
      <c r="AO309" s="182">
        <f t="shared" si="256"/>
        <v>1</v>
      </c>
      <c r="AP309" s="75"/>
      <c r="AQ309" s="75"/>
      <c r="AR309" s="76"/>
      <c r="AS309" s="76"/>
      <c r="AT309" s="171" t="e">
        <f t="shared" si="257"/>
        <v>#DIV/0!</v>
      </c>
      <c r="AU309" s="171" t="e">
        <f t="shared" si="258"/>
        <v>#DIV/0!</v>
      </c>
      <c r="AV309" s="75"/>
      <c r="AW309" s="76"/>
      <c r="AX309" s="75"/>
      <c r="AY309" s="76"/>
      <c r="AZ309" s="75"/>
      <c r="BA309" s="66" t="e">
        <f t="shared" si="259"/>
        <v>#DIV/0!</v>
      </c>
      <c r="BB309" s="155" t="e">
        <f t="shared" si="260"/>
        <v>#DIV/0!</v>
      </c>
      <c r="BC309" s="75"/>
      <c r="BD309" s="75"/>
      <c r="BE309" s="75"/>
      <c r="BF309" s="155" t="e">
        <f t="shared" si="261"/>
        <v>#DIV/0!</v>
      </c>
      <c r="BG309" s="184">
        <v>0.2207102943583269</v>
      </c>
      <c r="BH309" s="184">
        <v>0.18024762453210483</v>
      </c>
      <c r="BI309" s="75"/>
      <c r="BJ309" s="75"/>
      <c r="BK309" s="76"/>
      <c r="BL309" s="76"/>
      <c r="BM309" s="76"/>
      <c r="BN309" s="76"/>
      <c r="BO309" s="76"/>
      <c r="BP309" s="76"/>
      <c r="BQ309" s="76"/>
      <c r="BR309" s="76"/>
      <c r="BS309" s="155" t="e">
        <f t="shared" si="262"/>
        <v>#DIV/0!</v>
      </c>
      <c r="BT309" s="155" t="e">
        <f t="shared" si="288"/>
        <v>#DIV/0!</v>
      </c>
      <c r="BU309" s="66" t="e">
        <f t="shared" si="289"/>
        <v>#DIV/0!</v>
      </c>
      <c r="BV309" s="72"/>
      <c r="BW309" s="75"/>
      <c r="BX309" s="66" t="e">
        <f t="shared" si="263"/>
        <v>#DIV/0!</v>
      </c>
      <c r="BY309" s="74" t="e">
        <f t="shared" si="264"/>
        <v>#DIV/0!</v>
      </c>
      <c r="BZ309" s="155" t="e">
        <f t="shared" si="284"/>
        <v>#DIV/0!</v>
      </c>
      <c r="CA309" s="72"/>
      <c r="CB309" s="75"/>
      <c r="CC309" s="155" t="e">
        <f t="shared" si="265"/>
        <v>#DIV/0!</v>
      </c>
      <c r="CD309" s="155" t="e">
        <f t="shared" si="266"/>
        <v>#DIV/0!</v>
      </c>
      <c r="CE309" s="72"/>
      <c r="CF309" s="166"/>
      <c r="CG309" s="167"/>
      <c r="CH309" s="155" t="e">
        <f t="shared" si="267"/>
        <v>#DIV/0!</v>
      </c>
      <c r="CI309" s="75"/>
      <c r="CJ309" s="75"/>
      <c r="CK309" s="76"/>
      <c r="CL309" s="76"/>
      <c r="CM309" s="76"/>
      <c r="CN309" s="155" t="e">
        <f t="shared" si="268"/>
        <v>#DIV/0!</v>
      </c>
      <c r="CO309" s="72"/>
      <c r="CP309" s="75"/>
      <c r="CQ309" s="155" t="e">
        <f t="shared" si="269"/>
        <v>#DIV/0!</v>
      </c>
      <c r="CR309" s="78" t="b">
        <v>0</v>
      </c>
      <c r="CS309" s="76" t="b">
        <v>0</v>
      </c>
      <c r="CT309" s="76"/>
      <c r="CU309" s="76"/>
      <c r="CV309" s="76"/>
      <c r="CW309" s="76"/>
      <c r="CX309" s="76"/>
      <c r="CY309" s="76"/>
      <c r="CZ309" s="76"/>
      <c r="DA309" s="76"/>
      <c r="DB309" s="76"/>
      <c r="DC309" s="66" t="e">
        <f t="shared" si="270"/>
        <v>#DIV/0!</v>
      </c>
      <c r="DD309" s="66" t="e">
        <f t="shared" si="271"/>
        <v>#DIV/0!</v>
      </c>
      <c r="DE309" s="66" t="e">
        <f t="shared" si="272"/>
        <v>#DIV/0!</v>
      </c>
      <c r="DF309" s="66" t="e">
        <f t="shared" si="273"/>
        <v>#DIV/0!</v>
      </c>
      <c r="DG309" s="66" t="e">
        <f t="shared" si="274"/>
        <v>#DIV/0!</v>
      </c>
      <c r="DH309" s="66" t="e">
        <f t="shared" si="287"/>
        <v>#DIV/0!</v>
      </c>
      <c r="DI309" s="66" t="e">
        <f t="shared" si="275"/>
        <v>#DIV/0!</v>
      </c>
      <c r="DJ309" s="66" t="e">
        <f t="shared" si="276"/>
        <v>#DIV/0!</v>
      </c>
      <c r="DK309" s="66" t="e">
        <f t="shared" si="277"/>
        <v>#DIV/0!</v>
      </c>
      <c r="DL309" s="66" t="e">
        <f t="shared" si="278"/>
        <v>#DIV/0!</v>
      </c>
      <c r="DM309" s="66" t="e">
        <f t="shared" si="279"/>
        <v>#DIV/0!</v>
      </c>
      <c r="DN309" s="80" t="e">
        <f t="shared" si="286"/>
        <v>#DIV/0!</v>
      </c>
      <c r="DO309" s="178" t="e">
        <f t="shared" si="281"/>
        <v>#DIV/0!</v>
      </c>
      <c r="DP309" s="163" t="e">
        <f t="shared" si="285"/>
        <v>#DIV/0!</v>
      </c>
    </row>
    <row r="310" spans="1:120" ht="17.149999999999999" customHeight="1" x14ac:dyDescent="0.3">
      <c r="A310" s="30"/>
      <c r="B310" s="39" t="s">
        <v>801</v>
      </c>
      <c r="C310" s="37" t="s">
        <v>802</v>
      </c>
      <c r="D310" s="36" t="s">
        <v>869</v>
      </c>
      <c r="E310" s="37" t="s">
        <v>870</v>
      </c>
      <c r="F310" s="36" t="s">
        <v>871</v>
      </c>
      <c r="G310" s="37" t="s">
        <v>870</v>
      </c>
      <c r="H310" s="36">
        <v>63</v>
      </c>
      <c r="I310" s="38">
        <v>24</v>
      </c>
      <c r="J310" s="155" t="e">
        <f t="shared" si="232"/>
        <v>#DIV/0!</v>
      </c>
      <c r="K310" s="115" t="e">
        <f t="shared" si="233"/>
        <v>#DIV/0!</v>
      </c>
      <c r="L310" s="115" t="e">
        <f t="shared" si="234"/>
        <v>#DIV/0!</v>
      </c>
      <c r="M310" s="115" t="e">
        <f t="shared" si="235"/>
        <v>#DIV/0!</v>
      </c>
      <c r="N310" s="115" t="e">
        <f t="shared" si="236"/>
        <v>#DIV/0!</v>
      </c>
      <c r="O310" s="115" t="e">
        <f t="shared" si="237"/>
        <v>#DIV/0!</v>
      </c>
      <c r="P310" s="115" t="e">
        <f t="shared" si="238"/>
        <v>#DIV/0!</v>
      </c>
      <c r="Q310" s="115">
        <f t="shared" si="239"/>
        <v>1</v>
      </c>
      <c r="R310" s="116">
        <f t="shared" si="240"/>
        <v>0.72620555545644305</v>
      </c>
      <c r="S310" s="133" t="e">
        <f t="shared" si="241"/>
        <v>#DIV/0!</v>
      </c>
      <c r="T310" s="134" t="e">
        <f t="shared" si="282"/>
        <v>#DIV/0!</v>
      </c>
      <c r="U310" s="135" t="e">
        <f t="shared" si="242"/>
        <v>#DIV/0!</v>
      </c>
      <c r="V310" s="136">
        <v>3</v>
      </c>
      <c r="W310" s="155" t="e">
        <f t="shared" si="243"/>
        <v>#DIV/0!</v>
      </c>
      <c r="X310" s="155" t="e">
        <f t="shared" si="244"/>
        <v>#DIV/0!</v>
      </c>
      <c r="Y310" s="155" t="e">
        <f t="shared" si="245"/>
        <v>#DIV/0!</v>
      </c>
      <c r="Z310" s="156" t="e">
        <f t="shared" si="246"/>
        <v>#DIV/0!</v>
      </c>
      <c r="AA310" s="69"/>
      <c r="AB310" s="70">
        <f t="shared" si="247"/>
        <v>0.75510185438933031</v>
      </c>
      <c r="AC310" s="70" t="e">
        <f t="shared" si="248"/>
        <v>#DIV/0!</v>
      </c>
      <c r="AD310" s="70" t="e">
        <f t="shared" si="248"/>
        <v>#DIV/0!</v>
      </c>
      <c r="AE310" s="70">
        <f t="shared" si="249"/>
        <v>0</v>
      </c>
      <c r="AF310" s="70" t="e">
        <f t="shared" si="250"/>
        <v>#DIV/0!</v>
      </c>
      <c r="AG310" s="70" t="e">
        <f t="shared" si="251"/>
        <v>#DIV/0!</v>
      </c>
      <c r="AH310" s="70" t="e">
        <f t="shared" si="252"/>
        <v>#DIV/0!</v>
      </c>
      <c r="AI310" s="70" t="e">
        <f t="shared" si="253"/>
        <v>#DIV/0!</v>
      </c>
      <c r="AJ310" s="70" t="e">
        <f t="shared" si="254"/>
        <v>#DIV/0!</v>
      </c>
      <c r="AK310" s="70" t="e">
        <f t="shared" si="255"/>
        <v>#DIV/0!</v>
      </c>
      <c r="AL310" s="71" t="e">
        <f t="shared" si="283"/>
        <v>#DIV/0!</v>
      </c>
      <c r="AM310" s="187"/>
      <c r="AN310" s="189"/>
      <c r="AO310" s="182">
        <f t="shared" si="256"/>
        <v>1</v>
      </c>
      <c r="AP310" s="75"/>
      <c r="AQ310" s="76"/>
      <c r="AR310" s="76"/>
      <c r="AS310" s="76"/>
      <c r="AT310" s="171" t="e">
        <f t="shared" si="257"/>
        <v>#DIV/0!</v>
      </c>
      <c r="AU310" s="171" t="e">
        <f t="shared" si="258"/>
        <v>#DIV/0!</v>
      </c>
      <c r="AV310" s="75"/>
      <c r="AW310" s="76"/>
      <c r="AX310" s="75"/>
      <c r="AY310" s="76"/>
      <c r="AZ310" s="76"/>
      <c r="BA310" s="66" t="e">
        <f t="shared" si="259"/>
        <v>#DIV/0!</v>
      </c>
      <c r="BB310" s="155" t="e">
        <f t="shared" si="260"/>
        <v>#DIV/0!</v>
      </c>
      <c r="BC310" s="75"/>
      <c r="BD310" s="76"/>
      <c r="BE310" s="75"/>
      <c r="BF310" s="155" t="e">
        <f t="shared" si="261"/>
        <v>#DIV/0!</v>
      </c>
      <c r="BG310" s="184">
        <v>0.75510185438933031</v>
      </c>
      <c r="BH310" s="184">
        <v>0.72620555545644305</v>
      </c>
      <c r="BI310" s="75"/>
      <c r="BJ310" s="75"/>
      <c r="BK310" s="75"/>
      <c r="BL310" s="75"/>
      <c r="BM310" s="75"/>
      <c r="BN310" s="76"/>
      <c r="BO310" s="75"/>
      <c r="BP310" s="76"/>
      <c r="BQ310" s="76"/>
      <c r="BR310" s="76"/>
      <c r="BS310" s="155" t="e">
        <f t="shared" si="262"/>
        <v>#DIV/0!</v>
      </c>
      <c r="BT310" s="155" t="e">
        <f t="shared" si="288"/>
        <v>#DIV/0!</v>
      </c>
      <c r="BU310" s="66" t="e">
        <f t="shared" si="289"/>
        <v>#DIV/0!</v>
      </c>
      <c r="BV310" s="72"/>
      <c r="BW310" s="75"/>
      <c r="BX310" s="66" t="e">
        <f t="shared" si="263"/>
        <v>#DIV/0!</v>
      </c>
      <c r="BY310" s="74" t="e">
        <f t="shared" si="264"/>
        <v>#DIV/0!</v>
      </c>
      <c r="BZ310" s="155" t="e">
        <f t="shared" si="284"/>
        <v>#DIV/0!</v>
      </c>
      <c r="CA310" s="72"/>
      <c r="CB310" s="75"/>
      <c r="CC310" s="155" t="e">
        <f t="shared" si="265"/>
        <v>#DIV/0!</v>
      </c>
      <c r="CD310" s="155" t="e">
        <f t="shared" si="266"/>
        <v>#DIV/0!</v>
      </c>
      <c r="CE310" s="72"/>
      <c r="CF310" s="166"/>
      <c r="CG310" s="167"/>
      <c r="CH310" s="155" t="e">
        <f t="shared" si="267"/>
        <v>#DIV/0!</v>
      </c>
      <c r="CI310" s="75"/>
      <c r="CJ310" s="75"/>
      <c r="CK310" s="75"/>
      <c r="CL310" s="75"/>
      <c r="CM310" s="75"/>
      <c r="CN310" s="155" t="e">
        <f t="shared" si="268"/>
        <v>#DIV/0!</v>
      </c>
      <c r="CO310" s="72"/>
      <c r="CP310" s="75"/>
      <c r="CQ310" s="155" t="e">
        <f t="shared" si="269"/>
        <v>#DIV/0!</v>
      </c>
      <c r="CR310" s="78" t="b">
        <v>0</v>
      </c>
      <c r="CS310" s="76" t="b">
        <v>1</v>
      </c>
      <c r="CT310" s="76"/>
      <c r="CU310" s="76"/>
      <c r="CV310" s="79"/>
      <c r="CW310" s="79"/>
      <c r="CX310" s="79"/>
      <c r="CY310" s="79"/>
      <c r="CZ310" s="76"/>
      <c r="DA310" s="76"/>
      <c r="DB310" s="76"/>
      <c r="DC310" s="66" t="e">
        <f t="shared" si="270"/>
        <v>#DIV/0!</v>
      </c>
      <c r="DD310" s="66" t="e">
        <f t="shared" si="271"/>
        <v>#DIV/0!</v>
      </c>
      <c r="DE310" s="66" t="e">
        <f t="shared" si="272"/>
        <v>#DIV/0!</v>
      </c>
      <c r="DF310" s="66" t="e">
        <f t="shared" si="273"/>
        <v>#DIV/0!</v>
      </c>
      <c r="DG310" s="66" t="e">
        <f t="shared" si="274"/>
        <v>#DIV/0!</v>
      </c>
      <c r="DH310" s="66" t="e">
        <f t="shared" si="287"/>
        <v>#DIV/0!</v>
      </c>
      <c r="DI310" s="66" t="e">
        <f t="shared" si="275"/>
        <v>#DIV/0!</v>
      </c>
      <c r="DJ310" s="66" t="e">
        <f t="shared" si="276"/>
        <v>#DIV/0!</v>
      </c>
      <c r="DK310" s="66" t="e">
        <f t="shared" si="277"/>
        <v>#DIV/0!</v>
      </c>
      <c r="DL310" s="66" t="e">
        <f t="shared" si="278"/>
        <v>#DIV/0!</v>
      </c>
      <c r="DM310" s="66" t="e">
        <f t="shared" si="279"/>
        <v>#DIV/0!</v>
      </c>
      <c r="DN310" s="80" t="e">
        <f t="shared" si="286"/>
        <v>#DIV/0!</v>
      </c>
      <c r="DO310" s="178" t="e">
        <f t="shared" si="281"/>
        <v>#DIV/0!</v>
      </c>
      <c r="DP310" s="163" t="e">
        <f t="shared" si="285"/>
        <v>#DIV/0!</v>
      </c>
    </row>
    <row r="311" spans="1:120" ht="17.149999999999999" customHeight="1" x14ac:dyDescent="0.3">
      <c r="A311" s="30"/>
      <c r="B311" s="39" t="s">
        <v>801</v>
      </c>
      <c r="C311" s="37" t="s">
        <v>802</v>
      </c>
      <c r="D311" s="36" t="s">
        <v>869</v>
      </c>
      <c r="E311" s="37" t="s">
        <v>870</v>
      </c>
      <c r="F311" s="36" t="s">
        <v>872</v>
      </c>
      <c r="G311" s="37" t="s">
        <v>873</v>
      </c>
      <c r="H311" s="36">
        <v>43</v>
      </c>
      <c r="I311" s="38">
        <v>14</v>
      </c>
      <c r="J311" s="155" t="e">
        <f t="shared" si="232"/>
        <v>#DIV/0!</v>
      </c>
      <c r="K311" s="115" t="e">
        <f t="shared" si="233"/>
        <v>#DIV/0!</v>
      </c>
      <c r="L311" s="115" t="e">
        <f t="shared" si="234"/>
        <v>#DIV/0!</v>
      </c>
      <c r="M311" s="115" t="e">
        <f t="shared" si="235"/>
        <v>#DIV/0!</v>
      </c>
      <c r="N311" s="115" t="e">
        <f t="shared" si="236"/>
        <v>#DIV/0!</v>
      </c>
      <c r="O311" s="115" t="e">
        <f t="shared" si="237"/>
        <v>#DIV/0!</v>
      </c>
      <c r="P311" s="115" t="e">
        <f t="shared" si="238"/>
        <v>#DIV/0!</v>
      </c>
      <c r="Q311" s="115">
        <f t="shared" si="239"/>
        <v>1</v>
      </c>
      <c r="R311" s="116">
        <f t="shared" si="240"/>
        <v>0.67098432146194564</v>
      </c>
      <c r="S311" s="133" t="e">
        <f t="shared" si="241"/>
        <v>#DIV/0!</v>
      </c>
      <c r="T311" s="134" t="e">
        <f t="shared" si="282"/>
        <v>#DIV/0!</v>
      </c>
      <c r="U311" s="135" t="e">
        <f t="shared" si="242"/>
        <v>#DIV/0!</v>
      </c>
      <c r="V311" s="136">
        <v>2</v>
      </c>
      <c r="W311" s="155" t="e">
        <f t="shared" si="243"/>
        <v>#DIV/0!</v>
      </c>
      <c r="X311" s="155" t="e">
        <f t="shared" si="244"/>
        <v>#DIV/0!</v>
      </c>
      <c r="Y311" s="155" t="e">
        <f t="shared" si="245"/>
        <v>#DIV/0!</v>
      </c>
      <c r="Z311" s="156" t="e">
        <f t="shared" si="246"/>
        <v>#DIV/0!</v>
      </c>
      <c r="AA311" s="69"/>
      <c r="AB311" s="70">
        <f t="shared" si="247"/>
        <v>0.72830528429946673</v>
      </c>
      <c r="AC311" s="70" t="e">
        <f t="shared" si="248"/>
        <v>#DIV/0!</v>
      </c>
      <c r="AD311" s="70" t="e">
        <f t="shared" si="248"/>
        <v>#DIV/0!</v>
      </c>
      <c r="AE311" s="70">
        <f t="shared" si="249"/>
        <v>0</v>
      </c>
      <c r="AF311" s="70" t="e">
        <f t="shared" si="250"/>
        <v>#DIV/0!</v>
      </c>
      <c r="AG311" s="70" t="e">
        <f t="shared" si="251"/>
        <v>#DIV/0!</v>
      </c>
      <c r="AH311" s="70" t="e">
        <f t="shared" si="252"/>
        <v>#DIV/0!</v>
      </c>
      <c r="AI311" s="70" t="e">
        <f t="shared" si="253"/>
        <v>#DIV/0!</v>
      </c>
      <c r="AJ311" s="70" t="e">
        <f t="shared" si="254"/>
        <v>#DIV/0!</v>
      </c>
      <c r="AK311" s="70" t="e">
        <f t="shared" si="255"/>
        <v>#DIV/0!</v>
      </c>
      <c r="AL311" s="71" t="e">
        <f t="shared" si="283"/>
        <v>#DIV/0!</v>
      </c>
      <c r="AM311" s="187"/>
      <c r="AN311" s="189"/>
      <c r="AO311" s="182">
        <f t="shared" si="256"/>
        <v>1</v>
      </c>
      <c r="AP311" s="75"/>
      <c r="AQ311" s="75"/>
      <c r="AR311" s="76"/>
      <c r="AS311" s="76"/>
      <c r="AT311" s="171" t="e">
        <f t="shared" si="257"/>
        <v>#DIV/0!</v>
      </c>
      <c r="AU311" s="171" t="e">
        <f t="shared" si="258"/>
        <v>#DIV/0!</v>
      </c>
      <c r="AV311" s="75"/>
      <c r="AW311" s="76"/>
      <c r="AX311" s="75"/>
      <c r="AY311" s="76"/>
      <c r="AZ311" s="75"/>
      <c r="BA311" s="66" t="e">
        <f t="shared" si="259"/>
        <v>#DIV/0!</v>
      </c>
      <c r="BB311" s="155" t="e">
        <f t="shared" si="260"/>
        <v>#DIV/0!</v>
      </c>
      <c r="BC311" s="75"/>
      <c r="BD311" s="75"/>
      <c r="BE311" s="75"/>
      <c r="BF311" s="155" t="e">
        <f t="shared" si="261"/>
        <v>#DIV/0!</v>
      </c>
      <c r="BG311" s="184">
        <v>0.72830528429946673</v>
      </c>
      <c r="BH311" s="184">
        <v>0.67098432146194564</v>
      </c>
      <c r="BI311" s="75"/>
      <c r="BJ311" s="75"/>
      <c r="BK311" s="75"/>
      <c r="BL311" s="75"/>
      <c r="BM311" s="75"/>
      <c r="BN311" s="76"/>
      <c r="BO311" s="75"/>
      <c r="BP311" s="76"/>
      <c r="BQ311" s="76"/>
      <c r="BR311" s="76"/>
      <c r="BS311" s="155" t="e">
        <f t="shared" si="262"/>
        <v>#DIV/0!</v>
      </c>
      <c r="BT311" s="155" t="e">
        <f t="shared" si="288"/>
        <v>#DIV/0!</v>
      </c>
      <c r="BU311" s="66" t="e">
        <f t="shared" si="289"/>
        <v>#DIV/0!</v>
      </c>
      <c r="BV311" s="72"/>
      <c r="BW311" s="75"/>
      <c r="BX311" s="66" t="e">
        <f t="shared" si="263"/>
        <v>#DIV/0!</v>
      </c>
      <c r="BY311" s="74" t="e">
        <f t="shared" si="264"/>
        <v>#DIV/0!</v>
      </c>
      <c r="BZ311" s="155" t="e">
        <f t="shared" si="284"/>
        <v>#DIV/0!</v>
      </c>
      <c r="CA311" s="72"/>
      <c r="CB311" s="75"/>
      <c r="CC311" s="155" t="e">
        <f t="shared" si="265"/>
        <v>#DIV/0!</v>
      </c>
      <c r="CD311" s="155" t="e">
        <f t="shared" si="266"/>
        <v>#DIV/0!</v>
      </c>
      <c r="CE311" s="72"/>
      <c r="CF311" s="166"/>
      <c r="CG311" s="167"/>
      <c r="CH311" s="155" t="e">
        <f t="shared" si="267"/>
        <v>#DIV/0!</v>
      </c>
      <c r="CI311" s="75"/>
      <c r="CJ311" s="75"/>
      <c r="CK311" s="76"/>
      <c r="CL311" s="75"/>
      <c r="CM311" s="75"/>
      <c r="CN311" s="155" t="e">
        <f t="shared" si="268"/>
        <v>#DIV/0!</v>
      </c>
      <c r="CO311" s="72"/>
      <c r="CP311" s="75"/>
      <c r="CQ311" s="155" t="e">
        <f t="shared" si="269"/>
        <v>#DIV/0!</v>
      </c>
      <c r="CR311" s="78" t="b">
        <v>1</v>
      </c>
      <c r="CS311" s="76" t="b">
        <v>1</v>
      </c>
      <c r="CT311" s="76"/>
      <c r="CU311" s="76"/>
      <c r="CV311" s="79"/>
      <c r="CW311" s="79"/>
      <c r="CX311" s="79"/>
      <c r="CY311" s="79"/>
      <c r="CZ311" s="76"/>
      <c r="DA311" s="76"/>
      <c r="DB311" s="76"/>
      <c r="DC311" s="66" t="e">
        <f t="shared" si="270"/>
        <v>#DIV/0!</v>
      </c>
      <c r="DD311" s="66" t="e">
        <f t="shared" si="271"/>
        <v>#DIV/0!</v>
      </c>
      <c r="DE311" s="66" t="e">
        <f t="shared" si="272"/>
        <v>#DIV/0!</v>
      </c>
      <c r="DF311" s="66" t="e">
        <f t="shared" si="273"/>
        <v>#DIV/0!</v>
      </c>
      <c r="DG311" s="66" t="e">
        <f t="shared" si="274"/>
        <v>#DIV/0!</v>
      </c>
      <c r="DH311" s="66" t="e">
        <f t="shared" si="287"/>
        <v>#DIV/0!</v>
      </c>
      <c r="DI311" s="66" t="e">
        <f t="shared" si="275"/>
        <v>#DIV/0!</v>
      </c>
      <c r="DJ311" s="66" t="e">
        <f t="shared" si="276"/>
        <v>#DIV/0!</v>
      </c>
      <c r="DK311" s="66" t="e">
        <f t="shared" si="277"/>
        <v>#DIV/0!</v>
      </c>
      <c r="DL311" s="66" t="e">
        <f t="shared" si="278"/>
        <v>#DIV/0!</v>
      </c>
      <c r="DM311" s="66" t="e">
        <f t="shared" si="279"/>
        <v>#DIV/0!</v>
      </c>
      <c r="DN311" s="80" t="e">
        <f t="shared" si="286"/>
        <v>#DIV/0!</v>
      </c>
      <c r="DO311" s="178" t="e">
        <f t="shared" si="281"/>
        <v>#DIV/0!</v>
      </c>
      <c r="DP311" s="163" t="e">
        <f t="shared" si="285"/>
        <v>#DIV/0!</v>
      </c>
    </row>
    <row r="312" spans="1:120" ht="17.149999999999999" customHeight="1" x14ac:dyDescent="0.3">
      <c r="A312" s="30"/>
      <c r="B312" s="39" t="s">
        <v>801</v>
      </c>
      <c r="C312" s="37" t="s">
        <v>802</v>
      </c>
      <c r="D312" s="36" t="s">
        <v>869</v>
      </c>
      <c r="E312" s="37" t="s">
        <v>870</v>
      </c>
      <c r="F312" s="36" t="s">
        <v>874</v>
      </c>
      <c r="G312" s="37" t="s">
        <v>875</v>
      </c>
      <c r="H312" s="36">
        <v>68</v>
      </c>
      <c r="I312" s="38">
        <v>16</v>
      </c>
      <c r="J312" s="155" t="e">
        <f t="shared" si="232"/>
        <v>#DIV/0!</v>
      </c>
      <c r="K312" s="115" t="e">
        <f t="shared" si="233"/>
        <v>#DIV/0!</v>
      </c>
      <c r="L312" s="115" t="e">
        <f t="shared" si="234"/>
        <v>#DIV/0!</v>
      </c>
      <c r="M312" s="115" t="e">
        <f t="shared" si="235"/>
        <v>#DIV/0!</v>
      </c>
      <c r="N312" s="115" t="e">
        <f t="shared" si="236"/>
        <v>#DIV/0!</v>
      </c>
      <c r="O312" s="115" t="e">
        <f t="shared" si="237"/>
        <v>#DIV/0!</v>
      </c>
      <c r="P312" s="115" t="e">
        <f t="shared" si="238"/>
        <v>#DIV/0!</v>
      </c>
      <c r="Q312" s="115">
        <f t="shared" si="239"/>
        <v>1</v>
      </c>
      <c r="R312" s="116">
        <f t="shared" si="240"/>
        <v>0.59169613573483337</v>
      </c>
      <c r="S312" s="133" t="e">
        <f t="shared" si="241"/>
        <v>#DIV/0!</v>
      </c>
      <c r="T312" s="134" t="e">
        <f t="shared" si="282"/>
        <v>#DIV/0!</v>
      </c>
      <c r="U312" s="135" t="e">
        <f t="shared" si="242"/>
        <v>#DIV/0!</v>
      </c>
      <c r="V312" s="136">
        <v>1</v>
      </c>
      <c r="W312" s="155" t="e">
        <f t="shared" si="243"/>
        <v>#DIV/0!</v>
      </c>
      <c r="X312" s="155" t="e">
        <f t="shared" si="244"/>
        <v>#DIV/0!</v>
      </c>
      <c r="Y312" s="155" t="e">
        <f t="shared" si="245"/>
        <v>#DIV/0!</v>
      </c>
      <c r="Z312" s="156" t="e">
        <f t="shared" si="246"/>
        <v>#DIV/0!</v>
      </c>
      <c r="AA312" s="69"/>
      <c r="AB312" s="70">
        <f t="shared" si="247"/>
        <v>0.63931512585492956</v>
      </c>
      <c r="AC312" s="70" t="e">
        <f t="shared" si="248"/>
        <v>#DIV/0!</v>
      </c>
      <c r="AD312" s="70" t="e">
        <f t="shared" si="248"/>
        <v>#DIV/0!</v>
      </c>
      <c r="AE312" s="70">
        <f t="shared" si="249"/>
        <v>0</v>
      </c>
      <c r="AF312" s="70" t="e">
        <f t="shared" si="250"/>
        <v>#DIV/0!</v>
      </c>
      <c r="AG312" s="70" t="e">
        <f t="shared" si="251"/>
        <v>#DIV/0!</v>
      </c>
      <c r="AH312" s="70" t="e">
        <f t="shared" si="252"/>
        <v>#DIV/0!</v>
      </c>
      <c r="AI312" s="70" t="e">
        <f t="shared" si="253"/>
        <v>#DIV/0!</v>
      </c>
      <c r="AJ312" s="70" t="e">
        <f t="shared" si="254"/>
        <v>#DIV/0!</v>
      </c>
      <c r="AK312" s="70" t="e">
        <f t="shared" si="255"/>
        <v>#DIV/0!</v>
      </c>
      <c r="AL312" s="71" t="e">
        <f t="shared" si="283"/>
        <v>#DIV/0!</v>
      </c>
      <c r="AM312" s="187"/>
      <c r="AN312" s="189"/>
      <c r="AO312" s="182">
        <f t="shared" si="256"/>
        <v>1</v>
      </c>
      <c r="AP312" s="75"/>
      <c r="AQ312" s="75"/>
      <c r="AR312" s="76"/>
      <c r="AS312" s="76"/>
      <c r="AT312" s="171" t="e">
        <f t="shared" si="257"/>
        <v>#DIV/0!</v>
      </c>
      <c r="AU312" s="171" t="e">
        <f t="shared" si="258"/>
        <v>#DIV/0!</v>
      </c>
      <c r="AV312" s="75"/>
      <c r="AW312" s="76"/>
      <c r="AX312" s="75"/>
      <c r="AY312" s="75"/>
      <c r="AZ312" s="75"/>
      <c r="BA312" s="66" t="e">
        <f t="shared" si="259"/>
        <v>#DIV/0!</v>
      </c>
      <c r="BB312" s="155" t="e">
        <f t="shared" si="260"/>
        <v>#DIV/0!</v>
      </c>
      <c r="BC312" s="75"/>
      <c r="BD312" s="75"/>
      <c r="BE312" s="75"/>
      <c r="BF312" s="155" t="e">
        <f t="shared" si="261"/>
        <v>#DIV/0!</v>
      </c>
      <c r="BG312" s="184">
        <v>0.63931512585492956</v>
      </c>
      <c r="BH312" s="184">
        <v>0.59169613573483337</v>
      </c>
      <c r="BI312" s="75"/>
      <c r="BJ312" s="75"/>
      <c r="BK312" s="75"/>
      <c r="BL312" s="75"/>
      <c r="BM312" s="75"/>
      <c r="BN312" s="76"/>
      <c r="BO312" s="76"/>
      <c r="BP312" s="76"/>
      <c r="BQ312" s="76"/>
      <c r="BR312" s="76"/>
      <c r="BS312" s="155" t="e">
        <f t="shared" si="262"/>
        <v>#DIV/0!</v>
      </c>
      <c r="BT312" s="155" t="e">
        <f t="shared" si="288"/>
        <v>#DIV/0!</v>
      </c>
      <c r="BU312" s="66" t="e">
        <f t="shared" si="289"/>
        <v>#DIV/0!</v>
      </c>
      <c r="BV312" s="72"/>
      <c r="BW312" s="75"/>
      <c r="BX312" s="66" t="e">
        <f t="shared" si="263"/>
        <v>#DIV/0!</v>
      </c>
      <c r="BY312" s="74" t="e">
        <f t="shared" si="264"/>
        <v>#DIV/0!</v>
      </c>
      <c r="BZ312" s="155" t="e">
        <f t="shared" si="284"/>
        <v>#DIV/0!</v>
      </c>
      <c r="CA312" s="72"/>
      <c r="CB312" s="75"/>
      <c r="CC312" s="155" t="e">
        <f t="shared" si="265"/>
        <v>#DIV/0!</v>
      </c>
      <c r="CD312" s="155" t="e">
        <f t="shared" si="266"/>
        <v>#DIV/0!</v>
      </c>
      <c r="CE312" s="72"/>
      <c r="CF312" s="166"/>
      <c r="CG312" s="167"/>
      <c r="CH312" s="155" t="e">
        <f t="shared" si="267"/>
        <v>#DIV/0!</v>
      </c>
      <c r="CI312" s="75"/>
      <c r="CJ312" s="75"/>
      <c r="CK312" s="76"/>
      <c r="CL312" s="75"/>
      <c r="CM312" s="75"/>
      <c r="CN312" s="155" t="e">
        <f t="shared" si="268"/>
        <v>#DIV/0!</v>
      </c>
      <c r="CO312" s="72"/>
      <c r="CP312" s="75"/>
      <c r="CQ312" s="155" t="e">
        <f t="shared" si="269"/>
        <v>#DIV/0!</v>
      </c>
      <c r="CR312" s="78" t="b">
        <v>1</v>
      </c>
      <c r="CS312" s="76" t="b">
        <v>1</v>
      </c>
      <c r="CT312" s="76"/>
      <c r="CU312" s="76"/>
      <c r="CV312" s="79"/>
      <c r="CW312" s="79"/>
      <c r="CX312" s="79"/>
      <c r="CY312" s="79"/>
      <c r="CZ312" s="76"/>
      <c r="DA312" s="76"/>
      <c r="DB312" s="76"/>
      <c r="DC312" s="66" t="e">
        <f t="shared" si="270"/>
        <v>#DIV/0!</v>
      </c>
      <c r="DD312" s="66" t="e">
        <f t="shared" si="271"/>
        <v>#DIV/0!</v>
      </c>
      <c r="DE312" s="66" t="e">
        <f t="shared" si="272"/>
        <v>#DIV/0!</v>
      </c>
      <c r="DF312" s="66" t="e">
        <f t="shared" si="273"/>
        <v>#DIV/0!</v>
      </c>
      <c r="DG312" s="66" t="e">
        <f t="shared" si="274"/>
        <v>#DIV/0!</v>
      </c>
      <c r="DH312" s="66" t="e">
        <f t="shared" si="287"/>
        <v>#DIV/0!</v>
      </c>
      <c r="DI312" s="66" t="e">
        <f t="shared" si="275"/>
        <v>#DIV/0!</v>
      </c>
      <c r="DJ312" s="66" t="e">
        <f t="shared" si="276"/>
        <v>#DIV/0!</v>
      </c>
      <c r="DK312" s="66" t="e">
        <f t="shared" si="277"/>
        <v>#DIV/0!</v>
      </c>
      <c r="DL312" s="66" t="e">
        <f t="shared" si="278"/>
        <v>#DIV/0!</v>
      </c>
      <c r="DM312" s="66" t="e">
        <f t="shared" si="279"/>
        <v>#DIV/0!</v>
      </c>
      <c r="DN312" s="80" t="e">
        <f t="shared" si="286"/>
        <v>#DIV/0!</v>
      </c>
      <c r="DO312" s="178" t="e">
        <f t="shared" si="281"/>
        <v>#DIV/0!</v>
      </c>
      <c r="DP312" s="163" t="e">
        <f t="shared" si="285"/>
        <v>#DIV/0!</v>
      </c>
    </row>
    <row r="313" spans="1:120" ht="17.149999999999999" customHeight="1" x14ac:dyDescent="0.3">
      <c r="A313" s="30"/>
      <c r="B313" s="39" t="s">
        <v>801</v>
      </c>
      <c r="C313" s="37" t="s">
        <v>802</v>
      </c>
      <c r="D313" s="36" t="s">
        <v>876</v>
      </c>
      <c r="E313" s="37" t="s">
        <v>877</v>
      </c>
      <c r="F313" s="36" t="s">
        <v>878</v>
      </c>
      <c r="G313" s="37" t="s">
        <v>877</v>
      </c>
      <c r="H313" s="36">
        <v>71</v>
      </c>
      <c r="I313" s="38">
        <v>20</v>
      </c>
      <c r="J313" s="155" t="e">
        <f t="shared" si="232"/>
        <v>#DIV/0!</v>
      </c>
      <c r="K313" s="115" t="e">
        <f t="shared" si="233"/>
        <v>#DIV/0!</v>
      </c>
      <c r="L313" s="115" t="e">
        <f t="shared" si="234"/>
        <v>#DIV/0!</v>
      </c>
      <c r="M313" s="115" t="e">
        <f t="shared" si="235"/>
        <v>#DIV/0!</v>
      </c>
      <c r="N313" s="115" t="e">
        <f t="shared" si="236"/>
        <v>#DIV/0!</v>
      </c>
      <c r="O313" s="115" t="e">
        <f t="shared" si="237"/>
        <v>#DIV/0!</v>
      </c>
      <c r="P313" s="115" t="e">
        <f t="shared" si="238"/>
        <v>#DIV/0!</v>
      </c>
      <c r="Q313" s="115">
        <f t="shared" si="239"/>
        <v>1</v>
      </c>
      <c r="R313" s="116">
        <f t="shared" si="240"/>
        <v>0.70446330732872131</v>
      </c>
      <c r="S313" s="133" t="e">
        <f t="shared" si="241"/>
        <v>#DIV/0!</v>
      </c>
      <c r="T313" s="134" t="e">
        <f t="shared" si="282"/>
        <v>#DIV/0!</v>
      </c>
      <c r="U313" s="135" t="e">
        <f t="shared" si="242"/>
        <v>#DIV/0!</v>
      </c>
      <c r="V313" s="136">
        <v>2</v>
      </c>
      <c r="W313" s="155" t="e">
        <f t="shared" si="243"/>
        <v>#DIV/0!</v>
      </c>
      <c r="X313" s="155" t="e">
        <f t="shared" si="244"/>
        <v>#DIV/0!</v>
      </c>
      <c r="Y313" s="155" t="e">
        <f t="shared" si="245"/>
        <v>#DIV/0!</v>
      </c>
      <c r="Z313" s="156" t="e">
        <f t="shared" si="246"/>
        <v>#DIV/0!</v>
      </c>
      <c r="AA313" s="69"/>
      <c r="AB313" s="70">
        <f t="shared" si="247"/>
        <v>0.75543694734326461</v>
      </c>
      <c r="AC313" s="70" t="e">
        <f t="shared" si="248"/>
        <v>#DIV/0!</v>
      </c>
      <c r="AD313" s="70" t="e">
        <f t="shared" si="248"/>
        <v>#DIV/0!</v>
      </c>
      <c r="AE313" s="70">
        <f t="shared" si="249"/>
        <v>0</v>
      </c>
      <c r="AF313" s="70" t="e">
        <f t="shared" si="250"/>
        <v>#DIV/0!</v>
      </c>
      <c r="AG313" s="70" t="e">
        <f t="shared" si="251"/>
        <v>#DIV/0!</v>
      </c>
      <c r="AH313" s="70" t="e">
        <f t="shared" si="252"/>
        <v>#DIV/0!</v>
      </c>
      <c r="AI313" s="70" t="e">
        <f t="shared" si="253"/>
        <v>#DIV/0!</v>
      </c>
      <c r="AJ313" s="70" t="e">
        <f t="shared" si="254"/>
        <v>#DIV/0!</v>
      </c>
      <c r="AK313" s="70" t="e">
        <f t="shared" si="255"/>
        <v>#DIV/0!</v>
      </c>
      <c r="AL313" s="71" t="e">
        <f t="shared" si="283"/>
        <v>#DIV/0!</v>
      </c>
      <c r="AM313" s="187"/>
      <c r="AN313" s="189"/>
      <c r="AO313" s="182">
        <f t="shared" si="256"/>
        <v>1</v>
      </c>
      <c r="AP313" s="75"/>
      <c r="AQ313" s="75"/>
      <c r="AR313" s="76"/>
      <c r="AS313" s="76"/>
      <c r="AT313" s="171" t="e">
        <f t="shared" si="257"/>
        <v>#DIV/0!</v>
      </c>
      <c r="AU313" s="171" t="e">
        <f t="shared" si="258"/>
        <v>#DIV/0!</v>
      </c>
      <c r="AV313" s="75"/>
      <c r="AW313" s="76"/>
      <c r="AX313" s="75"/>
      <c r="AY313" s="76"/>
      <c r="AZ313" s="75"/>
      <c r="BA313" s="66" t="e">
        <f t="shared" si="259"/>
        <v>#DIV/0!</v>
      </c>
      <c r="BB313" s="155" t="e">
        <f t="shared" si="260"/>
        <v>#DIV/0!</v>
      </c>
      <c r="BC313" s="75"/>
      <c r="BD313" s="75"/>
      <c r="BE313" s="75"/>
      <c r="BF313" s="155" t="e">
        <f t="shared" si="261"/>
        <v>#DIV/0!</v>
      </c>
      <c r="BG313" s="184">
        <v>0.75543694734326461</v>
      </c>
      <c r="BH313" s="184">
        <v>0.70446330732872131</v>
      </c>
      <c r="BI313" s="75"/>
      <c r="BJ313" s="75"/>
      <c r="BK313" s="75"/>
      <c r="BL313" s="75"/>
      <c r="BM313" s="75"/>
      <c r="BN313" s="76"/>
      <c r="BO313" s="75"/>
      <c r="BP313" s="76"/>
      <c r="BQ313" s="76"/>
      <c r="BR313" s="76"/>
      <c r="BS313" s="155" t="e">
        <f t="shared" si="262"/>
        <v>#DIV/0!</v>
      </c>
      <c r="BT313" s="155" t="e">
        <f t="shared" si="288"/>
        <v>#DIV/0!</v>
      </c>
      <c r="BU313" s="66" t="e">
        <f t="shared" si="289"/>
        <v>#DIV/0!</v>
      </c>
      <c r="BV313" s="72"/>
      <c r="BW313" s="75"/>
      <c r="BX313" s="66" t="e">
        <f t="shared" si="263"/>
        <v>#DIV/0!</v>
      </c>
      <c r="BY313" s="74" t="e">
        <f t="shared" si="264"/>
        <v>#DIV/0!</v>
      </c>
      <c r="BZ313" s="155" t="e">
        <f t="shared" si="284"/>
        <v>#DIV/0!</v>
      </c>
      <c r="CA313" s="72"/>
      <c r="CB313" s="75"/>
      <c r="CC313" s="155" t="e">
        <f t="shared" si="265"/>
        <v>#DIV/0!</v>
      </c>
      <c r="CD313" s="155" t="e">
        <f t="shared" si="266"/>
        <v>#DIV/0!</v>
      </c>
      <c r="CE313" s="72"/>
      <c r="CF313" s="166"/>
      <c r="CG313" s="167"/>
      <c r="CH313" s="155" t="e">
        <f t="shared" si="267"/>
        <v>#DIV/0!</v>
      </c>
      <c r="CI313" s="75"/>
      <c r="CJ313" s="75"/>
      <c r="CK313" s="76"/>
      <c r="CL313" s="75"/>
      <c r="CM313" s="75"/>
      <c r="CN313" s="155" t="e">
        <f t="shared" si="268"/>
        <v>#DIV/0!</v>
      </c>
      <c r="CO313" s="72"/>
      <c r="CP313" s="75"/>
      <c r="CQ313" s="155" t="e">
        <f t="shared" si="269"/>
        <v>#DIV/0!</v>
      </c>
      <c r="CR313" s="78" t="b">
        <v>1</v>
      </c>
      <c r="CS313" s="76" t="b">
        <v>1</v>
      </c>
      <c r="CT313" s="76"/>
      <c r="CU313" s="76"/>
      <c r="CV313" s="79"/>
      <c r="CW313" s="79"/>
      <c r="CX313" s="79"/>
      <c r="CY313" s="79"/>
      <c r="CZ313" s="76"/>
      <c r="DA313" s="76"/>
      <c r="DB313" s="76"/>
      <c r="DC313" s="66" t="e">
        <f t="shared" si="270"/>
        <v>#DIV/0!</v>
      </c>
      <c r="DD313" s="66" t="e">
        <f t="shared" si="271"/>
        <v>#DIV/0!</v>
      </c>
      <c r="DE313" s="66" t="e">
        <f t="shared" si="272"/>
        <v>#DIV/0!</v>
      </c>
      <c r="DF313" s="66" t="e">
        <f t="shared" si="273"/>
        <v>#DIV/0!</v>
      </c>
      <c r="DG313" s="66" t="e">
        <f t="shared" si="274"/>
        <v>#DIV/0!</v>
      </c>
      <c r="DH313" s="66" t="e">
        <f t="shared" si="287"/>
        <v>#DIV/0!</v>
      </c>
      <c r="DI313" s="66" t="e">
        <f t="shared" si="275"/>
        <v>#DIV/0!</v>
      </c>
      <c r="DJ313" s="66" t="e">
        <f t="shared" si="276"/>
        <v>#DIV/0!</v>
      </c>
      <c r="DK313" s="66" t="e">
        <f t="shared" si="277"/>
        <v>#DIV/0!</v>
      </c>
      <c r="DL313" s="66" t="e">
        <f t="shared" si="278"/>
        <v>#DIV/0!</v>
      </c>
      <c r="DM313" s="66" t="e">
        <f t="shared" si="279"/>
        <v>#DIV/0!</v>
      </c>
      <c r="DN313" s="80" t="e">
        <f t="shared" si="286"/>
        <v>#DIV/0!</v>
      </c>
      <c r="DO313" s="178" t="e">
        <f t="shared" si="281"/>
        <v>#DIV/0!</v>
      </c>
      <c r="DP313" s="163" t="e">
        <f t="shared" si="285"/>
        <v>#DIV/0!</v>
      </c>
    </row>
    <row r="314" spans="1:120" ht="17.149999999999999" customHeight="1" x14ac:dyDescent="0.3">
      <c r="A314" s="30"/>
      <c r="B314" s="39" t="s">
        <v>801</v>
      </c>
      <c r="C314" s="37" t="s">
        <v>802</v>
      </c>
      <c r="D314" s="36" t="s">
        <v>876</v>
      </c>
      <c r="E314" s="37" t="s">
        <v>877</v>
      </c>
      <c r="F314" s="36" t="s">
        <v>879</v>
      </c>
      <c r="G314" s="37" t="s">
        <v>880</v>
      </c>
      <c r="H314" s="36">
        <v>35</v>
      </c>
      <c r="I314" s="38">
        <v>6</v>
      </c>
      <c r="J314" s="155" t="e">
        <f t="shared" si="232"/>
        <v>#DIV/0!</v>
      </c>
      <c r="K314" s="115" t="e">
        <f t="shared" si="233"/>
        <v>#DIV/0!</v>
      </c>
      <c r="L314" s="115" t="e">
        <f t="shared" si="234"/>
        <v>#DIV/0!</v>
      </c>
      <c r="M314" s="115" t="e">
        <f t="shared" si="235"/>
        <v>#DIV/0!</v>
      </c>
      <c r="N314" s="115" t="e">
        <f t="shared" si="236"/>
        <v>#DIV/0!</v>
      </c>
      <c r="O314" s="115" t="e">
        <f t="shared" si="237"/>
        <v>#DIV/0!</v>
      </c>
      <c r="P314" s="115" t="e">
        <f t="shared" si="238"/>
        <v>#DIV/0!</v>
      </c>
      <c r="Q314" s="115">
        <f t="shared" si="239"/>
        <v>1</v>
      </c>
      <c r="R314" s="116">
        <f t="shared" si="240"/>
        <v>0.8861844427882164</v>
      </c>
      <c r="S314" s="133" t="e">
        <f t="shared" si="241"/>
        <v>#DIV/0!</v>
      </c>
      <c r="T314" s="134" t="e">
        <f t="shared" si="282"/>
        <v>#DIV/0!</v>
      </c>
      <c r="U314" s="135" t="e">
        <f t="shared" si="242"/>
        <v>#DIV/0!</v>
      </c>
      <c r="V314" s="136">
        <v>5</v>
      </c>
      <c r="W314" s="155" t="e">
        <f t="shared" si="243"/>
        <v>#DIV/0!</v>
      </c>
      <c r="X314" s="155" t="e">
        <f t="shared" si="244"/>
        <v>#DIV/0!</v>
      </c>
      <c r="Y314" s="155" t="e">
        <f t="shared" si="245"/>
        <v>#DIV/0!</v>
      </c>
      <c r="Z314" s="156" t="e">
        <f t="shared" si="246"/>
        <v>#DIV/0!</v>
      </c>
      <c r="AA314" s="69"/>
      <c r="AB314" s="70">
        <f t="shared" si="247"/>
        <v>0.91373873188736454</v>
      </c>
      <c r="AC314" s="70" t="e">
        <f t="shared" si="248"/>
        <v>#DIV/0!</v>
      </c>
      <c r="AD314" s="70" t="e">
        <f t="shared" si="248"/>
        <v>#DIV/0!</v>
      </c>
      <c r="AE314" s="70">
        <f t="shared" si="249"/>
        <v>0</v>
      </c>
      <c r="AF314" s="70" t="e">
        <f t="shared" si="250"/>
        <v>#DIV/0!</v>
      </c>
      <c r="AG314" s="70" t="e">
        <f t="shared" si="251"/>
        <v>#DIV/0!</v>
      </c>
      <c r="AH314" s="70" t="e">
        <f t="shared" si="252"/>
        <v>#DIV/0!</v>
      </c>
      <c r="AI314" s="70" t="e">
        <f t="shared" si="253"/>
        <v>#DIV/0!</v>
      </c>
      <c r="AJ314" s="70" t="e">
        <f t="shared" si="254"/>
        <v>#DIV/0!</v>
      </c>
      <c r="AK314" s="70" t="e">
        <f t="shared" si="255"/>
        <v>#DIV/0!</v>
      </c>
      <c r="AL314" s="71" t="e">
        <f t="shared" si="283"/>
        <v>#DIV/0!</v>
      </c>
      <c r="AM314" s="187"/>
      <c r="AN314" s="189"/>
      <c r="AO314" s="182">
        <f t="shared" si="256"/>
        <v>1</v>
      </c>
      <c r="AP314" s="75"/>
      <c r="AQ314" s="75"/>
      <c r="AR314" s="76"/>
      <c r="AS314" s="76"/>
      <c r="AT314" s="171" t="e">
        <f t="shared" si="257"/>
        <v>#DIV/0!</v>
      </c>
      <c r="AU314" s="171" t="e">
        <f t="shared" si="258"/>
        <v>#DIV/0!</v>
      </c>
      <c r="AV314" s="75"/>
      <c r="AW314" s="76"/>
      <c r="AX314" s="75"/>
      <c r="AY314" s="76"/>
      <c r="AZ314" s="75"/>
      <c r="BA314" s="66" t="e">
        <f t="shared" si="259"/>
        <v>#DIV/0!</v>
      </c>
      <c r="BB314" s="155" t="e">
        <f t="shared" si="260"/>
        <v>#DIV/0!</v>
      </c>
      <c r="BC314" s="75"/>
      <c r="BD314" s="75"/>
      <c r="BE314" s="75"/>
      <c r="BF314" s="155" t="e">
        <f t="shared" si="261"/>
        <v>#DIV/0!</v>
      </c>
      <c r="BG314" s="184">
        <v>0.91373873188736454</v>
      </c>
      <c r="BH314" s="184">
        <v>0.8861844427882164</v>
      </c>
      <c r="BI314" s="75"/>
      <c r="BJ314" s="75"/>
      <c r="BK314" s="75"/>
      <c r="BL314" s="75"/>
      <c r="BM314" s="75"/>
      <c r="BN314" s="76"/>
      <c r="BO314" s="75"/>
      <c r="BP314" s="76"/>
      <c r="BQ314" s="76"/>
      <c r="BR314" s="76"/>
      <c r="BS314" s="155" t="e">
        <f t="shared" si="262"/>
        <v>#DIV/0!</v>
      </c>
      <c r="BT314" s="155" t="e">
        <f t="shared" si="288"/>
        <v>#DIV/0!</v>
      </c>
      <c r="BU314" s="66" t="e">
        <f t="shared" si="289"/>
        <v>#DIV/0!</v>
      </c>
      <c r="BV314" s="72"/>
      <c r="BW314" s="75"/>
      <c r="BX314" s="66" t="e">
        <f t="shared" si="263"/>
        <v>#DIV/0!</v>
      </c>
      <c r="BY314" s="74" t="e">
        <f t="shared" si="264"/>
        <v>#DIV/0!</v>
      </c>
      <c r="BZ314" s="155" t="e">
        <f t="shared" si="284"/>
        <v>#DIV/0!</v>
      </c>
      <c r="CA314" s="72"/>
      <c r="CB314" s="75"/>
      <c r="CC314" s="155" t="e">
        <f t="shared" si="265"/>
        <v>#DIV/0!</v>
      </c>
      <c r="CD314" s="155" t="e">
        <f t="shared" si="266"/>
        <v>#DIV/0!</v>
      </c>
      <c r="CE314" s="72"/>
      <c r="CF314" s="167"/>
      <c r="CG314" s="167"/>
      <c r="CH314" s="155" t="e">
        <f t="shared" si="267"/>
        <v>#DIV/0!</v>
      </c>
      <c r="CI314" s="75"/>
      <c r="CJ314" s="75"/>
      <c r="CK314" s="75"/>
      <c r="CL314" s="75"/>
      <c r="CM314" s="75"/>
      <c r="CN314" s="155" t="e">
        <f t="shared" si="268"/>
        <v>#DIV/0!</v>
      </c>
      <c r="CO314" s="72"/>
      <c r="CP314" s="75"/>
      <c r="CQ314" s="155" t="e">
        <f t="shared" si="269"/>
        <v>#DIV/0!</v>
      </c>
      <c r="CR314" s="78" t="b">
        <v>0</v>
      </c>
      <c r="CS314" s="76" t="b">
        <v>1</v>
      </c>
      <c r="CT314" s="76"/>
      <c r="CU314" s="76"/>
      <c r="CV314" s="79"/>
      <c r="CW314" s="79"/>
      <c r="CX314" s="79"/>
      <c r="CY314" s="79"/>
      <c r="CZ314" s="76"/>
      <c r="DA314" s="76"/>
      <c r="DB314" s="76"/>
      <c r="DC314" s="66" t="e">
        <f t="shared" si="270"/>
        <v>#DIV/0!</v>
      </c>
      <c r="DD314" s="66" t="e">
        <f t="shared" si="271"/>
        <v>#DIV/0!</v>
      </c>
      <c r="DE314" s="66" t="e">
        <f t="shared" si="272"/>
        <v>#DIV/0!</v>
      </c>
      <c r="DF314" s="66" t="e">
        <f t="shared" si="273"/>
        <v>#DIV/0!</v>
      </c>
      <c r="DG314" s="66" t="e">
        <f t="shared" si="274"/>
        <v>#DIV/0!</v>
      </c>
      <c r="DH314" s="66" t="e">
        <f t="shared" si="287"/>
        <v>#DIV/0!</v>
      </c>
      <c r="DI314" s="66" t="e">
        <f t="shared" si="275"/>
        <v>#DIV/0!</v>
      </c>
      <c r="DJ314" s="66" t="e">
        <f t="shared" si="276"/>
        <v>#DIV/0!</v>
      </c>
      <c r="DK314" s="66" t="e">
        <f t="shared" si="277"/>
        <v>#DIV/0!</v>
      </c>
      <c r="DL314" s="66" t="e">
        <f t="shared" si="278"/>
        <v>#DIV/0!</v>
      </c>
      <c r="DM314" s="66" t="e">
        <f t="shared" si="279"/>
        <v>#DIV/0!</v>
      </c>
      <c r="DN314" s="80" t="e">
        <f t="shared" si="286"/>
        <v>#DIV/0!</v>
      </c>
      <c r="DO314" s="178" t="e">
        <f t="shared" si="281"/>
        <v>#DIV/0!</v>
      </c>
      <c r="DP314" s="163" t="e">
        <f t="shared" si="285"/>
        <v>#DIV/0!</v>
      </c>
    </row>
    <row r="315" spans="1:120" ht="17.149999999999999" customHeight="1" x14ac:dyDescent="0.3">
      <c r="A315" s="30"/>
      <c r="B315" s="39" t="s">
        <v>801</v>
      </c>
      <c r="C315" s="37" t="s">
        <v>802</v>
      </c>
      <c r="D315" s="36" t="s">
        <v>876</v>
      </c>
      <c r="E315" s="37" t="s">
        <v>877</v>
      </c>
      <c r="F315" s="36" t="s">
        <v>881</v>
      </c>
      <c r="G315" s="37" t="s">
        <v>882</v>
      </c>
      <c r="H315" s="36">
        <v>67</v>
      </c>
      <c r="I315" s="38">
        <v>11</v>
      </c>
      <c r="J315" s="155" t="e">
        <f t="shared" si="232"/>
        <v>#DIV/0!</v>
      </c>
      <c r="K315" s="115" t="e">
        <f t="shared" si="233"/>
        <v>#DIV/0!</v>
      </c>
      <c r="L315" s="115" t="e">
        <f t="shared" si="234"/>
        <v>#DIV/0!</v>
      </c>
      <c r="M315" s="115" t="e">
        <f t="shared" si="235"/>
        <v>#DIV/0!</v>
      </c>
      <c r="N315" s="115" t="e">
        <f t="shared" si="236"/>
        <v>#DIV/0!</v>
      </c>
      <c r="O315" s="115" t="e">
        <f t="shared" si="237"/>
        <v>#DIV/0!</v>
      </c>
      <c r="P315" s="115" t="e">
        <f t="shared" si="238"/>
        <v>#DIV/0!</v>
      </c>
      <c r="Q315" s="115">
        <f t="shared" si="239"/>
        <v>1</v>
      </c>
      <c r="R315" s="116">
        <f t="shared" si="240"/>
        <v>0.62499799644168041</v>
      </c>
      <c r="S315" s="133" t="e">
        <f t="shared" si="241"/>
        <v>#DIV/0!</v>
      </c>
      <c r="T315" s="134" t="e">
        <f t="shared" si="282"/>
        <v>#DIV/0!</v>
      </c>
      <c r="U315" s="135" t="e">
        <f t="shared" si="242"/>
        <v>#DIV/0!</v>
      </c>
      <c r="V315" s="136">
        <v>1</v>
      </c>
      <c r="W315" s="155" t="e">
        <f t="shared" si="243"/>
        <v>#DIV/0!</v>
      </c>
      <c r="X315" s="155" t="e">
        <f t="shared" si="244"/>
        <v>#DIV/0!</v>
      </c>
      <c r="Y315" s="155" t="e">
        <f t="shared" si="245"/>
        <v>#DIV/0!</v>
      </c>
      <c r="Z315" s="156" t="e">
        <f t="shared" si="246"/>
        <v>#DIV/0!</v>
      </c>
      <c r="AA315" s="69"/>
      <c r="AB315" s="70">
        <f t="shared" si="247"/>
        <v>0.67474446337308347</v>
      </c>
      <c r="AC315" s="70" t="e">
        <f t="shared" si="248"/>
        <v>#DIV/0!</v>
      </c>
      <c r="AD315" s="70" t="e">
        <f t="shared" si="248"/>
        <v>#DIV/0!</v>
      </c>
      <c r="AE315" s="70">
        <f t="shared" si="249"/>
        <v>0</v>
      </c>
      <c r="AF315" s="70" t="e">
        <f t="shared" si="250"/>
        <v>#DIV/0!</v>
      </c>
      <c r="AG315" s="70" t="e">
        <f t="shared" si="251"/>
        <v>#DIV/0!</v>
      </c>
      <c r="AH315" s="70" t="e">
        <f t="shared" si="252"/>
        <v>#DIV/0!</v>
      </c>
      <c r="AI315" s="70" t="e">
        <f t="shared" si="253"/>
        <v>#DIV/0!</v>
      </c>
      <c r="AJ315" s="70" t="e">
        <f t="shared" si="254"/>
        <v>#DIV/0!</v>
      </c>
      <c r="AK315" s="70" t="e">
        <f t="shared" si="255"/>
        <v>#DIV/0!</v>
      </c>
      <c r="AL315" s="71" t="e">
        <f t="shared" si="283"/>
        <v>#DIV/0!</v>
      </c>
      <c r="AM315" s="187"/>
      <c r="AN315" s="189"/>
      <c r="AO315" s="182">
        <f t="shared" si="256"/>
        <v>1</v>
      </c>
      <c r="AP315" s="75"/>
      <c r="AQ315" s="75"/>
      <c r="AR315" s="76"/>
      <c r="AS315" s="76"/>
      <c r="AT315" s="171" t="e">
        <f t="shared" si="257"/>
        <v>#DIV/0!</v>
      </c>
      <c r="AU315" s="171" t="e">
        <f t="shared" si="258"/>
        <v>#DIV/0!</v>
      </c>
      <c r="AV315" s="75"/>
      <c r="AW315" s="76"/>
      <c r="AX315" s="75"/>
      <c r="AY315" s="76"/>
      <c r="AZ315" s="75"/>
      <c r="BA315" s="66" t="e">
        <f t="shared" si="259"/>
        <v>#DIV/0!</v>
      </c>
      <c r="BB315" s="155" t="e">
        <f t="shared" si="260"/>
        <v>#DIV/0!</v>
      </c>
      <c r="BC315" s="75"/>
      <c r="BD315" s="75"/>
      <c r="BE315" s="75"/>
      <c r="BF315" s="155" t="e">
        <f t="shared" si="261"/>
        <v>#DIV/0!</v>
      </c>
      <c r="BG315" s="184">
        <v>0.67474446337308347</v>
      </c>
      <c r="BH315" s="184">
        <v>0.62499799644168041</v>
      </c>
      <c r="BI315" s="75"/>
      <c r="BJ315" s="75"/>
      <c r="BK315" s="75"/>
      <c r="BL315" s="75"/>
      <c r="BM315" s="75"/>
      <c r="BN315" s="76"/>
      <c r="BO315" s="75"/>
      <c r="BP315" s="76"/>
      <c r="BQ315" s="76"/>
      <c r="BR315" s="76"/>
      <c r="BS315" s="155" t="e">
        <f t="shared" si="262"/>
        <v>#DIV/0!</v>
      </c>
      <c r="BT315" s="155" t="e">
        <f t="shared" si="288"/>
        <v>#DIV/0!</v>
      </c>
      <c r="BU315" s="66" t="e">
        <f t="shared" si="289"/>
        <v>#DIV/0!</v>
      </c>
      <c r="BV315" s="72"/>
      <c r="BW315" s="75"/>
      <c r="BX315" s="66" t="e">
        <f t="shared" si="263"/>
        <v>#DIV/0!</v>
      </c>
      <c r="BY315" s="74" t="e">
        <f t="shared" si="264"/>
        <v>#DIV/0!</v>
      </c>
      <c r="BZ315" s="155" t="e">
        <f t="shared" si="284"/>
        <v>#DIV/0!</v>
      </c>
      <c r="CA315" s="72"/>
      <c r="CB315" s="75"/>
      <c r="CC315" s="155" t="e">
        <f t="shared" si="265"/>
        <v>#DIV/0!</v>
      </c>
      <c r="CD315" s="155" t="e">
        <f t="shared" si="266"/>
        <v>#DIV/0!</v>
      </c>
      <c r="CE315" s="72"/>
      <c r="CF315" s="166"/>
      <c r="CG315" s="167"/>
      <c r="CH315" s="155" t="e">
        <f t="shared" si="267"/>
        <v>#DIV/0!</v>
      </c>
      <c r="CI315" s="75"/>
      <c r="CJ315" s="75"/>
      <c r="CK315" s="75"/>
      <c r="CL315" s="75"/>
      <c r="CM315" s="75"/>
      <c r="CN315" s="155" t="e">
        <f t="shared" si="268"/>
        <v>#DIV/0!</v>
      </c>
      <c r="CO315" s="72"/>
      <c r="CP315" s="75"/>
      <c r="CQ315" s="155" t="e">
        <f t="shared" si="269"/>
        <v>#DIV/0!</v>
      </c>
      <c r="CR315" s="78" t="b">
        <v>0</v>
      </c>
      <c r="CS315" s="76" t="b">
        <v>1</v>
      </c>
      <c r="CT315" s="76"/>
      <c r="CU315" s="76"/>
      <c r="CV315" s="79"/>
      <c r="CW315" s="79"/>
      <c r="CX315" s="79"/>
      <c r="CY315" s="79"/>
      <c r="CZ315" s="76"/>
      <c r="DA315" s="76"/>
      <c r="DB315" s="76"/>
      <c r="DC315" s="66" t="e">
        <f t="shared" si="270"/>
        <v>#DIV/0!</v>
      </c>
      <c r="DD315" s="66" t="e">
        <f t="shared" si="271"/>
        <v>#DIV/0!</v>
      </c>
      <c r="DE315" s="66" t="e">
        <f t="shared" si="272"/>
        <v>#DIV/0!</v>
      </c>
      <c r="DF315" s="66" t="e">
        <f t="shared" si="273"/>
        <v>#DIV/0!</v>
      </c>
      <c r="DG315" s="66" t="e">
        <f t="shared" si="274"/>
        <v>#DIV/0!</v>
      </c>
      <c r="DH315" s="66" t="e">
        <f t="shared" si="287"/>
        <v>#DIV/0!</v>
      </c>
      <c r="DI315" s="66" t="e">
        <f t="shared" si="275"/>
        <v>#DIV/0!</v>
      </c>
      <c r="DJ315" s="66" t="e">
        <f t="shared" si="276"/>
        <v>#DIV/0!</v>
      </c>
      <c r="DK315" s="66" t="e">
        <f t="shared" si="277"/>
        <v>#DIV/0!</v>
      </c>
      <c r="DL315" s="66" t="e">
        <f t="shared" si="278"/>
        <v>#DIV/0!</v>
      </c>
      <c r="DM315" s="66" t="e">
        <f t="shared" si="279"/>
        <v>#DIV/0!</v>
      </c>
      <c r="DN315" s="80" t="e">
        <f t="shared" si="286"/>
        <v>#DIV/0!</v>
      </c>
      <c r="DO315" s="178" t="e">
        <f t="shared" si="281"/>
        <v>#DIV/0!</v>
      </c>
      <c r="DP315" s="163" t="e">
        <f t="shared" si="285"/>
        <v>#DIV/0!</v>
      </c>
    </row>
    <row r="316" spans="1:120" ht="17.149999999999999" customHeight="1" x14ac:dyDescent="0.3">
      <c r="A316" s="30"/>
      <c r="B316" s="39" t="s">
        <v>801</v>
      </c>
      <c r="C316" s="37" t="s">
        <v>802</v>
      </c>
      <c r="D316" s="36" t="s">
        <v>876</v>
      </c>
      <c r="E316" s="37" t="s">
        <v>877</v>
      </c>
      <c r="F316" s="36" t="s">
        <v>883</v>
      </c>
      <c r="G316" s="37" t="s">
        <v>884</v>
      </c>
      <c r="H316" s="36">
        <v>21</v>
      </c>
      <c r="I316" s="38">
        <v>2</v>
      </c>
      <c r="J316" s="155" t="e">
        <f t="shared" si="232"/>
        <v>#DIV/0!</v>
      </c>
      <c r="K316" s="115" t="e">
        <f t="shared" si="233"/>
        <v>#DIV/0!</v>
      </c>
      <c r="L316" s="115" t="e">
        <f t="shared" si="234"/>
        <v>#DIV/0!</v>
      </c>
      <c r="M316" s="115" t="e">
        <f t="shared" si="235"/>
        <v>#DIV/0!</v>
      </c>
      <c r="N316" s="115" t="e">
        <f t="shared" si="236"/>
        <v>#DIV/0!</v>
      </c>
      <c r="O316" s="115" t="e">
        <f t="shared" si="237"/>
        <v>#DIV/0!</v>
      </c>
      <c r="P316" s="115" t="e">
        <f t="shared" si="238"/>
        <v>#DIV/0!</v>
      </c>
      <c r="Q316" s="115">
        <f t="shared" si="239"/>
        <v>1</v>
      </c>
      <c r="R316" s="116">
        <f t="shared" si="240"/>
        <v>0.63687660302080362</v>
      </c>
      <c r="S316" s="133" t="e">
        <f t="shared" si="241"/>
        <v>#DIV/0!</v>
      </c>
      <c r="T316" s="134" t="e">
        <f t="shared" si="282"/>
        <v>#DIV/0!</v>
      </c>
      <c r="U316" s="135" t="e">
        <f t="shared" si="242"/>
        <v>#DIV/0!</v>
      </c>
      <c r="V316" s="136">
        <v>2</v>
      </c>
      <c r="W316" s="155" t="e">
        <f t="shared" si="243"/>
        <v>#DIV/0!</v>
      </c>
      <c r="X316" s="155" t="e">
        <f t="shared" si="244"/>
        <v>#DIV/0!</v>
      </c>
      <c r="Y316" s="155" t="e">
        <f t="shared" si="245"/>
        <v>#DIV/0!</v>
      </c>
      <c r="Z316" s="156" t="e">
        <f t="shared" si="246"/>
        <v>#DIV/0!</v>
      </c>
      <c r="AA316" s="69"/>
      <c r="AB316" s="70">
        <f t="shared" si="247"/>
        <v>0.6746152442362674</v>
      </c>
      <c r="AC316" s="70" t="e">
        <f t="shared" si="248"/>
        <v>#DIV/0!</v>
      </c>
      <c r="AD316" s="70" t="e">
        <f t="shared" si="248"/>
        <v>#DIV/0!</v>
      </c>
      <c r="AE316" s="70">
        <f t="shared" si="249"/>
        <v>0</v>
      </c>
      <c r="AF316" s="70" t="e">
        <f t="shared" si="250"/>
        <v>#DIV/0!</v>
      </c>
      <c r="AG316" s="70" t="e">
        <f t="shared" si="251"/>
        <v>#DIV/0!</v>
      </c>
      <c r="AH316" s="70" t="e">
        <f t="shared" si="252"/>
        <v>#DIV/0!</v>
      </c>
      <c r="AI316" s="70" t="e">
        <f t="shared" si="253"/>
        <v>#DIV/0!</v>
      </c>
      <c r="AJ316" s="70" t="e">
        <f t="shared" si="254"/>
        <v>#DIV/0!</v>
      </c>
      <c r="AK316" s="70" t="e">
        <f t="shared" si="255"/>
        <v>#DIV/0!</v>
      </c>
      <c r="AL316" s="71" t="e">
        <f t="shared" si="283"/>
        <v>#DIV/0!</v>
      </c>
      <c r="AM316" s="187"/>
      <c r="AN316" s="189"/>
      <c r="AO316" s="182">
        <f t="shared" si="256"/>
        <v>1</v>
      </c>
      <c r="AP316" s="75"/>
      <c r="AQ316" s="75"/>
      <c r="AR316" s="76"/>
      <c r="AS316" s="76"/>
      <c r="AT316" s="171" t="e">
        <f t="shared" si="257"/>
        <v>#DIV/0!</v>
      </c>
      <c r="AU316" s="171" t="e">
        <f t="shared" si="258"/>
        <v>#DIV/0!</v>
      </c>
      <c r="AV316" s="75"/>
      <c r="AW316" s="76"/>
      <c r="AX316" s="75"/>
      <c r="AY316" s="76"/>
      <c r="AZ316" s="75"/>
      <c r="BA316" s="66" t="e">
        <f t="shared" si="259"/>
        <v>#DIV/0!</v>
      </c>
      <c r="BB316" s="155" t="e">
        <f t="shared" si="260"/>
        <v>#DIV/0!</v>
      </c>
      <c r="BC316" s="75"/>
      <c r="BD316" s="75"/>
      <c r="BE316" s="75"/>
      <c r="BF316" s="155" t="e">
        <f t="shared" si="261"/>
        <v>#DIV/0!</v>
      </c>
      <c r="BG316" s="184">
        <v>0.6746152442362674</v>
      </c>
      <c r="BH316" s="184">
        <v>0.63687660302080362</v>
      </c>
      <c r="BI316" s="75"/>
      <c r="BJ316" s="75"/>
      <c r="BK316" s="75"/>
      <c r="BL316" s="75"/>
      <c r="BM316" s="75"/>
      <c r="BN316" s="76"/>
      <c r="BO316" s="76"/>
      <c r="BP316" s="76"/>
      <c r="BQ316" s="76"/>
      <c r="BR316" s="76"/>
      <c r="BS316" s="155" t="e">
        <f t="shared" si="262"/>
        <v>#DIV/0!</v>
      </c>
      <c r="BT316" s="155" t="e">
        <f t="shared" si="288"/>
        <v>#DIV/0!</v>
      </c>
      <c r="BU316" s="66" t="e">
        <f t="shared" si="289"/>
        <v>#DIV/0!</v>
      </c>
      <c r="BV316" s="72"/>
      <c r="BW316" s="75"/>
      <c r="BX316" s="66" t="e">
        <f t="shared" si="263"/>
        <v>#DIV/0!</v>
      </c>
      <c r="BY316" s="74" t="e">
        <f t="shared" si="264"/>
        <v>#DIV/0!</v>
      </c>
      <c r="BZ316" s="155" t="e">
        <f t="shared" si="284"/>
        <v>#DIV/0!</v>
      </c>
      <c r="CA316" s="72"/>
      <c r="CB316" s="75"/>
      <c r="CC316" s="155" t="e">
        <f t="shared" si="265"/>
        <v>#DIV/0!</v>
      </c>
      <c r="CD316" s="155" t="e">
        <f t="shared" si="266"/>
        <v>#DIV/0!</v>
      </c>
      <c r="CE316" s="72"/>
      <c r="CF316" s="166"/>
      <c r="CG316" s="167"/>
      <c r="CH316" s="155" t="e">
        <f t="shared" si="267"/>
        <v>#DIV/0!</v>
      </c>
      <c r="CI316" s="75"/>
      <c r="CJ316" s="75"/>
      <c r="CK316" s="76"/>
      <c r="CL316" s="76"/>
      <c r="CM316" s="76"/>
      <c r="CN316" s="155" t="e">
        <f t="shared" si="268"/>
        <v>#DIV/0!</v>
      </c>
      <c r="CO316" s="72"/>
      <c r="CP316" s="75"/>
      <c r="CQ316" s="155" t="e">
        <f t="shared" si="269"/>
        <v>#DIV/0!</v>
      </c>
      <c r="CR316" s="78" t="b">
        <v>1</v>
      </c>
      <c r="CS316" s="76" t="b">
        <v>1</v>
      </c>
      <c r="CT316" s="76"/>
      <c r="CU316" s="76"/>
      <c r="CV316" s="79"/>
      <c r="CW316" s="79"/>
      <c r="CX316" s="79"/>
      <c r="CY316" s="79"/>
      <c r="CZ316" s="76"/>
      <c r="DA316" s="76"/>
      <c r="DB316" s="76"/>
      <c r="DC316" s="66" t="e">
        <f t="shared" si="270"/>
        <v>#DIV/0!</v>
      </c>
      <c r="DD316" s="66" t="e">
        <f t="shared" si="271"/>
        <v>#DIV/0!</v>
      </c>
      <c r="DE316" s="66" t="e">
        <f t="shared" si="272"/>
        <v>#DIV/0!</v>
      </c>
      <c r="DF316" s="66" t="e">
        <f t="shared" si="273"/>
        <v>#DIV/0!</v>
      </c>
      <c r="DG316" s="66" t="e">
        <f t="shared" si="274"/>
        <v>#DIV/0!</v>
      </c>
      <c r="DH316" s="66" t="e">
        <f t="shared" si="287"/>
        <v>#DIV/0!</v>
      </c>
      <c r="DI316" s="66" t="e">
        <f t="shared" si="275"/>
        <v>#DIV/0!</v>
      </c>
      <c r="DJ316" s="66" t="e">
        <f t="shared" si="276"/>
        <v>#DIV/0!</v>
      </c>
      <c r="DK316" s="66" t="e">
        <f t="shared" si="277"/>
        <v>#DIV/0!</v>
      </c>
      <c r="DL316" s="66" t="e">
        <f t="shared" si="278"/>
        <v>#DIV/0!</v>
      </c>
      <c r="DM316" s="66" t="e">
        <f t="shared" si="279"/>
        <v>#DIV/0!</v>
      </c>
      <c r="DN316" s="80" t="e">
        <f t="shared" si="286"/>
        <v>#DIV/0!</v>
      </c>
      <c r="DO316" s="178" t="e">
        <f t="shared" si="281"/>
        <v>#DIV/0!</v>
      </c>
      <c r="DP316" s="163" t="e">
        <f t="shared" si="285"/>
        <v>#DIV/0!</v>
      </c>
    </row>
    <row r="317" spans="1:120" ht="17.149999999999999" customHeight="1" x14ac:dyDescent="0.3">
      <c r="A317" s="30"/>
      <c r="B317" s="39" t="s">
        <v>801</v>
      </c>
      <c r="C317" s="37" t="s">
        <v>802</v>
      </c>
      <c r="D317" s="36" t="s">
        <v>876</v>
      </c>
      <c r="E317" s="37" t="s">
        <v>877</v>
      </c>
      <c r="F317" s="36" t="s">
        <v>885</v>
      </c>
      <c r="G317" s="37" t="s">
        <v>886</v>
      </c>
      <c r="H317" s="36">
        <v>26</v>
      </c>
      <c r="I317" s="38">
        <v>6</v>
      </c>
      <c r="J317" s="155" t="e">
        <f t="shared" si="232"/>
        <v>#DIV/0!</v>
      </c>
      <c r="K317" s="115" t="e">
        <f t="shared" si="233"/>
        <v>#DIV/0!</v>
      </c>
      <c r="L317" s="115" t="e">
        <f t="shared" si="234"/>
        <v>#DIV/0!</v>
      </c>
      <c r="M317" s="115" t="e">
        <f t="shared" si="235"/>
        <v>#DIV/0!</v>
      </c>
      <c r="N317" s="115" t="e">
        <f t="shared" si="236"/>
        <v>#DIV/0!</v>
      </c>
      <c r="O317" s="115" t="e">
        <f t="shared" si="237"/>
        <v>#DIV/0!</v>
      </c>
      <c r="P317" s="115" t="e">
        <f t="shared" si="238"/>
        <v>#DIV/0!</v>
      </c>
      <c r="Q317" s="115">
        <f t="shared" si="239"/>
        <v>1</v>
      </c>
      <c r="R317" s="116">
        <f t="shared" si="240"/>
        <v>0.66949567488167139</v>
      </c>
      <c r="S317" s="133" t="e">
        <f t="shared" si="241"/>
        <v>#DIV/0!</v>
      </c>
      <c r="T317" s="134" t="e">
        <f t="shared" si="282"/>
        <v>#DIV/0!</v>
      </c>
      <c r="U317" s="135" t="e">
        <f t="shared" si="242"/>
        <v>#DIV/0!</v>
      </c>
      <c r="V317" s="136">
        <v>2</v>
      </c>
      <c r="W317" s="155" t="e">
        <f t="shared" si="243"/>
        <v>#DIV/0!</v>
      </c>
      <c r="X317" s="155" t="e">
        <f t="shared" si="244"/>
        <v>#DIV/0!</v>
      </c>
      <c r="Y317" s="155" t="e">
        <f t="shared" si="245"/>
        <v>#DIV/0!</v>
      </c>
      <c r="Z317" s="156" t="e">
        <f t="shared" si="246"/>
        <v>#DIV/0!</v>
      </c>
      <c r="AA317" s="69"/>
      <c r="AB317" s="70">
        <f t="shared" si="247"/>
        <v>0.73698630136986298</v>
      </c>
      <c r="AC317" s="70" t="e">
        <f t="shared" si="248"/>
        <v>#DIV/0!</v>
      </c>
      <c r="AD317" s="70" t="e">
        <f t="shared" si="248"/>
        <v>#DIV/0!</v>
      </c>
      <c r="AE317" s="70">
        <f t="shared" si="249"/>
        <v>0</v>
      </c>
      <c r="AF317" s="70" t="e">
        <f t="shared" si="250"/>
        <v>#DIV/0!</v>
      </c>
      <c r="AG317" s="70" t="e">
        <f t="shared" si="251"/>
        <v>#DIV/0!</v>
      </c>
      <c r="AH317" s="70" t="e">
        <f t="shared" si="252"/>
        <v>#DIV/0!</v>
      </c>
      <c r="AI317" s="70" t="e">
        <f t="shared" si="253"/>
        <v>#DIV/0!</v>
      </c>
      <c r="AJ317" s="70" t="e">
        <f t="shared" si="254"/>
        <v>#DIV/0!</v>
      </c>
      <c r="AK317" s="70" t="e">
        <f t="shared" si="255"/>
        <v>#DIV/0!</v>
      </c>
      <c r="AL317" s="71" t="e">
        <f t="shared" si="283"/>
        <v>#DIV/0!</v>
      </c>
      <c r="AM317" s="187"/>
      <c r="AN317" s="189"/>
      <c r="AO317" s="182">
        <f t="shared" si="256"/>
        <v>1</v>
      </c>
      <c r="AP317" s="75"/>
      <c r="AQ317" s="75"/>
      <c r="AR317" s="76"/>
      <c r="AS317" s="76"/>
      <c r="AT317" s="171" t="e">
        <f t="shared" si="257"/>
        <v>#DIV/0!</v>
      </c>
      <c r="AU317" s="171" t="e">
        <f t="shared" si="258"/>
        <v>#DIV/0!</v>
      </c>
      <c r="AV317" s="75"/>
      <c r="AW317" s="76"/>
      <c r="AX317" s="75"/>
      <c r="AY317" s="76"/>
      <c r="AZ317" s="75"/>
      <c r="BA317" s="66" t="e">
        <f t="shared" si="259"/>
        <v>#DIV/0!</v>
      </c>
      <c r="BB317" s="155" t="e">
        <f t="shared" si="260"/>
        <v>#DIV/0!</v>
      </c>
      <c r="BC317" s="75"/>
      <c r="BD317" s="75"/>
      <c r="BE317" s="75"/>
      <c r="BF317" s="155" t="e">
        <f t="shared" si="261"/>
        <v>#DIV/0!</v>
      </c>
      <c r="BG317" s="184">
        <v>0.73698630136986298</v>
      </c>
      <c r="BH317" s="184">
        <v>0.66949567488167139</v>
      </c>
      <c r="BI317" s="75"/>
      <c r="BJ317" s="75"/>
      <c r="BK317" s="75"/>
      <c r="BL317" s="75"/>
      <c r="BM317" s="75"/>
      <c r="BN317" s="76"/>
      <c r="BO317" s="76"/>
      <c r="BP317" s="76"/>
      <c r="BQ317" s="76"/>
      <c r="BR317" s="76"/>
      <c r="BS317" s="155" t="e">
        <f t="shared" si="262"/>
        <v>#DIV/0!</v>
      </c>
      <c r="BT317" s="155" t="e">
        <f t="shared" si="288"/>
        <v>#DIV/0!</v>
      </c>
      <c r="BU317" s="66" t="e">
        <f t="shared" si="289"/>
        <v>#DIV/0!</v>
      </c>
      <c r="BV317" s="72"/>
      <c r="BW317" s="75"/>
      <c r="BX317" s="66" t="e">
        <f t="shared" si="263"/>
        <v>#DIV/0!</v>
      </c>
      <c r="BY317" s="74" t="e">
        <f t="shared" si="264"/>
        <v>#DIV/0!</v>
      </c>
      <c r="BZ317" s="155" t="e">
        <f t="shared" si="284"/>
        <v>#DIV/0!</v>
      </c>
      <c r="CA317" s="72"/>
      <c r="CB317" s="75"/>
      <c r="CC317" s="155" t="e">
        <f t="shared" si="265"/>
        <v>#DIV/0!</v>
      </c>
      <c r="CD317" s="155" t="e">
        <f t="shared" si="266"/>
        <v>#DIV/0!</v>
      </c>
      <c r="CE317" s="72"/>
      <c r="CF317" s="166"/>
      <c r="CG317" s="167"/>
      <c r="CH317" s="155" t="e">
        <f t="shared" si="267"/>
        <v>#DIV/0!</v>
      </c>
      <c r="CI317" s="75"/>
      <c r="CJ317" s="75"/>
      <c r="CK317" s="76"/>
      <c r="CL317" s="76"/>
      <c r="CM317" s="76"/>
      <c r="CN317" s="155" t="e">
        <f t="shared" si="268"/>
        <v>#DIV/0!</v>
      </c>
      <c r="CO317" s="72"/>
      <c r="CP317" s="75"/>
      <c r="CQ317" s="155" t="e">
        <f t="shared" si="269"/>
        <v>#DIV/0!</v>
      </c>
      <c r="CR317" s="78" t="b">
        <v>1</v>
      </c>
      <c r="CS317" s="76" t="b">
        <v>1</v>
      </c>
      <c r="CT317" s="76"/>
      <c r="CU317" s="76"/>
      <c r="CV317" s="79"/>
      <c r="CW317" s="79"/>
      <c r="CX317" s="79"/>
      <c r="CY317" s="79"/>
      <c r="CZ317" s="76"/>
      <c r="DA317" s="76"/>
      <c r="DB317" s="76"/>
      <c r="DC317" s="66" t="e">
        <f t="shared" si="270"/>
        <v>#DIV/0!</v>
      </c>
      <c r="DD317" s="66" t="e">
        <f t="shared" si="271"/>
        <v>#DIV/0!</v>
      </c>
      <c r="DE317" s="66" t="e">
        <f t="shared" si="272"/>
        <v>#DIV/0!</v>
      </c>
      <c r="DF317" s="66" t="e">
        <f t="shared" si="273"/>
        <v>#DIV/0!</v>
      </c>
      <c r="DG317" s="66" t="e">
        <f t="shared" si="274"/>
        <v>#DIV/0!</v>
      </c>
      <c r="DH317" s="66" t="e">
        <f t="shared" si="287"/>
        <v>#DIV/0!</v>
      </c>
      <c r="DI317" s="66" t="e">
        <f t="shared" si="275"/>
        <v>#DIV/0!</v>
      </c>
      <c r="DJ317" s="66" t="e">
        <f t="shared" si="276"/>
        <v>#DIV/0!</v>
      </c>
      <c r="DK317" s="66" t="e">
        <f t="shared" si="277"/>
        <v>#DIV/0!</v>
      </c>
      <c r="DL317" s="66" t="e">
        <f t="shared" si="278"/>
        <v>#DIV/0!</v>
      </c>
      <c r="DM317" s="66" t="e">
        <f t="shared" si="279"/>
        <v>#DIV/0!</v>
      </c>
      <c r="DN317" s="80" t="e">
        <f t="shared" si="286"/>
        <v>#DIV/0!</v>
      </c>
      <c r="DO317" s="178" t="e">
        <f t="shared" si="281"/>
        <v>#DIV/0!</v>
      </c>
      <c r="DP317" s="163" t="e">
        <f t="shared" si="285"/>
        <v>#DIV/0!</v>
      </c>
    </row>
    <row r="318" spans="1:120" ht="17.149999999999999" customHeight="1" x14ac:dyDescent="0.3">
      <c r="A318" s="30"/>
      <c r="B318" s="39" t="s">
        <v>801</v>
      </c>
      <c r="C318" s="37" t="s">
        <v>802</v>
      </c>
      <c r="D318" s="36" t="s">
        <v>876</v>
      </c>
      <c r="E318" s="37" t="s">
        <v>877</v>
      </c>
      <c r="F318" s="36" t="s">
        <v>887</v>
      </c>
      <c r="G318" s="37" t="s">
        <v>888</v>
      </c>
      <c r="H318" s="36">
        <v>28</v>
      </c>
      <c r="I318" s="38">
        <v>4</v>
      </c>
      <c r="J318" s="155" t="e">
        <f t="shared" si="232"/>
        <v>#DIV/0!</v>
      </c>
      <c r="K318" s="115" t="e">
        <f t="shared" si="233"/>
        <v>#DIV/0!</v>
      </c>
      <c r="L318" s="115" t="e">
        <f t="shared" si="234"/>
        <v>#DIV/0!</v>
      </c>
      <c r="M318" s="115" t="e">
        <f t="shared" si="235"/>
        <v>#DIV/0!</v>
      </c>
      <c r="N318" s="115" t="e">
        <f t="shared" si="236"/>
        <v>#DIV/0!</v>
      </c>
      <c r="O318" s="115" t="e">
        <f t="shared" si="237"/>
        <v>#DIV/0!</v>
      </c>
      <c r="P318" s="115" t="e">
        <f t="shared" si="238"/>
        <v>#DIV/0!</v>
      </c>
      <c r="Q318" s="115">
        <f t="shared" si="239"/>
        <v>1</v>
      </c>
      <c r="R318" s="116">
        <f t="shared" si="240"/>
        <v>0.89490991616877413</v>
      </c>
      <c r="S318" s="133" t="e">
        <f t="shared" si="241"/>
        <v>#DIV/0!</v>
      </c>
      <c r="T318" s="134" t="e">
        <f t="shared" si="282"/>
        <v>#DIV/0!</v>
      </c>
      <c r="U318" s="135" t="e">
        <f t="shared" si="242"/>
        <v>#DIV/0!</v>
      </c>
      <c r="V318" s="136">
        <v>4</v>
      </c>
      <c r="W318" s="155" t="e">
        <f t="shared" si="243"/>
        <v>#DIV/0!</v>
      </c>
      <c r="X318" s="155" t="e">
        <f t="shared" si="244"/>
        <v>#DIV/0!</v>
      </c>
      <c r="Y318" s="155" t="e">
        <f t="shared" si="245"/>
        <v>#DIV/0!</v>
      </c>
      <c r="Z318" s="156" t="e">
        <f t="shared" si="246"/>
        <v>#DIV/0!</v>
      </c>
      <c r="AA318" s="69"/>
      <c r="AB318" s="70">
        <f t="shared" si="247"/>
        <v>0.91471919735715157</v>
      </c>
      <c r="AC318" s="70" t="e">
        <f t="shared" si="248"/>
        <v>#DIV/0!</v>
      </c>
      <c r="AD318" s="70" t="e">
        <f t="shared" si="248"/>
        <v>#DIV/0!</v>
      </c>
      <c r="AE318" s="70">
        <f t="shared" si="249"/>
        <v>0</v>
      </c>
      <c r="AF318" s="70" t="e">
        <f t="shared" si="250"/>
        <v>#DIV/0!</v>
      </c>
      <c r="AG318" s="70" t="e">
        <f t="shared" si="251"/>
        <v>#DIV/0!</v>
      </c>
      <c r="AH318" s="70" t="e">
        <f t="shared" si="252"/>
        <v>#DIV/0!</v>
      </c>
      <c r="AI318" s="70" t="e">
        <f t="shared" si="253"/>
        <v>#DIV/0!</v>
      </c>
      <c r="AJ318" s="70" t="e">
        <f t="shared" si="254"/>
        <v>#DIV/0!</v>
      </c>
      <c r="AK318" s="70" t="e">
        <f t="shared" si="255"/>
        <v>#DIV/0!</v>
      </c>
      <c r="AL318" s="71" t="e">
        <f t="shared" si="283"/>
        <v>#DIV/0!</v>
      </c>
      <c r="AM318" s="187"/>
      <c r="AN318" s="189"/>
      <c r="AO318" s="182">
        <f t="shared" si="256"/>
        <v>1</v>
      </c>
      <c r="AP318" s="75"/>
      <c r="AQ318" s="75"/>
      <c r="AR318" s="76"/>
      <c r="AS318" s="76"/>
      <c r="AT318" s="171" t="e">
        <f t="shared" si="257"/>
        <v>#DIV/0!</v>
      </c>
      <c r="AU318" s="171" t="e">
        <f t="shared" si="258"/>
        <v>#DIV/0!</v>
      </c>
      <c r="AV318" s="75"/>
      <c r="AW318" s="76"/>
      <c r="AX318" s="75"/>
      <c r="AY318" s="76"/>
      <c r="AZ318" s="75"/>
      <c r="BA318" s="66" t="e">
        <f t="shared" si="259"/>
        <v>#DIV/0!</v>
      </c>
      <c r="BB318" s="155" t="e">
        <f t="shared" si="260"/>
        <v>#DIV/0!</v>
      </c>
      <c r="BC318" s="75"/>
      <c r="BD318" s="75"/>
      <c r="BE318" s="76"/>
      <c r="BF318" s="155" t="e">
        <f t="shared" si="261"/>
        <v>#DIV/0!</v>
      </c>
      <c r="BG318" s="184">
        <v>0.91471919735715157</v>
      </c>
      <c r="BH318" s="184">
        <v>0.89490991616877413</v>
      </c>
      <c r="BI318" s="75"/>
      <c r="BJ318" s="75"/>
      <c r="BK318" s="75"/>
      <c r="BL318" s="75"/>
      <c r="BM318" s="75"/>
      <c r="BN318" s="76"/>
      <c r="BO318" s="75"/>
      <c r="BP318" s="76"/>
      <c r="BQ318" s="76"/>
      <c r="BR318" s="76"/>
      <c r="BS318" s="155" t="e">
        <f t="shared" si="262"/>
        <v>#DIV/0!</v>
      </c>
      <c r="BT318" s="155" t="e">
        <f t="shared" si="288"/>
        <v>#DIV/0!</v>
      </c>
      <c r="BU318" s="66" t="e">
        <f t="shared" si="289"/>
        <v>#DIV/0!</v>
      </c>
      <c r="BV318" s="72"/>
      <c r="BW318" s="75"/>
      <c r="BX318" s="66" t="e">
        <f t="shared" si="263"/>
        <v>#DIV/0!</v>
      </c>
      <c r="BY318" s="74" t="e">
        <f t="shared" si="264"/>
        <v>#DIV/0!</v>
      </c>
      <c r="BZ318" s="155" t="e">
        <f t="shared" si="284"/>
        <v>#DIV/0!</v>
      </c>
      <c r="CA318" s="72"/>
      <c r="CB318" s="75"/>
      <c r="CC318" s="155" t="e">
        <f t="shared" si="265"/>
        <v>#DIV/0!</v>
      </c>
      <c r="CD318" s="155" t="e">
        <f t="shared" si="266"/>
        <v>#DIV/0!</v>
      </c>
      <c r="CE318" s="72"/>
      <c r="CF318" s="166"/>
      <c r="CG318" s="167"/>
      <c r="CH318" s="155" t="e">
        <f t="shared" si="267"/>
        <v>#DIV/0!</v>
      </c>
      <c r="CI318" s="75"/>
      <c r="CJ318" s="76"/>
      <c r="CK318" s="75"/>
      <c r="CL318" s="75"/>
      <c r="CM318" s="76"/>
      <c r="CN318" s="155" t="e">
        <f t="shared" si="268"/>
        <v>#DIV/0!</v>
      </c>
      <c r="CO318" s="72"/>
      <c r="CP318" s="76"/>
      <c r="CQ318" s="155" t="e">
        <f t="shared" si="269"/>
        <v>#DIV/0!</v>
      </c>
      <c r="CR318" s="78" t="b">
        <v>0</v>
      </c>
      <c r="CS318" s="76" t="b">
        <v>1</v>
      </c>
      <c r="CT318" s="76"/>
      <c r="CU318" s="76"/>
      <c r="CV318" s="79"/>
      <c r="CW318" s="79"/>
      <c r="CX318" s="79"/>
      <c r="CY318" s="79"/>
      <c r="CZ318" s="76"/>
      <c r="DA318" s="76"/>
      <c r="DB318" s="76"/>
      <c r="DC318" s="66" t="e">
        <f t="shared" si="270"/>
        <v>#DIV/0!</v>
      </c>
      <c r="DD318" s="66" t="e">
        <f t="shared" si="271"/>
        <v>#DIV/0!</v>
      </c>
      <c r="DE318" s="66" t="e">
        <f t="shared" si="272"/>
        <v>#DIV/0!</v>
      </c>
      <c r="DF318" s="66" t="e">
        <f t="shared" si="273"/>
        <v>#DIV/0!</v>
      </c>
      <c r="DG318" s="66" t="e">
        <f t="shared" si="274"/>
        <v>#DIV/0!</v>
      </c>
      <c r="DH318" s="66" t="e">
        <f t="shared" si="287"/>
        <v>#DIV/0!</v>
      </c>
      <c r="DI318" s="66" t="e">
        <f t="shared" si="275"/>
        <v>#DIV/0!</v>
      </c>
      <c r="DJ318" s="66" t="e">
        <f t="shared" si="276"/>
        <v>#DIV/0!</v>
      </c>
      <c r="DK318" s="66" t="e">
        <f t="shared" si="277"/>
        <v>#DIV/0!</v>
      </c>
      <c r="DL318" s="66" t="e">
        <f t="shared" si="278"/>
        <v>#DIV/0!</v>
      </c>
      <c r="DM318" s="66" t="e">
        <f t="shared" si="279"/>
        <v>#DIV/0!</v>
      </c>
      <c r="DN318" s="80" t="e">
        <f t="shared" si="286"/>
        <v>#DIV/0!</v>
      </c>
      <c r="DO318" s="178" t="e">
        <f t="shared" si="281"/>
        <v>#DIV/0!</v>
      </c>
      <c r="DP318" s="163" t="e">
        <f t="shared" si="285"/>
        <v>#DIV/0!</v>
      </c>
    </row>
    <row r="319" spans="1:120" ht="17.149999999999999" customHeight="1" x14ac:dyDescent="0.3">
      <c r="A319" s="30"/>
      <c r="B319" s="39" t="s">
        <v>801</v>
      </c>
      <c r="C319" s="37" t="s">
        <v>802</v>
      </c>
      <c r="D319" s="36" t="s">
        <v>876</v>
      </c>
      <c r="E319" s="37" t="s">
        <v>877</v>
      </c>
      <c r="F319" s="36" t="s">
        <v>889</v>
      </c>
      <c r="G319" s="37" t="s">
        <v>890</v>
      </c>
      <c r="H319" s="36">
        <v>16</v>
      </c>
      <c r="I319" s="38">
        <v>3</v>
      </c>
      <c r="J319" s="155" t="e">
        <f t="shared" si="232"/>
        <v>#DIV/0!</v>
      </c>
      <c r="K319" s="115" t="e">
        <f t="shared" si="233"/>
        <v>#DIV/0!</v>
      </c>
      <c r="L319" s="115" t="e">
        <f t="shared" si="234"/>
        <v>#DIV/0!</v>
      </c>
      <c r="M319" s="115" t="e">
        <f t="shared" si="235"/>
        <v>#DIV/0!</v>
      </c>
      <c r="N319" s="115" t="e">
        <f t="shared" si="236"/>
        <v>#DIV/0!</v>
      </c>
      <c r="O319" s="115" t="e">
        <f t="shared" si="237"/>
        <v>#DIV/0!</v>
      </c>
      <c r="P319" s="115" t="e">
        <f t="shared" si="238"/>
        <v>#DIV/0!</v>
      </c>
      <c r="Q319" s="115">
        <f t="shared" si="239"/>
        <v>1</v>
      </c>
      <c r="R319" s="116">
        <f t="shared" si="240"/>
        <v>0.96632036395735721</v>
      </c>
      <c r="S319" s="133" t="e">
        <f t="shared" si="241"/>
        <v>#DIV/0!</v>
      </c>
      <c r="T319" s="134" t="e">
        <f t="shared" si="282"/>
        <v>#DIV/0!</v>
      </c>
      <c r="U319" s="135" t="e">
        <f t="shared" si="242"/>
        <v>#DIV/0!</v>
      </c>
      <c r="V319" s="136">
        <v>5</v>
      </c>
      <c r="W319" s="155" t="e">
        <f t="shared" si="243"/>
        <v>#DIV/0!</v>
      </c>
      <c r="X319" s="155" t="e">
        <f t="shared" si="244"/>
        <v>#DIV/0!</v>
      </c>
      <c r="Y319" s="155" t="e">
        <f t="shared" si="245"/>
        <v>#DIV/0!</v>
      </c>
      <c r="Z319" s="156" t="e">
        <f t="shared" si="246"/>
        <v>#DIV/0!</v>
      </c>
      <c r="AA319" s="69"/>
      <c r="AB319" s="70">
        <f t="shared" si="247"/>
        <v>0.97790782229301565</v>
      </c>
      <c r="AC319" s="70" t="e">
        <f t="shared" si="248"/>
        <v>#DIV/0!</v>
      </c>
      <c r="AD319" s="70" t="e">
        <f t="shared" si="248"/>
        <v>#DIV/0!</v>
      </c>
      <c r="AE319" s="70">
        <f t="shared" si="249"/>
        <v>0</v>
      </c>
      <c r="AF319" s="70" t="e">
        <f t="shared" si="250"/>
        <v>#DIV/0!</v>
      </c>
      <c r="AG319" s="70" t="e">
        <f t="shared" si="251"/>
        <v>#DIV/0!</v>
      </c>
      <c r="AH319" s="70" t="e">
        <f t="shared" si="252"/>
        <v>#DIV/0!</v>
      </c>
      <c r="AI319" s="70" t="e">
        <f t="shared" si="253"/>
        <v>#DIV/0!</v>
      </c>
      <c r="AJ319" s="70" t="e">
        <f t="shared" si="254"/>
        <v>#DIV/0!</v>
      </c>
      <c r="AK319" s="70" t="e">
        <f t="shared" si="255"/>
        <v>#DIV/0!</v>
      </c>
      <c r="AL319" s="71" t="e">
        <f t="shared" si="283"/>
        <v>#DIV/0!</v>
      </c>
      <c r="AM319" s="187"/>
      <c r="AN319" s="189"/>
      <c r="AO319" s="182">
        <f t="shared" si="256"/>
        <v>1</v>
      </c>
      <c r="AP319" s="75"/>
      <c r="AQ319" s="75"/>
      <c r="AR319" s="76"/>
      <c r="AS319" s="76"/>
      <c r="AT319" s="171" t="e">
        <f t="shared" si="257"/>
        <v>#DIV/0!</v>
      </c>
      <c r="AU319" s="171" t="e">
        <f t="shared" si="258"/>
        <v>#DIV/0!</v>
      </c>
      <c r="AV319" s="75"/>
      <c r="AW319" s="76"/>
      <c r="AX319" s="75"/>
      <c r="AY319" s="76"/>
      <c r="AZ319" s="75"/>
      <c r="BA319" s="66" t="e">
        <f t="shared" si="259"/>
        <v>#DIV/0!</v>
      </c>
      <c r="BB319" s="155" t="e">
        <f t="shared" si="260"/>
        <v>#DIV/0!</v>
      </c>
      <c r="BC319" s="75"/>
      <c r="BD319" s="76"/>
      <c r="BE319" s="76"/>
      <c r="BF319" s="155" t="e">
        <f t="shared" si="261"/>
        <v>#DIV/0!</v>
      </c>
      <c r="BG319" s="184">
        <v>0.97790782229301565</v>
      </c>
      <c r="BH319" s="184">
        <v>0.96632036395735721</v>
      </c>
      <c r="BI319" s="75"/>
      <c r="BJ319" s="76"/>
      <c r="BK319" s="75"/>
      <c r="BL319" s="75"/>
      <c r="BM319" s="76"/>
      <c r="BN319" s="76"/>
      <c r="BO319" s="76"/>
      <c r="BP319" s="76"/>
      <c r="BQ319" s="76"/>
      <c r="BR319" s="76"/>
      <c r="BS319" s="155" t="e">
        <f t="shared" si="262"/>
        <v>#DIV/0!</v>
      </c>
      <c r="BT319" s="155" t="e">
        <f t="shared" si="288"/>
        <v>#DIV/0!</v>
      </c>
      <c r="BU319" s="66" t="e">
        <f t="shared" si="289"/>
        <v>#DIV/0!</v>
      </c>
      <c r="BV319" s="72"/>
      <c r="BW319" s="75"/>
      <c r="BX319" s="66" t="e">
        <f t="shared" si="263"/>
        <v>#DIV/0!</v>
      </c>
      <c r="BY319" s="74" t="e">
        <f t="shared" si="264"/>
        <v>#DIV/0!</v>
      </c>
      <c r="BZ319" s="155" t="e">
        <f t="shared" si="284"/>
        <v>#DIV/0!</v>
      </c>
      <c r="CA319" s="72"/>
      <c r="CB319" s="75"/>
      <c r="CC319" s="155" t="e">
        <f t="shared" si="265"/>
        <v>#DIV/0!</v>
      </c>
      <c r="CD319" s="155" t="e">
        <f t="shared" si="266"/>
        <v>#DIV/0!</v>
      </c>
      <c r="CE319" s="72"/>
      <c r="CF319" s="166"/>
      <c r="CG319" s="167"/>
      <c r="CH319" s="155" t="e">
        <f t="shared" si="267"/>
        <v>#DIV/0!</v>
      </c>
      <c r="CI319" s="75"/>
      <c r="CJ319" s="76"/>
      <c r="CK319" s="75"/>
      <c r="CL319" s="76"/>
      <c r="CM319" s="76"/>
      <c r="CN319" s="155" t="e">
        <f t="shared" si="268"/>
        <v>#DIV/0!</v>
      </c>
      <c r="CO319" s="72"/>
      <c r="CP319" s="76"/>
      <c r="CQ319" s="155" t="e">
        <f t="shared" si="269"/>
        <v>#DIV/0!</v>
      </c>
      <c r="CR319" s="78" t="b">
        <v>0</v>
      </c>
      <c r="CS319" s="76" t="b">
        <v>0</v>
      </c>
      <c r="CT319" s="76"/>
      <c r="CU319" s="76"/>
      <c r="CV319" s="76"/>
      <c r="CW319" s="76"/>
      <c r="CX319" s="76"/>
      <c r="CY319" s="76"/>
      <c r="CZ319" s="76"/>
      <c r="DA319" s="76"/>
      <c r="DB319" s="76"/>
      <c r="DC319" s="66" t="e">
        <f t="shared" si="270"/>
        <v>#DIV/0!</v>
      </c>
      <c r="DD319" s="66" t="e">
        <f t="shared" si="271"/>
        <v>#DIV/0!</v>
      </c>
      <c r="DE319" s="66" t="e">
        <f t="shared" si="272"/>
        <v>#DIV/0!</v>
      </c>
      <c r="DF319" s="66" t="e">
        <f t="shared" si="273"/>
        <v>#DIV/0!</v>
      </c>
      <c r="DG319" s="66" t="e">
        <f t="shared" si="274"/>
        <v>#DIV/0!</v>
      </c>
      <c r="DH319" s="66" t="e">
        <f t="shared" si="287"/>
        <v>#DIV/0!</v>
      </c>
      <c r="DI319" s="66" t="e">
        <f t="shared" si="275"/>
        <v>#DIV/0!</v>
      </c>
      <c r="DJ319" s="66" t="e">
        <f t="shared" si="276"/>
        <v>#DIV/0!</v>
      </c>
      <c r="DK319" s="66" t="e">
        <f t="shared" si="277"/>
        <v>#DIV/0!</v>
      </c>
      <c r="DL319" s="66" t="e">
        <f t="shared" si="278"/>
        <v>#DIV/0!</v>
      </c>
      <c r="DM319" s="66" t="e">
        <f t="shared" si="279"/>
        <v>#DIV/0!</v>
      </c>
      <c r="DN319" s="80" t="e">
        <f t="shared" si="286"/>
        <v>#DIV/0!</v>
      </c>
      <c r="DO319" s="178" t="e">
        <f t="shared" si="281"/>
        <v>#DIV/0!</v>
      </c>
      <c r="DP319" s="163" t="e">
        <f t="shared" si="285"/>
        <v>#DIV/0!</v>
      </c>
    </row>
    <row r="320" spans="1:120" ht="17.149999999999999" customHeight="1" x14ac:dyDescent="0.3">
      <c r="A320" s="30"/>
      <c r="B320" s="39" t="s">
        <v>801</v>
      </c>
      <c r="C320" s="37" t="s">
        <v>802</v>
      </c>
      <c r="D320" s="36" t="s">
        <v>876</v>
      </c>
      <c r="E320" s="37" t="s">
        <v>877</v>
      </c>
      <c r="F320" s="36" t="s">
        <v>891</v>
      </c>
      <c r="G320" s="37" t="s">
        <v>892</v>
      </c>
      <c r="H320" s="36">
        <v>28</v>
      </c>
      <c r="I320" s="38">
        <v>3</v>
      </c>
      <c r="J320" s="155" t="e">
        <f t="shared" si="232"/>
        <v>#DIV/0!</v>
      </c>
      <c r="K320" s="115" t="e">
        <f t="shared" si="233"/>
        <v>#DIV/0!</v>
      </c>
      <c r="L320" s="115" t="e">
        <f t="shared" si="234"/>
        <v>#DIV/0!</v>
      </c>
      <c r="M320" s="115" t="e">
        <f t="shared" si="235"/>
        <v>#DIV/0!</v>
      </c>
      <c r="N320" s="115" t="e">
        <f t="shared" si="236"/>
        <v>#DIV/0!</v>
      </c>
      <c r="O320" s="115" t="e">
        <f t="shared" si="237"/>
        <v>#DIV/0!</v>
      </c>
      <c r="P320" s="115" t="e">
        <f t="shared" si="238"/>
        <v>#DIV/0!</v>
      </c>
      <c r="Q320" s="115">
        <f t="shared" si="239"/>
        <v>1</v>
      </c>
      <c r="R320" s="116">
        <f t="shared" si="240"/>
        <v>0.4646171225691923</v>
      </c>
      <c r="S320" s="133" t="e">
        <f t="shared" si="241"/>
        <v>#DIV/0!</v>
      </c>
      <c r="T320" s="134" t="e">
        <f t="shared" si="282"/>
        <v>#DIV/0!</v>
      </c>
      <c r="U320" s="135" t="e">
        <f t="shared" si="242"/>
        <v>#DIV/0!</v>
      </c>
      <c r="V320" s="136">
        <v>1</v>
      </c>
      <c r="W320" s="155" t="e">
        <f t="shared" si="243"/>
        <v>#DIV/0!</v>
      </c>
      <c r="X320" s="155" t="e">
        <f t="shared" si="244"/>
        <v>#DIV/0!</v>
      </c>
      <c r="Y320" s="155" t="e">
        <f t="shared" si="245"/>
        <v>#DIV/0!</v>
      </c>
      <c r="Z320" s="156" t="e">
        <f t="shared" si="246"/>
        <v>#DIV/0!</v>
      </c>
      <c r="AA320" s="69"/>
      <c r="AB320" s="70">
        <f t="shared" si="247"/>
        <v>0.56027938050409964</v>
      </c>
      <c r="AC320" s="70" t="e">
        <f t="shared" si="248"/>
        <v>#DIV/0!</v>
      </c>
      <c r="AD320" s="70" t="e">
        <f t="shared" si="248"/>
        <v>#DIV/0!</v>
      </c>
      <c r="AE320" s="70">
        <f t="shared" si="249"/>
        <v>0</v>
      </c>
      <c r="AF320" s="70" t="e">
        <f t="shared" si="250"/>
        <v>#DIV/0!</v>
      </c>
      <c r="AG320" s="70" t="e">
        <f t="shared" si="251"/>
        <v>#DIV/0!</v>
      </c>
      <c r="AH320" s="70" t="e">
        <f t="shared" si="252"/>
        <v>#DIV/0!</v>
      </c>
      <c r="AI320" s="70" t="e">
        <f t="shared" si="253"/>
        <v>#DIV/0!</v>
      </c>
      <c r="AJ320" s="70" t="e">
        <f t="shared" si="254"/>
        <v>#DIV/0!</v>
      </c>
      <c r="AK320" s="70" t="e">
        <f t="shared" si="255"/>
        <v>#DIV/0!</v>
      </c>
      <c r="AL320" s="71" t="e">
        <f t="shared" si="283"/>
        <v>#DIV/0!</v>
      </c>
      <c r="AM320" s="187"/>
      <c r="AN320" s="189"/>
      <c r="AO320" s="182">
        <f t="shared" si="256"/>
        <v>1</v>
      </c>
      <c r="AP320" s="75"/>
      <c r="AQ320" s="75"/>
      <c r="AR320" s="76"/>
      <c r="AS320" s="76"/>
      <c r="AT320" s="171" t="e">
        <f t="shared" si="257"/>
        <v>#DIV/0!</v>
      </c>
      <c r="AU320" s="171" t="e">
        <f t="shared" si="258"/>
        <v>#DIV/0!</v>
      </c>
      <c r="AV320" s="75"/>
      <c r="AW320" s="76"/>
      <c r="AX320" s="75"/>
      <c r="AY320" s="76"/>
      <c r="AZ320" s="75"/>
      <c r="BA320" s="66" t="e">
        <f t="shared" si="259"/>
        <v>#DIV/0!</v>
      </c>
      <c r="BB320" s="155" t="e">
        <f t="shared" si="260"/>
        <v>#DIV/0!</v>
      </c>
      <c r="BC320" s="75"/>
      <c r="BD320" s="75"/>
      <c r="BE320" s="75"/>
      <c r="BF320" s="155" t="e">
        <f t="shared" si="261"/>
        <v>#DIV/0!</v>
      </c>
      <c r="BG320" s="184">
        <v>0.56027938050409964</v>
      </c>
      <c r="BH320" s="184">
        <v>0.4646171225691923</v>
      </c>
      <c r="BI320" s="75"/>
      <c r="BJ320" s="75"/>
      <c r="BK320" s="75"/>
      <c r="BL320" s="76"/>
      <c r="BM320" s="76"/>
      <c r="BN320" s="76"/>
      <c r="BO320" s="76"/>
      <c r="BP320" s="76"/>
      <c r="BQ320" s="76"/>
      <c r="BR320" s="76"/>
      <c r="BS320" s="155" t="e">
        <f t="shared" si="262"/>
        <v>#DIV/0!</v>
      </c>
      <c r="BT320" s="155" t="e">
        <f t="shared" si="288"/>
        <v>#DIV/0!</v>
      </c>
      <c r="BU320" s="66" t="e">
        <f t="shared" si="289"/>
        <v>#DIV/0!</v>
      </c>
      <c r="BV320" s="72"/>
      <c r="BW320" s="75"/>
      <c r="BX320" s="66" t="e">
        <f t="shared" si="263"/>
        <v>#DIV/0!</v>
      </c>
      <c r="BY320" s="74" t="e">
        <f t="shared" si="264"/>
        <v>#DIV/0!</v>
      </c>
      <c r="BZ320" s="155" t="e">
        <f t="shared" si="284"/>
        <v>#DIV/0!</v>
      </c>
      <c r="CA320" s="72"/>
      <c r="CB320" s="75"/>
      <c r="CC320" s="155" t="e">
        <f t="shared" si="265"/>
        <v>#DIV/0!</v>
      </c>
      <c r="CD320" s="155" t="e">
        <f t="shared" si="266"/>
        <v>#DIV/0!</v>
      </c>
      <c r="CE320" s="72"/>
      <c r="CF320" s="166"/>
      <c r="CG320" s="167"/>
      <c r="CH320" s="155" t="e">
        <f t="shared" si="267"/>
        <v>#DIV/0!</v>
      </c>
      <c r="CI320" s="75"/>
      <c r="CJ320" s="75"/>
      <c r="CK320" s="76"/>
      <c r="CL320" s="76"/>
      <c r="CM320" s="76"/>
      <c r="CN320" s="155" t="e">
        <f t="shared" si="268"/>
        <v>#DIV/0!</v>
      </c>
      <c r="CO320" s="72"/>
      <c r="CP320" s="76"/>
      <c r="CQ320" s="155" t="e">
        <f t="shared" si="269"/>
        <v>#DIV/0!</v>
      </c>
      <c r="CR320" s="78" t="b">
        <v>0</v>
      </c>
      <c r="CS320" s="76" t="b">
        <v>1</v>
      </c>
      <c r="CT320" s="76"/>
      <c r="CU320" s="76"/>
      <c r="CV320" s="79"/>
      <c r="CW320" s="79"/>
      <c r="CX320" s="79"/>
      <c r="CY320" s="79"/>
      <c r="CZ320" s="76"/>
      <c r="DA320" s="76"/>
      <c r="DB320" s="76"/>
      <c r="DC320" s="66" t="e">
        <f t="shared" si="270"/>
        <v>#DIV/0!</v>
      </c>
      <c r="DD320" s="66" t="e">
        <f t="shared" si="271"/>
        <v>#DIV/0!</v>
      </c>
      <c r="DE320" s="66" t="e">
        <f t="shared" si="272"/>
        <v>#DIV/0!</v>
      </c>
      <c r="DF320" s="66" t="e">
        <f t="shared" si="273"/>
        <v>#DIV/0!</v>
      </c>
      <c r="DG320" s="66" t="e">
        <f t="shared" si="274"/>
        <v>#DIV/0!</v>
      </c>
      <c r="DH320" s="66" t="e">
        <f t="shared" si="287"/>
        <v>#DIV/0!</v>
      </c>
      <c r="DI320" s="66" t="e">
        <f t="shared" si="275"/>
        <v>#DIV/0!</v>
      </c>
      <c r="DJ320" s="66" t="e">
        <f t="shared" si="276"/>
        <v>#DIV/0!</v>
      </c>
      <c r="DK320" s="66" t="e">
        <f t="shared" si="277"/>
        <v>#DIV/0!</v>
      </c>
      <c r="DL320" s="66" t="e">
        <f t="shared" si="278"/>
        <v>#DIV/0!</v>
      </c>
      <c r="DM320" s="66" t="e">
        <f t="shared" si="279"/>
        <v>#DIV/0!</v>
      </c>
      <c r="DN320" s="80" t="e">
        <f t="shared" si="286"/>
        <v>#DIV/0!</v>
      </c>
      <c r="DO320" s="178" t="e">
        <f t="shared" si="281"/>
        <v>#DIV/0!</v>
      </c>
      <c r="DP320" s="163" t="e">
        <f t="shared" si="285"/>
        <v>#DIV/0!</v>
      </c>
    </row>
    <row r="321" spans="1:120" ht="17.149999999999999" customHeight="1" x14ac:dyDescent="0.3">
      <c r="A321" s="30"/>
      <c r="B321" s="39" t="s">
        <v>801</v>
      </c>
      <c r="C321" s="37" t="s">
        <v>802</v>
      </c>
      <c r="D321" s="36" t="s">
        <v>893</v>
      </c>
      <c r="E321" s="37" t="s">
        <v>894</v>
      </c>
      <c r="F321" s="36" t="s">
        <v>895</v>
      </c>
      <c r="G321" s="37" t="s">
        <v>894</v>
      </c>
      <c r="H321" s="36">
        <v>25</v>
      </c>
      <c r="I321" s="38">
        <v>6</v>
      </c>
      <c r="J321" s="155" t="e">
        <f t="shared" si="232"/>
        <v>#DIV/0!</v>
      </c>
      <c r="K321" s="115" t="e">
        <f t="shared" si="233"/>
        <v>#DIV/0!</v>
      </c>
      <c r="L321" s="115" t="e">
        <f t="shared" si="234"/>
        <v>#DIV/0!</v>
      </c>
      <c r="M321" s="115" t="e">
        <f t="shared" si="235"/>
        <v>#DIV/0!</v>
      </c>
      <c r="N321" s="115" t="e">
        <f t="shared" si="236"/>
        <v>#DIV/0!</v>
      </c>
      <c r="O321" s="115" t="e">
        <f t="shared" si="237"/>
        <v>#DIV/0!</v>
      </c>
      <c r="P321" s="115" t="e">
        <f t="shared" si="238"/>
        <v>#DIV/0!</v>
      </c>
      <c r="Q321" s="115">
        <f t="shared" si="239"/>
        <v>1</v>
      </c>
      <c r="R321" s="116">
        <f t="shared" si="240"/>
        <v>0.3514836341388804</v>
      </c>
      <c r="S321" s="133" t="e">
        <f t="shared" si="241"/>
        <v>#DIV/0!</v>
      </c>
      <c r="T321" s="134" t="e">
        <f t="shared" si="282"/>
        <v>#DIV/0!</v>
      </c>
      <c r="U321" s="135" t="e">
        <f t="shared" si="242"/>
        <v>#DIV/0!</v>
      </c>
      <c r="V321" s="136">
        <v>2</v>
      </c>
      <c r="W321" s="155" t="e">
        <f t="shared" si="243"/>
        <v>#DIV/0!</v>
      </c>
      <c r="X321" s="155" t="e">
        <f t="shared" si="244"/>
        <v>#DIV/0!</v>
      </c>
      <c r="Y321" s="155" t="e">
        <f t="shared" si="245"/>
        <v>#DIV/0!</v>
      </c>
      <c r="Z321" s="156" t="e">
        <f t="shared" si="246"/>
        <v>#DIV/0!</v>
      </c>
      <c r="AA321" s="69"/>
      <c r="AB321" s="70">
        <f t="shared" si="247"/>
        <v>0.41889276035617501</v>
      </c>
      <c r="AC321" s="70" t="e">
        <f t="shared" si="248"/>
        <v>#DIV/0!</v>
      </c>
      <c r="AD321" s="70" t="e">
        <f t="shared" si="248"/>
        <v>#DIV/0!</v>
      </c>
      <c r="AE321" s="70">
        <f t="shared" si="249"/>
        <v>0</v>
      </c>
      <c r="AF321" s="70" t="e">
        <f t="shared" si="250"/>
        <v>#DIV/0!</v>
      </c>
      <c r="AG321" s="70" t="e">
        <f t="shared" si="251"/>
        <v>#DIV/0!</v>
      </c>
      <c r="AH321" s="70" t="e">
        <f t="shared" si="252"/>
        <v>#DIV/0!</v>
      </c>
      <c r="AI321" s="70" t="e">
        <f t="shared" si="253"/>
        <v>#DIV/0!</v>
      </c>
      <c r="AJ321" s="70" t="e">
        <f t="shared" si="254"/>
        <v>#DIV/0!</v>
      </c>
      <c r="AK321" s="70" t="e">
        <f t="shared" si="255"/>
        <v>#DIV/0!</v>
      </c>
      <c r="AL321" s="71" t="e">
        <f t="shared" si="283"/>
        <v>#DIV/0!</v>
      </c>
      <c r="AM321" s="187"/>
      <c r="AN321" s="189"/>
      <c r="AO321" s="182">
        <f t="shared" si="256"/>
        <v>1</v>
      </c>
      <c r="AP321" s="75"/>
      <c r="AQ321" s="75"/>
      <c r="AR321" s="76"/>
      <c r="AS321" s="76"/>
      <c r="AT321" s="171" t="e">
        <f t="shared" si="257"/>
        <v>#DIV/0!</v>
      </c>
      <c r="AU321" s="171" t="e">
        <f t="shared" si="258"/>
        <v>#DIV/0!</v>
      </c>
      <c r="AV321" s="75"/>
      <c r="AW321" s="76"/>
      <c r="AX321" s="75"/>
      <c r="AY321" s="76"/>
      <c r="AZ321" s="76"/>
      <c r="BA321" s="66" t="e">
        <f t="shared" si="259"/>
        <v>#DIV/0!</v>
      </c>
      <c r="BB321" s="155" t="e">
        <f t="shared" si="260"/>
        <v>#DIV/0!</v>
      </c>
      <c r="BC321" s="75"/>
      <c r="BD321" s="75"/>
      <c r="BE321" s="75"/>
      <c r="BF321" s="155" t="e">
        <f t="shared" si="261"/>
        <v>#DIV/0!</v>
      </c>
      <c r="BG321" s="184">
        <v>0.41889276035617501</v>
      </c>
      <c r="BH321" s="184">
        <v>0.3514836341388804</v>
      </c>
      <c r="BI321" s="75"/>
      <c r="BJ321" s="75"/>
      <c r="BK321" s="75"/>
      <c r="BL321" s="76"/>
      <c r="BM321" s="76"/>
      <c r="BN321" s="76"/>
      <c r="BO321" s="76"/>
      <c r="BP321" s="76"/>
      <c r="BQ321" s="76"/>
      <c r="BR321" s="76"/>
      <c r="BS321" s="155" t="e">
        <f t="shared" si="262"/>
        <v>#DIV/0!</v>
      </c>
      <c r="BT321" s="155" t="e">
        <f t="shared" si="288"/>
        <v>#DIV/0!</v>
      </c>
      <c r="BU321" s="66" t="e">
        <f t="shared" si="289"/>
        <v>#DIV/0!</v>
      </c>
      <c r="BV321" s="72"/>
      <c r="BW321" s="75"/>
      <c r="BX321" s="66" t="e">
        <f t="shared" si="263"/>
        <v>#DIV/0!</v>
      </c>
      <c r="BY321" s="74" t="e">
        <f t="shared" si="264"/>
        <v>#DIV/0!</v>
      </c>
      <c r="BZ321" s="155" t="e">
        <f t="shared" si="284"/>
        <v>#DIV/0!</v>
      </c>
      <c r="CA321" s="72"/>
      <c r="CB321" s="75"/>
      <c r="CC321" s="155" t="e">
        <f t="shared" si="265"/>
        <v>#DIV/0!</v>
      </c>
      <c r="CD321" s="155" t="e">
        <f t="shared" si="266"/>
        <v>#DIV/0!</v>
      </c>
      <c r="CE321" s="72"/>
      <c r="CF321" s="166"/>
      <c r="CG321" s="167"/>
      <c r="CH321" s="155" t="e">
        <f t="shared" si="267"/>
        <v>#DIV/0!</v>
      </c>
      <c r="CI321" s="75"/>
      <c r="CJ321" s="75"/>
      <c r="CK321" s="76"/>
      <c r="CL321" s="75"/>
      <c r="CM321" s="76"/>
      <c r="CN321" s="155" t="e">
        <f t="shared" si="268"/>
        <v>#DIV/0!</v>
      </c>
      <c r="CO321" s="72"/>
      <c r="CP321" s="76"/>
      <c r="CQ321" s="155" t="e">
        <f t="shared" si="269"/>
        <v>#DIV/0!</v>
      </c>
      <c r="CR321" s="78" t="b">
        <v>0</v>
      </c>
      <c r="CS321" s="76" t="b">
        <v>1</v>
      </c>
      <c r="CT321" s="76"/>
      <c r="CU321" s="76"/>
      <c r="CV321" s="79"/>
      <c r="CW321" s="79"/>
      <c r="CX321" s="79"/>
      <c r="CY321" s="79"/>
      <c r="CZ321" s="76"/>
      <c r="DA321" s="76"/>
      <c r="DB321" s="76"/>
      <c r="DC321" s="66" t="e">
        <f t="shared" si="270"/>
        <v>#DIV/0!</v>
      </c>
      <c r="DD321" s="66" t="e">
        <f t="shared" si="271"/>
        <v>#DIV/0!</v>
      </c>
      <c r="DE321" s="66" t="e">
        <f t="shared" si="272"/>
        <v>#DIV/0!</v>
      </c>
      <c r="DF321" s="66" t="e">
        <f t="shared" si="273"/>
        <v>#DIV/0!</v>
      </c>
      <c r="DG321" s="66" t="e">
        <f t="shared" si="274"/>
        <v>#DIV/0!</v>
      </c>
      <c r="DH321" s="66" t="e">
        <f t="shared" si="287"/>
        <v>#DIV/0!</v>
      </c>
      <c r="DI321" s="66" t="e">
        <f t="shared" si="275"/>
        <v>#DIV/0!</v>
      </c>
      <c r="DJ321" s="66" t="e">
        <f t="shared" si="276"/>
        <v>#DIV/0!</v>
      </c>
      <c r="DK321" s="66" t="e">
        <f t="shared" si="277"/>
        <v>#DIV/0!</v>
      </c>
      <c r="DL321" s="66" t="e">
        <f t="shared" si="278"/>
        <v>#DIV/0!</v>
      </c>
      <c r="DM321" s="66" t="e">
        <f t="shared" si="279"/>
        <v>#DIV/0!</v>
      </c>
      <c r="DN321" s="80" t="e">
        <f t="shared" si="286"/>
        <v>#DIV/0!</v>
      </c>
      <c r="DO321" s="178" t="e">
        <f t="shared" si="281"/>
        <v>#DIV/0!</v>
      </c>
      <c r="DP321" s="163" t="e">
        <f t="shared" si="285"/>
        <v>#DIV/0!</v>
      </c>
    </row>
    <row r="322" spans="1:120" ht="17.149999999999999" customHeight="1" x14ac:dyDescent="0.3">
      <c r="A322" s="30"/>
      <c r="B322" s="39" t="s">
        <v>801</v>
      </c>
      <c r="C322" s="37" t="s">
        <v>802</v>
      </c>
      <c r="D322" s="36" t="s">
        <v>863</v>
      </c>
      <c r="E322" s="37" t="s">
        <v>864</v>
      </c>
      <c r="F322" s="36" t="s">
        <v>896</v>
      </c>
      <c r="G322" s="37" t="s">
        <v>864</v>
      </c>
      <c r="H322" s="36">
        <v>54</v>
      </c>
      <c r="I322" s="38">
        <v>23</v>
      </c>
      <c r="J322" s="155" t="e">
        <f t="shared" si="232"/>
        <v>#DIV/0!</v>
      </c>
      <c r="K322" s="115" t="e">
        <f t="shared" si="233"/>
        <v>#DIV/0!</v>
      </c>
      <c r="L322" s="115" t="e">
        <f t="shared" si="234"/>
        <v>#DIV/0!</v>
      </c>
      <c r="M322" s="115" t="e">
        <f t="shared" si="235"/>
        <v>#DIV/0!</v>
      </c>
      <c r="N322" s="115" t="e">
        <f t="shared" si="236"/>
        <v>#DIV/0!</v>
      </c>
      <c r="O322" s="115" t="e">
        <f t="shared" si="237"/>
        <v>#DIV/0!</v>
      </c>
      <c r="P322" s="115" t="e">
        <f t="shared" si="238"/>
        <v>#DIV/0!</v>
      </c>
      <c r="Q322" s="115">
        <f t="shared" si="239"/>
        <v>1</v>
      </c>
      <c r="R322" s="116">
        <f t="shared" si="240"/>
        <v>0.34073995883253283</v>
      </c>
      <c r="S322" s="133" t="e">
        <f t="shared" si="241"/>
        <v>#DIV/0!</v>
      </c>
      <c r="T322" s="134" t="e">
        <f t="shared" si="282"/>
        <v>#DIV/0!</v>
      </c>
      <c r="U322" s="135" t="e">
        <f t="shared" si="242"/>
        <v>#DIV/0!</v>
      </c>
      <c r="V322" s="136">
        <v>1</v>
      </c>
      <c r="W322" s="155" t="e">
        <f t="shared" si="243"/>
        <v>#DIV/0!</v>
      </c>
      <c r="X322" s="155" t="e">
        <f t="shared" si="244"/>
        <v>#DIV/0!</v>
      </c>
      <c r="Y322" s="155" t="e">
        <f t="shared" si="245"/>
        <v>#DIV/0!</v>
      </c>
      <c r="Z322" s="156" t="e">
        <f t="shared" si="246"/>
        <v>#DIV/0!</v>
      </c>
      <c r="AA322" s="69"/>
      <c r="AB322" s="70">
        <f t="shared" si="247"/>
        <v>0.3878333942272561</v>
      </c>
      <c r="AC322" s="70" t="e">
        <f t="shared" si="248"/>
        <v>#DIV/0!</v>
      </c>
      <c r="AD322" s="70" t="e">
        <f t="shared" si="248"/>
        <v>#DIV/0!</v>
      </c>
      <c r="AE322" s="70">
        <f t="shared" si="249"/>
        <v>0</v>
      </c>
      <c r="AF322" s="70" t="e">
        <f t="shared" si="250"/>
        <v>#DIV/0!</v>
      </c>
      <c r="AG322" s="70" t="e">
        <f t="shared" si="251"/>
        <v>#DIV/0!</v>
      </c>
      <c r="AH322" s="70" t="e">
        <f t="shared" si="252"/>
        <v>#DIV/0!</v>
      </c>
      <c r="AI322" s="70" t="e">
        <f t="shared" si="253"/>
        <v>#DIV/0!</v>
      </c>
      <c r="AJ322" s="70" t="e">
        <f t="shared" si="254"/>
        <v>#DIV/0!</v>
      </c>
      <c r="AK322" s="70" t="e">
        <f t="shared" si="255"/>
        <v>#DIV/0!</v>
      </c>
      <c r="AL322" s="71" t="e">
        <f t="shared" si="283"/>
        <v>#DIV/0!</v>
      </c>
      <c r="AM322" s="187"/>
      <c r="AN322" s="189"/>
      <c r="AO322" s="182">
        <f t="shared" si="256"/>
        <v>1</v>
      </c>
      <c r="AP322" s="75"/>
      <c r="AQ322" s="75"/>
      <c r="AR322" s="76"/>
      <c r="AS322" s="76"/>
      <c r="AT322" s="171" t="e">
        <f t="shared" si="257"/>
        <v>#DIV/0!</v>
      </c>
      <c r="AU322" s="171" t="e">
        <f t="shared" si="258"/>
        <v>#DIV/0!</v>
      </c>
      <c r="AV322" s="75"/>
      <c r="AW322" s="76"/>
      <c r="AX322" s="75"/>
      <c r="AY322" s="76"/>
      <c r="AZ322" s="76"/>
      <c r="BA322" s="66" t="e">
        <f t="shared" si="259"/>
        <v>#DIV/0!</v>
      </c>
      <c r="BB322" s="155" t="e">
        <f t="shared" si="260"/>
        <v>#DIV/0!</v>
      </c>
      <c r="BC322" s="75"/>
      <c r="BD322" s="75"/>
      <c r="BE322" s="75"/>
      <c r="BF322" s="155" t="e">
        <f t="shared" si="261"/>
        <v>#DIV/0!</v>
      </c>
      <c r="BG322" s="184">
        <v>0.3878333942272561</v>
      </c>
      <c r="BH322" s="184">
        <v>0.34073995883253283</v>
      </c>
      <c r="BI322" s="75"/>
      <c r="BJ322" s="75"/>
      <c r="BK322" s="75"/>
      <c r="BL322" s="76"/>
      <c r="BM322" s="76"/>
      <c r="BN322" s="76"/>
      <c r="BO322" s="76"/>
      <c r="BP322" s="76"/>
      <c r="BQ322" s="76"/>
      <c r="BR322" s="76"/>
      <c r="BS322" s="155" t="e">
        <f t="shared" si="262"/>
        <v>#DIV/0!</v>
      </c>
      <c r="BT322" s="155" t="e">
        <f t="shared" si="288"/>
        <v>#DIV/0!</v>
      </c>
      <c r="BU322" s="66" t="e">
        <f t="shared" si="289"/>
        <v>#DIV/0!</v>
      </c>
      <c r="BV322" s="72"/>
      <c r="BW322" s="75"/>
      <c r="BX322" s="66" t="e">
        <f t="shared" si="263"/>
        <v>#DIV/0!</v>
      </c>
      <c r="BY322" s="74" t="e">
        <f t="shared" si="264"/>
        <v>#DIV/0!</v>
      </c>
      <c r="BZ322" s="155" t="e">
        <f t="shared" si="284"/>
        <v>#DIV/0!</v>
      </c>
      <c r="CA322" s="72"/>
      <c r="CB322" s="75"/>
      <c r="CC322" s="155" t="e">
        <f t="shared" si="265"/>
        <v>#DIV/0!</v>
      </c>
      <c r="CD322" s="155" t="e">
        <f t="shared" si="266"/>
        <v>#DIV/0!</v>
      </c>
      <c r="CE322" s="72"/>
      <c r="CF322" s="166"/>
      <c r="CG322" s="167"/>
      <c r="CH322" s="155" t="e">
        <f t="shared" si="267"/>
        <v>#DIV/0!</v>
      </c>
      <c r="CI322" s="75"/>
      <c r="CJ322" s="75"/>
      <c r="CK322" s="76"/>
      <c r="CL322" s="75"/>
      <c r="CM322" s="76"/>
      <c r="CN322" s="155" t="e">
        <f t="shared" si="268"/>
        <v>#DIV/0!</v>
      </c>
      <c r="CO322" s="72"/>
      <c r="CP322" s="75"/>
      <c r="CQ322" s="155" t="e">
        <f t="shared" si="269"/>
        <v>#DIV/0!</v>
      </c>
      <c r="CR322" s="78" t="b">
        <v>0</v>
      </c>
      <c r="CS322" s="76" t="b">
        <v>0</v>
      </c>
      <c r="CT322" s="76"/>
      <c r="CU322" s="76"/>
      <c r="CV322" s="76"/>
      <c r="CW322" s="76"/>
      <c r="CX322" s="76"/>
      <c r="CY322" s="76"/>
      <c r="CZ322" s="76"/>
      <c r="DA322" s="76"/>
      <c r="DB322" s="76"/>
      <c r="DC322" s="66" t="e">
        <f t="shared" si="270"/>
        <v>#DIV/0!</v>
      </c>
      <c r="DD322" s="66" t="e">
        <f t="shared" si="271"/>
        <v>#DIV/0!</v>
      </c>
      <c r="DE322" s="66" t="e">
        <f t="shared" si="272"/>
        <v>#DIV/0!</v>
      </c>
      <c r="DF322" s="66" t="e">
        <f t="shared" si="273"/>
        <v>#DIV/0!</v>
      </c>
      <c r="DG322" s="66" t="e">
        <f t="shared" si="274"/>
        <v>#DIV/0!</v>
      </c>
      <c r="DH322" s="66" t="e">
        <f t="shared" si="287"/>
        <v>#DIV/0!</v>
      </c>
      <c r="DI322" s="66" t="e">
        <f t="shared" si="275"/>
        <v>#DIV/0!</v>
      </c>
      <c r="DJ322" s="66" t="e">
        <f t="shared" si="276"/>
        <v>#DIV/0!</v>
      </c>
      <c r="DK322" s="66" t="e">
        <f t="shared" si="277"/>
        <v>#DIV/0!</v>
      </c>
      <c r="DL322" s="66" t="e">
        <f t="shared" si="278"/>
        <v>#DIV/0!</v>
      </c>
      <c r="DM322" s="66" t="e">
        <f t="shared" si="279"/>
        <v>#DIV/0!</v>
      </c>
      <c r="DN322" s="80" t="e">
        <f t="shared" si="286"/>
        <v>#DIV/0!</v>
      </c>
      <c r="DO322" s="178" t="e">
        <f t="shared" si="281"/>
        <v>#DIV/0!</v>
      </c>
      <c r="DP322" s="163" t="e">
        <f t="shared" si="285"/>
        <v>#DIV/0!</v>
      </c>
    </row>
    <row r="323" spans="1:120" ht="17.149999999999999" customHeight="1" x14ac:dyDescent="0.3">
      <c r="A323" s="30"/>
      <c r="B323" s="39" t="s">
        <v>801</v>
      </c>
      <c r="C323" s="37" t="s">
        <v>802</v>
      </c>
      <c r="D323" s="36" t="s">
        <v>897</v>
      </c>
      <c r="E323" s="37" t="s">
        <v>898</v>
      </c>
      <c r="F323" s="36" t="s">
        <v>899</v>
      </c>
      <c r="G323" s="37" t="s">
        <v>898</v>
      </c>
      <c r="H323" s="36">
        <v>8</v>
      </c>
      <c r="I323" s="38">
        <v>6</v>
      </c>
      <c r="J323" s="155" t="e">
        <f t="shared" si="232"/>
        <v>#DIV/0!</v>
      </c>
      <c r="K323" s="115" t="e">
        <f t="shared" si="233"/>
        <v>#DIV/0!</v>
      </c>
      <c r="L323" s="115" t="e">
        <f t="shared" si="234"/>
        <v>#DIV/0!</v>
      </c>
      <c r="M323" s="115" t="e">
        <f t="shared" si="235"/>
        <v>#DIV/0!</v>
      </c>
      <c r="N323" s="115" t="e">
        <f t="shared" si="236"/>
        <v>#DIV/0!</v>
      </c>
      <c r="O323" s="115" t="e">
        <f t="shared" si="237"/>
        <v>#DIV/0!</v>
      </c>
      <c r="P323" s="115" t="e">
        <f t="shared" si="238"/>
        <v>#DIV/0!</v>
      </c>
      <c r="Q323" s="115">
        <f t="shared" si="239"/>
        <v>1</v>
      </c>
      <c r="R323" s="116">
        <f t="shared" si="240"/>
        <v>0.41252124208249652</v>
      </c>
      <c r="S323" s="133" t="e">
        <f t="shared" si="241"/>
        <v>#DIV/0!</v>
      </c>
      <c r="T323" s="134" t="e">
        <f t="shared" si="282"/>
        <v>#DIV/0!</v>
      </c>
      <c r="U323" s="135" t="e">
        <f t="shared" si="242"/>
        <v>#DIV/0!</v>
      </c>
      <c r="V323" s="136">
        <v>1</v>
      </c>
      <c r="W323" s="155" t="e">
        <f t="shared" si="243"/>
        <v>#DIV/0!</v>
      </c>
      <c r="X323" s="155" t="e">
        <f t="shared" si="244"/>
        <v>#DIV/0!</v>
      </c>
      <c r="Y323" s="155" t="e">
        <f t="shared" si="245"/>
        <v>#DIV/0!</v>
      </c>
      <c r="Z323" s="156" t="e">
        <f t="shared" si="246"/>
        <v>#DIV/0!</v>
      </c>
      <c r="AA323" s="69"/>
      <c r="AB323" s="70">
        <f t="shared" si="247"/>
        <v>0.49743389490126072</v>
      </c>
      <c r="AC323" s="70" t="e">
        <f t="shared" si="248"/>
        <v>#DIV/0!</v>
      </c>
      <c r="AD323" s="70" t="e">
        <f t="shared" si="248"/>
        <v>#DIV/0!</v>
      </c>
      <c r="AE323" s="70">
        <f t="shared" si="249"/>
        <v>0</v>
      </c>
      <c r="AF323" s="70" t="e">
        <f t="shared" si="250"/>
        <v>#DIV/0!</v>
      </c>
      <c r="AG323" s="70" t="e">
        <f t="shared" si="251"/>
        <v>#DIV/0!</v>
      </c>
      <c r="AH323" s="70" t="e">
        <f t="shared" si="252"/>
        <v>#DIV/0!</v>
      </c>
      <c r="AI323" s="70" t="e">
        <f t="shared" si="253"/>
        <v>#DIV/0!</v>
      </c>
      <c r="AJ323" s="70" t="e">
        <f t="shared" si="254"/>
        <v>#DIV/0!</v>
      </c>
      <c r="AK323" s="70" t="e">
        <f t="shared" si="255"/>
        <v>#DIV/0!</v>
      </c>
      <c r="AL323" s="71" t="e">
        <f t="shared" si="283"/>
        <v>#DIV/0!</v>
      </c>
      <c r="AM323" s="187"/>
      <c r="AN323" s="189"/>
      <c r="AO323" s="182">
        <f t="shared" si="256"/>
        <v>1</v>
      </c>
      <c r="AP323" s="75"/>
      <c r="AQ323" s="76"/>
      <c r="AR323" s="76"/>
      <c r="AS323" s="76"/>
      <c r="AT323" s="171" t="e">
        <f t="shared" si="257"/>
        <v>#DIV/0!</v>
      </c>
      <c r="AU323" s="171" t="e">
        <f t="shared" si="258"/>
        <v>#DIV/0!</v>
      </c>
      <c r="AV323" s="75"/>
      <c r="AW323" s="76"/>
      <c r="AX323" s="75"/>
      <c r="AY323" s="75"/>
      <c r="AZ323" s="76"/>
      <c r="BA323" s="66" t="e">
        <f t="shared" si="259"/>
        <v>#DIV/0!</v>
      </c>
      <c r="BB323" s="155" t="e">
        <f t="shared" si="260"/>
        <v>#DIV/0!</v>
      </c>
      <c r="BC323" s="75"/>
      <c r="BD323" s="76"/>
      <c r="BE323" s="75"/>
      <c r="BF323" s="155" t="e">
        <f t="shared" si="261"/>
        <v>#DIV/0!</v>
      </c>
      <c r="BG323" s="184">
        <v>0.49743389490126072</v>
      </c>
      <c r="BH323" s="184">
        <v>0.41252124208249652</v>
      </c>
      <c r="BI323" s="75"/>
      <c r="BJ323" s="75"/>
      <c r="BK323" s="75"/>
      <c r="BL323" s="75"/>
      <c r="BM323" s="76"/>
      <c r="BN323" s="76"/>
      <c r="BO323" s="76"/>
      <c r="BP323" s="76"/>
      <c r="BQ323" s="76"/>
      <c r="BR323" s="76"/>
      <c r="BS323" s="155" t="e">
        <f t="shared" si="262"/>
        <v>#DIV/0!</v>
      </c>
      <c r="BT323" s="155" t="e">
        <f t="shared" si="288"/>
        <v>#DIV/0!</v>
      </c>
      <c r="BU323" s="66" t="e">
        <f t="shared" si="289"/>
        <v>#DIV/0!</v>
      </c>
      <c r="BV323" s="72"/>
      <c r="BW323" s="75"/>
      <c r="BX323" s="66" t="e">
        <f t="shared" si="263"/>
        <v>#DIV/0!</v>
      </c>
      <c r="BY323" s="74" t="e">
        <f t="shared" si="264"/>
        <v>#DIV/0!</v>
      </c>
      <c r="BZ323" s="155" t="e">
        <f t="shared" si="284"/>
        <v>#DIV/0!</v>
      </c>
      <c r="CA323" s="72"/>
      <c r="CB323" s="75"/>
      <c r="CC323" s="155" t="e">
        <f t="shared" si="265"/>
        <v>#DIV/0!</v>
      </c>
      <c r="CD323" s="155" t="e">
        <f t="shared" si="266"/>
        <v>#DIV/0!</v>
      </c>
      <c r="CE323" s="72"/>
      <c r="CF323" s="166"/>
      <c r="CG323" s="167"/>
      <c r="CH323" s="155" t="e">
        <f t="shared" si="267"/>
        <v>#DIV/0!</v>
      </c>
      <c r="CI323" s="75"/>
      <c r="CJ323" s="75"/>
      <c r="CK323" s="76"/>
      <c r="CL323" s="75"/>
      <c r="CM323" s="75"/>
      <c r="CN323" s="155" t="e">
        <f t="shared" si="268"/>
        <v>#DIV/0!</v>
      </c>
      <c r="CO323" s="72"/>
      <c r="CP323" s="75"/>
      <c r="CQ323" s="155" t="e">
        <f t="shared" si="269"/>
        <v>#DIV/0!</v>
      </c>
      <c r="CR323" s="78" t="b">
        <v>0</v>
      </c>
      <c r="CS323" s="76" t="b">
        <v>1</v>
      </c>
      <c r="CT323" s="76"/>
      <c r="CU323" s="76"/>
      <c r="CV323" s="79"/>
      <c r="CW323" s="79"/>
      <c r="CX323" s="79"/>
      <c r="CY323" s="79"/>
      <c r="CZ323" s="76"/>
      <c r="DA323" s="76"/>
      <c r="DB323" s="76"/>
      <c r="DC323" s="66" t="e">
        <f t="shared" si="270"/>
        <v>#DIV/0!</v>
      </c>
      <c r="DD323" s="66" t="e">
        <f t="shared" si="271"/>
        <v>#DIV/0!</v>
      </c>
      <c r="DE323" s="66" t="e">
        <f t="shared" si="272"/>
        <v>#DIV/0!</v>
      </c>
      <c r="DF323" s="66" t="e">
        <f t="shared" si="273"/>
        <v>#DIV/0!</v>
      </c>
      <c r="DG323" s="66" t="e">
        <f t="shared" si="274"/>
        <v>#DIV/0!</v>
      </c>
      <c r="DH323" s="66" t="e">
        <f t="shared" si="287"/>
        <v>#DIV/0!</v>
      </c>
      <c r="DI323" s="66" t="e">
        <f t="shared" si="275"/>
        <v>#DIV/0!</v>
      </c>
      <c r="DJ323" s="66" t="e">
        <f t="shared" si="276"/>
        <v>#DIV/0!</v>
      </c>
      <c r="DK323" s="66" t="e">
        <f t="shared" si="277"/>
        <v>#DIV/0!</v>
      </c>
      <c r="DL323" s="66" t="e">
        <f t="shared" si="278"/>
        <v>#DIV/0!</v>
      </c>
      <c r="DM323" s="66" t="e">
        <f t="shared" si="279"/>
        <v>#DIV/0!</v>
      </c>
      <c r="DN323" s="80" t="e">
        <f t="shared" si="286"/>
        <v>#DIV/0!</v>
      </c>
      <c r="DO323" s="178" t="e">
        <f>DN323/(MAX($DN$6:$DN$335))</f>
        <v>#DIV/0!</v>
      </c>
      <c r="DP323" s="163" t="e">
        <f t="shared" si="285"/>
        <v>#DIV/0!</v>
      </c>
    </row>
    <row r="324" spans="1:120" ht="17.149999999999999" customHeight="1" x14ac:dyDescent="0.3">
      <c r="A324" s="30"/>
      <c r="B324" s="39" t="s">
        <v>801</v>
      </c>
      <c r="C324" s="37" t="s">
        <v>802</v>
      </c>
      <c r="D324" s="36" t="s">
        <v>897</v>
      </c>
      <c r="E324" s="37" t="s">
        <v>898</v>
      </c>
      <c r="F324" s="36" t="s">
        <v>900</v>
      </c>
      <c r="G324" s="37" t="s">
        <v>901</v>
      </c>
      <c r="H324" s="36">
        <v>8</v>
      </c>
      <c r="I324" s="38">
        <v>6</v>
      </c>
      <c r="J324" s="155" t="e">
        <f t="shared" si="232"/>
        <v>#DIV/0!</v>
      </c>
      <c r="K324" s="115" t="e">
        <f t="shared" si="233"/>
        <v>#DIV/0!</v>
      </c>
      <c r="L324" s="115" t="e">
        <f t="shared" si="234"/>
        <v>#DIV/0!</v>
      </c>
      <c r="M324" s="115" t="e">
        <f t="shared" si="235"/>
        <v>#DIV/0!</v>
      </c>
      <c r="N324" s="115" t="e">
        <f t="shared" si="236"/>
        <v>#DIV/0!</v>
      </c>
      <c r="O324" s="115" t="e">
        <f t="shared" si="237"/>
        <v>#DIV/0!</v>
      </c>
      <c r="P324" s="115" t="e">
        <f t="shared" si="238"/>
        <v>#DIV/0!</v>
      </c>
      <c r="Q324" s="115">
        <f t="shared" si="239"/>
        <v>1</v>
      </c>
      <c r="R324" s="116">
        <f t="shared" si="240"/>
        <v>0.19526791156424891</v>
      </c>
      <c r="S324" s="133" t="e">
        <f t="shared" si="241"/>
        <v>#DIV/0!</v>
      </c>
      <c r="T324" s="134" t="e">
        <f t="shared" si="282"/>
        <v>#DIV/0!</v>
      </c>
      <c r="U324" s="135" t="e">
        <f t="shared" si="242"/>
        <v>#DIV/0!</v>
      </c>
      <c r="V324" s="136">
        <v>1</v>
      </c>
      <c r="W324" s="155" t="e">
        <f t="shared" si="243"/>
        <v>#DIV/0!</v>
      </c>
      <c r="X324" s="155" t="e">
        <f t="shared" si="244"/>
        <v>#DIV/0!</v>
      </c>
      <c r="Y324" s="155" t="e">
        <f t="shared" si="245"/>
        <v>#DIV/0!</v>
      </c>
      <c r="Z324" s="156" t="e">
        <f t="shared" si="246"/>
        <v>#DIV/0!</v>
      </c>
      <c r="AA324" s="69"/>
      <c r="AB324" s="70">
        <f t="shared" si="247"/>
        <v>0.26842091288069886</v>
      </c>
      <c r="AC324" s="70" t="e">
        <f t="shared" si="248"/>
        <v>#DIV/0!</v>
      </c>
      <c r="AD324" s="70" t="e">
        <f t="shared" si="248"/>
        <v>#DIV/0!</v>
      </c>
      <c r="AE324" s="70">
        <f t="shared" si="249"/>
        <v>0</v>
      </c>
      <c r="AF324" s="70" t="e">
        <f t="shared" si="250"/>
        <v>#DIV/0!</v>
      </c>
      <c r="AG324" s="70" t="e">
        <f t="shared" si="251"/>
        <v>#DIV/0!</v>
      </c>
      <c r="AH324" s="70" t="e">
        <f t="shared" si="252"/>
        <v>#DIV/0!</v>
      </c>
      <c r="AI324" s="70" t="e">
        <f t="shared" si="253"/>
        <v>#DIV/0!</v>
      </c>
      <c r="AJ324" s="70" t="e">
        <f t="shared" si="254"/>
        <v>#DIV/0!</v>
      </c>
      <c r="AK324" s="70" t="e">
        <f t="shared" si="255"/>
        <v>#DIV/0!</v>
      </c>
      <c r="AL324" s="71" t="e">
        <f t="shared" si="283"/>
        <v>#DIV/0!</v>
      </c>
      <c r="AM324" s="187"/>
      <c r="AN324" s="189"/>
      <c r="AO324" s="182">
        <f t="shared" si="256"/>
        <v>1</v>
      </c>
      <c r="AP324" s="75"/>
      <c r="AQ324" s="76"/>
      <c r="AR324" s="76"/>
      <c r="AS324" s="76"/>
      <c r="AT324" s="171" t="e">
        <f t="shared" si="257"/>
        <v>#DIV/0!</v>
      </c>
      <c r="AU324" s="171" t="e">
        <f t="shared" si="258"/>
        <v>#DIV/0!</v>
      </c>
      <c r="AV324" s="75"/>
      <c r="AW324" s="76"/>
      <c r="AX324" s="75"/>
      <c r="AY324" s="75"/>
      <c r="AZ324" s="76"/>
      <c r="BA324" s="66" t="e">
        <f t="shared" si="259"/>
        <v>#DIV/0!</v>
      </c>
      <c r="BB324" s="155" t="e">
        <f t="shared" si="260"/>
        <v>#DIV/0!</v>
      </c>
      <c r="BC324" s="75"/>
      <c r="BD324" s="75"/>
      <c r="BE324" s="75"/>
      <c r="BF324" s="155" t="e">
        <f t="shared" si="261"/>
        <v>#DIV/0!</v>
      </c>
      <c r="BG324" s="184">
        <v>0.26842091288069886</v>
      </c>
      <c r="BH324" s="184">
        <v>0.19526791156424891</v>
      </c>
      <c r="BI324" s="75"/>
      <c r="BJ324" s="75"/>
      <c r="BK324" s="76"/>
      <c r="BL324" s="76"/>
      <c r="BM324" s="76"/>
      <c r="BN324" s="76"/>
      <c r="BO324" s="76"/>
      <c r="BP324" s="76"/>
      <c r="BQ324" s="76"/>
      <c r="BR324" s="76"/>
      <c r="BS324" s="155" t="e">
        <f t="shared" si="262"/>
        <v>#DIV/0!</v>
      </c>
      <c r="BT324" s="155" t="e">
        <f t="shared" si="288"/>
        <v>#DIV/0!</v>
      </c>
      <c r="BU324" s="66" t="e">
        <f t="shared" si="289"/>
        <v>#DIV/0!</v>
      </c>
      <c r="BV324" s="72"/>
      <c r="BW324" s="75"/>
      <c r="BX324" s="66" t="e">
        <f t="shared" si="263"/>
        <v>#DIV/0!</v>
      </c>
      <c r="BY324" s="74" t="e">
        <f t="shared" si="264"/>
        <v>#DIV/0!</v>
      </c>
      <c r="BZ324" s="155" t="e">
        <f t="shared" si="284"/>
        <v>#DIV/0!</v>
      </c>
      <c r="CA324" s="72"/>
      <c r="CB324" s="75"/>
      <c r="CC324" s="155" t="e">
        <f t="shared" si="265"/>
        <v>#DIV/0!</v>
      </c>
      <c r="CD324" s="155" t="e">
        <f t="shared" si="266"/>
        <v>#DIV/0!</v>
      </c>
      <c r="CE324" s="72"/>
      <c r="CF324" s="166"/>
      <c r="CG324" s="166"/>
      <c r="CH324" s="155" t="e">
        <f t="shared" si="267"/>
        <v>#DIV/0!</v>
      </c>
      <c r="CI324" s="75"/>
      <c r="CJ324" s="75"/>
      <c r="CK324" s="76"/>
      <c r="CL324" s="76"/>
      <c r="CM324" s="76"/>
      <c r="CN324" s="155" t="e">
        <f t="shared" si="268"/>
        <v>#DIV/0!</v>
      </c>
      <c r="CO324" s="72"/>
      <c r="CP324" s="76"/>
      <c r="CQ324" s="155" t="e">
        <f t="shared" si="269"/>
        <v>#DIV/0!</v>
      </c>
      <c r="CR324" s="78" t="b">
        <v>0</v>
      </c>
      <c r="CS324" s="76" t="b">
        <v>1</v>
      </c>
      <c r="CT324" s="76"/>
      <c r="CU324" s="76"/>
      <c r="CV324" s="79"/>
      <c r="CW324" s="79"/>
      <c r="CX324" s="79"/>
      <c r="CY324" s="79"/>
      <c r="CZ324" s="76"/>
      <c r="DA324" s="76"/>
      <c r="DB324" s="76"/>
      <c r="DC324" s="66" t="e">
        <f t="shared" si="270"/>
        <v>#DIV/0!</v>
      </c>
      <c r="DD324" s="66" t="e">
        <f t="shared" si="271"/>
        <v>#DIV/0!</v>
      </c>
      <c r="DE324" s="66" t="e">
        <f t="shared" si="272"/>
        <v>#DIV/0!</v>
      </c>
      <c r="DF324" s="66" t="e">
        <f t="shared" si="273"/>
        <v>#DIV/0!</v>
      </c>
      <c r="DG324" s="66" t="e">
        <f t="shared" si="274"/>
        <v>#DIV/0!</v>
      </c>
      <c r="DH324" s="66" t="e">
        <f t="shared" si="287"/>
        <v>#DIV/0!</v>
      </c>
      <c r="DI324" s="66" t="e">
        <f t="shared" si="275"/>
        <v>#DIV/0!</v>
      </c>
      <c r="DJ324" s="66" t="e">
        <f t="shared" si="276"/>
        <v>#DIV/0!</v>
      </c>
      <c r="DK324" s="66" t="e">
        <f t="shared" si="277"/>
        <v>#DIV/0!</v>
      </c>
      <c r="DL324" s="66" t="e">
        <f t="shared" si="278"/>
        <v>#DIV/0!</v>
      </c>
      <c r="DM324" s="66" t="e">
        <f t="shared" si="279"/>
        <v>#DIV/0!</v>
      </c>
      <c r="DN324" s="80" t="e">
        <f t="shared" si="286"/>
        <v>#DIV/0!</v>
      </c>
      <c r="DO324" s="178" t="e">
        <f t="shared" si="281"/>
        <v>#DIV/0!</v>
      </c>
      <c r="DP324" s="163" t="e">
        <f t="shared" si="285"/>
        <v>#DIV/0!</v>
      </c>
    </row>
    <row r="325" spans="1:120" ht="17.149999999999999" customHeight="1" x14ac:dyDescent="0.3">
      <c r="A325" s="30"/>
      <c r="B325" s="39" t="s">
        <v>801</v>
      </c>
      <c r="C325" s="37" t="s">
        <v>802</v>
      </c>
      <c r="D325" s="36" t="s">
        <v>857</v>
      </c>
      <c r="E325" s="37" t="s">
        <v>858</v>
      </c>
      <c r="F325" s="36" t="s">
        <v>902</v>
      </c>
      <c r="G325" s="37" t="s">
        <v>858</v>
      </c>
      <c r="H325" s="36">
        <v>28</v>
      </c>
      <c r="I325" s="38">
        <v>2</v>
      </c>
      <c r="J325" s="155" t="e">
        <f t="shared" si="232"/>
        <v>#DIV/0!</v>
      </c>
      <c r="K325" s="115" t="e">
        <f t="shared" si="233"/>
        <v>#DIV/0!</v>
      </c>
      <c r="L325" s="115" t="e">
        <f t="shared" si="234"/>
        <v>#DIV/0!</v>
      </c>
      <c r="M325" s="115" t="e">
        <f t="shared" si="235"/>
        <v>#DIV/0!</v>
      </c>
      <c r="N325" s="115" t="e">
        <f t="shared" si="236"/>
        <v>#DIV/0!</v>
      </c>
      <c r="O325" s="115" t="e">
        <f t="shared" si="237"/>
        <v>#DIV/0!</v>
      </c>
      <c r="P325" s="115" t="e">
        <f t="shared" si="238"/>
        <v>#DIV/0!</v>
      </c>
      <c r="Q325" s="115">
        <f t="shared" si="239"/>
        <v>1</v>
      </c>
      <c r="R325" s="116">
        <f t="shared" si="240"/>
        <v>0.16079957544666548</v>
      </c>
      <c r="S325" s="133" t="e">
        <f t="shared" si="241"/>
        <v>#DIV/0!</v>
      </c>
      <c r="T325" s="134" t="e">
        <f t="shared" si="282"/>
        <v>#DIV/0!</v>
      </c>
      <c r="U325" s="135" t="e">
        <f t="shared" si="242"/>
        <v>#DIV/0!</v>
      </c>
      <c r="V325" s="136">
        <v>1</v>
      </c>
      <c r="W325" s="155" t="e">
        <f t="shared" si="243"/>
        <v>#DIV/0!</v>
      </c>
      <c r="X325" s="155" t="e">
        <f t="shared" si="244"/>
        <v>#DIV/0!</v>
      </c>
      <c r="Y325" s="155" t="e">
        <f t="shared" si="245"/>
        <v>#DIV/0!</v>
      </c>
      <c r="Z325" s="156" t="e">
        <f t="shared" si="246"/>
        <v>#DIV/0!</v>
      </c>
      <c r="AA325" s="69"/>
      <c r="AB325" s="70">
        <f t="shared" si="247"/>
        <v>0.23303755489827011</v>
      </c>
      <c r="AC325" s="70" t="e">
        <f t="shared" si="248"/>
        <v>#DIV/0!</v>
      </c>
      <c r="AD325" s="70" t="e">
        <f t="shared" si="248"/>
        <v>#DIV/0!</v>
      </c>
      <c r="AE325" s="70">
        <f t="shared" si="249"/>
        <v>0</v>
      </c>
      <c r="AF325" s="70" t="e">
        <f t="shared" si="250"/>
        <v>#DIV/0!</v>
      </c>
      <c r="AG325" s="70" t="e">
        <f t="shared" si="251"/>
        <v>#DIV/0!</v>
      </c>
      <c r="AH325" s="70" t="e">
        <f t="shared" si="252"/>
        <v>#DIV/0!</v>
      </c>
      <c r="AI325" s="70" t="e">
        <f t="shared" si="253"/>
        <v>#DIV/0!</v>
      </c>
      <c r="AJ325" s="70" t="e">
        <f t="shared" si="254"/>
        <v>#DIV/0!</v>
      </c>
      <c r="AK325" s="70" t="e">
        <f t="shared" si="255"/>
        <v>#DIV/0!</v>
      </c>
      <c r="AL325" s="71" t="e">
        <f t="shared" si="283"/>
        <v>#DIV/0!</v>
      </c>
      <c r="AM325" s="187"/>
      <c r="AN325" s="189"/>
      <c r="AO325" s="182">
        <f t="shared" si="256"/>
        <v>1</v>
      </c>
      <c r="AP325" s="75"/>
      <c r="AQ325" s="75"/>
      <c r="AR325" s="76"/>
      <c r="AS325" s="76"/>
      <c r="AT325" s="171" t="e">
        <f t="shared" si="257"/>
        <v>#DIV/0!</v>
      </c>
      <c r="AU325" s="171" t="e">
        <f t="shared" si="258"/>
        <v>#DIV/0!</v>
      </c>
      <c r="AV325" s="75"/>
      <c r="AW325" s="76"/>
      <c r="AX325" s="75"/>
      <c r="AY325" s="76"/>
      <c r="AZ325" s="76"/>
      <c r="BA325" s="66" t="e">
        <f t="shared" si="259"/>
        <v>#DIV/0!</v>
      </c>
      <c r="BB325" s="155" t="e">
        <f t="shared" si="260"/>
        <v>#DIV/0!</v>
      </c>
      <c r="BC325" s="75"/>
      <c r="BD325" s="75"/>
      <c r="BE325" s="76"/>
      <c r="BF325" s="155" t="e">
        <f t="shared" si="261"/>
        <v>#DIV/0!</v>
      </c>
      <c r="BG325" s="184">
        <v>0.23303755489827011</v>
      </c>
      <c r="BH325" s="184">
        <v>0.16079957544666548</v>
      </c>
      <c r="BI325" s="75"/>
      <c r="BJ325" s="75"/>
      <c r="BK325" s="76"/>
      <c r="BL325" s="76"/>
      <c r="BM325" s="76"/>
      <c r="BN325" s="76"/>
      <c r="BO325" s="76"/>
      <c r="BP325" s="76"/>
      <c r="BQ325" s="76"/>
      <c r="BR325" s="76"/>
      <c r="BS325" s="155" t="e">
        <f t="shared" si="262"/>
        <v>#DIV/0!</v>
      </c>
      <c r="BT325" s="155" t="e">
        <f t="shared" si="288"/>
        <v>#DIV/0!</v>
      </c>
      <c r="BU325" s="66" t="e">
        <f t="shared" si="289"/>
        <v>#DIV/0!</v>
      </c>
      <c r="BV325" s="72"/>
      <c r="BW325" s="75"/>
      <c r="BX325" s="66" t="e">
        <f t="shared" si="263"/>
        <v>#DIV/0!</v>
      </c>
      <c r="BY325" s="74" t="e">
        <f t="shared" si="264"/>
        <v>#DIV/0!</v>
      </c>
      <c r="BZ325" s="155" t="e">
        <f t="shared" si="284"/>
        <v>#DIV/0!</v>
      </c>
      <c r="CA325" s="72"/>
      <c r="CB325" s="75"/>
      <c r="CC325" s="155" t="e">
        <f t="shared" si="265"/>
        <v>#DIV/0!</v>
      </c>
      <c r="CD325" s="155" t="e">
        <f t="shared" si="266"/>
        <v>#DIV/0!</v>
      </c>
      <c r="CE325" s="72"/>
      <c r="CF325" s="166"/>
      <c r="CG325" s="166"/>
      <c r="CH325" s="155" t="e">
        <f t="shared" si="267"/>
        <v>#DIV/0!</v>
      </c>
      <c r="CI325" s="75"/>
      <c r="CJ325" s="76"/>
      <c r="CK325" s="76"/>
      <c r="CL325" s="76"/>
      <c r="CM325" s="76"/>
      <c r="CN325" s="155" t="e">
        <f t="shared" si="268"/>
        <v>#DIV/0!</v>
      </c>
      <c r="CO325" s="72"/>
      <c r="CP325" s="76"/>
      <c r="CQ325" s="155" t="e">
        <f t="shared" si="269"/>
        <v>#DIV/0!</v>
      </c>
      <c r="CR325" s="78" t="b">
        <v>0</v>
      </c>
      <c r="CS325" s="76" t="b">
        <v>0</v>
      </c>
      <c r="CT325" s="76"/>
      <c r="CU325" s="76"/>
      <c r="CV325" s="76"/>
      <c r="CW325" s="76"/>
      <c r="CX325" s="76"/>
      <c r="CY325" s="76"/>
      <c r="CZ325" s="76"/>
      <c r="DA325" s="76"/>
      <c r="DB325" s="76"/>
      <c r="DC325" s="66" t="e">
        <f t="shared" si="270"/>
        <v>#DIV/0!</v>
      </c>
      <c r="DD325" s="66" t="e">
        <f t="shared" si="271"/>
        <v>#DIV/0!</v>
      </c>
      <c r="DE325" s="66" t="e">
        <f t="shared" si="272"/>
        <v>#DIV/0!</v>
      </c>
      <c r="DF325" s="66" t="e">
        <f t="shared" si="273"/>
        <v>#DIV/0!</v>
      </c>
      <c r="DG325" s="66" t="e">
        <f t="shared" si="274"/>
        <v>#DIV/0!</v>
      </c>
      <c r="DH325" s="66" t="e">
        <f t="shared" si="287"/>
        <v>#DIV/0!</v>
      </c>
      <c r="DI325" s="66" t="e">
        <f t="shared" si="275"/>
        <v>#DIV/0!</v>
      </c>
      <c r="DJ325" s="66" t="e">
        <f t="shared" si="276"/>
        <v>#DIV/0!</v>
      </c>
      <c r="DK325" s="66" t="e">
        <f t="shared" si="277"/>
        <v>#DIV/0!</v>
      </c>
      <c r="DL325" s="66" t="e">
        <f t="shared" si="278"/>
        <v>#DIV/0!</v>
      </c>
      <c r="DM325" s="66" t="e">
        <f t="shared" si="279"/>
        <v>#DIV/0!</v>
      </c>
      <c r="DN325" s="80" t="e">
        <f t="shared" si="286"/>
        <v>#DIV/0!</v>
      </c>
      <c r="DO325" s="178" t="e">
        <f t="shared" si="281"/>
        <v>#DIV/0!</v>
      </c>
      <c r="DP325" s="163" t="e">
        <f t="shared" si="285"/>
        <v>#DIV/0!</v>
      </c>
    </row>
    <row r="326" spans="1:120" ht="17.149999999999999" customHeight="1" x14ac:dyDescent="0.3">
      <c r="A326" s="30"/>
      <c r="B326" s="39" t="s">
        <v>801</v>
      </c>
      <c r="C326" s="37" t="s">
        <v>802</v>
      </c>
      <c r="D326" s="36" t="s">
        <v>903</v>
      </c>
      <c r="E326" s="37" t="s">
        <v>904</v>
      </c>
      <c r="F326" s="36" t="s">
        <v>905</v>
      </c>
      <c r="G326" s="37" t="s">
        <v>904</v>
      </c>
      <c r="H326" s="36">
        <v>31</v>
      </c>
      <c r="I326" s="38">
        <v>5</v>
      </c>
      <c r="J326" s="155" t="e">
        <f t="shared" ref="J326:J335" si="290">(CH326+CN326)/2</f>
        <v>#DIV/0!</v>
      </c>
      <c r="K326" s="115" t="e">
        <f t="shared" ref="K326:K335" si="291">(AU326+BB326)/2</f>
        <v>#DIV/0!</v>
      </c>
      <c r="L326" s="115" t="e">
        <f t="shared" ref="L326:L335" si="292">DO326</f>
        <v>#DIV/0!</v>
      </c>
      <c r="M326" s="115" t="e">
        <f t="shared" ref="M326:M335" si="293">BZ326</f>
        <v>#DIV/0!</v>
      </c>
      <c r="N326" s="115" t="e">
        <f t="shared" ref="N326:N335" si="294">BT326</f>
        <v>#DIV/0!</v>
      </c>
      <c r="O326" s="115" t="e">
        <f t="shared" ref="O326:O335" si="295">CQ326</f>
        <v>#DIV/0!</v>
      </c>
      <c r="P326" s="115" t="e">
        <f t="shared" ref="P326:P335" si="296">CD326</f>
        <v>#DIV/0!</v>
      </c>
      <c r="Q326" s="115">
        <f t="shared" ref="Q326:Q335" si="297">AO326</f>
        <v>1</v>
      </c>
      <c r="R326" s="116">
        <f t="shared" ref="R326:R335" si="298">BH326</f>
        <v>0.48291571753986334</v>
      </c>
      <c r="S326" s="133" t="e">
        <f t="shared" ref="S326:S335" si="299">AVERAGE(J326:L326,M326:R326)</f>
        <v>#DIV/0!</v>
      </c>
      <c r="T326" s="134" t="e">
        <f t="shared" si="282"/>
        <v>#DIV/0!</v>
      </c>
      <c r="U326" s="135" t="e">
        <f t="shared" ref="U326:U335" si="300">T326*AM326</f>
        <v>#DIV/0!</v>
      </c>
      <c r="V326" s="136">
        <v>3</v>
      </c>
      <c r="W326" s="155" t="e">
        <f t="shared" ref="W326:W335" si="301">L326-1</f>
        <v>#DIV/0!</v>
      </c>
      <c r="X326" s="155" t="e">
        <f t="shared" ref="X326:X335" si="302">AVERAGE(J326:K326,W326,M326:R326)</f>
        <v>#DIV/0!</v>
      </c>
      <c r="Y326" s="155" t="e">
        <f t="shared" ref="Y326:Y335" si="303">1-X326</f>
        <v>#DIV/0!</v>
      </c>
      <c r="Z326" s="156" t="e">
        <f t="shared" ref="Z326:Z335" si="304">Y326*AM326</f>
        <v>#DIV/0!</v>
      </c>
      <c r="AA326" s="69"/>
      <c r="AB326" s="70">
        <f t="shared" ref="AB326:AB335" si="305">BG326</f>
        <v>0.53297429308255195</v>
      </c>
      <c r="AC326" s="70" t="e">
        <f t="shared" ref="AC326:AD335" si="306">BS326</f>
        <v>#DIV/0!</v>
      </c>
      <c r="AD326" s="70" t="e">
        <f t="shared" si="306"/>
        <v>#DIV/0!</v>
      </c>
      <c r="AE326" s="70">
        <f t="shared" ref="AE326:AE335" si="307">AN326</f>
        <v>0</v>
      </c>
      <c r="AF326" s="70" t="e">
        <f t="shared" ref="AF326:AF335" si="308">AT326</f>
        <v>#DIV/0!</v>
      </c>
      <c r="AG326" s="70" t="e">
        <f t="shared" ref="AG326:AG335" si="309">BF326</f>
        <v>#DIV/0!</v>
      </c>
      <c r="AH326" s="70" t="e">
        <f t="shared" ref="AH326:AH335" si="310">CQ326</f>
        <v>#DIV/0!</v>
      </c>
      <c r="AI326" s="70" t="e">
        <f t="shared" ref="AI326:AI335" si="311">CH326</f>
        <v>#DIV/0!</v>
      </c>
      <c r="AJ326" s="70" t="e">
        <f t="shared" ref="AJ326:AJ335" si="312">CN326</f>
        <v>#DIV/0!</v>
      </c>
      <c r="AK326" s="70" t="e">
        <f t="shared" ref="AK326:AK335" si="313">CC326</f>
        <v>#DIV/0!</v>
      </c>
      <c r="AL326" s="71" t="e">
        <f t="shared" si="283"/>
        <v>#DIV/0!</v>
      </c>
      <c r="AM326" s="187"/>
      <c r="AN326" s="189"/>
      <c r="AO326" s="182">
        <f t="shared" ref="AO326:AO335" si="314">1-AN326</f>
        <v>1</v>
      </c>
      <c r="AP326" s="75"/>
      <c r="AQ326" s="75"/>
      <c r="AR326" s="76"/>
      <c r="AS326" s="76"/>
      <c r="AT326" s="171" t="e">
        <f t="shared" ref="AT326:AT335" si="315">(AQ326+AR326+AS326)/AP326</f>
        <v>#DIV/0!</v>
      </c>
      <c r="AU326" s="171" t="e">
        <f t="shared" ref="AU326:AU335" si="316">1-AT326</f>
        <v>#DIV/0!</v>
      </c>
      <c r="AV326" s="75"/>
      <c r="AW326" s="76"/>
      <c r="AX326" s="75"/>
      <c r="AY326" s="75"/>
      <c r="AZ326" s="75"/>
      <c r="BA326" s="66" t="e">
        <f t="shared" ref="BA326:BA335" si="317">(AW326+AX326+AZ326+AY326)/AV326</f>
        <v>#DIV/0!</v>
      </c>
      <c r="BB326" s="155" t="e">
        <f t="shared" ref="BB326:BB335" si="318">1-BA326</f>
        <v>#DIV/0!</v>
      </c>
      <c r="BC326" s="75"/>
      <c r="BD326" s="75"/>
      <c r="BE326" s="75"/>
      <c r="BF326" s="155" t="e">
        <f t="shared" ref="BF326:BF335" si="319">(BD326+BE326)/BC326</f>
        <v>#DIV/0!</v>
      </c>
      <c r="BG326" s="184">
        <v>0.53297429308255195</v>
      </c>
      <c r="BH326" s="184">
        <v>0.48291571753986334</v>
      </c>
      <c r="BI326" s="75"/>
      <c r="BJ326" s="75"/>
      <c r="BK326" s="75"/>
      <c r="BL326" s="75"/>
      <c r="BM326" s="75"/>
      <c r="BN326" s="76"/>
      <c r="BO326" s="75"/>
      <c r="BP326" s="76"/>
      <c r="BQ326" s="76"/>
      <c r="BR326" s="76"/>
      <c r="BS326" s="155" t="e">
        <f t="shared" ref="BS326:BS335" si="320">BJ326/BI326</f>
        <v>#DIV/0!</v>
      </c>
      <c r="BT326" s="155" t="e">
        <f t="shared" si="288"/>
        <v>#DIV/0!</v>
      </c>
      <c r="BU326" s="66" t="e">
        <f t="shared" si="289"/>
        <v>#DIV/0!</v>
      </c>
      <c r="BV326" s="72"/>
      <c r="BW326" s="75"/>
      <c r="BX326" s="66" t="e">
        <f t="shared" ref="BX326:BX335" si="321">BW326/BV326</f>
        <v>#DIV/0!</v>
      </c>
      <c r="BY326" s="74" t="e">
        <f t="shared" ref="BY326:BY335" si="322">1/BX326</f>
        <v>#DIV/0!</v>
      </c>
      <c r="BZ326" s="155" t="e">
        <f t="shared" si="284"/>
        <v>#DIV/0!</v>
      </c>
      <c r="CA326" s="72"/>
      <c r="CB326" s="75"/>
      <c r="CC326" s="155" t="e">
        <f t="shared" ref="CC326:CC335" si="323">CB326/CA326</f>
        <v>#DIV/0!</v>
      </c>
      <c r="CD326" s="155" t="e">
        <f t="shared" ref="CD326:CD335" si="324">1-CC326</f>
        <v>#DIV/0!</v>
      </c>
      <c r="CE326" s="72"/>
      <c r="CF326" s="166"/>
      <c r="CG326" s="167"/>
      <c r="CH326" s="155" t="e">
        <f t="shared" ref="CH326:CH335" si="325">(CF326+CG326)/CE326</f>
        <v>#DIV/0!</v>
      </c>
      <c r="CI326" s="75"/>
      <c r="CJ326" s="75"/>
      <c r="CK326" s="75"/>
      <c r="CL326" s="75"/>
      <c r="CM326" s="75"/>
      <c r="CN326" s="155" t="e">
        <f t="shared" ref="CN326:CN335" si="326">(CJ326+CK326+CL326+CM326)/CI326</f>
        <v>#DIV/0!</v>
      </c>
      <c r="CO326" s="72"/>
      <c r="CP326" s="75"/>
      <c r="CQ326" s="155" t="e">
        <f t="shared" ref="CQ326:CQ335" si="327">CP326/CO326</f>
        <v>#DIV/0!</v>
      </c>
      <c r="CR326" s="78" t="b">
        <v>0</v>
      </c>
      <c r="CS326" s="76" t="b">
        <v>1</v>
      </c>
      <c r="CT326" s="76"/>
      <c r="CU326" s="76"/>
      <c r="CV326" s="79"/>
      <c r="CW326" s="79"/>
      <c r="CX326" s="79"/>
      <c r="CY326" s="79"/>
      <c r="CZ326" s="76"/>
      <c r="DA326" s="76"/>
      <c r="DB326" s="76"/>
      <c r="DC326" s="66" t="e">
        <f t="shared" ref="DC326:DC335" si="328">CV326/(SUM($CV$6:$CV$335))</f>
        <v>#DIV/0!</v>
      </c>
      <c r="DD326" s="66" t="e">
        <f t="shared" ref="DD326:DD335" si="329">CT326/(SUM($CT$6:$CT$335))</f>
        <v>#DIV/0!</v>
      </c>
      <c r="DE326" s="66" t="e">
        <f t="shared" ref="DE326:DE335" si="330">CU326/(SUM($CU$6:$CU$335))</f>
        <v>#DIV/0!</v>
      </c>
      <c r="DF326" s="66" t="e">
        <f t="shared" ref="DF326:DF335" si="331">CY326/(SUM($CY$6:$CY$335))</f>
        <v>#DIV/0!</v>
      </c>
      <c r="DG326" s="66" t="e">
        <f t="shared" ref="DG326:DG335" si="332">DB326/(SUM($DB$6:$DB$335))</f>
        <v>#DIV/0!</v>
      </c>
      <c r="DH326" s="66" t="e">
        <f t="shared" si="287"/>
        <v>#DIV/0!</v>
      </c>
      <c r="DI326" s="66" t="e">
        <f t="shared" ref="DI326:DI335" si="333">CU326/(MAX($CU$6:$CU$335))</f>
        <v>#DIV/0!</v>
      </c>
      <c r="DJ326" s="66" t="e">
        <f t="shared" ref="DJ326:DJ335" si="334">CT326/(MAX($CT$6:$CT$335))</f>
        <v>#DIV/0!</v>
      </c>
      <c r="DK326" s="66" t="e">
        <f t="shared" ref="DK326:DK335" si="335">CY326/(MAX($CY$6:$CY$335))</f>
        <v>#DIV/0!</v>
      </c>
      <c r="DL326" s="66" t="e">
        <f t="shared" ref="DL326:DL335" si="336">(DD326+DE326+DF326+DG326)/4</f>
        <v>#DIV/0!</v>
      </c>
      <c r="DM326" s="66" t="e">
        <f t="shared" ref="DM326:DM335" si="337">(DI326+DJ326+DK326+DH326)/4</f>
        <v>#DIV/0!</v>
      </c>
      <c r="DN326" s="80" t="e">
        <f t="shared" si="286"/>
        <v>#DIV/0!</v>
      </c>
      <c r="DO326" s="178" t="e">
        <f t="shared" ref="DO326:DO335" si="338">DN326/(MAX($DN$6:$DN$335))</f>
        <v>#DIV/0!</v>
      </c>
      <c r="DP326" s="163" t="e">
        <f t="shared" si="285"/>
        <v>#DIV/0!</v>
      </c>
    </row>
    <row r="327" spans="1:120" ht="17.149999999999999" customHeight="1" x14ac:dyDescent="0.3">
      <c r="A327" s="30"/>
      <c r="B327" s="39" t="s">
        <v>801</v>
      </c>
      <c r="C327" s="37" t="s">
        <v>802</v>
      </c>
      <c r="D327" s="36" t="s">
        <v>903</v>
      </c>
      <c r="E327" s="37" t="s">
        <v>904</v>
      </c>
      <c r="F327" s="36" t="s">
        <v>906</v>
      </c>
      <c r="G327" s="37" t="s">
        <v>907</v>
      </c>
      <c r="H327" s="36">
        <v>16</v>
      </c>
      <c r="I327" s="38">
        <v>2</v>
      </c>
      <c r="J327" s="155" t="e">
        <f t="shared" si="290"/>
        <v>#DIV/0!</v>
      </c>
      <c r="K327" s="115" t="e">
        <f t="shared" si="291"/>
        <v>#DIV/0!</v>
      </c>
      <c r="L327" s="115" t="e">
        <f t="shared" si="292"/>
        <v>#DIV/0!</v>
      </c>
      <c r="M327" s="115" t="e">
        <f t="shared" si="293"/>
        <v>#DIV/0!</v>
      </c>
      <c r="N327" s="115" t="e">
        <f t="shared" si="294"/>
        <v>#DIV/0!</v>
      </c>
      <c r="O327" s="115" t="e">
        <f t="shared" si="295"/>
        <v>#DIV/0!</v>
      </c>
      <c r="P327" s="115" t="e">
        <f t="shared" si="296"/>
        <v>#DIV/0!</v>
      </c>
      <c r="Q327" s="115">
        <f t="shared" si="297"/>
        <v>1</v>
      </c>
      <c r="R327" s="116">
        <f t="shared" si="298"/>
        <v>8.6959648996619426E-2</v>
      </c>
      <c r="S327" s="133" t="e">
        <f t="shared" si="299"/>
        <v>#DIV/0!</v>
      </c>
      <c r="T327" s="134" t="e">
        <f t="shared" ref="T327:T335" si="339">1-S327</f>
        <v>#DIV/0!</v>
      </c>
      <c r="U327" s="135" t="e">
        <f t="shared" si="300"/>
        <v>#DIV/0!</v>
      </c>
      <c r="V327" s="136">
        <v>1</v>
      </c>
      <c r="W327" s="155" t="e">
        <f t="shared" si="301"/>
        <v>#DIV/0!</v>
      </c>
      <c r="X327" s="155" t="e">
        <f t="shared" si="302"/>
        <v>#DIV/0!</v>
      </c>
      <c r="Y327" s="155" t="e">
        <f t="shared" si="303"/>
        <v>#DIV/0!</v>
      </c>
      <c r="Z327" s="156" t="e">
        <f t="shared" si="304"/>
        <v>#DIV/0!</v>
      </c>
      <c r="AA327" s="69"/>
      <c r="AB327" s="70">
        <f t="shared" si="305"/>
        <v>0.11455709865438583</v>
      </c>
      <c r="AC327" s="70" t="e">
        <f t="shared" si="306"/>
        <v>#DIV/0!</v>
      </c>
      <c r="AD327" s="70" t="e">
        <f t="shared" si="306"/>
        <v>#DIV/0!</v>
      </c>
      <c r="AE327" s="70">
        <f t="shared" si="307"/>
        <v>0</v>
      </c>
      <c r="AF327" s="70" t="e">
        <f t="shared" si="308"/>
        <v>#DIV/0!</v>
      </c>
      <c r="AG327" s="70" t="e">
        <f t="shared" si="309"/>
        <v>#DIV/0!</v>
      </c>
      <c r="AH327" s="70" t="e">
        <f t="shared" si="310"/>
        <v>#DIV/0!</v>
      </c>
      <c r="AI327" s="70" t="e">
        <f t="shared" si="311"/>
        <v>#DIV/0!</v>
      </c>
      <c r="AJ327" s="70" t="e">
        <f t="shared" si="312"/>
        <v>#DIV/0!</v>
      </c>
      <c r="AK327" s="70" t="e">
        <f t="shared" si="313"/>
        <v>#DIV/0!</v>
      </c>
      <c r="AL327" s="71" t="e">
        <f t="shared" ref="AL327:AL335" si="340">DO327</f>
        <v>#DIV/0!</v>
      </c>
      <c r="AM327" s="187"/>
      <c r="AN327" s="189"/>
      <c r="AO327" s="182">
        <f t="shared" si="314"/>
        <v>1</v>
      </c>
      <c r="AP327" s="75"/>
      <c r="AQ327" s="75"/>
      <c r="AR327" s="76"/>
      <c r="AS327" s="76"/>
      <c r="AT327" s="171" t="e">
        <f t="shared" si="315"/>
        <v>#DIV/0!</v>
      </c>
      <c r="AU327" s="171" t="e">
        <f t="shared" si="316"/>
        <v>#DIV/0!</v>
      </c>
      <c r="AV327" s="75"/>
      <c r="AW327" s="76"/>
      <c r="AX327" s="75"/>
      <c r="AY327" s="76"/>
      <c r="AZ327" s="75"/>
      <c r="BA327" s="66" t="e">
        <f t="shared" si="317"/>
        <v>#DIV/0!</v>
      </c>
      <c r="BB327" s="155" t="e">
        <f t="shared" si="318"/>
        <v>#DIV/0!</v>
      </c>
      <c r="BC327" s="75"/>
      <c r="BD327" s="75"/>
      <c r="BE327" s="76"/>
      <c r="BF327" s="155" t="e">
        <f t="shared" si="319"/>
        <v>#DIV/0!</v>
      </c>
      <c r="BG327" s="184">
        <v>0.11455709865438583</v>
      </c>
      <c r="BH327" s="184">
        <v>8.6959648996619426E-2</v>
      </c>
      <c r="BI327" s="75"/>
      <c r="BJ327" s="75"/>
      <c r="BK327" s="76"/>
      <c r="BL327" s="76"/>
      <c r="BM327" s="76"/>
      <c r="BN327" s="76"/>
      <c r="BO327" s="76"/>
      <c r="BP327" s="76"/>
      <c r="BQ327" s="76"/>
      <c r="BR327" s="76"/>
      <c r="BS327" s="155" t="e">
        <f t="shared" si="320"/>
        <v>#DIV/0!</v>
      </c>
      <c r="BT327" s="155" t="e">
        <f t="shared" si="288"/>
        <v>#DIV/0!</v>
      </c>
      <c r="BU327" s="66" t="e">
        <f t="shared" si="289"/>
        <v>#DIV/0!</v>
      </c>
      <c r="BV327" s="72"/>
      <c r="BW327" s="75"/>
      <c r="BX327" s="66" t="e">
        <f t="shared" si="321"/>
        <v>#DIV/0!</v>
      </c>
      <c r="BY327" s="74" t="e">
        <f t="shared" si="322"/>
        <v>#DIV/0!</v>
      </c>
      <c r="BZ327" s="155" t="e">
        <f t="shared" ref="BZ327:BZ335" si="341">BY327/(MAX($BY$6:$BY$335))</f>
        <v>#DIV/0!</v>
      </c>
      <c r="CA327" s="72"/>
      <c r="CB327" s="75"/>
      <c r="CC327" s="155" t="e">
        <f t="shared" si="323"/>
        <v>#DIV/0!</v>
      </c>
      <c r="CD327" s="155" t="e">
        <f t="shared" si="324"/>
        <v>#DIV/0!</v>
      </c>
      <c r="CE327" s="72"/>
      <c r="CF327" s="166"/>
      <c r="CG327" s="167"/>
      <c r="CH327" s="155" t="e">
        <f t="shared" si="325"/>
        <v>#DIV/0!</v>
      </c>
      <c r="CI327" s="75"/>
      <c r="CJ327" s="75"/>
      <c r="CK327" s="76"/>
      <c r="CL327" s="75"/>
      <c r="CM327" s="76"/>
      <c r="CN327" s="155" t="e">
        <f t="shared" si="326"/>
        <v>#DIV/0!</v>
      </c>
      <c r="CO327" s="72"/>
      <c r="CP327" s="76"/>
      <c r="CQ327" s="155" t="e">
        <f t="shared" si="327"/>
        <v>#DIV/0!</v>
      </c>
      <c r="CR327" s="78" t="b">
        <v>0</v>
      </c>
      <c r="CS327" s="76" t="b">
        <v>0</v>
      </c>
      <c r="CT327" s="76"/>
      <c r="CU327" s="76"/>
      <c r="CV327" s="76"/>
      <c r="CW327" s="76"/>
      <c r="CX327" s="76"/>
      <c r="CY327" s="76"/>
      <c r="CZ327" s="76"/>
      <c r="DA327" s="76"/>
      <c r="DB327" s="76"/>
      <c r="DC327" s="66" t="e">
        <f t="shared" si="328"/>
        <v>#DIV/0!</v>
      </c>
      <c r="DD327" s="66" t="e">
        <f t="shared" si="329"/>
        <v>#DIV/0!</v>
      </c>
      <c r="DE327" s="66" t="e">
        <f t="shared" si="330"/>
        <v>#DIV/0!</v>
      </c>
      <c r="DF327" s="66" t="e">
        <f t="shared" si="331"/>
        <v>#DIV/0!</v>
      </c>
      <c r="DG327" s="66" t="e">
        <f t="shared" si="332"/>
        <v>#DIV/0!</v>
      </c>
      <c r="DH327" s="66" t="e">
        <f t="shared" si="287"/>
        <v>#DIV/0!</v>
      </c>
      <c r="DI327" s="66" t="e">
        <f t="shared" si="333"/>
        <v>#DIV/0!</v>
      </c>
      <c r="DJ327" s="66" t="e">
        <f t="shared" si="334"/>
        <v>#DIV/0!</v>
      </c>
      <c r="DK327" s="66" t="e">
        <f t="shared" si="335"/>
        <v>#DIV/0!</v>
      </c>
      <c r="DL327" s="66" t="e">
        <f t="shared" si="336"/>
        <v>#DIV/0!</v>
      </c>
      <c r="DM327" s="66" t="e">
        <f t="shared" si="337"/>
        <v>#DIV/0!</v>
      </c>
      <c r="DN327" s="80" t="e">
        <f t="shared" si="286"/>
        <v>#DIV/0!</v>
      </c>
      <c r="DO327" s="178" t="e">
        <f t="shared" si="338"/>
        <v>#DIV/0!</v>
      </c>
      <c r="DP327" s="163" t="e">
        <f t="shared" ref="DP327:DP335" si="342">1/DN327/(MAX($DN$6:$DN$335))</f>
        <v>#DIV/0!</v>
      </c>
    </row>
    <row r="328" spans="1:120" ht="17.149999999999999" customHeight="1" x14ac:dyDescent="0.3">
      <c r="A328" s="30"/>
      <c r="B328" s="39" t="s">
        <v>801</v>
      </c>
      <c r="C328" s="37" t="s">
        <v>802</v>
      </c>
      <c r="D328" s="36" t="s">
        <v>903</v>
      </c>
      <c r="E328" s="37" t="s">
        <v>904</v>
      </c>
      <c r="F328" s="36" t="s">
        <v>908</v>
      </c>
      <c r="G328" s="37" t="s">
        <v>909</v>
      </c>
      <c r="H328" s="36">
        <v>15</v>
      </c>
      <c r="I328" s="38">
        <v>13</v>
      </c>
      <c r="J328" s="155" t="e">
        <f t="shared" si="290"/>
        <v>#DIV/0!</v>
      </c>
      <c r="K328" s="115" t="e">
        <f t="shared" si="291"/>
        <v>#DIV/0!</v>
      </c>
      <c r="L328" s="115" t="e">
        <f t="shared" si="292"/>
        <v>#DIV/0!</v>
      </c>
      <c r="M328" s="115" t="e">
        <f t="shared" si="293"/>
        <v>#DIV/0!</v>
      </c>
      <c r="N328" s="115" t="e">
        <f t="shared" si="294"/>
        <v>#DIV/0!</v>
      </c>
      <c r="O328" s="115" t="e">
        <f t="shared" si="295"/>
        <v>#DIV/0!</v>
      </c>
      <c r="P328" s="115" t="e">
        <f t="shared" si="296"/>
        <v>#DIV/0!</v>
      </c>
      <c r="Q328" s="115">
        <f t="shared" si="297"/>
        <v>1</v>
      </c>
      <c r="R328" s="116">
        <f t="shared" si="298"/>
        <v>0.17447015416297229</v>
      </c>
      <c r="S328" s="133" t="e">
        <f t="shared" si="299"/>
        <v>#DIV/0!</v>
      </c>
      <c r="T328" s="134" t="e">
        <f t="shared" si="339"/>
        <v>#DIV/0!</v>
      </c>
      <c r="U328" s="135" t="e">
        <f t="shared" si="300"/>
        <v>#DIV/0!</v>
      </c>
      <c r="V328" s="136">
        <v>1</v>
      </c>
      <c r="W328" s="155" t="e">
        <f t="shared" si="301"/>
        <v>#DIV/0!</v>
      </c>
      <c r="X328" s="155" t="e">
        <f t="shared" si="302"/>
        <v>#DIV/0!</v>
      </c>
      <c r="Y328" s="155" t="e">
        <f t="shared" si="303"/>
        <v>#DIV/0!</v>
      </c>
      <c r="Z328" s="156" t="e">
        <f t="shared" si="304"/>
        <v>#DIV/0!</v>
      </c>
      <c r="AA328" s="69"/>
      <c r="AB328" s="70">
        <f t="shared" si="305"/>
        <v>0.2338829090494903</v>
      </c>
      <c r="AC328" s="70" t="e">
        <f t="shared" si="306"/>
        <v>#DIV/0!</v>
      </c>
      <c r="AD328" s="70" t="e">
        <f t="shared" si="306"/>
        <v>#DIV/0!</v>
      </c>
      <c r="AE328" s="70">
        <f t="shared" si="307"/>
        <v>0</v>
      </c>
      <c r="AF328" s="70" t="e">
        <f t="shared" si="308"/>
        <v>#DIV/0!</v>
      </c>
      <c r="AG328" s="70" t="e">
        <f t="shared" si="309"/>
        <v>#DIV/0!</v>
      </c>
      <c r="AH328" s="70" t="e">
        <f t="shared" si="310"/>
        <v>#DIV/0!</v>
      </c>
      <c r="AI328" s="70" t="e">
        <f t="shared" si="311"/>
        <v>#DIV/0!</v>
      </c>
      <c r="AJ328" s="70" t="e">
        <f t="shared" si="312"/>
        <v>#DIV/0!</v>
      </c>
      <c r="AK328" s="70" t="e">
        <f t="shared" si="313"/>
        <v>#DIV/0!</v>
      </c>
      <c r="AL328" s="71" t="e">
        <f t="shared" si="340"/>
        <v>#DIV/0!</v>
      </c>
      <c r="AM328" s="187"/>
      <c r="AN328" s="189"/>
      <c r="AO328" s="182">
        <f t="shared" si="314"/>
        <v>1</v>
      </c>
      <c r="AP328" s="75"/>
      <c r="AQ328" s="75"/>
      <c r="AR328" s="76"/>
      <c r="AS328" s="76"/>
      <c r="AT328" s="171" t="e">
        <f t="shared" si="315"/>
        <v>#DIV/0!</v>
      </c>
      <c r="AU328" s="171" t="e">
        <f t="shared" si="316"/>
        <v>#DIV/0!</v>
      </c>
      <c r="AV328" s="75"/>
      <c r="AW328" s="76"/>
      <c r="AX328" s="75"/>
      <c r="AY328" s="76"/>
      <c r="AZ328" s="75"/>
      <c r="BA328" s="66" t="e">
        <f t="shared" si="317"/>
        <v>#DIV/0!</v>
      </c>
      <c r="BB328" s="155" t="e">
        <f t="shared" si="318"/>
        <v>#DIV/0!</v>
      </c>
      <c r="BC328" s="75"/>
      <c r="BD328" s="75"/>
      <c r="BE328" s="75"/>
      <c r="BF328" s="155" t="e">
        <f t="shared" si="319"/>
        <v>#DIV/0!</v>
      </c>
      <c r="BG328" s="184">
        <v>0.2338829090494903</v>
      </c>
      <c r="BH328" s="184">
        <v>0.17447015416297229</v>
      </c>
      <c r="BI328" s="75"/>
      <c r="BJ328" s="75"/>
      <c r="BK328" s="76"/>
      <c r="BL328" s="76"/>
      <c r="BM328" s="76"/>
      <c r="BN328" s="76"/>
      <c r="BO328" s="76"/>
      <c r="BP328" s="76"/>
      <c r="BQ328" s="76"/>
      <c r="BR328" s="76"/>
      <c r="BS328" s="155" t="e">
        <f t="shared" si="320"/>
        <v>#DIV/0!</v>
      </c>
      <c r="BT328" s="155" t="e">
        <f t="shared" si="288"/>
        <v>#DIV/0!</v>
      </c>
      <c r="BU328" s="66" t="e">
        <f t="shared" si="289"/>
        <v>#DIV/0!</v>
      </c>
      <c r="BV328" s="72"/>
      <c r="BW328" s="75"/>
      <c r="BX328" s="66" t="e">
        <f t="shared" si="321"/>
        <v>#DIV/0!</v>
      </c>
      <c r="BY328" s="74" t="e">
        <f t="shared" si="322"/>
        <v>#DIV/0!</v>
      </c>
      <c r="BZ328" s="155" t="e">
        <f t="shared" si="341"/>
        <v>#DIV/0!</v>
      </c>
      <c r="CA328" s="72"/>
      <c r="CB328" s="75"/>
      <c r="CC328" s="155" t="e">
        <f t="shared" si="323"/>
        <v>#DIV/0!</v>
      </c>
      <c r="CD328" s="155" t="e">
        <f t="shared" si="324"/>
        <v>#DIV/0!</v>
      </c>
      <c r="CE328" s="72"/>
      <c r="CF328" s="166"/>
      <c r="CG328" s="167"/>
      <c r="CH328" s="155" t="e">
        <f t="shared" si="325"/>
        <v>#DIV/0!</v>
      </c>
      <c r="CI328" s="75"/>
      <c r="CJ328" s="75"/>
      <c r="CK328" s="76"/>
      <c r="CL328" s="75"/>
      <c r="CM328" s="76"/>
      <c r="CN328" s="155" t="e">
        <f t="shared" si="326"/>
        <v>#DIV/0!</v>
      </c>
      <c r="CO328" s="72"/>
      <c r="CP328" s="76"/>
      <c r="CQ328" s="155" t="e">
        <f t="shared" si="327"/>
        <v>#DIV/0!</v>
      </c>
      <c r="CR328" s="78" t="b">
        <v>0</v>
      </c>
      <c r="CS328" s="76" t="b">
        <v>1</v>
      </c>
      <c r="CT328" s="76"/>
      <c r="CU328" s="76"/>
      <c r="CV328" s="79"/>
      <c r="CW328" s="79"/>
      <c r="CX328" s="79"/>
      <c r="CY328" s="79"/>
      <c r="CZ328" s="76"/>
      <c r="DA328" s="76"/>
      <c r="DB328" s="76"/>
      <c r="DC328" s="66" t="e">
        <f t="shared" si="328"/>
        <v>#DIV/0!</v>
      </c>
      <c r="DD328" s="66" t="e">
        <f t="shared" si="329"/>
        <v>#DIV/0!</v>
      </c>
      <c r="DE328" s="66" t="e">
        <f t="shared" si="330"/>
        <v>#DIV/0!</v>
      </c>
      <c r="DF328" s="66" t="e">
        <f t="shared" si="331"/>
        <v>#DIV/0!</v>
      </c>
      <c r="DG328" s="66" t="e">
        <f t="shared" si="332"/>
        <v>#DIV/0!</v>
      </c>
      <c r="DH328" s="66" t="e">
        <f t="shared" si="287"/>
        <v>#DIV/0!</v>
      </c>
      <c r="DI328" s="66" t="e">
        <f t="shared" si="333"/>
        <v>#DIV/0!</v>
      </c>
      <c r="DJ328" s="66" t="e">
        <f t="shared" si="334"/>
        <v>#DIV/0!</v>
      </c>
      <c r="DK328" s="66" t="e">
        <f t="shared" si="335"/>
        <v>#DIV/0!</v>
      </c>
      <c r="DL328" s="66" t="e">
        <f t="shared" si="336"/>
        <v>#DIV/0!</v>
      </c>
      <c r="DM328" s="66" t="e">
        <f t="shared" si="337"/>
        <v>#DIV/0!</v>
      </c>
      <c r="DN328" s="80" t="e">
        <f t="shared" si="286"/>
        <v>#DIV/0!</v>
      </c>
      <c r="DO328" s="178" t="e">
        <f t="shared" si="338"/>
        <v>#DIV/0!</v>
      </c>
      <c r="DP328" s="163" t="e">
        <f t="shared" si="342"/>
        <v>#DIV/0!</v>
      </c>
    </row>
    <row r="329" spans="1:120" ht="17.149999999999999" customHeight="1" x14ac:dyDescent="0.3">
      <c r="A329" s="30"/>
      <c r="B329" s="39" t="s">
        <v>801</v>
      </c>
      <c r="C329" s="37" t="s">
        <v>802</v>
      </c>
      <c r="D329" s="36" t="s">
        <v>903</v>
      </c>
      <c r="E329" s="37" t="s">
        <v>904</v>
      </c>
      <c r="F329" s="36" t="s">
        <v>910</v>
      </c>
      <c r="G329" s="37" t="s">
        <v>911</v>
      </c>
      <c r="H329" s="36">
        <v>9</v>
      </c>
      <c r="I329" s="38">
        <v>2</v>
      </c>
      <c r="J329" s="155" t="e">
        <f t="shared" si="290"/>
        <v>#DIV/0!</v>
      </c>
      <c r="K329" s="115" t="e">
        <f t="shared" si="291"/>
        <v>#DIV/0!</v>
      </c>
      <c r="L329" s="115" t="e">
        <f t="shared" si="292"/>
        <v>#DIV/0!</v>
      </c>
      <c r="M329" s="115" t="e">
        <f t="shared" si="293"/>
        <v>#DIV/0!</v>
      </c>
      <c r="N329" s="115" t="e">
        <f t="shared" si="294"/>
        <v>#DIV/0!</v>
      </c>
      <c r="O329" s="115" t="e">
        <f t="shared" si="295"/>
        <v>#DIV/0!</v>
      </c>
      <c r="P329" s="115" t="e">
        <f t="shared" si="296"/>
        <v>#DIV/0!</v>
      </c>
      <c r="Q329" s="115">
        <f t="shared" si="297"/>
        <v>1</v>
      </c>
      <c r="R329" s="116">
        <f t="shared" si="298"/>
        <v>0.29714912280701755</v>
      </c>
      <c r="S329" s="133" t="e">
        <f t="shared" si="299"/>
        <v>#DIV/0!</v>
      </c>
      <c r="T329" s="134" t="e">
        <f t="shared" si="339"/>
        <v>#DIV/0!</v>
      </c>
      <c r="U329" s="135" t="e">
        <f t="shared" si="300"/>
        <v>#DIV/0!</v>
      </c>
      <c r="V329" s="136">
        <v>3</v>
      </c>
      <c r="W329" s="155" t="e">
        <f t="shared" si="301"/>
        <v>#DIV/0!</v>
      </c>
      <c r="X329" s="155" t="e">
        <f t="shared" si="302"/>
        <v>#DIV/0!</v>
      </c>
      <c r="Y329" s="155" t="e">
        <f t="shared" si="303"/>
        <v>#DIV/0!</v>
      </c>
      <c r="Z329" s="156" t="e">
        <f t="shared" si="304"/>
        <v>#DIV/0!</v>
      </c>
      <c r="AA329" s="69"/>
      <c r="AB329" s="70">
        <f t="shared" si="305"/>
        <v>0.41129966262148143</v>
      </c>
      <c r="AC329" s="70" t="e">
        <f t="shared" si="306"/>
        <v>#DIV/0!</v>
      </c>
      <c r="AD329" s="70" t="e">
        <f t="shared" si="306"/>
        <v>#DIV/0!</v>
      </c>
      <c r="AE329" s="70">
        <f t="shared" si="307"/>
        <v>0</v>
      </c>
      <c r="AF329" s="70" t="e">
        <f t="shared" si="308"/>
        <v>#DIV/0!</v>
      </c>
      <c r="AG329" s="70" t="e">
        <f t="shared" si="309"/>
        <v>#DIV/0!</v>
      </c>
      <c r="AH329" s="70" t="e">
        <f t="shared" si="310"/>
        <v>#DIV/0!</v>
      </c>
      <c r="AI329" s="70" t="e">
        <f t="shared" si="311"/>
        <v>#DIV/0!</v>
      </c>
      <c r="AJ329" s="70" t="e">
        <f t="shared" si="312"/>
        <v>#DIV/0!</v>
      </c>
      <c r="AK329" s="70" t="e">
        <f t="shared" si="313"/>
        <v>#DIV/0!</v>
      </c>
      <c r="AL329" s="71" t="e">
        <f t="shared" si="340"/>
        <v>#DIV/0!</v>
      </c>
      <c r="AM329" s="187"/>
      <c r="AN329" s="189"/>
      <c r="AO329" s="182">
        <f t="shared" si="314"/>
        <v>1</v>
      </c>
      <c r="AP329" s="75"/>
      <c r="AQ329" s="76"/>
      <c r="AR329" s="76"/>
      <c r="AS329" s="76"/>
      <c r="AT329" s="171" t="e">
        <f t="shared" si="315"/>
        <v>#DIV/0!</v>
      </c>
      <c r="AU329" s="171" t="e">
        <f t="shared" si="316"/>
        <v>#DIV/0!</v>
      </c>
      <c r="AV329" s="75"/>
      <c r="AW329" s="76"/>
      <c r="AX329" s="76"/>
      <c r="AY329" s="76"/>
      <c r="AZ329" s="75"/>
      <c r="BA329" s="66" t="e">
        <f t="shared" si="317"/>
        <v>#DIV/0!</v>
      </c>
      <c r="BB329" s="155" t="e">
        <f t="shared" si="318"/>
        <v>#DIV/0!</v>
      </c>
      <c r="BC329" s="75"/>
      <c r="BD329" s="76"/>
      <c r="BE329" s="76"/>
      <c r="BF329" s="155" t="e">
        <f t="shared" si="319"/>
        <v>#DIV/0!</v>
      </c>
      <c r="BG329" s="184">
        <v>0.41129966262148143</v>
      </c>
      <c r="BH329" s="184">
        <v>0.29714912280701755</v>
      </c>
      <c r="BI329" s="75"/>
      <c r="BJ329" s="75"/>
      <c r="BK329" s="75"/>
      <c r="BL329" s="75"/>
      <c r="BM329" s="76"/>
      <c r="BN329" s="76"/>
      <c r="BO329" s="76"/>
      <c r="BP329" s="76"/>
      <c r="BQ329" s="76"/>
      <c r="BR329" s="76"/>
      <c r="BS329" s="155" t="e">
        <f t="shared" si="320"/>
        <v>#DIV/0!</v>
      </c>
      <c r="BT329" s="155" t="e">
        <f t="shared" si="288"/>
        <v>#DIV/0!</v>
      </c>
      <c r="BU329" s="66" t="e">
        <f t="shared" si="289"/>
        <v>#DIV/0!</v>
      </c>
      <c r="BV329" s="72"/>
      <c r="BW329" s="75"/>
      <c r="BX329" s="66" t="e">
        <f t="shared" si="321"/>
        <v>#DIV/0!</v>
      </c>
      <c r="BY329" s="74" t="e">
        <f t="shared" si="322"/>
        <v>#DIV/0!</v>
      </c>
      <c r="BZ329" s="155" t="e">
        <f t="shared" si="341"/>
        <v>#DIV/0!</v>
      </c>
      <c r="CA329" s="72"/>
      <c r="CB329" s="75"/>
      <c r="CC329" s="155" t="e">
        <f t="shared" si="323"/>
        <v>#DIV/0!</v>
      </c>
      <c r="CD329" s="155" t="e">
        <f t="shared" si="324"/>
        <v>#DIV/0!</v>
      </c>
      <c r="CE329" s="72"/>
      <c r="CF329" s="166"/>
      <c r="CG329" s="167"/>
      <c r="CH329" s="155" t="e">
        <f t="shared" si="325"/>
        <v>#DIV/0!</v>
      </c>
      <c r="CI329" s="75"/>
      <c r="CJ329" s="75"/>
      <c r="CK329" s="76"/>
      <c r="CL329" s="76"/>
      <c r="CM329" s="76"/>
      <c r="CN329" s="155" t="e">
        <f t="shared" si="326"/>
        <v>#DIV/0!</v>
      </c>
      <c r="CO329" s="72"/>
      <c r="CP329" s="75"/>
      <c r="CQ329" s="155" t="e">
        <f t="shared" si="327"/>
        <v>#DIV/0!</v>
      </c>
      <c r="CR329" s="78" t="b">
        <v>0</v>
      </c>
      <c r="CS329" s="76" t="b">
        <v>0</v>
      </c>
      <c r="CT329" s="76"/>
      <c r="CU329" s="76"/>
      <c r="CV329" s="76"/>
      <c r="CW329" s="76"/>
      <c r="CX329" s="76"/>
      <c r="CY329" s="76"/>
      <c r="CZ329" s="76"/>
      <c r="DA329" s="76"/>
      <c r="DB329" s="76"/>
      <c r="DC329" s="66" t="e">
        <f t="shared" si="328"/>
        <v>#DIV/0!</v>
      </c>
      <c r="DD329" s="66" t="e">
        <f t="shared" si="329"/>
        <v>#DIV/0!</v>
      </c>
      <c r="DE329" s="66" t="e">
        <f t="shared" si="330"/>
        <v>#DIV/0!</v>
      </c>
      <c r="DF329" s="66" t="e">
        <f t="shared" si="331"/>
        <v>#DIV/0!</v>
      </c>
      <c r="DG329" s="66" t="e">
        <f t="shared" si="332"/>
        <v>#DIV/0!</v>
      </c>
      <c r="DH329" s="66" t="e">
        <f t="shared" si="287"/>
        <v>#DIV/0!</v>
      </c>
      <c r="DI329" s="66" t="e">
        <f t="shared" si="333"/>
        <v>#DIV/0!</v>
      </c>
      <c r="DJ329" s="66" t="e">
        <f t="shared" si="334"/>
        <v>#DIV/0!</v>
      </c>
      <c r="DK329" s="66" t="e">
        <f t="shared" si="335"/>
        <v>#DIV/0!</v>
      </c>
      <c r="DL329" s="66" t="e">
        <f t="shared" si="336"/>
        <v>#DIV/0!</v>
      </c>
      <c r="DM329" s="66" t="e">
        <f t="shared" si="337"/>
        <v>#DIV/0!</v>
      </c>
      <c r="DN329" s="80" t="e">
        <f t="shared" si="286"/>
        <v>#DIV/0!</v>
      </c>
      <c r="DO329" s="178" t="e">
        <f t="shared" si="338"/>
        <v>#DIV/0!</v>
      </c>
      <c r="DP329" s="163" t="e">
        <f t="shared" si="342"/>
        <v>#DIV/0!</v>
      </c>
    </row>
    <row r="330" spans="1:120" ht="17.149999999999999" customHeight="1" x14ac:dyDescent="0.3">
      <c r="A330" s="30"/>
      <c r="B330" s="39" t="s">
        <v>801</v>
      </c>
      <c r="C330" s="37" t="s">
        <v>802</v>
      </c>
      <c r="D330" s="36" t="s">
        <v>912</v>
      </c>
      <c r="E330" s="37" t="s">
        <v>913</v>
      </c>
      <c r="F330" s="36" t="s">
        <v>914</v>
      </c>
      <c r="G330" s="37" t="s">
        <v>913</v>
      </c>
      <c r="H330" s="36">
        <v>27</v>
      </c>
      <c r="I330" s="38">
        <v>6</v>
      </c>
      <c r="J330" s="155" t="e">
        <f t="shared" si="290"/>
        <v>#DIV/0!</v>
      </c>
      <c r="K330" s="115" t="e">
        <f t="shared" si="291"/>
        <v>#DIV/0!</v>
      </c>
      <c r="L330" s="115" t="e">
        <f t="shared" si="292"/>
        <v>#DIV/0!</v>
      </c>
      <c r="M330" s="115" t="e">
        <f t="shared" si="293"/>
        <v>#DIV/0!</v>
      </c>
      <c r="N330" s="115" t="e">
        <f t="shared" si="294"/>
        <v>#DIV/0!</v>
      </c>
      <c r="O330" s="115" t="e">
        <f t="shared" si="295"/>
        <v>#DIV/0!</v>
      </c>
      <c r="P330" s="115" t="e">
        <f t="shared" si="296"/>
        <v>#DIV/0!</v>
      </c>
      <c r="Q330" s="115">
        <f t="shared" si="297"/>
        <v>1</v>
      </c>
      <c r="R330" s="116">
        <f t="shared" si="298"/>
        <v>0.27429200085172828</v>
      </c>
      <c r="S330" s="133" t="e">
        <f t="shared" si="299"/>
        <v>#DIV/0!</v>
      </c>
      <c r="T330" s="134" t="e">
        <f t="shared" si="339"/>
        <v>#DIV/0!</v>
      </c>
      <c r="U330" s="135" t="e">
        <f t="shared" si="300"/>
        <v>#DIV/0!</v>
      </c>
      <c r="V330" s="136">
        <v>1</v>
      </c>
      <c r="W330" s="155" t="e">
        <f t="shared" si="301"/>
        <v>#DIV/0!</v>
      </c>
      <c r="X330" s="155" t="e">
        <f t="shared" si="302"/>
        <v>#DIV/0!</v>
      </c>
      <c r="Y330" s="155" t="e">
        <f t="shared" si="303"/>
        <v>#DIV/0!</v>
      </c>
      <c r="Z330" s="156" t="e">
        <f t="shared" si="304"/>
        <v>#DIV/0!</v>
      </c>
      <c r="AA330" s="69"/>
      <c r="AB330" s="70">
        <f t="shared" si="305"/>
        <v>0.31671334875872026</v>
      </c>
      <c r="AC330" s="70" t="e">
        <f t="shared" si="306"/>
        <v>#DIV/0!</v>
      </c>
      <c r="AD330" s="70" t="e">
        <f t="shared" si="306"/>
        <v>#DIV/0!</v>
      </c>
      <c r="AE330" s="70">
        <f t="shared" si="307"/>
        <v>0</v>
      </c>
      <c r="AF330" s="70" t="e">
        <f t="shared" si="308"/>
        <v>#DIV/0!</v>
      </c>
      <c r="AG330" s="70" t="e">
        <f t="shared" si="309"/>
        <v>#DIV/0!</v>
      </c>
      <c r="AH330" s="70" t="e">
        <f t="shared" si="310"/>
        <v>#DIV/0!</v>
      </c>
      <c r="AI330" s="70" t="e">
        <f t="shared" si="311"/>
        <v>#DIV/0!</v>
      </c>
      <c r="AJ330" s="70" t="e">
        <f t="shared" si="312"/>
        <v>#DIV/0!</v>
      </c>
      <c r="AK330" s="70" t="e">
        <f t="shared" si="313"/>
        <v>#DIV/0!</v>
      </c>
      <c r="AL330" s="71" t="e">
        <f t="shared" si="340"/>
        <v>#DIV/0!</v>
      </c>
      <c r="AM330" s="187"/>
      <c r="AN330" s="189"/>
      <c r="AO330" s="182">
        <f t="shared" si="314"/>
        <v>1</v>
      </c>
      <c r="AP330" s="75"/>
      <c r="AQ330" s="75"/>
      <c r="AR330" s="76"/>
      <c r="AS330" s="76"/>
      <c r="AT330" s="171" t="e">
        <f t="shared" si="315"/>
        <v>#DIV/0!</v>
      </c>
      <c r="AU330" s="171" t="e">
        <f t="shared" si="316"/>
        <v>#DIV/0!</v>
      </c>
      <c r="AV330" s="75"/>
      <c r="AW330" s="76"/>
      <c r="AX330" s="75"/>
      <c r="AY330" s="76"/>
      <c r="AZ330" s="75"/>
      <c r="BA330" s="66" t="e">
        <f t="shared" si="317"/>
        <v>#DIV/0!</v>
      </c>
      <c r="BB330" s="155" t="e">
        <f t="shared" si="318"/>
        <v>#DIV/0!</v>
      </c>
      <c r="BC330" s="75"/>
      <c r="BD330" s="75"/>
      <c r="BE330" s="75"/>
      <c r="BF330" s="155" t="e">
        <f t="shared" si="319"/>
        <v>#DIV/0!</v>
      </c>
      <c r="BG330" s="184">
        <v>0.31671334875872026</v>
      </c>
      <c r="BH330" s="184">
        <v>0.27429200085172828</v>
      </c>
      <c r="BI330" s="75"/>
      <c r="BJ330" s="75"/>
      <c r="BK330" s="75"/>
      <c r="BL330" s="75"/>
      <c r="BM330" s="76"/>
      <c r="BN330" s="76"/>
      <c r="BO330" s="76"/>
      <c r="BP330" s="76"/>
      <c r="BQ330" s="76"/>
      <c r="BR330" s="76"/>
      <c r="BS330" s="155" t="e">
        <f t="shared" si="320"/>
        <v>#DIV/0!</v>
      </c>
      <c r="BT330" s="155" t="e">
        <f t="shared" si="288"/>
        <v>#DIV/0!</v>
      </c>
      <c r="BU330" s="66" t="e">
        <f t="shared" si="289"/>
        <v>#DIV/0!</v>
      </c>
      <c r="BV330" s="72"/>
      <c r="BW330" s="75"/>
      <c r="BX330" s="66" t="e">
        <f t="shared" si="321"/>
        <v>#DIV/0!</v>
      </c>
      <c r="BY330" s="74" t="e">
        <f t="shared" si="322"/>
        <v>#DIV/0!</v>
      </c>
      <c r="BZ330" s="155" t="e">
        <f t="shared" si="341"/>
        <v>#DIV/0!</v>
      </c>
      <c r="CA330" s="72"/>
      <c r="CB330" s="75"/>
      <c r="CC330" s="155" t="e">
        <f t="shared" si="323"/>
        <v>#DIV/0!</v>
      </c>
      <c r="CD330" s="155" t="e">
        <f t="shared" si="324"/>
        <v>#DIV/0!</v>
      </c>
      <c r="CE330" s="72"/>
      <c r="CF330" s="166"/>
      <c r="CG330" s="167"/>
      <c r="CH330" s="155" t="e">
        <f t="shared" si="325"/>
        <v>#DIV/0!</v>
      </c>
      <c r="CI330" s="75"/>
      <c r="CJ330" s="75"/>
      <c r="CK330" s="76"/>
      <c r="CL330" s="75"/>
      <c r="CM330" s="75"/>
      <c r="CN330" s="155" t="e">
        <f t="shared" si="326"/>
        <v>#DIV/0!</v>
      </c>
      <c r="CO330" s="72"/>
      <c r="CP330" s="75"/>
      <c r="CQ330" s="155" t="e">
        <f t="shared" si="327"/>
        <v>#DIV/0!</v>
      </c>
      <c r="CR330" s="78" t="b">
        <v>0</v>
      </c>
      <c r="CS330" s="76" t="b">
        <v>1</v>
      </c>
      <c r="CT330" s="76"/>
      <c r="CU330" s="76"/>
      <c r="CV330" s="79"/>
      <c r="CW330" s="79"/>
      <c r="CX330" s="79"/>
      <c r="CY330" s="79"/>
      <c r="CZ330" s="76"/>
      <c r="DA330" s="76"/>
      <c r="DB330" s="76"/>
      <c r="DC330" s="66" t="e">
        <f t="shared" si="328"/>
        <v>#DIV/0!</v>
      </c>
      <c r="DD330" s="66" t="e">
        <f t="shared" si="329"/>
        <v>#DIV/0!</v>
      </c>
      <c r="DE330" s="66" t="e">
        <f t="shared" si="330"/>
        <v>#DIV/0!</v>
      </c>
      <c r="DF330" s="66" t="e">
        <f t="shared" si="331"/>
        <v>#DIV/0!</v>
      </c>
      <c r="DG330" s="66" t="e">
        <f t="shared" si="332"/>
        <v>#DIV/0!</v>
      </c>
      <c r="DH330" s="66" t="e">
        <f t="shared" si="287"/>
        <v>#DIV/0!</v>
      </c>
      <c r="DI330" s="66" t="e">
        <f t="shared" si="333"/>
        <v>#DIV/0!</v>
      </c>
      <c r="DJ330" s="66" t="e">
        <f t="shared" si="334"/>
        <v>#DIV/0!</v>
      </c>
      <c r="DK330" s="66" t="e">
        <f t="shared" si="335"/>
        <v>#DIV/0!</v>
      </c>
      <c r="DL330" s="66" t="e">
        <f t="shared" si="336"/>
        <v>#DIV/0!</v>
      </c>
      <c r="DM330" s="66" t="e">
        <f t="shared" si="337"/>
        <v>#DIV/0!</v>
      </c>
      <c r="DN330" s="80" t="e">
        <f t="shared" si="286"/>
        <v>#DIV/0!</v>
      </c>
      <c r="DO330" s="178" t="e">
        <f t="shared" si="338"/>
        <v>#DIV/0!</v>
      </c>
      <c r="DP330" s="163" t="e">
        <f t="shared" si="342"/>
        <v>#DIV/0!</v>
      </c>
    </row>
    <row r="331" spans="1:120" ht="17.149999999999999" customHeight="1" x14ac:dyDescent="0.3">
      <c r="A331" s="30"/>
      <c r="B331" s="39" t="s">
        <v>801</v>
      </c>
      <c r="C331" s="37" t="s">
        <v>802</v>
      </c>
      <c r="D331" s="36" t="s">
        <v>912</v>
      </c>
      <c r="E331" s="37" t="s">
        <v>913</v>
      </c>
      <c r="F331" s="36" t="s">
        <v>915</v>
      </c>
      <c r="G331" s="37" t="s">
        <v>916</v>
      </c>
      <c r="H331" s="36">
        <v>29</v>
      </c>
      <c r="I331" s="38">
        <v>7</v>
      </c>
      <c r="J331" s="155" t="e">
        <f t="shared" si="290"/>
        <v>#DIV/0!</v>
      </c>
      <c r="K331" s="115" t="e">
        <f t="shared" si="291"/>
        <v>#DIV/0!</v>
      </c>
      <c r="L331" s="115" t="e">
        <f t="shared" si="292"/>
        <v>#DIV/0!</v>
      </c>
      <c r="M331" s="115" t="e">
        <f t="shared" si="293"/>
        <v>#DIV/0!</v>
      </c>
      <c r="N331" s="115" t="e">
        <f t="shared" si="294"/>
        <v>#DIV/0!</v>
      </c>
      <c r="O331" s="115" t="e">
        <f t="shared" si="295"/>
        <v>#DIV/0!</v>
      </c>
      <c r="P331" s="115" t="e">
        <f t="shared" si="296"/>
        <v>#DIV/0!</v>
      </c>
      <c r="Q331" s="115">
        <f t="shared" si="297"/>
        <v>1</v>
      </c>
      <c r="R331" s="116">
        <f t="shared" si="298"/>
        <v>0.24359709480122324</v>
      </c>
      <c r="S331" s="133" t="e">
        <f t="shared" si="299"/>
        <v>#DIV/0!</v>
      </c>
      <c r="T331" s="134" t="e">
        <f t="shared" si="339"/>
        <v>#DIV/0!</v>
      </c>
      <c r="U331" s="135" t="e">
        <f t="shared" si="300"/>
        <v>#DIV/0!</v>
      </c>
      <c r="V331" s="136">
        <v>2</v>
      </c>
      <c r="W331" s="155" t="e">
        <f t="shared" si="301"/>
        <v>#DIV/0!</v>
      </c>
      <c r="X331" s="155" t="e">
        <f t="shared" si="302"/>
        <v>#DIV/0!</v>
      </c>
      <c r="Y331" s="155" t="e">
        <f t="shared" si="303"/>
        <v>#DIV/0!</v>
      </c>
      <c r="Z331" s="156" t="e">
        <f t="shared" si="304"/>
        <v>#DIV/0!</v>
      </c>
      <c r="AA331" s="69"/>
      <c r="AB331" s="70">
        <f t="shared" si="305"/>
        <v>0.29556123069439377</v>
      </c>
      <c r="AC331" s="70" t="e">
        <f t="shared" si="306"/>
        <v>#DIV/0!</v>
      </c>
      <c r="AD331" s="70" t="e">
        <f t="shared" si="306"/>
        <v>#DIV/0!</v>
      </c>
      <c r="AE331" s="70">
        <f t="shared" si="307"/>
        <v>0</v>
      </c>
      <c r="AF331" s="70" t="e">
        <f t="shared" si="308"/>
        <v>#DIV/0!</v>
      </c>
      <c r="AG331" s="70" t="e">
        <f t="shared" si="309"/>
        <v>#DIV/0!</v>
      </c>
      <c r="AH331" s="70" t="e">
        <f t="shared" si="310"/>
        <v>#DIV/0!</v>
      </c>
      <c r="AI331" s="70" t="e">
        <f t="shared" si="311"/>
        <v>#DIV/0!</v>
      </c>
      <c r="AJ331" s="70" t="e">
        <f t="shared" si="312"/>
        <v>#DIV/0!</v>
      </c>
      <c r="AK331" s="70" t="e">
        <f t="shared" si="313"/>
        <v>#DIV/0!</v>
      </c>
      <c r="AL331" s="71" t="e">
        <f t="shared" si="340"/>
        <v>#DIV/0!</v>
      </c>
      <c r="AM331" s="187"/>
      <c r="AN331" s="189"/>
      <c r="AO331" s="182">
        <f t="shared" si="314"/>
        <v>1</v>
      </c>
      <c r="AP331" s="75"/>
      <c r="AQ331" s="75"/>
      <c r="AR331" s="76"/>
      <c r="AS331" s="76"/>
      <c r="AT331" s="171" t="e">
        <f t="shared" si="315"/>
        <v>#DIV/0!</v>
      </c>
      <c r="AU331" s="171" t="e">
        <f t="shared" si="316"/>
        <v>#DIV/0!</v>
      </c>
      <c r="AV331" s="75"/>
      <c r="AW331" s="76"/>
      <c r="AX331" s="75"/>
      <c r="AY331" s="76"/>
      <c r="AZ331" s="75"/>
      <c r="BA331" s="66" t="e">
        <f t="shared" si="317"/>
        <v>#DIV/0!</v>
      </c>
      <c r="BB331" s="155" t="e">
        <f t="shared" si="318"/>
        <v>#DIV/0!</v>
      </c>
      <c r="BC331" s="75"/>
      <c r="BD331" s="75"/>
      <c r="BE331" s="76"/>
      <c r="BF331" s="155" t="e">
        <f t="shared" si="319"/>
        <v>#DIV/0!</v>
      </c>
      <c r="BG331" s="184">
        <v>0.29556123069439377</v>
      </c>
      <c r="BH331" s="184">
        <v>0.24359709480122324</v>
      </c>
      <c r="BI331" s="75"/>
      <c r="BJ331" s="75"/>
      <c r="BK331" s="75"/>
      <c r="BL331" s="76"/>
      <c r="BM331" s="76"/>
      <c r="BN331" s="76"/>
      <c r="BO331" s="76"/>
      <c r="BP331" s="76"/>
      <c r="BQ331" s="76"/>
      <c r="BR331" s="76"/>
      <c r="BS331" s="155" t="e">
        <f t="shared" si="320"/>
        <v>#DIV/0!</v>
      </c>
      <c r="BT331" s="155" t="e">
        <f t="shared" si="288"/>
        <v>#DIV/0!</v>
      </c>
      <c r="BU331" s="66" t="e">
        <f t="shared" si="289"/>
        <v>#DIV/0!</v>
      </c>
      <c r="BV331" s="72"/>
      <c r="BW331" s="75"/>
      <c r="BX331" s="66" t="e">
        <f t="shared" si="321"/>
        <v>#DIV/0!</v>
      </c>
      <c r="BY331" s="74" t="e">
        <f t="shared" si="322"/>
        <v>#DIV/0!</v>
      </c>
      <c r="BZ331" s="155" t="e">
        <f t="shared" si="341"/>
        <v>#DIV/0!</v>
      </c>
      <c r="CA331" s="72"/>
      <c r="CB331" s="75"/>
      <c r="CC331" s="155" t="e">
        <f t="shared" si="323"/>
        <v>#DIV/0!</v>
      </c>
      <c r="CD331" s="155" t="e">
        <f t="shared" si="324"/>
        <v>#DIV/0!</v>
      </c>
      <c r="CE331" s="72"/>
      <c r="CF331" s="166"/>
      <c r="CG331" s="167"/>
      <c r="CH331" s="155" t="e">
        <f t="shared" si="325"/>
        <v>#DIV/0!</v>
      </c>
      <c r="CI331" s="75"/>
      <c r="CJ331" s="75"/>
      <c r="CK331" s="76"/>
      <c r="CL331" s="76"/>
      <c r="CM331" s="76"/>
      <c r="CN331" s="155" t="e">
        <f t="shared" si="326"/>
        <v>#DIV/0!</v>
      </c>
      <c r="CO331" s="72"/>
      <c r="CP331" s="76"/>
      <c r="CQ331" s="155" t="e">
        <f t="shared" si="327"/>
        <v>#DIV/0!</v>
      </c>
      <c r="CR331" s="78" t="b">
        <v>0</v>
      </c>
      <c r="CS331" s="76" t="b">
        <v>0</v>
      </c>
      <c r="CT331" s="76"/>
      <c r="CU331" s="76"/>
      <c r="CV331" s="76"/>
      <c r="CW331" s="76"/>
      <c r="CX331" s="76"/>
      <c r="CY331" s="76"/>
      <c r="CZ331" s="76"/>
      <c r="DA331" s="76"/>
      <c r="DB331" s="76"/>
      <c r="DC331" s="66" t="e">
        <f t="shared" si="328"/>
        <v>#DIV/0!</v>
      </c>
      <c r="DD331" s="66" t="e">
        <f t="shared" si="329"/>
        <v>#DIV/0!</v>
      </c>
      <c r="DE331" s="66" t="e">
        <f t="shared" si="330"/>
        <v>#DIV/0!</v>
      </c>
      <c r="DF331" s="66" t="e">
        <f t="shared" si="331"/>
        <v>#DIV/0!</v>
      </c>
      <c r="DG331" s="66" t="e">
        <f t="shared" si="332"/>
        <v>#DIV/0!</v>
      </c>
      <c r="DH331" s="66" t="e">
        <f t="shared" si="287"/>
        <v>#DIV/0!</v>
      </c>
      <c r="DI331" s="66" t="e">
        <f t="shared" si="333"/>
        <v>#DIV/0!</v>
      </c>
      <c r="DJ331" s="66" t="e">
        <f t="shared" si="334"/>
        <v>#DIV/0!</v>
      </c>
      <c r="DK331" s="66" t="e">
        <f t="shared" si="335"/>
        <v>#DIV/0!</v>
      </c>
      <c r="DL331" s="66" t="e">
        <f t="shared" si="336"/>
        <v>#DIV/0!</v>
      </c>
      <c r="DM331" s="66" t="e">
        <f t="shared" si="337"/>
        <v>#DIV/0!</v>
      </c>
      <c r="DN331" s="80" t="e">
        <f t="shared" si="286"/>
        <v>#DIV/0!</v>
      </c>
      <c r="DO331" s="178" t="e">
        <f t="shared" si="338"/>
        <v>#DIV/0!</v>
      </c>
      <c r="DP331" s="163" t="e">
        <f t="shared" si="342"/>
        <v>#DIV/0!</v>
      </c>
    </row>
    <row r="332" spans="1:120" ht="17.149999999999999" customHeight="1" x14ac:dyDescent="0.3">
      <c r="A332" s="30"/>
      <c r="B332" s="39" t="s">
        <v>801</v>
      </c>
      <c r="C332" s="37" t="s">
        <v>802</v>
      </c>
      <c r="D332" s="36" t="s">
        <v>912</v>
      </c>
      <c r="E332" s="37" t="s">
        <v>913</v>
      </c>
      <c r="F332" s="36" t="s">
        <v>917</v>
      </c>
      <c r="G332" s="37" t="s">
        <v>918</v>
      </c>
      <c r="H332" s="36">
        <v>16</v>
      </c>
      <c r="I332" s="38">
        <v>11</v>
      </c>
      <c r="J332" s="155" t="e">
        <f t="shared" si="290"/>
        <v>#DIV/0!</v>
      </c>
      <c r="K332" s="115" t="e">
        <f t="shared" si="291"/>
        <v>#DIV/0!</v>
      </c>
      <c r="L332" s="115" t="e">
        <f t="shared" si="292"/>
        <v>#DIV/0!</v>
      </c>
      <c r="M332" s="115" t="e">
        <f t="shared" si="293"/>
        <v>#DIV/0!</v>
      </c>
      <c r="N332" s="115" t="e">
        <f t="shared" si="294"/>
        <v>#DIV/0!</v>
      </c>
      <c r="O332" s="115" t="e">
        <f t="shared" si="295"/>
        <v>#DIV/0!</v>
      </c>
      <c r="P332" s="115" t="e">
        <f t="shared" si="296"/>
        <v>#DIV/0!</v>
      </c>
      <c r="Q332" s="115">
        <f t="shared" si="297"/>
        <v>1</v>
      </c>
      <c r="R332" s="116">
        <f t="shared" si="298"/>
        <v>0.34579942878698072</v>
      </c>
      <c r="S332" s="133" t="e">
        <f t="shared" si="299"/>
        <v>#DIV/0!</v>
      </c>
      <c r="T332" s="134" t="e">
        <f t="shared" si="339"/>
        <v>#DIV/0!</v>
      </c>
      <c r="U332" s="135" t="e">
        <f t="shared" si="300"/>
        <v>#DIV/0!</v>
      </c>
      <c r="V332" s="136">
        <v>1</v>
      </c>
      <c r="W332" s="155" t="e">
        <f t="shared" si="301"/>
        <v>#DIV/0!</v>
      </c>
      <c r="X332" s="155" t="e">
        <f t="shared" si="302"/>
        <v>#DIV/0!</v>
      </c>
      <c r="Y332" s="155" t="e">
        <f t="shared" si="303"/>
        <v>#DIV/0!</v>
      </c>
      <c r="Z332" s="156" t="e">
        <f t="shared" si="304"/>
        <v>#DIV/0!</v>
      </c>
      <c r="AA332" s="69"/>
      <c r="AB332" s="70">
        <f t="shared" si="305"/>
        <v>0.40176335292614362</v>
      </c>
      <c r="AC332" s="70" t="e">
        <f t="shared" si="306"/>
        <v>#DIV/0!</v>
      </c>
      <c r="AD332" s="70" t="e">
        <f t="shared" si="306"/>
        <v>#DIV/0!</v>
      </c>
      <c r="AE332" s="70">
        <f t="shared" si="307"/>
        <v>0</v>
      </c>
      <c r="AF332" s="70" t="e">
        <f t="shared" si="308"/>
        <v>#DIV/0!</v>
      </c>
      <c r="AG332" s="70" t="e">
        <f t="shared" si="309"/>
        <v>#DIV/0!</v>
      </c>
      <c r="AH332" s="70" t="e">
        <f t="shared" si="310"/>
        <v>#DIV/0!</v>
      </c>
      <c r="AI332" s="70" t="e">
        <f t="shared" si="311"/>
        <v>#DIV/0!</v>
      </c>
      <c r="AJ332" s="70" t="e">
        <f t="shared" si="312"/>
        <v>#DIV/0!</v>
      </c>
      <c r="AK332" s="70" t="e">
        <f t="shared" si="313"/>
        <v>#DIV/0!</v>
      </c>
      <c r="AL332" s="71" t="e">
        <f t="shared" si="340"/>
        <v>#DIV/0!</v>
      </c>
      <c r="AM332" s="187"/>
      <c r="AN332" s="189"/>
      <c r="AO332" s="182">
        <f t="shared" si="314"/>
        <v>1</v>
      </c>
      <c r="AP332" s="75"/>
      <c r="AQ332" s="75"/>
      <c r="AR332" s="76"/>
      <c r="AS332" s="76"/>
      <c r="AT332" s="171" t="e">
        <f t="shared" si="315"/>
        <v>#DIV/0!</v>
      </c>
      <c r="AU332" s="171" t="e">
        <f t="shared" si="316"/>
        <v>#DIV/0!</v>
      </c>
      <c r="AV332" s="75"/>
      <c r="AW332" s="76"/>
      <c r="AX332" s="75"/>
      <c r="AY332" s="76"/>
      <c r="AZ332" s="75"/>
      <c r="BA332" s="66" t="e">
        <f t="shared" si="317"/>
        <v>#DIV/0!</v>
      </c>
      <c r="BB332" s="155" t="e">
        <f t="shared" si="318"/>
        <v>#DIV/0!</v>
      </c>
      <c r="BC332" s="75"/>
      <c r="BD332" s="75"/>
      <c r="BE332" s="76"/>
      <c r="BF332" s="155" t="e">
        <f t="shared" si="319"/>
        <v>#DIV/0!</v>
      </c>
      <c r="BG332" s="184">
        <v>0.40176335292614362</v>
      </c>
      <c r="BH332" s="184">
        <v>0.34579942878698072</v>
      </c>
      <c r="BI332" s="75"/>
      <c r="BJ332" s="75"/>
      <c r="BK332" s="76"/>
      <c r="BL332" s="76"/>
      <c r="BM332" s="76"/>
      <c r="BN332" s="76"/>
      <c r="BO332" s="76"/>
      <c r="BP332" s="76"/>
      <c r="BQ332" s="76"/>
      <c r="BR332" s="76"/>
      <c r="BS332" s="155" t="e">
        <f t="shared" si="320"/>
        <v>#DIV/0!</v>
      </c>
      <c r="BT332" s="155" t="e">
        <f t="shared" si="288"/>
        <v>#DIV/0!</v>
      </c>
      <c r="BU332" s="66" t="e">
        <f t="shared" si="289"/>
        <v>#DIV/0!</v>
      </c>
      <c r="BV332" s="72"/>
      <c r="BW332" s="76"/>
      <c r="BX332" s="66" t="e">
        <f t="shared" si="321"/>
        <v>#DIV/0!</v>
      </c>
      <c r="BY332" s="74" t="e">
        <f t="shared" si="322"/>
        <v>#DIV/0!</v>
      </c>
      <c r="BZ332" s="155" t="e">
        <f t="shared" si="341"/>
        <v>#DIV/0!</v>
      </c>
      <c r="CA332" s="72"/>
      <c r="CB332" s="75"/>
      <c r="CC332" s="155" t="e">
        <f t="shared" si="323"/>
        <v>#DIV/0!</v>
      </c>
      <c r="CD332" s="155" t="e">
        <f t="shared" si="324"/>
        <v>#DIV/0!</v>
      </c>
      <c r="CE332" s="72"/>
      <c r="CF332" s="166"/>
      <c r="CG332" s="167"/>
      <c r="CH332" s="155" t="e">
        <f t="shared" si="325"/>
        <v>#DIV/0!</v>
      </c>
      <c r="CI332" s="75"/>
      <c r="CJ332" s="75"/>
      <c r="CK332" s="76"/>
      <c r="CL332" s="75"/>
      <c r="CM332" s="76"/>
      <c r="CN332" s="155" t="e">
        <f t="shared" si="326"/>
        <v>#DIV/0!</v>
      </c>
      <c r="CO332" s="72"/>
      <c r="CP332" s="76"/>
      <c r="CQ332" s="155" t="e">
        <f t="shared" si="327"/>
        <v>#DIV/0!</v>
      </c>
      <c r="CR332" s="78" t="b">
        <v>1</v>
      </c>
      <c r="CS332" s="76" t="b">
        <v>1</v>
      </c>
      <c r="CT332" s="76"/>
      <c r="CU332" s="76"/>
      <c r="CV332" s="79"/>
      <c r="CW332" s="79"/>
      <c r="CX332" s="79"/>
      <c r="CY332" s="79"/>
      <c r="CZ332" s="76"/>
      <c r="DA332" s="76"/>
      <c r="DB332" s="76"/>
      <c r="DC332" s="66" t="e">
        <f t="shared" si="328"/>
        <v>#DIV/0!</v>
      </c>
      <c r="DD332" s="66" t="e">
        <f t="shared" si="329"/>
        <v>#DIV/0!</v>
      </c>
      <c r="DE332" s="66" t="e">
        <f t="shared" si="330"/>
        <v>#DIV/0!</v>
      </c>
      <c r="DF332" s="66" t="e">
        <f t="shared" si="331"/>
        <v>#DIV/0!</v>
      </c>
      <c r="DG332" s="66" t="e">
        <f t="shared" si="332"/>
        <v>#DIV/0!</v>
      </c>
      <c r="DH332" s="66" t="e">
        <f t="shared" si="287"/>
        <v>#DIV/0!</v>
      </c>
      <c r="DI332" s="66" t="e">
        <f t="shared" si="333"/>
        <v>#DIV/0!</v>
      </c>
      <c r="DJ332" s="66" t="e">
        <f t="shared" si="334"/>
        <v>#DIV/0!</v>
      </c>
      <c r="DK332" s="66" t="e">
        <f t="shared" si="335"/>
        <v>#DIV/0!</v>
      </c>
      <c r="DL332" s="66" t="e">
        <f t="shared" si="336"/>
        <v>#DIV/0!</v>
      </c>
      <c r="DM332" s="66" t="e">
        <f t="shared" si="337"/>
        <v>#DIV/0!</v>
      </c>
      <c r="DN332" s="80" t="e">
        <f t="shared" si="286"/>
        <v>#DIV/0!</v>
      </c>
      <c r="DO332" s="178" t="e">
        <f t="shared" si="338"/>
        <v>#DIV/0!</v>
      </c>
      <c r="DP332" s="163" t="e">
        <f t="shared" si="342"/>
        <v>#DIV/0!</v>
      </c>
    </row>
    <row r="333" spans="1:120" ht="17.149999999999999" customHeight="1" x14ac:dyDescent="0.3">
      <c r="A333" s="30"/>
      <c r="B333" s="39" t="s">
        <v>801</v>
      </c>
      <c r="C333" s="37" t="s">
        <v>802</v>
      </c>
      <c r="D333" s="36" t="s">
        <v>919</v>
      </c>
      <c r="E333" s="37" t="s">
        <v>920</v>
      </c>
      <c r="F333" s="36" t="s">
        <v>921</v>
      </c>
      <c r="G333" s="37" t="s">
        <v>920</v>
      </c>
      <c r="H333" s="36">
        <v>13</v>
      </c>
      <c r="I333" s="38">
        <v>18</v>
      </c>
      <c r="J333" s="155" t="e">
        <f t="shared" si="290"/>
        <v>#DIV/0!</v>
      </c>
      <c r="K333" s="115" t="e">
        <f t="shared" si="291"/>
        <v>#DIV/0!</v>
      </c>
      <c r="L333" s="115" t="e">
        <f t="shared" si="292"/>
        <v>#DIV/0!</v>
      </c>
      <c r="M333" s="115" t="e">
        <f t="shared" si="293"/>
        <v>#DIV/0!</v>
      </c>
      <c r="N333" s="115" t="e">
        <f t="shared" si="294"/>
        <v>#DIV/0!</v>
      </c>
      <c r="O333" s="115" t="e">
        <f t="shared" si="295"/>
        <v>#DIV/0!</v>
      </c>
      <c r="P333" s="115" t="e">
        <f t="shared" si="296"/>
        <v>#DIV/0!</v>
      </c>
      <c r="Q333" s="115">
        <f t="shared" si="297"/>
        <v>1</v>
      </c>
      <c r="R333" s="116">
        <f t="shared" si="298"/>
        <v>0.58431359717291365</v>
      </c>
      <c r="S333" s="133" t="e">
        <f t="shared" si="299"/>
        <v>#DIV/0!</v>
      </c>
      <c r="T333" s="134" t="e">
        <f t="shared" si="339"/>
        <v>#DIV/0!</v>
      </c>
      <c r="U333" s="135" t="e">
        <f t="shared" si="300"/>
        <v>#DIV/0!</v>
      </c>
      <c r="V333" s="136">
        <v>3</v>
      </c>
      <c r="W333" s="155" t="e">
        <f t="shared" si="301"/>
        <v>#DIV/0!</v>
      </c>
      <c r="X333" s="155" t="e">
        <f t="shared" si="302"/>
        <v>#DIV/0!</v>
      </c>
      <c r="Y333" s="155" t="e">
        <f t="shared" si="303"/>
        <v>#DIV/0!</v>
      </c>
      <c r="Z333" s="156" t="e">
        <f t="shared" si="304"/>
        <v>#DIV/0!</v>
      </c>
      <c r="AA333" s="69"/>
      <c r="AB333" s="70">
        <f t="shared" si="305"/>
        <v>0.63230154767848223</v>
      </c>
      <c r="AC333" s="70" t="e">
        <f t="shared" si="306"/>
        <v>#DIV/0!</v>
      </c>
      <c r="AD333" s="70" t="e">
        <f t="shared" si="306"/>
        <v>#DIV/0!</v>
      </c>
      <c r="AE333" s="70">
        <f t="shared" si="307"/>
        <v>0</v>
      </c>
      <c r="AF333" s="70" t="e">
        <f t="shared" si="308"/>
        <v>#DIV/0!</v>
      </c>
      <c r="AG333" s="70" t="e">
        <f t="shared" si="309"/>
        <v>#DIV/0!</v>
      </c>
      <c r="AH333" s="70" t="e">
        <f t="shared" si="310"/>
        <v>#DIV/0!</v>
      </c>
      <c r="AI333" s="70" t="e">
        <f t="shared" si="311"/>
        <v>#DIV/0!</v>
      </c>
      <c r="AJ333" s="70" t="e">
        <f t="shared" si="312"/>
        <v>#DIV/0!</v>
      </c>
      <c r="AK333" s="70" t="e">
        <f t="shared" si="313"/>
        <v>#DIV/0!</v>
      </c>
      <c r="AL333" s="71" t="e">
        <f t="shared" si="340"/>
        <v>#DIV/0!</v>
      </c>
      <c r="AM333" s="187"/>
      <c r="AN333" s="189"/>
      <c r="AO333" s="182">
        <f t="shared" si="314"/>
        <v>1</v>
      </c>
      <c r="AP333" s="75"/>
      <c r="AQ333" s="75"/>
      <c r="AR333" s="76"/>
      <c r="AS333" s="76"/>
      <c r="AT333" s="171" t="e">
        <f t="shared" si="315"/>
        <v>#DIV/0!</v>
      </c>
      <c r="AU333" s="171" t="e">
        <f t="shared" si="316"/>
        <v>#DIV/0!</v>
      </c>
      <c r="AV333" s="75"/>
      <c r="AW333" s="76"/>
      <c r="AX333" s="75"/>
      <c r="AY333" s="76"/>
      <c r="AZ333" s="75"/>
      <c r="BA333" s="66" t="e">
        <f t="shared" si="317"/>
        <v>#DIV/0!</v>
      </c>
      <c r="BB333" s="155" t="e">
        <f t="shared" si="318"/>
        <v>#DIV/0!</v>
      </c>
      <c r="BC333" s="75"/>
      <c r="BD333" s="75"/>
      <c r="BE333" s="75"/>
      <c r="BF333" s="155" t="e">
        <f t="shared" si="319"/>
        <v>#DIV/0!</v>
      </c>
      <c r="BG333" s="184">
        <v>0.63230154767848223</v>
      </c>
      <c r="BH333" s="184">
        <v>0.58431359717291365</v>
      </c>
      <c r="BI333" s="75"/>
      <c r="BJ333" s="75"/>
      <c r="BK333" s="75"/>
      <c r="BL333" s="75"/>
      <c r="BM333" s="75"/>
      <c r="BN333" s="76"/>
      <c r="BO333" s="75"/>
      <c r="BP333" s="76"/>
      <c r="BQ333" s="76"/>
      <c r="BR333" s="76"/>
      <c r="BS333" s="155" t="e">
        <f t="shared" si="320"/>
        <v>#DIV/0!</v>
      </c>
      <c r="BT333" s="155" t="e">
        <f t="shared" si="288"/>
        <v>#DIV/0!</v>
      </c>
      <c r="BU333" s="66" t="e">
        <f t="shared" si="289"/>
        <v>#DIV/0!</v>
      </c>
      <c r="BV333" s="72"/>
      <c r="BW333" s="75"/>
      <c r="BX333" s="66" t="e">
        <f t="shared" si="321"/>
        <v>#DIV/0!</v>
      </c>
      <c r="BY333" s="74" t="e">
        <f t="shared" si="322"/>
        <v>#DIV/0!</v>
      </c>
      <c r="BZ333" s="155" t="e">
        <f t="shared" si="341"/>
        <v>#DIV/0!</v>
      </c>
      <c r="CA333" s="72"/>
      <c r="CB333" s="75"/>
      <c r="CC333" s="155" t="e">
        <f t="shared" si="323"/>
        <v>#DIV/0!</v>
      </c>
      <c r="CD333" s="155" t="e">
        <f t="shared" si="324"/>
        <v>#DIV/0!</v>
      </c>
      <c r="CE333" s="72"/>
      <c r="CF333" s="166"/>
      <c r="CG333" s="167"/>
      <c r="CH333" s="155" t="e">
        <f t="shared" si="325"/>
        <v>#DIV/0!</v>
      </c>
      <c r="CI333" s="75"/>
      <c r="CJ333" s="76"/>
      <c r="CK333" s="75"/>
      <c r="CL333" s="75"/>
      <c r="CM333" s="75"/>
      <c r="CN333" s="155" t="e">
        <f t="shared" si="326"/>
        <v>#DIV/0!</v>
      </c>
      <c r="CO333" s="72"/>
      <c r="CP333" s="75"/>
      <c r="CQ333" s="155" t="e">
        <f t="shared" si="327"/>
        <v>#DIV/0!</v>
      </c>
      <c r="CR333" s="78" t="b">
        <v>1</v>
      </c>
      <c r="CS333" s="76" t="b">
        <v>1</v>
      </c>
      <c r="CT333" s="76"/>
      <c r="CU333" s="76"/>
      <c r="CV333" s="79"/>
      <c r="CW333" s="79"/>
      <c r="CX333" s="79"/>
      <c r="CY333" s="79"/>
      <c r="CZ333" s="76"/>
      <c r="DA333" s="76"/>
      <c r="DB333" s="76"/>
      <c r="DC333" s="66" t="e">
        <f t="shared" si="328"/>
        <v>#DIV/0!</v>
      </c>
      <c r="DD333" s="66" t="e">
        <f t="shared" si="329"/>
        <v>#DIV/0!</v>
      </c>
      <c r="DE333" s="66" t="e">
        <f t="shared" si="330"/>
        <v>#DIV/0!</v>
      </c>
      <c r="DF333" s="66" t="e">
        <f t="shared" si="331"/>
        <v>#DIV/0!</v>
      </c>
      <c r="DG333" s="66" t="e">
        <f t="shared" si="332"/>
        <v>#DIV/0!</v>
      </c>
      <c r="DH333" s="66" t="e">
        <f t="shared" si="287"/>
        <v>#DIV/0!</v>
      </c>
      <c r="DI333" s="66" t="e">
        <f t="shared" si="333"/>
        <v>#DIV/0!</v>
      </c>
      <c r="DJ333" s="66" t="e">
        <f t="shared" si="334"/>
        <v>#DIV/0!</v>
      </c>
      <c r="DK333" s="66" t="e">
        <f t="shared" si="335"/>
        <v>#DIV/0!</v>
      </c>
      <c r="DL333" s="66" t="e">
        <f t="shared" si="336"/>
        <v>#DIV/0!</v>
      </c>
      <c r="DM333" s="66" t="e">
        <f t="shared" si="337"/>
        <v>#DIV/0!</v>
      </c>
      <c r="DN333" s="80" t="e">
        <f t="shared" si="286"/>
        <v>#DIV/0!</v>
      </c>
      <c r="DO333" s="178" t="e">
        <f t="shared" si="338"/>
        <v>#DIV/0!</v>
      </c>
      <c r="DP333" s="163" t="e">
        <f t="shared" si="342"/>
        <v>#DIV/0!</v>
      </c>
    </row>
    <row r="334" spans="1:120" ht="17.149999999999999" customHeight="1" x14ac:dyDescent="0.3">
      <c r="A334" s="30"/>
      <c r="B334" s="39" t="s">
        <v>801</v>
      </c>
      <c r="C334" s="37" t="s">
        <v>802</v>
      </c>
      <c r="D334" s="36" t="s">
        <v>922</v>
      </c>
      <c r="E334" s="37" t="s">
        <v>923</v>
      </c>
      <c r="F334" s="36" t="s">
        <v>924</v>
      </c>
      <c r="G334" s="37" t="s">
        <v>923</v>
      </c>
      <c r="H334" s="36">
        <v>22</v>
      </c>
      <c r="I334" s="38">
        <v>3</v>
      </c>
      <c r="J334" s="155" t="e">
        <f t="shared" si="290"/>
        <v>#DIV/0!</v>
      </c>
      <c r="K334" s="115" t="e">
        <f t="shared" si="291"/>
        <v>#DIV/0!</v>
      </c>
      <c r="L334" s="115" t="e">
        <f t="shared" si="292"/>
        <v>#DIV/0!</v>
      </c>
      <c r="M334" s="115" t="e">
        <f t="shared" si="293"/>
        <v>#DIV/0!</v>
      </c>
      <c r="N334" s="115" t="e">
        <f t="shared" si="294"/>
        <v>#DIV/0!</v>
      </c>
      <c r="O334" s="115" t="e">
        <f t="shared" si="295"/>
        <v>#DIV/0!</v>
      </c>
      <c r="P334" s="115" t="e">
        <f t="shared" si="296"/>
        <v>#DIV/0!</v>
      </c>
      <c r="Q334" s="115">
        <f t="shared" si="297"/>
        <v>1</v>
      </c>
      <c r="R334" s="116">
        <f t="shared" si="298"/>
        <v>0.35271878127432449</v>
      </c>
      <c r="S334" s="133" t="e">
        <f t="shared" si="299"/>
        <v>#DIV/0!</v>
      </c>
      <c r="T334" s="134" t="e">
        <f t="shared" si="339"/>
        <v>#DIV/0!</v>
      </c>
      <c r="U334" s="135" t="e">
        <f t="shared" si="300"/>
        <v>#DIV/0!</v>
      </c>
      <c r="V334" s="136">
        <v>3</v>
      </c>
      <c r="W334" s="155" t="e">
        <f t="shared" si="301"/>
        <v>#DIV/0!</v>
      </c>
      <c r="X334" s="155" t="e">
        <f t="shared" si="302"/>
        <v>#DIV/0!</v>
      </c>
      <c r="Y334" s="155" t="e">
        <f t="shared" si="303"/>
        <v>#DIV/0!</v>
      </c>
      <c r="Z334" s="156" t="e">
        <f t="shared" si="304"/>
        <v>#DIV/0!</v>
      </c>
      <c r="AA334" s="69"/>
      <c r="AB334" s="70">
        <f t="shared" si="305"/>
        <v>0.4360844105623688</v>
      </c>
      <c r="AC334" s="70" t="e">
        <f t="shared" si="306"/>
        <v>#DIV/0!</v>
      </c>
      <c r="AD334" s="70" t="e">
        <f t="shared" si="306"/>
        <v>#DIV/0!</v>
      </c>
      <c r="AE334" s="70">
        <f t="shared" si="307"/>
        <v>0</v>
      </c>
      <c r="AF334" s="70" t="e">
        <f t="shared" si="308"/>
        <v>#DIV/0!</v>
      </c>
      <c r="AG334" s="70" t="e">
        <f t="shared" si="309"/>
        <v>#DIV/0!</v>
      </c>
      <c r="AH334" s="70" t="e">
        <f t="shared" si="310"/>
        <v>#DIV/0!</v>
      </c>
      <c r="AI334" s="70" t="e">
        <f t="shared" si="311"/>
        <v>#DIV/0!</v>
      </c>
      <c r="AJ334" s="70" t="e">
        <f t="shared" si="312"/>
        <v>#DIV/0!</v>
      </c>
      <c r="AK334" s="70" t="e">
        <f t="shared" si="313"/>
        <v>#DIV/0!</v>
      </c>
      <c r="AL334" s="71" t="e">
        <f t="shared" si="340"/>
        <v>#DIV/0!</v>
      </c>
      <c r="AM334" s="187"/>
      <c r="AN334" s="189"/>
      <c r="AO334" s="182">
        <f t="shared" si="314"/>
        <v>1</v>
      </c>
      <c r="AP334" s="75"/>
      <c r="AQ334" s="75"/>
      <c r="AR334" s="76"/>
      <c r="AS334" s="76"/>
      <c r="AT334" s="171" t="e">
        <f t="shared" si="315"/>
        <v>#DIV/0!</v>
      </c>
      <c r="AU334" s="171" t="e">
        <f t="shared" si="316"/>
        <v>#DIV/0!</v>
      </c>
      <c r="AV334" s="75"/>
      <c r="AW334" s="76"/>
      <c r="AX334" s="75"/>
      <c r="AY334" s="76"/>
      <c r="AZ334" s="75"/>
      <c r="BA334" s="66" t="e">
        <f t="shared" si="317"/>
        <v>#DIV/0!</v>
      </c>
      <c r="BB334" s="155" t="e">
        <f t="shared" si="318"/>
        <v>#DIV/0!</v>
      </c>
      <c r="BC334" s="75"/>
      <c r="BD334" s="75"/>
      <c r="BE334" s="76"/>
      <c r="BF334" s="155" t="e">
        <f t="shared" si="319"/>
        <v>#DIV/0!</v>
      </c>
      <c r="BG334" s="184">
        <v>0.4360844105623688</v>
      </c>
      <c r="BH334" s="184">
        <v>0.35271878127432449</v>
      </c>
      <c r="BI334" s="75"/>
      <c r="BJ334" s="75"/>
      <c r="BK334" s="76"/>
      <c r="BL334" s="76"/>
      <c r="BM334" s="76"/>
      <c r="BN334" s="76"/>
      <c r="BO334" s="76"/>
      <c r="BP334" s="76"/>
      <c r="BQ334" s="76"/>
      <c r="BR334" s="76"/>
      <c r="BS334" s="155" t="e">
        <f t="shared" si="320"/>
        <v>#DIV/0!</v>
      </c>
      <c r="BT334" s="155" t="e">
        <f t="shared" si="288"/>
        <v>#DIV/0!</v>
      </c>
      <c r="BU334" s="66" t="e">
        <f t="shared" si="289"/>
        <v>#DIV/0!</v>
      </c>
      <c r="BV334" s="72"/>
      <c r="BW334" s="75"/>
      <c r="BX334" s="66" t="e">
        <f t="shared" si="321"/>
        <v>#DIV/0!</v>
      </c>
      <c r="BY334" s="74" t="e">
        <f t="shared" si="322"/>
        <v>#DIV/0!</v>
      </c>
      <c r="BZ334" s="155" t="e">
        <f t="shared" si="341"/>
        <v>#DIV/0!</v>
      </c>
      <c r="CA334" s="72"/>
      <c r="CB334" s="75"/>
      <c r="CC334" s="155" t="e">
        <f t="shared" si="323"/>
        <v>#DIV/0!</v>
      </c>
      <c r="CD334" s="155" t="e">
        <f t="shared" si="324"/>
        <v>#DIV/0!</v>
      </c>
      <c r="CE334" s="72"/>
      <c r="CF334" s="166"/>
      <c r="CG334" s="167"/>
      <c r="CH334" s="155" t="e">
        <f t="shared" si="325"/>
        <v>#DIV/0!</v>
      </c>
      <c r="CI334" s="75"/>
      <c r="CJ334" s="75"/>
      <c r="CK334" s="76"/>
      <c r="CL334" s="75"/>
      <c r="CM334" s="76"/>
      <c r="CN334" s="155" t="e">
        <f t="shared" si="326"/>
        <v>#DIV/0!</v>
      </c>
      <c r="CO334" s="72"/>
      <c r="CP334" s="76"/>
      <c r="CQ334" s="155" t="e">
        <f t="shared" si="327"/>
        <v>#DIV/0!</v>
      </c>
      <c r="CR334" s="78" t="b">
        <v>1</v>
      </c>
      <c r="CS334" s="76" t="b">
        <v>0</v>
      </c>
      <c r="CT334" s="76"/>
      <c r="CU334" s="76"/>
      <c r="CV334" s="76"/>
      <c r="CW334" s="76"/>
      <c r="CX334" s="76"/>
      <c r="CY334" s="76"/>
      <c r="CZ334" s="76"/>
      <c r="DA334" s="76"/>
      <c r="DB334" s="76"/>
      <c r="DC334" s="66" t="e">
        <f t="shared" si="328"/>
        <v>#DIV/0!</v>
      </c>
      <c r="DD334" s="66" t="e">
        <f t="shared" si="329"/>
        <v>#DIV/0!</v>
      </c>
      <c r="DE334" s="66" t="e">
        <f t="shared" si="330"/>
        <v>#DIV/0!</v>
      </c>
      <c r="DF334" s="66" t="e">
        <f t="shared" si="331"/>
        <v>#DIV/0!</v>
      </c>
      <c r="DG334" s="66" t="e">
        <f t="shared" si="332"/>
        <v>#DIV/0!</v>
      </c>
      <c r="DH334" s="66" t="e">
        <f t="shared" si="287"/>
        <v>#DIV/0!</v>
      </c>
      <c r="DI334" s="66" t="e">
        <f t="shared" si="333"/>
        <v>#DIV/0!</v>
      </c>
      <c r="DJ334" s="66" t="e">
        <f t="shared" si="334"/>
        <v>#DIV/0!</v>
      </c>
      <c r="DK334" s="66" t="e">
        <f t="shared" si="335"/>
        <v>#DIV/0!</v>
      </c>
      <c r="DL334" s="66" t="e">
        <f t="shared" si="336"/>
        <v>#DIV/0!</v>
      </c>
      <c r="DM334" s="66" t="e">
        <f t="shared" si="337"/>
        <v>#DIV/0!</v>
      </c>
      <c r="DN334" s="80" t="e">
        <f t="shared" si="286"/>
        <v>#DIV/0!</v>
      </c>
      <c r="DO334" s="178" t="e">
        <f t="shared" si="338"/>
        <v>#DIV/0!</v>
      </c>
      <c r="DP334" s="163" t="e">
        <f t="shared" si="342"/>
        <v>#DIV/0!</v>
      </c>
    </row>
    <row r="335" spans="1:120" ht="17.149999999999999" customHeight="1" thickBot="1" x14ac:dyDescent="0.35">
      <c r="A335" s="33"/>
      <c r="B335" s="41" t="s">
        <v>801</v>
      </c>
      <c r="C335" s="42" t="s">
        <v>802</v>
      </c>
      <c r="D335" s="43" t="s">
        <v>922</v>
      </c>
      <c r="E335" s="42" t="s">
        <v>923</v>
      </c>
      <c r="F335" s="43" t="s">
        <v>925</v>
      </c>
      <c r="G335" s="42" t="s">
        <v>926</v>
      </c>
      <c r="H335" s="43">
        <v>20</v>
      </c>
      <c r="I335" s="44">
        <v>10</v>
      </c>
      <c r="J335" s="170" t="e">
        <f t="shared" si="290"/>
        <v>#DIV/0!</v>
      </c>
      <c r="K335" s="117" t="e">
        <f t="shared" si="291"/>
        <v>#DIV/0!</v>
      </c>
      <c r="L335" s="117" t="e">
        <f t="shared" si="292"/>
        <v>#DIV/0!</v>
      </c>
      <c r="M335" s="117" t="e">
        <f t="shared" si="293"/>
        <v>#DIV/0!</v>
      </c>
      <c r="N335" s="117" t="e">
        <f t="shared" si="294"/>
        <v>#DIV/0!</v>
      </c>
      <c r="O335" s="117" t="e">
        <f t="shared" si="295"/>
        <v>#DIV/0!</v>
      </c>
      <c r="P335" s="117" t="e">
        <f t="shared" si="296"/>
        <v>#DIV/0!</v>
      </c>
      <c r="Q335" s="117">
        <f t="shared" si="297"/>
        <v>1</v>
      </c>
      <c r="R335" s="118">
        <f t="shared" si="298"/>
        <v>0.20041098449467587</v>
      </c>
      <c r="S335" s="133" t="e">
        <f t="shared" si="299"/>
        <v>#DIV/0!</v>
      </c>
      <c r="T335" s="137" t="e">
        <f t="shared" si="339"/>
        <v>#DIV/0!</v>
      </c>
      <c r="U335" s="138" t="e">
        <f t="shared" si="300"/>
        <v>#DIV/0!</v>
      </c>
      <c r="V335" s="139">
        <v>1</v>
      </c>
      <c r="W335" s="155" t="e">
        <f t="shared" si="301"/>
        <v>#DIV/0!</v>
      </c>
      <c r="X335" s="155" t="e">
        <f t="shared" si="302"/>
        <v>#DIV/0!</v>
      </c>
      <c r="Y335" s="155" t="e">
        <f t="shared" si="303"/>
        <v>#DIV/0!</v>
      </c>
      <c r="Z335" s="156" t="e">
        <f t="shared" si="304"/>
        <v>#DIV/0!</v>
      </c>
      <c r="AA335" s="92"/>
      <c r="AB335" s="93">
        <f t="shared" si="305"/>
        <v>0.34385445777850843</v>
      </c>
      <c r="AC335" s="93" t="e">
        <f t="shared" si="306"/>
        <v>#DIV/0!</v>
      </c>
      <c r="AD335" s="93" t="e">
        <f t="shared" si="306"/>
        <v>#DIV/0!</v>
      </c>
      <c r="AE335" s="93">
        <f t="shared" si="307"/>
        <v>0</v>
      </c>
      <c r="AF335" s="93" t="e">
        <f t="shared" si="308"/>
        <v>#DIV/0!</v>
      </c>
      <c r="AG335" s="93" t="e">
        <f t="shared" si="309"/>
        <v>#DIV/0!</v>
      </c>
      <c r="AH335" s="93" t="e">
        <f t="shared" si="310"/>
        <v>#DIV/0!</v>
      </c>
      <c r="AI335" s="93" t="e">
        <f t="shared" si="311"/>
        <v>#DIV/0!</v>
      </c>
      <c r="AJ335" s="93" t="e">
        <f t="shared" si="312"/>
        <v>#DIV/0!</v>
      </c>
      <c r="AK335" s="93" t="e">
        <f t="shared" si="313"/>
        <v>#DIV/0!</v>
      </c>
      <c r="AL335" s="94" t="e">
        <f t="shared" si="340"/>
        <v>#DIV/0!</v>
      </c>
      <c r="AM335" s="188"/>
      <c r="AN335" s="190"/>
      <c r="AO335" s="183">
        <f t="shared" si="314"/>
        <v>1</v>
      </c>
      <c r="AP335" s="98"/>
      <c r="AQ335" s="99"/>
      <c r="AR335" s="99"/>
      <c r="AS335" s="99"/>
      <c r="AT335" s="172" t="e">
        <f t="shared" si="315"/>
        <v>#DIV/0!</v>
      </c>
      <c r="AU335" s="172" t="e">
        <f t="shared" si="316"/>
        <v>#DIV/0!</v>
      </c>
      <c r="AV335" s="98"/>
      <c r="AW335" s="99"/>
      <c r="AX335" s="99"/>
      <c r="AY335" s="99"/>
      <c r="AZ335" s="98"/>
      <c r="BA335" s="90" t="e">
        <f t="shared" si="317"/>
        <v>#DIV/0!</v>
      </c>
      <c r="BB335" s="170" t="e">
        <f t="shared" si="318"/>
        <v>#DIV/0!</v>
      </c>
      <c r="BC335" s="98"/>
      <c r="BD335" s="99"/>
      <c r="BE335" s="99"/>
      <c r="BF335" s="170" t="e">
        <f t="shared" si="319"/>
        <v>#DIV/0!</v>
      </c>
      <c r="BG335" s="185">
        <v>0.34385445777850843</v>
      </c>
      <c r="BH335" s="185">
        <v>0.20041098449467587</v>
      </c>
      <c r="BI335" s="98"/>
      <c r="BJ335" s="98"/>
      <c r="BK335" s="99"/>
      <c r="BL335" s="99"/>
      <c r="BM335" s="99"/>
      <c r="BN335" s="99"/>
      <c r="BO335" s="99"/>
      <c r="BP335" s="99"/>
      <c r="BQ335" s="99"/>
      <c r="BR335" s="99"/>
      <c r="BS335" s="170" t="e">
        <f t="shared" si="320"/>
        <v>#DIV/0!</v>
      </c>
      <c r="BT335" s="170" t="e">
        <f t="shared" si="288"/>
        <v>#DIV/0!</v>
      </c>
      <c r="BU335" s="90" t="e">
        <f t="shared" si="289"/>
        <v>#DIV/0!</v>
      </c>
      <c r="BV335" s="95"/>
      <c r="BW335" s="98"/>
      <c r="BX335" s="90" t="e">
        <f t="shared" si="321"/>
        <v>#DIV/0!</v>
      </c>
      <c r="BY335" s="97" t="e">
        <f t="shared" si="322"/>
        <v>#DIV/0!</v>
      </c>
      <c r="BZ335" s="170" t="e">
        <f t="shared" si="341"/>
        <v>#DIV/0!</v>
      </c>
      <c r="CA335" s="95"/>
      <c r="CB335" s="98"/>
      <c r="CC335" s="170" t="e">
        <f t="shared" si="323"/>
        <v>#DIV/0!</v>
      </c>
      <c r="CD335" s="170" t="e">
        <f t="shared" si="324"/>
        <v>#DIV/0!</v>
      </c>
      <c r="CE335" s="95"/>
      <c r="CF335" s="168"/>
      <c r="CG335" s="169"/>
      <c r="CH335" s="170" t="e">
        <f t="shared" si="325"/>
        <v>#DIV/0!</v>
      </c>
      <c r="CI335" s="98"/>
      <c r="CJ335" s="98"/>
      <c r="CK335" s="99"/>
      <c r="CL335" s="98"/>
      <c r="CM335" s="98"/>
      <c r="CN335" s="170" t="e">
        <f t="shared" si="326"/>
        <v>#DIV/0!</v>
      </c>
      <c r="CO335" s="95"/>
      <c r="CP335" s="99"/>
      <c r="CQ335" s="170" t="e">
        <f t="shared" si="327"/>
        <v>#DIV/0!</v>
      </c>
      <c r="CR335" s="101" t="b">
        <v>0</v>
      </c>
      <c r="CS335" s="99" t="b">
        <v>1</v>
      </c>
      <c r="CT335" s="99"/>
      <c r="CU335" s="99"/>
      <c r="CV335" s="102"/>
      <c r="CW335" s="102"/>
      <c r="CX335" s="102"/>
      <c r="CY335" s="102"/>
      <c r="CZ335" s="99"/>
      <c r="DA335" s="99"/>
      <c r="DB335" s="99"/>
      <c r="DC335" s="90" t="e">
        <f t="shared" si="328"/>
        <v>#DIV/0!</v>
      </c>
      <c r="DD335" s="90" t="e">
        <f t="shared" si="329"/>
        <v>#DIV/0!</v>
      </c>
      <c r="DE335" s="90" t="e">
        <f t="shared" si="330"/>
        <v>#DIV/0!</v>
      </c>
      <c r="DF335" s="90" t="e">
        <f t="shared" si="331"/>
        <v>#DIV/0!</v>
      </c>
      <c r="DG335" s="90" t="e">
        <f t="shared" si="332"/>
        <v>#DIV/0!</v>
      </c>
      <c r="DH335" s="90" t="e">
        <f t="shared" si="287"/>
        <v>#DIV/0!</v>
      </c>
      <c r="DI335" s="90" t="e">
        <f t="shared" si="333"/>
        <v>#DIV/0!</v>
      </c>
      <c r="DJ335" s="90" t="e">
        <f t="shared" si="334"/>
        <v>#DIV/0!</v>
      </c>
      <c r="DK335" s="90" t="e">
        <f t="shared" si="335"/>
        <v>#DIV/0!</v>
      </c>
      <c r="DL335" s="90" t="e">
        <f t="shared" si="336"/>
        <v>#DIV/0!</v>
      </c>
      <c r="DM335" s="90" t="e">
        <f t="shared" si="337"/>
        <v>#DIV/0!</v>
      </c>
      <c r="DN335" s="103" t="e">
        <f t="shared" si="286"/>
        <v>#DIV/0!</v>
      </c>
      <c r="DO335" s="179" t="e">
        <f t="shared" si="338"/>
        <v>#DIV/0!</v>
      </c>
      <c r="DP335" s="163" t="e">
        <f t="shared" si="342"/>
        <v>#DIV/0!</v>
      </c>
    </row>
    <row r="336" spans="1:120" x14ac:dyDescent="0.3">
      <c r="J336" s="157"/>
      <c r="K336" s="119"/>
      <c r="L336" s="119"/>
      <c r="M336" s="119"/>
      <c r="N336" s="119"/>
      <c r="O336" s="119"/>
      <c r="P336" s="119"/>
      <c r="Q336" s="119"/>
      <c r="R336" s="119"/>
      <c r="S336" s="140"/>
      <c r="W336" s="157"/>
      <c r="X336" s="157"/>
    </row>
    <row r="337" spans="42:92" x14ac:dyDescent="0.3">
      <c r="AP337" s="104">
        <f>SUM(AP6:AP200)</f>
        <v>0</v>
      </c>
      <c r="BS337" s="181" t="e">
        <f>AVERAGE(BS6:BS335)</f>
        <v>#DIV/0!</v>
      </c>
      <c r="BT337" s="181" t="e">
        <f>AVERAGE(BT6:BT335)</f>
        <v>#DIV/0!</v>
      </c>
      <c r="BU337" s="105" t="e">
        <f>AVERAGE(BU6:BU335)</f>
        <v>#DIV/0!</v>
      </c>
      <c r="CN337" s="191" t="e">
        <f>_xlfn.STDEV.P(CN6:CN335)</f>
        <v>#DIV/0!</v>
      </c>
    </row>
    <row r="338" spans="42:92" x14ac:dyDescent="0.3">
      <c r="BT338" s="181" t="e">
        <f>BT337/#REF!</f>
        <v>#DIV/0!</v>
      </c>
      <c r="BU338" s="105" t="e">
        <f>BU337/BT337</f>
        <v>#DIV/0!</v>
      </c>
    </row>
  </sheetData>
  <autoFilter ref="B2:DP335" xr:uid="{00000000-0009-0000-0000-000000000000}"/>
  <mergeCells count="4">
    <mergeCell ref="J1:R1"/>
    <mergeCell ref="S1:V1"/>
    <mergeCell ref="W1:Z1"/>
    <mergeCell ref="AA1:AL1"/>
  </mergeCells>
  <conditionalFormatting sqref="DH6:DK335">
    <cfRule type="expression" dxfId="0" priority="1">
      <formula>NOT(_xlfn.ISFORMULA(DH6))</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100CF-7F28-41B2-A644-0D354835886A}">
  <dimension ref="A1:B12"/>
  <sheetViews>
    <sheetView tabSelected="1" zoomScale="90" zoomScaleNormal="90" workbookViewId="0"/>
  </sheetViews>
  <sheetFormatPr defaultRowHeight="14.5" x14ac:dyDescent="0.35"/>
  <cols>
    <col min="1" max="1" width="15.90625" style="282" customWidth="1"/>
    <col min="2" max="2" width="167.08984375" style="271" customWidth="1"/>
    <col min="3" max="16384" width="8.7265625" style="271"/>
  </cols>
  <sheetData>
    <row r="1" spans="1:2" ht="15" thickBot="1" x14ac:dyDescent="0.4">
      <c r="A1" s="269" t="s">
        <v>1081</v>
      </c>
      <c r="B1" s="270" t="s">
        <v>1091</v>
      </c>
    </row>
    <row r="2" spans="1:2" ht="63" customHeight="1" thickBot="1" x14ac:dyDescent="0.4">
      <c r="A2" s="272" t="s">
        <v>1100</v>
      </c>
      <c r="B2" s="273" t="s">
        <v>1101</v>
      </c>
    </row>
    <row r="3" spans="1:2" ht="188.5" customHeight="1" thickBot="1" x14ac:dyDescent="0.4">
      <c r="A3" s="272" t="s">
        <v>1098</v>
      </c>
      <c r="B3" s="273" t="s">
        <v>1102</v>
      </c>
    </row>
    <row r="4" spans="1:2" ht="44" thickBot="1" x14ac:dyDescent="0.4">
      <c r="A4" s="272" t="s">
        <v>1082</v>
      </c>
      <c r="B4" s="273" t="s">
        <v>1092</v>
      </c>
    </row>
    <row r="5" spans="1:2" ht="15" thickBot="1" x14ac:dyDescent="0.4">
      <c r="A5" s="272" t="s">
        <v>1084</v>
      </c>
      <c r="B5" s="274">
        <v>44712</v>
      </c>
    </row>
    <row r="6" spans="1:2" ht="26.5" thickBot="1" x14ac:dyDescent="0.4">
      <c r="A6" s="275" t="s">
        <v>1085</v>
      </c>
      <c r="B6" s="276" t="s">
        <v>1093</v>
      </c>
    </row>
    <row r="7" spans="1:2" s="279" customFormat="1" ht="15" thickBot="1" x14ac:dyDescent="0.4">
      <c r="A7" s="277" t="s">
        <v>1086</v>
      </c>
      <c r="B7" s="278" t="s">
        <v>1096</v>
      </c>
    </row>
    <row r="8" spans="1:2" ht="44" thickBot="1" x14ac:dyDescent="0.4">
      <c r="A8" s="275" t="s">
        <v>1087</v>
      </c>
      <c r="B8" s="276" t="s">
        <v>1094</v>
      </c>
    </row>
    <row r="9" spans="1:2" ht="87.5" thickBot="1" x14ac:dyDescent="0.4">
      <c r="A9" s="275" t="s">
        <v>1095</v>
      </c>
      <c r="B9" s="276" t="s">
        <v>1103</v>
      </c>
    </row>
    <row r="10" spans="1:2" ht="15" thickBot="1" x14ac:dyDescent="0.4">
      <c r="A10" s="275" t="s">
        <v>1088</v>
      </c>
      <c r="B10" s="276" t="s">
        <v>1097</v>
      </c>
    </row>
    <row r="11" spans="1:2" ht="15" thickBot="1" x14ac:dyDescent="0.4">
      <c r="A11" s="280" t="s">
        <v>1099</v>
      </c>
      <c r="B11" s="276" t="s">
        <v>1083</v>
      </c>
    </row>
    <row r="12" spans="1:2" ht="26.5" thickBot="1" x14ac:dyDescent="0.4">
      <c r="A12" s="280" t="s">
        <v>1089</v>
      </c>
      <c r="B12" s="281" t="s">
        <v>1090</v>
      </c>
    </row>
  </sheetData>
  <sheetProtection sheet="1" objects="1" scenarios="1"/>
  <hyperlinks>
    <hyperlink ref="B12" r:id="rId1" display="mailto:info.mimu@undp.org" xr:uid="{0226905A-6943-41F9-88C5-B881251A259D}"/>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A3336-37A9-4FFB-BD74-D86EEEE0B040}">
  <dimension ref="A1:AF154"/>
  <sheetViews>
    <sheetView zoomScale="90" zoomScaleNormal="100" workbookViewId="0">
      <pane xSplit="8" ySplit="4" topLeftCell="I5" activePane="bottomRight" state="frozen"/>
      <selection pane="topRight" activeCell="I1" sqref="I1"/>
      <selection pane="bottomLeft" activeCell="A5" sqref="A5"/>
      <selection pane="bottomRight" sqref="A1:H1"/>
    </sheetView>
  </sheetViews>
  <sheetFormatPr defaultRowHeight="13" x14ac:dyDescent="0.35"/>
  <cols>
    <col min="1" max="32" width="10.6328125" style="208" customWidth="1"/>
    <col min="33" max="16384" width="8.7265625" style="208"/>
  </cols>
  <sheetData>
    <row r="1" spans="1:32" ht="13.5" thickBot="1" x14ac:dyDescent="0.4">
      <c r="A1" s="300" t="s">
        <v>947</v>
      </c>
      <c r="B1" s="301"/>
      <c r="C1" s="301"/>
      <c r="D1" s="301"/>
      <c r="E1" s="301"/>
      <c r="F1" s="301"/>
      <c r="G1" s="301"/>
      <c r="H1" s="302"/>
      <c r="I1" s="303" t="s">
        <v>21</v>
      </c>
      <c r="J1" s="304"/>
      <c r="K1" s="304"/>
      <c r="L1" s="304"/>
      <c r="M1" s="304"/>
      <c r="N1" s="304"/>
      <c r="O1" s="304"/>
      <c r="P1" s="304"/>
      <c r="Q1" s="304"/>
      <c r="R1" s="294" t="s">
        <v>22</v>
      </c>
      <c r="S1" s="295"/>
      <c r="T1" s="295"/>
      <c r="U1" s="304" t="s">
        <v>21</v>
      </c>
      <c r="V1" s="304"/>
      <c r="W1" s="304"/>
      <c r="X1" s="304"/>
      <c r="Y1" s="304"/>
      <c r="Z1" s="304"/>
      <c r="AA1" s="304"/>
      <c r="AB1" s="304"/>
      <c r="AC1" s="304"/>
      <c r="AD1" s="294" t="s">
        <v>22</v>
      </c>
      <c r="AE1" s="295"/>
      <c r="AF1" s="296"/>
    </row>
    <row r="2" spans="1:32" ht="15" customHeight="1" thickBot="1" x14ac:dyDescent="0.4">
      <c r="A2" s="300" t="s">
        <v>951</v>
      </c>
      <c r="B2" s="301"/>
      <c r="C2" s="301"/>
      <c r="D2" s="301"/>
      <c r="E2" s="301"/>
      <c r="F2" s="301"/>
      <c r="G2" s="301"/>
      <c r="H2" s="302"/>
      <c r="I2" s="297">
        <v>2016</v>
      </c>
      <c r="J2" s="297"/>
      <c r="K2" s="297"/>
      <c r="L2" s="297"/>
      <c r="M2" s="297"/>
      <c r="N2" s="297"/>
      <c r="O2" s="297"/>
      <c r="P2" s="297"/>
      <c r="Q2" s="297"/>
      <c r="R2" s="297"/>
      <c r="S2" s="297"/>
      <c r="T2" s="297"/>
      <c r="U2" s="298">
        <v>2021</v>
      </c>
      <c r="V2" s="297"/>
      <c r="W2" s="297"/>
      <c r="X2" s="297"/>
      <c r="Y2" s="297"/>
      <c r="Z2" s="297"/>
      <c r="AA2" s="297"/>
      <c r="AB2" s="297"/>
      <c r="AC2" s="297"/>
      <c r="AD2" s="297"/>
      <c r="AE2" s="297"/>
      <c r="AF2" s="299"/>
    </row>
    <row r="3" spans="1:32" ht="91" customHeight="1" x14ac:dyDescent="0.35">
      <c r="A3" s="204" t="s">
        <v>25</v>
      </c>
      <c r="B3" s="205" t="s">
        <v>26</v>
      </c>
      <c r="C3" s="205" t="s">
        <v>27</v>
      </c>
      <c r="D3" s="205" t="s">
        <v>986</v>
      </c>
      <c r="E3" s="205" t="s">
        <v>944</v>
      </c>
      <c r="F3" s="205" t="s">
        <v>28</v>
      </c>
      <c r="G3" s="205" t="s">
        <v>29</v>
      </c>
      <c r="H3" s="206" t="s">
        <v>987</v>
      </c>
      <c r="I3" s="204" t="s">
        <v>34</v>
      </c>
      <c r="J3" s="205" t="s">
        <v>35</v>
      </c>
      <c r="K3" s="205" t="s">
        <v>36</v>
      </c>
      <c r="L3" s="205" t="s">
        <v>37</v>
      </c>
      <c r="M3" s="205" t="s">
        <v>38</v>
      </c>
      <c r="N3" s="205" t="s">
        <v>39</v>
      </c>
      <c r="O3" s="205" t="s">
        <v>40</v>
      </c>
      <c r="P3" s="205" t="s">
        <v>41</v>
      </c>
      <c r="Q3" s="206" t="s">
        <v>42</v>
      </c>
      <c r="R3" s="204" t="s">
        <v>43</v>
      </c>
      <c r="S3" s="205" t="s">
        <v>44</v>
      </c>
      <c r="T3" s="206" t="s">
        <v>45</v>
      </c>
      <c r="U3" s="204" t="s">
        <v>34</v>
      </c>
      <c r="V3" s="205" t="s">
        <v>35</v>
      </c>
      <c r="W3" s="205" t="s">
        <v>36</v>
      </c>
      <c r="X3" s="205" t="s">
        <v>37</v>
      </c>
      <c r="Y3" s="205" t="s">
        <v>38</v>
      </c>
      <c r="Z3" s="205" t="s">
        <v>39</v>
      </c>
      <c r="AA3" s="205" t="s">
        <v>40</v>
      </c>
      <c r="AB3" s="205" t="s">
        <v>41</v>
      </c>
      <c r="AC3" s="206" t="s">
        <v>42</v>
      </c>
      <c r="AD3" s="204" t="s">
        <v>43</v>
      </c>
      <c r="AE3" s="205" t="s">
        <v>44</v>
      </c>
      <c r="AF3" s="206" t="s">
        <v>45</v>
      </c>
    </row>
    <row r="4" spans="1:32" s="237" customFormat="1" ht="24.5" thickBot="1" x14ac:dyDescent="0.4">
      <c r="A4" s="199" t="s">
        <v>139</v>
      </c>
      <c r="B4" s="195" t="s">
        <v>140</v>
      </c>
      <c r="C4" s="195" t="s">
        <v>141</v>
      </c>
      <c r="D4" s="195" t="s">
        <v>141</v>
      </c>
      <c r="E4" s="195" t="s">
        <v>141</v>
      </c>
      <c r="F4" s="195" t="s">
        <v>140</v>
      </c>
      <c r="G4" s="195" t="s">
        <v>141</v>
      </c>
      <c r="H4" s="197" t="s">
        <v>141</v>
      </c>
      <c r="I4" s="196" t="s">
        <v>981</v>
      </c>
      <c r="J4" s="195" t="s">
        <v>981</v>
      </c>
      <c r="K4" s="195" t="s">
        <v>988</v>
      </c>
      <c r="L4" s="195" t="s">
        <v>981</v>
      </c>
      <c r="M4" s="195" t="s">
        <v>981</v>
      </c>
      <c r="N4" s="195" t="s">
        <v>981</v>
      </c>
      <c r="O4" s="195" t="s">
        <v>981</v>
      </c>
      <c r="P4" s="195" t="s">
        <v>981</v>
      </c>
      <c r="Q4" s="197" t="s">
        <v>981</v>
      </c>
      <c r="R4" s="196" t="s">
        <v>946</v>
      </c>
      <c r="S4" s="195" t="s">
        <v>946</v>
      </c>
      <c r="T4" s="197" t="s">
        <v>946</v>
      </c>
      <c r="U4" s="196" t="s">
        <v>945</v>
      </c>
      <c r="V4" s="195" t="s">
        <v>945</v>
      </c>
      <c r="W4" s="195" t="s">
        <v>989</v>
      </c>
      <c r="X4" s="195" t="s">
        <v>945</v>
      </c>
      <c r="Y4" s="195" t="s">
        <v>981</v>
      </c>
      <c r="Z4" s="195" t="s">
        <v>945</v>
      </c>
      <c r="AA4" s="195" t="s">
        <v>981</v>
      </c>
      <c r="AB4" s="195" t="s">
        <v>945</v>
      </c>
      <c r="AC4" s="197" t="s">
        <v>945</v>
      </c>
      <c r="AD4" s="196" t="s">
        <v>946</v>
      </c>
      <c r="AE4" s="195" t="s">
        <v>946</v>
      </c>
      <c r="AF4" s="197" t="s">
        <v>946</v>
      </c>
    </row>
    <row r="5" spans="1:32" ht="20" customHeight="1" x14ac:dyDescent="0.35">
      <c r="A5" s="203"/>
      <c r="B5" s="193" t="s">
        <v>160</v>
      </c>
      <c r="C5" s="193" t="s">
        <v>161</v>
      </c>
      <c r="D5" s="240" t="s">
        <v>1065</v>
      </c>
      <c r="E5" s="193"/>
      <c r="F5" s="193" t="s">
        <v>162</v>
      </c>
      <c r="G5" s="193" t="s">
        <v>163</v>
      </c>
      <c r="H5" s="238" t="s">
        <v>990</v>
      </c>
      <c r="I5" s="212">
        <v>0.55353314764009143</v>
      </c>
      <c r="J5" s="213">
        <v>0.35001428264777718</v>
      </c>
      <c r="K5" s="213">
        <v>0.38155456560351136</v>
      </c>
      <c r="L5" s="213">
        <v>0.13789602555072192</v>
      </c>
      <c r="M5" s="213">
        <v>0.39174724759069718</v>
      </c>
      <c r="N5" s="213">
        <v>0.23945761371206897</v>
      </c>
      <c r="O5" s="213">
        <v>0.70823355957771028</v>
      </c>
      <c r="P5" s="213">
        <v>0.38903259910538157</v>
      </c>
      <c r="Q5" s="214">
        <v>0.74760917325162246</v>
      </c>
      <c r="R5" s="212">
        <v>0.43323091274217584</v>
      </c>
      <c r="S5" s="213">
        <v>0.56676908725782416</v>
      </c>
      <c r="T5" s="211">
        <v>301212.83203769417</v>
      </c>
      <c r="U5" s="212">
        <v>0.91434292430244202</v>
      </c>
      <c r="V5" s="213">
        <v>0.64249771470857098</v>
      </c>
      <c r="W5" s="213">
        <v>4.8172619185726309E-2</v>
      </c>
      <c r="X5" s="213">
        <v>0.26381665465549486</v>
      </c>
      <c r="Y5" s="213">
        <v>0.52434144845964581</v>
      </c>
      <c r="Z5" s="213">
        <v>0.61299999999999999</v>
      </c>
      <c r="AA5" s="213">
        <v>0.7534088162390935</v>
      </c>
      <c r="AB5" s="213">
        <v>0.54700000000000004</v>
      </c>
      <c r="AC5" s="214">
        <v>0.79400000000000004</v>
      </c>
      <c r="AD5" s="212">
        <v>0.57559777081449837</v>
      </c>
      <c r="AE5" s="213">
        <v>0.42440222918550163</v>
      </c>
      <c r="AF5" s="215">
        <v>275817.44318827993</v>
      </c>
    </row>
    <row r="6" spans="1:32" ht="20" customHeight="1" x14ac:dyDescent="0.35">
      <c r="A6" s="203"/>
      <c r="B6" s="193" t="s">
        <v>160</v>
      </c>
      <c r="C6" s="193" t="s">
        <v>161</v>
      </c>
      <c r="D6" s="240" t="s">
        <v>1065</v>
      </c>
      <c r="E6" s="193"/>
      <c r="F6" s="193" t="s">
        <v>175</v>
      </c>
      <c r="G6" s="193" t="s">
        <v>176</v>
      </c>
      <c r="H6" s="238" t="s">
        <v>991</v>
      </c>
      <c r="I6" s="212">
        <v>0.84993664799834523</v>
      </c>
      <c r="J6" s="213">
        <v>0.42674058085846828</v>
      </c>
      <c r="K6" s="213">
        <v>5.3722025216842578E-2</v>
      </c>
      <c r="L6" s="213">
        <v>0.21044376672823417</v>
      </c>
      <c r="M6" s="213">
        <v>0.49008087636298497</v>
      </c>
      <c r="N6" s="213">
        <v>0.29338275151950871</v>
      </c>
      <c r="O6" s="213">
        <v>0.78210680512335273</v>
      </c>
      <c r="P6" s="213">
        <v>0.56823829218187105</v>
      </c>
      <c r="Q6" s="214">
        <v>0.92634008135594337</v>
      </c>
      <c r="R6" s="212">
        <v>0.51122131414950567</v>
      </c>
      <c r="S6" s="213">
        <v>0.48877868585049433</v>
      </c>
      <c r="T6" s="211">
        <v>329245.23301837977</v>
      </c>
      <c r="U6" s="212">
        <v>0.95475244694587635</v>
      </c>
      <c r="V6" s="213">
        <v>0.53850058647846788</v>
      </c>
      <c r="W6" s="213">
        <v>4.6130412809153393E-2</v>
      </c>
      <c r="X6" s="213">
        <v>0.45977949051952077</v>
      </c>
      <c r="Y6" s="213">
        <v>0.50765556188498873</v>
      </c>
      <c r="Z6" s="213">
        <v>0.68</v>
      </c>
      <c r="AA6" s="213">
        <v>0.79529424858588704</v>
      </c>
      <c r="AB6" s="213">
        <v>0.59399999999999997</v>
      </c>
      <c r="AC6" s="214">
        <v>0.93500000000000005</v>
      </c>
      <c r="AD6" s="212">
        <v>0.62753303836549612</v>
      </c>
      <c r="AE6" s="213">
        <v>0.37246696163450388</v>
      </c>
      <c r="AF6" s="215">
        <v>312735.29189659795</v>
      </c>
    </row>
    <row r="7" spans="1:32" ht="20" customHeight="1" x14ac:dyDescent="0.35">
      <c r="A7" s="203"/>
      <c r="B7" s="193" t="s">
        <v>160</v>
      </c>
      <c r="C7" s="193" t="s">
        <v>161</v>
      </c>
      <c r="D7" s="240" t="s">
        <v>1065</v>
      </c>
      <c r="E7" s="193"/>
      <c r="F7" s="193" t="s">
        <v>182</v>
      </c>
      <c r="G7" s="193" t="s">
        <v>183</v>
      </c>
      <c r="H7" s="238" t="s">
        <v>992</v>
      </c>
      <c r="I7" s="212">
        <v>0.8433330654670198</v>
      </c>
      <c r="J7" s="213">
        <v>0.4372736798752751</v>
      </c>
      <c r="K7" s="213">
        <v>9.1496684893448629E-2</v>
      </c>
      <c r="L7" s="213">
        <v>0.10613646917906402</v>
      </c>
      <c r="M7" s="213">
        <v>0.38675293543339512</v>
      </c>
      <c r="N7" s="213">
        <v>0.28919004366164247</v>
      </c>
      <c r="O7" s="213">
        <v>0.75091650537613752</v>
      </c>
      <c r="P7" s="213">
        <v>0.49911465331697469</v>
      </c>
      <c r="Q7" s="214">
        <v>0.88847155461405014</v>
      </c>
      <c r="R7" s="212">
        <v>0.47696506575744529</v>
      </c>
      <c r="S7" s="213">
        <v>0.52303493424255465</v>
      </c>
      <c r="T7" s="211">
        <v>205615.49334943309</v>
      </c>
      <c r="U7" s="212">
        <v>0.94859162157802901</v>
      </c>
      <c r="V7" s="213">
        <v>0.56450241205882778</v>
      </c>
      <c r="W7" s="213">
        <v>3.1687105872494806E-2</v>
      </c>
      <c r="X7" s="213">
        <v>0.2350512762119884</v>
      </c>
      <c r="Y7" s="213">
        <v>0.40600604089219333</v>
      </c>
      <c r="Z7" s="213">
        <v>0.55000000000000004</v>
      </c>
      <c r="AA7" s="213">
        <v>0.75477488411629767</v>
      </c>
      <c r="AB7" s="213">
        <v>0.57999999999999996</v>
      </c>
      <c r="AC7" s="214">
        <v>0.90099999999999991</v>
      </c>
      <c r="AD7" s="212">
        <v>0.56017156590230222</v>
      </c>
      <c r="AE7" s="213">
        <v>0.43982843409769778</v>
      </c>
      <c r="AF7" s="215">
        <v>186434.28197987922</v>
      </c>
    </row>
    <row r="8" spans="1:32" ht="20" customHeight="1" x14ac:dyDescent="0.35">
      <c r="A8" s="203"/>
      <c r="B8" s="193" t="s">
        <v>160</v>
      </c>
      <c r="C8" s="193" t="s">
        <v>161</v>
      </c>
      <c r="D8" s="240" t="s">
        <v>1065</v>
      </c>
      <c r="E8" s="193"/>
      <c r="F8" s="193" t="s">
        <v>191</v>
      </c>
      <c r="G8" s="193" t="s">
        <v>192</v>
      </c>
      <c r="H8" s="238" t="s">
        <v>993</v>
      </c>
      <c r="I8" s="212">
        <v>0.37283714755048997</v>
      </c>
      <c r="J8" s="213">
        <v>8.3957675359460124E-2</v>
      </c>
      <c r="K8" s="213">
        <v>0.70397388501734448</v>
      </c>
      <c r="L8" s="213">
        <v>0.14075489121380885</v>
      </c>
      <c r="M8" s="213">
        <v>0.45203035114070744</v>
      </c>
      <c r="N8" s="213">
        <v>0.14966137350002723</v>
      </c>
      <c r="O8" s="213">
        <v>0.83625025269002295</v>
      </c>
      <c r="P8" s="213">
        <v>0.34801432544298272</v>
      </c>
      <c r="Q8" s="214">
        <v>0.80508283110889178</v>
      </c>
      <c r="R8" s="212">
        <v>0.43250697033597063</v>
      </c>
      <c r="S8" s="213">
        <v>0.56749302966402937</v>
      </c>
      <c r="T8" s="211">
        <v>51787.711408050331</v>
      </c>
      <c r="U8" s="212">
        <v>0.87069398693540279</v>
      </c>
      <c r="V8" s="213">
        <v>0.33649712467198928</v>
      </c>
      <c r="W8" s="213">
        <v>0.22121596405527705</v>
      </c>
      <c r="X8" s="213">
        <v>0.11623941147850064</v>
      </c>
      <c r="Y8" s="213">
        <v>0.45793373479047406</v>
      </c>
      <c r="Z8" s="213">
        <v>0.32299999999999995</v>
      </c>
      <c r="AA8" s="213">
        <v>0.80289068231841521</v>
      </c>
      <c r="AB8" s="213">
        <v>0.39299999999999996</v>
      </c>
      <c r="AC8" s="214">
        <v>0.76900000000000002</v>
      </c>
      <c r="AD8" s="212">
        <v>0.47719933327792741</v>
      </c>
      <c r="AE8" s="213">
        <v>0.52280066672207259</v>
      </c>
      <c r="AF8" s="215">
        <v>57137.76941788695</v>
      </c>
    </row>
    <row r="9" spans="1:32" ht="20" customHeight="1" x14ac:dyDescent="0.35">
      <c r="A9" s="203"/>
      <c r="B9" s="193" t="s">
        <v>202</v>
      </c>
      <c r="C9" s="193" t="s">
        <v>203</v>
      </c>
      <c r="D9" s="240" t="s">
        <v>1066</v>
      </c>
      <c r="E9" s="193"/>
      <c r="F9" s="193" t="s">
        <v>204</v>
      </c>
      <c r="G9" s="193" t="s">
        <v>205</v>
      </c>
      <c r="H9" s="238" t="s">
        <v>994</v>
      </c>
      <c r="I9" s="212">
        <v>0.67435270305557005</v>
      </c>
      <c r="J9" s="213">
        <v>0.45578256382897353</v>
      </c>
      <c r="K9" s="213">
        <v>1</v>
      </c>
      <c r="L9" s="213">
        <v>8.2815357103770026E-2</v>
      </c>
      <c r="M9" s="213">
        <v>0.32758070721449073</v>
      </c>
      <c r="N9" s="213">
        <v>0.37838326619968227</v>
      </c>
      <c r="O9" s="213">
        <v>0.92549327850600926</v>
      </c>
      <c r="P9" s="213">
        <v>0.37231280606313322</v>
      </c>
      <c r="Q9" s="214">
        <v>0.64440377103983815</v>
      </c>
      <c r="R9" s="212">
        <v>0.54012493922349636</v>
      </c>
      <c r="S9" s="213">
        <v>0.45987506077650364</v>
      </c>
      <c r="T9" s="211">
        <v>112079.83006232792</v>
      </c>
      <c r="U9" s="212">
        <v>0.89165066191096787</v>
      </c>
      <c r="V9" s="213">
        <v>0.67600658481377329</v>
      </c>
      <c r="W9" s="213">
        <v>2.2762172974940327E-2</v>
      </c>
      <c r="X9" s="213">
        <v>0.20942676512309752</v>
      </c>
      <c r="Y9" s="213">
        <v>0.42495395948434622</v>
      </c>
      <c r="Z9" s="213">
        <v>0.85400000000000009</v>
      </c>
      <c r="AA9" s="213">
        <v>0.91947232547427504</v>
      </c>
      <c r="AB9" s="213">
        <v>0.46399999999999997</v>
      </c>
      <c r="AC9" s="214">
        <v>0.78299999999999992</v>
      </c>
      <c r="AD9" s="212">
        <v>0.58981140287759659</v>
      </c>
      <c r="AE9" s="213">
        <v>0.41018859712240341</v>
      </c>
      <c r="AF9" s="215">
        <v>119701.364316244</v>
      </c>
    </row>
    <row r="10" spans="1:32" ht="20" customHeight="1" x14ac:dyDescent="0.35">
      <c r="A10" s="203"/>
      <c r="B10" s="193" t="s">
        <v>202</v>
      </c>
      <c r="C10" s="193" t="s">
        <v>203</v>
      </c>
      <c r="D10" s="240" t="s">
        <v>1066</v>
      </c>
      <c r="E10" s="193"/>
      <c r="F10" s="193" t="s">
        <v>213</v>
      </c>
      <c r="G10" s="193" t="s">
        <v>214</v>
      </c>
      <c r="H10" s="238" t="s">
        <v>995</v>
      </c>
      <c r="I10" s="212">
        <v>0.6292964074122106</v>
      </c>
      <c r="J10" s="213">
        <v>0.41587966662217174</v>
      </c>
      <c r="K10" s="213">
        <v>1</v>
      </c>
      <c r="L10" s="213">
        <v>0.13107389304070102</v>
      </c>
      <c r="M10" s="213">
        <v>0.43485567020919103</v>
      </c>
      <c r="N10" s="213">
        <v>0.28894147680104426</v>
      </c>
      <c r="O10" s="213">
        <v>0.8970750479414723</v>
      </c>
      <c r="P10" s="213">
        <v>0.50747214070173108</v>
      </c>
      <c r="Q10" s="214">
        <v>0.86401398402850038</v>
      </c>
      <c r="R10" s="212">
        <v>0.57428980963966914</v>
      </c>
      <c r="S10" s="213">
        <v>0.42571019036033086</v>
      </c>
      <c r="T10" s="211">
        <v>18266.798558171438</v>
      </c>
      <c r="U10" s="212">
        <v>0.83210093896713611</v>
      </c>
      <c r="V10" s="213">
        <v>0.57453051643192488</v>
      </c>
      <c r="W10" s="213">
        <v>0.48131260633887546</v>
      </c>
      <c r="X10" s="213">
        <v>0.17199314047862505</v>
      </c>
      <c r="Y10" s="213">
        <v>0.43194409782879961</v>
      </c>
      <c r="Z10" s="213">
        <v>0.75599999999999989</v>
      </c>
      <c r="AA10" s="213">
        <v>0.8746906770817805</v>
      </c>
      <c r="AB10" s="213">
        <v>0.47200000000000003</v>
      </c>
      <c r="AC10" s="214">
        <v>0.82299999999999995</v>
      </c>
      <c r="AD10" s="212">
        <v>0.60706029928578475</v>
      </c>
      <c r="AE10" s="213">
        <v>0.39293970071421525</v>
      </c>
      <c r="AF10" s="215">
        <v>20012.016283171622</v>
      </c>
    </row>
    <row r="11" spans="1:32" ht="20" customHeight="1" x14ac:dyDescent="0.35">
      <c r="A11" s="203"/>
      <c r="B11" s="193" t="s">
        <v>221</v>
      </c>
      <c r="C11" s="193" t="s">
        <v>222</v>
      </c>
      <c r="D11" s="240" t="s">
        <v>1067</v>
      </c>
      <c r="E11" s="193"/>
      <c r="F11" s="193" t="s">
        <v>223</v>
      </c>
      <c r="G11" s="193" t="s">
        <v>224</v>
      </c>
      <c r="H11" s="238" t="s">
        <v>996</v>
      </c>
      <c r="I11" s="212">
        <v>0.60002763912851131</v>
      </c>
      <c r="J11" s="213">
        <v>0.40165328788417587</v>
      </c>
      <c r="K11" s="213">
        <v>0.18924731182795698</v>
      </c>
      <c r="L11" s="213">
        <v>0.15381158042995963</v>
      </c>
      <c r="M11" s="213">
        <v>0.30141353975941204</v>
      </c>
      <c r="N11" s="213">
        <v>0.217445120154345</v>
      </c>
      <c r="O11" s="213">
        <v>0.64171192182818848</v>
      </c>
      <c r="P11" s="213">
        <v>0.35984811182502191</v>
      </c>
      <c r="Q11" s="214">
        <v>0.73160240057934323</v>
      </c>
      <c r="R11" s="212">
        <v>0.39964010149076823</v>
      </c>
      <c r="S11" s="213">
        <v>0.60035989850923177</v>
      </c>
      <c r="T11" s="211">
        <v>470387.98408096819</v>
      </c>
      <c r="U11" s="212">
        <v>0.84476269697692419</v>
      </c>
      <c r="V11" s="213">
        <v>0.54200429291901042</v>
      </c>
      <c r="W11" s="213">
        <v>0.13361832168744558</v>
      </c>
      <c r="X11" s="213">
        <v>0.27157776954067692</v>
      </c>
      <c r="Y11" s="213">
        <v>0.28632848812642608</v>
      </c>
      <c r="Z11" s="213">
        <v>0.55600000000000005</v>
      </c>
      <c r="AA11" s="213">
        <v>0.61428195399851448</v>
      </c>
      <c r="AB11" s="213">
        <v>0.42399999999999999</v>
      </c>
      <c r="AC11" s="214">
        <v>0.68599999999999994</v>
      </c>
      <c r="AD11" s="212">
        <v>0.49352870690681289</v>
      </c>
      <c r="AE11" s="213">
        <v>0.50647129309318717</v>
      </c>
      <c r="AF11" s="215">
        <v>438289.04407608387</v>
      </c>
    </row>
    <row r="12" spans="1:32" ht="20" customHeight="1" x14ac:dyDescent="0.35">
      <c r="A12" s="203"/>
      <c r="B12" s="193" t="s">
        <v>221</v>
      </c>
      <c r="C12" s="193" t="s">
        <v>222</v>
      </c>
      <c r="D12" s="240" t="s">
        <v>1067</v>
      </c>
      <c r="E12" s="193"/>
      <c r="F12" s="193" t="s">
        <v>233</v>
      </c>
      <c r="G12" s="193" t="s">
        <v>234</v>
      </c>
      <c r="H12" s="238" t="s">
        <v>997</v>
      </c>
      <c r="I12" s="212">
        <v>0.82944838240639762</v>
      </c>
      <c r="J12" s="213">
        <v>0.44800754271174115</v>
      </c>
      <c r="K12" s="213">
        <v>0.1032258064516129</v>
      </c>
      <c r="L12" s="213">
        <v>0.20532734654309384</v>
      </c>
      <c r="M12" s="213">
        <v>0.39475461069526968</v>
      </c>
      <c r="N12" s="213">
        <v>0.59746455834242096</v>
      </c>
      <c r="O12" s="213">
        <v>0.60914218523213726</v>
      </c>
      <c r="P12" s="213">
        <v>0.48278623491988171</v>
      </c>
      <c r="Q12" s="214">
        <v>0.81083490587064089</v>
      </c>
      <c r="R12" s="212">
        <v>0.49788795257479951</v>
      </c>
      <c r="S12" s="213">
        <v>0.50211204742520055</v>
      </c>
      <c r="T12" s="211">
        <v>105714.67046490172</v>
      </c>
      <c r="U12" s="212">
        <v>0.95322161907009684</v>
      </c>
      <c r="V12" s="213">
        <v>0.63850601840925181</v>
      </c>
      <c r="W12" s="213">
        <v>0.12577916159785793</v>
      </c>
      <c r="X12" s="213">
        <v>0.43026806423113695</v>
      </c>
      <c r="Y12" s="213">
        <v>0.39475461069526968</v>
      </c>
      <c r="Z12" s="213">
        <v>0.70799999999999996</v>
      </c>
      <c r="AA12" s="213">
        <v>0.60914218523213726</v>
      </c>
      <c r="AB12" s="213">
        <v>0.57799999999999996</v>
      </c>
      <c r="AC12" s="214">
        <v>0.73599999999999999</v>
      </c>
      <c r="AD12" s="212">
        <v>0.58952851266444228</v>
      </c>
      <c r="AE12" s="213">
        <v>0.41047148733555772</v>
      </c>
      <c r="AF12" s="215">
        <v>95734.430797198278</v>
      </c>
    </row>
    <row r="13" spans="1:32" ht="20" customHeight="1" x14ac:dyDescent="0.35">
      <c r="A13" s="203"/>
      <c r="B13" s="193" t="s">
        <v>221</v>
      </c>
      <c r="C13" s="193" t="s">
        <v>222</v>
      </c>
      <c r="D13" s="240" t="s">
        <v>1067</v>
      </c>
      <c r="E13" s="193"/>
      <c r="F13" s="193" t="s">
        <v>236</v>
      </c>
      <c r="G13" s="193" t="s">
        <v>237</v>
      </c>
      <c r="H13" s="238" t="s">
        <v>998</v>
      </c>
      <c r="I13" s="212">
        <v>0.59725359361149366</v>
      </c>
      <c r="J13" s="213">
        <v>0.36994508048596952</v>
      </c>
      <c r="K13" s="213">
        <v>0.5144298635436817</v>
      </c>
      <c r="L13" s="213">
        <v>0.10831544141931183</v>
      </c>
      <c r="M13" s="213">
        <v>0.26421480159247196</v>
      </c>
      <c r="N13" s="213">
        <v>0.14311292633004119</v>
      </c>
      <c r="O13" s="213">
        <v>0.56957682190557613</v>
      </c>
      <c r="P13" s="213">
        <v>0.39054699883779437</v>
      </c>
      <c r="Q13" s="214">
        <v>0.67478224183805957</v>
      </c>
      <c r="R13" s="212">
        <v>0.40357530772937777</v>
      </c>
      <c r="S13" s="213">
        <v>0.59642469227062223</v>
      </c>
      <c r="T13" s="211">
        <v>283415.64594476926</v>
      </c>
      <c r="U13" s="212">
        <v>0.88409113570645137</v>
      </c>
      <c r="V13" s="213">
        <v>0.536997706650713</v>
      </c>
      <c r="W13" s="213">
        <v>0.10415996274158219</v>
      </c>
      <c r="X13" s="213">
        <v>0.36722614002601278</v>
      </c>
      <c r="Y13" s="213">
        <v>0.2639191947631449</v>
      </c>
      <c r="Z13" s="213">
        <v>0.217</v>
      </c>
      <c r="AA13" s="213">
        <v>0.56708483946417187</v>
      </c>
      <c r="AB13" s="213">
        <v>0.47600000000000003</v>
      </c>
      <c r="AC13" s="214">
        <v>0.65500000000000003</v>
      </c>
      <c r="AD13" s="212">
        <v>0.46446059000113127</v>
      </c>
      <c r="AE13" s="213">
        <v>0.53553940999886873</v>
      </c>
      <c r="AF13" s="215">
        <v>281344.62183480378</v>
      </c>
    </row>
    <row r="14" spans="1:32" ht="20" customHeight="1" x14ac:dyDescent="0.35">
      <c r="A14" s="203"/>
      <c r="B14" s="193" t="s">
        <v>221</v>
      </c>
      <c r="C14" s="193" t="s">
        <v>222</v>
      </c>
      <c r="D14" s="240" t="s">
        <v>1067</v>
      </c>
      <c r="E14" s="193"/>
      <c r="F14" s="193" t="s">
        <v>228</v>
      </c>
      <c r="G14" s="193" t="s">
        <v>229</v>
      </c>
      <c r="H14" s="238" t="s">
        <v>999</v>
      </c>
      <c r="I14" s="212">
        <v>0.59620116887111663</v>
      </c>
      <c r="J14" s="213">
        <v>0.27522300830513685</v>
      </c>
      <c r="K14" s="213">
        <v>2.6696329254727477E-2</v>
      </c>
      <c r="L14" s="213">
        <v>0.24559941460922055</v>
      </c>
      <c r="M14" s="213">
        <v>0.36193527715475809</v>
      </c>
      <c r="N14" s="213">
        <v>0.10381421101199631</v>
      </c>
      <c r="O14" s="213">
        <v>0.59642377183813655</v>
      </c>
      <c r="P14" s="213">
        <v>0.39280958721704395</v>
      </c>
      <c r="Q14" s="214">
        <v>0.80936266215454045</v>
      </c>
      <c r="R14" s="212">
        <v>0.37867393671296412</v>
      </c>
      <c r="S14" s="213">
        <v>0.62132606328703588</v>
      </c>
      <c r="T14" s="211">
        <v>65138.58182288627</v>
      </c>
      <c r="U14" s="212">
        <v>0.84070677097383328</v>
      </c>
      <c r="V14" s="213">
        <v>0.4140140275155112</v>
      </c>
      <c r="W14" s="213">
        <v>4.318399984544781E-2</v>
      </c>
      <c r="X14" s="213">
        <v>0.28160266128598455</v>
      </c>
      <c r="Y14" s="213">
        <v>0.10729442028510357</v>
      </c>
      <c r="Z14" s="213">
        <v>0.27399999999999997</v>
      </c>
      <c r="AA14" s="213">
        <v>0.59642377183813655</v>
      </c>
      <c r="AB14" s="213">
        <v>0.41600000000000004</v>
      </c>
      <c r="AC14" s="214">
        <v>0.79599999999999993</v>
      </c>
      <c r="AD14" s="212">
        <v>0.42838777962215663</v>
      </c>
      <c r="AE14" s="213">
        <v>0.57161222037784332</v>
      </c>
      <c r="AF14" s="215">
        <v>21995.627469099451</v>
      </c>
    </row>
    <row r="15" spans="1:32" ht="20" customHeight="1" x14ac:dyDescent="0.35">
      <c r="A15" s="203"/>
      <c r="B15" s="193" t="s">
        <v>241</v>
      </c>
      <c r="C15" s="193" t="s">
        <v>242</v>
      </c>
      <c r="D15" s="240" t="s">
        <v>1068</v>
      </c>
      <c r="E15" s="193"/>
      <c r="F15" s="193" t="s">
        <v>243</v>
      </c>
      <c r="G15" s="193" t="s">
        <v>244</v>
      </c>
      <c r="H15" s="238" t="s">
        <v>1000</v>
      </c>
      <c r="I15" s="212">
        <v>0.88218311138581862</v>
      </c>
      <c r="J15" s="213">
        <v>0.46784088981052546</v>
      </c>
      <c r="K15" s="213">
        <v>1</v>
      </c>
      <c r="L15" s="213">
        <v>4.8208383380373636E-2</v>
      </c>
      <c r="M15" s="213">
        <v>0.44216841610832164</v>
      </c>
      <c r="N15" s="213">
        <v>0.21692241257498782</v>
      </c>
      <c r="O15" s="213">
        <v>0.73894872814151213</v>
      </c>
      <c r="P15" s="213">
        <v>0.26975189782686254</v>
      </c>
      <c r="Q15" s="214">
        <v>0.82102394844019233</v>
      </c>
      <c r="R15" s="212">
        <v>0.54300530974095496</v>
      </c>
      <c r="S15" s="213">
        <v>0.45699469025904504</v>
      </c>
      <c r="T15" s="211">
        <v>76582.256204230245</v>
      </c>
      <c r="U15" s="212">
        <v>0.53126636639782132</v>
      </c>
      <c r="V15" s="213">
        <v>0.57751126008170106</v>
      </c>
      <c r="W15" s="213">
        <v>0.16352217563348068</v>
      </c>
      <c r="X15" s="213">
        <v>0.1146459975852293</v>
      </c>
      <c r="Y15" s="213">
        <v>0.4402809971416789</v>
      </c>
      <c r="Z15" s="213">
        <v>0.20499999999999999</v>
      </c>
      <c r="AA15" s="213">
        <v>0.74220788812841598</v>
      </c>
      <c r="AB15" s="213">
        <v>0.25799999999999995</v>
      </c>
      <c r="AC15" s="214">
        <v>0.79400000000000004</v>
      </c>
      <c r="AD15" s="212">
        <v>0.42763917999889001</v>
      </c>
      <c r="AE15" s="213">
        <v>0.57236082000110999</v>
      </c>
      <c r="AF15" s="215">
        <v>106776.19414887478</v>
      </c>
    </row>
    <row r="16" spans="1:32" ht="20" customHeight="1" x14ac:dyDescent="0.35">
      <c r="A16" s="203"/>
      <c r="B16" s="193" t="s">
        <v>241</v>
      </c>
      <c r="C16" s="193" t="s">
        <v>242</v>
      </c>
      <c r="D16" s="240" t="s">
        <v>1068</v>
      </c>
      <c r="E16" s="193"/>
      <c r="F16" s="193" t="s">
        <v>255</v>
      </c>
      <c r="G16" s="193" t="s">
        <v>256</v>
      </c>
      <c r="H16" s="238" t="s">
        <v>1001</v>
      </c>
      <c r="I16" s="212">
        <v>0.56900181205036215</v>
      </c>
      <c r="J16" s="213">
        <v>0.27238159843885257</v>
      </c>
      <c r="K16" s="213">
        <v>1</v>
      </c>
      <c r="L16" s="213">
        <v>7.0961382475390092E-2</v>
      </c>
      <c r="M16" s="213">
        <v>0.33588982368077969</v>
      </c>
      <c r="N16" s="213">
        <v>8.1309541716548167E-2</v>
      </c>
      <c r="O16" s="213">
        <v>0.78407854834125024</v>
      </c>
      <c r="P16" s="213">
        <v>0.17853605046403226</v>
      </c>
      <c r="Q16" s="214">
        <v>0.58425752889382765</v>
      </c>
      <c r="R16" s="212">
        <v>0.43071292067344924</v>
      </c>
      <c r="S16" s="213">
        <v>0.56928707932655076</v>
      </c>
      <c r="T16" s="211">
        <v>36487.316775276617</v>
      </c>
      <c r="U16" s="212">
        <v>0.91544660640910924</v>
      </c>
      <c r="V16" s="213">
        <v>0.52701709600061886</v>
      </c>
      <c r="W16" s="213">
        <v>5.359263704812639E-2</v>
      </c>
      <c r="X16" s="213">
        <v>0.17856356916052257</v>
      </c>
      <c r="Y16" s="213">
        <v>0.33245133245133246</v>
      </c>
      <c r="Z16" s="213">
        <v>0.309</v>
      </c>
      <c r="AA16" s="213">
        <v>0.79120237239396118</v>
      </c>
      <c r="AB16" s="213">
        <v>0.19900000000000007</v>
      </c>
      <c r="AC16" s="214">
        <v>0.71900000000000008</v>
      </c>
      <c r="AD16" s="212">
        <v>0.45275360966915834</v>
      </c>
      <c r="AE16" s="213">
        <v>0.54724639033084166</v>
      </c>
      <c r="AF16" s="215">
        <v>39222.76524833031</v>
      </c>
    </row>
    <row r="17" spans="1:32" ht="20" customHeight="1" x14ac:dyDescent="0.35">
      <c r="A17" s="203"/>
      <c r="B17" s="193" t="s">
        <v>241</v>
      </c>
      <c r="C17" s="193" t="s">
        <v>242</v>
      </c>
      <c r="D17" s="240" t="s">
        <v>1068</v>
      </c>
      <c r="E17" s="193"/>
      <c r="F17" s="193" t="s">
        <v>246</v>
      </c>
      <c r="G17" s="193" t="s">
        <v>247</v>
      </c>
      <c r="H17" s="238" t="s">
        <v>1002</v>
      </c>
      <c r="I17" s="212">
        <v>0.93719012766089393</v>
      </c>
      <c r="J17" s="213">
        <v>0.49244316149536971</v>
      </c>
      <c r="K17" s="213">
        <v>1</v>
      </c>
      <c r="L17" s="213">
        <v>8.8520495798206311E-2</v>
      </c>
      <c r="M17" s="213">
        <v>0.44412940471489415</v>
      </c>
      <c r="N17" s="213">
        <v>0.21410525806228087</v>
      </c>
      <c r="O17" s="213">
        <v>0.78868668896732341</v>
      </c>
      <c r="P17" s="213">
        <v>0.34071429532283143</v>
      </c>
      <c r="Q17" s="214">
        <v>0.82995999292661504</v>
      </c>
      <c r="R17" s="212">
        <v>0.57063882499426843</v>
      </c>
      <c r="S17" s="213">
        <v>0.42936117500573157</v>
      </c>
      <c r="T17" s="211">
        <v>42389.111363615855</v>
      </c>
      <c r="U17" s="212">
        <v>0.97242583482858147</v>
      </c>
      <c r="V17" s="213">
        <v>0.61500261369576581</v>
      </c>
      <c r="W17" s="213">
        <v>9.5329625730713283E-2</v>
      </c>
      <c r="X17" s="213">
        <v>0.11447357850568012</v>
      </c>
      <c r="Y17" s="213">
        <v>0.44504237858199919</v>
      </c>
      <c r="Z17" s="213">
        <v>0.48399999999999999</v>
      </c>
      <c r="AA17" s="213">
        <v>0.78872281684777434</v>
      </c>
      <c r="AB17" s="213">
        <v>0.39899999999999997</v>
      </c>
      <c r="AC17" s="214">
        <v>0.80799999999999994</v>
      </c>
      <c r="AD17" s="212">
        <v>0.52825225523425567</v>
      </c>
      <c r="AE17" s="213">
        <v>0.47174774476574433</v>
      </c>
      <c r="AF17" s="215">
        <v>52058.505709660545</v>
      </c>
    </row>
    <row r="18" spans="1:32" ht="20" customHeight="1" x14ac:dyDescent="0.35">
      <c r="A18" s="203"/>
      <c r="B18" s="193" t="s">
        <v>241</v>
      </c>
      <c r="C18" s="193" t="s">
        <v>242</v>
      </c>
      <c r="D18" s="240" t="s">
        <v>1068</v>
      </c>
      <c r="E18" s="193"/>
      <c r="F18" s="193" t="s">
        <v>937</v>
      </c>
      <c r="G18" s="193" t="s">
        <v>259</v>
      </c>
      <c r="H18" s="238" t="s">
        <v>1003</v>
      </c>
      <c r="I18" s="212">
        <v>0.56062709118207132</v>
      </c>
      <c r="J18" s="213">
        <v>0.31882127252070752</v>
      </c>
      <c r="K18" s="213">
        <v>0.53070077864293663</v>
      </c>
      <c r="L18" s="213">
        <v>6.3654815252782243E-2</v>
      </c>
      <c r="M18" s="213">
        <v>0.31130003106860349</v>
      </c>
      <c r="N18" s="213">
        <v>9.405779759921315E-2</v>
      </c>
      <c r="O18" s="213">
        <v>0.72914075564161007</v>
      </c>
      <c r="P18" s="213">
        <v>0.27255163348112449</v>
      </c>
      <c r="Q18" s="214">
        <v>0.61373895847994087</v>
      </c>
      <c r="R18" s="212">
        <v>0.38828812598544327</v>
      </c>
      <c r="S18" s="213">
        <v>0.61171187401455673</v>
      </c>
      <c r="T18" s="211">
        <v>90780.48895125628</v>
      </c>
      <c r="U18" s="212">
        <v>0.9620331171962917</v>
      </c>
      <c r="V18" s="213">
        <v>0.57400460854187885</v>
      </c>
      <c r="W18" s="213">
        <v>4.1456723330327003E-2</v>
      </c>
      <c r="X18" s="213">
        <v>9.7770461260514835E-2</v>
      </c>
      <c r="Y18" s="213">
        <v>0.29379069150181891</v>
      </c>
      <c r="Z18" s="213">
        <v>5.4000000000000006E-2</v>
      </c>
      <c r="AA18" s="213">
        <v>0.70726310994598918</v>
      </c>
      <c r="AB18" s="213">
        <v>0.13099999999999995</v>
      </c>
      <c r="AC18" s="214">
        <v>0.69</v>
      </c>
      <c r="AD18" s="212">
        <v>0.3970492166741757</v>
      </c>
      <c r="AE18" s="213">
        <v>0.6029507833258243</v>
      </c>
      <c r="AF18" s="215">
        <v>99474.878490359843</v>
      </c>
    </row>
    <row r="19" spans="1:32" ht="20" customHeight="1" x14ac:dyDescent="0.35">
      <c r="A19" s="203"/>
      <c r="B19" s="193" t="s">
        <v>264</v>
      </c>
      <c r="C19" s="193" t="s">
        <v>265</v>
      </c>
      <c r="D19" s="240" t="s">
        <v>1069</v>
      </c>
      <c r="E19" s="193"/>
      <c r="F19" s="193" t="s">
        <v>266</v>
      </c>
      <c r="G19" s="193" t="s">
        <v>265</v>
      </c>
      <c r="H19" s="238" t="s">
        <v>1004</v>
      </c>
      <c r="I19" s="212">
        <v>0.71676206367364159</v>
      </c>
      <c r="J19" s="213">
        <v>0.37506588708484295</v>
      </c>
      <c r="K19" s="213">
        <v>1</v>
      </c>
      <c r="L19" s="213">
        <v>0.14352698928733473</v>
      </c>
      <c r="M19" s="213">
        <v>0.33456083818725357</v>
      </c>
      <c r="N19" s="213">
        <v>0.31168359703767007</v>
      </c>
      <c r="O19" s="213">
        <v>0.78560859694475305</v>
      </c>
      <c r="P19" s="213">
        <v>0.65319762159890349</v>
      </c>
      <c r="Q19" s="214">
        <v>0.94927548413312246</v>
      </c>
      <c r="R19" s="212">
        <v>0.58552011977194685</v>
      </c>
      <c r="S19" s="213">
        <v>0.41447988022805315</v>
      </c>
      <c r="T19" s="211">
        <v>215774.49532780243</v>
      </c>
      <c r="U19" s="212">
        <v>0.89341953033233534</v>
      </c>
      <c r="V19" s="213">
        <v>0.55549814976728573</v>
      </c>
      <c r="W19" s="213">
        <v>5.9043543675543396E-2</v>
      </c>
      <c r="X19" s="213">
        <v>0.44884768189567115</v>
      </c>
      <c r="Y19" s="213">
        <v>0.35777349642499895</v>
      </c>
      <c r="Z19" s="213">
        <v>0.66900000000000004</v>
      </c>
      <c r="AA19" s="213">
        <v>0.78247534360965043</v>
      </c>
      <c r="AB19" s="213">
        <v>0.69499999999999995</v>
      </c>
      <c r="AC19" s="214">
        <v>0.90700000000000003</v>
      </c>
      <c r="AD19" s="212">
        <v>0.59633995510424442</v>
      </c>
      <c r="AE19" s="213">
        <v>0.40366004489575558</v>
      </c>
      <c r="AF19" s="215">
        <v>225012.82705150914</v>
      </c>
    </row>
    <row r="20" spans="1:32" ht="20" customHeight="1" x14ac:dyDescent="0.35">
      <c r="A20" s="203"/>
      <c r="B20" s="193" t="s">
        <v>264</v>
      </c>
      <c r="C20" s="193" t="s">
        <v>265</v>
      </c>
      <c r="D20" s="240" t="s">
        <v>1069</v>
      </c>
      <c r="E20" s="193"/>
      <c r="F20" s="193" t="s">
        <v>272</v>
      </c>
      <c r="G20" s="193" t="s">
        <v>273</v>
      </c>
      <c r="H20" s="238" t="s">
        <v>1005</v>
      </c>
      <c r="I20" s="212">
        <v>0.78715827345018463</v>
      </c>
      <c r="J20" s="213">
        <v>0.38892263247209025</v>
      </c>
      <c r="K20" s="213">
        <v>1</v>
      </c>
      <c r="L20" s="213">
        <v>0.10456580045758823</v>
      </c>
      <c r="M20" s="213">
        <v>0.30200723153862624</v>
      </c>
      <c r="N20" s="213">
        <v>0.17822816527006488</v>
      </c>
      <c r="O20" s="213">
        <v>0.73408918449620009</v>
      </c>
      <c r="P20" s="213">
        <v>0.58442472541576518</v>
      </c>
      <c r="Q20" s="214">
        <v>0.92403484432286431</v>
      </c>
      <c r="R20" s="212">
        <v>0.55593676193593156</v>
      </c>
      <c r="S20" s="213">
        <v>0.44406323806406844</v>
      </c>
      <c r="T20" s="211">
        <v>459025.94887063722</v>
      </c>
      <c r="U20" s="212">
        <v>0.89976558817409324</v>
      </c>
      <c r="V20" s="213">
        <v>0.5490014141148194</v>
      </c>
      <c r="W20" s="213">
        <v>1.8716811002222292E-2</v>
      </c>
      <c r="X20" s="213">
        <v>0.27901420218100831</v>
      </c>
      <c r="Y20" s="213">
        <v>0.3133508296647477</v>
      </c>
      <c r="Z20" s="213">
        <v>0.39500000000000002</v>
      </c>
      <c r="AA20" s="213">
        <v>0.73091121041383333</v>
      </c>
      <c r="AB20" s="213">
        <v>0.63500000000000001</v>
      </c>
      <c r="AC20" s="214">
        <v>0.8859999999999999</v>
      </c>
      <c r="AD20" s="212">
        <v>0.52297318238176727</v>
      </c>
      <c r="AE20" s="213">
        <v>0.47702681761823273</v>
      </c>
      <c r="AF20" s="215">
        <v>525639.98062423978</v>
      </c>
    </row>
    <row r="21" spans="1:32" ht="20" customHeight="1" x14ac:dyDescent="0.35">
      <c r="A21" s="203"/>
      <c r="B21" s="193" t="s">
        <v>264</v>
      </c>
      <c r="C21" s="193" t="s">
        <v>265</v>
      </c>
      <c r="D21" s="240" t="s">
        <v>1069</v>
      </c>
      <c r="E21" s="193"/>
      <c r="F21" s="193" t="s">
        <v>289</v>
      </c>
      <c r="G21" s="193" t="s">
        <v>290</v>
      </c>
      <c r="H21" s="238" t="s">
        <v>1006</v>
      </c>
      <c r="I21" s="212">
        <v>0.81376324752277673</v>
      </c>
      <c r="J21" s="213">
        <v>0.41285140321718</v>
      </c>
      <c r="K21" s="213">
        <v>1</v>
      </c>
      <c r="L21" s="213">
        <v>0.18434772520016818</v>
      </c>
      <c r="M21" s="213">
        <v>0.31760533077507108</v>
      </c>
      <c r="N21" s="213">
        <v>0.30517836131432513</v>
      </c>
      <c r="O21" s="213">
        <v>0.76365316261235006</v>
      </c>
      <c r="P21" s="213">
        <v>0.62378448101034834</v>
      </c>
      <c r="Q21" s="214">
        <v>0.91160534471413601</v>
      </c>
      <c r="R21" s="212">
        <v>0.59253211737403955</v>
      </c>
      <c r="S21" s="213">
        <v>0.40746788262596045</v>
      </c>
      <c r="T21" s="211">
        <v>308599.06064983213</v>
      </c>
      <c r="U21" s="212">
        <v>0.93840832041207856</v>
      </c>
      <c r="V21" s="213">
        <v>0.60649851515071873</v>
      </c>
      <c r="W21" s="213">
        <v>4.0189098153824411E-2</v>
      </c>
      <c r="X21" s="213">
        <v>0.31060697739429693</v>
      </c>
      <c r="Y21" s="213">
        <v>0.35390083994984423</v>
      </c>
      <c r="Z21" s="213">
        <v>0.68500000000000005</v>
      </c>
      <c r="AA21" s="213">
        <v>0.76221163447369533</v>
      </c>
      <c r="AB21" s="213">
        <v>0.67799999999999994</v>
      </c>
      <c r="AC21" s="214">
        <v>0.89900000000000002</v>
      </c>
      <c r="AD21" s="212">
        <v>0.58592409670930445</v>
      </c>
      <c r="AE21" s="213">
        <v>0.41407590329069555</v>
      </c>
      <c r="AF21" s="215">
        <v>334560.83747456264</v>
      </c>
    </row>
    <row r="22" spans="1:32" ht="20" customHeight="1" x14ac:dyDescent="0.35">
      <c r="A22" s="203"/>
      <c r="B22" s="193" t="s">
        <v>264</v>
      </c>
      <c r="C22" s="193" t="s">
        <v>265</v>
      </c>
      <c r="D22" s="240" t="s">
        <v>1069</v>
      </c>
      <c r="E22" s="193"/>
      <c r="F22" s="193" t="s">
        <v>307</v>
      </c>
      <c r="G22" s="193" t="s">
        <v>308</v>
      </c>
      <c r="H22" s="238" t="s">
        <v>1007</v>
      </c>
      <c r="I22" s="212">
        <v>0.74557943224365042</v>
      </c>
      <c r="J22" s="213">
        <v>0.26983284984775657</v>
      </c>
      <c r="K22" s="213">
        <v>1</v>
      </c>
      <c r="L22" s="213">
        <v>8.4914418743270048E-2</v>
      </c>
      <c r="M22" s="213">
        <v>0.30942084192314162</v>
      </c>
      <c r="N22" s="213">
        <v>0.22098812431155987</v>
      </c>
      <c r="O22" s="213">
        <v>0.75478956991692947</v>
      </c>
      <c r="P22" s="213">
        <v>0.4875299654818564</v>
      </c>
      <c r="Q22" s="214">
        <v>0.92035057265838205</v>
      </c>
      <c r="R22" s="212">
        <v>0.5326006416807274</v>
      </c>
      <c r="S22" s="213">
        <v>0.4673993583192726</v>
      </c>
      <c r="T22" s="211">
        <v>248012.84970944739</v>
      </c>
      <c r="U22" s="212">
        <v>0.94358616616086521</v>
      </c>
      <c r="V22" s="213">
        <v>0.4749984724117563</v>
      </c>
      <c r="W22" s="213">
        <v>5.5961069307983294E-2</v>
      </c>
      <c r="X22" s="213">
        <v>0.12410792835561496</v>
      </c>
      <c r="Y22" s="213">
        <v>0.31770508946352644</v>
      </c>
      <c r="Z22" s="213">
        <v>0.39600000000000002</v>
      </c>
      <c r="AA22" s="213">
        <v>0.74888656982311685</v>
      </c>
      <c r="AB22" s="213">
        <v>0.53100000000000003</v>
      </c>
      <c r="AC22" s="214">
        <v>0.91400000000000003</v>
      </c>
      <c r="AD22" s="212">
        <v>0.5005829803456785</v>
      </c>
      <c r="AE22" s="213">
        <v>0.4994170196543215</v>
      </c>
      <c r="AF22" s="215">
        <v>278754.9110622101</v>
      </c>
    </row>
    <row r="23" spans="1:32" ht="20" customHeight="1" x14ac:dyDescent="0.35">
      <c r="A23" s="203"/>
      <c r="B23" s="193" t="s">
        <v>264</v>
      </c>
      <c r="C23" s="193" t="s">
        <v>265</v>
      </c>
      <c r="D23" s="240" t="s">
        <v>1069</v>
      </c>
      <c r="E23" s="193"/>
      <c r="F23" s="193" t="s">
        <v>322</v>
      </c>
      <c r="G23" s="193" t="s">
        <v>323</v>
      </c>
      <c r="H23" s="238" t="s">
        <v>1008</v>
      </c>
      <c r="I23" s="212">
        <v>0.73893888850786338</v>
      </c>
      <c r="J23" s="213">
        <v>0.38336167275164518</v>
      </c>
      <c r="K23" s="213">
        <v>1</v>
      </c>
      <c r="L23" s="213">
        <v>9.7818337543143549E-2</v>
      </c>
      <c r="M23" s="213">
        <v>0.37794591669761624</v>
      </c>
      <c r="N23" s="213">
        <v>9.019202214524058E-2</v>
      </c>
      <c r="O23" s="213">
        <v>0.77345648539918643</v>
      </c>
      <c r="P23" s="213">
        <v>0.53577309947105889</v>
      </c>
      <c r="Q23" s="214">
        <v>0.95794354662133063</v>
      </c>
      <c r="R23" s="212">
        <v>0.55060332990412042</v>
      </c>
      <c r="S23" s="213">
        <v>0.44939667009587958</v>
      </c>
      <c r="T23" s="211">
        <v>228908.28305339799</v>
      </c>
      <c r="U23" s="212">
        <v>0.91542522670723392</v>
      </c>
      <c r="V23" s="213">
        <v>0.58500104330671321</v>
      </c>
      <c r="W23" s="213">
        <v>2.5327780063901073E-2</v>
      </c>
      <c r="X23" s="213">
        <v>0.19003452900185491</v>
      </c>
      <c r="Y23" s="213">
        <v>0.41469849198474878</v>
      </c>
      <c r="Z23" s="213">
        <v>0.27300000000000002</v>
      </c>
      <c r="AA23" s="213">
        <v>0.73887028223358209</v>
      </c>
      <c r="AB23" s="213">
        <v>0.53900000000000003</v>
      </c>
      <c r="AC23" s="214">
        <v>0.92</v>
      </c>
      <c r="AD23" s="212">
        <v>0.51115070111014682</v>
      </c>
      <c r="AE23" s="213">
        <v>0.48884929888985318</v>
      </c>
      <c r="AF23" s="215">
        <v>262942.49900713121</v>
      </c>
    </row>
    <row r="24" spans="1:32" ht="20" customHeight="1" x14ac:dyDescent="0.35">
      <c r="A24" s="203"/>
      <c r="B24" s="193" t="s">
        <v>264</v>
      </c>
      <c r="C24" s="193" t="s">
        <v>265</v>
      </c>
      <c r="D24" s="240" t="s">
        <v>1069</v>
      </c>
      <c r="E24" s="193"/>
      <c r="F24" s="193" t="s">
        <v>329</v>
      </c>
      <c r="G24" s="193" t="s">
        <v>330</v>
      </c>
      <c r="H24" s="238" t="s">
        <v>1009</v>
      </c>
      <c r="I24" s="212">
        <v>0.82946748705236595</v>
      </c>
      <c r="J24" s="213">
        <v>0.32690009295737238</v>
      </c>
      <c r="K24" s="213">
        <v>0.13388309483385885</v>
      </c>
      <c r="L24" s="213">
        <v>0.16695553137957841</v>
      </c>
      <c r="M24" s="213">
        <v>0.49877158886729495</v>
      </c>
      <c r="N24" s="213">
        <v>0.15718649019521047</v>
      </c>
      <c r="O24" s="213">
        <v>0.8284648565773064</v>
      </c>
      <c r="P24" s="213">
        <v>0.41978770278389743</v>
      </c>
      <c r="Q24" s="214">
        <v>0.91953405979923775</v>
      </c>
      <c r="R24" s="212">
        <v>0.47566121160512481</v>
      </c>
      <c r="S24" s="213">
        <v>0.52433878839487513</v>
      </c>
      <c r="T24" s="211">
        <v>60230.272284130915</v>
      </c>
      <c r="U24" s="212">
        <v>0.97615495823453413</v>
      </c>
      <c r="V24" s="213">
        <v>0.50101885974420113</v>
      </c>
      <c r="W24" s="213">
        <v>0.16424654658575416</v>
      </c>
      <c r="X24" s="213">
        <v>0.18061529300853865</v>
      </c>
      <c r="Y24" s="213">
        <v>0.49877158886729495</v>
      </c>
      <c r="Z24" s="213">
        <v>0.44900000000000001</v>
      </c>
      <c r="AA24" s="213">
        <v>0.8284648565773064</v>
      </c>
      <c r="AB24" s="213">
        <v>0.436</v>
      </c>
      <c r="AC24" s="214">
        <v>0.96</v>
      </c>
      <c r="AD24" s="212">
        <v>0.55475036036371428</v>
      </c>
      <c r="AE24" s="213">
        <v>0.44524963963628572</v>
      </c>
      <c r="AF24" s="215">
        <v>53658.754135805721</v>
      </c>
    </row>
    <row r="25" spans="1:32" ht="20" customHeight="1" x14ac:dyDescent="0.35">
      <c r="A25" s="203"/>
      <c r="B25" s="193" t="s">
        <v>264</v>
      </c>
      <c r="C25" s="193" t="s">
        <v>265</v>
      </c>
      <c r="D25" s="240" t="s">
        <v>1069</v>
      </c>
      <c r="E25" s="193"/>
      <c r="F25" s="193" t="s">
        <v>332</v>
      </c>
      <c r="G25" s="193" t="s">
        <v>333</v>
      </c>
      <c r="H25" s="238" t="s">
        <v>1010</v>
      </c>
      <c r="I25" s="212">
        <v>0.82241226056288697</v>
      </c>
      <c r="J25" s="213">
        <v>0.35332812639431083</v>
      </c>
      <c r="K25" s="213">
        <v>1</v>
      </c>
      <c r="L25" s="213">
        <v>6.3816133327545196E-2</v>
      </c>
      <c r="M25" s="213">
        <v>0.29419070970921085</v>
      </c>
      <c r="N25" s="213">
        <v>0.1041936071291696</v>
      </c>
      <c r="O25" s="213">
        <v>0.78447556340995517</v>
      </c>
      <c r="P25" s="213">
        <v>0.43705627817175091</v>
      </c>
      <c r="Q25" s="214">
        <v>0.96699416966036944</v>
      </c>
      <c r="R25" s="212">
        <v>0.53627409426279993</v>
      </c>
      <c r="S25" s="213">
        <v>0.46372590573720007</v>
      </c>
      <c r="T25" s="211">
        <v>76054.758348146715</v>
      </c>
      <c r="U25" s="212">
        <v>0.96964335276158753</v>
      </c>
      <c r="V25" s="213">
        <v>0.49448376353039131</v>
      </c>
      <c r="W25" s="213">
        <v>1</v>
      </c>
      <c r="X25" s="213">
        <v>0.13531933600889412</v>
      </c>
      <c r="Y25" s="213">
        <v>0.2986410383534826</v>
      </c>
      <c r="Z25" s="213">
        <v>0.115</v>
      </c>
      <c r="AA25" s="213">
        <v>0.77365534296086103</v>
      </c>
      <c r="AB25" s="213">
        <v>0.45500000000000002</v>
      </c>
      <c r="AC25" s="214">
        <v>0.72599999999999998</v>
      </c>
      <c r="AD25" s="212">
        <v>0.55158434112053611</v>
      </c>
      <c r="AE25" s="213">
        <v>0.44841565887946389</v>
      </c>
      <c r="AF25" s="215">
        <v>77388.500562258647</v>
      </c>
    </row>
    <row r="26" spans="1:32" ht="20" customHeight="1" x14ac:dyDescent="0.35">
      <c r="A26" s="203"/>
      <c r="B26" s="193" t="s">
        <v>264</v>
      </c>
      <c r="C26" s="193" t="s">
        <v>265</v>
      </c>
      <c r="D26" s="240" t="s">
        <v>1069</v>
      </c>
      <c r="E26" s="193"/>
      <c r="F26" s="193" t="s">
        <v>337</v>
      </c>
      <c r="G26" s="193" t="s">
        <v>338</v>
      </c>
      <c r="H26" s="238" t="s">
        <v>1011</v>
      </c>
      <c r="I26" s="212">
        <v>0.63196970806508113</v>
      </c>
      <c r="J26" s="213">
        <v>0.3722633245229211</v>
      </c>
      <c r="K26" s="213">
        <v>1</v>
      </c>
      <c r="L26" s="213">
        <v>0.10662558224709023</v>
      </c>
      <c r="M26" s="213">
        <v>0.42057381775115693</v>
      </c>
      <c r="N26" s="213">
        <v>0.16023737482921357</v>
      </c>
      <c r="O26" s="213">
        <v>0.6511599368255151</v>
      </c>
      <c r="P26" s="213">
        <v>0.50425509762525633</v>
      </c>
      <c r="Q26" s="214">
        <v>0.81209402646854212</v>
      </c>
      <c r="R26" s="212">
        <v>0.51768654092608635</v>
      </c>
      <c r="S26" s="213">
        <v>0.48231345907391365</v>
      </c>
      <c r="T26" s="211">
        <v>147522.32384618351</v>
      </c>
      <c r="U26" s="212">
        <v>0.81212695262580248</v>
      </c>
      <c r="V26" s="213">
        <v>0.35449461007622568</v>
      </c>
      <c r="W26" s="213">
        <v>0.27823114752700751</v>
      </c>
      <c r="X26" s="213">
        <v>0.1034168933095537</v>
      </c>
      <c r="Y26" s="213">
        <v>0.40379501444930493</v>
      </c>
      <c r="Z26" s="213">
        <v>0.11</v>
      </c>
      <c r="AA26" s="213">
        <v>0.60529789518809185</v>
      </c>
      <c r="AB26" s="213">
        <v>0.37200000000000005</v>
      </c>
      <c r="AC26" s="214">
        <v>0.87400000000000011</v>
      </c>
      <c r="AD26" s="212">
        <v>0.43470754478886225</v>
      </c>
      <c r="AE26" s="213">
        <v>0.5652924552111378</v>
      </c>
      <c r="AF26" s="215">
        <v>180565.99847996299</v>
      </c>
    </row>
    <row r="27" spans="1:32" ht="20" customHeight="1" x14ac:dyDescent="0.35">
      <c r="A27" s="203"/>
      <c r="B27" s="193" t="s">
        <v>264</v>
      </c>
      <c r="C27" s="193" t="s">
        <v>265</v>
      </c>
      <c r="D27" s="240" t="s">
        <v>1069</v>
      </c>
      <c r="E27" s="193"/>
      <c r="F27" s="193" t="s">
        <v>298</v>
      </c>
      <c r="G27" s="193" t="s">
        <v>939</v>
      </c>
      <c r="H27" s="238" t="s">
        <v>1012</v>
      </c>
      <c r="I27" s="212">
        <v>0.77494581329599677</v>
      </c>
      <c r="J27" s="213">
        <v>0.35377659859690147</v>
      </c>
      <c r="K27" s="213">
        <v>1</v>
      </c>
      <c r="L27" s="213">
        <v>9.2574292234048117E-2</v>
      </c>
      <c r="M27" s="213">
        <v>0.25597655681479803</v>
      </c>
      <c r="N27" s="213">
        <v>0.21098512686318491</v>
      </c>
      <c r="O27" s="213">
        <v>0.77432578134066898</v>
      </c>
      <c r="P27" s="213">
        <v>0.57880064441142109</v>
      </c>
      <c r="Q27" s="214">
        <v>0.89422559505537746</v>
      </c>
      <c r="R27" s="212">
        <v>0.54840115651248844</v>
      </c>
      <c r="S27" s="213">
        <v>0.45159884348751156</v>
      </c>
      <c r="T27" s="211">
        <v>244692.05936105581</v>
      </c>
      <c r="U27" s="212">
        <v>0.90758119908348711</v>
      </c>
      <c r="V27" s="213">
        <v>0.55850103660280237</v>
      </c>
      <c r="W27" s="213">
        <v>1.9578578842158804E-2</v>
      </c>
      <c r="X27" s="213">
        <v>0.24852110767879382</v>
      </c>
      <c r="Y27" s="213">
        <v>0.25415937455877957</v>
      </c>
      <c r="Z27" s="213">
        <v>0.499</v>
      </c>
      <c r="AA27" s="213">
        <v>0.77572038074633975</v>
      </c>
      <c r="AB27" s="213">
        <v>0.622</v>
      </c>
      <c r="AC27" s="214">
        <v>0.93700000000000006</v>
      </c>
      <c r="AD27" s="212">
        <v>0.53556229343439543</v>
      </c>
      <c r="AE27" s="213">
        <v>0.46443770656560457</v>
      </c>
      <c r="AF27" s="215">
        <v>267657.70805069688</v>
      </c>
    </row>
    <row r="28" spans="1:32" ht="20" customHeight="1" x14ac:dyDescent="0.35">
      <c r="A28" s="203"/>
      <c r="B28" s="193" t="s">
        <v>264</v>
      </c>
      <c r="C28" s="193" t="s">
        <v>265</v>
      </c>
      <c r="D28" s="240" t="s">
        <v>1069</v>
      </c>
      <c r="E28" s="193"/>
      <c r="F28" s="193" t="s">
        <v>940</v>
      </c>
      <c r="G28" s="193" t="s">
        <v>280</v>
      </c>
      <c r="H28" s="238" t="s">
        <v>1013</v>
      </c>
      <c r="I28" s="212">
        <v>0.78573367136195027</v>
      </c>
      <c r="J28" s="213">
        <v>0.35720805757319313</v>
      </c>
      <c r="K28" s="213">
        <v>1</v>
      </c>
      <c r="L28" s="213">
        <v>7.3157895354168487E-2</v>
      </c>
      <c r="M28" s="213">
        <v>0.31400897395880301</v>
      </c>
      <c r="N28" s="213">
        <v>0.23476916547189408</v>
      </c>
      <c r="O28" s="213">
        <v>0.72973663981597414</v>
      </c>
      <c r="P28" s="213">
        <v>0.55042756709953422</v>
      </c>
      <c r="Q28" s="214">
        <v>0.93224254052770772</v>
      </c>
      <c r="R28" s="212">
        <v>0.55303161235146936</v>
      </c>
      <c r="S28" s="213">
        <v>0.44696838764853064</v>
      </c>
      <c r="T28" s="211">
        <v>178630.02218695998</v>
      </c>
      <c r="U28" s="212">
        <v>0.95680915853987591</v>
      </c>
      <c r="V28" s="213">
        <v>0.57049428876125874</v>
      </c>
      <c r="W28" s="213">
        <v>0.16748370557386716</v>
      </c>
      <c r="X28" s="213">
        <v>0.14942613412536351</v>
      </c>
      <c r="Y28" s="213">
        <v>0.31459294715621927</v>
      </c>
      <c r="Z28" s="213">
        <v>0.53</v>
      </c>
      <c r="AA28" s="213">
        <v>0.70309275170062779</v>
      </c>
      <c r="AB28" s="213">
        <v>0.56799999999999995</v>
      </c>
      <c r="AC28" s="214">
        <v>0.92500000000000004</v>
      </c>
      <c r="AD28" s="212">
        <v>0.54276718856621708</v>
      </c>
      <c r="AE28" s="213">
        <v>0.45723281143378292</v>
      </c>
      <c r="AF28" s="215">
        <v>192799.00094537192</v>
      </c>
    </row>
    <row r="29" spans="1:32" ht="20" customHeight="1" x14ac:dyDescent="0.35">
      <c r="A29" s="203"/>
      <c r="B29" s="193" t="s">
        <v>264</v>
      </c>
      <c r="C29" s="193" t="s">
        <v>265</v>
      </c>
      <c r="D29" s="240" t="s">
        <v>1069</v>
      </c>
      <c r="E29" s="193"/>
      <c r="F29" s="193" t="s">
        <v>938</v>
      </c>
      <c r="G29" s="193" t="s">
        <v>317</v>
      </c>
      <c r="H29" s="238" t="s">
        <v>1014</v>
      </c>
      <c r="I29" s="212">
        <v>0.72411043322998958</v>
      </c>
      <c r="J29" s="213">
        <v>0.36498297221104048</v>
      </c>
      <c r="K29" s="213">
        <v>1</v>
      </c>
      <c r="L29" s="213">
        <v>7.9813492295667768E-2</v>
      </c>
      <c r="M29" s="213">
        <v>0.24889017939405214</v>
      </c>
      <c r="N29" s="213">
        <v>0.31334422386373179</v>
      </c>
      <c r="O29" s="213">
        <v>0.75969439265374283</v>
      </c>
      <c r="P29" s="213">
        <v>0.54138745371277219</v>
      </c>
      <c r="Q29" s="214">
        <v>0.9355172445929979</v>
      </c>
      <c r="R29" s="212">
        <v>0.55197115466155511</v>
      </c>
      <c r="S29" s="213">
        <v>0.44802884533844489</v>
      </c>
      <c r="T29" s="211">
        <v>148145.21799961018</v>
      </c>
      <c r="U29" s="212">
        <v>0.96801023672424824</v>
      </c>
      <c r="V29" s="213">
        <v>0.52250657567356229</v>
      </c>
      <c r="W29" s="213">
        <v>7.3503083710057024E-2</v>
      </c>
      <c r="X29" s="213">
        <v>0.14733487848584459</v>
      </c>
      <c r="Y29" s="213">
        <v>0.25438024657471581</v>
      </c>
      <c r="Z29" s="213">
        <v>0.55600000000000005</v>
      </c>
      <c r="AA29" s="213">
        <v>0.75354279425966264</v>
      </c>
      <c r="AB29" s="213">
        <v>0.54700000000000004</v>
      </c>
      <c r="AC29" s="214">
        <v>0.90099999999999991</v>
      </c>
      <c r="AD29" s="212">
        <v>0.52469680441716993</v>
      </c>
      <c r="AE29" s="213">
        <v>0.47530319558283007</v>
      </c>
      <c r="AF29" s="215">
        <v>166318.37545023175</v>
      </c>
    </row>
    <row r="30" spans="1:32" ht="20" customHeight="1" x14ac:dyDescent="0.35">
      <c r="A30" s="203"/>
      <c r="B30" s="193" t="s">
        <v>348</v>
      </c>
      <c r="C30" s="193" t="s">
        <v>349</v>
      </c>
      <c r="D30" s="240" t="s">
        <v>1070</v>
      </c>
      <c r="E30" s="193"/>
      <c r="F30" s="193" t="s">
        <v>350</v>
      </c>
      <c r="G30" s="193" t="s">
        <v>351</v>
      </c>
      <c r="H30" s="238" t="s">
        <v>1015</v>
      </c>
      <c r="I30" s="212">
        <v>0.64017460160588879</v>
      </c>
      <c r="J30" s="213">
        <v>0.26673218740265203</v>
      </c>
      <c r="K30" s="213">
        <v>0.82741935483870965</v>
      </c>
      <c r="L30" s="213">
        <v>0.23002606846411294</v>
      </c>
      <c r="M30" s="213">
        <v>0.32595771861326978</v>
      </c>
      <c r="N30" s="213">
        <v>4.427984581936914E-2</v>
      </c>
      <c r="O30" s="213">
        <v>0.76171419870193535</v>
      </c>
      <c r="P30" s="213">
        <v>0.45326034240961266</v>
      </c>
      <c r="Q30" s="214">
        <v>0.88752400001095721</v>
      </c>
      <c r="R30" s="212">
        <v>0.49300981309627862</v>
      </c>
      <c r="S30" s="213">
        <v>0.50699018690372144</v>
      </c>
      <c r="T30" s="211">
        <v>250238.18849119122</v>
      </c>
      <c r="U30" s="212">
        <v>0.90680113110710292</v>
      </c>
      <c r="V30" s="213">
        <v>0.49050399808305012</v>
      </c>
      <c r="W30" s="213">
        <v>7.3591474503602927E-2</v>
      </c>
      <c r="X30" s="213">
        <v>0.54292135255438356</v>
      </c>
      <c r="Y30" s="213">
        <v>0.33790004469992235</v>
      </c>
      <c r="Z30" s="213">
        <v>0.59399999999999997</v>
      </c>
      <c r="AA30" s="213">
        <v>0.76393815196435177</v>
      </c>
      <c r="AB30" s="213">
        <v>0.45899999999999996</v>
      </c>
      <c r="AC30" s="214">
        <v>0.89900000000000002</v>
      </c>
      <c r="AD30" s="212">
        <v>0.56296135053659591</v>
      </c>
      <c r="AE30" s="213">
        <v>0.43703864946340409</v>
      </c>
      <c r="AF30" s="215">
        <v>233058.47607083933</v>
      </c>
    </row>
    <row r="31" spans="1:32" ht="20" customHeight="1" x14ac:dyDescent="0.35">
      <c r="A31" s="203"/>
      <c r="B31" s="193" t="s">
        <v>348</v>
      </c>
      <c r="C31" s="193" t="s">
        <v>349</v>
      </c>
      <c r="D31" s="240" t="s">
        <v>1070</v>
      </c>
      <c r="E31" s="193"/>
      <c r="F31" s="193" t="s">
        <v>359</v>
      </c>
      <c r="G31" s="193" t="s">
        <v>360</v>
      </c>
      <c r="H31" s="238" t="s">
        <v>1016</v>
      </c>
      <c r="I31" s="212">
        <v>0.6078226679276888</v>
      </c>
      <c r="J31" s="213">
        <v>0.1557653158630295</v>
      </c>
      <c r="K31" s="213">
        <v>1</v>
      </c>
      <c r="L31" s="213">
        <v>0.24104431038550928</v>
      </c>
      <c r="M31" s="213">
        <v>0.39285862696056939</v>
      </c>
      <c r="N31" s="213">
        <v>0.11708273368515375</v>
      </c>
      <c r="O31" s="213">
        <v>0.68315669544361179</v>
      </c>
      <c r="P31" s="213">
        <v>0.40058062149529244</v>
      </c>
      <c r="Q31" s="214">
        <v>0.91914369132506391</v>
      </c>
      <c r="R31" s="212">
        <v>0.50193940700954653</v>
      </c>
      <c r="S31" s="213">
        <v>0.49806059299045347</v>
      </c>
      <c r="T31" s="211">
        <v>345199.32221397443</v>
      </c>
      <c r="U31" s="212">
        <v>0.86941723707597474</v>
      </c>
      <c r="V31" s="213">
        <v>0.2875014181446886</v>
      </c>
      <c r="W31" s="213">
        <v>0.13558684707913221</v>
      </c>
      <c r="X31" s="213">
        <v>0.45306734047882419</v>
      </c>
      <c r="Y31" s="213">
        <v>0.42051994443341933</v>
      </c>
      <c r="Z31" s="213">
        <v>0.27500000000000002</v>
      </c>
      <c r="AA31" s="213">
        <v>0.68937609255077315</v>
      </c>
      <c r="AB31" s="213">
        <v>0.51900000000000002</v>
      </c>
      <c r="AC31" s="214">
        <v>0.89500000000000002</v>
      </c>
      <c r="AD31" s="212">
        <v>0.50421860684645814</v>
      </c>
      <c r="AE31" s="213">
        <v>0.49578139315354186</v>
      </c>
      <c r="AF31" s="215">
        <v>366972.1987715821</v>
      </c>
    </row>
    <row r="32" spans="1:32" ht="20" customHeight="1" x14ac:dyDescent="0.35">
      <c r="A32" s="203"/>
      <c r="B32" s="193" t="s">
        <v>348</v>
      </c>
      <c r="C32" s="193" t="s">
        <v>349</v>
      </c>
      <c r="D32" s="240" t="s">
        <v>1070</v>
      </c>
      <c r="E32" s="193"/>
      <c r="F32" s="193" t="s">
        <v>367</v>
      </c>
      <c r="G32" s="193" t="s">
        <v>368</v>
      </c>
      <c r="H32" s="238" t="s">
        <v>1017</v>
      </c>
      <c r="I32" s="212">
        <v>0.62861840933822133</v>
      </c>
      <c r="J32" s="213">
        <v>0.42303376834136802</v>
      </c>
      <c r="K32" s="213">
        <v>1</v>
      </c>
      <c r="L32" s="213">
        <v>0.29767408302898851</v>
      </c>
      <c r="M32" s="213">
        <v>0.41553112586415009</v>
      </c>
      <c r="N32" s="213">
        <v>5.4944002756904836E-2</v>
      </c>
      <c r="O32" s="213">
        <v>0.67518517622544383</v>
      </c>
      <c r="P32" s="213">
        <v>0.44433099415008703</v>
      </c>
      <c r="Q32" s="214">
        <v>0.91065483438305694</v>
      </c>
      <c r="R32" s="212">
        <v>0.53888582156535791</v>
      </c>
      <c r="S32" s="213">
        <v>0.46111417843464209</v>
      </c>
      <c r="T32" s="211">
        <v>102246.53569774066</v>
      </c>
      <c r="U32" s="212">
        <v>0.83846701471286189</v>
      </c>
      <c r="V32" s="213">
        <v>0.59299952539155198</v>
      </c>
      <c r="W32" s="213">
        <v>0.90909090909090906</v>
      </c>
      <c r="X32" s="213">
        <v>0.55078751602193576</v>
      </c>
      <c r="Y32" s="213">
        <v>0.424219366475031</v>
      </c>
      <c r="Z32" s="213">
        <v>0.313</v>
      </c>
      <c r="AA32" s="213">
        <v>0.68320488024354464</v>
      </c>
      <c r="AB32" s="213">
        <v>0.45399999999999996</v>
      </c>
      <c r="AC32" s="214">
        <v>0.91</v>
      </c>
      <c r="AD32" s="212">
        <v>0.63030774294936476</v>
      </c>
      <c r="AE32" s="213">
        <v>0.36969225705063524</v>
      </c>
      <c r="AF32" s="215">
        <v>87407.625863619964</v>
      </c>
    </row>
    <row r="33" spans="1:32" ht="20" customHeight="1" x14ac:dyDescent="0.35">
      <c r="A33" s="203"/>
      <c r="B33" s="193" t="s">
        <v>372</v>
      </c>
      <c r="C33" s="193" t="s">
        <v>373</v>
      </c>
      <c r="D33" s="240" t="s">
        <v>1071</v>
      </c>
      <c r="E33" s="193"/>
      <c r="F33" s="193" t="s">
        <v>374</v>
      </c>
      <c r="G33" s="193" t="s">
        <v>373</v>
      </c>
      <c r="H33" s="238" t="s">
        <v>1018</v>
      </c>
      <c r="I33" s="212">
        <v>0.76960899442530106</v>
      </c>
      <c r="J33" s="213">
        <v>0.40316947713864043</v>
      </c>
      <c r="K33" s="213">
        <v>1</v>
      </c>
      <c r="L33" s="213">
        <v>0.11560974514291207</v>
      </c>
      <c r="M33" s="213">
        <v>0.34159876746939938</v>
      </c>
      <c r="N33" s="213">
        <v>0.23806587237501289</v>
      </c>
      <c r="O33" s="213">
        <v>0.80097208776136464</v>
      </c>
      <c r="P33" s="213">
        <v>0.56709276051132473</v>
      </c>
      <c r="Q33" s="214">
        <v>0.86510741442730288</v>
      </c>
      <c r="R33" s="212">
        <v>0.56680279102791764</v>
      </c>
      <c r="S33" s="213">
        <v>0.43319720897208236</v>
      </c>
      <c r="T33" s="211">
        <v>535011.54899679089</v>
      </c>
      <c r="U33" s="212">
        <v>0.87576836359321231</v>
      </c>
      <c r="V33" s="213">
        <v>0.57699910152740341</v>
      </c>
      <c r="W33" s="213">
        <v>7.3942705947571644E-2</v>
      </c>
      <c r="X33" s="213">
        <v>0.31726048326372802</v>
      </c>
      <c r="Y33" s="213">
        <v>0.34563532260034341</v>
      </c>
      <c r="Z33" s="213">
        <v>0.34299999999999997</v>
      </c>
      <c r="AA33" s="213">
        <v>0.80199114063575838</v>
      </c>
      <c r="AB33" s="213">
        <v>0.56600000000000006</v>
      </c>
      <c r="AC33" s="214">
        <v>0.86699999999999999</v>
      </c>
      <c r="AD33" s="212">
        <v>0.5405405207672066</v>
      </c>
      <c r="AE33" s="213">
        <v>0.4594594792327934</v>
      </c>
      <c r="AF33" s="215">
        <v>582975.57781596656</v>
      </c>
    </row>
    <row r="34" spans="1:32" ht="20" customHeight="1" x14ac:dyDescent="0.35">
      <c r="A34" s="203"/>
      <c r="B34" s="193" t="s">
        <v>372</v>
      </c>
      <c r="C34" s="193" t="s">
        <v>373</v>
      </c>
      <c r="D34" s="240" t="s">
        <v>1071</v>
      </c>
      <c r="E34" s="193"/>
      <c r="F34" s="193" t="s">
        <v>386</v>
      </c>
      <c r="G34" s="193" t="s">
        <v>387</v>
      </c>
      <c r="H34" s="238" t="s">
        <v>1019</v>
      </c>
      <c r="I34" s="212">
        <v>0.80403987875000349</v>
      </c>
      <c r="J34" s="213">
        <v>0.21882090205027552</v>
      </c>
      <c r="K34" s="213">
        <v>1</v>
      </c>
      <c r="L34" s="213">
        <v>0.10395548191663087</v>
      </c>
      <c r="M34" s="213">
        <v>0.30089862586252047</v>
      </c>
      <c r="N34" s="213">
        <v>0.21320451875397478</v>
      </c>
      <c r="O34" s="213">
        <v>0.7821401401552317</v>
      </c>
      <c r="P34" s="213">
        <v>0.58110729845745213</v>
      </c>
      <c r="Q34" s="214">
        <v>0.91289462782956687</v>
      </c>
      <c r="R34" s="212">
        <v>0.54634016375285066</v>
      </c>
      <c r="S34" s="213">
        <v>0.45365983624714934</v>
      </c>
      <c r="T34" s="211">
        <v>311925.16190763371</v>
      </c>
      <c r="U34" s="212">
        <v>0.95781751490142142</v>
      </c>
      <c r="V34" s="213">
        <v>0.49949981242966113</v>
      </c>
      <c r="W34" s="213">
        <v>0.3055430695022161</v>
      </c>
      <c r="X34" s="213">
        <v>0.28041998947272906</v>
      </c>
      <c r="Y34" s="213">
        <v>0.30611656607512838</v>
      </c>
      <c r="Z34" s="213">
        <v>0.47100000000000003</v>
      </c>
      <c r="AA34" s="213">
        <v>0.75185213930909911</v>
      </c>
      <c r="AB34" s="213">
        <v>0.65200000000000002</v>
      </c>
      <c r="AC34" s="214">
        <v>0.9</v>
      </c>
      <c r="AD34" s="212">
        <v>0.57890702451968179</v>
      </c>
      <c r="AE34" s="213">
        <v>0.42109297548031821</v>
      </c>
      <c r="AF34" s="215">
        <v>296104.51633203856</v>
      </c>
    </row>
    <row r="35" spans="1:32" ht="20" customHeight="1" x14ac:dyDescent="0.35">
      <c r="A35" s="203"/>
      <c r="B35" s="193" t="s">
        <v>372</v>
      </c>
      <c r="C35" s="193" t="s">
        <v>373</v>
      </c>
      <c r="D35" s="240" t="s">
        <v>1071</v>
      </c>
      <c r="E35" s="193"/>
      <c r="F35" s="193" t="s">
        <v>397</v>
      </c>
      <c r="G35" s="193" t="s">
        <v>398</v>
      </c>
      <c r="H35" s="238" t="s">
        <v>1020</v>
      </c>
      <c r="I35" s="212">
        <v>0.51196623984697043</v>
      </c>
      <c r="J35" s="213">
        <v>0.31402866634693466</v>
      </c>
      <c r="K35" s="213">
        <v>1</v>
      </c>
      <c r="L35" s="213">
        <v>8.6030041330507401E-2</v>
      </c>
      <c r="M35" s="213">
        <v>0.27685567351736856</v>
      </c>
      <c r="N35" s="213">
        <v>0.15374428608626226</v>
      </c>
      <c r="O35" s="213">
        <v>0.80060147388009695</v>
      </c>
      <c r="P35" s="213">
        <v>0.65364492317603118</v>
      </c>
      <c r="Q35" s="214">
        <v>0.90249621447012951</v>
      </c>
      <c r="R35" s="212">
        <v>0.52215194651714447</v>
      </c>
      <c r="S35" s="213">
        <v>0.47784805348285553</v>
      </c>
      <c r="T35" s="211">
        <v>352674.32232886105</v>
      </c>
      <c r="U35" s="212">
        <v>0.82817474559199789</v>
      </c>
      <c r="V35" s="213">
        <v>0.51149901015316579</v>
      </c>
      <c r="W35" s="213">
        <v>0.56338970064142335</v>
      </c>
      <c r="X35" s="213">
        <v>0.35081154071743037</v>
      </c>
      <c r="Y35" s="213">
        <v>0.28279160352932076</v>
      </c>
      <c r="Z35" s="213">
        <v>0.33200000000000002</v>
      </c>
      <c r="AA35" s="213">
        <v>0.77152383924234291</v>
      </c>
      <c r="AB35" s="213">
        <v>0.628</v>
      </c>
      <c r="AC35" s="214">
        <v>0.88300000000000001</v>
      </c>
      <c r="AD35" s="212">
        <v>0.58419968451633997</v>
      </c>
      <c r="AE35" s="213">
        <v>0.41580031548366003</v>
      </c>
      <c r="AF35" s="215">
        <v>253912.03726947805</v>
      </c>
    </row>
    <row r="36" spans="1:32" ht="20" customHeight="1" x14ac:dyDescent="0.35">
      <c r="A36" s="203"/>
      <c r="B36" s="193" t="s">
        <v>372</v>
      </c>
      <c r="C36" s="193" t="s">
        <v>373</v>
      </c>
      <c r="D36" s="240" t="s">
        <v>1071</v>
      </c>
      <c r="E36" s="193"/>
      <c r="F36" s="193" t="s">
        <v>410</v>
      </c>
      <c r="G36" s="193" t="s">
        <v>411</v>
      </c>
      <c r="H36" s="238" t="s">
        <v>1021</v>
      </c>
      <c r="I36" s="212">
        <v>0.73539709665482866</v>
      </c>
      <c r="J36" s="213">
        <v>0.36157498810928634</v>
      </c>
      <c r="K36" s="213">
        <v>1</v>
      </c>
      <c r="L36" s="213">
        <v>0.12227717949452714</v>
      </c>
      <c r="M36" s="213">
        <v>0.26708372044524775</v>
      </c>
      <c r="N36" s="213">
        <v>0.21133785778411179</v>
      </c>
      <c r="O36" s="213">
        <v>0.77957662949195694</v>
      </c>
      <c r="P36" s="213">
        <v>0.54361354985253207</v>
      </c>
      <c r="Q36" s="214">
        <v>0.87131566684101025</v>
      </c>
      <c r="R36" s="212">
        <v>0.54357518763038892</v>
      </c>
      <c r="S36" s="213">
        <v>0.45642481236961108</v>
      </c>
      <c r="T36" s="211">
        <v>458955.68795420055</v>
      </c>
      <c r="U36" s="212">
        <v>0.92828612082434347</v>
      </c>
      <c r="V36" s="213">
        <v>0.59299903281005872</v>
      </c>
      <c r="W36" s="213">
        <v>3.7919258688940367E-2</v>
      </c>
      <c r="X36" s="213">
        <v>0.38677564849486684</v>
      </c>
      <c r="Y36" s="213">
        <v>0.27401522780432963</v>
      </c>
      <c r="Z36" s="213">
        <v>0.51500000000000001</v>
      </c>
      <c r="AA36" s="213">
        <v>0.78199279242275321</v>
      </c>
      <c r="AB36" s="213">
        <v>0.60199999999999998</v>
      </c>
      <c r="AC36" s="214">
        <v>0.873</v>
      </c>
      <c r="AD36" s="212">
        <v>0.56785304915295032</v>
      </c>
      <c r="AE36" s="213">
        <v>0.43214695084704968</v>
      </c>
      <c r="AF36" s="215">
        <v>449455.4583827944</v>
      </c>
    </row>
    <row r="37" spans="1:32" ht="20" customHeight="1" x14ac:dyDescent="0.35">
      <c r="A37" s="203"/>
      <c r="B37" s="193" t="s">
        <v>372</v>
      </c>
      <c r="C37" s="193" t="s">
        <v>373</v>
      </c>
      <c r="D37" s="240" t="s">
        <v>1071</v>
      </c>
      <c r="E37" s="193"/>
      <c r="F37" s="193" t="s">
        <v>421</v>
      </c>
      <c r="G37" s="193" t="s">
        <v>422</v>
      </c>
      <c r="H37" s="238" t="s">
        <v>1022</v>
      </c>
      <c r="I37" s="212">
        <v>0.8161311551099476</v>
      </c>
      <c r="J37" s="213">
        <v>0.26763807651410559</v>
      </c>
      <c r="K37" s="213">
        <v>1</v>
      </c>
      <c r="L37" s="213">
        <v>6.8868379663805115E-2</v>
      </c>
      <c r="M37" s="213">
        <v>0.32368536638968637</v>
      </c>
      <c r="N37" s="213">
        <v>0.10183552938340774</v>
      </c>
      <c r="O37" s="213">
        <v>0.89597562289426247</v>
      </c>
      <c r="P37" s="213">
        <v>0.63902777790664322</v>
      </c>
      <c r="Q37" s="214">
        <v>0.94206852218267534</v>
      </c>
      <c r="R37" s="212">
        <v>0.56169227000494826</v>
      </c>
      <c r="S37" s="213">
        <v>0.43830772999505174</v>
      </c>
      <c r="T37" s="211">
        <v>109953.00053109869</v>
      </c>
      <c r="U37" s="212">
        <v>0.84570075535204103</v>
      </c>
      <c r="V37" s="213">
        <v>0.52999882587765645</v>
      </c>
      <c r="W37" s="213">
        <v>3.2145908561832616E-2</v>
      </c>
      <c r="X37" s="213">
        <v>0.17674783456087159</v>
      </c>
      <c r="Y37" s="213">
        <v>0.33708820543918161</v>
      </c>
      <c r="Z37" s="213">
        <v>0.45600000000000002</v>
      </c>
      <c r="AA37" s="213">
        <v>0.88008007341648165</v>
      </c>
      <c r="AB37" s="213">
        <v>0.6409999999999999</v>
      </c>
      <c r="AC37" s="214">
        <v>0.93200000000000005</v>
      </c>
      <c r="AD37" s="212">
        <v>0.5425810235494456</v>
      </c>
      <c r="AE37" s="213">
        <v>0.4574189764505544</v>
      </c>
      <c r="AF37" s="215">
        <v>116956.18461544643</v>
      </c>
    </row>
    <row r="38" spans="1:32" ht="20" customHeight="1" x14ac:dyDescent="0.35">
      <c r="A38" s="203"/>
      <c r="B38" s="193" t="s">
        <v>428</v>
      </c>
      <c r="C38" s="193" t="s">
        <v>429</v>
      </c>
      <c r="D38" s="240" t="s">
        <v>1072</v>
      </c>
      <c r="E38" s="193"/>
      <c r="F38" s="193" t="s">
        <v>430</v>
      </c>
      <c r="G38" s="193" t="s">
        <v>429</v>
      </c>
      <c r="H38" s="238" t="s">
        <v>1023</v>
      </c>
      <c r="I38" s="212">
        <v>0.92273866152200157</v>
      </c>
      <c r="J38" s="213">
        <v>0.58865913304452799</v>
      </c>
      <c r="K38" s="213">
        <v>1</v>
      </c>
      <c r="L38" s="213">
        <v>0.42658735899423245</v>
      </c>
      <c r="M38" s="213">
        <v>0.55787245697367116</v>
      </c>
      <c r="N38" s="213">
        <v>0.78588816530284666</v>
      </c>
      <c r="O38" s="213">
        <v>0.82055421812397611</v>
      </c>
      <c r="P38" s="213">
        <v>0.6725659501477631</v>
      </c>
      <c r="Q38" s="214">
        <v>0.94639456554188839</v>
      </c>
      <c r="R38" s="212">
        <v>0.74680672329454523</v>
      </c>
      <c r="S38" s="213">
        <v>0.25319327670545477</v>
      </c>
      <c r="T38" s="211">
        <v>437236.68441660609</v>
      </c>
      <c r="U38" s="212">
        <v>0.97520205398859972</v>
      </c>
      <c r="V38" s="213">
        <v>0.70300080177531665</v>
      </c>
      <c r="W38" s="213">
        <v>3.6721834322538116E-2</v>
      </c>
      <c r="X38" s="213">
        <v>0.92008509485323897</v>
      </c>
      <c r="Y38" s="213">
        <v>0.55636076812627011</v>
      </c>
      <c r="Z38" s="213">
        <v>0.879</v>
      </c>
      <c r="AA38" s="213">
        <v>0.81921347803443523</v>
      </c>
      <c r="AB38" s="213">
        <v>0.69700000000000006</v>
      </c>
      <c r="AC38" s="214">
        <v>0.94299999999999995</v>
      </c>
      <c r="AD38" s="212">
        <v>0.73333312605242695</v>
      </c>
      <c r="AE38" s="213">
        <v>0.26666687394757305</v>
      </c>
      <c r="AF38" s="215">
        <v>506974.38269140047</v>
      </c>
    </row>
    <row r="39" spans="1:32" ht="20" customHeight="1" x14ac:dyDescent="0.35">
      <c r="A39" s="203"/>
      <c r="B39" s="193" t="s">
        <v>428</v>
      </c>
      <c r="C39" s="193" t="s">
        <v>429</v>
      </c>
      <c r="D39" s="240" t="s">
        <v>1072</v>
      </c>
      <c r="E39" s="193"/>
      <c r="F39" s="193" t="s">
        <v>445</v>
      </c>
      <c r="G39" s="193" t="s">
        <v>446</v>
      </c>
      <c r="H39" s="238" t="s">
        <v>1024</v>
      </c>
      <c r="I39" s="212">
        <v>0.7536643757492103</v>
      </c>
      <c r="J39" s="213">
        <v>0.45340147664029845</v>
      </c>
      <c r="K39" s="213">
        <v>0.67483870967741932</v>
      </c>
      <c r="L39" s="213">
        <v>0.17603349571515733</v>
      </c>
      <c r="M39" s="213">
        <v>0.39208342891192494</v>
      </c>
      <c r="N39" s="213">
        <v>0.34819314144607744</v>
      </c>
      <c r="O39" s="213">
        <v>0.72570445089546243</v>
      </c>
      <c r="P39" s="213">
        <v>0.5656001309557982</v>
      </c>
      <c r="Q39" s="214">
        <v>0.91426405806917077</v>
      </c>
      <c r="R39" s="212">
        <v>0.55597591867339102</v>
      </c>
      <c r="S39" s="213">
        <v>0.44402408132660898</v>
      </c>
      <c r="T39" s="211">
        <v>444887.70816478925</v>
      </c>
      <c r="U39" s="212">
        <v>0.90333322209880484</v>
      </c>
      <c r="V39" s="213">
        <v>0.64450080327220205</v>
      </c>
      <c r="W39" s="213">
        <v>5.0621807922904709E-2</v>
      </c>
      <c r="X39" s="213">
        <v>0.39763512598238426</v>
      </c>
      <c r="Y39" s="213">
        <v>0.39659792904065516</v>
      </c>
      <c r="Z39" s="213">
        <v>0.61299999999999999</v>
      </c>
      <c r="AA39" s="213">
        <v>0.73039485520185821</v>
      </c>
      <c r="AB39" s="213">
        <v>0.625</v>
      </c>
      <c r="AC39" s="214">
        <v>0.93299999999999994</v>
      </c>
      <c r="AD39" s="212">
        <v>0.59190221491332684</v>
      </c>
      <c r="AE39" s="213">
        <v>0.40809778508667316</v>
      </c>
      <c r="AF39" s="215">
        <v>440517.9450313265</v>
      </c>
    </row>
    <row r="40" spans="1:32" ht="20" customHeight="1" x14ac:dyDescent="0.35">
      <c r="A40" s="203"/>
      <c r="B40" s="193" t="s">
        <v>428</v>
      </c>
      <c r="C40" s="193" t="s">
        <v>429</v>
      </c>
      <c r="D40" s="240" t="s">
        <v>1072</v>
      </c>
      <c r="E40" s="193"/>
      <c r="F40" s="193" t="s">
        <v>456</v>
      </c>
      <c r="G40" s="193" t="s">
        <v>457</v>
      </c>
      <c r="H40" s="238" t="s">
        <v>1025</v>
      </c>
      <c r="I40" s="212">
        <v>0.84721468595418936</v>
      </c>
      <c r="J40" s="213">
        <v>0.41001185267453621</v>
      </c>
      <c r="K40" s="213">
        <v>1</v>
      </c>
      <c r="L40" s="213">
        <v>0.23512568851528534</v>
      </c>
      <c r="M40" s="213">
        <v>0.33086934281927394</v>
      </c>
      <c r="N40" s="213">
        <v>0.28153661573300576</v>
      </c>
      <c r="O40" s="213">
        <v>0.76497863439243141</v>
      </c>
      <c r="P40" s="213">
        <v>0.61320784694174635</v>
      </c>
      <c r="Q40" s="214">
        <v>0.93349183802346858</v>
      </c>
      <c r="R40" s="212">
        <v>0.60182627833932623</v>
      </c>
      <c r="S40" s="213">
        <v>0.39817372166067377</v>
      </c>
      <c r="T40" s="211">
        <v>295074.99808479717</v>
      </c>
      <c r="U40" s="212">
        <v>0.93929320199754884</v>
      </c>
      <c r="V40" s="213">
        <v>0.58899973308421194</v>
      </c>
      <c r="W40" s="213">
        <v>0.21926672596310634</v>
      </c>
      <c r="X40" s="213">
        <v>0.38056551777032815</v>
      </c>
      <c r="Y40" s="213">
        <v>0.33455131727002058</v>
      </c>
      <c r="Z40" s="213">
        <v>0.60599999999999998</v>
      </c>
      <c r="AA40" s="213">
        <v>0.76039478868515564</v>
      </c>
      <c r="AB40" s="213">
        <v>0.623</v>
      </c>
      <c r="AC40" s="214">
        <v>0.89400000000000002</v>
      </c>
      <c r="AD40" s="212">
        <v>0.59751399420857709</v>
      </c>
      <c r="AE40" s="213">
        <v>0.40248600579142291</v>
      </c>
      <c r="AF40" s="215">
        <v>323670.16096011002</v>
      </c>
    </row>
    <row r="41" spans="1:32" ht="20" customHeight="1" x14ac:dyDescent="0.35">
      <c r="A41" s="203"/>
      <c r="B41" s="193" t="s">
        <v>428</v>
      </c>
      <c r="C41" s="193" t="s">
        <v>429</v>
      </c>
      <c r="D41" s="240" t="s">
        <v>1072</v>
      </c>
      <c r="E41" s="193"/>
      <c r="F41" s="193" t="s">
        <v>465</v>
      </c>
      <c r="G41" s="193" t="s">
        <v>466</v>
      </c>
      <c r="H41" s="238" t="s">
        <v>1026</v>
      </c>
      <c r="I41" s="212">
        <v>0.71831286901216584</v>
      </c>
      <c r="J41" s="213">
        <v>0.43855179041126574</v>
      </c>
      <c r="K41" s="213">
        <v>1</v>
      </c>
      <c r="L41" s="213">
        <v>0.13963754626294866</v>
      </c>
      <c r="M41" s="213">
        <v>0.26940935895541485</v>
      </c>
      <c r="N41" s="213">
        <v>0.20429862051621023</v>
      </c>
      <c r="O41" s="213">
        <v>0.80645577941657876</v>
      </c>
      <c r="P41" s="213">
        <v>0.60293079477300804</v>
      </c>
      <c r="Q41" s="214">
        <v>0.91458530446539099</v>
      </c>
      <c r="R41" s="212">
        <v>0.56602022931255369</v>
      </c>
      <c r="S41" s="213">
        <v>0.43397977068744631</v>
      </c>
      <c r="T41" s="211">
        <v>344601.20293459605</v>
      </c>
      <c r="U41" s="212">
        <v>0.87632226543435032</v>
      </c>
      <c r="V41" s="213">
        <v>0.5629986591111088</v>
      </c>
      <c r="W41" s="213">
        <v>5.197484939343916E-2</v>
      </c>
      <c r="X41" s="213">
        <v>0.33479878761451659</v>
      </c>
      <c r="Y41" s="213">
        <v>0.28386537489762848</v>
      </c>
      <c r="Z41" s="213">
        <v>0.63700000000000001</v>
      </c>
      <c r="AA41" s="213">
        <v>0.80584014618442679</v>
      </c>
      <c r="AB41" s="213">
        <v>0.63100000000000001</v>
      </c>
      <c r="AC41" s="214">
        <v>0.88099999999999989</v>
      </c>
      <c r="AD41" s="212">
        <v>0.56587563387689577</v>
      </c>
      <c r="AE41" s="213">
        <v>0.43412436612310423</v>
      </c>
      <c r="AF41" s="215">
        <v>375566.53691372357</v>
      </c>
    </row>
    <row r="42" spans="1:32" ht="20" customHeight="1" x14ac:dyDescent="0.35">
      <c r="A42" s="203"/>
      <c r="B42" s="193" t="s">
        <v>428</v>
      </c>
      <c r="C42" s="193" t="s">
        <v>429</v>
      </c>
      <c r="D42" s="240" t="s">
        <v>1072</v>
      </c>
      <c r="E42" s="193"/>
      <c r="F42" s="193" t="s">
        <v>476</v>
      </c>
      <c r="G42" s="193" t="s">
        <v>477</v>
      </c>
      <c r="H42" s="238" t="s">
        <v>1027</v>
      </c>
      <c r="I42" s="212">
        <v>0.73840956958104353</v>
      </c>
      <c r="J42" s="213">
        <v>0.47855529355404991</v>
      </c>
      <c r="K42" s="213">
        <v>1</v>
      </c>
      <c r="L42" s="213">
        <v>0.10840098978339244</v>
      </c>
      <c r="M42" s="213">
        <v>0.31660198987204879</v>
      </c>
      <c r="N42" s="213">
        <v>0.25859995063826635</v>
      </c>
      <c r="O42" s="213">
        <v>0.845012247330448</v>
      </c>
      <c r="P42" s="213">
        <v>0.60007728919859371</v>
      </c>
      <c r="Q42" s="214">
        <v>0.86055094354983819</v>
      </c>
      <c r="R42" s="212">
        <v>0.5784675859452979</v>
      </c>
      <c r="S42" s="213">
        <v>0.4215324140547021</v>
      </c>
      <c r="T42" s="211">
        <v>211548.14965542252</v>
      </c>
      <c r="U42" s="212">
        <v>0.81784613545748708</v>
      </c>
      <c r="V42" s="213">
        <v>0.60200291985759291</v>
      </c>
      <c r="W42" s="213">
        <v>0.27924995873894365</v>
      </c>
      <c r="X42" s="213">
        <v>0.32050988941667091</v>
      </c>
      <c r="Y42" s="213">
        <v>0.31669136717302704</v>
      </c>
      <c r="Z42" s="213">
        <v>0.503</v>
      </c>
      <c r="AA42" s="213">
        <v>0.843776305281561</v>
      </c>
      <c r="AB42" s="213">
        <v>0.61099999999999999</v>
      </c>
      <c r="AC42" s="214">
        <v>0.83900000000000008</v>
      </c>
      <c r="AD42" s="212">
        <v>0.57337909566493306</v>
      </c>
      <c r="AE42" s="213">
        <v>0.42662090433506694</v>
      </c>
      <c r="AF42" s="215">
        <v>233455.43561812758</v>
      </c>
    </row>
    <row r="43" spans="1:32" ht="20" customHeight="1" x14ac:dyDescent="0.35">
      <c r="A43" s="203"/>
      <c r="B43" s="193" t="s">
        <v>428</v>
      </c>
      <c r="C43" s="193" t="s">
        <v>429</v>
      </c>
      <c r="D43" s="240" t="s">
        <v>1072</v>
      </c>
      <c r="E43" s="193"/>
      <c r="F43" s="193" t="s">
        <v>479</v>
      </c>
      <c r="G43" s="193" t="s">
        <v>480</v>
      </c>
      <c r="H43" s="238" t="s">
        <v>1028</v>
      </c>
      <c r="I43" s="212">
        <v>0.84675437479839055</v>
      </c>
      <c r="J43" s="213">
        <v>0.49084299167353229</v>
      </c>
      <c r="K43" s="213">
        <v>1</v>
      </c>
      <c r="L43" s="213">
        <v>0.10550467115878118</v>
      </c>
      <c r="M43" s="213">
        <v>0.26680676244165635</v>
      </c>
      <c r="N43" s="213">
        <v>0.13466887188369492</v>
      </c>
      <c r="O43" s="213">
        <v>0.72460133247514924</v>
      </c>
      <c r="P43" s="213">
        <v>0.59372373379357146</v>
      </c>
      <c r="Q43" s="214">
        <v>0.83289120809429629</v>
      </c>
      <c r="R43" s="212">
        <v>0.55508821625767479</v>
      </c>
      <c r="S43" s="213">
        <v>0.44491178374232521</v>
      </c>
      <c r="T43" s="211">
        <v>230635.15010348152</v>
      </c>
      <c r="U43" s="212">
        <v>0.9598667694882439</v>
      </c>
      <c r="V43" s="213">
        <v>0.67199780136840204</v>
      </c>
      <c r="W43" s="213">
        <v>0.90909090909090906</v>
      </c>
      <c r="X43" s="213">
        <v>0.37145590305777099</v>
      </c>
      <c r="Y43" s="213">
        <v>0.26680725373888897</v>
      </c>
      <c r="Z43" s="213">
        <v>0.46299999999999997</v>
      </c>
      <c r="AA43" s="213">
        <v>0.72463038222010823</v>
      </c>
      <c r="AB43" s="213">
        <v>0.59799999999999998</v>
      </c>
      <c r="AC43" s="214">
        <v>0.84400000000000008</v>
      </c>
      <c r="AD43" s="212">
        <v>0.64906826546104657</v>
      </c>
      <c r="AE43" s="213">
        <v>0.35093173453895343</v>
      </c>
      <c r="AF43" s="215">
        <v>197590.94807863893</v>
      </c>
    </row>
    <row r="44" spans="1:32" ht="20" customHeight="1" x14ac:dyDescent="0.35">
      <c r="A44" s="203"/>
      <c r="B44" s="193" t="s">
        <v>428</v>
      </c>
      <c r="C44" s="193" t="s">
        <v>429</v>
      </c>
      <c r="D44" s="240" t="s">
        <v>1072</v>
      </c>
      <c r="E44" s="193"/>
      <c r="F44" s="193" t="s">
        <v>484</v>
      </c>
      <c r="G44" s="193" t="s">
        <v>485</v>
      </c>
      <c r="H44" s="238" t="s">
        <v>1029</v>
      </c>
      <c r="I44" s="212">
        <v>0.85714940651074079</v>
      </c>
      <c r="J44" s="213">
        <v>0.52956970147593374</v>
      </c>
      <c r="K44" s="213">
        <v>1</v>
      </c>
      <c r="L44" s="213">
        <v>0.13152089550305557</v>
      </c>
      <c r="M44" s="213">
        <v>0.33224657156722459</v>
      </c>
      <c r="N44" s="213">
        <v>0.25715153013851244</v>
      </c>
      <c r="O44" s="213">
        <v>0.7827572711840769</v>
      </c>
      <c r="P44" s="213">
        <v>0.5926055797071369</v>
      </c>
      <c r="Q44" s="214">
        <v>0.88497996733224771</v>
      </c>
      <c r="R44" s="212">
        <v>0.59644232482432546</v>
      </c>
      <c r="S44" s="213">
        <v>0.40355767517567454</v>
      </c>
      <c r="T44" s="211">
        <v>355748.19739761238</v>
      </c>
      <c r="U44" s="212">
        <v>0.92484691341816783</v>
      </c>
      <c r="V44" s="213">
        <v>0.66799669914384041</v>
      </c>
      <c r="W44" s="213">
        <v>0.25496823651390876</v>
      </c>
      <c r="X44" s="213">
        <v>0.38346452249098789</v>
      </c>
      <c r="Y44" s="213">
        <v>0.34846180793299469</v>
      </c>
      <c r="Z44" s="213">
        <v>0.623</v>
      </c>
      <c r="AA44" s="213">
        <v>0.7840002956874802</v>
      </c>
      <c r="AB44" s="213">
        <v>0.623</v>
      </c>
      <c r="AC44" s="214">
        <v>0.86900000000000011</v>
      </c>
      <c r="AD44" s="212">
        <v>0.61233866313001706</v>
      </c>
      <c r="AE44" s="213">
        <v>0.38766133686998294</v>
      </c>
      <c r="AF44" s="215">
        <v>372615.62339759391</v>
      </c>
    </row>
    <row r="45" spans="1:32" ht="20" customHeight="1" x14ac:dyDescent="0.35">
      <c r="A45" s="203"/>
      <c r="B45" s="193" t="s">
        <v>493</v>
      </c>
      <c r="C45" s="193" t="s">
        <v>494</v>
      </c>
      <c r="D45" s="240" t="s">
        <v>1073</v>
      </c>
      <c r="E45" s="193"/>
      <c r="F45" s="193" t="s">
        <v>495</v>
      </c>
      <c r="G45" s="193" t="s">
        <v>496</v>
      </c>
      <c r="H45" s="238" t="s">
        <v>1030</v>
      </c>
      <c r="I45" s="212">
        <v>0.77521648021641987</v>
      </c>
      <c r="J45" s="213">
        <v>0.42136906172921423</v>
      </c>
      <c r="K45" s="213">
        <v>0.88494623655913973</v>
      </c>
      <c r="L45" s="213">
        <v>0.25461890641244855</v>
      </c>
      <c r="M45" s="213">
        <v>0.36525220285058468</v>
      </c>
      <c r="N45" s="213">
        <v>0.33206035828342123</v>
      </c>
      <c r="O45" s="213">
        <v>0.73651410132892259</v>
      </c>
      <c r="P45" s="213">
        <v>0.51478578212924886</v>
      </c>
      <c r="Q45" s="214">
        <v>0.84069217136267349</v>
      </c>
      <c r="R45" s="212">
        <v>0.56949503343023045</v>
      </c>
      <c r="S45" s="213">
        <v>0.43050496656976955</v>
      </c>
      <c r="T45" s="211">
        <v>530477.26041156799</v>
      </c>
      <c r="U45" s="212">
        <v>0.91616092625584766</v>
      </c>
      <c r="V45" s="213">
        <v>0.6169998724505541</v>
      </c>
      <c r="W45" s="213">
        <v>0.10190978642286494</v>
      </c>
      <c r="X45" s="213">
        <v>0.52473235538012897</v>
      </c>
      <c r="Y45" s="213">
        <v>0.38832764546313142</v>
      </c>
      <c r="Z45" s="213">
        <v>0.65400000000000003</v>
      </c>
      <c r="AA45" s="213">
        <v>0.73719797545642618</v>
      </c>
      <c r="AB45" s="213">
        <v>0.57600000000000007</v>
      </c>
      <c r="AC45" s="214">
        <v>0.76300000000000001</v>
      </c>
      <c r="AD45" s="212">
        <v>0.59143387101110634</v>
      </c>
      <c r="AE45" s="213">
        <v>0.40856612898889366</v>
      </c>
      <c r="AF45" s="215">
        <v>489822.55970404157</v>
      </c>
    </row>
    <row r="46" spans="1:32" ht="20" customHeight="1" x14ac:dyDescent="0.35">
      <c r="A46" s="203"/>
      <c r="B46" s="193" t="s">
        <v>493</v>
      </c>
      <c r="C46" s="193" t="s">
        <v>494</v>
      </c>
      <c r="D46" s="240" t="s">
        <v>1073</v>
      </c>
      <c r="E46" s="193"/>
      <c r="F46" s="193" t="s">
        <v>508</v>
      </c>
      <c r="G46" s="193" t="s">
        <v>509</v>
      </c>
      <c r="H46" s="238" t="s">
        <v>1031</v>
      </c>
      <c r="I46" s="212">
        <v>0.66785464005026407</v>
      </c>
      <c r="J46" s="213">
        <v>0.3423010481988531</v>
      </c>
      <c r="K46" s="213">
        <v>1</v>
      </c>
      <c r="L46" s="213">
        <v>0.27884349575413575</v>
      </c>
      <c r="M46" s="213">
        <v>0.32480089019365677</v>
      </c>
      <c r="N46" s="213">
        <v>0.34936991559115449</v>
      </c>
      <c r="O46" s="213">
        <v>0.68226082636316265</v>
      </c>
      <c r="P46" s="213">
        <v>0.45835950145976745</v>
      </c>
      <c r="Q46" s="214">
        <v>0.84207466523896146</v>
      </c>
      <c r="R46" s="212">
        <v>0.5495405536499951</v>
      </c>
      <c r="S46" s="213">
        <v>0.4504594463500049</v>
      </c>
      <c r="T46" s="211">
        <v>370355.14392447623</v>
      </c>
      <c r="U46" s="212">
        <v>0.86911949806086397</v>
      </c>
      <c r="V46" s="213">
        <v>0.49049919176042883</v>
      </c>
      <c r="W46" s="213">
        <v>6.1056923700511377E-2</v>
      </c>
      <c r="X46" s="213">
        <v>0.58940899941847935</v>
      </c>
      <c r="Y46" s="213">
        <v>0.32281390026731283</v>
      </c>
      <c r="Z46" s="213">
        <v>0.63600000000000001</v>
      </c>
      <c r="AA46" s="213">
        <v>0.67973532048339746</v>
      </c>
      <c r="AB46" s="213">
        <v>0.53100000000000003</v>
      </c>
      <c r="AC46" s="214">
        <v>0.80500000000000005</v>
      </c>
      <c r="AD46" s="212">
        <v>0.55920314958170769</v>
      </c>
      <c r="AE46" s="213">
        <v>0.44079685041829231</v>
      </c>
      <c r="AF46" s="215">
        <v>350096.49215040373</v>
      </c>
    </row>
    <row r="47" spans="1:32" ht="20" customHeight="1" x14ac:dyDescent="0.35">
      <c r="A47" s="203"/>
      <c r="B47" s="193" t="s">
        <v>517</v>
      </c>
      <c r="C47" s="193" t="s">
        <v>518</v>
      </c>
      <c r="D47" s="240" t="s">
        <v>1074</v>
      </c>
      <c r="E47" s="193"/>
      <c r="F47" s="193" t="s">
        <v>519</v>
      </c>
      <c r="G47" s="193" t="s">
        <v>520</v>
      </c>
      <c r="H47" s="238" t="s">
        <v>1032</v>
      </c>
      <c r="I47" s="212">
        <v>0.27230153053224049</v>
      </c>
      <c r="J47" s="213">
        <v>0.21582103870094546</v>
      </c>
      <c r="K47" s="213">
        <v>6.182293450087617E-2</v>
      </c>
      <c r="L47" s="213">
        <v>0.26976203451116132</v>
      </c>
      <c r="M47" s="213">
        <v>0.26228202323547617</v>
      </c>
      <c r="N47" s="213">
        <v>0.16912412069991398</v>
      </c>
      <c r="O47" s="213">
        <v>0.58827946766292061</v>
      </c>
      <c r="P47" s="213">
        <v>0.46742228703303601</v>
      </c>
      <c r="Q47" s="214">
        <v>0.79464547013420217</v>
      </c>
      <c r="R47" s="212">
        <v>0.34460676744564134</v>
      </c>
      <c r="S47" s="213">
        <v>0.65539323255435866</v>
      </c>
      <c r="T47" s="211">
        <v>518537.29469852027</v>
      </c>
      <c r="U47" s="212">
        <v>0.29739210829292118</v>
      </c>
      <c r="V47" s="213">
        <v>0.43199944178906602</v>
      </c>
      <c r="W47" s="213">
        <v>1.6113183196310298E-2</v>
      </c>
      <c r="X47" s="213">
        <v>0.32831191817201438</v>
      </c>
      <c r="Y47" s="213">
        <v>0.19173126038710298</v>
      </c>
      <c r="Z47" s="213">
        <v>0.63</v>
      </c>
      <c r="AA47" s="213">
        <v>0.60286221310617161</v>
      </c>
      <c r="AB47" s="213">
        <v>0.52100000000000002</v>
      </c>
      <c r="AC47" s="214">
        <v>0.75700000000000001</v>
      </c>
      <c r="AD47" s="212">
        <v>0.4194900759060578</v>
      </c>
      <c r="AE47" s="213">
        <v>0.5805099240939422</v>
      </c>
      <c r="AF47" s="215">
        <v>496706.13707320916</v>
      </c>
    </row>
    <row r="48" spans="1:32" ht="20" customHeight="1" x14ac:dyDescent="0.35">
      <c r="A48" s="203"/>
      <c r="B48" s="193" t="s">
        <v>517</v>
      </c>
      <c r="C48" s="193" t="s">
        <v>518</v>
      </c>
      <c r="D48" s="240" t="s">
        <v>1074</v>
      </c>
      <c r="E48" s="198" t="s">
        <v>950</v>
      </c>
      <c r="F48" s="193" t="s">
        <v>537</v>
      </c>
      <c r="G48" s="193" t="s">
        <v>538</v>
      </c>
      <c r="H48" s="238" t="s">
        <v>1033</v>
      </c>
      <c r="I48" s="212" t="e">
        <v>#N/A</v>
      </c>
      <c r="J48" s="213" t="e">
        <v>#N/A</v>
      </c>
      <c r="K48" s="213" t="e">
        <v>#N/A</v>
      </c>
      <c r="L48" s="213" t="e">
        <v>#N/A</v>
      </c>
      <c r="M48" s="213" t="e">
        <v>#N/A</v>
      </c>
      <c r="N48" s="213" t="e">
        <v>#N/A</v>
      </c>
      <c r="O48" s="213" t="e">
        <v>#N/A</v>
      </c>
      <c r="P48" s="213" t="e">
        <v>#N/A</v>
      </c>
      <c r="Q48" s="214" t="e">
        <v>#N/A</v>
      </c>
      <c r="R48" s="212" t="e">
        <v>#N/A</v>
      </c>
      <c r="S48" s="213" t="e">
        <v>#N/A</v>
      </c>
      <c r="T48" s="214" t="e">
        <v>#N/A</v>
      </c>
      <c r="U48" s="212" t="e">
        <v>#N/A</v>
      </c>
      <c r="V48" s="213" t="e">
        <v>#N/A</v>
      </c>
      <c r="W48" s="213" t="e">
        <v>#N/A</v>
      </c>
      <c r="X48" s="213">
        <v>0</v>
      </c>
      <c r="Y48" s="213" t="e">
        <v>#N/A</v>
      </c>
      <c r="Z48" s="213" t="e">
        <v>#N/A</v>
      </c>
      <c r="AA48" s="213" t="e">
        <v>#N/A</v>
      </c>
      <c r="AB48" s="213" t="e">
        <v>#N/A</v>
      </c>
      <c r="AC48" s="214" t="e">
        <v>#N/A</v>
      </c>
      <c r="AD48" s="212" t="e">
        <v>#N/A</v>
      </c>
      <c r="AE48" s="213" t="e">
        <v>#N/A</v>
      </c>
      <c r="AF48" s="215" t="e">
        <v>#N/A</v>
      </c>
    </row>
    <row r="49" spans="1:32" ht="20" customHeight="1" x14ac:dyDescent="0.35">
      <c r="A49" s="203"/>
      <c r="B49" s="193" t="s">
        <v>517</v>
      </c>
      <c r="C49" s="193" t="s">
        <v>518</v>
      </c>
      <c r="D49" s="240" t="s">
        <v>1074</v>
      </c>
      <c r="E49" s="193"/>
      <c r="F49" s="193" t="s">
        <v>542</v>
      </c>
      <c r="G49" s="193" t="s">
        <v>543</v>
      </c>
      <c r="H49" s="238" t="s">
        <v>1034</v>
      </c>
      <c r="I49" s="212">
        <v>0.38815314117885052</v>
      </c>
      <c r="J49" s="213">
        <v>0.14745408524710116</v>
      </c>
      <c r="K49" s="213">
        <v>0.70638577505738431</v>
      </c>
      <c r="L49" s="213">
        <v>0.17544502765827891</v>
      </c>
      <c r="M49" s="213">
        <v>0.26850182290823033</v>
      </c>
      <c r="N49" s="213">
        <v>8.5363466514807557E-2</v>
      </c>
      <c r="O49" s="213">
        <v>0.68275559991094137</v>
      </c>
      <c r="P49" s="213">
        <v>0.53790656754357546</v>
      </c>
      <c r="Q49" s="214">
        <v>0.78251302562263247</v>
      </c>
      <c r="R49" s="212">
        <v>0.41938650129353355</v>
      </c>
      <c r="S49" s="213">
        <v>0.58061349870646639</v>
      </c>
      <c r="T49" s="211">
        <v>255425.23219144481</v>
      </c>
      <c r="U49" s="212">
        <v>0.63941537407138815</v>
      </c>
      <c r="V49" s="213">
        <v>0.39699914432829775</v>
      </c>
      <c r="W49" s="213">
        <v>0.10841010564797139</v>
      </c>
      <c r="X49" s="213">
        <v>0.34308129731777476</v>
      </c>
      <c r="Y49" s="213">
        <v>0.26362413693018999</v>
      </c>
      <c r="Z49" s="213">
        <v>0.36700000000000005</v>
      </c>
      <c r="AA49" s="213">
        <v>0.65656909175227307</v>
      </c>
      <c r="AB49" s="213">
        <v>0.53100000000000003</v>
      </c>
      <c r="AC49" s="214">
        <v>0.86499999999999999</v>
      </c>
      <c r="AD49" s="212">
        <v>0.46345555619106638</v>
      </c>
      <c r="AE49" s="213">
        <v>0.53654444380893362</v>
      </c>
      <c r="AF49" s="215">
        <v>379856.86599617073</v>
      </c>
    </row>
    <row r="50" spans="1:32" ht="20" customHeight="1" x14ac:dyDescent="0.35">
      <c r="A50" s="203"/>
      <c r="B50" s="193" t="s">
        <v>517</v>
      </c>
      <c r="C50" s="193" t="s">
        <v>518</v>
      </c>
      <c r="D50" s="240" t="s">
        <v>1074</v>
      </c>
      <c r="E50" s="193"/>
      <c r="F50" s="193" t="s">
        <v>551</v>
      </c>
      <c r="G50" s="193" t="s">
        <v>552</v>
      </c>
      <c r="H50" s="238" t="s">
        <v>1035</v>
      </c>
      <c r="I50" s="212">
        <v>0.68639660205231301</v>
      </c>
      <c r="J50" s="213">
        <v>0.11756596281055759</v>
      </c>
      <c r="K50" s="213">
        <v>1</v>
      </c>
      <c r="L50" s="213">
        <v>0.21078313187465483</v>
      </c>
      <c r="M50" s="213">
        <v>0.40635028879902596</v>
      </c>
      <c r="N50" s="213">
        <v>0.14736859368669789</v>
      </c>
      <c r="O50" s="213">
        <v>0.71279757548122646</v>
      </c>
      <c r="P50" s="213">
        <v>0.61358701248626668</v>
      </c>
      <c r="Q50" s="214">
        <v>0.90807017964442815</v>
      </c>
      <c r="R50" s="212">
        <v>0.53365770520390776</v>
      </c>
      <c r="S50" s="213">
        <v>0.46634229479609224</v>
      </c>
      <c r="T50" s="211">
        <v>166875.92676983363</v>
      </c>
      <c r="U50" s="212">
        <v>0.80139062829367491</v>
      </c>
      <c r="V50" s="213">
        <v>0.29300221954939426</v>
      </c>
      <c r="W50" s="213">
        <v>0.45864842140880946</v>
      </c>
      <c r="X50" s="213">
        <v>0.39705189351921349</v>
      </c>
      <c r="Y50" s="213">
        <v>0.39535273123917597</v>
      </c>
      <c r="Z50" s="213">
        <v>0.51900000000000002</v>
      </c>
      <c r="AA50" s="213">
        <v>0.70193103494493048</v>
      </c>
      <c r="AB50" s="213">
        <v>0.55399999999999994</v>
      </c>
      <c r="AC50" s="214">
        <v>0.95099999999999996</v>
      </c>
      <c r="AD50" s="212">
        <v>0.56237496771175599</v>
      </c>
      <c r="AE50" s="213">
        <v>0.43762503228824401</v>
      </c>
      <c r="AF50" s="215">
        <v>252182.79067459377</v>
      </c>
    </row>
    <row r="51" spans="1:32" ht="20" customHeight="1" x14ac:dyDescent="0.35">
      <c r="A51" s="203"/>
      <c r="B51" s="193" t="s">
        <v>517</v>
      </c>
      <c r="C51" s="193" t="s">
        <v>518</v>
      </c>
      <c r="D51" s="240" t="s">
        <v>1074</v>
      </c>
      <c r="E51" s="198" t="s">
        <v>950</v>
      </c>
      <c r="F51" s="193" t="s">
        <v>524</v>
      </c>
      <c r="G51" s="193" t="s">
        <v>525</v>
      </c>
      <c r="H51" s="238" t="s">
        <v>1036</v>
      </c>
      <c r="I51" s="212" t="e">
        <v>#N/A</v>
      </c>
      <c r="J51" s="213" t="e">
        <v>#N/A</v>
      </c>
      <c r="K51" s="213" t="e">
        <v>#N/A</v>
      </c>
      <c r="L51" s="213" t="e">
        <v>#N/A</v>
      </c>
      <c r="M51" s="213" t="e">
        <v>#N/A</v>
      </c>
      <c r="N51" s="213" t="e">
        <v>#N/A</v>
      </c>
      <c r="O51" s="213" t="e">
        <v>#N/A</v>
      </c>
      <c r="P51" s="213" t="e">
        <v>#N/A</v>
      </c>
      <c r="Q51" s="214" t="e">
        <v>#N/A</v>
      </c>
      <c r="R51" s="212" t="e">
        <v>#N/A</v>
      </c>
      <c r="S51" s="213" t="e">
        <v>#N/A</v>
      </c>
      <c r="T51" s="214" t="e">
        <v>#N/A</v>
      </c>
      <c r="U51" s="212" t="e">
        <v>#N/A</v>
      </c>
      <c r="V51" s="213" t="e">
        <v>#N/A</v>
      </c>
      <c r="W51" s="213" t="e">
        <v>#N/A</v>
      </c>
      <c r="X51" s="213">
        <v>0</v>
      </c>
      <c r="Y51" s="213" t="e">
        <v>#N/A</v>
      </c>
      <c r="Z51" s="213" t="e">
        <v>#N/A</v>
      </c>
      <c r="AA51" s="213" t="e">
        <v>#N/A</v>
      </c>
      <c r="AB51" s="213" t="e">
        <v>#N/A</v>
      </c>
      <c r="AC51" s="214" t="e">
        <v>#N/A</v>
      </c>
      <c r="AD51" s="212" t="e">
        <v>#N/A</v>
      </c>
      <c r="AE51" s="213" t="e">
        <v>#N/A</v>
      </c>
      <c r="AF51" s="215" t="e">
        <v>#N/A</v>
      </c>
    </row>
    <row r="52" spans="1:32" ht="20" customHeight="1" x14ac:dyDescent="0.35">
      <c r="A52" s="203"/>
      <c r="B52" s="193" t="s">
        <v>558</v>
      </c>
      <c r="C52" s="193" t="s">
        <v>559</v>
      </c>
      <c r="D52" s="240" t="s">
        <v>1075</v>
      </c>
      <c r="E52" s="193"/>
      <c r="F52" s="193" t="s">
        <v>560</v>
      </c>
      <c r="G52" s="193" t="s">
        <v>561</v>
      </c>
      <c r="H52" s="238" t="s">
        <v>1037</v>
      </c>
      <c r="I52" s="212">
        <v>0.85451205378788875</v>
      </c>
      <c r="J52" s="213">
        <v>0.52024391331120057</v>
      </c>
      <c r="K52" s="213">
        <v>1</v>
      </c>
      <c r="L52" s="213">
        <v>0.5461640209435914</v>
      </c>
      <c r="M52" s="213">
        <v>0.54688047384749339</v>
      </c>
      <c r="N52" s="213">
        <v>0.61743877403366987</v>
      </c>
      <c r="O52" s="213">
        <v>0.72701804737397557</v>
      </c>
      <c r="P52" s="213">
        <v>0.62235004413433637</v>
      </c>
      <c r="Q52" s="214">
        <v>0.94544222949719159</v>
      </c>
      <c r="R52" s="212">
        <v>0.70889439521437192</v>
      </c>
      <c r="S52" s="213">
        <v>0.29110560478562808</v>
      </c>
      <c r="T52" s="211">
        <v>758816.24682655314</v>
      </c>
      <c r="U52" s="212">
        <v>0.937620114719251</v>
      </c>
      <c r="V52" s="213">
        <v>0.75650004357736167</v>
      </c>
      <c r="W52" s="213">
        <v>5.7159191743299261E-2</v>
      </c>
      <c r="X52" s="213">
        <v>0.66923482001740708</v>
      </c>
      <c r="Y52" s="213">
        <v>0.57432014601159709</v>
      </c>
      <c r="Z52" s="213">
        <v>0.85199999999999998</v>
      </c>
      <c r="AA52" s="213">
        <v>0.73634863664815675</v>
      </c>
      <c r="AB52" s="213">
        <v>0.66099999999999992</v>
      </c>
      <c r="AC52" s="214">
        <v>0.93500000000000005</v>
      </c>
      <c r="AD52" s="212">
        <v>0.68396476768218994</v>
      </c>
      <c r="AE52" s="213">
        <v>0.31603523231781006</v>
      </c>
      <c r="AF52" s="215">
        <v>958364.74721681967</v>
      </c>
    </row>
    <row r="53" spans="1:32" ht="20" customHeight="1" x14ac:dyDescent="0.35">
      <c r="A53" s="203"/>
      <c r="B53" s="193" t="s">
        <v>558</v>
      </c>
      <c r="C53" s="193" t="s">
        <v>559</v>
      </c>
      <c r="D53" s="240" t="s">
        <v>1075</v>
      </c>
      <c r="E53" s="193"/>
      <c r="F53" s="193" t="s">
        <v>578</v>
      </c>
      <c r="G53" s="193" t="s">
        <v>579</v>
      </c>
      <c r="H53" s="238" t="s">
        <v>1038</v>
      </c>
      <c r="I53" s="212">
        <v>0.96573813142279963</v>
      </c>
      <c r="J53" s="213">
        <v>0.74966259769561261</v>
      </c>
      <c r="K53" s="213">
        <v>0.93317972350230416</v>
      </c>
      <c r="L53" s="213">
        <v>0.65178345295894047</v>
      </c>
      <c r="M53" s="213">
        <v>0.74662987091959077</v>
      </c>
      <c r="N53" s="213">
        <v>0.91473054487592376</v>
      </c>
      <c r="O53" s="213">
        <v>0.82825220120044085</v>
      </c>
      <c r="P53" s="213">
        <v>0.71575847276650617</v>
      </c>
      <c r="Q53" s="214">
        <v>0.96141128376620644</v>
      </c>
      <c r="R53" s="212">
        <v>0.82968291990092491</v>
      </c>
      <c r="S53" s="213">
        <v>0.17031708009907509</v>
      </c>
      <c r="T53" s="211">
        <v>403082.45047019696</v>
      </c>
      <c r="U53" s="212">
        <v>0.97447913239693928</v>
      </c>
      <c r="V53" s="213">
        <v>0.83600072764710665</v>
      </c>
      <c r="W53" s="213">
        <v>4.783511301208597E-2</v>
      </c>
      <c r="X53" s="213">
        <v>0.8151628347836205</v>
      </c>
      <c r="Y53" s="213">
        <v>0.73296336229524939</v>
      </c>
      <c r="Z53" s="213">
        <v>0.93700000000000006</v>
      </c>
      <c r="AA53" s="213">
        <v>0.8134331080716265</v>
      </c>
      <c r="AB53" s="213">
        <v>0.72599999999999998</v>
      </c>
      <c r="AC53" s="214">
        <v>0.95099999999999996</v>
      </c>
      <c r="AD53" s="212">
        <v>0.75804150561772454</v>
      </c>
      <c r="AE53" s="213">
        <v>0.24195849438227546</v>
      </c>
      <c r="AF53" s="215">
        <v>672112.47961523675</v>
      </c>
    </row>
    <row r="54" spans="1:32" ht="20" customHeight="1" x14ac:dyDescent="0.35">
      <c r="A54" s="203"/>
      <c r="B54" s="193" t="s">
        <v>558</v>
      </c>
      <c r="C54" s="193" t="s">
        <v>559</v>
      </c>
      <c r="D54" s="240" t="s">
        <v>1075</v>
      </c>
      <c r="E54" s="193"/>
      <c r="F54" s="193" t="s">
        <v>608</v>
      </c>
      <c r="G54" s="193" t="s">
        <v>609</v>
      </c>
      <c r="H54" s="238" t="s">
        <v>1039</v>
      </c>
      <c r="I54" s="212">
        <v>0.53429485589166048</v>
      </c>
      <c r="J54" s="213">
        <v>0.38913687839914424</v>
      </c>
      <c r="K54" s="213">
        <v>1</v>
      </c>
      <c r="L54" s="213">
        <v>0.32815400976929771</v>
      </c>
      <c r="M54" s="213">
        <v>0.38251726216000381</v>
      </c>
      <c r="N54" s="213">
        <v>0.38798559086884471</v>
      </c>
      <c r="O54" s="213">
        <v>0.71356341090795816</v>
      </c>
      <c r="P54" s="213">
        <v>0.59331119908947161</v>
      </c>
      <c r="Q54" s="214">
        <v>0.93954803815942434</v>
      </c>
      <c r="R54" s="212">
        <v>0.58539013836064502</v>
      </c>
      <c r="S54" s="213">
        <v>0.41460986163935498</v>
      </c>
      <c r="T54" s="211">
        <v>587802.35148279287</v>
      </c>
      <c r="U54" s="212">
        <v>0.72775216334130155</v>
      </c>
      <c r="V54" s="213">
        <v>0.53200044350951536</v>
      </c>
      <c r="W54" s="213">
        <v>0.10787767755945028</v>
      </c>
      <c r="X54" s="213">
        <v>0.51939616715789649</v>
      </c>
      <c r="Y54" s="213">
        <v>0.36223631606056422</v>
      </c>
      <c r="Z54" s="213">
        <v>0.52500000000000002</v>
      </c>
      <c r="AA54" s="213">
        <v>0.69793692808634955</v>
      </c>
      <c r="AB54" s="213">
        <v>0.61499999999999999</v>
      </c>
      <c r="AC54" s="214">
        <v>0.91299999999999992</v>
      </c>
      <c r="AD54" s="212">
        <v>0.55441102802284026</v>
      </c>
      <c r="AE54" s="213">
        <v>0.44558897197715974</v>
      </c>
      <c r="AF54" s="215">
        <v>741354.29386752052</v>
      </c>
    </row>
    <row r="55" spans="1:32" ht="20" customHeight="1" x14ac:dyDescent="0.35">
      <c r="A55" s="203"/>
      <c r="B55" s="193" t="s">
        <v>558</v>
      </c>
      <c r="C55" s="193" t="s">
        <v>559</v>
      </c>
      <c r="D55" s="240" t="s">
        <v>1075</v>
      </c>
      <c r="E55" s="193"/>
      <c r="F55" s="193" t="s">
        <v>630</v>
      </c>
      <c r="G55" s="193" t="s">
        <v>631</v>
      </c>
      <c r="H55" s="238" t="s">
        <v>1040</v>
      </c>
      <c r="I55" s="212">
        <v>0.97273867817067539</v>
      </c>
      <c r="J55" s="213">
        <v>0.91242356043996753</v>
      </c>
      <c r="K55" s="213">
        <v>1</v>
      </c>
      <c r="L55" s="213">
        <v>0.50726431287595086</v>
      </c>
      <c r="M55" s="213">
        <v>0.81966654651930981</v>
      </c>
      <c r="N55" s="213">
        <v>0.98296591109645925</v>
      </c>
      <c r="O55" s="213">
        <v>0.89569592319594427</v>
      </c>
      <c r="P55" s="213">
        <v>0.78809816494903251</v>
      </c>
      <c r="Q55" s="214">
        <v>0.9760823571144619</v>
      </c>
      <c r="R55" s="212">
        <v>0.87277060604020007</v>
      </c>
      <c r="S55" s="213">
        <v>0.12722939395979993</v>
      </c>
      <c r="T55" s="211">
        <v>123367.98185312</v>
      </c>
      <c r="U55" s="212">
        <v>0.96439965759618829</v>
      </c>
      <c r="V55" s="213">
        <v>0.91499945648516723</v>
      </c>
      <c r="W55" s="213">
        <v>7.6691133346462811E-2</v>
      </c>
      <c r="X55" s="213">
        <v>0.67445674114950549</v>
      </c>
      <c r="Y55" s="213">
        <v>0.81284621741008123</v>
      </c>
      <c r="Z55" s="213">
        <v>0.98699999999999999</v>
      </c>
      <c r="AA55" s="213">
        <v>0.8881493846864198</v>
      </c>
      <c r="AB55" s="213">
        <v>0.77800000000000002</v>
      </c>
      <c r="AC55" s="214">
        <v>0.96499999999999997</v>
      </c>
      <c r="AD55" s="212">
        <v>0.78372701490985086</v>
      </c>
      <c r="AE55" s="213">
        <v>0.21627298509014914</v>
      </c>
      <c r="AF55" s="215">
        <v>246835.52952085991</v>
      </c>
    </row>
    <row r="56" spans="1:32" ht="20" customHeight="1" x14ac:dyDescent="0.35">
      <c r="A56" s="203"/>
      <c r="B56" s="193" t="s">
        <v>658</v>
      </c>
      <c r="C56" s="193" t="s">
        <v>659</v>
      </c>
      <c r="D56" s="240" t="s">
        <v>1076</v>
      </c>
      <c r="E56" s="193"/>
      <c r="F56" s="193" t="s">
        <v>660</v>
      </c>
      <c r="G56" s="193" t="s">
        <v>661</v>
      </c>
      <c r="H56" s="238" t="s">
        <v>1041</v>
      </c>
      <c r="I56" s="212">
        <v>0.74167746138137958</v>
      </c>
      <c r="J56" s="213">
        <v>0.24265259617880869</v>
      </c>
      <c r="K56" s="213">
        <v>1</v>
      </c>
      <c r="L56" s="213">
        <v>0.20022851238700826</v>
      </c>
      <c r="M56" s="213">
        <v>0.34036719825811046</v>
      </c>
      <c r="N56" s="213">
        <v>0.12412301426931041</v>
      </c>
      <c r="O56" s="213">
        <v>0.71600403096561116</v>
      </c>
      <c r="P56" s="213">
        <v>0.55777380950231381</v>
      </c>
      <c r="Q56" s="214">
        <v>0.91912545796340073</v>
      </c>
      <c r="R56" s="212">
        <v>0.53799467565621595</v>
      </c>
      <c r="S56" s="213">
        <v>0.46200532434378405</v>
      </c>
      <c r="T56" s="211">
        <v>753399.47449259821</v>
      </c>
      <c r="U56" s="212">
        <v>0.85110631539059001</v>
      </c>
      <c r="V56" s="213">
        <v>0.43600087075473476</v>
      </c>
      <c r="W56" s="213">
        <v>0.38938372131442434</v>
      </c>
      <c r="X56" s="213">
        <v>0.6793436642465438</v>
      </c>
      <c r="Y56" s="213">
        <v>0.36119956885682342</v>
      </c>
      <c r="Z56" s="213">
        <v>0.23399999999999999</v>
      </c>
      <c r="AA56" s="213">
        <v>0.72295761586310747</v>
      </c>
      <c r="AB56" s="213">
        <v>0.56399999999999995</v>
      </c>
      <c r="AC56" s="214">
        <v>0.89900000000000002</v>
      </c>
      <c r="AD56" s="212">
        <v>0.60512746904721615</v>
      </c>
      <c r="AE56" s="213">
        <v>0.39487253095278385</v>
      </c>
      <c r="AF56" s="215">
        <v>708752.18015811767</v>
      </c>
    </row>
    <row r="57" spans="1:32" ht="20" customHeight="1" x14ac:dyDescent="0.35">
      <c r="A57" s="203"/>
      <c r="B57" s="193" t="s">
        <v>658</v>
      </c>
      <c r="C57" s="193" t="s">
        <v>659</v>
      </c>
      <c r="D57" s="240" t="s">
        <v>1076</v>
      </c>
      <c r="E57" s="193"/>
      <c r="F57" s="193" t="s">
        <v>675</v>
      </c>
      <c r="G57" s="193" t="s">
        <v>676</v>
      </c>
      <c r="H57" s="238" t="s">
        <v>1042</v>
      </c>
      <c r="I57" s="212">
        <v>0.86915016196097594</v>
      </c>
      <c r="J57" s="213">
        <v>0.2903937868414232</v>
      </c>
      <c r="K57" s="213">
        <v>1</v>
      </c>
      <c r="L57" s="213">
        <v>0.18142037576136957</v>
      </c>
      <c r="M57" s="213">
        <v>0.36029573718880298</v>
      </c>
      <c r="N57" s="213">
        <v>0.14338230940984328</v>
      </c>
      <c r="O57" s="213">
        <v>0.72138883666836884</v>
      </c>
      <c r="P57" s="213">
        <v>0.60456662925290949</v>
      </c>
      <c r="Q57" s="214">
        <v>0.94184079651859065</v>
      </c>
      <c r="R57" s="212">
        <v>0.56804873706692049</v>
      </c>
      <c r="S57" s="213">
        <v>0.43195126293307951</v>
      </c>
      <c r="T57" s="211">
        <v>491867.22261452698</v>
      </c>
      <c r="U57" s="212">
        <v>0.96491282411327006</v>
      </c>
      <c r="V57" s="213">
        <v>0.49100019961316349</v>
      </c>
      <c r="W57" s="213">
        <v>0.90909090909090906</v>
      </c>
      <c r="X57" s="213">
        <v>0.46178032894617299</v>
      </c>
      <c r="Y57" s="213">
        <v>0.36429238603151648</v>
      </c>
      <c r="Z57" s="213">
        <v>0.255</v>
      </c>
      <c r="AA57" s="213">
        <v>0.71731815937937027</v>
      </c>
      <c r="AB57" s="213">
        <v>0.59299999999999997</v>
      </c>
      <c r="AC57" s="214">
        <v>0.92299999999999993</v>
      </c>
      <c r="AD57" s="212">
        <v>0.65509545412180559</v>
      </c>
      <c r="AE57" s="213">
        <v>0.34490454587819441</v>
      </c>
      <c r="AF57" s="215">
        <v>430163.47708872147</v>
      </c>
    </row>
    <row r="58" spans="1:32" ht="20" customHeight="1" x14ac:dyDescent="0.35">
      <c r="A58" s="203"/>
      <c r="B58" s="193" t="s">
        <v>658</v>
      </c>
      <c r="C58" s="193" t="s">
        <v>659</v>
      </c>
      <c r="D58" s="240" t="s">
        <v>1076</v>
      </c>
      <c r="E58" s="193"/>
      <c r="F58" s="193" t="s">
        <v>688</v>
      </c>
      <c r="G58" s="193" t="s">
        <v>689</v>
      </c>
      <c r="H58" s="238" t="s">
        <v>1043</v>
      </c>
      <c r="I58" s="212">
        <v>0.54808058553157668</v>
      </c>
      <c r="J58" s="213">
        <v>0.19778756686030788</v>
      </c>
      <c r="K58" s="213">
        <v>1</v>
      </c>
      <c r="L58" s="213">
        <v>0.17405077875228417</v>
      </c>
      <c r="M58" s="213">
        <v>0.28990841349037033</v>
      </c>
      <c r="N58" s="213">
        <v>0.10545517981161885</v>
      </c>
      <c r="O58" s="213">
        <v>0.68225285287193993</v>
      </c>
      <c r="P58" s="213">
        <v>0.52472702813904004</v>
      </c>
      <c r="Q58" s="214">
        <v>0.8871093264470401</v>
      </c>
      <c r="R58" s="212">
        <v>0.4899301924337976</v>
      </c>
      <c r="S58" s="213">
        <v>0.51006980756620246</v>
      </c>
      <c r="T58" s="211">
        <v>398795.01862678997</v>
      </c>
      <c r="U58" s="212">
        <v>0.73308650024838551</v>
      </c>
      <c r="V58" s="213">
        <v>0.37999875807252853</v>
      </c>
      <c r="W58" s="213">
        <v>0.90909090909090906</v>
      </c>
      <c r="X58" s="213">
        <v>0.3648860207610537</v>
      </c>
      <c r="Y58" s="213">
        <v>0.29378189341897454</v>
      </c>
      <c r="Z58" s="213">
        <v>0.20600000000000002</v>
      </c>
      <c r="AA58" s="213">
        <v>0.67914849266692057</v>
      </c>
      <c r="AB58" s="213">
        <v>0.55799999999999994</v>
      </c>
      <c r="AC58" s="214">
        <v>0.873</v>
      </c>
      <c r="AD58" s="212">
        <v>0.57085134565404394</v>
      </c>
      <c r="AE58" s="213">
        <v>0.42914865434595606</v>
      </c>
      <c r="AF58" s="215">
        <v>351981.28011655563</v>
      </c>
    </row>
    <row r="59" spans="1:32" ht="20" customHeight="1" x14ac:dyDescent="0.35">
      <c r="A59" s="203"/>
      <c r="B59" s="193" t="s">
        <v>658</v>
      </c>
      <c r="C59" s="193" t="s">
        <v>659</v>
      </c>
      <c r="D59" s="240" t="s">
        <v>1076</v>
      </c>
      <c r="E59" s="193"/>
      <c r="F59" s="193" t="s">
        <v>693</v>
      </c>
      <c r="G59" s="193" t="s">
        <v>694</v>
      </c>
      <c r="H59" s="238" t="s">
        <v>1044</v>
      </c>
      <c r="I59" s="212">
        <v>0.39086756961408642</v>
      </c>
      <c r="J59" s="213">
        <v>0.13712809759550229</v>
      </c>
      <c r="K59" s="213">
        <v>1</v>
      </c>
      <c r="L59" s="213">
        <v>0.18243431699004889</v>
      </c>
      <c r="M59" s="213">
        <v>0.33501412197042313</v>
      </c>
      <c r="N59" s="213">
        <v>6.7779827705487725E-2</v>
      </c>
      <c r="O59" s="213">
        <v>0.64017037083368089</v>
      </c>
      <c r="P59" s="213">
        <v>0.50244819425537968</v>
      </c>
      <c r="Q59" s="214">
        <v>0.8968642206762576</v>
      </c>
      <c r="R59" s="212">
        <v>0.46141185773787402</v>
      </c>
      <c r="S59" s="213">
        <v>0.53858814226212592</v>
      </c>
      <c r="T59" s="211">
        <v>337456.7092394731</v>
      </c>
      <c r="U59" s="212">
        <v>0.59225160444877523</v>
      </c>
      <c r="V59" s="213">
        <v>0.27449682470347098</v>
      </c>
      <c r="W59" s="213">
        <v>0.40679055581363799</v>
      </c>
      <c r="X59" s="213">
        <v>0.61460750250096174</v>
      </c>
      <c r="Y59" s="213">
        <v>0.33592995617618659</v>
      </c>
      <c r="Z59" s="213">
        <v>0.09</v>
      </c>
      <c r="AA59" s="213">
        <v>0.64047428512086202</v>
      </c>
      <c r="AB59" s="213">
        <v>0.52500000000000002</v>
      </c>
      <c r="AC59" s="214">
        <v>0.88200000000000001</v>
      </c>
      <c r="AD59" s="212">
        <v>0.51165722004567404</v>
      </c>
      <c r="AE59" s="213">
        <v>0.48834277995432596</v>
      </c>
      <c r="AF59" s="215">
        <v>324721.28166954045</v>
      </c>
    </row>
    <row r="60" spans="1:32" ht="20" customHeight="1" x14ac:dyDescent="0.35">
      <c r="A60" s="203"/>
      <c r="B60" s="193" t="s">
        <v>658</v>
      </c>
      <c r="C60" s="193" t="s">
        <v>659</v>
      </c>
      <c r="D60" s="240" t="s">
        <v>1076</v>
      </c>
      <c r="E60" s="193"/>
      <c r="F60" s="193" t="s">
        <v>700</v>
      </c>
      <c r="G60" s="193" t="s">
        <v>701</v>
      </c>
      <c r="H60" s="238" t="s">
        <v>1045</v>
      </c>
      <c r="I60" s="212">
        <v>0.65509122410833365</v>
      </c>
      <c r="J60" s="213">
        <v>0.36564774280192691</v>
      </c>
      <c r="K60" s="213">
        <v>1</v>
      </c>
      <c r="L60" s="213">
        <v>0.160423016863563</v>
      </c>
      <c r="M60" s="213">
        <v>0.31593870534250312</v>
      </c>
      <c r="N60" s="213">
        <v>8.9696554577712334E-2</v>
      </c>
      <c r="O60" s="213">
        <v>0.69745809843342976</v>
      </c>
      <c r="P60" s="213">
        <v>0.54706680726650836</v>
      </c>
      <c r="Q60" s="214">
        <v>0.92770696198559566</v>
      </c>
      <c r="R60" s="212">
        <v>0.52878101237550801</v>
      </c>
      <c r="S60" s="213">
        <v>0.47121898762449199</v>
      </c>
      <c r="T60" s="211">
        <v>458942.79055889871</v>
      </c>
      <c r="U60" s="212">
        <v>0.79533314181270121</v>
      </c>
      <c r="V60" s="213">
        <v>0.50500035389682041</v>
      </c>
      <c r="W60" s="213">
        <v>0.90909090909090906</v>
      </c>
      <c r="X60" s="213">
        <v>0.56501962668154615</v>
      </c>
      <c r="Y60" s="213">
        <v>0.31250154306040628</v>
      </c>
      <c r="Z60" s="213">
        <v>0.20399999999999999</v>
      </c>
      <c r="AA60" s="213">
        <v>0.69000902077060977</v>
      </c>
      <c r="AB60" s="213">
        <v>0.56700000000000006</v>
      </c>
      <c r="AC60" s="214">
        <v>0.89300000000000002</v>
      </c>
      <c r="AD60" s="212">
        <v>0.63379428894225276</v>
      </c>
      <c r="AE60" s="213">
        <v>0.36620571105774724</v>
      </c>
      <c r="AF60" s="215">
        <v>390707.71367249638</v>
      </c>
    </row>
    <row r="61" spans="1:32" ht="20" customHeight="1" x14ac:dyDescent="0.35">
      <c r="A61" s="203"/>
      <c r="B61" s="193" t="s">
        <v>658</v>
      </c>
      <c r="C61" s="193" t="s">
        <v>659</v>
      </c>
      <c r="D61" s="240" t="s">
        <v>1076</v>
      </c>
      <c r="E61" s="193"/>
      <c r="F61" s="193" t="s">
        <v>709</v>
      </c>
      <c r="G61" s="193" t="s">
        <v>710</v>
      </c>
      <c r="H61" s="238" t="s">
        <v>1046</v>
      </c>
      <c r="I61" s="212">
        <v>0.34415540211980927</v>
      </c>
      <c r="J61" s="213">
        <v>0.15779961001911635</v>
      </c>
      <c r="K61" s="213">
        <v>1</v>
      </c>
      <c r="L61" s="213">
        <v>0.21021247943470392</v>
      </c>
      <c r="M61" s="213">
        <v>0.30296706690877895</v>
      </c>
      <c r="N61" s="213">
        <v>9.6768695344300631E-2</v>
      </c>
      <c r="O61" s="213">
        <v>0.68038307154018551</v>
      </c>
      <c r="P61" s="213">
        <v>0.49503434003561075</v>
      </c>
      <c r="Q61" s="214">
        <v>0.92553898221473674</v>
      </c>
      <c r="R61" s="212">
        <v>0.46809551640191582</v>
      </c>
      <c r="S61" s="213">
        <v>0.53190448359808418</v>
      </c>
      <c r="T61" s="211">
        <v>549485.52249445161</v>
      </c>
      <c r="U61" s="212">
        <v>0.59442409345847613</v>
      </c>
      <c r="V61" s="213">
        <v>0.29049898930466056</v>
      </c>
      <c r="W61" s="213">
        <v>0.90909090909090906</v>
      </c>
      <c r="X61" s="213">
        <v>0.71468599855323145</v>
      </c>
      <c r="Y61" s="213">
        <v>0.31003362934160056</v>
      </c>
      <c r="Z61" s="213">
        <v>0.18</v>
      </c>
      <c r="AA61" s="213">
        <v>0.66731083017288051</v>
      </c>
      <c r="AB61" s="213">
        <v>0.54</v>
      </c>
      <c r="AC61" s="214">
        <v>0.91</v>
      </c>
      <c r="AD61" s="212">
        <v>0.6000399402293185</v>
      </c>
      <c r="AE61" s="213">
        <v>0.3999600597706815</v>
      </c>
      <c r="AF61" s="215">
        <v>448858.24749665154</v>
      </c>
    </row>
    <row r="62" spans="1:32" ht="20" customHeight="1" x14ac:dyDescent="0.35">
      <c r="A62" s="203"/>
      <c r="B62" s="193" t="s">
        <v>718</v>
      </c>
      <c r="C62" s="193" t="s">
        <v>936</v>
      </c>
      <c r="D62" s="240" t="s">
        <v>1077</v>
      </c>
      <c r="E62" s="193"/>
      <c r="F62" s="193" t="s">
        <v>720</v>
      </c>
      <c r="G62" s="193" t="s">
        <v>942</v>
      </c>
      <c r="H62" s="238" t="s">
        <v>1047</v>
      </c>
      <c r="I62" s="212">
        <v>0.87594132553449322</v>
      </c>
      <c r="J62" s="213">
        <v>0.49908963137046014</v>
      </c>
      <c r="K62" s="213">
        <v>1</v>
      </c>
      <c r="L62" s="213">
        <v>0.26434566884370081</v>
      </c>
      <c r="M62" s="213">
        <v>0.43669375124856341</v>
      </c>
      <c r="N62" s="213">
        <v>0.39236274506088747</v>
      </c>
      <c r="O62" s="213">
        <v>0.7945451883211192</v>
      </c>
      <c r="P62" s="213">
        <v>0.56699999999999995</v>
      </c>
      <c r="Q62" s="214">
        <v>0.89800000000000013</v>
      </c>
      <c r="R62" s="212">
        <v>0.63644203448658054</v>
      </c>
      <c r="S62" s="213">
        <v>0.36355796551341946</v>
      </c>
      <c r="T62" s="211">
        <v>191412.17816891879</v>
      </c>
      <c r="U62" s="212">
        <v>0.94067689075965955</v>
      </c>
      <c r="V62" s="213">
        <v>0.58049541567146923</v>
      </c>
      <c r="W62" s="213">
        <v>0.62526118770586625</v>
      </c>
      <c r="X62" s="213">
        <v>1</v>
      </c>
      <c r="Y62" s="213">
        <v>0.42516139302074674</v>
      </c>
      <c r="Z62" s="213">
        <v>0.59</v>
      </c>
      <c r="AA62" s="213">
        <v>0.7960941151052443</v>
      </c>
      <c r="AB62" s="213">
        <v>0.59399999999999997</v>
      </c>
      <c r="AC62" s="214">
        <v>0.86799999999999999</v>
      </c>
      <c r="AD62" s="212">
        <v>0.71324373184350198</v>
      </c>
      <c r="AE62" s="213">
        <v>0.28675626815649802</v>
      </c>
      <c r="AF62" s="215">
        <v>171974.34355361963</v>
      </c>
    </row>
    <row r="63" spans="1:32" ht="20" customHeight="1" x14ac:dyDescent="0.35">
      <c r="A63" s="203"/>
      <c r="B63" s="193" t="s">
        <v>718</v>
      </c>
      <c r="C63" s="193" t="s">
        <v>936</v>
      </c>
      <c r="D63" s="240" t="s">
        <v>1077</v>
      </c>
      <c r="E63" s="193"/>
      <c r="F63" s="193" t="s">
        <v>724</v>
      </c>
      <c r="G63" s="193" t="s">
        <v>943</v>
      </c>
      <c r="H63" s="238" t="s">
        <v>1048</v>
      </c>
      <c r="I63" s="212">
        <v>0.89957791344481952</v>
      </c>
      <c r="J63" s="213">
        <v>0.49328900093093275</v>
      </c>
      <c r="K63" s="213">
        <v>1</v>
      </c>
      <c r="L63" s="213">
        <v>0.39859589467706857</v>
      </c>
      <c r="M63" s="213">
        <v>0.55172445597625352</v>
      </c>
      <c r="N63" s="213">
        <v>0.51498925511219051</v>
      </c>
      <c r="O63" s="213">
        <v>0.8054129315398304</v>
      </c>
      <c r="P63" s="213">
        <v>0.61499999999999999</v>
      </c>
      <c r="Q63" s="214">
        <v>0.93074999999999997</v>
      </c>
      <c r="R63" s="212">
        <v>0.68992660574234388</v>
      </c>
      <c r="S63" s="213">
        <v>0.31007339425765612</v>
      </c>
      <c r="T63" s="211">
        <v>196507.46324381829</v>
      </c>
      <c r="U63" s="212">
        <v>0.95736539336395521</v>
      </c>
      <c r="V63" s="213">
        <v>0.59599665409506475</v>
      </c>
      <c r="W63" s="213">
        <v>0.90909090909090906</v>
      </c>
      <c r="X63" s="213">
        <v>0.67913133045459506</v>
      </c>
      <c r="Y63" s="213">
        <v>0.52704374658575837</v>
      </c>
      <c r="Z63" s="213">
        <v>0.69499999999999995</v>
      </c>
      <c r="AA63" s="213">
        <v>0.78069071237436238</v>
      </c>
      <c r="AB63" s="213">
        <v>0.60099999999999998</v>
      </c>
      <c r="AC63" s="214">
        <v>0.91200000000000003</v>
      </c>
      <c r="AD63" s="212">
        <v>0.72176013467443312</v>
      </c>
      <c r="AE63" s="213">
        <v>0.27823986532556688</v>
      </c>
      <c r="AF63" s="215">
        <v>187702.85960026906</v>
      </c>
    </row>
    <row r="64" spans="1:32" ht="20" customHeight="1" x14ac:dyDescent="0.35">
      <c r="A64" s="203"/>
      <c r="B64" s="193" t="s">
        <v>740</v>
      </c>
      <c r="C64" s="193" t="s">
        <v>741</v>
      </c>
      <c r="D64" s="240" t="s">
        <v>1078</v>
      </c>
      <c r="E64" s="193"/>
      <c r="F64" s="193" t="s">
        <v>742</v>
      </c>
      <c r="G64" s="193" t="s">
        <v>741</v>
      </c>
      <c r="H64" s="238" t="s">
        <v>1049</v>
      </c>
      <c r="I64" s="212">
        <v>0.59631197661602808</v>
      </c>
      <c r="J64" s="213">
        <v>0.33686148629938445</v>
      </c>
      <c r="K64" s="213">
        <v>1</v>
      </c>
      <c r="L64" s="213">
        <v>0.26339328038423587</v>
      </c>
      <c r="M64" s="213">
        <v>0.3590612996923831</v>
      </c>
      <c r="N64" s="213">
        <v>0.24009738372351605</v>
      </c>
      <c r="O64" s="213">
        <v>0.64190103842132773</v>
      </c>
      <c r="P64" s="213">
        <v>0.47199999999999998</v>
      </c>
      <c r="Q64" s="214">
        <v>0.90849999999999986</v>
      </c>
      <c r="R64" s="212">
        <v>0.5353473850152084</v>
      </c>
      <c r="S64" s="213">
        <v>0.4646526149847916</v>
      </c>
      <c r="T64" s="211">
        <v>822799.88082584424</v>
      </c>
      <c r="U64" s="212">
        <v>0.83342654790448134</v>
      </c>
      <c r="V64" s="213">
        <v>0.55349892650007493</v>
      </c>
      <c r="W64" s="213">
        <v>0.11605957270044366</v>
      </c>
      <c r="X64" s="213">
        <v>1</v>
      </c>
      <c r="Y64" s="213">
        <v>0.37373855004375356</v>
      </c>
      <c r="Z64" s="213">
        <v>0.44900000000000001</v>
      </c>
      <c r="AA64" s="213">
        <v>0.65588874525903096</v>
      </c>
      <c r="AB64" s="213">
        <v>0.56700000000000006</v>
      </c>
      <c r="AC64" s="214">
        <v>0.89900000000000002</v>
      </c>
      <c r="AD64" s="212">
        <v>0.60495704621196777</v>
      </c>
      <c r="AE64" s="213">
        <v>0.39504295378803223</v>
      </c>
      <c r="AF64" s="215">
        <v>707002.26458044001</v>
      </c>
    </row>
    <row r="65" spans="1:32" ht="20" customHeight="1" x14ac:dyDescent="0.35">
      <c r="A65" s="203"/>
      <c r="B65" s="193" t="s">
        <v>740</v>
      </c>
      <c r="C65" s="193" t="s">
        <v>741</v>
      </c>
      <c r="D65" s="240" t="s">
        <v>1078</v>
      </c>
      <c r="E65" s="193"/>
      <c r="F65" s="193" t="s">
        <v>758</v>
      </c>
      <c r="G65" s="193" t="s">
        <v>759</v>
      </c>
      <c r="H65" s="238" t="s">
        <v>1050</v>
      </c>
      <c r="I65" s="212">
        <v>0.80080659000254517</v>
      </c>
      <c r="J65" s="213">
        <v>0.29607203587234904</v>
      </c>
      <c r="K65" s="213">
        <v>1</v>
      </c>
      <c r="L65" s="213">
        <v>0.17047857519136519</v>
      </c>
      <c r="M65" s="213">
        <v>0.35302344398589475</v>
      </c>
      <c r="N65" s="213">
        <v>0.27355979420449322</v>
      </c>
      <c r="O65" s="213">
        <v>0.67171064760197863</v>
      </c>
      <c r="P65" s="213">
        <v>0.49199999999999999</v>
      </c>
      <c r="Q65" s="214">
        <v>0.89166666666666672</v>
      </c>
      <c r="R65" s="212">
        <v>0.54992419483614374</v>
      </c>
      <c r="S65" s="213">
        <v>0.45007580516385626</v>
      </c>
      <c r="T65" s="211">
        <v>505594.90610984375</v>
      </c>
      <c r="U65" s="212">
        <v>0.96017953824133428</v>
      </c>
      <c r="V65" s="213">
        <v>0.55550088680067211</v>
      </c>
      <c r="W65" s="213">
        <v>0.14174238266612393</v>
      </c>
      <c r="X65" s="213">
        <v>0.65625549702620389</v>
      </c>
      <c r="Y65" s="213">
        <v>0.37500129400032434</v>
      </c>
      <c r="Z65" s="213">
        <v>0.48700000000000004</v>
      </c>
      <c r="AA65" s="213">
        <v>0.68640278496369378</v>
      </c>
      <c r="AB65" s="213">
        <v>0.57600000000000007</v>
      </c>
      <c r="AC65" s="214">
        <v>0.85099999999999998</v>
      </c>
      <c r="AD65" s="212">
        <v>0.5664976127540875</v>
      </c>
      <c r="AE65" s="213">
        <v>0.4335023872459125</v>
      </c>
      <c r="AF65" s="215">
        <v>468911.02317758388</v>
      </c>
    </row>
    <row r="66" spans="1:32" ht="20" customHeight="1" x14ac:dyDescent="0.35">
      <c r="A66" s="203"/>
      <c r="B66" s="193" t="s">
        <v>740</v>
      </c>
      <c r="C66" s="193" t="s">
        <v>741</v>
      </c>
      <c r="D66" s="240" t="s">
        <v>1078</v>
      </c>
      <c r="E66" s="193"/>
      <c r="F66" s="193" t="s">
        <v>771</v>
      </c>
      <c r="G66" s="193" t="s">
        <v>772</v>
      </c>
      <c r="H66" s="238" t="s">
        <v>1051</v>
      </c>
      <c r="I66" s="212">
        <v>0.80670215498234132</v>
      </c>
      <c r="J66" s="213">
        <v>0.40213015127301338</v>
      </c>
      <c r="K66" s="213">
        <v>1</v>
      </c>
      <c r="L66" s="213">
        <v>0.1499534756497648</v>
      </c>
      <c r="M66" s="213">
        <v>0.32510074868309241</v>
      </c>
      <c r="N66" s="213">
        <v>0.32426142411133468</v>
      </c>
      <c r="O66" s="213">
        <v>0.76652504591400439</v>
      </c>
      <c r="P66" s="213">
        <v>0.68950000000000011</v>
      </c>
      <c r="Q66" s="214">
        <v>0.94366666666666665</v>
      </c>
      <c r="R66" s="212">
        <v>0.60087107414224639</v>
      </c>
      <c r="S66" s="213">
        <v>0.39912892585775361</v>
      </c>
      <c r="T66" s="211">
        <v>363567.33682167949</v>
      </c>
      <c r="U66" s="212">
        <v>0.88902520679889041</v>
      </c>
      <c r="V66" s="213">
        <v>0.55650007693875259</v>
      </c>
      <c r="W66" s="213">
        <v>0.21282690359493311</v>
      </c>
      <c r="X66" s="213">
        <v>0.58398667667160931</v>
      </c>
      <c r="Y66" s="213">
        <v>0.34334969745404725</v>
      </c>
      <c r="Z66" s="213">
        <v>0.45100000000000001</v>
      </c>
      <c r="AA66" s="213">
        <v>0.76991412646921564</v>
      </c>
      <c r="AB66" s="213">
        <v>0.68099999999999994</v>
      </c>
      <c r="AC66" s="214">
        <v>0.89400000000000002</v>
      </c>
      <c r="AD66" s="212">
        <v>0.57870880855499729</v>
      </c>
      <c r="AE66" s="213">
        <v>0.42129119144500271</v>
      </c>
      <c r="AF66" s="215">
        <v>377508.04450917587</v>
      </c>
    </row>
    <row r="67" spans="1:32" ht="20" customHeight="1" x14ac:dyDescent="0.35">
      <c r="A67" s="203"/>
      <c r="B67" s="193" t="s">
        <v>740</v>
      </c>
      <c r="C67" s="193" t="s">
        <v>741</v>
      </c>
      <c r="D67" s="240" t="s">
        <v>1078</v>
      </c>
      <c r="E67" s="193"/>
      <c r="F67" s="193" t="s">
        <v>784</v>
      </c>
      <c r="G67" s="193" t="s">
        <v>785</v>
      </c>
      <c r="H67" s="238" t="s">
        <v>1052</v>
      </c>
      <c r="I67" s="212">
        <v>0.75921999493047132</v>
      </c>
      <c r="J67" s="213">
        <v>0.33325221653745485</v>
      </c>
      <c r="K67" s="213">
        <v>1</v>
      </c>
      <c r="L67" s="213">
        <v>0.24224645559349492</v>
      </c>
      <c r="M67" s="213">
        <v>0.32605533095243472</v>
      </c>
      <c r="N67" s="213">
        <v>0.16653802314229649</v>
      </c>
      <c r="O67" s="213">
        <v>0.6807785386132813</v>
      </c>
      <c r="P67" s="213">
        <v>0.61899999999999988</v>
      </c>
      <c r="Q67" s="214">
        <v>0.95262500000000006</v>
      </c>
      <c r="R67" s="212">
        <v>0.56441283997438152</v>
      </c>
      <c r="S67" s="213">
        <v>0.43558716002561848</v>
      </c>
      <c r="T67" s="211">
        <v>462737.74329717533</v>
      </c>
      <c r="U67" s="212">
        <v>0.94484953765758428</v>
      </c>
      <c r="V67" s="213">
        <v>0.53449607000010724</v>
      </c>
      <c r="W67" s="213">
        <v>0.52619766383306998</v>
      </c>
      <c r="X67" s="213">
        <v>0.69090942334528449</v>
      </c>
      <c r="Y67" s="213">
        <v>0.32135952884053409</v>
      </c>
      <c r="Z67" s="213">
        <v>0.376</v>
      </c>
      <c r="AA67" s="213">
        <v>0.67551785784780927</v>
      </c>
      <c r="AB67" s="213">
        <v>0.63900000000000001</v>
      </c>
      <c r="AC67" s="214">
        <v>0.90799999999999992</v>
      </c>
      <c r="AD67" s="212">
        <v>0.60157988238176463</v>
      </c>
      <c r="AE67" s="213">
        <v>0.39842011761823537</v>
      </c>
      <c r="AF67" s="215">
        <v>457120.32059886382</v>
      </c>
    </row>
    <row r="68" spans="1:32" ht="20" customHeight="1" x14ac:dyDescent="0.35">
      <c r="A68" s="203"/>
      <c r="B68" s="193" t="s">
        <v>801</v>
      </c>
      <c r="C68" s="193" t="s">
        <v>802</v>
      </c>
      <c r="D68" s="240" t="s">
        <v>1079</v>
      </c>
      <c r="E68" s="193"/>
      <c r="F68" s="193" t="s">
        <v>803</v>
      </c>
      <c r="G68" s="193" t="s">
        <v>804</v>
      </c>
      <c r="H68" s="238" t="s">
        <v>1053</v>
      </c>
      <c r="I68" s="212">
        <v>0.66079242626764079</v>
      </c>
      <c r="J68" s="213">
        <v>0.59862651998816974</v>
      </c>
      <c r="K68" s="213">
        <v>0.65833599545160781</v>
      </c>
      <c r="L68" s="213">
        <v>8.1869333173307107E-2</v>
      </c>
      <c r="M68" s="213">
        <v>0.36329360974475744</v>
      </c>
      <c r="N68" s="213">
        <v>0.40228601715320311</v>
      </c>
      <c r="O68" s="213">
        <v>0.76306917318142076</v>
      </c>
      <c r="P68" s="213">
        <v>0.52164114697200936</v>
      </c>
      <c r="Q68" s="214">
        <v>0.8025603719929999</v>
      </c>
      <c r="R68" s="212">
        <v>0.53916384376945725</v>
      </c>
      <c r="S68" s="213">
        <v>0.46083615623054275</v>
      </c>
      <c r="T68" s="211">
        <v>498562.96899651235</v>
      </c>
      <c r="U68" s="212">
        <v>0.91953936323149454</v>
      </c>
      <c r="V68" s="213">
        <v>0.73599968835137886</v>
      </c>
      <c r="W68" s="213">
        <v>5.2735198928263435E-2</v>
      </c>
      <c r="X68" s="213">
        <v>0.71030111135506224</v>
      </c>
      <c r="Y68" s="213">
        <v>0.40187774150442951</v>
      </c>
      <c r="Z68" s="213">
        <v>0.57499999999999996</v>
      </c>
      <c r="AA68" s="213">
        <v>0.7761745866059766</v>
      </c>
      <c r="AB68" s="213">
        <v>0.49700000000000005</v>
      </c>
      <c r="AC68" s="214">
        <v>0.77</v>
      </c>
      <c r="AD68" s="212">
        <v>0.56793659951411002</v>
      </c>
      <c r="AE68" s="213">
        <v>0.43206340048588998</v>
      </c>
      <c r="AF68" s="215">
        <v>483603.52841878071</v>
      </c>
    </row>
    <row r="69" spans="1:32" ht="20" customHeight="1" x14ac:dyDescent="0.35">
      <c r="A69" s="203"/>
      <c r="B69" s="193" t="s">
        <v>801</v>
      </c>
      <c r="C69" s="193" t="s">
        <v>802</v>
      </c>
      <c r="D69" s="240" t="s">
        <v>1079</v>
      </c>
      <c r="E69" s="193"/>
      <c r="F69" s="193" t="s">
        <v>824</v>
      </c>
      <c r="G69" s="193" t="s">
        <v>825</v>
      </c>
      <c r="H69" s="238" t="s">
        <v>1054</v>
      </c>
      <c r="I69" s="212">
        <v>0.4488875309153964</v>
      </c>
      <c r="J69" s="213">
        <v>0.50382445201282855</v>
      </c>
      <c r="K69" s="213">
        <v>0.16029584947407455</v>
      </c>
      <c r="L69" s="213">
        <v>6.073179490051657E-2</v>
      </c>
      <c r="M69" s="213">
        <v>0.16177220767180672</v>
      </c>
      <c r="N69" s="213">
        <v>0.18933923455985213</v>
      </c>
      <c r="O69" s="213">
        <v>0.62877508991014552</v>
      </c>
      <c r="P69" s="213">
        <v>0.49362596176037959</v>
      </c>
      <c r="Q69" s="214">
        <v>0.48854489455179528</v>
      </c>
      <c r="R69" s="212">
        <v>0.34842189063964391</v>
      </c>
      <c r="S69" s="213">
        <v>0.65157810936035609</v>
      </c>
      <c r="T69" s="211">
        <v>368247.18744231755</v>
      </c>
      <c r="U69" s="212">
        <v>0.77771336474496544</v>
      </c>
      <c r="V69" s="213">
        <v>0.67000518045242619</v>
      </c>
      <c r="W69" s="213">
        <v>0.14457673562565118</v>
      </c>
      <c r="X69" s="213">
        <v>0.33811483869347125</v>
      </c>
      <c r="Y69" s="213">
        <v>0.17405369174868593</v>
      </c>
      <c r="Z69" s="213">
        <v>0.32400000000000001</v>
      </c>
      <c r="AA69" s="213">
        <v>0.63968038120497628</v>
      </c>
      <c r="AB69" s="213">
        <v>0.53400000000000003</v>
      </c>
      <c r="AC69" s="214">
        <v>0.47700000000000004</v>
      </c>
      <c r="AD69" s="212">
        <v>0.43586835802915685</v>
      </c>
      <c r="AE69" s="213">
        <v>0.56413164197084309</v>
      </c>
      <c r="AF69" s="215">
        <v>348877.39212305716</v>
      </c>
    </row>
    <row r="70" spans="1:32" ht="20" customHeight="1" x14ac:dyDescent="0.35">
      <c r="A70" s="203"/>
      <c r="B70" s="193" t="s">
        <v>801</v>
      </c>
      <c r="C70" s="193" t="s">
        <v>802</v>
      </c>
      <c r="D70" s="240" t="s">
        <v>1079</v>
      </c>
      <c r="E70" s="193"/>
      <c r="F70" s="193" t="s">
        <v>839</v>
      </c>
      <c r="G70" s="193" t="s">
        <v>840</v>
      </c>
      <c r="H70" s="238" t="s">
        <v>1055</v>
      </c>
      <c r="I70" s="212">
        <v>0.58695988682787859</v>
      </c>
      <c r="J70" s="213">
        <v>0.45933433214074926</v>
      </c>
      <c r="K70" s="213">
        <v>0.58966588277055509</v>
      </c>
      <c r="L70" s="213">
        <v>8.7851190274205626E-2</v>
      </c>
      <c r="M70" s="213">
        <v>0.20095123428054532</v>
      </c>
      <c r="N70" s="213">
        <v>0.4086692870700222</v>
      </c>
      <c r="O70" s="213">
        <v>0.74618627562555639</v>
      </c>
      <c r="P70" s="213">
        <v>0.55368580095279629</v>
      </c>
      <c r="Q70" s="214">
        <v>0.49999553405950176</v>
      </c>
      <c r="R70" s="212">
        <v>0.45925549155575673</v>
      </c>
      <c r="S70" s="213">
        <v>0.54074450844424327</v>
      </c>
      <c r="T70" s="211">
        <v>75424.666271328388</v>
      </c>
      <c r="U70" s="212">
        <v>0.81714694994236581</v>
      </c>
      <c r="V70" s="213">
        <v>0.67498197075985056</v>
      </c>
      <c r="W70" s="213">
        <v>0.90909090909090906</v>
      </c>
      <c r="X70" s="213">
        <v>0.36730159133319201</v>
      </c>
      <c r="Y70" s="213">
        <v>0.20301002452810069</v>
      </c>
      <c r="Z70" s="213">
        <v>0.53799999999999992</v>
      </c>
      <c r="AA70" s="213">
        <v>0.75954053120544129</v>
      </c>
      <c r="AB70" s="213">
        <v>0.53600000000000003</v>
      </c>
      <c r="AC70" s="214">
        <v>0.49399999999999999</v>
      </c>
      <c r="AD70" s="212">
        <v>0.57004940850582186</v>
      </c>
      <c r="AE70" s="213">
        <v>0.42995059149417814</v>
      </c>
      <c r="AF70" s="215">
        <v>65233.411450006191</v>
      </c>
    </row>
    <row r="71" spans="1:32" ht="20" customHeight="1" x14ac:dyDescent="0.35">
      <c r="A71" s="203"/>
      <c r="B71" s="193" t="s">
        <v>801</v>
      </c>
      <c r="C71" s="193" t="s">
        <v>802</v>
      </c>
      <c r="D71" s="240" t="s">
        <v>1079</v>
      </c>
      <c r="E71" s="193"/>
      <c r="F71" s="193" t="s">
        <v>848</v>
      </c>
      <c r="G71" s="193" t="s">
        <v>849</v>
      </c>
      <c r="H71" s="238" t="s">
        <v>1056</v>
      </c>
      <c r="I71" s="212">
        <v>0.49326056152911546</v>
      </c>
      <c r="J71" s="213">
        <v>0.55791460059016351</v>
      </c>
      <c r="K71" s="213">
        <v>0.27637447117392688</v>
      </c>
      <c r="L71" s="213">
        <v>8.2639872116435198E-2</v>
      </c>
      <c r="M71" s="213">
        <v>0.19001690165518711</v>
      </c>
      <c r="N71" s="213">
        <v>0.17804459290922664</v>
      </c>
      <c r="O71" s="213">
        <v>0.59679544063981471</v>
      </c>
      <c r="P71" s="213">
        <v>0.4584292715735791</v>
      </c>
      <c r="Q71" s="214">
        <v>0.49193792533783087</v>
      </c>
      <c r="R71" s="212">
        <v>0.36949040416947548</v>
      </c>
      <c r="S71" s="213">
        <v>0.63050959583052446</v>
      </c>
      <c r="T71" s="211">
        <v>423085.8100133902</v>
      </c>
      <c r="U71" s="212">
        <v>0.77028984441193671</v>
      </c>
      <c r="V71" s="213">
        <v>0.72399857132874201</v>
      </c>
      <c r="W71" s="213">
        <v>6.0057528394167788E-2</v>
      </c>
      <c r="X71" s="213">
        <v>0.33535580312038304</v>
      </c>
      <c r="Y71" s="213">
        <v>0.2416491488146591</v>
      </c>
      <c r="Z71" s="213">
        <v>0.49099999999999999</v>
      </c>
      <c r="AA71" s="213">
        <v>0.59510582185131211</v>
      </c>
      <c r="AB71" s="213">
        <v>0.52600000000000002</v>
      </c>
      <c r="AC71" s="214">
        <v>0.56200000000000006</v>
      </c>
      <c r="AD71" s="212">
        <v>0.46132151637783447</v>
      </c>
      <c r="AE71" s="213">
        <v>0.53867848362216553</v>
      </c>
      <c r="AF71" s="215">
        <v>395278.90433868207</v>
      </c>
    </row>
    <row r="72" spans="1:32" ht="20" customHeight="1" x14ac:dyDescent="0.35">
      <c r="A72" s="203"/>
      <c r="B72" s="193" t="s">
        <v>801</v>
      </c>
      <c r="C72" s="193" t="s">
        <v>802</v>
      </c>
      <c r="D72" s="240" t="s">
        <v>1079</v>
      </c>
      <c r="E72" s="193"/>
      <c r="F72" s="193" t="s">
        <v>869</v>
      </c>
      <c r="G72" s="193" t="s">
        <v>870</v>
      </c>
      <c r="H72" s="238" t="s">
        <v>1057</v>
      </c>
      <c r="I72" s="212">
        <v>0.71093013358917989</v>
      </c>
      <c r="J72" s="213">
        <v>0.61000007194189265</v>
      </c>
      <c r="K72" s="213">
        <v>7.300188463981166E-3</v>
      </c>
      <c r="L72" s="213">
        <v>7.7013644290276559E-2</v>
      </c>
      <c r="M72" s="213">
        <v>0.32063560685829701</v>
      </c>
      <c r="N72" s="213">
        <v>0.5024696974404691</v>
      </c>
      <c r="O72" s="213">
        <v>0.67993003315556466</v>
      </c>
      <c r="P72" s="213">
        <v>0.49086952614105445</v>
      </c>
      <c r="Q72" s="214">
        <v>0.66296200421774065</v>
      </c>
      <c r="R72" s="212">
        <v>0.4513456562331617</v>
      </c>
      <c r="S72" s="213">
        <v>0.5486543437668383</v>
      </c>
      <c r="T72" s="211">
        <v>248812.00162654233</v>
      </c>
      <c r="U72" s="212">
        <v>0.9606479476965708</v>
      </c>
      <c r="V72" s="213">
        <v>0.826999263941808</v>
      </c>
      <c r="W72" s="213">
        <v>1.7529909437869019E-2</v>
      </c>
      <c r="X72" s="213">
        <v>0.54544010872414417</v>
      </c>
      <c r="Y72" s="213">
        <v>0.32355422123861699</v>
      </c>
      <c r="Z72" s="213">
        <v>0.88200000000000001</v>
      </c>
      <c r="AA72" s="213">
        <v>0.67712504632842041</v>
      </c>
      <c r="AB72" s="213">
        <v>0.56799999999999995</v>
      </c>
      <c r="AC72" s="214">
        <v>0.77800000000000002</v>
      </c>
      <c r="AD72" s="212">
        <v>0.59214946402497448</v>
      </c>
      <c r="AE72" s="213">
        <v>0.40785053597502552</v>
      </c>
      <c r="AF72" s="215">
        <v>194579.53266752043</v>
      </c>
    </row>
    <row r="73" spans="1:32" ht="20" customHeight="1" x14ac:dyDescent="0.35">
      <c r="A73" s="203"/>
      <c r="B73" s="193" t="s">
        <v>801</v>
      </c>
      <c r="C73" s="193" t="s">
        <v>802</v>
      </c>
      <c r="D73" s="240" t="s">
        <v>1079</v>
      </c>
      <c r="E73" s="193"/>
      <c r="F73" s="193" t="s">
        <v>876</v>
      </c>
      <c r="G73" s="193" t="s">
        <v>877</v>
      </c>
      <c r="H73" s="238" t="s">
        <v>1058</v>
      </c>
      <c r="I73" s="212">
        <v>0.56665433554835887</v>
      </c>
      <c r="J73" s="213">
        <v>0.5492801377490939</v>
      </c>
      <c r="K73" s="213">
        <v>9.6450278583293123E-2</v>
      </c>
      <c r="L73" s="213">
        <v>6.7486987196440223E-2</v>
      </c>
      <c r="M73" s="213">
        <v>0.2645729564952447</v>
      </c>
      <c r="N73" s="213">
        <v>0.309605061214837</v>
      </c>
      <c r="O73" s="213">
        <v>0.70552207407983092</v>
      </c>
      <c r="P73" s="213">
        <v>0.53027797850567604</v>
      </c>
      <c r="Q73" s="214">
        <v>0.71313058739485535</v>
      </c>
      <c r="R73" s="212">
        <v>0.42255337741862559</v>
      </c>
      <c r="S73" s="213">
        <v>0.57744662258137436</v>
      </c>
      <c r="T73" s="211">
        <v>316747.95077780646</v>
      </c>
      <c r="U73" s="212">
        <v>0.90196131272204871</v>
      </c>
      <c r="V73" s="213">
        <v>0.74050302792191081</v>
      </c>
      <c r="W73" s="213">
        <v>2.5950883056022254E-2</v>
      </c>
      <c r="X73" s="213">
        <v>1</v>
      </c>
      <c r="Y73" s="213">
        <v>0.25180548532770736</v>
      </c>
      <c r="Z73" s="213">
        <v>0.50700000000000001</v>
      </c>
      <c r="AA73" s="213">
        <v>0.68961233280435275</v>
      </c>
      <c r="AB73" s="213">
        <v>0.54700000000000004</v>
      </c>
      <c r="AC73" s="214">
        <v>0.77700000000000002</v>
      </c>
      <c r="AD73" s="212">
        <v>0.55382286985647056</v>
      </c>
      <c r="AE73" s="213">
        <v>0.44617713014352944</v>
      </c>
      <c r="AF73" s="215">
        <v>245920.17572478933</v>
      </c>
    </row>
    <row r="74" spans="1:32" ht="20" customHeight="1" x14ac:dyDescent="0.35">
      <c r="A74" s="203"/>
      <c r="B74" s="193" t="s">
        <v>801</v>
      </c>
      <c r="C74" s="193" t="s">
        <v>802</v>
      </c>
      <c r="D74" s="240" t="s">
        <v>1079</v>
      </c>
      <c r="E74" s="198" t="s">
        <v>950</v>
      </c>
      <c r="F74" s="193" t="s">
        <v>863</v>
      </c>
      <c r="G74" s="193" t="s">
        <v>864</v>
      </c>
      <c r="H74" s="238" t="s">
        <v>1059</v>
      </c>
      <c r="I74" s="212" t="e">
        <v>#N/A</v>
      </c>
      <c r="J74" s="213" t="e">
        <v>#N/A</v>
      </c>
      <c r="K74" s="213" t="e">
        <v>#N/A</v>
      </c>
      <c r="L74" s="213" t="e">
        <v>#N/A</v>
      </c>
      <c r="M74" s="213" t="e">
        <v>#N/A</v>
      </c>
      <c r="N74" s="213" t="e">
        <v>#N/A</v>
      </c>
      <c r="O74" s="213" t="e">
        <v>#N/A</v>
      </c>
      <c r="P74" s="213" t="e">
        <v>#N/A</v>
      </c>
      <c r="Q74" s="214" t="e">
        <v>#N/A</v>
      </c>
      <c r="R74" s="212" t="e">
        <v>#N/A</v>
      </c>
      <c r="S74" s="213" t="e">
        <v>#N/A</v>
      </c>
      <c r="T74" s="214" t="e">
        <v>#N/A</v>
      </c>
      <c r="U74" s="212" t="e">
        <v>#N/A</v>
      </c>
      <c r="V74" s="213" t="e">
        <v>#N/A</v>
      </c>
      <c r="W74" s="213" t="e">
        <v>#N/A</v>
      </c>
      <c r="X74" s="213">
        <v>0</v>
      </c>
      <c r="Y74" s="213" t="e">
        <v>#N/A</v>
      </c>
      <c r="Z74" s="213" t="e">
        <v>#N/A</v>
      </c>
      <c r="AA74" s="213" t="e">
        <v>#N/A</v>
      </c>
      <c r="AB74" s="213" t="e">
        <v>#N/A</v>
      </c>
      <c r="AC74" s="214" t="e">
        <v>#N/A</v>
      </c>
      <c r="AD74" s="212" t="e">
        <v>#N/A</v>
      </c>
      <c r="AE74" s="213" t="e">
        <v>#N/A</v>
      </c>
      <c r="AF74" s="215" t="e">
        <v>#N/A</v>
      </c>
    </row>
    <row r="75" spans="1:32" ht="20" customHeight="1" x14ac:dyDescent="0.35">
      <c r="A75" s="203"/>
      <c r="B75" s="193" t="s">
        <v>801</v>
      </c>
      <c r="C75" s="193" t="s">
        <v>802</v>
      </c>
      <c r="D75" s="240" t="s">
        <v>1079</v>
      </c>
      <c r="E75" s="198" t="s">
        <v>950</v>
      </c>
      <c r="F75" s="193" t="s">
        <v>857</v>
      </c>
      <c r="G75" s="193" t="s">
        <v>858</v>
      </c>
      <c r="H75" s="238" t="s">
        <v>1060</v>
      </c>
      <c r="I75" s="212" t="e">
        <v>#N/A</v>
      </c>
      <c r="J75" s="213" t="e">
        <v>#N/A</v>
      </c>
      <c r="K75" s="213" t="e">
        <v>#N/A</v>
      </c>
      <c r="L75" s="213" t="e">
        <v>#N/A</v>
      </c>
      <c r="M75" s="213" t="e">
        <v>#N/A</v>
      </c>
      <c r="N75" s="213" t="e">
        <v>#N/A</v>
      </c>
      <c r="O75" s="213" t="e">
        <v>#N/A</v>
      </c>
      <c r="P75" s="213" t="e">
        <v>#N/A</v>
      </c>
      <c r="Q75" s="214" t="e">
        <v>#N/A</v>
      </c>
      <c r="R75" s="212" t="e">
        <v>#N/A</v>
      </c>
      <c r="S75" s="213" t="e">
        <v>#N/A</v>
      </c>
      <c r="T75" s="214" t="e">
        <v>#N/A</v>
      </c>
      <c r="U75" s="212" t="e">
        <v>#N/A</v>
      </c>
      <c r="V75" s="213" t="e">
        <v>#N/A</v>
      </c>
      <c r="W75" s="213" t="e">
        <v>#N/A</v>
      </c>
      <c r="X75" s="213">
        <v>0</v>
      </c>
      <c r="Y75" s="213" t="e">
        <v>#N/A</v>
      </c>
      <c r="Z75" s="213" t="e">
        <v>#N/A</v>
      </c>
      <c r="AA75" s="213" t="e">
        <v>#N/A</v>
      </c>
      <c r="AB75" s="213" t="e">
        <v>#N/A</v>
      </c>
      <c r="AC75" s="214" t="e">
        <v>#N/A</v>
      </c>
      <c r="AD75" s="212" t="e">
        <v>#N/A</v>
      </c>
      <c r="AE75" s="213" t="e">
        <v>#N/A</v>
      </c>
      <c r="AF75" s="215" t="e">
        <v>#N/A</v>
      </c>
    </row>
    <row r="76" spans="1:32" ht="20" customHeight="1" x14ac:dyDescent="0.35">
      <c r="A76" s="203"/>
      <c r="B76" s="193" t="s">
        <v>801</v>
      </c>
      <c r="C76" s="193" t="s">
        <v>802</v>
      </c>
      <c r="D76" s="240" t="s">
        <v>1079</v>
      </c>
      <c r="E76" s="193"/>
      <c r="F76" s="193" t="s">
        <v>941</v>
      </c>
      <c r="G76" s="193" t="s">
        <v>888</v>
      </c>
      <c r="H76" s="238" t="s">
        <v>1061</v>
      </c>
      <c r="I76" s="212">
        <v>0.80894113597440087</v>
      </c>
      <c r="J76" s="213">
        <v>0.283086723825139</v>
      </c>
      <c r="K76" s="213">
        <v>0.52135066140635877</v>
      </c>
      <c r="L76" s="213">
        <v>0.11619330245935974</v>
      </c>
      <c r="M76" s="213">
        <v>0.32569885593159498</v>
      </c>
      <c r="N76" s="213">
        <v>4.4741803880762293E-2</v>
      </c>
      <c r="O76" s="213">
        <v>0.76344420603583518</v>
      </c>
      <c r="P76" s="213">
        <v>0.55368499838748098</v>
      </c>
      <c r="Q76" s="214">
        <v>0.93061514006306567</v>
      </c>
      <c r="R76" s="212">
        <v>0.48308409199599972</v>
      </c>
      <c r="S76" s="213">
        <v>0.51691590800400022</v>
      </c>
      <c r="T76" s="211">
        <v>57237.064661466939</v>
      </c>
      <c r="U76" s="212">
        <v>0.9043273418322908</v>
      </c>
      <c r="V76" s="213">
        <v>0.45700372159315861</v>
      </c>
      <c r="W76" s="213">
        <v>0.16091870404531164</v>
      </c>
      <c r="X76" s="213">
        <v>0.34270870121013253</v>
      </c>
      <c r="Y76" s="213">
        <v>0.32800411699116561</v>
      </c>
      <c r="Z76" s="213">
        <v>0.18</v>
      </c>
      <c r="AA76" s="213">
        <v>0.75887833741597044</v>
      </c>
      <c r="AB76" s="213">
        <v>0.56499999999999995</v>
      </c>
      <c r="AC76" s="214">
        <v>0.90700000000000003</v>
      </c>
      <c r="AD76" s="212">
        <v>0.49297517980931299</v>
      </c>
      <c r="AE76" s="213">
        <v>0.50702482019068706</v>
      </c>
      <c r="AF76" s="215">
        <v>61261.278027428445</v>
      </c>
    </row>
    <row r="77" spans="1:32" ht="20" customHeight="1" x14ac:dyDescent="0.35">
      <c r="A77" s="203"/>
      <c r="B77" s="193" t="s">
        <v>801</v>
      </c>
      <c r="C77" s="193" t="s">
        <v>802</v>
      </c>
      <c r="D77" s="240" t="s">
        <v>1079</v>
      </c>
      <c r="E77" s="193"/>
      <c r="F77" s="193" t="s">
        <v>903</v>
      </c>
      <c r="G77" s="193" t="s">
        <v>904</v>
      </c>
      <c r="H77" s="238" t="s">
        <v>1062</v>
      </c>
      <c r="I77" s="212">
        <v>0.50137179867686588</v>
      </c>
      <c r="J77" s="213">
        <v>0.46967695617595623</v>
      </c>
      <c r="K77" s="213">
        <v>0.85124158737526101</v>
      </c>
      <c r="L77" s="213">
        <v>5.5915272928993023E-2</v>
      </c>
      <c r="M77" s="213">
        <v>0.188368007278468</v>
      </c>
      <c r="N77" s="213">
        <v>0.27894770402311286</v>
      </c>
      <c r="O77" s="213">
        <v>0.58287570307572256</v>
      </c>
      <c r="P77" s="213">
        <v>0.50390340842236159</v>
      </c>
      <c r="Q77" s="214">
        <v>0.25701834766153919</v>
      </c>
      <c r="R77" s="212">
        <v>0.40992430951314224</v>
      </c>
      <c r="S77" s="213">
        <v>0.59007569048685782</v>
      </c>
      <c r="T77" s="211">
        <v>257092.43789098103</v>
      </c>
      <c r="U77" s="212">
        <v>0.89379262296180184</v>
      </c>
      <c r="V77" s="213">
        <v>0.74650642442756276</v>
      </c>
      <c r="W77" s="213">
        <v>0.90909090909090906</v>
      </c>
      <c r="X77" s="213">
        <v>0.56830784047193361</v>
      </c>
      <c r="Y77" s="213">
        <v>0.20668481884863302</v>
      </c>
      <c r="Z77" s="213">
        <v>0.69499999999999995</v>
      </c>
      <c r="AA77" s="213">
        <v>0.61635242116181965</v>
      </c>
      <c r="AB77" s="213">
        <v>0.61599999999999999</v>
      </c>
      <c r="AC77" s="214">
        <v>0.56000000000000005</v>
      </c>
      <c r="AD77" s="212">
        <v>0.6156109955941288</v>
      </c>
      <c r="AE77" s="213">
        <v>0.3843890044058712</v>
      </c>
      <c r="AF77" s="215">
        <v>174463.11530045659</v>
      </c>
    </row>
    <row r="78" spans="1:32" ht="20" customHeight="1" x14ac:dyDescent="0.35">
      <c r="A78" s="203"/>
      <c r="B78" s="193" t="s">
        <v>801</v>
      </c>
      <c r="C78" s="193" t="s">
        <v>802</v>
      </c>
      <c r="D78" s="240" t="s">
        <v>1079</v>
      </c>
      <c r="E78" s="193"/>
      <c r="F78" s="193" t="s">
        <v>912</v>
      </c>
      <c r="G78" s="193" t="s">
        <v>913</v>
      </c>
      <c r="H78" s="238" t="s">
        <v>1063</v>
      </c>
      <c r="I78" s="212">
        <v>0.57340977502623192</v>
      </c>
      <c r="J78" s="213">
        <v>0.36530835093594483</v>
      </c>
      <c r="K78" s="213">
        <v>0.57358037856571586</v>
      </c>
      <c r="L78" s="213">
        <v>0.10394476371116043</v>
      </c>
      <c r="M78" s="213">
        <v>0.15415193497051138</v>
      </c>
      <c r="N78" s="213">
        <v>0.22971339184652542</v>
      </c>
      <c r="O78" s="213">
        <v>0.54449330761054693</v>
      </c>
      <c r="P78" s="213">
        <v>0.38852132141188744</v>
      </c>
      <c r="Q78" s="214">
        <v>0.3100457148193545</v>
      </c>
      <c r="R78" s="212">
        <v>0.3603521043219865</v>
      </c>
      <c r="S78" s="213">
        <v>0.6396478956780135</v>
      </c>
      <c r="T78" s="211">
        <v>111770.79399498472</v>
      </c>
      <c r="U78" s="212">
        <v>0.90926769114020112</v>
      </c>
      <c r="V78" s="213">
        <v>0.67599838740276985</v>
      </c>
      <c r="W78" s="213">
        <v>0.6714846051426322</v>
      </c>
      <c r="X78" s="213">
        <v>0.42680031433102933</v>
      </c>
      <c r="Y78" s="213">
        <v>0.15411727433534864</v>
      </c>
      <c r="Z78" s="213">
        <v>0.47499999999999998</v>
      </c>
      <c r="AA78" s="213">
        <v>0.5497359838484237</v>
      </c>
      <c r="AB78" s="213">
        <v>0.56000000000000005</v>
      </c>
      <c r="AC78" s="214">
        <v>0.56100000000000005</v>
      </c>
      <c r="AD78" s="212">
        <v>0.53091242917182391</v>
      </c>
      <c r="AE78" s="213">
        <v>0.46908757082817609</v>
      </c>
      <c r="AF78" s="215">
        <v>87331.597019923167</v>
      </c>
    </row>
    <row r="79" spans="1:32" ht="20" customHeight="1" thickBot="1" x14ac:dyDescent="0.4">
      <c r="A79" s="216"/>
      <c r="B79" s="201" t="s">
        <v>801</v>
      </c>
      <c r="C79" s="201" t="s">
        <v>802</v>
      </c>
      <c r="D79" s="241" t="s">
        <v>1079</v>
      </c>
      <c r="E79" s="201"/>
      <c r="F79" s="201" t="s">
        <v>919</v>
      </c>
      <c r="G79" s="201" t="s">
        <v>920</v>
      </c>
      <c r="H79" s="239" t="s">
        <v>1064</v>
      </c>
      <c r="I79" s="218">
        <v>0.73290894846594501</v>
      </c>
      <c r="J79" s="219">
        <v>0.61168570273358014</v>
      </c>
      <c r="K79" s="219">
        <v>0.70107526881720428</v>
      </c>
      <c r="L79" s="219">
        <v>8.213827902294886E-2</v>
      </c>
      <c r="M79" s="219">
        <v>0.23392938074785938</v>
      </c>
      <c r="N79" s="219">
        <v>0.33203290364897081</v>
      </c>
      <c r="O79" s="219">
        <v>0.76648957855211342</v>
      </c>
      <c r="P79" s="219">
        <v>0.53980769357638059</v>
      </c>
      <c r="Q79" s="220">
        <v>0.37914778764730467</v>
      </c>
      <c r="R79" s="218">
        <v>0.48657950480136741</v>
      </c>
      <c r="S79" s="219">
        <v>0.51342049519863253</v>
      </c>
      <c r="T79" s="217">
        <v>147741.36827786331</v>
      </c>
      <c r="U79" s="218">
        <v>0.97579803042716917</v>
      </c>
      <c r="V79" s="219">
        <v>0.8510048677044677</v>
      </c>
      <c r="W79" s="219">
        <v>0.20083907490157735</v>
      </c>
      <c r="X79" s="219">
        <v>1</v>
      </c>
      <c r="Y79" s="219">
        <v>0.2688166473509398</v>
      </c>
      <c r="Z79" s="219">
        <v>0.78099999999999992</v>
      </c>
      <c r="AA79" s="219">
        <v>0.78627818822630435</v>
      </c>
      <c r="AB79" s="219">
        <v>0.57100000000000006</v>
      </c>
      <c r="AC79" s="220">
        <v>0.65900000000000003</v>
      </c>
      <c r="AD79" s="218">
        <v>0.62405262317623644</v>
      </c>
      <c r="AE79" s="219">
        <v>0.37594737682376356</v>
      </c>
      <c r="AF79" s="221">
        <v>105503.53361486831</v>
      </c>
    </row>
    <row r="80" spans="1:32" x14ac:dyDescent="0.35">
      <c r="I80" s="222"/>
      <c r="J80" s="222"/>
      <c r="K80" s="222"/>
      <c r="L80" s="222"/>
      <c r="M80" s="222"/>
      <c r="N80" s="222"/>
      <c r="O80" s="222"/>
      <c r="P80" s="222"/>
      <c r="Q80" s="222"/>
      <c r="R80" s="222"/>
      <c r="S80" s="222"/>
      <c r="T80" s="223"/>
    </row>
    <row r="81" spans="9:20" x14ac:dyDescent="0.35">
      <c r="I81" s="222"/>
      <c r="J81" s="222"/>
      <c r="K81" s="222"/>
      <c r="L81" s="222"/>
      <c r="M81" s="222"/>
      <c r="N81" s="222"/>
      <c r="O81" s="222"/>
      <c r="P81" s="222"/>
      <c r="Q81" s="222"/>
      <c r="R81" s="222"/>
      <c r="S81" s="222"/>
      <c r="T81" s="223"/>
    </row>
    <row r="82" spans="9:20" x14ac:dyDescent="0.35">
      <c r="I82" s="222"/>
      <c r="J82" s="222"/>
      <c r="K82" s="222"/>
      <c r="L82" s="222"/>
      <c r="M82" s="222"/>
      <c r="N82" s="222"/>
      <c r="O82" s="222"/>
      <c r="P82" s="222"/>
      <c r="Q82" s="222"/>
      <c r="R82" s="222"/>
      <c r="S82" s="222"/>
      <c r="T82" s="223"/>
    </row>
    <row r="83" spans="9:20" x14ac:dyDescent="0.35">
      <c r="I83" s="222"/>
      <c r="J83" s="222"/>
      <c r="K83" s="222"/>
      <c r="L83" s="222"/>
      <c r="M83" s="222"/>
      <c r="N83" s="222"/>
      <c r="O83" s="222"/>
      <c r="P83" s="222"/>
      <c r="Q83" s="222"/>
      <c r="R83" s="222"/>
      <c r="S83" s="222"/>
      <c r="T83" s="223"/>
    </row>
    <row r="84" spans="9:20" x14ac:dyDescent="0.35">
      <c r="I84" s="222"/>
      <c r="J84" s="222"/>
      <c r="K84" s="222"/>
      <c r="L84" s="222"/>
      <c r="M84" s="222"/>
      <c r="N84" s="222"/>
      <c r="O84" s="222"/>
      <c r="P84" s="222"/>
      <c r="Q84" s="222"/>
      <c r="R84" s="222"/>
      <c r="S84" s="222"/>
      <c r="T84" s="223"/>
    </row>
    <row r="85" spans="9:20" x14ac:dyDescent="0.35">
      <c r="I85" s="222"/>
      <c r="J85" s="222"/>
      <c r="K85" s="222"/>
      <c r="L85" s="222"/>
      <c r="M85" s="222"/>
      <c r="N85" s="222"/>
      <c r="O85" s="222"/>
      <c r="P85" s="222"/>
      <c r="Q85" s="222"/>
      <c r="R85" s="222"/>
      <c r="S85" s="222"/>
      <c r="T85" s="223"/>
    </row>
    <row r="86" spans="9:20" x14ac:dyDescent="0.35">
      <c r="I86" s="222"/>
      <c r="J86" s="222"/>
      <c r="K86" s="222"/>
      <c r="L86" s="222"/>
      <c r="M86" s="222"/>
      <c r="N86" s="222"/>
      <c r="O86" s="222"/>
      <c r="P86" s="222"/>
      <c r="Q86" s="222"/>
      <c r="R86" s="222"/>
      <c r="S86" s="222"/>
      <c r="T86" s="223"/>
    </row>
    <row r="87" spans="9:20" x14ac:dyDescent="0.35">
      <c r="I87" s="222"/>
      <c r="J87" s="222"/>
      <c r="K87" s="222"/>
      <c r="L87" s="222"/>
      <c r="M87" s="222"/>
      <c r="N87" s="222"/>
      <c r="O87" s="222"/>
      <c r="P87" s="222"/>
      <c r="Q87" s="222"/>
      <c r="R87" s="222"/>
      <c r="S87" s="222"/>
      <c r="T87" s="223"/>
    </row>
    <row r="88" spans="9:20" x14ac:dyDescent="0.35">
      <c r="I88" s="222"/>
      <c r="J88" s="222"/>
      <c r="K88" s="222"/>
      <c r="L88" s="222"/>
      <c r="M88" s="222"/>
      <c r="N88" s="222"/>
      <c r="O88" s="222"/>
      <c r="P88" s="222"/>
      <c r="Q88" s="222"/>
      <c r="R88" s="222"/>
      <c r="S88" s="222"/>
      <c r="T88" s="223"/>
    </row>
    <row r="89" spans="9:20" x14ac:dyDescent="0.35">
      <c r="I89" s="222"/>
      <c r="J89" s="222"/>
      <c r="K89" s="222"/>
      <c r="L89" s="222"/>
      <c r="M89" s="222"/>
      <c r="N89" s="222"/>
      <c r="O89" s="222"/>
      <c r="P89" s="222"/>
      <c r="Q89" s="222"/>
      <c r="R89" s="222"/>
      <c r="S89" s="222"/>
      <c r="T89" s="223"/>
    </row>
    <row r="90" spans="9:20" x14ac:dyDescent="0.35">
      <c r="I90" s="222"/>
      <c r="J90" s="222"/>
      <c r="K90" s="222"/>
      <c r="L90" s="222"/>
      <c r="M90" s="222"/>
      <c r="N90" s="222"/>
      <c r="O90" s="222"/>
      <c r="P90" s="222"/>
      <c r="Q90" s="222"/>
      <c r="R90" s="222"/>
      <c r="S90" s="222"/>
      <c r="T90" s="223"/>
    </row>
    <row r="91" spans="9:20" x14ac:dyDescent="0.35">
      <c r="I91" s="222"/>
      <c r="J91" s="222"/>
      <c r="K91" s="222"/>
      <c r="L91" s="222"/>
      <c r="M91" s="222"/>
      <c r="N91" s="222"/>
      <c r="O91" s="222"/>
      <c r="P91" s="222"/>
      <c r="Q91" s="222"/>
      <c r="R91" s="222"/>
      <c r="S91" s="222"/>
      <c r="T91" s="223"/>
    </row>
    <row r="92" spans="9:20" x14ac:dyDescent="0.35">
      <c r="I92" s="222"/>
      <c r="J92" s="222"/>
      <c r="K92" s="222"/>
      <c r="L92" s="222"/>
      <c r="M92" s="222"/>
      <c r="N92" s="222"/>
      <c r="O92" s="222"/>
      <c r="P92" s="222"/>
      <c r="Q92" s="222"/>
      <c r="R92" s="222"/>
      <c r="S92" s="222"/>
      <c r="T92" s="223"/>
    </row>
    <row r="93" spans="9:20" x14ac:dyDescent="0.35">
      <c r="I93" s="222"/>
      <c r="J93" s="222"/>
      <c r="K93" s="222"/>
      <c r="L93" s="222"/>
      <c r="M93" s="222"/>
      <c r="N93" s="222"/>
      <c r="O93" s="222"/>
      <c r="P93" s="222"/>
      <c r="Q93" s="222"/>
      <c r="R93" s="222"/>
      <c r="S93" s="222"/>
      <c r="T93" s="223"/>
    </row>
    <row r="94" spans="9:20" x14ac:dyDescent="0.35">
      <c r="I94" s="222"/>
      <c r="J94" s="222"/>
      <c r="K94" s="222"/>
      <c r="L94" s="222"/>
      <c r="M94" s="222"/>
      <c r="N94" s="222"/>
      <c r="O94" s="222"/>
      <c r="P94" s="222"/>
      <c r="Q94" s="222"/>
      <c r="R94" s="222"/>
      <c r="S94" s="222"/>
      <c r="T94" s="223"/>
    </row>
    <row r="95" spans="9:20" x14ac:dyDescent="0.35">
      <c r="I95" s="222"/>
      <c r="J95" s="222"/>
      <c r="K95" s="222"/>
      <c r="L95" s="222"/>
      <c r="M95" s="222"/>
      <c r="N95" s="222"/>
      <c r="O95" s="222"/>
      <c r="P95" s="222"/>
      <c r="Q95" s="222"/>
      <c r="R95" s="222"/>
      <c r="S95" s="222"/>
      <c r="T95" s="223"/>
    </row>
    <row r="96" spans="9:20" x14ac:dyDescent="0.35">
      <c r="I96" s="222"/>
      <c r="J96" s="222"/>
      <c r="K96" s="222"/>
      <c r="L96" s="222"/>
      <c r="M96" s="222"/>
      <c r="N96" s="222"/>
      <c r="O96" s="222"/>
      <c r="P96" s="222"/>
      <c r="Q96" s="222"/>
      <c r="R96" s="222"/>
      <c r="S96" s="222"/>
      <c r="T96" s="223"/>
    </row>
    <row r="97" spans="9:20" x14ac:dyDescent="0.35">
      <c r="I97" s="222"/>
      <c r="J97" s="222"/>
      <c r="K97" s="222"/>
      <c r="L97" s="222"/>
      <c r="M97" s="222"/>
      <c r="N97" s="222"/>
      <c r="O97" s="222"/>
      <c r="P97" s="222"/>
      <c r="Q97" s="222"/>
      <c r="R97" s="222"/>
      <c r="S97" s="222"/>
      <c r="T97" s="223"/>
    </row>
    <row r="98" spans="9:20" x14ac:dyDescent="0.35">
      <c r="I98" s="222"/>
      <c r="J98" s="222"/>
      <c r="K98" s="222"/>
      <c r="L98" s="222"/>
      <c r="M98" s="222"/>
      <c r="N98" s="222"/>
      <c r="O98" s="222"/>
      <c r="P98" s="222"/>
      <c r="Q98" s="222"/>
      <c r="R98" s="222"/>
      <c r="S98" s="222"/>
      <c r="T98" s="223"/>
    </row>
    <row r="99" spans="9:20" x14ac:dyDescent="0.35">
      <c r="I99" s="222"/>
      <c r="J99" s="222"/>
      <c r="K99" s="222"/>
      <c r="L99" s="222"/>
      <c r="M99" s="222"/>
      <c r="N99" s="222"/>
      <c r="O99" s="222"/>
      <c r="P99" s="222"/>
      <c r="Q99" s="222"/>
      <c r="R99" s="222"/>
      <c r="S99" s="222"/>
      <c r="T99" s="223"/>
    </row>
    <row r="100" spans="9:20" x14ac:dyDescent="0.35">
      <c r="I100" s="222"/>
      <c r="J100" s="222"/>
      <c r="K100" s="222"/>
      <c r="L100" s="222"/>
      <c r="M100" s="222"/>
      <c r="N100" s="222"/>
      <c r="O100" s="222"/>
      <c r="P100" s="222"/>
      <c r="Q100" s="222"/>
      <c r="R100" s="222"/>
      <c r="S100" s="222"/>
      <c r="T100" s="223"/>
    </row>
    <row r="101" spans="9:20" x14ac:dyDescent="0.35">
      <c r="I101" s="222"/>
      <c r="J101" s="222"/>
      <c r="K101" s="222"/>
      <c r="L101" s="222"/>
      <c r="M101" s="222"/>
      <c r="N101" s="222"/>
      <c r="O101" s="222"/>
      <c r="P101" s="222"/>
      <c r="Q101" s="222"/>
      <c r="R101" s="222"/>
      <c r="S101" s="222"/>
      <c r="T101" s="223"/>
    </row>
    <row r="102" spans="9:20" x14ac:dyDescent="0.35">
      <c r="I102" s="222"/>
      <c r="J102" s="222"/>
      <c r="K102" s="222"/>
      <c r="L102" s="222"/>
      <c r="M102" s="222"/>
      <c r="N102" s="222"/>
      <c r="O102" s="222"/>
      <c r="P102" s="222"/>
      <c r="Q102" s="222"/>
      <c r="R102" s="222"/>
      <c r="S102" s="222"/>
      <c r="T102" s="223"/>
    </row>
    <row r="103" spans="9:20" x14ac:dyDescent="0.35">
      <c r="I103" s="222"/>
      <c r="J103" s="222"/>
      <c r="K103" s="222"/>
      <c r="L103" s="222"/>
      <c r="M103" s="222"/>
      <c r="N103" s="222"/>
      <c r="O103" s="222"/>
      <c r="P103" s="222"/>
      <c r="Q103" s="222"/>
      <c r="R103" s="222"/>
      <c r="S103" s="222"/>
      <c r="T103" s="223"/>
    </row>
    <row r="104" spans="9:20" x14ac:dyDescent="0.35">
      <c r="I104" s="222"/>
      <c r="J104" s="222"/>
      <c r="K104" s="222"/>
      <c r="L104" s="222"/>
      <c r="M104" s="222"/>
      <c r="N104" s="222"/>
      <c r="O104" s="222"/>
      <c r="P104" s="222"/>
      <c r="Q104" s="222"/>
      <c r="R104" s="222"/>
      <c r="S104" s="222"/>
      <c r="T104" s="223"/>
    </row>
    <row r="105" spans="9:20" x14ac:dyDescent="0.35">
      <c r="I105" s="222"/>
      <c r="J105" s="222"/>
      <c r="K105" s="222"/>
      <c r="L105" s="222"/>
      <c r="M105" s="222"/>
      <c r="N105" s="222"/>
      <c r="O105" s="222"/>
      <c r="P105" s="222"/>
      <c r="Q105" s="222"/>
      <c r="R105" s="222"/>
      <c r="S105" s="222"/>
      <c r="T105" s="223"/>
    </row>
    <row r="106" spans="9:20" x14ac:dyDescent="0.35">
      <c r="I106" s="222"/>
      <c r="J106" s="222"/>
      <c r="K106" s="222"/>
      <c r="L106" s="222"/>
      <c r="M106" s="222"/>
      <c r="N106" s="222"/>
      <c r="O106" s="222"/>
      <c r="P106" s="222"/>
      <c r="Q106" s="222"/>
      <c r="R106" s="222"/>
      <c r="S106" s="222"/>
      <c r="T106" s="223"/>
    </row>
    <row r="107" spans="9:20" x14ac:dyDescent="0.35">
      <c r="I107" s="222"/>
      <c r="J107" s="222"/>
      <c r="K107" s="222"/>
      <c r="L107" s="222"/>
      <c r="M107" s="222"/>
      <c r="N107" s="222"/>
      <c r="O107" s="222"/>
      <c r="P107" s="222"/>
      <c r="Q107" s="222"/>
      <c r="R107" s="222"/>
      <c r="S107" s="222"/>
      <c r="T107" s="223"/>
    </row>
    <row r="108" spans="9:20" x14ac:dyDescent="0.35">
      <c r="I108" s="222"/>
      <c r="J108" s="222"/>
      <c r="K108" s="222"/>
      <c r="L108" s="222"/>
      <c r="M108" s="222"/>
      <c r="N108" s="222"/>
      <c r="O108" s="222"/>
      <c r="P108" s="222"/>
      <c r="Q108" s="222"/>
      <c r="R108" s="222"/>
      <c r="S108" s="222"/>
      <c r="T108" s="223"/>
    </row>
    <row r="109" spans="9:20" x14ac:dyDescent="0.35">
      <c r="I109" s="222"/>
      <c r="J109" s="222"/>
      <c r="K109" s="222"/>
      <c r="L109" s="222"/>
      <c r="M109" s="222"/>
      <c r="N109" s="222"/>
      <c r="O109" s="222"/>
      <c r="P109" s="222"/>
      <c r="Q109" s="222"/>
      <c r="R109" s="222"/>
      <c r="S109" s="222"/>
      <c r="T109" s="223"/>
    </row>
    <row r="110" spans="9:20" x14ac:dyDescent="0.35">
      <c r="I110" s="222"/>
      <c r="J110" s="222"/>
      <c r="K110" s="222"/>
      <c r="L110" s="222"/>
      <c r="M110" s="222"/>
      <c r="N110" s="222"/>
      <c r="O110" s="222"/>
      <c r="P110" s="222"/>
      <c r="Q110" s="222"/>
      <c r="R110" s="222"/>
      <c r="S110" s="222"/>
      <c r="T110" s="223"/>
    </row>
    <row r="111" spans="9:20" x14ac:dyDescent="0.35">
      <c r="I111" s="222"/>
      <c r="J111" s="222"/>
      <c r="K111" s="222"/>
      <c r="L111" s="222"/>
      <c r="M111" s="222"/>
      <c r="N111" s="222"/>
      <c r="O111" s="222"/>
      <c r="P111" s="222"/>
      <c r="Q111" s="222"/>
      <c r="R111" s="222"/>
      <c r="S111" s="222"/>
      <c r="T111" s="223"/>
    </row>
    <row r="112" spans="9:20" x14ac:dyDescent="0.35">
      <c r="I112" s="222"/>
      <c r="J112" s="222"/>
      <c r="K112" s="222"/>
      <c r="L112" s="222"/>
      <c r="M112" s="222"/>
      <c r="N112" s="222"/>
      <c r="O112" s="222"/>
      <c r="P112" s="222"/>
      <c r="Q112" s="222"/>
      <c r="R112" s="222"/>
      <c r="S112" s="222"/>
      <c r="T112" s="223"/>
    </row>
    <row r="113" spans="9:20" x14ac:dyDescent="0.35">
      <c r="I113" s="222"/>
      <c r="J113" s="222"/>
      <c r="K113" s="222"/>
      <c r="L113" s="222"/>
      <c r="M113" s="222"/>
      <c r="N113" s="222"/>
      <c r="O113" s="222"/>
      <c r="P113" s="222"/>
      <c r="Q113" s="222"/>
      <c r="R113" s="222"/>
      <c r="S113" s="222"/>
      <c r="T113" s="223"/>
    </row>
    <row r="114" spans="9:20" x14ac:dyDescent="0.35">
      <c r="I114" s="222"/>
      <c r="J114" s="222"/>
      <c r="K114" s="222"/>
      <c r="L114" s="222"/>
      <c r="M114" s="222"/>
      <c r="N114" s="222"/>
      <c r="O114" s="222"/>
      <c r="P114" s="222"/>
      <c r="Q114" s="222"/>
      <c r="R114" s="222"/>
      <c r="S114" s="222"/>
      <c r="T114" s="223"/>
    </row>
    <row r="115" spans="9:20" x14ac:dyDescent="0.35">
      <c r="I115" s="222"/>
      <c r="J115" s="222"/>
      <c r="K115" s="222"/>
      <c r="L115" s="222"/>
      <c r="M115" s="222"/>
      <c r="N115" s="222"/>
      <c r="O115" s="222"/>
      <c r="P115" s="222"/>
      <c r="Q115" s="222"/>
      <c r="R115" s="222"/>
      <c r="S115" s="222"/>
      <c r="T115" s="223"/>
    </row>
    <row r="116" spans="9:20" x14ac:dyDescent="0.35">
      <c r="I116" s="222"/>
      <c r="J116" s="222"/>
      <c r="K116" s="222"/>
      <c r="L116" s="222"/>
      <c r="M116" s="222"/>
      <c r="N116" s="222"/>
      <c r="O116" s="222"/>
      <c r="P116" s="222"/>
      <c r="Q116" s="222"/>
      <c r="R116" s="222"/>
      <c r="S116" s="222"/>
      <c r="T116" s="223"/>
    </row>
    <row r="117" spans="9:20" x14ac:dyDescent="0.35">
      <c r="I117" s="222"/>
      <c r="J117" s="222"/>
      <c r="K117" s="222"/>
      <c r="L117" s="222"/>
      <c r="M117" s="222"/>
      <c r="N117" s="222"/>
      <c r="O117" s="222"/>
      <c r="P117" s="222"/>
      <c r="Q117" s="222"/>
      <c r="R117" s="222"/>
      <c r="S117" s="222"/>
      <c r="T117" s="223"/>
    </row>
    <row r="118" spans="9:20" x14ac:dyDescent="0.35">
      <c r="I118" s="222"/>
      <c r="J118" s="222"/>
      <c r="K118" s="222"/>
      <c r="L118" s="222"/>
      <c r="M118" s="222"/>
      <c r="N118" s="222"/>
      <c r="O118" s="222"/>
      <c r="P118" s="222"/>
      <c r="Q118" s="222"/>
      <c r="R118" s="222"/>
      <c r="S118" s="222"/>
      <c r="T118" s="223"/>
    </row>
    <row r="119" spans="9:20" x14ac:dyDescent="0.35">
      <c r="I119" s="222"/>
      <c r="J119" s="222"/>
      <c r="K119" s="222"/>
      <c r="L119" s="222"/>
      <c r="M119" s="222"/>
      <c r="N119" s="222"/>
      <c r="O119" s="222"/>
      <c r="P119" s="222"/>
      <c r="Q119" s="222"/>
      <c r="R119" s="222"/>
      <c r="S119" s="222"/>
      <c r="T119" s="223"/>
    </row>
    <row r="120" spans="9:20" x14ac:dyDescent="0.35">
      <c r="I120" s="222"/>
      <c r="J120" s="222"/>
      <c r="K120" s="222"/>
      <c r="L120" s="222"/>
      <c r="M120" s="222"/>
      <c r="N120" s="222"/>
      <c r="O120" s="222"/>
      <c r="P120" s="222"/>
      <c r="Q120" s="222"/>
      <c r="R120" s="222"/>
      <c r="S120" s="222"/>
      <c r="T120" s="223"/>
    </row>
    <row r="121" spans="9:20" x14ac:dyDescent="0.35">
      <c r="I121" s="222"/>
      <c r="J121" s="222"/>
      <c r="K121" s="222"/>
      <c r="L121" s="222"/>
      <c r="M121" s="222"/>
      <c r="N121" s="222"/>
      <c r="O121" s="222"/>
      <c r="P121" s="222"/>
      <c r="Q121" s="222"/>
      <c r="R121" s="222"/>
      <c r="S121" s="222"/>
      <c r="T121" s="223"/>
    </row>
    <row r="122" spans="9:20" x14ac:dyDescent="0.35">
      <c r="I122" s="222"/>
      <c r="J122" s="222"/>
      <c r="K122" s="222"/>
      <c r="L122" s="222"/>
      <c r="M122" s="222"/>
      <c r="N122" s="222"/>
      <c r="O122" s="222"/>
      <c r="P122" s="222"/>
      <c r="Q122" s="222"/>
      <c r="R122" s="222"/>
      <c r="S122" s="222"/>
      <c r="T122" s="223"/>
    </row>
    <row r="123" spans="9:20" x14ac:dyDescent="0.35">
      <c r="I123" s="222"/>
      <c r="J123" s="222"/>
      <c r="K123" s="222"/>
      <c r="L123" s="222"/>
      <c r="M123" s="222"/>
      <c r="N123" s="222"/>
      <c r="O123" s="222"/>
      <c r="P123" s="222"/>
      <c r="Q123" s="222"/>
      <c r="R123" s="222"/>
      <c r="S123" s="222"/>
      <c r="T123" s="223"/>
    </row>
    <row r="124" spans="9:20" x14ac:dyDescent="0.35">
      <c r="I124" s="222"/>
      <c r="J124" s="222"/>
      <c r="K124" s="222"/>
      <c r="L124" s="222"/>
      <c r="M124" s="222"/>
      <c r="N124" s="222"/>
      <c r="O124" s="222"/>
      <c r="P124" s="222"/>
      <c r="Q124" s="222"/>
      <c r="R124" s="222"/>
      <c r="S124" s="222"/>
      <c r="T124" s="223"/>
    </row>
    <row r="125" spans="9:20" x14ac:dyDescent="0.35">
      <c r="I125" s="222"/>
      <c r="J125" s="222"/>
      <c r="K125" s="222"/>
      <c r="L125" s="222"/>
      <c r="M125" s="222"/>
      <c r="N125" s="222"/>
      <c r="O125" s="222"/>
      <c r="P125" s="222"/>
      <c r="Q125" s="222"/>
      <c r="R125" s="222"/>
      <c r="S125" s="222"/>
      <c r="T125" s="223"/>
    </row>
    <row r="126" spans="9:20" x14ac:dyDescent="0.35">
      <c r="I126" s="222"/>
      <c r="J126" s="222"/>
      <c r="K126" s="222"/>
      <c r="L126" s="222"/>
      <c r="M126" s="222"/>
      <c r="N126" s="222"/>
      <c r="O126" s="222"/>
      <c r="P126" s="222"/>
      <c r="Q126" s="222"/>
      <c r="R126" s="222"/>
      <c r="S126" s="222"/>
      <c r="T126" s="223"/>
    </row>
    <row r="127" spans="9:20" x14ac:dyDescent="0.35">
      <c r="I127" s="222"/>
      <c r="J127" s="222"/>
      <c r="K127" s="222"/>
      <c r="L127" s="222"/>
      <c r="M127" s="222"/>
      <c r="N127" s="222"/>
      <c r="O127" s="222"/>
      <c r="P127" s="222"/>
      <c r="Q127" s="222"/>
      <c r="R127" s="222"/>
      <c r="S127" s="222"/>
      <c r="T127" s="223"/>
    </row>
    <row r="128" spans="9:20" x14ac:dyDescent="0.35">
      <c r="I128" s="222"/>
      <c r="J128" s="222"/>
      <c r="K128" s="222"/>
      <c r="L128" s="222"/>
      <c r="M128" s="222"/>
      <c r="N128" s="222"/>
      <c r="O128" s="222"/>
      <c r="P128" s="222"/>
      <c r="Q128" s="222"/>
      <c r="R128" s="222"/>
      <c r="S128" s="222"/>
      <c r="T128" s="223"/>
    </row>
    <row r="129" spans="9:20" x14ac:dyDescent="0.35">
      <c r="I129" s="222"/>
      <c r="J129" s="222"/>
      <c r="K129" s="222"/>
      <c r="L129" s="222"/>
      <c r="M129" s="222"/>
      <c r="N129" s="222"/>
      <c r="O129" s="222"/>
      <c r="P129" s="222"/>
      <c r="Q129" s="222"/>
      <c r="R129" s="222"/>
      <c r="S129" s="222"/>
      <c r="T129" s="223"/>
    </row>
    <row r="130" spans="9:20" x14ac:dyDescent="0.35">
      <c r="I130" s="222"/>
      <c r="J130" s="222"/>
      <c r="K130" s="222"/>
      <c r="L130" s="222"/>
      <c r="M130" s="222"/>
      <c r="N130" s="222"/>
      <c r="O130" s="222"/>
      <c r="P130" s="222"/>
      <c r="Q130" s="222"/>
      <c r="R130" s="222"/>
      <c r="S130" s="222"/>
      <c r="T130" s="223"/>
    </row>
    <row r="131" spans="9:20" x14ac:dyDescent="0.35">
      <c r="I131" s="222"/>
      <c r="J131" s="222"/>
      <c r="K131" s="222"/>
      <c r="L131" s="222"/>
      <c r="M131" s="222"/>
      <c r="N131" s="222"/>
      <c r="O131" s="222"/>
      <c r="P131" s="222"/>
      <c r="Q131" s="222"/>
      <c r="R131" s="222"/>
      <c r="S131" s="222"/>
      <c r="T131" s="223"/>
    </row>
    <row r="132" spans="9:20" x14ac:dyDescent="0.35">
      <c r="I132" s="222"/>
      <c r="J132" s="222"/>
      <c r="K132" s="222"/>
      <c r="L132" s="222"/>
      <c r="M132" s="222"/>
      <c r="N132" s="222"/>
      <c r="O132" s="222"/>
      <c r="P132" s="222"/>
      <c r="Q132" s="222"/>
      <c r="R132" s="222"/>
      <c r="S132" s="222"/>
      <c r="T132" s="223"/>
    </row>
    <row r="133" spans="9:20" x14ac:dyDescent="0.35">
      <c r="I133" s="222"/>
      <c r="J133" s="222"/>
      <c r="K133" s="222"/>
      <c r="L133" s="222"/>
      <c r="M133" s="222"/>
      <c r="N133" s="222"/>
      <c r="O133" s="222"/>
      <c r="P133" s="222"/>
      <c r="Q133" s="222"/>
      <c r="R133" s="222"/>
      <c r="S133" s="222"/>
      <c r="T133" s="223"/>
    </row>
    <row r="134" spans="9:20" x14ac:dyDescent="0.35">
      <c r="I134" s="222"/>
      <c r="J134" s="222"/>
      <c r="K134" s="222"/>
      <c r="L134" s="222"/>
      <c r="M134" s="222"/>
      <c r="N134" s="222"/>
      <c r="O134" s="222"/>
      <c r="P134" s="222"/>
      <c r="Q134" s="222"/>
      <c r="R134" s="222"/>
      <c r="S134" s="222"/>
      <c r="T134" s="223"/>
    </row>
    <row r="135" spans="9:20" x14ac:dyDescent="0.35">
      <c r="I135" s="222"/>
      <c r="J135" s="222"/>
      <c r="K135" s="222"/>
      <c r="L135" s="222"/>
      <c r="M135" s="222"/>
      <c r="N135" s="222"/>
      <c r="O135" s="222"/>
      <c r="P135" s="222"/>
      <c r="Q135" s="222"/>
      <c r="R135" s="222"/>
      <c r="S135" s="222"/>
      <c r="T135" s="223"/>
    </row>
    <row r="136" spans="9:20" x14ac:dyDescent="0.35">
      <c r="I136" s="222"/>
      <c r="J136" s="222"/>
      <c r="K136" s="222"/>
      <c r="L136" s="222"/>
      <c r="M136" s="222"/>
      <c r="N136" s="222"/>
      <c r="O136" s="222"/>
      <c r="P136" s="222"/>
      <c r="Q136" s="222"/>
      <c r="R136" s="222"/>
      <c r="S136" s="222"/>
      <c r="T136" s="223"/>
    </row>
    <row r="137" spans="9:20" x14ac:dyDescent="0.35">
      <c r="I137" s="222"/>
      <c r="J137" s="222"/>
      <c r="K137" s="222"/>
      <c r="L137" s="222"/>
      <c r="M137" s="222"/>
      <c r="N137" s="222"/>
      <c r="O137" s="222"/>
      <c r="P137" s="222"/>
      <c r="Q137" s="222"/>
      <c r="R137" s="222"/>
      <c r="S137" s="222"/>
      <c r="T137" s="223"/>
    </row>
    <row r="138" spans="9:20" x14ac:dyDescent="0.35">
      <c r="I138" s="222"/>
      <c r="J138" s="222"/>
      <c r="K138" s="222"/>
      <c r="L138" s="222"/>
      <c r="M138" s="222"/>
      <c r="N138" s="222"/>
      <c r="O138" s="222"/>
      <c r="P138" s="222"/>
      <c r="Q138" s="222"/>
      <c r="R138" s="222"/>
      <c r="S138" s="222"/>
      <c r="T138" s="223"/>
    </row>
    <row r="139" spans="9:20" x14ac:dyDescent="0.35">
      <c r="I139" s="222"/>
      <c r="J139" s="222"/>
      <c r="K139" s="222"/>
      <c r="L139" s="222"/>
      <c r="M139" s="222"/>
      <c r="N139" s="222"/>
      <c r="O139" s="222"/>
      <c r="P139" s="222"/>
      <c r="Q139" s="222"/>
      <c r="R139" s="222"/>
      <c r="S139" s="222"/>
      <c r="T139" s="223"/>
    </row>
    <row r="140" spans="9:20" x14ac:dyDescent="0.35">
      <c r="I140" s="222"/>
      <c r="J140" s="222"/>
      <c r="K140" s="222"/>
      <c r="L140" s="222"/>
      <c r="M140" s="222"/>
      <c r="N140" s="222"/>
      <c r="O140" s="222"/>
      <c r="P140" s="222"/>
      <c r="Q140" s="222"/>
      <c r="R140" s="222"/>
      <c r="S140" s="222"/>
      <c r="T140" s="223"/>
    </row>
    <row r="141" spans="9:20" x14ac:dyDescent="0.35">
      <c r="I141" s="222"/>
      <c r="J141" s="222"/>
      <c r="K141" s="222"/>
      <c r="L141" s="222"/>
      <c r="M141" s="222"/>
      <c r="N141" s="222"/>
      <c r="O141" s="222"/>
      <c r="P141" s="222"/>
      <c r="Q141" s="222"/>
      <c r="R141" s="222"/>
      <c r="S141" s="222"/>
      <c r="T141" s="223"/>
    </row>
    <row r="142" spans="9:20" x14ac:dyDescent="0.35">
      <c r="I142" s="222"/>
      <c r="J142" s="222"/>
      <c r="K142" s="222"/>
      <c r="L142" s="222"/>
      <c r="M142" s="222"/>
      <c r="N142" s="222"/>
      <c r="O142" s="222"/>
      <c r="P142" s="222"/>
      <c r="Q142" s="222"/>
      <c r="R142" s="222"/>
      <c r="S142" s="222"/>
      <c r="T142" s="223"/>
    </row>
    <row r="143" spans="9:20" x14ac:dyDescent="0.35">
      <c r="I143" s="222"/>
      <c r="J143" s="222"/>
      <c r="K143" s="222"/>
      <c r="L143" s="222"/>
      <c r="M143" s="222"/>
      <c r="N143" s="222"/>
      <c r="O143" s="222"/>
      <c r="P143" s="222"/>
      <c r="Q143" s="222"/>
      <c r="R143" s="222"/>
      <c r="S143" s="222"/>
      <c r="T143" s="223"/>
    </row>
    <row r="144" spans="9:20" x14ac:dyDescent="0.35">
      <c r="I144" s="222"/>
      <c r="J144" s="222"/>
      <c r="K144" s="222"/>
      <c r="L144" s="222"/>
      <c r="M144" s="222"/>
      <c r="N144" s="222"/>
      <c r="O144" s="222"/>
      <c r="P144" s="222"/>
      <c r="Q144" s="222"/>
      <c r="R144" s="222"/>
      <c r="S144" s="222"/>
      <c r="T144" s="223"/>
    </row>
    <row r="145" spans="9:20" x14ac:dyDescent="0.35">
      <c r="I145" s="222"/>
      <c r="J145" s="222"/>
      <c r="K145" s="222"/>
      <c r="L145" s="222"/>
      <c r="M145" s="222"/>
      <c r="N145" s="222"/>
      <c r="O145" s="222"/>
      <c r="P145" s="222"/>
      <c r="Q145" s="222"/>
      <c r="R145" s="222"/>
      <c r="S145" s="222"/>
      <c r="T145" s="223"/>
    </row>
    <row r="146" spans="9:20" x14ac:dyDescent="0.35">
      <c r="I146" s="222"/>
      <c r="J146" s="222"/>
      <c r="K146" s="222"/>
      <c r="L146" s="222"/>
      <c r="M146" s="222"/>
      <c r="N146" s="222"/>
      <c r="O146" s="222"/>
      <c r="P146" s="222"/>
      <c r="Q146" s="222"/>
      <c r="R146" s="222"/>
      <c r="S146" s="222"/>
      <c r="T146" s="223"/>
    </row>
    <row r="147" spans="9:20" x14ac:dyDescent="0.35">
      <c r="I147" s="222"/>
      <c r="J147" s="222"/>
      <c r="K147" s="222"/>
      <c r="L147" s="222"/>
      <c r="M147" s="222"/>
      <c r="N147" s="222"/>
      <c r="O147" s="222"/>
      <c r="P147" s="222"/>
      <c r="Q147" s="222"/>
      <c r="R147" s="222"/>
      <c r="S147" s="222"/>
      <c r="T147" s="223"/>
    </row>
    <row r="148" spans="9:20" x14ac:dyDescent="0.35">
      <c r="I148" s="222"/>
      <c r="J148" s="222"/>
      <c r="K148" s="222"/>
      <c r="L148" s="222"/>
      <c r="M148" s="222"/>
      <c r="N148" s="222"/>
      <c r="O148" s="222"/>
      <c r="P148" s="222"/>
      <c r="Q148" s="222"/>
      <c r="R148" s="222"/>
      <c r="S148" s="222"/>
      <c r="T148" s="223"/>
    </row>
    <row r="149" spans="9:20" x14ac:dyDescent="0.35">
      <c r="I149" s="222"/>
      <c r="J149" s="222"/>
      <c r="K149" s="222"/>
      <c r="L149" s="222"/>
      <c r="M149" s="222"/>
      <c r="N149" s="222"/>
      <c r="O149" s="222"/>
      <c r="P149" s="222"/>
      <c r="Q149" s="222"/>
      <c r="R149" s="222"/>
      <c r="S149" s="222"/>
      <c r="T149" s="223"/>
    </row>
    <row r="150" spans="9:20" x14ac:dyDescent="0.35">
      <c r="I150" s="222"/>
      <c r="J150" s="222"/>
      <c r="K150" s="222"/>
      <c r="L150" s="222"/>
      <c r="M150" s="222"/>
      <c r="N150" s="222"/>
      <c r="O150" s="222"/>
      <c r="P150" s="222"/>
      <c r="Q150" s="222"/>
      <c r="R150" s="222"/>
      <c r="S150" s="222"/>
      <c r="T150" s="223"/>
    </row>
    <row r="151" spans="9:20" x14ac:dyDescent="0.35">
      <c r="I151" s="222"/>
      <c r="J151" s="222"/>
      <c r="K151" s="222"/>
      <c r="L151" s="222"/>
      <c r="M151" s="222"/>
      <c r="N151" s="222"/>
      <c r="O151" s="222"/>
      <c r="P151" s="222"/>
      <c r="Q151" s="222"/>
      <c r="R151" s="222"/>
      <c r="S151" s="222"/>
      <c r="T151" s="223"/>
    </row>
    <row r="152" spans="9:20" x14ac:dyDescent="0.35">
      <c r="I152" s="222"/>
      <c r="J152" s="222"/>
      <c r="K152" s="222"/>
      <c r="L152" s="222"/>
      <c r="M152" s="222"/>
      <c r="N152" s="222"/>
      <c r="O152" s="222"/>
      <c r="P152" s="222"/>
      <c r="Q152" s="222"/>
      <c r="R152" s="222"/>
      <c r="S152" s="222"/>
      <c r="T152" s="223"/>
    </row>
    <row r="153" spans="9:20" x14ac:dyDescent="0.35">
      <c r="I153" s="222"/>
      <c r="J153" s="222"/>
      <c r="K153" s="222"/>
      <c r="L153" s="222"/>
      <c r="M153" s="222"/>
      <c r="N153" s="222"/>
      <c r="O153" s="222"/>
      <c r="P153" s="222"/>
      <c r="Q153" s="222"/>
      <c r="R153" s="222"/>
      <c r="S153" s="222"/>
      <c r="T153" s="223"/>
    </row>
    <row r="154" spans="9:20" x14ac:dyDescent="0.35">
      <c r="I154" s="222"/>
      <c r="J154" s="222"/>
      <c r="K154" s="222"/>
      <c r="L154" s="222"/>
      <c r="M154" s="222"/>
      <c r="N154" s="222"/>
      <c r="O154" s="222"/>
      <c r="P154" s="222"/>
      <c r="Q154" s="222"/>
      <c r="R154" s="222"/>
      <c r="S154" s="222"/>
      <c r="T154" s="223"/>
    </row>
  </sheetData>
  <sortState xmlns:xlrd2="http://schemas.microsoft.com/office/spreadsheetml/2017/richdata2" ref="B5:T79">
    <sortCondition ref="B5:B79"/>
    <sortCondition ref="F5:F79"/>
  </sortState>
  <mergeCells count="8">
    <mergeCell ref="AD1:AF1"/>
    <mergeCell ref="I2:T2"/>
    <mergeCell ref="U2:AF2"/>
    <mergeCell ref="A1:H1"/>
    <mergeCell ref="A2:H2"/>
    <mergeCell ref="I1:Q1"/>
    <mergeCell ref="R1:T1"/>
    <mergeCell ref="U1:A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89C06-86C8-4DE7-9C4A-630DF22DECF0}">
  <dimension ref="A1:P77"/>
  <sheetViews>
    <sheetView zoomScale="90" zoomScaleNormal="90" workbookViewId="0">
      <pane xSplit="8" ySplit="2" topLeftCell="I3" activePane="bottomRight" state="frozen"/>
      <selection pane="topRight" activeCell="I1" sqref="I1"/>
      <selection pane="bottomLeft" activeCell="A3" sqref="A3"/>
      <selection pane="bottomRight"/>
    </sheetView>
  </sheetViews>
  <sheetFormatPr defaultRowHeight="13" x14ac:dyDescent="0.35"/>
  <cols>
    <col min="1" max="16" width="10.6328125" style="193" customWidth="1"/>
    <col min="17" max="16384" width="8.7265625" style="193"/>
  </cols>
  <sheetData>
    <row r="1" spans="1:16" ht="78" x14ac:dyDescent="0.35">
      <c r="A1" s="204" t="s">
        <v>25</v>
      </c>
      <c r="B1" s="205" t="s">
        <v>26</v>
      </c>
      <c r="C1" s="205" t="s">
        <v>27</v>
      </c>
      <c r="D1" s="205" t="s">
        <v>986</v>
      </c>
      <c r="E1" s="205" t="s">
        <v>944</v>
      </c>
      <c r="F1" s="205" t="s">
        <v>28</v>
      </c>
      <c r="G1" s="205" t="s">
        <v>29</v>
      </c>
      <c r="H1" s="206" t="s">
        <v>987</v>
      </c>
      <c r="I1" s="205" t="s">
        <v>952</v>
      </c>
      <c r="J1" s="205" t="s">
        <v>953</v>
      </c>
      <c r="K1" s="205" t="s">
        <v>954</v>
      </c>
      <c r="L1" s="205" t="s">
        <v>955</v>
      </c>
      <c r="M1" s="205" t="s">
        <v>956</v>
      </c>
      <c r="N1" s="205" t="s">
        <v>959</v>
      </c>
      <c r="O1" s="205" t="s">
        <v>957</v>
      </c>
      <c r="P1" s="206" t="s">
        <v>958</v>
      </c>
    </row>
    <row r="2" spans="1:16" ht="24.5" thickBot="1" x14ac:dyDescent="0.4">
      <c r="A2" s="199" t="s">
        <v>139</v>
      </c>
      <c r="B2" s="194" t="s">
        <v>140</v>
      </c>
      <c r="C2" s="194" t="s">
        <v>141</v>
      </c>
      <c r="D2" s="195" t="s">
        <v>141</v>
      </c>
      <c r="E2" s="195" t="s">
        <v>141</v>
      </c>
      <c r="F2" s="194" t="s">
        <v>140</v>
      </c>
      <c r="G2" s="194" t="s">
        <v>141</v>
      </c>
      <c r="H2" s="197" t="s">
        <v>141</v>
      </c>
      <c r="I2" s="194" t="s">
        <v>980</v>
      </c>
      <c r="J2" s="194" t="s">
        <v>980</v>
      </c>
      <c r="K2" s="194" t="s">
        <v>980</v>
      </c>
      <c r="L2" s="194" t="s">
        <v>980</v>
      </c>
      <c r="M2" s="194" t="s">
        <v>946</v>
      </c>
      <c r="N2" s="194" t="s">
        <v>946</v>
      </c>
      <c r="O2" s="194" t="s">
        <v>946</v>
      </c>
      <c r="P2" s="202" t="s">
        <v>946</v>
      </c>
    </row>
    <row r="3" spans="1:16" ht="20" customHeight="1" x14ac:dyDescent="0.35">
      <c r="A3" s="203"/>
      <c r="B3" s="193" t="s">
        <v>160</v>
      </c>
      <c r="C3" s="193" t="s">
        <v>161</v>
      </c>
      <c r="D3" s="240" t="s">
        <v>1065</v>
      </c>
      <c r="F3" s="193" t="s">
        <v>162</v>
      </c>
      <c r="G3" s="193" t="s">
        <v>163</v>
      </c>
      <c r="H3" s="238" t="s">
        <v>990</v>
      </c>
      <c r="I3" s="213">
        <v>0.56676908725782416</v>
      </c>
      <c r="J3" s="213">
        <v>0.42440222918550163</v>
      </c>
      <c r="K3" s="193">
        <v>301212.83203769417</v>
      </c>
      <c r="L3" s="253">
        <v>275817.44318827993</v>
      </c>
      <c r="M3" s="213">
        <f t="shared" ref="M3:M34" si="0">J3-I3</f>
        <v>-0.14236685807232252</v>
      </c>
      <c r="N3" s="193">
        <f t="shared" ref="N3:N34" si="1">L3-K3</f>
        <v>-25395.388849414245</v>
      </c>
      <c r="O3" s="213">
        <f t="shared" ref="O3:O34" si="2">ABS(M3)</f>
        <v>0.14236685807232252</v>
      </c>
      <c r="P3" s="211">
        <f t="shared" ref="P3:P34" si="3">ABS(N3)</f>
        <v>25395.388849414245</v>
      </c>
    </row>
    <row r="4" spans="1:16" ht="20" customHeight="1" x14ac:dyDescent="0.35">
      <c r="A4" s="203"/>
      <c r="B4" s="193" t="s">
        <v>160</v>
      </c>
      <c r="C4" s="193" t="s">
        <v>161</v>
      </c>
      <c r="D4" s="240" t="s">
        <v>1065</v>
      </c>
      <c r="F4" s="193" t="s">
        <v>175</v>
      </c>
      <c r="G4" s="193" t="s">
        <v>176</v>
      </c>
      <c r="H4" s="238" t="s">
        <v>991</v>
      </c>
      <c r="I4" s="213">
        <v>0.48877868585049433</v>
      </c>
      <c r="J4" s="213">
        <v>0.37246696163450388</v>
      </c>
      <c r="K4" s="193">
        <v>329245.23301837977</v>
      </c>
      <c r="L4" s="253">
        <v>312735.29189659795</v>
      </c>
      <c r="M4" s="213">
        <f t="shared" si="0"/>
        <v>-0.11631172421599045</v>
      </c>
      <c r="N4" s="193">
        <f t="shared" si="1"/>
        <v>-16509.941121781827</v>
      </c>
      <c r="O4" s="213">
        <f t="shared" si="2"/>
        <v>0.11631172421599045</v>
      </c>
      <c r="P4" s="211">
        <f t="shared" si="3"/>
        <v>16509.941121781827</v>
      </c>
    </row>
    <row r="5" spans="1:16" ht="20" customHeight="1" x14ac:dyDescent="0.35">
      <c r="A5" s="203"/>
      <c r="B5" s="193" t="s">
        <v>160</v>
      </c>
      <c r="C5" s="193" t="s">
        <v>161</v>
      </c>
      <c r="D5" s="240" t="s">
        <v>1065</v>
      </c>
      <c r="F5" s="193" t="s">
        <v>182</v>
      </c>
      <c r="G5" s="193" t="s">
        <v>183</v>
      </c>
      <c r="H5" s="238" t="s">
        <v>992</v>
      </c>
      <c r="I5" s="213">
        <v>0.52303493424255465</v>
      </c>
      <c r="J5" s="213">
        <v>0.43982843409769778</v>
      </c>
      <c r="K5" s="193">
        <v>205615.49334943309</v>
      </c>
      <c r="L5" s="253">
        <v>186434.28197987922</v>
      </c>
      <c r="M5" s="213">
        <f t="shared" si="0"/>
        <v>-8.3206500144856865E-2</v>
      </c>
      <c r="N5" s="193">
        <f t="shared" si="1"/>
        <v>-19181.211369553872</v>
      </c>
      <c r="O5" s="213">
        <f t="shared" si="2"/>
        <v>8.3206500144856865E-2</v>
      </c>
      <c r="P5" s="211">
        <f t="shared" si="3"/>
        <v>19181.211369553872</v>
      </c>
    </row>
    <row r="6" spans="1:16" ht="20" customHeight="1" x14ac:dyDescent="0.35">
      <c r="A6" s="203"/>
      <c r="B6" s="193" t="s">
        <v>160</v>
      </c>
      <c r="C6" s="193" t="s">
        <v>161</v>
      </c>
      <c r="D6" s="240" t="s">
        <v>1065</v>
      </c>
      <c r="F6" s="193" t="s">
        <v>191</v>
      </c>
      <c r="G6" s="193" t="s">
        <v>192</v>
      </c>
      <c r="H6" s="238" t="s">
        <v>993</v>
      </c>
      <c r="I6" s="213">
        <v>0.56749302966402937</v>
      </c>
      <c r="J6" s="213">
        <v>0.52280066672207259</v>
      </c>
      <c r="K6" s="193">
        <v>51787.711408050331</v>
      </c>
      <c r="L6" s="253">
        <v>57137.76941788695</v>
      </c>
      <c r="M6" s="213">
        <f t="shared" si="0"/>
        <v>-4.4692362941956776E-2</v>
      </c>
      <c r="N6" s="193">
        <f t="shared" si="1"/>
        <v>5350.058009836619</v>
      </c>
      <c r="O6" s="213">
        <f t="shared" si="2"/>
        <v>4.4692362941956776E-2</v>
      </c>
      <c r="P6" s="211">
        <f t="shared" si="3"/>
        <v>5350.058009836619</v>
      </c>
    </row>
    <row r="7" spans="1:16" ht="20" customHeight="1" x14ac:dyDescent="0.35">
      <c r="A7" s="203"/>
      <c r="B7" s="193" t="s">
        <v>202</v>
      </c>
      <c r="C7" s="193" t="s">
        <v>203</v>
      </c>
      <c r="D7" s="240" t="s">
        <v>1066</v>
      </c>
      <c r="F7" s="193" t="s">
        <v>204</v>
      </c>
      <c r="G7" s="193" t="s">
        <v>205</v>
      </c>
      <c r="H7" s="238" t="s">
        <v>994</v>
      </c>
      <c r="I7" s="213">
        <v>0.45987506077650364</v>
      </c>
      <c r="J7" s="213">
        <v>0.41018859712240341</v>
      </c>
      <c r="K7" s="193">
        <v>112079.83006232792</v>
      </c>
      <c r="L7" s="253">
        <v>119701.364316244</v>
      </c>
      <c r="M7" s="213">
        <f t="shared" si="0"/>
        <v>-4.9686463654100232E-2</v>
      </c>
      <c r="N7" s="193">
        <f t="shared" si="1"/>
        <v>7621.5342539160774</v>
      </c>
      <c r="O7" s="213">
        <f t="shared" si="2"/>
        <v>4.9686463654100232E-2</v>
      </c>
      <c r="P7" s="211">
        <f t="shared" si="3"/>
        <v>7621.5342539160774</v>
      </c>
    </row>
    <row r="8" spans="1:16" ht="20" customHeight="1" x14ac:dyDescent="0.35">
      <c r="A8" s="203"/>
      <c r="B8" s="193" t="s">
        <v>202</v>
      </c>
      <c r="C8" s="193" t="s">
        <v>203</v>
      </c>
      <c r="D8" s="240" t="s">
        <v>1066</v>
      </c>
      <c r="F8" s="193" t="s">
        <v>213</v>
      </c>
      <c r="G8" s="193" t="s">
        <v>214</v>
      </c>
      <c r="H8" s="238" t="s">
        <v>995</v>
      </c>
      <c r="I8" s="213">
        <v>0.42571019036033086</v>
      </c>
      <c r="J8" s="213">
        <v>0.39293970071421525</v>
      </c>
      <c r="K8" s="193">
        <v>18266.798558171438</v>
      </c>
      <c r="L8" s="253">
        <v>20012.016283171622</v>
      </c>
      <c r="M8" s="213">
        <f t="shared" si="0"/>
        <v>-3.2770489646115619E-2</v>
      </c>
      <c r="N8" s="193">
        <f t="shared" si="1"/>
        <v>1745.2177250001841</v>
      </c>
      <c r="O8" s="213">
        <f t="shared" si="2"/>
        <v>3.2770489646115619E-2</v>
      </c>
      <c r="P8" s="211">
        <f t="shared" si="3"/>
        <v>1745.2177250001841</v>
      </c>
    </row>
    <row r="9" spans="1:16" ht="20" customHeight="1" x14ac:dyDescent="0.35">
      <c r="A9" s="203"/>
      <c r="B9" s="193" t="s">
        <v>221</v>
      </c>
      <c r="C9" s="193" t="s">
        <v>222</v>
      </c>
      <c r="D9" s="240" t="s">
        <v>1067</v>
      </c>
      <c r="F9" s="193" t="s">
        <v>223</v>
      </c>
      <c r="G9" s="193" t="s">
        <v>224</v>
      </c>
      <c r="H9" s="238" t="s">
        <v>996</v>
      </c>
      <c r="I9" s="213">
        <v>0.60035989850923177</v>
      </c>
      <c r="J9" s="213">
        <v>0.50647129309318717</v>
      </c>
      <c r="K9" s="193">
        <v>470387.98408096819</v>
      </c>
      <c r="L9" s="253">
        <v>438289.04407608387</v>
      </c>
      <c r="M9" s="213">
        <f t="shared" si="0"/>
        <v>-9.3888605416044602E-2</v>
      </c>
      <c r="N9" s="193">
        <f t="shared" si="1"/>
        <v>-32098.940004884324</v>
      </c>
      <c r="O9" s="213">
        <f t="shared" si="2"/>
        <v>9.3888605416044602E-2</v>
      </c>
      <c r="P9" s="211">
        <f t="shared" si="3"/>
        <v>32098.940004884324</v>
      </c>
    </row>
    <row r="10" spans="1:16" ht="20" customHeight="1" x14ac:dyDescent="0.35">
      <c r="A10" s="203"/>
      <c r="B10" s="193" t="s">
        <v>221</v>
      </c>
      <c r="C10" s="193" t="s">
        <v>222</v>
      </c>
      <c r="D10" s="240" t="s">
        <v>1067</v>
      </c>
      <c r="F10" s="193" t="s">
        <v>233</v>
      </c>
      <c r="G10" s="193" t="s">
        <v>234</v>
      </c>
      <c r="H10" s="238" t="s">
        <v>997</v>
      </c>
      <c r="I10" s="213">
        <v>0.50211204742520055</v>
      </c>
      <c r="J10" s="213">
        <v>0.41047148733555772</v>
      </c>
      <c r="K10" s="193">
        <v>105714.67046490172</v>
      </c>
      <c r="L10" s="253">
        <v>95734.430797198278</v>
      </c>
      <c r="M10" s="213">
        <f t="shared" si="0"/>
        <v>-9.1640560089642831E-2</v>
      </c>
      <c r="N10" s="193">
        <f t="shared" si="1"/>
        <v>-9980.2396677034412</v>
      </c>
      <c r="O10" s="213">
        <f t="shared" si="2"/>
        <v>9.1640560089642831E-2</v>
      </c>
      <c r="P10" s="211">
        <f t="shared" si="3"/>
        <v>9980.2396677034412</v>
      </c>
    </row>
    <row r="11" spans="1:16" ht="20" customHeight="1" x14ac:dyDescent="0.35">
      <c r="A11" s="203"/>
      <c r="B11" s="193" t="s">
        <v>221</v>
      </c>
      <c r="C11" s="193" t="s">
        <v>222</v>
      </c>
      <c r="D11" s="240" t="s">
        <v>1067</v>
      </c>
      <c r="F11" s="193" t="s">
        <v>236</v>
      </c>
      <c r="G11" s="193" t="s">
        <v>237</v>
      </c>
      <c r="H11" s="238" t="s">
        <v>998</v>
      </c>
      <c r="I11" s="213">
        <v>0.59642469227062223</v>
      </c>
      <c r="J11" s="213">
        <v>0.53553940999886873</v>
      </c>
      <c r="K11" s="193">
        <v>283415.64594476926</v>
      </c>
      <c r="L11" s="253">
        <v>281344.62183480378</v>
      </c>
      <c r="M11" s="213">
        <f t="shared" si="0"/>
        <v>-6.0885282271753494E-2</v>
      </c>
      <c r="N11" s="193">
        <f t="shared" si="1"/>
        <v>-2071.0241099654813</v>
      </c>
      <c r="O11" s="213">
        <f t="shared" si="2"/>
        <v>6.0885282271753494E-2</v>
      </c>
      <c r="P11" s="211">
        <f t="shared" si="3"/>
        <v>2071.0241099654813</v>
      </c>
    </row>
    <row r="12" spans="1:16" ht="20" customHeight="1" x14ac:dyDescent="0.35">
      <c r="A12" s="203"/>
      <c r="B12" s="193" t="s">
        <v>221</v>
      </c>
      <c r="C12" s="193" t="s">
        <v>222</v>
      </c>
      <c r="D12" s="240" t="s">
        <v>1067</v>
      </c>
      <c r="F12" s="193" t="s">
        <v>228</v>
      </c>
      <c r="G12" s="193" t="s">
        <v>229</v>
      </c>
      <c r="H12" s="238" t="s">
        <v>999</v>
      </c>
      <c r="I12" s="213">
        <v>0.62132606328703588</v>
      </c>
      <c r="J12" s="213">
        <v>0.57161222037784332</v>
      </c>
      <c r="K12" s="193">
        <v>65138.58182288627</v>
      </c>
      <c r="L12" s="253">
        <v>21995.627469099451</v>
      </c>
      <c r="M12" s="213">
        <f t="shared" si="0"/>
        <v>-4.9713842909192563E-2</v>
      </c>
      <c r="N12" s="193">
        <f t="shared" si="1"/>
        <v>-43142.954353786816</v>
      </c>
      <c r="O12" s="213">
        <f t="shared" si="2"/>
        <v>4.9713842909192563E-2</v>
      </c>
      <c r="P12" s="211">
        <f t="shared" si="3"/>
        <v>43142.954353786816</v>
      </c>
    </row>
    <row r="13" spans="1:16" ht="20" customHeight="1" x14ac:dyDescent="0.35">
      <c r="A13" s="203"/>
      <c r="B13" s="193" t="s">
        <v>241</v>
      </c>
      <c r="C13" s="193" t="s">
        <v>242</v>
      </c>
      <c r="D13" s="240" t="s">
        <v>1068</v>
      </c>
      <c r="F13" s="193" t="s">
        <v>243</v>
      </c>
      <c r="G13" s="193" t="s">
        <v>244</v>
      </c>
      <c r="H13" s="238" t="s">
        <v>1000</v>
      </c>
      <c r="I13" s="213">
        <v>0.45699469025904504</v>
      </c>
      <c r="J13" s="213">
        <v>0.57236082000110999</v>
      </c>
      <c r="K13" s="193">
        <v>76582.256204230245</v>
      </c>
      <c r="L13" s="253">
        <v>106776.19414887478</v>
      </c>
      <c r="M13" s="213">
        <f t="shared" si="0"/>
        <v>0.11536612974206495</v>
      </c>
      <c r="N13" s="193">
        <f t="shared" si="1"/>
        <v>30193.937944644538</v>
      </c>
      <c r="O13" s="213">
        <f t="shared" si="2"/>
        <v>0.11536612974206495</v>
      </c>
      <c r="P13" s="211">
        <f t="shared" si="3"/>
        <v>30193.937944644538</v>
      </c>
    </row>
    <row r="14" spans="1:16" ht="20" customHeight="1" x14ac:dyDescent="0.35">
      <c r="A14" s="203"/>
      <c r="B14" s="193" t="s">
        <v>241</v>
      </c>
      <c r="C14" s="193" t="s">
        <v>242</v>
      </c>
      <c r="D14" s="240" t="s">
        <v>1068</v>
      </c>
      <c r="F14" s="193" t="s">
        <v>255</v>
      </c>
      <c r="G14" s="193" t="s">
        <v>256</v>
      </c>
      <c r="H14" s="238" t="s">
        <v>1001</v>
      </c>
      <c r="I14" s="213">
        <v>0.56928707932655076</v>
      </c>
      <c r="J14" s="213">
        <v>0.54724639033084166</v>
      </c>
      <c r="K14" s="193">
        <v>36487.316775276617</v>
      </c>
      <c r="L14" s="253">
        <v>39222.76524833031</v>
      </c>
      <c r="M14" s="213">
        <f t="shared" si="0"/>
        <v>-2.2040688995709101E-2</v>
      </c>
      <c r="N14" s="193">
        <f t="shared" si="1"/>
        <v>2735.4484730536933</v>
      </c>
      <c r="O14" s="213">
        <f t="shared" si="2"/>
        <v>2.2040688995709101E-2</v>
      </c>
      <c r="P14" s="211">
        <f t="shared" si="3"/>
        <v>2735.4484730536933</v>
      </c>
    </row>
    <row r="15" spans="1:16" ht="20" customHeight="1" x14ac:dyDescent="0.35">
      <c r="A15" s="203"/>
      <c r="B15" s="193" t="s">
        <v>241</v>
      </c>
      <c r="C15" s="193" t="s">
        <v>242</v>
      </c>
      <c r="D15" s="240" t="s">
        <v>1068</v>
      </c>
      <c r="F15" s="193" t="s">
        <v>246</v>
      </c>
      <c r="G15" s="193" t="s">
        <v>247</v>
      </c>
      <c r="H15" s="238" t="s">
        <v>1002</v>
      </c>
      <c r="I15" s="213">
        <v>0.42936117500573157</v>
      </c>
      <c r="J15" s="213">
        <v>0.47174774476574433</v>
      </c>
      <c r="K15" s="193">
        <v>42389.111363615855</v>
      </c>
      <c r="L15" s="253">
        <v>52058.505709660545</v>
      </c>
      <c r="M15" s="213">
        <f t="shared" si="0"/>
        <v>4.238656976001276E-2</v>
      </c>
      <c r="N15" s="193">
        <f t="shared" si="1"/>
        <v>9669.3943460446899</v>
      </c>
      <c r="O15" s="213">
        <f t="shared" si="2"/>
        <v>4.238656976001276E-2</v>
      </c>
      <c r="P15" s="211">
        <f t="shared" si="3"/>
        <v>9669.3943460446899</v>
      </c>
    </row>
    <row r="16" spans="1:16" ht="20" customHeight="1" x14ac:dyDescent="0.35">
      <c r="A16" s="203"/>
      <c r="B16" s="193" t="s">
        <v>241</v>
      </c>
      <c r="C16" s="193" t="s">
        <v>242</v>
      </c>
      <c r="D16" s="240" t="s">
        <v>1068</v>
      </c>
      <c r="F16" s="193" t="s">
        <v>937</v>
      </c>
      <c r="G16" s="193" t="s">
        <v>259</v>
      </c>
      <c r="H16" s="238" t="s">
        <v>1003</v>
      </c>
      <c r="I16" s="213">
        <v>0.61171187401455673</v>
      </c>
      <c r="J16" s="213">
        <v>0.6029507833258243</v>
      </c>
      <c r="K16" s="193">
        <v>90780.48895125628</v>
      </c>
      <c r="L16" s="253">
        <v>99474.878490359843</v>
      </c>
      <c r="M16" s="213">
        <f t="shared" si="0"/>
        <v>-8.7610906887324314E-3</v>
      </c>
      <c r="N16" s="193">
        <f t="shared" si="1"/>
        <v>8694.3895391035621</v>
      </c>
      <c r="O16" s="213">
        <f t="shared" si="2"/>
        <v>8.7610906887324314E-3</v>
      </c>
      <c r="P16" s="211">
        <f t="shared" si="3"/>
        <v>8694.3895391035621</v>
      </c>
    </row>
    <row r="17" spans="1:16" ht="20" customHeight="1" x14ac:dyDescent="0.35">
      <c r="A17" s="203"/>
      <c r="B17" s="193" t="s">
        <v>264</v>
      </c>
      <c r="C17" s="193" t="s">
        <v>265</v>
      </c>
      <c r="D17" s="240" t="s">
        <v>1069</v>
      </c>
      <c r="F17" s="193" t="s">
        <v>266</v>
      </c>
      <c r="G17" s="193" t="s">
        <v>265</v>
      </c>
      <c r="H17" s="238" t="s">
        <v>1004</v>
      </c>
      <c r="I17" s="213">
        <v>0.41447988022805315</v>
      </c>
      <c r="J17" s="213">
        <v>0.40366004489575558</v>
      </c>
      <c r="K17" s="193">
        <v>215774.49532780243</v>
      </c>
      <c r="L17" s="253">
        <v>225012.82705150914</v>
      </c>
      <c r="M17" s="213">
        <f t="shared" si="0"/>
        <v>-1.0819835332297578E-2</v>
      </c>
      <c r="N17" s="193">
        <f t="shared" si="1"/>
        <v>9238.3317237067095</v>
      </c>
      <c r="O17" s="213">
        <f t="shared" si="2"/>
        <v>1.0819835332297578E-2</v>
      </c>
      <c r="P17" s="211">
        <f t="shared" si="3"/>
        <v>9238.3317237067095</v>
      </c>
    </row>
    <row r="18" spans="1:16" ht="20" customHeight="1" x14ac:dyDescent="0.35">
      <c r="A18" s="203"/>
      <c r="B18" s="193" t="s">
        <v>264</v>
      </c>
      <c r="C18" s="193" t="s">
        <v>265</v>
      </c>
      <c r="D18" s="240" t="s">
        <v>1069</v>
      </c>
      <c r="F18" s="193" t="s">
        <v>272</v>
      </c>
      <c r="G18" s="193" t="s">
        <v>273</v>
      </c>
      <c r="H18" s="238" t="s">
        <v>1005</v>
      </c>
      <c r="I18" s="213">
        <v>0.44406323806406844</v>
      </c>
      <c r="J18" s="213">
        <v>0.47702681761823273</v>
      </c>
      <c r="K18" s="193">
        <v>459025.94887063722</v>
      </c>
      <c r="L18" s="253">
        <v>525639.98062423978</v>
      </c>
      <c r="M18" s="213">
        <f t="shared" si="0"/>
        <v>3.2963579554164291E-2</v>
      </c>
      <c r="N18" s="193">
        <f t="shared" si="1"/>
        <v>66614.031753602554</v>
      </c>
      <c r="O18" s="213">
        <f t="shared" si="2"/>
        <v>3.2963579554164291E-2</v>
      </c>
      <c r="P18" s="211">
        <f t="shared" si="3"/>
        <v>66614.031753602554</v>
      </c>
    </row>
    <row r="19" spans="1:16" ht="20" customHeight="1" x14ac:dyDescent="0.35">
      <c r="A19" s="203"/>
      <c r="B19" s="193" t="s">
        <v>264</v>
      </c>
      <c r="C19" s="193" t="s">
        <v>265</v>
      </c>
      <c r="D19" s="240" t="s">
        <v>1069</v>
      </c>
      <c r="F19" s="193" t="s">
        <v>289</v>
      </c>
      <c r="G19" s="193" t="s">
        <v>290</v>
      </c>
      <c r="H19" s="238" t="s">
        <v>1006</v>
      </c>
      <c r="I19" s="213">
        <v>0.40746788262596045</v>
      </c>
      <c r="J19" s="213">
        <v>0.41407590329069555</v>
      </c>
      <c r="K19" s="193">
        <v>308599.06064983213</v>
      </c>
      <c r="L19" s="253">
        <v>334560.83747456264</v>
      </c>
      <c r="M19" s="213">
        <f t="shared" si="0"/>
        <v>6.6080206647350925E-3</v>
      </c>
      <c r="N19" s="193">
        <f t="shared" si="1"/>
        <v>25961.776824730507</v>
      </c>
      <c r="O19" s="213">
        <f t="shared" si="2"/>
        <v>6.6080206647350925E-3</v>
      </c>
      <c r="P19" s="211">
        <f t="shared" si="3"/>
        <v>25961.776824730507</v>
      </c>
    </row>
    <row r="20" spans="1:16" ht="20" customHeight="1" x14ac:dyDescent="0.35">
      <c r="A20" s="203"/>
      <c r="B20" s="193" t="s">
        <v>264</v>
      </c>
      <c r="C20" s="193" t="s">
        <v>265</v>
      </c>
      <c r="D20" s="240" t="s">
        <v>1069</v>
      </c>
      <c r="F20" s="193" t="s">
        <v>307</v>
      </c>
      <c r="G20" s="193" t="s">
        <v>308</v>
      </c>
      <c r="H20" s="238" t="s">
        <v>1007</v>
      </c>
      <c r="I20" s="213">
        <v>0.4673993583192726</v>
      </c>
      <c r="J20" s="213">
        <v>0.4994170196543215</v>
      </c>
      <c r="K20" s="193">
        <v>248012.84970944739</v>
      </c>
      <c r="L20" s="253">
        <v>278754.9110622101</v>
      </c>
      <c r="M20" s="213">
        <f t="shared" si="0"/>
        <v>3.2017661335048908E-2</v>
      </c>
      <c r="N20" s="193">
        <f t="shared" si="1"/>
        <v>30742.061352762714</v>
      </c>
      <c r="O20" s="213">
        <f t="shared" si="2"/>
        <v>3.2017661335048908E-2</v>
      </c>
      <c r="P20" s="211">
        <f t="shared" si="3"/>
        <v>30742.061352762714</v>
      </c>
    </row>
    <row r="21" spans="1:16" ht="20" customHeight="1" x14ac:dyDescent="0.35">
      <c r="A21" s="203"/>
      <c r="B21" s="193" t="s">
        <v>264</v>
      </c>
      <c r="C21" s="193" t="s">
        <v>265</v>
      </c>
      <c r="D21" s="240" t="s">
        <v>1069</v>
      </c>
      <c r="F21" s="193" t="s">
        <v>322</v>
      </c>
      <c r="G21" s="193" t="s">
        <v>323</v>
      </c>
      <c r="H21" s="238" t="s">
        <v>1008</v>
      </c>
      <c r="I21" s="213">
        <v>0.44939667009587958</v>
      </c>
      <c r="J21" s="213">
        <v>0.48884929888985318</v>
      </c>
      <c r="K21" s="193">
        <v>228908.28305339799</v>
      </c>
      <c r="L21" s="253">
        <v>262942.49900713121</v>
      </c>
      <c r="M21" s="213">
        <f t="shared" si="0"/>
        <v>3.9452628793973599E-2</v>
      </c>
      <c r="N21" s="193">
        <f t="shared" si="1"/>
        <v>34034.215953733219</v>
      </c>
      <c r="O21" s="213">
        <f t="shared" si="2"/>
        <v>3.9452628793973599E-2</v>
      </c>
      <c r="P21" s="211">
        <f t="shared" si="3"/>
        <v>34034.215953733219</v>
      </c>
    </row>
    <row r="22" spans="1:16" ht="20" customHeight="1" x14ac:dyDescent="0.35">
      <c r="A22" s="203"/>
      <c r="B22" s="193" t="s">
        <v>264</v>
      </c>
      <c r="C22" s="193" t="s">
        <v>265</v>
      </c>
      <c r="D22" s="240" t="s">
        <v>1069</v>
      </c>
      <c r="F22" s="193" t="s">
        <v>329</v>
      </c>
      <c r="G22" s="193" t="s">
        <v>330</v>
      </c>
      <c r="H22" s="238" t="s">
        <v>1009</v>
      </c>
      <c r="I22" s="213">
        <v>0.52433878839487513</v>
      </c>
      <c r="J22" s="213">
        <v>0.44524963963628572</v>
      </c>
      <c r="K22" s="193">
        <v>60230.272284130915</v>
      </c>
      <c r="L22" s="253">
        <v>53658.754135805721</v>
      </c>
      <c r="M22" s="213">
        <f t="shared" si="0"/>
        <v>-7.9089148758589412E-2</v>
      </c>
      <c r="N22" s="193">
        <f t="shared" si="1"/>
        <v>-6571.5181483251945</v>
      </c>
      <c r="O22" s="213">
        <f t="shared" si="2"/>
        <v>7.9089148758589412E-2</v>
      </c>
      <c r="P22" s="211">
        <f t="shared" si="3"/>
        <v>6571.5181483251945</v>
      </c>
    </row>
    <row r="23" spans="1:16" ht="20" customHeight="1" x14ac:dyDescent="0.35">
      <c r="A23" s="203"/>
      <c r="B23" s="193" t="s">
        <v>264</v>
      </c>
      <c r="C23" s="193" t="s">
        <v>265</v>
      </c>
      <c r="D23" s="240" t="s">
        <v>1069</v>
      </c>
      <c r="F23" s="193" t="s">
        <v>332</v>
      </c>
      <c r="G23" s="193" t="s">
        <v>333</v>
      </c>
      <c r="H23" s="238" t="s">
        <v>1010</v>
      </c>
      <c r="I23" s="213">
        <v>0.46372590573720007</v>
      </c>
      <c r="J23" s="213">
        <v>0.44841565887946389</v>
      </c>
      <c r="K23" s="193">
        <v>76054.758348146715</v>
      </c>
      <c r="L23" s="253">
        <v>77388.500562258647</v>
      </c>
      <c r="M23" s="213">
        <f t="shared" si="0"/>
        <v>-1.5310246857736187E-2</v>
      </c>
      <c r="N23" s="193">
        <f t="shared" si="1"/>
        <v>1333.7422141119314</v>
      </c>
      <c r="O23" s="213">
        <f t="shared" si="2"/>
        <v>1.5310246857736187E-2</v>
      </c>
      <c r="P23" s="211">
        <f t="shared" si="3"/>
        <v>1333.7422141119314</v>
      </c>
    </row>
    <row r="24" spans="1:16" ht="20" customHeight="1" x14ac:dyDescent="0.35">
      <c r="A24" s="203"/>
      <c r="B24" s="193" t="s">
        <v>264</v>
      </c>
      <c r="C24" s="193" t="s">
        <v>265</v>
      </c>
      <c r="D24" s="240" t="s">
        <v>1069</v>
      </c>
      <c r="F24" s="193" t="s">
        <v>337</v>
      </c>
      <c r="G24" s="193" t="s">
        <v>338</v>
      </c>
      <c r="H24" s="238" t="s">
        <v>1011</v>
      </c>
      <c r="I24" s="213">
        <v>0.48231345907391365</v>
      </c>
      <c r="J24" s="213">
        <v>0.5652924552111378</v>
      </c>
      <c r="K24" s="193">
        <v>147522.32384618351</v>
      </c>
      <c r="L24" s="253">
        <v>180565.99847996299</v>
      </c>
      <c r="M24" s="213">
        <f t="shared" si="0"/>
        <v>8.2978996137224148E-2</v>
      </c>
      <c r="N24" s="193">
        <f t="shared" si="1"/>
        <v>33043.674633779476</v>
      </c>
      <c r="O24" s="213">
        <f t="shared" si="2"/>
        <v>8.2978996137224148E-2</v>
      </c>
      <c r="P24" s="211">
        <f t="shared" si="3"/>
        <v>33043.674633779476</v>
      </c>
    </row>
    <row r="25" spans="1:16" ht="20" customHeight="1" x14ac:dyDescent="0.35">
      <c r="A25" s="203"/>
      <c r="B25" s="193" t="s">
        <v>264</v>
      </c>
      <c r="C25" s="193" t="s">
        <v>265</v>
      </c>
      <c r="D25" s="240" t="s">
        <v>1069</v>
      </c>
      <c r="F25" s="193" t="s">
        <v>298</v>
      </c>
      <c r="G25" s="193" t="s">
        <v>939</v>
      </c>
      <c r="H25" s="238" t="s">
        <v>1012</v>
      </c>
      <c r="I25" s="213">
        <v>0.45159884348751156</v>
      </c>
      <c r="J25" s="213">
        <v>0.46443770656560457</v>
      </c>
      <c r="K25" s="193">
        <v>244692.05936105581</v>
      </c>
      <c r="L25" s="253">
        <v>267657.70805069688</v>
      </c>
      <c r="M25" s="213">
        <f t="shared" si="0"/>
        <v>1.283886307809301E-2</v>
      </c>
      <c r="N25" s="193">
        <f t="shared" si="1"/>
        <v>22965.648689641064</v>
      </c>
      <c r="O25" s="213">
        <f t="shared" si="2"/>
        <v>1.283886307809301E-2</v>
      </c>
      <c r="P25" s="211">
        <f t="shared" si="3"/>
        <v>22965.648689641064</v>
      </c>
    </row>
    <row r="26" spans="1:16" ht="20" customHeight="1" x14ac:dyDescent="0.35">
      <c r="A26" s="203"/>
      <c r="B26" s="193" t="s">
        <v>264</v>
      </c>
      <c r="C26" s="193" t="s">
        <v>265</v>
      </c>
      <c r="D26" s="240" t="s">
        <v>1069</v>
      </c>
      <c r="F26" s="193" t="s">
        <v>940</v>
      </c>
      <c r="G26" s="193" t="s">
        <v>280</v>
      </c>
      <c r="H26" s="238" t="s">
        <v>1013</v>
      </c>
      <c r="I26" s="213">
        <v>0.44696838764853064</v>
      </c>
      <c r="J26" s="213">
        <v>0.45723281143378292</v>
      </c>
      <c r="K26" s="193">
        <v>178630.02218695998</v>
      </c>
      <c r="L26" s="253">
        <v>192799.00094537192</v>
      </c>
      <c r="M26" s="213">
        <f t="shared" si="0"/>
        <v>1.0264423785252275E-2</v>
      </c>
      <c r="N26" s="193">
        <f t="shared" si="1"/>
        <v>14168.978758411948</v>
      </c>
      <c r="O26" s="213">
        <f t="shared" si="2"/>
        <v>1.0264423785252275E-2</v>
      </c>
      <c r="P26" s="211">
        <f t="shared" si="3"/>
        <v>14168.978758411948</v>
      </c>
    </row>
    <row r="27" spans="1:16" ht="20" customHeight="1" x14ac:dyDescent="0.35">
      <c r="A27" s="203"/>
      <c r="B27" s="193" t="s">
        <v>264</v>
      </c>
      <c r="C27" s="193" t="s">
        <v>265</v>
      </c>
      <c r="D27" s="240" t="s">
        <v>1069</v>
      </c>
      <c r="F27" s="193" t="s">
        <v>938</v>
      </c>
      <c r="G27" s="193" t="s">
        <v>317</v>
      </c>
      <c r="H27" s="238" t="s">
        <v>1014</v>
      </c>
      <c r="I27" s="213">
        <v>0.44802884533844489</v>
      </c>
      <c r="J27" s="213">
        <v>0.47530319558283007</v>
      </c>
      <c r="K27" s="193">
        <v>148145.21799961018</v>
      </c>
      <c r="L27" s="253">
        <v>166318.37545023175</v>
      </c>
      <c r="M27" s="213">
        <f t="shared" si="0"/>
        <v>2.7274350244385182E-2</v>
      </c>
      <c r="N27" s="193">
        <f t="shared" si="1"/>
        <v>18173.157450621569</v>
      </c>
      <c r="O27" s="213">
        <f t="shared" si="2"/>
        <v>2.7274350244385182E-2</v>
      </c>
      <c r="P27" s="211">
        <f t="shared" si="3"/>
        <v>18173.157450621569</v>
      </c>
    </row>
    <row r="28" spans="1:16" ht="20" customHeight="1" x14ac:dyDescent="0.35">
      <c r="A28" s="203"/>
      <c r="B28" s="193" t="s">
        <v>348</v>
      </c>
      <c r="C28" s="193" t="s">
        <v>349</v>
      </c>
      <c r="D28" s="240" t="s">
        <v>1070</v>
      </c>
      <c r="F28" s="193" t="s">
        <v>350</v>
      </c>
      <c r="G28" s="193" t="s">
        <v>351</v>
      </c>
      <c r="H28" s="238" t="s">
        <v>1015</v>
      </c>
      <c r="I28" s="213">
        <v>0.50699018690372144</v>
      </c>
      <c r="J28" s="213">
        <v>0.43703864946340409</v>
      </c>
      <c r="K28" s="193">
        <v>250238.18849119122</v>
      </c>
      <c r="L28" s="253">
        <v>233058.47607083933</v>
      </c>
      <c r="M28" s="213">
        <f t="shared" si="0"/>
        <v>-6.9951537440317346E-2</v>
      </c>
      <c r="N28" s="193">
        <f t="shared" si="1"/>
        <v>-17179.712420351891</v>
      </c>
      <c r="O28" s="213">
        <f t="shared" si="2"/>
        <v>6.9951537440317346E-2</v>
      </c>
      <c r="P28" s="211">
        <f t="shared" si="3"/>
        <v>17179.712420351891</v>
      </c>
    </row>
    <row r="29" spans="1:16" ht="20" customHeight="1" x14ac:dyDescent="0.35">
      <c r="A29" s="203"/>
      <c r="B29" s="193" t="s">
        <v>348</v>
      </c>
      <c r="C29" s="193" t="s">
        <v>349</v>
      </c>
      <c r="D29" s="240" t="s">
        <v>1070</v>
      </c>
      <c r="F29" s="193" t="s">
        <v>359</v>
      </c>
      <c r="G29" s="193" t="s">
        <v>360</v>
      </c>
      <c r="H29" s="238" t="s">
        <v>1016</v>
      </c>
      <c r="I29" s="213">
        <v>0.49806059299045347</v>
      </c>
      <c r="J29" s="213">
        <v>0.49578139315354186</v>
      </c>
      <c r="K29" s="193">
        <v>345199.32221397443</v>
      </c>
      <c r="L29" s="253">
        <v>366972.1987715821</v>
      </c>
      <c r="M29" s="213">
        <f t="shared" si="0"/>
        <v>-2.2791998369116051E-3</v>
      </c>
      <c r="N29" s="193">
        <f t="shared" si="1"/>
        <v>21772.876557607669</v>
      </c>
      <c r="O29" s="213">
        <f t="shared" si="2"/>
        <v>2.2791998369116051E-3</v>
      </c>
      <c r="P29" s="211">
        <f t="shared" si="3"/>
        <v>21772.876557607669</v>
      </c>
    </row>
    <row r="30" spans="1:16" ht="20" customHeight="1" x14ac:dyDescent="0.35">
      <c r="A30" s="203"/>
      <c r="B30" s="193" t="s">
        <v>348</v>
      </c>
      <c r="C30" s="193" t="s">
        <v>349</v>
      </c>
      <c r="D30" s="240" t="s">
        <v>1070</v>
      </c>
      <c r="F30" s="193" t="s">
        <v>367</v>
      </c>
      <c r="G30" s="193" t="s">
        <v>368</v>
      </c>
      <c r="H30" s="238" t="s">
        <v>1017</v>
      </c>
      <c r="I30" s="213">
        <v>0.46111417843464209</v>
      </c>
      <c r="J30" s="213">
        <v>0.36969225705063524</v>
      </c>
      <c r="K30" s="193">
        <v>102246.53569774066</v>
      </c>
      <c r="L30" s="253">
        <v>87407.625863619964</v>
      </c>
      <c r="M30" s="213">
        <f t="shared" si="0"/>
        <v>-9.1421921384006843E-2</v>
      </c>
      <c r="N30" s="193">
        <f t="shared" si="1"/>
        <v>-14838.909834120699</v>
      </c>
      <c r="O30" s="213">
        <f t="shared" si="2"/>
        <v>9.1421921384006843E-2</v>
      </c>
      <c r="P30" s="211">
        <f t="shared" si="3"/>
        <v>14838.909834120699</v>
      </c>
    </row>
    <row r="31" spans="1:16" ht="20" customHeight="1" x14ac:dyDescent="0.35">
      <c r="A31" s="203"/>
      <c r="B31" s="193" t="s">
        <v>372</v>
      </c>
      <c r="C31" s="193" t="s">
        <v>373</v>
      </c>
      <c r="D31" s="240" t="s">
        <v>1071</v>
      </c>
      <c r="F31" s="193" t="s">
        <v>374</v>
      </c>
      <c r="G31" s="193" t="s">
        <v>373</v>
      </c>
      <c r="H31" s="238" t="s">
        <v>1018</v>
      </c>
      <c r="I31" s="213">
        <v>0.43319720897208236</v>
      </c>
      <c r="J31" s="213">
        <v>0.4594594792327934</v>
      </c>
      <c r="K31" s="193">
        <v>535011.54899679089</v>
      </c>
      <c r="L31" s="253">
        <v>582975.57781596656</v>
      </c>
      <c r="M31" s="213">
        <f t="shared" si="0"/>
        <v>2.626227026071104E-2</v>
      </c>
      <c r="N31" s="193">
        <f t="shared" si="1"/>
        <v>47964.02881917567</v>
      </c>
      <c r="O31" s="213">
        <f t="shared" si="2"/>
        <v>2.626227026071104E-2</v>
      </c>
      <c r="P31" s="211">
        <f t="shared" si="3"/>
        <v>47964.02881917567</v>
      </c>
    </row>
    <row r="32" spans="1:16" ht="20" customHeight="1" x14ac:dyDescent="0.35">
      <c r="A32" s="203"/>
      <c r="B32" s="193" t="s">
        <v>372</v>
      </c>
      <c r="C32" s="193" t="s">
        <v>373</v>
      </c>
      <c r="D32" s="240" t="s">
        <v>1071</v>
      </c>
      <c r="F32" s="193" t="s">
        <v>386</v>
      </c>
      <c r="G32" s="193" t="s">
        <v>387</v>
      </c>
      <c r="H32" s="238" t="s">
        <v>1019</v>
      </c>
      <c r="I32" s="213">
        <v>0.45365983624714934</v>
      </c>
      <c r="J32" s="213">
        <v>0.42109297548031821</v>
      </c>
      <c r="K32" s="193">
        <v>311925.16190763371</v>
      </c>
      <c r="L32" s="253">
        <v>296104.51633203856</v>
      </c>
      <c r="M32" s="213">
        <f t="shared" si="0"/>
        <v>-3.2566860766831129E-2</v>
      </c>
      <c r="N32" s="193">
        <f t="shared" si="1"/>
        <v>-15820.645575595147</v>
      </c>
      <c r="O32" s="213">
        <f t="shared" si="2"/>
        <v>3.2566860766831129E-2</v>
      </c>
      <c r="P32" s="211">
        <f t="shared" si="3"/>
        <v>15820.645575595147</v>
      </c>
    </row>
    <row r="33" spans="1:16" ht="20" customHeight="1" x14ac:dyDescent="0.35">
      <c r="A33" s="203"/>
      <c r="B33" s="193" t="s">
        <v>372</v>
      </c>
      <c r="C33" s="193" t="s">
        <v>373</v>
      </c>
      <c r="D33" s="240" t="s">
        <v>1071</v>
      </c>
      <c r="F33" s="193" t="s">
        <v>397</v>
      </c>
      <c r="G33" s="193" t="s">
        <v>398</v>
      </c>
      <c r="H33" s="238" t="s">
        <v>1020</v>
      </c>
      <c r="I33" s="213">
        <v>0.47784805348285553</v>
      </c>
      <c r="J33" s="213">
        <v>0.41580031548366003</v>
      </c>
      <c r="K33" s="193">
        <v>352674.32232886105</v>
      </c>
      <c r="L33" s="253">
        <v>253912.03726947805</v>
      </c>
      <c r="M33" s="213">
        <f t="shared" si="0"/>
        <v>-6.2047737999195496E-2</v>
      </c>
      <c r="N33" s="193">
        <f t="shared" si="1"/>
        <v>-98762.285059382993</v>
      </c>
      <c r="O33" s="213">
        <f t="shared" si="2"/>
        <v>6.2047737999195496E-2</v>
      </c>
      <c r="P33" s="211">
        <f t="shared" si="3"/>
        <v>98762.285059382993</v>
      </c>
    </row>
    <row r="34" spans="1:16" ht="20" customHeight="1" x14ac:dyDescent="0.35">
      <c r="A34" s="203"/>
      <c r="B34" s="193" t="s">
        <v>372</v>
      </c>
      <c r="C34" s="193" t="s">
        <v>373</v>
      </c>
      <c r="D34" s="240" t="s">
        <v>1071</v>
      </c>
      <c r="F34" s="193" t="s">
        <v>410</v>
      </c>
      <c r="G34" s="193" t="s">
        <v>411</v>
      </c>
      <c r="H34" s="238" t="s">
        <v>1021</v>
      </c>
      <c r="I34" s="213">
        <v>0.45642481236961108</v>
      </c>
      <c r="J34" s="213">
        <v>0.43214695084704968</v>
      </c>
      <c r="K34" s="193">
        <v>458955.68795420055</v>
      </c>
      <c r="L34" s="253">
        <v>449455.4583827944</v>
      </c>
      <c r="M34" s="213">
        <f t="shared" si="0"/>
        <v>-2.4277861522561395E-2</v>
      </c>
      <c r="N34" s="193">
        <f t="shared" si="1"/>
        <v>-9500.2295714061474</v>
      </c>
      <c r="O34" s="213">
        <f t="shared" si="2"/>
        <v>2.4277861522561395E-2</v>
      </c>
      <c r="P34" s="211">
        <f t="shared" si="3"/>
        <v>9500.2295714061474</v>
      </c>
    </row>
    <row r="35" spans="1:16" ht="20" customHeight="1" x14ac:dyDescent="0.35">
      <c r="A35" s="203"/>
      <c r="B35" s="193" t="s">
        <v>372</v>
      </c>
      <c r="C35" s="193" t="s">
        <v>373</v>
      </c>
      <c r="D35" s="240" t="s">
        <v>1071</v>
      </c>
      <c r="F35" s="193" t="s">
        <v>421</v>
      </c>
      <c r="G35" s="193" t="s">
        <v>422</v>
      </c>
      <c r="H35" s="238" t="s">
        <v>1022</v>
      </c>
      <c r="I35" s="213">
        <v>0.43830772999505174</v>
      </c>
      <c r="J35" s="213">
        <v>0.4574189764505544</v>
      </c>
      <c r="K35" s="193">
        <v>109953.00053109869</v>
      </c>
      <c r="L35" s="253">
        <v>116956.18461544643</v>
      </c>
      <c r="M35" s="213">
        <f t="shared" ref="M35:M68" si="4">J35-I35</f>
        <v>1.9111246455502662E-2</v>
      </c>
      <c r="N35" s="193">
        <f t="shared" ref="N35:N68" si="5">L35-K35</f>
        <v>7003.1840843477403</v>
      </c>
      <c r="O35" s="213">
        <f t="shared" ref="O35:O68" si="6">ABS(M35)</f>
        <v>1.9111246455502662E-2</v>
      </c>
      <c r="P35" s="211">
        <f t="shared" ref="P35:P68" si="7">ABS(N35)</f>
        <v>7003.1840843477403</v>
      </c>
    </row>
    <row r="36" spans="1:16" ht="20" customHeight="1" x14ac:dyDescent="0.35">
      <c r="A36" s="203"/>
      <c r="B36" s="193" t="s">
        <v>428</v>
      </c>
      <c r="C36" s="193" t="s">
        <v>429</v>
      </c>
      <c r="D36" s="240" t="s">
        <v>1072</v>
      </c>
      <c r="F36" s="193" t="s">
        <v>430</v>
      </c>
      <c r="G36" s="193" t="s">
        <v>429</v>
      </c>
      <c r="H36" s="238" t="s">
        <v>1023</v>
      </c>
      <c r="I36" s="213">
        <v>0.25319327670545477</v>
      </c>
      <c r="J36" s="213">
        <v>0.26666687394757305</v>
      </c>
      <c r="K36" s="193">
        <v>437236.68441660609</v>
      </c>
      <c r="L36" s="253">
        <v>506974.38269140047</v>
      </c>
      <c r="M36" s="213">
        <f t="shared" si="4"/>
        <v>1.3473597242118274E-2</v>
      </c>
      <c r="N36" s="193">
        <f t="shared" si="5"/>
        <v>69737.698274794384</v>
      </c>
      <c r="O36" s="213">
        <f t="shared" si="6"/>
        <v>1.3473597242118274E-2</v>
      </c>
      <c r="P36" s="211">
        <f t="shared" si="7"/>
        <v>69737.698274794384</v>
      </c>
    </row>
    <row r="37" spans="1:16" ht="20" customHeight="1" x14ac:dyDescent="0.35">
      <c r="A37" s="203"/>
      <c r="B37" s="193" t="s">
        <v>428</v>
      </c>
      <c r="C37" s="193" t="s">
        <v>429</v>
      </c>
      <c r="D37" s="240" t="s">
        <v>1072</v>
      </c>
      <c r="F37" s="193" t="s">
        <v>445</v>
      </c>
      <c r="G37" s="193" t="s">
        <v>446</v>
      </c>
      <c r="H37" s="238" t="s">
        <v>1024</v>
      </c>
      <c r="I37" s="213">
        <v>0.44402408132660898</v>
      </c>
      <c r="J37" s="213">
        <v>0.40809778508667316</v>
      </c>
      <c r="K37" s="193">
        <v>444887.70816478925</v>
      </c>
      <c r="L37" s="253">
        <v>440517.9450313265</v>
      </c>
      <c r="M37" s="213">
        <f t="shared" si="4"/>
        <v>-3.5926296239935818E-2</v>
      </c>
      <c r="N37" s="193">
        <f t="shared" si="5"/>
        <v>-4369.7631334627513</v>
      </c>
      <c r="O37" s="213">
        <f t="shared" si="6"/>
        <v>3.5926296239935818E-2</v>
      </c>
      <c r="P37" s="211">
        <f t="shared" si="7"/>
        <v>4369.7631334627513</v>
      </c>
    </row>
    <row r="38" spans="1:16" ht="20" customHeight="1" x14ac:dyDescent="0.35">
      <c r="A38" s="203"/>
      <c r="B38" s="193" t="s">
        <v>428</v>
      </c>
      <c r="C38" s="193" t="s">
        <v>429</v>
      </c>
      <c r="D38" s="240" t="s">
        <v>1072</v>
      </c>
      <c r="F38" s="193" t="s">
        <v>456</v>
      </c>
      <c r="G38" s="193" t="s">
        <v>457</v>
      </c>
      <c r="H38" s="238" t="s">
        <v>1025</v>
      </c>
      <c r="I38" s="213">
        <v>0.39817372166067377</v>
      </c>
      <c r="J38" s="213">
        <v>0.40248600579142291</v>
      </c>
      <c r="K38" s="193">
        <v>295074.99808479717</v>
      </c>
      <c r="L38" s="253">
        <v>323670.16096011002</v>
      </c>
      <c r="M38" s="213">
        <f t="shared" si="4"/>
        <v>4.3122841307491333E-3</v>
      </c>
      <c r="N38" s="193">
        <f t="shared" si="5"/>
        <v>28595.162875312846</v>
      </c>
      <c r="O38" s="213">
        <f t="shared" si="6"/>
        <v>4.3122841307491333E-3</v>
      </c>
      <c r="P38" s="211">
        <f t="shared" si="7"/>
        <v>28595.162875312846</v>
      </c>
    </row>
    <row r="39" spans="1:16" ht="20" customHeight="1" x14ac:dyDescent="0.35">
      <c r="A39" s="203"/>
      <c r="B39" s="193" t="s">
        <v>428</v>
      </c>
      <c r="C39" s="193" t="s">
        <v>429</v>
      </c>
      <c r="D39" s="240" t="s">
        <v>1072</v>
      </c>
      <c r="F39" s="193" t="s">
        <v>465</v>
      </c>
      <c r="G39" s="193" t="s">
        <v>466</v>
      </c>
      <c r="H39" s="238" t="s">
        <v>1026</v>
      </c>
      <c r="I39" s="213">
        <v>0.43397977068744631</v>
      </c>
      <c r="J39" s="213">
        <v>0.43412436612310423</v>
      </c>
      <c r="K39" s="193">
        <v>344601.20293459605</v>
      </c>
      <c r="L39" s="253">
        <v>375566.53691372357</v>
      </c>
      <c r="M39" s="213">
        <f t="shared" si="4"/>
        <v>1.4459543565792377E-4</v>
      </c>
      <c r="N39" s="193">
        <f t="shared" si="5"/>
        <v>30965.333979127521</v>
      </c>
      <c r="O39" s="213">
        <f t="shared" si="6"/>
        <v>1.4459543565792377E-4</v>
      </c>
      <c r="P39" s="211">
        <f t="shared" si="7"/>
        <v>30965.333979127521</v>
      </c>
    </row>
    <row r="40" spans="1:16" ht="20" customHeight="1" x14ac:dyDescent="0.35">
      <c r="A40" s="203"/>
      <c r="B40" s="193" t="s">
        <v>428</v>
      </c>
      <c r="C40" s="193" t="s">
        <v>429</v>
      </c>
      <c r="D40" s="240" t="s">
        <v>1072</v>
      </c>
      <c r="F40" s="193" t="s">
        <v>476</v>
      </c>
      <c r="G40" s="193" t="s">
        <v>477</v>
      </c>
      <c r="H40" s="238" t="s">
        <v>1027</v>
      </c>
      <c r="I40" s="213">
        <v>0.4215324140547021</v>
      </c>
      <c r="J40" s="213">
        <v>0.42662090433506694</v>
      </c>
      <c r="K40" s="193">
        <v>211548.14965542252</v>
      </c>
      <c r="L40" s="253">
        <v>233455.43561812758</v>
      </c>
      <c r="M40" s="213">
        <f t="shared" si="4"/>
        <v>5.0884902803648435E-3</v>
      </c>
      <c r="N40" s="193">
        <f t="shared" si="5"/>
        <v>21907.285962705064</v>
      </c>
      <c r="O40" s="213">
        <f t="shared" si="6"/>
        <v>5.0884902803648435E-3</v>
      </c>
      <c r="P40" s="211">
        <f t="shared" si="7"/>
        <v>21907.285962705064</v>
      </c>
    </row>
    <row r="41" spans="1:16" ht="20" customHeight="1" x14ac:dyDescent="0.35">
      <c r="A41" s="203"/>
      <c r="B41" s="193" t="s">
        <v>428</v>
      </c>
      <c r="C41" s="193" t="s">
        <v>429</v>
      </c>
      <c r="D41" s="240" t="s">
        <v>1072</v>
      </c>
      <c r="F41" s="193" t="s">
        <v>479</v>
      </c>
      <c r="G41" s="193" t="s">
        <v>480</v>
      </c>
      <c r="H41" s="238" t="s">
        <v>1028</v>
      </c>
      <c r="I41" s="213">
        <v>0.44491178374232521</v>
      </c>
      <c r="J41" s="213">
        <v>0.35093173453895343</v>
      </c>
      <c r="K41" s="193">
        <v>230635.15010348152</v>
      </c>
      <c r="L41" s="253">
        <v>197590.94807863893</v>
      </c>
      <c r="M41" s="213">
        <f t="shared" si="4"/>
        <v>-9.3980049203371774E-2</v>
      </c>
      <c r="N41" s="193">
        <f t="shared" si="5"/>
        <v>-33044.202024842583</v>
      </c>
      <c r="O41" s="213">
        <f t="shared" si="6"/>
        <v>9.3980049203371774E-2</v>
      </c>
      <c r="P41" s="211">
        <f t="shared" si="7"/>
        <v>33044.202024842583</v>
      </c>
    </row>
    <row r="42" spans="1:16" ht="20" customHeight="1" x14ac:dyDescent="0.35">
      <c r="A42" s="203"/>
      <c r="B42" s="193" t="s">
        <v>428</v>
      </c>
      <c r="C42" s="193" t="s">
        <v>429</v>
      </c>
      <c r="D42" s="240" t="s">
        <v>1072</v>
      </c>
      <c r="F42" s="193" t="s">
        <v>484</v>
      </c>
      <c r="G42" s="193" t="s">
        <v>485</v>
      </c>
      <c r="H42" s="238" t="s">
        <v>1029</v>
      </c>
      <c r="I42" s="213">
        <v>0.40355767517567454</v>
      </c>
      <c r="J42" s="213">
        <v>0.38766133686998294</v>
      </c>
      <c r="K42" s="193">
        <v>355748.19739761238</v>
      </c>
      <c r="L42" s="253">
        <v>372615.62339759391</v>
      </c>
      <c r="M42" s="213">
        <f t="shared" si="4"/>
        <v>-1.5896338305691593E-2</v>
      </c>
      <c r="N42" s="193">
        <f t="shared" si="5"/>
        <v>16867.425999981526</v>
      </c>
      <c r="O42" s="213">
        <f t="shared" si="6"/>
        <v>1.5896338305691593E-2</v>
      </c>
      <c r="P42" s="211">
        <f t="shared" si="7"/>
        <v>16867.425999981526</v>
      </c>
    </row>
    <row r="43" spans="1:16" ht="20" customHeight="1" x14ac:dyDescent="0.35">
      <c r="A43" s="203"/>
      <c r="B43" s="193" t="s">
        <v>493</v>
      </c>
      <c r="C43" s="193" t="s">
        <v>494</v>
      </c>
      <c r="D43" s="240" t="s">
        <v>1073</v>
      </c>
      <c r="F43" s="193" t="s">
        <v>495</v>
      </c>
      <c r="G43" s="193" t="s">
        <v>496</v>
      </c>
      <c r="H43" s="238" t="s">
        <v>1030</v>
      </c>
      <c r="I43" s="213">
        <v>0.43050496656976955</v>
      </c>
      <c r="J43" s="213">
        <v>0.40856612898889366</v>
      </c>
      <c r="K43" s="193">
        <v>530477.26041156799</v>
      </c>
      <c r="L43" s="253">
        <v>489822.55970404157</v>
      </c>
      <c r="M43" s="213">
        <f t="shared" si="4"/>
        <v>-2.1938837580875892E-2</v>
      </c>
      <c r="N43" s="193">
        <f t="shared" si="5"/>
        <v>-40654.700707526412</v>
      </c>
      <c r="O43" s="213">
        <f t="shared" si="6"/>
        <v>2.1938837580875892E-2</v>
      </c>
      <c r="P43" s="211">
        <f t="shared" si="7"/>
        <v>40654.700707526412</v>
      </c>
    </row>
    <row r="44" spans="1:16" ht="20" customHeight="1" x14ac:dyDescent="0.35">
      <c r="A44" s="203"/>
      <c r="B44" s="193" t="s">
        <v>493</v>
      </c>
      <c r="C44" s="193" t="s">
        <v>494</v>
      </c>
      <c r="D44" s="240" t="s">
        <v>1073</v>
      </c>
      <c r="F44" s="193" t="s">
        <v>508</v>
      </c>
      <c r="G44" s="193" t="s">
        <v>509</v>
      </c>
      <c r="H44" s="238" t="s">
        <v>1031</v>
      </c>
      <c r="I44" s="213">
        <v>0.4504594463500049</v>
      </c>
      <c r="J44" s="213">
        <v>0.44079685041829231</v>
      </c>
      <c r="K44" s="193">
        <v>370355.14392447623</v>
      </c>
      <c r="L44" s="253">
        <v>350096.49215040373</v>
      </c>
      <c r="M44" s="213">
        <f t="shared" si="4"/>
        <v>-9.662595931712592E-3</v>
      </c>
      <c r="N44" s="193">
        <f t="shared" si="5"/>
        <v>-20258.651774072496</v>
      </c>
      <c r="O44" s="213">
        <f t="shared" si="6"/>
        <v>9.662595931712592E-3</v>
      </c>
      <c r="P44" s="211">
        <f t="shared" si="7"/>
        <v>20258.651774072496</v>
      </c>
    </row>
    <row r="45" spans="1:16" ht="20" customHeight="1" x14ac:dyDescent="0.35">
      <c r="A45" s="203"/>
      <c r="B45" s="193" t="s">
        <v>517</v>
      </c>
      <c r="C45" s="193" t="s">
        <v>518</v>
      </c>
      <c r="D45" s="240" t="s">
        <v>1074</v>
      </c>
      <c r="F45" s="193" t="s">
        <v>519</v>
      </c>
      <c r="G45" s="193" t="s">
        <v>520</v>
      </c>
      <c r="H45" s="238" t="s">
        <v>1032</v>
      </c>
      <c r="I45" s="213">
        <v>0.65539323255435866</v>
      </c>
      <c r="J45" s="213">
        <v>0.5805099240939422</v>
      </c>
      <c r="K45" s="193">
        <v>518537.29469852027</v>
      </c>
      <c r="L45" s="253">
        <v>496706.13707320916</v>
      </c>
      <c r="M45" s="213">
        <f t="shared" si="4"/>
        <v>-7.4883308460416464E-2</v>
      </c>
      <c r="N45" s="193">
        <f t="shared" si="5"/>
        <v>-21831.157625311112</v>
      </c>
      <c r="O45" s="213">
        <f t="shared" si="6"/>
        <v>7.4883308460416464E-2</v>
      </c>
      <c r="P45" s="211">
        <f t="shared" si="7"/>
        <v>21831.157625311112</v>
      </c>
    </row>
    <row r="46" spans="1:16" ht="20" customHeight="1" x14ac:dyDescent="0.35">
      <c r="A46" s="203"/>
      <c r="B46" s="193" t="s">
        <v>517</v>
      </c>
      <c r="C46" s="193" t="s">
        <v>518</v>
      </c>
      <c r="D46" s="240" t="s">
        <v>1074</v>
      </c>
      <c r="E46" s="198" t="s">
        <v>950</v>
      </c>
      <c r="F46" s="193" t="s">
        <v>537</v>
      </c>
      <c r="G46" s="193" t="s">
        <v>538</v>
      </c>
      <c r="H46" s="238" t="s">
        <v>1033</v>
      </c>
      <c r="I46" s="213" t="e">
        <v>#N/A</v>
      </c>
      <c r="J46" s="213" t="e">
        <v>#N/A</v>
      </c>
      <c r="K46" s="193" t="e">
        <v>#N/A</v>
      </c>
      <c r="L46" s="253" t="e">
        <v>#N/A</v>
      </c>
      <c r="M46" s="213" t="e">
        <v>#N/A</v>
      </c>
      <c r="N46" s="193" t="e">
        <v>#N/A</v>
      </c>
      <c r="O46" s="213" t="e">
        <v>#N/A</v>
      </c>
      <c r="P46" s="211" t="e">
        <v>#N/A</v>
      </c>
    </row>
    <row r="47" spans="1:16" ht="20" customHeight="1" x14ac:dyDescent="0.35">
      <c r="A47" s="203"/>
      <c r="B47" s="193" t="s">
        <v>517</v>
      </c>
      <c r="C47" s="193" t="s">
        <v>518</v>
      </c>
      <c r="D47" s="240" t="s">
        <v>1074</v>
      </c>
      <c r="F47" s="193" t="s">
        <v>542</v>
      </c>
      <c r="G47" s="193" t="s">
        <v>543</v>
      </c>
      <c r="H47" s="238" t="s">
        <v>1034</v>
      </c>
      <c r="I47" s="213">
        <v>0.58061349870646639</v>
      </c>
      <c r="J47" s="213">
        <v>0.53654444380893362</v>
      </c>
      <c r="K47" s="193">
        <v>255425.23219144481</v>
      </c>
      <c r="L47" s="253">
        <v>379856.86599617073</v>
      </c>
      <c r="M47" s="213">
        <f t="shared" si="4"/>
        <v>-4.4069054897532767E-2</v>
      </c>
      <c r="N47" s="193">
        <f t="shared" si="5"/>
        <v>124431.63380472592</v>
      </c>
      <c r="O47" s="213">
        <f t="shared" si="6"/>
        <v>4.4069054897532767E-2</v>
      </c>
      <c r="P47" s="211">
        <f t="shared" si="7"/>
        <v>124431.63380472592</v>
      </c>
    </row>
    <row r="48" spans="1:16" ht="20" customHeight="1" x14ac:dyDescent="0.35">
      <c r="A48" s="203"/>
      <c r="B48" s="193" t="s">
        <v>517</v>
      </c>
      <c r="C48" s="193" t="s">
        <v>518</v>
      </c>
      <c r="D48" s="240" t="s">
        <v>1074</v>
      </c>
      <c r="F48" s="193" t="s">
        <v>551</v>
      </c>
      <c r="G48" s="193" t="s">
        <v>552</v>
      </c>
      <c r="H48" s="238" t="s">
        <v>1035</v>
      </c>
      <c r="I48" s="213">
        <v>0.46634229479609224</v>
      </c>
      <c r="J48" s="213">
        <v>0.43762503228824401</v>
      </c>
      <c r="K48" s="193">
        <v>166875.92676983363</v>
      </c>
      <c r="L48" s="253">
        <v>252182.79067459377</v>
      </c>
      <c r="M48" s="213">
        <f t="shared" si="4"/>
        <v>-2.8717262507848229E-2</v>
      </c>
      <c r="N48" s="193">
        <f t="shared" si="5"/>
        <v>85306.863904760132</v>
      </c>
      <c r="O48" s="213">
        <f t="shared" si="6"/>
        <v>2.8717262507848229E-2</v>
      </c>
      <c r="P48" s="211">
        <f t="shared" si="7"/>
        <v>85306.863904760132</v>
      </c>
    </row>
    <row r="49" spans="1:16" ht="20" customHeight="1" x14ac:dyDescent="0.35">
      <c r="A49" s="203"/>
      <c r="B49" s="193" t="s">
        <v>517</v>
      </c>
      <c r="C49" s="193" t="s">
        <v>518</v>
      </c>
      <c r="D49" s="240" t="s">
        <v>1074</v>
      </c>
      <c r="E49" s="198" t="s">
        <v>950</v>
      </c>
      <c r="F49" s="193" t="s">
        <v>524</v>
      </c>
      <c r="G49" s="193" t="s">
        <v>525</v>
      </c>
      <c r="H49" s="238" t="s">
        <v>1036</v>
      </c>
      <c r="I49" s="213" t="e">
        <v>#N/A</v>
      </c>
      <c r="J49" s="213" t="e">
        <v>#N/A</v>
      </c>
      <c r="K49" s="193" t="e">
        <v>#N/A</v>
      </c>
      <c r="L49" s="253" t="e">
        <v>#N/A</v>
      </c>
      <c r="M49" s="213" t="e">
        <v>#N/A</v>
      </c>
      <c r="N49" s="193" t="e">
        <v>#N/A</v>
      </c>
      <c r="O49" s="213" t="e">
        <v>#N/A</v>
      </c>
      <c r="P49" s="211" t="e">
        <v>#N/A</v>
      </c>
    </row>
    <row r="50" spans="1:16" ht="20" customHeight="1" x14ac:dyDescent="0.35">
      <c r="A50" s="203"/>
      <c r="B50" s="193" t="s">
        <v>558</v>
      </c>
      <c r="C50" s="193" t="s">
        <v>559</v>
      </c>
      <c r="D50" s="240" t="s">
        <v>1075</v>
      </c>
      <c r="F50" s="193" t="s">
        <v>560</v>
      </c>
      <c r="G50" s="193" t="s">
        <v>561</v>
      </c>
      <c r="H50" s="238" t="s">
        <v>1037</v>
      </c>
      <c r="I50" s="213">
        <v>0.29110560478562808</v>
      </c>
      <c r="J50" s="213">
        <v>0.31603523231781006</v>
      </c>
      <c r="K50" s="193">
        <v>758816.24682655314</v>
      </c>
      <c r="L50" s="253">
        <v>958364.74721681967</v>
      </c>
      <c r="M50" s="213">
        <f t="shared" si="4"/>
        <v>2.4929627532181975E-2</v>
      </c>
      <c r="N50" s="193">
        <f t="shared" si="5"/>
        <v>199548.50039026653</v>
      </c>
      <c r="O50" s="213">
        <f t="shared" si="6"/>
        <v>2.4929627532181975E-2</v>
      </c>
      <c r="P50" s="211">
        <f t="shared" si="7"/>
        <v>199548.50039026653</v>
      </c>
    </row>
    <row r="51" spans="1:16" ht="20" customHeight="1" x14ac:dyDescent="0.35">
      <c r="A51" s="203"/>
      <c r="B51" s="193" t="s">
        <v>558</v>
      </c>
      <c r="C51" s="193" t="s">
        <v>559</v>
      </c>
      <c r="D51" s="240" t="s">
        <v>1075</v>
      </c>
      <c r="F51" s="193" t="s">
        <v>578</v>
      </c>
      <c r="G51" s="193" t="s">
        <v>579</v>
      </c>
      <c r="H51" s="238" t="s">
        <v>1038</v>
      </c>
      <c r="I51" s="213">
        <v>0.17031708009907509</v>
      </c>
      <c r="J51" s="213">
        <v>0.24195849438227546</v>
      </c>
      <c r="K51" s="193">
        <v>403082.45047019696</v>
      </c>
      <c r="L51" s="253">
        <v>672112.47961523675</v>
      </c>
      <c r="M51" s="213">
        <f t="shared" si="4"/>
        <v>7.1641414283200366E-2</v>
      </c>
      <c r="N51" s="193">
        <f t="shared" si="5"/>
        <v>269030.02914503979</v>
      </c>
      <c r="O51" s="213">
        <f t="shared" si="6"/>
        <v>7.1641414283200366E-2</v>
      </c>
      <c r="P51" s="211">
        <f t="shared" si="7"/>
        <v>269030.02914503979</v>
      </c>
    </row>
    <row r="52" spans="1:16" ht="20" customHeight="1" x14ac:dyDescent="0.35">
      <c r="A52" s="203"/>
      <c r="B52" s="193" t="s">
        <v>558</v>
      </c>
      <c r="C52" s="193" t="s">
        <v>559</v>
      </c>
      <c r="D52" s="240" t="s">
        <v>1075</v>
      </c>
      <c r="F52" s="193" t="s">
        <v>608</v>
      </c>
      <c r="G52" s="193" t="s">
        <v>609</v>
      </c>
      <c r="H52" s="238" t="s">
        <v>1039</v>
      </c>
      <c r="I52" s="213">
        <v>0.41460986163935498</v>
      </c>
      <c r="J52" s="213">
        <v>0.44558897197715974</v>
      </c>
      <c r="K52" s="193">
        <v>587802.35148279287</v>
      </c>
      <c r="L52" s="253">
        <v>741354.29386752052</v>
      </c>
      <c r="M52" s="213">
        <f t="shared" si="4"/>
        <v>3.0979110337804761E-2</v>
      </c>
      <c r="N52" s="193">
        <f t="shared" si="5"/>
        <v>153551.94238472765</v>
      </c>
      <c r="O52" s="213">
        <f t="shared" si="6"/>
        <v>3.0979110337804761E-2</v>
      </c>
      <c r="P52" s="211">
        <f t="shared" si="7"/>
        <v>153551.94238472765</v>
      </c>
    </row>
    <row r="53" spans="1:16" ht="20" customHeight="1" x14ac:dyDescent="0.35">
      <c r="A53" s="203"/>
      <c r="B53" s="193" t="s">
        <v>558</v>
      </c>
      <c r="C53" s="193" t="s">
        <v>559</v>
      </c>
      <c r="D53" s="240" t="s">
        <v>1075</v>
      </c>
      <c r="F53" s="193" t="s">
        <v>630</v>
      </c>
      <c r="G53" s="193" t="s">
        <v>631</v>
      </c>
      <c r="H53" s="238" t="s">
        <v>1040</v>
      </c>
      <c r="I53" s="213">
        <v>0.12722939395979993</v>
      </c>
      <c r="J53" s="213">
        <v>0.21627298509014914</v>
      </c>
      <c r="K53" s="193">
        <v>123367.98185312</v>
      </c>
      <c r="L53" s="253">
        <v>246835.52952085991</v>
      </c>
      <c r="M53" s="213">
        <f t="shared" si="4"/>
        <v>8.9043591130349209E-2</v>
      </c>
      <c r="N53" s="193">
        <f t="shared" si="5"/>
        <v>123467.54766773991</v>
      </c>
      <c r="O53" s="213">
        <f t="shared" si="6"/>
        <v>8.9043591130349209E-2</v>
      </c>
      <c r="P53" s="211">
        <f t="shared" si="7"/>
        <v>123467.54766773991</v>
      </c>
    </row>
    <row r="54" spans="1:16" ht="20" customHeight="1" x14ac:dyDescent="0.35">
      <c r="A54" s="203"/>
      <c r="B54" s="193" t="s">
        <v>658</v>
      </c>
      <c r="C54" s="193" t="s">
        <v>659</v>
      </c>
      <c r="D54" s="240" t="s">
        <v>1076</v>
      </c>
      <c r="F54" s="193" t="s">
        <v>660</v>
      </c>
      <c r="G54" s="193" t="s">
        <v>661</v>
      </c>
      <c r="H54" s="238" t="s">
        <v>1041</v>
      </c>
      <c r="I54" s="213">
        <v>0.46200532434378405</v>
      </c>
      <c r="J54" s="213">
        <v>0.39487253095278385</v>
      </c>
      <c r="K54" s="193">
        <v>753399.47449259821</v>
      </c>
      <c r="L54" s="253">
        <v>708752.18015811767</v>
      </c>
      <c r="M54" s="213">
        <f t="shared" si="4"/>
        <v>-6.7132793391000201E-2</v>
      </c>
      <c r="N54" s="193">
        <f t="shared" si="5"/>
        <v>-44647.294334480539</v>
      </c>
      <c r="O54" s="213">
        <f t="shared" si="6"/>
        <v>6.7132793391000201E-2</v>
      </c>
      <c r="P54" s="211">
        <f t="shared" si="7"/>
        <v>44647.294334480539</v>
      </c>
    </row>
    <row r="55" spans="1:16" ht="20" customHeight="1" x14ac:dyDescent="0.35">
      <c r="A55" s="203"/>
      <c r="B55" s="193" t="s">
        <v>658</v>
      </c>
      <c r="C55" s="193" t="s">
        <v>659</v>
      </c>
      <c r="D55" s="240" t="s">
        <v>1076</v>
      </c>
      <c r="F55" s="193" t="s">
        <v>675</v>
      </c>
      <c r="G55" s="193" t="s">
        <v>676</v>
      </c>
      <c r="H55" s="238" t="s">
        <v>1042</v>
      </c>
      <c r="I55" s="213">
        <v>0.43195126293307951</v>
      </c>
      <c r="J55" s="213">
        <v>0.34490454587819441</v>
      </c>
      <c r="K55" s="193">
        <v>491867.22261452698</v>
      </c>
      <c r="L55" s="253">
        <v>430163.47708872147</v>
      </c>
      <c r="M55" s="213">
        <f t="shared" si="4"/>
        <v>-8.7046717054885092E-2</v>
      </c>
      <c r="N55" s="193">
        <f t="shared" si="5"/>
        <v>-61703.745525805512</v>
      </c>
      <c r="O55" s="213">
        <f t="shared" si="6"/>
        <v>8.7046717054885092E-2</v>
      </c>
      <c r="P55" s="211">
        <f t="shared" si="7"/>
        <v>61703.745525805512</v>
      </c>
    </row>
    <row r="56" spans="1:16" ht="20" customHeight="1" x14ac:dyDescent="0.35">
      <c r="A56" s="203"/>
      <c r="B56" s="193" t="s">
        <v>658</v>
      </c>
      <c r="C56" s="193" t="s">
        <v>659</v>
      </c>
      <c r="D56" s="240" t="s">
        <v>1076</v>
      </c>
      <c r="F56" s="193" t="s">
        <v>688</v>
      </c>
      <c r="G56" s="193" t="s">
        <v>689</v>
      </c>
      <c r="H56" s="238" t="s">
        <v>1043</v>
      </c>
      <c r="I56" s="213">
        <v>0.51006980756620246</v>
      </c>
      <c r="J56" s="213">
        <v>0.42914865434595606</v>
      </c>
      <c r="K56" s="193">
        <v>398795.01862678997</v>
      </c>
      <c r="L56" s="253">
        <v>351981.28011655563</v>
      </c>
      <c r="M56" s="213">
        <f t="shared" si="4"/>
        <v>-8.09211532202464E-2</v>
      </c>
      <c r="N56" s="193">
        <f t="shared" si="5"/>
        <v>-46813.73851023434</v>
      </c>
      <c r="O56" s="213">
        <f t="shared" si="6"/>
        <v>8.09211532202464E-2</v>
      </c>
      <c r="P56" s="211">
        <f t="shared" si="7"/>
        <v>46813.73851023434</v>
      </c>
    </row>
    <row r="57" spans="1:16" ht="20" customHeight="1" x14ac:dyDescent="0.35">
      <c r="A57" s="203"/>
      <c r="B57" s="193" t="s">
        <v>658</v>
      </c>
      <c r="C57" s="193" t="s">
        <v>659</v>
      </c>
      <c r="D57" s="240" t="s">
        <v>1076</v>
      </c>
      <c r="F57" s="193" t="s">
        <v>693</v>
      </c>
      <c r="G57" s="193" t="s">
        <v>694</v>
      </c>
      <c r="H57" s="238" t="s">
        <v>1044</v>
      </c>
      <c r="I57" s="213">
        <v>0.53858814226212592</v>
      </c>
      <c r="J57" s="213">
        <v>0.48834277995432596</v>
      </c>
      <c r="K57" s="193">
        <v>337456.7092394731</v>
      </c>
      <c r="L57" s="253">
        <v>324721.28166954045</v>
      </c>
      <c r="M57" s="213">
        <f t="shared" si="4"/>
        <v>-5.0245362307799968E-2</v>
      </c>
      <c r="N57" s="193">
        <f t="shared" si="5"/>
        <v>-12735.427569932654</v>
      </c>
      <c r="O57" s="213">
        <f t="shared" si="6"/>
        <v>5.0245362307799968E-2</v>
      </c>
      <c r="P57" s="211">
        <f t="shared" si="7"/>
        <v>12735.427569932654</v>
      </c>
    </row>
    <row r="58" spans="1:16" ht="20" customHeight="1" x14ac:dyDescent="0.35">
      <c r="A58" s="203"/>
      <c r="B58" s="193" t="s">
        <v>658</v>
      </c>
      <c r="C58" s="193" t="s">
        <v>659</v>
      </c>
      <c r="D58" s="240" t="s">
        <v>1076</v>
      </c>
      <c r="F58" s="193" t="s">
        <v>700</v>
      </c>
      <c r="G58" s="193" t="s">
        <v>701</v>
      </c>
      <c r="H58" s="238" t="s">
        <v>1045</v>
      </c>
      <c r="I58" s="213">
        <v>0.47121898762449199</v>
      </c>
      <c r="J58" s="213">
        <v>0.36620571105774724</v>
      </c>
      <c r="K58" s="193">
        <v>458942.79055889871</v>
      </c>
      <c r="L58" s="253">
        <v>390707.71367249638</v>
      </c>
      <c r="M58" s="213">
        <f t="shared" si="4"/>
        <v>-0.10501327656674475</v>
      </c>
      <c r="N58" s="193">
        <f t="shared" si="5"/>
        <v>-68235.076886402327</v>
      </c>
      <c r="O58" s="213">
        <f t="shared" si="6"/>
        <v>0.10501327656674475</v>
      </c>
      <c r="P58" s="211">
        <f t="shared" si="7"/>
        <v>68235.076886402327</v>
      </c>
    </row>
    <row r="59" spans="1:16" ht="20" customHeight="1" x14ac:dyDescent="0.35">
      <c r="A59" s="203"/>
      <c r="B59" s="193" t="s">
        <v>658</v>
      </c>
      <c r="C59" s="193" t="s">
        <v>659</v>
      </c>
      <c r="D59" s="240" t="s">
        <v>1076</v>
      </c>
      <c r="F59" s="193" t="s">
        <v>709</v>
      </c>
      <c r="G59" s="193" t="s">
        <v>710</v>
      </c>
      <c r="H59" s="238" t="s">
        <v>1046</v>
      </c>
      <c r="I59" s="213">
        <v>0.53190448359808418</v>
      </c>
      <c r="J59" s="213">
        <v>0.3999600597706815</v>
      </c>
      <c r="K59" s="193">
        <v>549485.52249445161</v>
      </c>
      <c r="L59" s="253">
        <v>448858.24749665154</v>
      </c>
      <c r="M59" s="213">
        <f t="shared" si="4"/>
        <v>-0.13194442382740268</v>
      </c>
      <c r="N59" s="193">
        <f t="shared" si="5"/>
        <v>-100627.27499780006</v>
      </c>
      <c r="O59" s="213">
        <f t="shared" si="6"/>
        <v>0.13194442382740268</v>
      </c>
      <c r="P59" s="211">
        <f t="shared" si="7"/>
        <v>100627.27499780006</v>
      </c>
    </row>
    <row r="60" spans="1:16" ht="20" customHeight="1" x14ac:dyDescent="0.35">
      <c r="A60" s="203"/>
      <c r="B60" s="193" t="s">
        <v>718</v>
      </c>
      <c r="C60" s="193" t="s">
        <v>936</v>
      </c>
      <c r="D60" s="240" t="s">
        <v>1077</v>
      </c>
      <c r="F60" s="193" t="s">
        <v>720</v>
      </c>
      <c r="G60" s="193" t="s">
        <v>942</v>
      </c>
      <c r="H60" s="238" t="s">
        <v>1047</v>
      </c>
      <c r="I60" s="213">
        <v>0.36355796551341946</v>
      </c>
      <c r="J60" s="213">
        <v>0.28675626815649802</v>
      </c>
      <c r="K60" s="193">
        <v>191412.17816891879</v>
      </c>
      <c r="L60" s="253">
        <v>171974.34355361963</v>
      </c>
      <c r="M60" s="213">
        <f t="shared" si="4"/>
        <v>-7.6801697356921439E-2</v>
      </c>
      <c r="N60" s="193">
        <f t="shared" si="5"/>
        <v>-19437.834615299158</v>
      </c>
      <c r="O60" s="213">
        <f t="shared" si="6"/>
        <v>7.6801697356921439E-2</v>
      </c>
      <c r="P60" s="211">
        <f t="shared" si="7"/>
        <v>19437.834615299158</v>
      </c>
    </row>
    <row r="61" spans="1:16" ht="20" customHeight="1" x14ac:dyDescent="0.35">
      <c r="A61" s="203"/>
      <c r="B61" s="193" t="s">
        <v>718</v>
      </c>
      <c r="C61" s="193" t="s">
        <v>936</v>
      </c>
      <c r="D61" s="240" t="s">
        <v>1077</v>
      </c>
      <c r="F61" s="193" t="s">
        <v>724</v>
      </c>
      <c r="G61" s="193" t="s">
        <v>943</v>
      </c>
      <c r="H61" s="238" t="s">
        <v>1048</v>
      </c>
      <c r="I61" s="213">
        <v>0.31007339425765612</v>
      </c>
      <c r="J61" s="213">
        <v>0.27823986532556688</v>
      </c>
      <c r="K61" s="193">
        <v>196507.46324381829</v>
      </c>
      <c r="L61" s="253">
        <v>187702.85960026906</v>
      </c>
      <c r="M61" s="213">
        <f t="shared" si="4"/>
        <v>-3.1833528932089239E-2</v>
      </c>
      <c r="N61" s="193">
        <f t="shared" si="5"/>
        <v>-8804.6036435492279</v>
      </c>
      <c r="O61" s="213">
        <f t="shared" si="6"/>
        <v>3.1833528932089239E-2</v>
      </c>
      <c r="P61" s="211">
        <f t="shared" si="7"/>
        <v>8804.6036435492279</v>
      </c>
    </row>
    <row r="62" spans="1:16" ht="20" customHeight="1" x14ac:dyDescent="0.35">
      <c r="A62" s="203"/>
      <c r="B62" s="193" t="s">
        <v>740</v>
      </c>
      <c r="C62" s="193" t="s">
        <v>741</v>
      </c>
      <c r="D62" s="240" t="s">
        <v>1078</v>
      </c>
      <c r="F62" s="193" t="s">
        <v>742</v>
      </c>
      <c r="G62" s="193" t="s">
        <v>741</v>
      </c>
      <c r="H62" s="238" t="s">
        <v>1049</v>
      </c>
      <c r="I62" s="213">
        <v>0.4646526149847916</v>
      </c>
      <c r="J62" s="213">
        <v>0.39504295378803223</v>
      </c>
      <c r="K62" s="193">
        <v>822799.88082584424</v>
      </c>
      <c r="L62" s="253">
        <v>707002.26458044001</v>
      </c>
      <c r="M62" s="213">
        <f t="shared" si="4"/>
        <v>-6.9609661196759376E-2</v>
      </c>
      <c r="N62" s="193">
        <f t="shared" si="5"/>
        <v>-115797.61624540424</v>
      </c>
      <c r="O62" s="213">
        <f t="shared" si="6"/>
        <v>6.9609661196759376E-2</v>
      </c>
      <c r="P62" s="211">
        <f t="shared" si="7"/>
        <v>115797.61624540424</v>
      </c>
    </row>
    <row r="63" spans="1:16" ht="20" customHeight="1" x14ac:dyDescent="0.35">
      <c r="A63" s="203"/>
      <c r="B63" s="193" t="s">
        <v>740</v>
      </c>
      <c r="C63" s="193" t="s">
        <v>741</v>
      </c>
      <c r="D63" s="240" t="s">
        <v>1078</v>
      </c>
      <c r="F63" s="193" t="s">
        <v>758</v>
      </c>
      <c r="G63" s="193" t="s">
        <v>759</v>
      </c>
      <c r="H63" s="238" t="s">
        <v>1050</v>
      </c>
      <c r="I63" s="213">
        <v>0.45007580516385626</v>
      </c>
      <c r="J63" s="213">
        <v>0.4335023872459125</v>
      </c>
      <c r="K63" s="193">
        <v>505594.90610984375</v>
      </c>
      <c r="L63" s="253">
        <v>468911.02317758388</v>
      </c>
      <c r="M63" s="213">
        <f t="shared" si="4"/>
        <v>-1.6573417917943756E-2</v>
      </c>
      <c r="N63" s="193">
        <f t="shared" si="5"/>
        <v>-36683.882932259876</v>
      </c>
      <c r="O63" s="213">
        <f t="shared" si="6"/>
        <v>1.6573417917943756E-2</v>
      </c>
      <c r="P63" s="211">
        <f t="shared" si="7"/>
        <v>36683.882932259876</v>
      </c>
    </row>
    <row r="64" spans="1:16" ht="20" customHeight="1" x14ac:dyDescent="0.35">
      <c r="A64" s="203"/>
      <c r="B64" s="193" t="s">
        <v>740</v>
      </c>
      <c r="C64" s="193" t="s">
        <v>741</v>
      </c>
      <c r="D64" s="240" t="s">
        <v>1078</v>
      </c>
      <c r="F64" s="193" t="s">
        <v>771</v>
      </c>
      <c r="G64" s="193" t="s">
        <v>772</v>
      </c>
      <c r="H64" s="238" t="s">
        <v>1051</v>
      </c>
      <c r="I64" s="213">
        <v>0.39912892585775361</v>
      </c>
      <c r="J64" s="213">
        <v>0.42129119144500271</v>
      </c>
      <c r="K64" s="193">
        <v>363567.33682167949</v>
      </c>
      <c r="L64" s="253">
        <v>377508.04450917587</v>
      </c>
      <c r="M64" s="213">
        <f t="shared" si="4"/>
        <v>2.2162265587249097E-2</v>
      </c>
      <c r="N64" s="193">
        <f t="shared" si="5"/>
        <v>13940.707687496382</v>
      </c>
      <c r="O64" s="213">
        <f t="shared" si="6"/>
        <v>2.2162265587249097E-2</v>
      </c>
      <c r="P64" s="211">
        <f t="shared" si="7"/>
        <v>13940.707687496382</v>
      </c>
    </row>
    <row r="65" spans="1:16" ht="20" customHeight="1" x14ac:dyDescent="0.35">
      <c r="A65" s="203"/>
      <c r="B65" s="193" t="s">
        <v>740</v>
      </c>
      <c r="C65" s="193" t="s">
        <v>741</v>
      </c>
      <c r="D65" s="240" t="s">
        <v>1078</v>
      </c>
      <c r="F65" s="193" t="s">
        <v>784</v>
      </c>
      <c r="G65" s="193" t="s">
        <v>785</v>
      </c>
      <c r="H65" s="238" t="s">
        <v>1052</v>
      </c>
      <c r="I65" s="213">
        <v>0.43558716002561848</v>
      </c>
      <c r="J65" s="213">
        <v>0.39842011761823537</v>
      </c>
      <c r="K65" s="193">
        <v>462737.74329717533</v>
      </c>
      <c r="L65" s="253">
        <v>457120.32059886382</v>
      </c>
      <c r="M65" s="213">
        <f t="shared" si="4"/>
        <v>-3.7167042407383111E-2</v>
      </c>
      <c r="N65" s="193">
        <f t="shared" si="5"/>
        <v>-5617.4226983115077</v>
      </c>
      <c r="O65" s="213">
        <f t="shared" si="6"/>
        <v>3.7167042407383111E-2</v>
      </c>
      <c r="P65" s="211">
        <f t="shared" si="7"/>
        <v>5617.4226983115077</v>
      </c>
    </row>
    <row r="66" spans="1:16" ht="20" customHeight="1" x14ac:dyDescent="0.35">
      <c r="A66" s="203"/>
      <c r="B66" s="193" t="s">
        <v>801</v>
      </c>
      <c r="C66" s="193" t="s">
        <v>802</v>
      </c>
      <c r="D66" s="240" t="s">
        <v>1079</v>
      </c>
      <c r="F66" s="193" t="s">
        <v>803</v>
      </c>
      <c r="G66" s="193" t="s">
        <v>804</v>
      </c>
      <c r="H66" s="238" t="s">
        <v>1053</v>
      </c>
      <c r="I66" s="213">
        <v>0.46083615623054275</v>
      </c>
      <c r="J66" s="213">
        <v>0.43206340048588998</v>
      </c>
      <c r="K66" s="193">
        <v>498562.96899651235</v>
      </c>
      <c r="L66" s="253">
        <v>483603.52841878071</v>
      </c>
      <c r="M66" s="213">
        <f t="shared" si="4"/>
        <v>-2.8772755744652767E-2</v>
      </c>
      <c r="N66" s="193">
        <f t="shared" si="5"/>
        <v>-14959.440577731642</v>
      </c>
      <c r="O66" s="213">
        <f t="shared" si="6"/>
        <v>2.8772755744652767E-2</v>
      </c>
      <c r="P66" s="211">
        <f t="shared" si="7"/>
        <v>14959.440577731642</v>
      </c>
    </row>
    <row r="67" spans="1:16" ht="20" customHeight="1" x14ac:dyDescent="0.35">
      <c r="A67" s="203"/>
      <c r="B67" s="193" t="s">
        <v>801</v>
      </c>
      <c r="C67" s="193" t="s">
        <v>802</v>
      </c>
      <c r="D67" s="240" t="s">
        <v>1079</v>
      </c>
      <c r="F67" s="193" t="s">
        <v>824</v>
      </c>
      <c r="G67" s="193" t="s">
        <v>825</v>
      </c>
      <c r="H67" s="238" t="s">
        <v>1054</v>
      </c>
      <c r="I67" s="213">
        <v>0.65157810936035609</v>
      </c>
      <c r="J67" s="213">
        <v>0.56413164197084309</v>
      </c>
      <c r="K67" s="193">
        <v>368247.18744231755</v>
      </c>
      <c r="L67" s="253">
        <v>348877.39212305716</v>
      </c>
      <c r="M67" s="213">
        <f t="shared" si="4"/>
        <v>-8.7446467389513005E-2</v>
      </c>
      <c r="N67" s="193">
        <f t="shared" si="5"/>
        <v>-19369.795319260389</v>
      </c>
      <c r="O67" s="213">
        <f t="shared" si="6"/>
        <v>8.7446467389513005E-2</v>
      </c>
      <c r="P67" s="211">
        <f t="shared" si="7"/>
        <v>19369.795319260389</v>
      </c>
    </row>
    <row r="68" spans="1:16" ht="20" customHeight="1" x14ac:dyDescent="0.35">
      <c r="A68" s="203"/>
      <c r="B68" s="193" t="s">
        <v>801</v>
      </c>
      <c r="C68" s="193" t="s">
        <v>802</v>
      </c>
      <c r="D68" s="240" t="s">
        <v>1079</v>
      </c>
      <c r="F68" s="193" t="s">
        <v>839</v>
      </c>
      <c r="G68" s="193" t="s">
        <v>840</v>
      </c>
      <c r="H68" s="238" t="s">
        <v>1055</v>
      </c>
      <c r="I68" s="213">
        <v>0.54074450844424327</v>
      </c>
      <c r="J68" s="213">
        <v>0.42995059149417814</v>
      </c>
      <c r="K68" s="193">
        <v>75424.666271328388</v>
      </c>
      <c r="L68" s="253">
        <v>65233.411450006191</v>
      </c>
      <c r="M68" s="213">
        <f t="shared" si="4"/>
        <v>-0.11079391695006513</v>
      </c>
      <c r="N68" s="193">
        <f t="shared" si="5"/>
        <v>-10191.254821322196</v>
      </c>
      <c r="O68" s="213">
        <f t="shared" si="6"/>
        <v>0.11079391695006513</v>
      </c>
      <c r="P68" s="211">
        <f t="shared" si="7"/>
        <v>10191.254821322196</v>
      </c>
    </row>
    <row r="69" spans="1:16" ht="20" customHeight="1" x14ac:dyDescent="0.35">
      <c r="A69" s="203"/>
      <c r="B69" s="193" t="s">
        <v>801</v>
      </c>
      <c r="C69" s="193" t="s">
        <v>802</v>
      </c>
      <c r="D69" s="240" t="s">
        <v>1079</v>
      </c>
      <c r="F69" s="193" t="s">
        <v>848</v>
      </c>
      <c r="G69" s="193" t="s">
        <v>849</v>
      </c>
      <c r="H69" s="238" t="s">
        <v>1056</v>
      </c>
      <c r="I69" s="213">
        <v>0.63050959583052446</v>
      </c>
      <c r="J69" s="213">
        <v>0.53867848362216553</v>
      </c>
      <c r="K69" s="193">
        <v>423085.8100133902</v>
      </c>
      <c r="L69" s="253">
        <v>395278.90433868207</v>
      </c>
      <c r="M69" s="213">
        <f t="shared" ref="M69:M77" si="8">J69-I69</f>
        <v>-9.1831112208358934E-2</v>
      </c>
      <c r="N69" s="193">
        <f t="shared" ref="N69:N77" si="9">L69-K69</f>
        <v>-27806.905674708134</v>
      </c>
      <c r="O69" s="213">
        <f t="shared" ref="O69:O77" si="10">ABS(M69)</f>
        <v>9.1831112208358934E-2</v>
      </c>
      <c r="P69" s="211">
        <f t="shared" ref="P69:P77" si="11">ABS(N69)</f>
        <v>27806.905674708134</v>
      </c>
    </row>
    <row r="70" spans="1:16" ht="20" customHeight="1" x14ac:dyDescent="0.35">
      <c r="A70" s="203"/>
      <c r="B70" s="193" t="s">
        <v>801</v>
      </c>
      <c r="C70" s="193" t="s">
        <v>802</v>
      </c>
      <c r="D70" s="240" t="s">
        <v>1079</v>
      </c>
      <c r="F70" s="193" t="s">
        <v>869</v>
      </c>
      <c r="G70" s="193" t="s">
        <v>870</v>
      </c>
      <c r="H70" s="238" t="s">
        <v>1057</v>
      </c>
      <c r="I70" s="213">
        <v>0.5486543437668383</v>
      </c>
      <c r="J70" s="213">
        <v>0.40785053597502552</v>
      </c>
      <c r="K70" s="193">
        <v>248812.00162654233</v>
      </c>
      <c r="L70" s="253">
        <v>194579.53266752043</v>
      </c>
      <c r="M70" s="213">
        <f t="shared" si="8"/>
        <v>-0.14080380779181279</v>
      </c>
      <c r="N70" s="193">
        <f t="shared" si="9"/>
        <v>-54232.468959021906</v>
      </c>
      <c r="O70" s="213">
        <f t="shared" si="10"/>
        <v>0.14080380779181279</v>
      </c>
      <c r="P70" s="211">
        <f t="shared" si="11"/>
        <v>54232.468959021906</v>
      </c>
    </row>
    <row r="71" spans="1:16" ht="20" customHeight="1" x14ac:dyDescent="0.35">
      <c r="A71" s="203"/>
      <c r="B71" s="193" t="s">
        <v>801</v>
      </c>
      <c r="C71" s="193" t="s">
        <v>802</v>
      </c>
      <c r="D71" s="240" t="s">
        <v>1079</v>
      </c>
      <c r="F71" s="193" t="s">
        <v>876</v>
      </c>
      <c r="G71" s="193" t="s">
        <v>877</v>
      </c>
      <c r="H71" s="238" t="s">
        <v>1058</v>
      </c>
      <c r="I71" s="213">
        <v>0.57744662258137436</v>
      </c>
      <c r="J71" s="213">
        <v>0.44617713014352944</v>
      </c>
      <c r="K71" s="193">
        <v>316747.95077780646</v>
      </c>
      <c r="L71" s="253">
        <v>245920.17572478933</v>
      </c>
      <c r="M71" s="213">
        <f t="shared" si="8"/>
        <v>-0.13126949243784491</v>
      </c>
      <c r="N71" s="193">
        <f t="shared" si="9"/>
        <v>-70827.775053017132</v>
      </c>
      <c r="O71" s="213">
        <f t="shared" si="10"/>
        <v>0.13126949243784491</v>
      </c>
      <c r="P71" s="211">
        <f t="shared" si="11"/>
        <v>70827.775053017132</v>
      </c>
    </row>
    <row r="72" spans="1:16" ht="20" customHeight="1" x14ac:dyDescent="0.35">
      <c r="A72" s="203"/>
      <c r="B72" s="193" t="s">
        <v>801</v>
      </c>
      <c r="C72" s="193" t="s">
        <v>802</v>
      </c>
      <c r="D72" s="240" t="s">
        <v>1079</v>
      </c>
      <c r="E72" s="198" t="s">
        <v>950</v>
      </c>
      <c r="F72" s="193" t="s">
        <v>863</v>
      </c>
      <c r="G72" s="193" t="s">
        <v>864</v>
      </c>
      <c r="H72" s="238" t="s">
        <v>1059</v>
      </c>
      <c r="I72" s="213" t="e">
        <v>#N/A</v>
      </c>
      <c r="J72" s="213" t="e">
        <v>#N/A</v>
      </c>
      <c r="K72" s="193" t="e">
        <v>#N/A</v>
      </c>
      <c r="L72" s="253" t="e">
        <v>#N/A</v>
      </c>
      <c r="M72" s="213" t="e">
        <v>#N/A</v>
      </c>
      <c r="N72" s="193" t="e">
        <v>#N/A</v>
      </c>
      <c r="O72" s="213" t="e">
        <v>#N/A</v>
      </c>
      <c r="P72" s="211" t="e">
        <v>#N/A</v>
      </c>
    </row>
    <row r="73" spans="1:16" ht="20" customHeight="1" x14ac:dyDescent="0.35">
      <c r="A73" s="203"/>
      <c r="B73" s="193" t="s">
        <v>801</v>
      </c>
      <c r="C73" s="193" t="s">
        <v>802</v>
      </c>
      <c r="D73" s="240" t="s">
        <v>1079</v>
      </c>
      <c r="E73" s="198" t="s">
        <v>950</v>
      </c>
      <c r="F73" s="193" t="s">
        <v>857</v>
      </c>
      <c r="G73" s="193" t="s">
        <v>858</v>
      </c>
      <c r="H73" s="238" t="s">
        <v>1060</v>
      </c>
      <c r="I73" s="213" t="e">
        <v>#N/A</v>
      </c>
      <c r="J73" s="213" t="e">
        <v>#N/A</v>
      </c>
      <c r="K73" s="193" t="e">
        <v>#N/A</v>
      </c>
      <c r="L73" s="253" t="e">
        <v>#N/A</v>
      </c>
      <c r="M73" s="213" t="e">
        <v>#N/A</v>
      </c>
      <c r="N73" s="193" t="e">
        <v>#N/A</v>
      </c>
      <c r="O73" s="213" t="e">
        <v>#N/A</v>
      </c>
      <c r="P73" s="211" t="e">
        <v>#N/A</v>
      </c>
    </row>
    <row r="74" spans="1:16" ht="20" customHeight="1" x14ac:dyDescent="0.35">
      <c r="A74" s="203"/>
      <c r="B74" s="193" t="s">
        <v>801</v>
      </c>
      <c r="C74" s="193" t="s">
        <v>802</v>
      </c>
      <c r="D74" s="240" t="s">
        <v>1079</v>
      </c>
      <c r="F74" s="193" t="s">
        <v>941</v>
      </c>
      <c r="G74" s="193" t="s">
        <v>888</v>
      </c>
      <c r="H74" s="238" t="s">
        <v>1061</v>
      </c>
      <c r="I74" s="213">
        <v>0.51691590800400022</v>
      </c>
      <c r="J74" s="213">
        <v>0.50702482019068706</v>
      </c>
      <c r="K74" s="193">
        <v>57237.064661466939</v>
      </c>
      <c r="L74" s="253">
        <v>61261.278027428445</v>
      </c>
      <c r="M74" s="213">
        <f t="shared" si="8"/>
        <v>-9.8910878133131597E-3</v>
      </c>
      <c r="N74" s="193">
        <f t="shared" si="9"/>
        <v>4024.2133659615065</v>
      </c>
      <c r="O74" s="213">
        <f t="shared" si="10"/>
        <v>9.8910878133131597E-3</v>
      </c>
      <c r="P74" s="211">
        <f t="shared" si="11"/>
        <v>4024.2133659615065</v>
      </c>
    </row>
    <row r="75" spans="1:16" ht="20" customHeight="1" x14ac:dyDescent="0.35">
      <c r="A75" s="203"/>
      <c r="B75" s="193" t="s">
        <v>801</v>
      </c>
      <c r="C75" s="193" t="s">
        <v>802</v>
      </c>
      <c r="D75" s="240" t="s">
        <v>1079</v>
      </c>
      <c r="F75" s="193" t="s">
        <v>903</v>
      </c>
      <c r="G75" s="193" t="s">
        <v>904</v>
      </c>
      <c r="H75" s="238" t="s">
        <v>1062</v>
      </c>
      <c r="I75" s="213">
        <v>0.59007569048685782</v>
      </c>
      <c r="J75" s="213">
        <v>0.3843890044058712</v>
      </c>
      <c r="K75" s="193">
        <v>257092.43789098103</v>
      </c>
      <c r="L75" s="253">
        <v>174463.11530045659</v>
      </c>
      <c r="M75" s="213">
        <f t="shared" si="8"/>
        <v>-0.20568668608098661</v>
      </c>
      <c r="N75" s="193">
        <f t="shared" si="9"/>
        <v>-82629.322590524447</v>
      </c>
      <c r="O75" s="213">
        <f t="shared" si="10"/>
        <v>0.20568668608098661</v>
      </c>
      <c r="P75" s="211">
        <f t="shared" si="11"/>
        <v>82629.322590524447</v>
      </c>
    </row>
    <row r="76" spans="1:16" ht="20" customHeight="1" x14ac:dyDescent="0.35">
      <c r="A76" s="203"/>
      <c r="B76" s="193" t="s">
        <v>801</v>
      </c>
      <c r="C76" s="193" t="s">
        <v>802</v>
      </c>
      <c r="D76" s="240" t="s">
        <v>1079</v>
      </c>
      <c r="F76" s="193" t="s">
        <v>912</v>
      </c>
      <c r="G76" s="193" t="s">
        <v>913</v>
      </c>
      <c r="H76" s="238" t="s">
        <v>1063</v>
      </c>
      <c r="I76" s="213">
        <v>0.6396478956780135</v>
      </c>
      <c r="J76" s="213">
        <v>0.46908757082817609</v>
      </c>
      <c r="K76" s="193">
        <v>111770.79399498472</v>
      </c>
      <c r="L76" s="253">
        <v>87331.597019923167</v>
      </c>
      <c r="M76" s="213">
        <f t="shared" si="8"/>
        <v>-0.17056032484983741</v>
      </c>
      <c r="N76" s="193">
        <f t="shared" si="9"/>
        <v>-24439.196975061554</v>
      </c>
      <c r="O76" s="213">
        <f t="shared" si="10"/>
        <v>0.17056032484983741</v>
      </c>
      <c r="P76" s="211">
        <f t="shared" si="11"/>
        <v>24439.196975061554</v>
      </c>
    </row>
    <row r="77" spans="1:16" ht="20" customHeight="1" thickBot="1" x14ac:dyDescent="0.4">
      <c r="A77" s="216"/>
      <c r="B77" s="201" t="s">
        <v>801</v>
      </c>
      <c r="C77" s="201" t="s">
        <v>802</v>
      </c>
      <c r="D77" s="241" t="s">
        <v>1079</v>
      </c>
      <c r="E77" s="201"/>
      <c r="F77" s="201" t="s">
        <v>919</v>
      </c>
      <c r="G77" s="201" t="s">
        <v>920</v>
      </c>
      <c r="H77" s="239" t="s">
        <v>1064</v>
      </c>
      <c r="I77" s="219">
        <v>0.51342049519863253</v>
      </c>
      <c r="J77" s="219">
        <v>0.37594737682376356</v>
      </c>
      <c r="K77" s="201">
        <v>147741.36827786331</v>
      </c>
      <c r="L77" s="254">
        <v>105503.53361486831</v>
      </c>
      <c r="M77" s="219">
        <f t="shared" si="8"/>
        <v>-0.13747311837486897</v>
      </c>
      <c r="N77" s="201">
        <f t="shared" si="9"/>
        <v>-42237.834662994996</v>
      </c>
      <c r="O77" s="219">
        <f t="shared" si="10"/>
        <v>0.13747311837486897</v>
      </c>
      <c r="P77" s="217">
        <f t="shared" si="11"/>
        <v>42237.834662994996</v>
      </c>
    </row>
  </sheetData>
  <sortState xmlns:xlrd2="http://schemas.microsoft.com/office/spreadsheetml/2017/richdata2" ref="A3:P77">
    <sortCondition ref="B3:B77"/>
    <sortCondition ref="F3:F77"/>
  </sortState>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1D74D-2DFB-4A46-9B35-FF2B26424FB1}">
  <dimension ref="A1:N77"/>
  <sheetViews>
    <sheetView zoomScaleNormal="100" workbookViewId="0">
      <pane xSplit="8" ySplit="2" topLeftCell="I3" activePane="bottomRight" state="frozen"/>
      <selection pane="topRight" activeCell="I1" sqref="I1"/>
      <selection pane="bottomLeft" activeCell="A3" sqref="A3"/>
      <selection pane="bottomRight"/>
    </sheetView>
  </sheetViews>
  <sheetFormatPr defaultRowHeight="13" x14ac:dyDescent="0.35"/>
  <cols>
    <col min="1" max="8" width="10.6328125" style="234" customWidth="1"/>
    <col min="9" max="10" width="20.6328125" style="234" customWidth="1"/>
    <col min="11" max="12" width="8.7265625" style="208"/>
    <col min="13" max="13" width="10.90625" style="208" bestFit="1" customWidth="1"/>
    <col min="14" max="14" width="10.36328125" style="208" bestFit="1" customWidth="1"/>
    <col min="15" max="16384" width="8.7265625" style="208"/>
  </cols>
  <sheetData>
    <row r="1" spans="1:10" s="234" customFormat="1" ht="26" x14ac:dyDescent="0.35">
      <c r="A1" s="204" t="s">
        <v>25</v>
      </c>
      <c r="B1" s="192" t="s">
        <v>26</v>
      </c>
      <c r="C1" s="192" t="s">
        <v>27</v>
      </c>
      <c r="D1" s="192" t="s">
        <v>986</v>
      </c>
      <c r="E1" s="205" t="s">
        <v>944</v>
      </c>
      <c r="F1" s="192" t="s">
        <v>28</v>
      </c>
      <c r="G1" s="192" t="s">
        <v>29</v>
      </c>
      <c r="H1" s="207" t="s">
        <v>987</v>
      </c>
      <c r="I1" s="192" t="s">
        <v>961</v>
      </c>
      <c r="J1" s="207" t="s">
        <v>45</v>
      </c>
    </row>
    <row r="2" spans="1:10" s="255" customFormat="1" ht="71.5" customHeight="1" thickBot="1" x14ac:dyDescent="0.4">
      <c r="A2" s="199" t="s">
        <v>139</v>
      </c>
      <c r="B2" s="257" t="s">
        <v>140</v>
      </c>
      <c r="C2" s="257" t="s">
        <v>141</v>
      </c>
      <c r="D2" s="257" t="s">
        <v>141</v>
      </c>
      <c r="E2" s="195" t="s">
        <v>141</v>
      </c>
      <c r="F2" s="257" t="s">
        <v>140</v>
      </c>
      <c r="G2" s="257" t="s">
        <v>141</v>
      </c>
      <c r="H2" s="258" t="s">
        <v>141</v>
      </c>
      <c r="I2" s="257" t="s">
        <v>978</v>
      </c>
      <c r="J2" s="258" t="s">
        <v>979</v>
      </c>
    </row>
    <row r="3" spans="1:10" ht="20" customHeight="1" x14ac:dyDescent="0.35">
      <c r="A3" s="242"/>
      <c r="B3" s="243" t="s">
        <v>160</v>
      </c>
      <c r="C3" s="243" t="s">
        <v>161</v>
      </c>
      <c r="D3" s="244" t="s">
        <v>1065</v>
      </c>
      <c r="E3" s="243"/>
      <c r="F3" s="243" t="s">
        <v>162</v>
      </c>
      <c r="G3" s="243" t="s">
        <v>163</v>
      </c>
      <c r="H3" s="245" t="s">
        <v>990</v>
      </c>
      <c r="I3" s="243" t="s">
        <v>960</v>
      </c>
      <c r="J3" s="267">
        <v>275817.44318827993</v>
      </c>
    </row>
    <row r="4" spans="1:10" ht="20" customHeight="1" x14ac:dyDescent="0.35">
      <c r="A4" s="242"/>
      <c r="B4" s="243" t="s">
        <v>160</v>
      </c>
      <c r="C4" s="243" t="s">
        <v>161</v>
      </c>
      <c r="D4" s="244" t="s">
        <v>1065</v>
      </c>
      <c r="E4" s="243"/>
      <c r="F4" s="243" t="s">
        <v>175</v>
      </c>
      <c r="G4" s="243" t="s">
        <v>176</v>
      </c>
      <c r="H4" s="245" t="s">
        <v>991</v>
      </c>
      <c r="I4" s="243" t="s">
        <v>948</v>
      </c>
      <c r="J4" s="267">
        <v>312735.29189659795</v>
      </c>
    </row>
    <row r="5" spans="1:10" ht="20" customHeight="1" x14ac:dyDescent="0.35">
      <c r="A5" s="242"/>
      <c r="B5" s="243" t="s">
        <v>160</v>
      </c>
      <c r="C5" s="243" t="s">
        <v>161</v>
      </c>
      <c r="D5" s="244" t="s">
        <v>1065</v>
      </c>
      <c r="E5" s="243"/>
      <c r="F5" s="243" t="s">
        <v>182</v>
      </c>
      <c r="G5" s="243" t="s">
        <v>183</v>
      </c>
      <c r="H5" s="245" t="s">
        <v>992</v>
      </c>
      <c r="I5" s="243" t="s">
        <v>949</v>
      </c>
      <c r="J5" s="267">
        <v>186434.28197987922</v>
      </c>
    </row>
    <row r="6" spans="1:10" ht="20" customHeight="1" x14ac:dyDescent="0.35">
      <c r="A6" s="242"/>
      <c r="B6" s="243" t="s">
        <v>160</v>
      </c>
      <c r="C6" s="243" t="s">
        <v>161</v>
      </c>
      <c r="D6" s="244" t="s">
        <v>1065</v>
      </c>
      <c r="E6" s="243"/>
      <c r="F6" s="243" t="s">
        <v>191</v>
      </c>
      <c r="G6" s="243" t="s">
        <v>192</v>
      </c>
      <c r="H6" s="245" t="s">
        <v>993</v>
      </c>
      <c r="I6" s="243" t="s">
        <v>948</v>
      </c>
      <c r="J6" s="267">
        <v>57137.76941788695</v>
      </c>
    </row>
    <row r="7" spans="1:10" ht="20" customHeight="1" x14ac:dyDescent="0.35">
      <c r="A7" s="242"/>
      <c r="B7" s="243" t="s">
        <v>202</v>
      </c>
      <c r="C7" s="243" t="s">
        <v>203</v>
      </c>
      <c r="D7" s="244" t="s">
        <v>1066</v>
      </c>
      <c r="E7" s="243"/>
      <c r="F7" s="243" t="s">
        <v>204</v>
      </c>
      <c r="G7" s="243" t="s">
        <v>205</v>
      </c>
      <c r="H7" s="245" t="s">
        <v>994</v>
      </c>
      <c r="I7" s="243" t="s">
        <v>948</v>
      </c>
      <c r="J7" s="267">
        <v>119701.364316244</v>
      </c>
    </row>
    <row r="8" spans="1:10" ht="20" customHeight="1" x14ac:dyDescent="0.35">
      <c r="A8" s="242"/>
      <c r="B8" s="243" t="s">
        <v>202</v>
      </c>
      <c r="C8" s="243" t="s">
        <v>203</v>
      </c>
      <c r="D8" s="244" t="s">
        <v>1066</v>
      </c>
      <c r="E8" s="243"/>
      <c r="F8" s="243" t="s">
        <v>213</v>
      </c>
      <c r="G8" s="243" t="s">
        <v>214</v>
      </c>
      <c r="H8" s="245" t="s">
        <v>995</v>
      </c>
      <c r="I8" s="243" t="s">
        <v>948</v>
      </c>
      <c r="J8" s="267">
        <v>20012.016283171622</v>
      </c>
    </row>
    <row r="9" spans="1:10" ht="20" customHeight="1" x14ac:dyDescent="0.35">
      <c r="A9" s="242"/>
      <c r="B9" s="243" t="s">
        <v>221</v>
      </c>
      <c r="C9" s="243" t="s">
        <v>222</v>
      </c>
      <c r="D9" s="244" t="s">
        <v>1067</v>
      </c>
      <c r="E9" s="243"/>
      <c r="F9" s="243" t="s">
        <v>223</v>
      </c>
      <c r="G9" s="243" t="s">
        <v>224</v>
      </c>
      <c r="H9" s="245" t="s">
        <v>996</v>
      </c>
      <c r="I9" s="243" t="s">
        <v>949</v>
      </c>
      <c r="J9" s="267">
        <v>438289.04407608387</v>
      </c>
    </row>
    <row r="10" spans="1:10" ht="20" customHeight="1" x14ac:dyDescent="0.35">
      <c r="A10" s="242"/>
      <c r="B10" s="243" t="s">
        <v>221</v>
      </c>
      <c r="C10" s="243" t="s">
        <v>222</v>
      </c>
      <c r="D10" s="244" t="s">
        <v>1067</v>
      </c>
      <c r="E10" s="243"/>
      <c r="F10" s="243" t="s">
        <v>233</v>
      </c>
      <c r="G10" s="243" t="s">
        <v>234</v>
      </c>
      <c r="H10" s="245" t="s">
        <v>997</v>
      </c>
      <c r="I10" s="243" t="s">
        <v>948</v>
      </c>
      <c r="J10" s="267">
        <v>95734.430797198278</v>
      </c>
    </row>
    <row r="11" spans="1:10" ht="20" customHeight="1" x14ac:dyDescent="0.35">
      <c r="A11" s="242"/>
      <c r="B11" s="243" t="s">
        <v>221</v>
      </c>
      <c r="C11" s="243" t="s">
        <v>222</v>
      </c>
      <c r="D11" s="244" t="s">
        <v>1067</v>
      </c>
      <c r="E11" s="243"/>
      <c r="F11" s="243" t="s">
        <v>236</v>
      </c>
      <c r="G11" s="243" t="s">
        <v>237</v>
      </c>
      <c r="H11" s="245" t="s">
        <v>998</v>
      </c>
      <c r="I11" s="243" t="s">
        <v>948</v>
      </c>
      <c r="J11" s="267">
        <v>281344.62183480378</v>
      </c>
    </row>
    <row r="12" spans="1:10" ht="20" customHeight="1" x14ac:dyDescent="0.35">
      <c r="A12" s="242"/>
      <c r="B12" s="243" t="s">
        <v>221</v>
      </c>
      <c r="C12" s="243" t="s">
        <v>222</v>
      </c>
      <c r="D12" s="244" t="s">
        <v>1067</v>
      </c>
      <c r="E12" s="243"/>
      <c r="F12" s="243" t="s">
        <v>228</v>
      </c>
      <c r="G12" s="243" t="s">
        <v>229</v>
      </c>
      <c r="H12" s="245" t="s">
        <v>999</v>
      </c>
      <c r="I12" s="243" t="s">
        <v>948</v>
      </c>
      <c r="J12" s="267">
        <v>21995.627469099451</v>
      </c>
    </row>
    <row r="13" spans="1:10" ht="20" customHeight="1" x14ac:dyDescent="0.35">
      <c r="A13" s="242"/>
      <c r="B13" s="243" t="s">
        <v>241</v>
      </c>
      <c r="C13" s="243" t="s">
        <v>242</v>
      </c>
      <c r="D13" s="244" t="s">
        <v>1068</v>
      </c>
      <c r="E13" s="243"/>
      <c r="F13" s="243" t="s">
        <v>243</v>
      </c>
      <c r="G13" s="243" t="s">
        <v>244</v>
      </c>
      <c r="H13" s="245" t="s">
        <v>1000</v>
      </c>
      <c r="I13" s="243" t="s">
        <v>948</v>
      </c>
      <c r="J13" s="267">
        <v>106776.19414887478</v>
      </c>
    </row>
    <row r="14" spans="1:10" ht="20" customHeight="1" x14ac:dyDescent="0.35">
      <c r="A14" s="242"/>
      <c r="B14" s="243" t="s">
        <v>241</v>
      </c>
      <c r="C14" s="243" t="s">
        <v>242</v>
      </c>
      <c r="D14" s="244" t="s">
        <v>1068</v>
      </c>
      <c r="E14" s="243"/>
      <c r="F14" s="243" t="s">
        <v>255</v>
      </c>
      <c r="G14" s="243" t="s">
        <v>256</v>
      </c>
      <c r="H14" s="245" t="s">
        <v>1001</v>
      </c>
      <c r="I14" s="243" t="s">
        <v>948</v>
      </c>
      <c r="J14" s="267">
        <v>39222.76524833031</v>
      </c>
    </row>
    <row r="15" spans="1:10" ht="20" customHeight="1" x14ac:dyDescent="0.35">
      <c r="A15" s="242"/>
      <c r="B15" s="243" t="s">
        <v>241</v>
      </c>
      <c r="C15" s="243" t="s">
        <v>242</v>
      </c>
      <c r="D15" s="244" t="s">
        <v>1068</v>
      </c>
      <c r="E15" s="243"/>
      <c r="F15" s="243" t="s">
        <v>246</v>
      </c>
      <c r="G15" s="243" t="s">
        <v>247</v>
      </c>
      <c r="H15" s="245" t="s">
        <v>1002</v>
      </c>
      <c r="I15" s="243" t="s">
        <v>948</v>
      </c>
      <c r="J15" s="267">
        <v>52058.505709660545</v>
      </c>
    </row>
    <row r="16" spans="1:10" ht="20" customHeight="1" x14ac:dyDescent="0.35">
      <c r="A16" s="242"/>
      <c r="B16" s="243" t="s">
        <v>241</v>
      </c>
      <c r="C16" s="243" t="s">
        <v>242</v>
      </c>
      <c r="D16" s="244" t="s">
        <v>1068</v>
      </c>
      <c r="E16" s="243"/>
      <c r="F16" s="243" t="s">
        <v>937</v>
      </c>
      <c r="G16" s="243" t="s">
        <v>259</v>
      </c>
      <c r="H16" s="245" t="s">
        <v>1003</v>
      </c>
      <c r="I16" s="243" t="s">
        <v>948</v>
      </c>
      <c r="J16" s="267">
        <v>99474.878490359843</v>
      </c>
    </row>
    <row r="17" spans="1:10" ht="20" customHeight="1" x14ac:dyDescent="0.35">
      <c r="A17" s="242"/>
      <c r="B17" s="243" t="s">
        <v>264</v>
      </c>
      <c r="C17" s="243" t="s">
        <v>265</v>
      </c>
      <c r="D17" s="244" t="s">
        <v>1069</v>
      </c>
      <c r="E17" s="243"/>
      <c r="F17" s="243" t="s">
        <v>266</v>
      </c>
      <c r="G17" s="243" t="s">
        <v>265</v>
      </c>
      <c r="H17" s="245" t="s">
        <v>1004</v>
      </c>
      <c r="I17" s="243" t="s">
        <v>949</v>
      </c>
      <c r="J17" s="267">
        <v>225012.82705150914</v>
      </c>
    </row>
    <row r="18" spans="1:10" ht="20" customHeight="1" x14ac:dyDescent="0.35">
      <c r="A18" s="242"/>
      <c r="B18" s="243" t="s">
        <v>264</v>
      </c>
      <c r="C18" s="243" t="s">
        <v>265</v>
      </c>
      <c r="D18" s="244" t="s">
        <v>1069</v>
      </c>
      <c r="E18" s="243"/>
      <c r="F18" s="243" t="s">
        <v>272</v>
      </c>
      <c r="G18" s="243" t="s">
        <v>273</v>
      </c>
      <c r="H18" s="245" t="s">
        <v>1005</v>
      </c>
      <c r="I18" s="243" t="s">
        <v>948</v>
      </c>
      <c r="J18" s="267">
        <v>525639.98062423978</v>
      </c>
    </row>
    <row r="19" spans="1:10" ht="20" customHeight="1" x14ac:dyDescent="0.35">
      <c r="A19" s="242"/>
      <c r="B19" s="243" t="s">
        <v>264</v>
      </c>
      <c r="C19" s="243" t="s">
        <v>265</v>
      </c>
      <c r="D19" s="244" t="s">
        <v>1069</v>
      </c>
      <c r="E19" s="243"/>
      <c r="F19" s="243" t="s">
        <v>289</v>
      </c>
      <c r="G19" s="243" t="s">
        <v>290</v>
      </c>
      <c r="H19" s="245" t="s">
        <v>1006</v>
      </c>
      <c r="I19" s="243" t="s">
        <v>949</v>
      </c>
      <c r="J19" s="267">
        <v>334560.83747456264</v>
      </c>
    </row>
    <row r="20" spans="1:10" ht="20" customHeight="1" x14ac:dyDescent="0.35">
      <c r="A20" s="242"/>
      <c r="B20" s="243" t="s">
        <v>264</v>
      </c>
      <c r="C20" s="243" t="s">
        <v>265</v>
      </c>
      <c r="D20" s="244" t="s">
        <v>1069</v>
      </c>
      <c r="E20" s="243"/>
      <c r="F20" s="243" t="s">
        <v>307</v>
      </c>
      <c r="G20" s="243" t="s">
        <v>308</v>
      </c>
      <c r="H20" s="245" t="s">
        <v>1007</v>
      </c>
      <c r="I20" s="243" t="s">
        <v>949</v>
      </c>
      <c r="J20" s="267">
        <v>278754.9110622101</v>
      </c>
    </row>
    <row r="21" spans="1:10" ht="20" customHeight="1" x14ac:dyDescent="0.35">
      <c r="A21" s="242"/>
      <c r="B21" s="243" t="s">
        <v>264</v>
      </c>
      <c r="C21" s="243" t="s">
        <v>265</v>
      </c>
      <c r="D21" s="244" t="s">
        <v>1069</v>
      </c>
      <c r="E21" s="243"/>
      <c r="F21" s="243" t="s">
        <v>322</v>
      </c>
      <c r="G21" s="243" t="s">
        <v>323</v>
      </c>
      <c r="H21" s="245" t="s">
        <v>1008</v>
      </c>
      <c r="I21" s="243" t="s">
        <v>960</v>
      </c>
      <c r="J21" s="267">
        <v>262942.49900713121</v>
      </c>
    </row>
    <row r="22" spans="1:10" ht="20" customHeight="1" x14ac:dyDescent="0.35">
      <c r="A22" s="242"/>
      <c r="B22" s="243" t="s">
        <v>264</v>
      </c>
      <c r="C22" s="243" t="s">
        <v>265</v>
      </c>
      <c r="D22" s="244" t="s">
        <v>1069</v>
      </c>
      <c r="E22" s="243"/>
      <c r="F22" s="243" t="s">
        <v>329</v>
      </c>
      <c r="G22" s="243" t="s">
        <v>330</v>
      </c>
      <c r="H22" s="245" t="s">
        <v>1009</v>
      </c>
      <c r="I22" s="243" t="s">
        <v>948</v>
      </c>
      <c r="J22" s="267">
        <v>53658.754135805721</v>
      </c>
    </row>
    <row r="23" spans="1:10" ht="20" customHeight="1" x14ac:dyDescent="0.35">
      <c r="A23" s="242"/>
      <c r="B23" s="243" t="s">
        <v>264</v>
      </c>
      <c r="C23" s="243" t="s">
        <v>265</v>
      </c>
      <c r="D23" s="244" t="s">
        <v>1069</v>
      </c>
      <c r="E23" s="243"/>
      <c r="F23" s="243" t="s">
        <v>332</v>
      </c>
      <c r="G23" s="243" t="s">
        <v>333</v>
      </c>
      <c r="H23" s="245" t="s">
        <v>1010</v>
      </c>
      <c r="I23" s="243" t="s">
        <v>960</v>
      </c>
      <c r="J23" s="267">
        <v>77388.500562258647</v>
      </c>
    </row>
    <row r="24" spans="1:10" ht="20" customHeight="1" x14ac:dyDescent="0.35">
      <c r="A24" s="242"/>
      <c r="B24" s="243" t="s">
        <v>264</v>
      </c>
      <c r="C24" s="243" t="s">
        <v>265</v>
      </c>
      <c r="D24" s="244" t="s">
        <v>1069</v>
      </c>
      <c r="E24" s="243"/>
      <c r="F24" s="243" t="s">
        <v>337</v>
      </c>
      <c r="G24" s="243" t="s">
        <v>338</v>
      </c>
      <c r="H24" s="245" t="s">
        <v>1011</v>
      </c>
      <c r="I24" s="243" t="s">
        <v>960</v>
      </c>
      <c r="J24" s="267">
        <v>180565.99847996299</v>
      </c>
    </row>
    <row r="25" spans="1:10" ht="20" customHeight="1" x14ac:dyDescent="0.35">
      <c r="A25" s="242"/>
      <c r="B25" s="243" t="s">
        <v>264</v>
      </c>
      <c r="C25" s="243" t="s">
        <v>265</v>
      </c>
      <c r="D25" s="244" t="s">
        <v>1069</v>
      </c>
      <c r="E25" s="243"/>
      <c r="F25" s="243" t="s">
        <v>298</v>
      </c>
      <c r="G25" s="243" t="s">
        <v>939</v>
      </c>
      <c r="H25" s="245" t="s">
        <v>1012</v>
      </c>
      <c r="I25" s="243" t="s">
        <v>948</v>
      </c>
      <c r="J25" s="267">
        <v>267657.70805069688</v>
      </c>
    </row>
    <row r="26" spans="1:10" ht="20" customHeight="1" x14ac:dyDescent="0.35">
      <c r="A26" s="242"/>
      <c r="B26" s="243" t="s">
        <v>264</v>
      </c>
      <c r="C26" s="243" t="s">
        <v>265</v>
      </c>
      <c r="D26" s="244" t="s">
        <v>1069</v>
      </c>
      <c r="E26" s="243"/>
      <c r="F26" s="243" t="s">
        <v>940</v>
      </c>
      <c r="G26" s="243" t="s">
        <v>280</v>
      </c>
      <c r="H26" s="245" t="s">
        <v>1013</v>
      </c>
      <c r="I26" s="243" t="s">
        <v>960</v>
      </c>
      <c r="J26" s="267">
        <v>192799.00094537192</v>
      </c>
    </row>
    <row r="27" spans="1:10" ht="20" customHeight="1" x14ac:dyDescent="0.35">
      <c r="A27" s="242"/>
      <c r="B27" s="243" t="s">
        <v>264</v>
      </c>
      <c r="C27" s="243" t="s">
        <v>265</v>
      </c>
      <c r="D27" s="244" t="s">
        <v>1069</v>
      </c>
      <c r="E27" s="243"/>
      <c r="F27" s="243" t="s">
        <v>938</v>
      </c>
      <c r="G27" s="243" t="s">
        <v>317</v>
      </c>
      <c r="H27" s="245" t="s">
        <v>1014</v>
      </c>
      <c r="I27" s="243" t="s">
        <v>948</v>
      </c>
      <c r="J27" s="267">
        <v>166318.37545023175</v>
      </c>
    </row>
    <row r="28" spans="1:10" ht="20" customHeight="1" x14ac:dyDescent="0.35">
      <c r="A28" s="242"/>
      <c r="B28" s="243" t="s">
        <v>348</v>
      </c>
      <c r="C28" s="243" t="s">
        <v>349</v>
      </c>
      <c r="D28" s="244" t="s">
        <v>1070</v>
      </c>
      <c r="E28" s="243"/>
      <c r="F28" s="243" t="s">
        <v>350</v>
      </c>
      <c r="G28" s="243" t="s">
        <v>351</v>
      </c>
      <c r="H28" s="245" t="s">
        <v>1015</v>
      </c>
      <c r="I28" s="243" t="s">
        <v>948</v>
      </c>
      <c r="J28" s="267">
        <v>233058.47607083933</v>
      </c>
    </row>
    <row r="29" spans="1:10" ht="20" customHeight="1" x14ac:dyDescent="0.35">
      <c r="A29" s="242"/>
      <c r="B29" s="243" t="s">
        <v>348</v>
      </c>
      <c r="C29" s="243" t="s">
        <v>349</v>
      </c>
      <c r="D29" s="244" t="s">
        <v>1070</v>
      </c>
      <c r="E29" s="243"/>
      <c r="F29" s="243" t="s">
        <v>359</v>
      </c>
      <c r="G29" s="243" t="s">
        <v>360</v>
      </c>
      <c r="H29" s="245" t="s">
        <v>1016</v>
      </c>
      <c r="I29" s="243" t="s">
        <v>960</v>
      </c>
      <c r="J29" s="267">
        <v>366972.1987715821</v>
      </c>
    </row>
    <row r="30" spans="1:10" ht="20" customHeight="1" x14ac:dyDescent="0.35">
      <c r="A30" s="242"/>
      <c r="B30" s="243" t="s">
        <v>348</v>
      </c>
      <c r="C30" s="243" t="s">
        <v>349</v>
      </c>
      <c r="D30" s="244" t="s">
        <v>1070</v>
      </c>
      <c r="E30" s="243"/>
      <c r="F30" s="243" t="s">
        <v>367</v>
      </c>
      <c r="G30" s="243" t="s">
        <v>368</v>
      </c>
      <c r="H30" s="245" t="s">
        <v>1017</v>
      </c>
      <c r="I30" s="243" t="s">
        <v>960</v>
      </c>
      <c r="J30" s="267">
        <v>87407.625863619964</v>
      </c>
    </row>
    <row r="31" spans="1:10" ht="20" customHeight="1" x14ac:dyDescent="0.35">
      <c r="A31" s="242"/>
      <c r="B31" s="243" t="s">
        <v>372</v>
      </c>
      <c r="C31" s="243" t="s">
        <v>373</v>
      </c>
      <c r="D31" s="244" t="s">
        <v>1071</v>
      </c>
      <c r="E31" s="243"/>
      <c r="F31" s="243" t="s">
        <v>374</v>
      </c>
      <c r="G31" s="243" t="s">
        <v>373</v>
      </c>
      <c r="H31" s="245" t="s">
        <v>1018</v>
      </c>
      <c r="I31" s="243" t="s">
        <v>948</v>
      </c>
      <c r="J31" s="267">
        <v>582975.57781596656</v>
      </c>
    </row>
    <row r="32" spans="1:10" ht="20" customHeight="1" x14ac:dyDescent="0.35">
      <c r="A32" s="242"/>
      <c r="B32" s="243" t="s">
        <v>372</v>
      </c>
      <c r="C32" s="243" t="s">
        <v>373</v>
      </c>
      <c r="D32" s="244" t="s">
        <v>1071</v>
      </c>
      <c r="E32" s="243"/>
      <c r="F32" s="243" t="s">
        <v>386</v>
      </c>
      <c r="G32" s="243" t="s">
        <v>387</v>
      </c>
      <c r="H32" s="245" t="s">
        <v>1019</v>
      </c>
      <c r="I32" s="243" t="s">
        <v>949</v>
      </c>
      <c r="J32" s="267">
        <v>296104.51633203856</v>
      </c>
    </row>
    <row r="33" spans="1:10" ht="20" customHeight="1" x14ac:dyDescent="0.35">
      <c r="A33" s="242"/>
      <c r="B33" s="243" t="s">
        <v>372</v>
      </c>
      <c r="C33" s="243" t="s">
        <v>373</v>
      </c>
      <c r="D33" s="244" t="s">
        <v>1071</v>
      </c>
      <c r="E33" s="243"/>
      <c r="F33" s="243" t="s">
        <v>397</v>
      </c>
      <c r="G33" s="243" t="s">
        <v>398</v>
      </c>
      <c r="H33" s="245" t="s">
        <v>1020</v>
      </c>
      <c r="I33" s="243" t="s">
        <v>960</v>
      </c>
      <c r="J33" s="267">
        <v>253912.03726947805</v>
      </c>
    </row>
    <row r="34" spans="1:10" ht="20" customHeight="1" x14ac:dyDescent="0.35">
      <c r="A34" s="242"/>
      <c r="B34" s="243" t="s">
        <v>372</v>
      </c>
      <c r="C34" s="243" t="s">
        <v>373</v>
      </c>
      <c r="D34" s="244" t="s">
        <v>1071</v>
      </c>
      <c r="E34" s="243"/>
      <c r="F34" s="243" t="s">
        <v>410</v>
      </c>
      <c r="G34" s="243" t="s">
        <v>411</v>
      </c>
      <c r="H34" s="245" t="s">
        <v>1021</v>
      </c>
      <c r="I34" s="243" t="s">
        <v>949</v>
      </c>
      <c r="J34" s="267">
        <v>449455.4583827944</v>
      </c>
    </row>
    <row r="35" spans="1:10" ht="20" customHeight="1" x14ac:dyDescent="0.35">
      <c r="A35" s="242"/>
      <c r="B35" s="243" t="s">
        <v>372</v>
      </c>
      <c r="C35" s="243" t="s">
        <v>373</v>
      </c>
      <c r="D35" s="244" t="s">
        <v>1071</v>
      </c>
      <c r="E35" s="243"/>
      <c r="F35" s="243" t="s">
        <v>421</v>
      </c>
      <c r="G35" s="243" t="s">
        <v>422</v>
      </c>
      <c r="H35" s="245" t="s">
        <v>1022</v>
      </c>
      <c r="I35" s="243" t="s">
        <v>948</v>
      </c>
      <c r="J35" s="267">
        <v>116956.18461544643</v>
      </c>
    </row>
    <row r="36" spans="1:10" ht="20" customHeight="1" x14ac:dyDescent="0.35">
      <c r="A36" s="242"/>
      <c r="B36" s="243" t="s">
        <v>428</v>
      </c>
      <c r="C36" s="243" t="s">
        <v>429</v>
      </c>
      <c r="D36" s="244" t="s">
        <v>1072</v>
      </c>
      <c r="E36" s="243"/>
      <c r="F36" s="243" t="s">
        <v>430</v>
      </c>
      <c r="G36" s="243" t="s">
        <v>429</v>
      </c>
      <c r="H36" s="245" t="s">
        <v>1023</v>
      </c>
      <c r="I36" s="243" t="s">
        <v>949</v>
      </c>
      <c r="J36" s="267">
        <v>506974.38269140047</v>
      </c>
    </row>
    <row r="37" spans="1:10" ht="20" customHeight="1" x14ac:dyDescent="0.35">
      <c r="A37" s="242"/>
      <c r="B37" s="243" t="s">
        <v>428</v>
      </c>
      <c r="C37" s="243" t="s">
        <v>429</v>
      </c>
      <c r="D37" s="244" t="s">
        <v>1072</v>
      </c>
      <c r="E37" s="243"/>
      <c r="F37" s="243" t="s">
        <v>445</v>
      </c>
      <c r="G37" s="243" t="s">
        <v>446</v>
      </c>
      <c r="H37" s="245" t="s">
        <v>1024</v>
      </c>
      <c r="I37" s="243" t="s">
        <v>949</v>
      </c>
      <c r="J37" s="267">
        <v>440517.9450313265</v>
      </c>
    </row>
    <row r="38" spans="1:10" ht="20" customHeight="1" x14ac:dyDescent="0.35">
      <c r="A38" s="242"/>
      <c r="B38" s="243" t="s">
        <v>428</v>
      </c>
      <c r="C38" s="243" t="s">
        <v>429</v>
      </c>
      <c r="D38" s="244" t="s">
        <v>1072</v>
      </c>
      <c r="E38" s="243"/>
      <c r="F38" s="243" t="s">
        <v>456</v>
      </c>
      <c r="G38" s="243" t="s">
        <v>457</v>
      </c>
      <c r="H38" s="245" t="s">
        <v>1025</v>
      </c>
      <c r="I38" s="243" t="s">
        <v>948</v>
      </c>
      <c r="J38" s="267">
        <v>323670.16096011002</v>
      </c>
    </row>
    <row r="39" spans="1:10" ht="20" customHeight="1" x14ac:dyDescent="0.35">
      <c r="A39" s="242"/>
      <c r="B39" s="243" t="s">
        <v>428</v>
      </c>
      <c r="C39" s="243" t="s">
        <v>429</v>
      </c>
      <c r="D39" s="244" t="s">
        <v>1072</v>
      </c>
      <c r="E39" s="243"/>
      <c r="F39" s="243" t="s">
        <v>465</v>
      </c>
      <c r="G39" s="243" t="s">
        <v>466</v>
      </c>
      <c r="H39" s="245" t="s">
        <v>1026</v>
      </c>
      <c r="I39" s="243" t="s">
        <v>949</v>
      </c>
      <c r="J39" s="267">
        <v>375566.53691372357</v>
      </c>
    </row>
    <row r="40" spans="1:10" ht="20" customHeight="1" x14ac:dyDescent="0.35">
      <c r="A40" s="242"/>
      <c r="B40" s="243" t="s">
        <v>428</v>
      </c>
      <c r="C40" s="243" t="s">
        <v>429</v>
      </c>
      <c r="D40" s="244" t="s">
        <v>1072</v>
      </c>
      <c r="E40" s="243"/>
      <c r="F40" s="243" t="s">
        <v>476</v>
      </c>
      <c r="G40" s="243" t="s">
        <v>477</v>
      </c>
      <c r="H40" s="245" t="s">
        <v>1027</v>
      </c>
      <c r="I40" s="243" t="s">
        <v>948</v>
      </c>
      <c r="J40" s="267">
        <v>233455.43561812758</v>
      </c>
    </row>
    <row r="41" spans="1:10" ht="20" customHeight="1" x14ac:dyDescent="0.35">
      <c r="A41" s="242"/>
      <c r="B41" s="243" t="s">
        <v>428</v>
      </c>
      <c r="C41" s="243" t="s">
        <v>429</v>
      </c>
      <c r="D41" s="244" t="s">
        <v>1072</v>
      </c>
      <c r="E41" s="243"/>
      <c r="F41" s="243" t="s">
        <v>479</v>
      </c>
      <c r="G41" s="243" t="s">
        <v>480</v>
      </c>
      <c r="H41" s="245" t="s">
        <v>1028</v>
      </c>
      <c r="I41" s="243" t="s">
        <v>948</v>
      </c>
      <c r="J41" s="267">
        <v>197590.94807863893</v>
      </c>
    </row>
    <row r="42" spans="1:10" ht="20" customHeight="1" x14ac:dyDescent="0.35">
      <c r="A42" s="242"/>
      <c r="B42" s="243" t="s">
        <v>428</v>
      </c>
      <c r="C42" s="243" t="s">
        <v>429</v>
      </c>
      <c r="D42" s="244" t="s">
        <v>1072</v>
      </c>
      <c r="E42" s="243"/>
      <c r="F42" s="243" t="s">
        <v>484</v>
      </c>
      <c r="G42" s="243" t="s">
        <v>485</v>
      </c>
      <c r="H42" s="245" t="s">
        <v>1029</v>
      </c>
      <c r="I42" s="243" t="s">
        <v>960</v>
      </c>
      <c r="J42" s="267">
        <v>372615.62339759391</v>
      </c>
    </row>
    <row r="43" spans="1:10" ht="20" customHeight="1" x14ac:dyDescent="0.35">
      <c r="A43" s="242"/>
      <c r="B43" s="243" t="s">
        <v>493</v>
      </c>
      <c r="C43" s="243" t="s">
        <v>494</v>
      </c>
      <c r="D43" s="244" t="s">
        <v>1073</v>
      </c>
      <c r="E43" s="243"/>
      <c r="F43" s="243" t="s">
        <v>495</v>
      </c>
      <c r="G43" s="243" t="s">
        <v>496</v>
      </c>
      <c r="H43" s="245" t="s">
        <v>1030</v>
      </c>
      <c r="I43" s="243" t="s">
        <v>960</v>
      </c>
      <c r="J43" s="267">
        <v>489822.55970404157</v>
      </c>
    </row>
    <row r="44" spans="1:10" ht="20" customHeight="1" x14ac:dyDescent="0.35">
      <c r="A44" s="242"/>
      <c r="B44" s="243" t="s">
        <v>493</v>
      </c>
      <c r="C44" s="243" t="s">
        <v>494</v>
      </c>
      <c r="D44" s="244" t="s">
        <v>1073</v>
      </c>
      <c r="E44" s="243"/>
      <c r="F44" s="243" t="s">
        <v>508</v>
      </c>
      <c r="G44" s="243" t="s">
        <v>509</v>
      </c>
      <c r="H44" s="245" t="s">
        <v>1031</v>
      </c>
      <c r="I44" s="243" t="s">
        <v>949</v>
      </c>
      <c r="J44" s="267">
        <v>350096.49215040373</v>
      </c>
    </row>
    <row r="45" spans="1:10" ht="20" customHeight="1" x14ac:dyDescent="0.35">
      <c r="A45" s="242"/>
      <c r="B45" s="243" t="s">
        <v>517</v>
      </c>
      <c r="C45" s="243" t="s">
        <v>518</v>
      </c>
      <c r="D45" s="244" t="s">
        <v>1074</v>
      </c>
      <c r="E45" s="243"/>
      <c r="F45" s="243" t="s">
        <v>519</v>
      </c>
      <c r="G45" s="243" t="s">
        <v>520</v>
      </c>
      <c r="H45" s="245" t="s">
        <v>1032</v>
      </c>
      <c r="I45" s="243" t="s">
        <v>949</v>
      </c>
      <c r="J45" s="267">
        <v>496706.13707320916</v>
      </c>
    </row>
    <row r="46" spans="1:10" ht="20" customHeight="1" x14ac:dyDescent="0.35">
      <c r="A46" s="242"/>
      <c r="B46" s="243" t="s">
        <v>517</v>
      </c>
      <c r="C46" s="243" t="s">
        <v>518</v>
      </c>
      <c r="D46" s="244" t="s">
        <v>1074</v>
      </c>
      <c r="E46" s="198" t="s">
        <v>950</v>
      </c>
      <c r="F46" s="243" t="s">
        <v>537</v>
      </c>
      <c r="G46" s="243" t="s">
        <v>538</v>
      </c>
      <c r="H46" s="245" t="s">
        <v>1033</v>
      </c>
      <c r="I46" s="246" t="e">
        <v>#N/A</v>
      </c>
      <c r="J46" s="267" t="e">
        <v>#N/A</v>
      </c>
    </row>
    <row r="47" spans="1:10" ht="20" customHeight="1" x14ac:dyDescent="0.35">
      <c r="A47" s="242"/>
      <c r="B47" s="243" t="s">
        <v>517</v>
      </c>
      <c r="C47" s="243" t="s">
        <v>518</v>
      </c>
      <c r="D47" s="244" t="s">
        <v>1074</v>
      </c>
      <c r="E47" s="243"/>
      <c r="F47" s="243" t="s">
        <v>542</v>
      </c>
      <c r="G47" s="243" t="s">
        <v>543</v>
      </c>
      <c r="H47" s="245" t="s">
        <v>1034</v>
      </c>
      <c r="I47" s="243" t="s">
        <v>949</v>
      </c>
      <c r="J47" s="267">
        <v>379856.86599617073</v>
      </c>
    </row>
    <row r="48" spans="1:10" ht="20" customHeight="1" x14ac:dyDescent="0.35">
      <c r="A48" s="242"/>
      <c r="B48" s="243" t="s">
        <v>517</v>
      </c>
      <c r="C48" s="243" t="s">
        <v>518</v>
      </c>
      <c r="D48" s="244" t="s">
        <v>1074</v>
      </c>
      <c r="E48" s="243"/>
      <c r="F48" s="243" t="s">
        <v>551</v>
      </c>
      <c r="G48" s="243" t="s">
        <v>552</v>
      </c>
      <c r="H48" s="245" t="s">
        <v>1035</v>
      </c>
      <c r="I48" s="243" t="s">
        <v>948</v>
      </c>
      <c r="J48" s="267">
        <v>252182.79067459377</v>
      </c>
    </row>
    <row r="49" spans="1:14" ht="20" customHeight="1" x14ac:dyDescent="0.35">
      <c r="A49" s="242"/>
      <c r="B49" s="243" t="s">
        <v>517</v>
      </c>
      <c r="C49" s="243" t="s">
        <v>518</v>
      </c>
      <c r="D49" s="244" t="s">
        <v>1074</v>
      </c>
      <c r="E49" s="198" t="s">
        <v>950</v>
      </c>
      <c r="F49" s="243" t="s">
        <v>524</v>
      </c>
      <c r="G49" s="243" t="s">
        <v>525</v>
      </c>
      <c r="H49" s="245" t="s">
        <v>1036</v>
      </c>
      <c r="I49" s="246" t="e">
        <v>#N/A</v>
      </c>
      <c r="J49" s="267" t="e">
        <v>#N/A</v>
      </c>
    </row>
    <row r="50" spans="1:14" ht="20" customHeight="1" x14ac:dyDescent="0.35">
      <c r="A50" s="242"/>
      <c r="B50" s="243" t="s">
        <v>558</v>
      </c>
      <c r="C50" s="243" t="s">
        <v>559</v>
      </c>
      <c r="D50" s="244" t="s">
        <v>1075</v>
      </c>
      <c r="E50" s="243"/>
      <c r="F50" s="243" t="s">
        <v>560</v>
      </c>
      <c r="G50" s="243" t="s">
        <v>561</v>
      </c>
      <c r="H50" s="245" t="s">
        <v>1037</v>
      </c>
      <c r="I50" s="243" t="s">
        <v>949</v>
      </c>
      <c r="J50" s="267">
        <v>958364.74721681967</v>
      </c>
    </row>
    <row r="51" spans="1:14" ht="20" customHeight="1" x14ac:dyDescent="0.35">
      <c r="A51" s="242"/>
      <c r="B51" s="243" t="s">
        <v>558</v>
      </c>
      <c r="C51" s="243" t="s">
        <v>559</v>
      </c>
      <c r="D51" s="244" t="s">
        <v>1075</v>
      </c>
      <c r="E51" s="243"/>
      <c r="F51" s="243" t="s">
        <v>578</v>
      </c>
      <c r="G51" s="243" t="s">
        <v>579</v>
      </c>
      <c r="H51" s="245" t="s">
        <v>1038</v>
      </c>
      <c r="I51" s="243" t="s">
        <v>949</v>
      </c>
      <c r="J51" s="267">
        <v>672112.47961523675</v>
      </c>
    </row>
    <row r="52" spans="1:14" ht="20" customHeight="1" x14ac:dyDescent="0.35">
      <c r="A52" s="242"/>
      <c r="B52" s="243" t="s">
        <v>558</v>
      </c>
      <c r="C52" s="243" t="s">
        <v>559</v>
      </c>
      <c r="D52" s="244" t="s">
        <v>1075</v>
      </c>
      <c r="E52" s="243"/>
      <c r="F52" s="243" t="s">
        <v>608</v>
      </c>
      <c r="G52" s="243" t="s">
        <v>609</v>
      </c>
      <c r="H52" s="245" t="s">
        <v>1039</v>
      </c>
      <c r="I52" s="243" t="s">
        <v>949</v>
      </c>
      <c r="J52" s="267">
        <v>741354.29386752052</v>
      </c>
    </row>
    <row r="53" spans="1:14" ht="20" customHeight="1" x14ac:dyDescent="0.35">
      <c r="A53" s="242"/>
      <c r="B53" s="243" t="s">
        <v>558</v>
      </c>
      <c r="C53" s="243" t="s">
        <v>559</v>
      </c>
      <c r="D53" s="244" t="s">
        <v>1075</v>
      </c>
      <c r="E53" s="243"/>
      <c r="F53" s="243" t="s">
        <v>630</v>
      </c>
      <c r="G53" s="243" t="s">
        <v>631</v>
      </c>
      <c r="H53" s="245" t="s">
        <v>1040</v>
      </c>
      <c r="I53" s="243" t="s">
        <v>949</v>
      </c>
      <c r="J53" s="267">
        <v>246835.52952085991</v>
      </c>
    </row>
    <row r="54" spans="1:14" ht="20" customHeight="1" x14ac:dyDescent="0.35">
      <c r="A54" s="242"/>
      <c r="B54" s="243" t="s">
        <v>658</v>
      </c>
      <c r="C54" s="243" t="s">
        <v>659</v>
      </c>
      <c r="D54" s="244" t="s">
        <v>1076</v>
      </c>
      <c r="E54" s="243"/>
      <c r="F54" s="243" t="s">
        <v>660</v>
      </c>
      <c r="G54" s="243" t="s">
        <v>661</v>
      </c>
      <c r="H54" s="245" t="s">
        <v>1041</v>
      </c>
      <c r="I54" s="243" t="s">
        <v>949</v>
      </c>
      <c r="J54" s="267">
        <v>708752.18015811767</v>
      </c>
    </row>
    <row r="55" spans="1:14" ht="20" customHeight="1" x14ac:dyDescent="0.35">
      <c r="A55" s="242"/>
      <c r="B55" s="243" t="s">
        <v>658</v>
      </c>
      <c r="C55" s="243" t="s">
        <v>659</v>
      </c>
      <c r="D55" s="244" t="s">
        <v>1076</v>
      </c>
      <c r="E55" s="243"/>
      <c r="F55" s="243" t="s">
        <v>675</v>
      </c>
      <c r="G55" s="243" t="s">
        <v>676</v>
      </c>
      <c r="H55" s="245" t="s">
        <v>1042</v>
      </c>
      <c r="I55" s="243" t="s">
        <v>949</v>
      </c>
      <c r="J55" s="267">
        <v>430163.47708872147</v>
      </c>
      <c r="N55" s="248"/>
    </row>
    <row r="56" spans="1:14" ht="20" customHeight="1" x14ac:dyDescent="0.35">
      <c r="A56" s="242"/>
      <c r="B56" s="243" t="s">
        <v>658</v>
      </c>
      <c r="C56" s="243" t="s">
        <v>659</v>
      </c>
      <c r="D56" s="244" t="s">
        <v>1076</v>
      </c>
      <c r="E56" s="243"/>
      <c r="F56" s="243" t="s">
        <v>688</v>
      </c>
      <c r="G56" s="243" t="s">
        <v>689</v>
      </c>
      <c r="H56" s="245" t="s">
        <v>1043</v>
      </c>
      <c r="I56" s="243" t="s">
        <v>960</v>
      </c>
      <c r="J56" s="267">
        <v>351981.28011655563</v>
      </c>
    </row>
    <row r="57" spans="1:14" ht="20" customHeight="1" x14ac:dyDescent="0.35">
      <c r="A57" s="242"/>
      <c r="B57" s="243" t="s">
        <v>658</v>
      </c>
      <c r="C57" s="243" t="s">
        <v>659</v>
      </c>
      <c r="D57" s="244" t="s">
        <v>1076</v>
      </c>
      <c r="E57" s="243"/>
      <c r="F57" s="243" t="s">
        <v>693</v>
      </c>
      <c r="G57" s="243" t="s">
        <v>694</v>
      </c>
      <c r="H57" s="245" t="s">
        <v>1044</v>
      </c>
      <c r="I57" s="243" t="s">
        <v>949</v>
      </c>
      <c r="J57" s="267">
        <v>324721.28166954045</v>
      </c>
      <c r="N57" s="248"/>
    </row>
    <row r="58" spans="1:14" ht="20" customHeight="1" x14ac:dyDescent="0.35">
      <c r="A58" s="242"/>
      <c r="B58" s="243" t="s">
        <v>658</v>
      </c>
      <c r="C58" s="243" t="s">
        <v>659</v>
      </c>
      <c r="D58" s="244" t="s">
        <v>1076</v>
      </c>
      <c r="E58" s="243"/>
      <c r="F58" s="243" t="s">
        <v>700</v>
      </c>
      <c r="G58" s="243" t="s">
        <v>701</v>
      </c>
      <c r="H58" s="245" t="s">
        <v>1045</v>
      </c>
      <c r="I58" s="243" t="s">
        <v>949</v>
      </c>
      <c r="J58" s="267">
        <v>390707.71367249638</v>
      </c>
      <c r="N58" s="248"/>
    </row>
    <row r="59" spans="1:14" ht="20" customHeight="1" x14ac:dyDescent="0.35">
      <c r="A59" s="242"/>
      <c r="B59" s="243" t="s">
        <v>658</v>
      </c>
      <c r="C59" s="243" t="s">
        <v>659</v>
      </c>
      <c r="D59" s="244" t="s">
        <v>1076</v>
      </c>
      <c r="E59" s="243"/>
      <c r="F59" s="243" t="s">
        <v>709</v>
      </c>
      <c r="G59" s="243" t="s">
        <v>710</v>
      </c>
      <c r="H59" s="245" t="s">
        <v>1046</v>
      </c>
      <c r="I59" s="243" t="s">
        <v>949</v>
      </c>
      <c r="J59" s="267">
        <v>448858.24749665154</v>
      </c>
    </row>
    <row r="60" spans="1:14" ht="20" customHeight="1" x14ac:dyDescent="0.35">
      <c r="A60" s="242"/>
      <c r="B60" s="243" t="s">
        <v>718</v>
      </c>
      <c r="C60" s="243" t="s">
        <v>936</v>
      </c>
      <c r="D60" s="244" t="s">
        <v>1077</v>
      </c>
      <c r="E60" s="243"/>
      <c r="F60" s="243" t="s">
        <v>720</v>
      </c>
      <c r="G60" s="243" t="s">
        <v>942</v>
      </c>
      <c r="H60" s="245" t="s">
        <v>1047</v>
      </c>
      <c r="I60" s="243" t="s">
        <v>948</v>
      </c>
      <c r="J60" s="267">
        <v>171974.34355361963</v>
      </c>
    </row>
    <row r="61" spans="1:14" ht="20" customHeight="1" x14ac:dyDescent="0.35">
      <c r="A61" s="242"/>
      <c r="B61" s="243" t="s">
        <v>718</v>
      </c>
      <c r="C61" s="243" t="s">
        <v>936</v>
      </c>
      <c r="D61" s="244" t="s">
        <v>1077</v>
      </c>
      <c r="E61" s="243"/>
      <c r="F61" s="243" t="s">
        <v>724</v>
      </c>
      <c r="G61" s="243" t="s">
        <v>943</v>
      </c>
      <c r="H61" s="245" t="s">
        <v>1048</v>
      </c>
      <c r="I61" s="243" t="s">
        <v>948</v>
      </c>
      <c r="J61" s="267">
        <v>187702.85960026906</v>
      </c>
    </row>
    <row r="62" spans="1:14" ht="20" customHeight="1" x14ac:dyDescent="0.35">
      <c r="A62" s="242"/>
      <c r="B62" s="243" t="s">
        <v>740</v>
      </c>
      <c r="C62" s="243" t="s">
        <v>741</v>
      </c>
      <c r="D62" s="244" t="s">
        <v>1078</v>
      </c>
      <c r="E62" s="243"/>
      <c r="F62" s="243" t="s">
        <v>742</v>
      </c>
      <c r="G62" s="243" t="s">
        <v>741</v>
      </c>
      <c r="H62" s="245" t="s">
        <v>1049</v>
      </c>
      <c r="I62" s="243" t="s">
        <v>949</v>
      </c>
      <c r="J62" s="267">
        <v>707002.26458044001</v>
      </c>
    </row>
    <row r="63" spans="1:14" ht="20" customHeight="1" x14ac:dyDescent="0.35">
      <c r="A63" s="242"/>
      <c r="B63" s="243" t="s">
        <v>740</v>
      </c>
      <c r="C63" s="243" t="s">
        <v>741</v>
      </c>
      <c r="D63" s="244" t="s">
        <v>1078</v>
      </c>
      <c r="E63" s="243"/>
      <c r="F63" s="243" t="s">
        <v>758</v>
      </c>
      <c r="G63" s="243" t="s">
        <v>759</v>
      </c>
      <c r="H63" s="245" t="s">
        <v>1050</v>
      </c>
      <c r="I63" s="243" t="s">
        <v>948</v>
      </c>
      <c r="J63" s="267">
        <v>468911.02317758388</v>
      </c>
    </row>
    <row r="64" spans="1:14" ht="20" customHeight="1" x14ac:dyDescent="0.35">
      <c r="A64" s="242"/>
      <c r="B64" s="243" t="s">
        <v>740</v>
      </c>
      <c r="C64" s="243" t="s">
        <v>741</v>
      </c>
      <c r="D64" s="244" t="s">
        <v>1078</v>
      </c>
      <c r="E64" s="243"/>
      <c r="F64" s="243" t="s">
        <v>771</v>
      </c>
      <c r="G64" s="243" t="s">
        <v>772</v>
      </c>
      <c r="H64" s="245" t="s">
        <v>1051</v>
      </c>
      <c r="I64" s="243" t="s">
        <v>960</v>
      </c>
      <c r="J64" s="267">
        <v>377508.04450917587</v>
      </c>
    </row>
    <row r="65" spans="1:10" ht="20" customHeight="1" x14ac:dyDescent="0.35">
      <c r="A65" s="242"/>
      <c r="B65" s="243" t="s">
        <v>740</v>
      </c>
      <c r="C65" s="243" t="s">
        <v>741</v>
      </c>
      <c r="D65" s="244" t="s">
        <v>1078</v>
      </c>
      <c r="E65" s="243"/>
      <c r="F65" s="243" t="s">
        <v>784</v>
      </c>
      <c r="G65" s="243" t="s">
        <v>785</v>
      </c>
      <c r="H65" s="245" t="s">
        <v>1052</v>
      </c>
      <c r="I65" s="243" t="s">
        <v>949</v>
      </c>
      <c r="J65" s="267">
        <v>457120.32059886382</v>
      </c>
    </row>
    <row r="66" spans="1:10" ht="20" customHeight="1" x14ac:dyDescent="0.35">
      <c r="A66" s="242"/>
      <c r="B66" s="243" t="s">
        <v>801</v>
      </c>
      <c r="C66" s="243" t="s">
        <v>802</v>
      </c>
      <c r="D66" s="244" t="s">
        <v>1079</v>
      </c>
      <c r="E66" s="243"/>
      <c r="F66" s="243" t="s">
        <v>803</v>
      </c>
      <c r="G66" s="243" t="s">
        <v>804</v>
      </c>
      <c r="H66" s="245" t="s">
        <v>1053</v>
      </c>
      <c r="I66" s="243" t="s">
        <v>948</v>
      </c>
      <c r="J66" s="267">
        <v>483603.52841878071</v>
      </c>
    </row>
    <row r="67" spans="1:10" ht="20" customHeight="1" x14ac:dyDescent="0.35">
      <c r="A67" s="242"/>
      <c r="B67" s="243" t="s">
        <v>801</v>
      </c>
      <c r="C67" s="243" t="s">
        <v>802</v>
      </c>
      <c r="D67" s="244" t="s">
        <v>1079</v>
      </c>
      <c r="E67" s="243"/>
      <c r="F67" s="243" t="s">
        <v>824</v>
      </c>
      <c r="G67" s="243" t="s">
        <v>825</v>
      </c>
      <c r="H67" s="245" t="s">
        <v>1054</v>
      </c>
      <c r="I67" s="243" t="s">
        <v>948</v>
      </c>
      <c r="J67" s="267">
        <v>348877.39212305716</v>
      </c>
    </row>
    <row r="68" spans="1:10" ht="20" customHeight="1" x14ac:dyDescent="0.35">
      <c r="A68" s="242"/>
      <c r="B68" s="243" t="s">
        <v>801</v>
      </c>
      <c r="C68" s="243" t="s">
        <v>802</v>
      </c>
      <c r="D68" s="244" t="s">
        <v>1079</v>
      </c>
      <c r="E68" s="243"/>
      <c r="F68" s="243" t="s">
        <v>839</v>
      </c>
      <c r="G68" s="243" t="s">
        <v>840</v>
      </c>
      <c r="H68" s="245" t="s">
        <v>1055</v>
      </c>
      <c r="I68" s="243" t="s">
        <v>948</v>
      </c>
      <c r="J68" s="267">
        <v>65233.411450006191</v>
      </c>
    </row>
    <row r="69" spans="1:10" ht="20" customHeight="1" x14ac:dyDescent="0.35">
      <c r="A69" s="242"/>
      <c r="B69" s="243" t="s">
        <v>801</v>
      </c>
      <c r="C69" s="243" t="s">
        <v>802</v>
      </c>
      <c r="D69" s="244" t="s">
        <v>1079</v>
      </c>
      <c r="E69" s="243"/>
      <c r="F69" s="243" t="s">
        <v>848</v>
      </c>
      <c r="G69" s="243" t="s">
        <v>849</v>
      </c>
      <c r="H69" s="245" t="s">
        <v>1056</v>
      </c>
      <c r="I69" s="243" t="s">
        <v>948</v>
      </c>
      <c r="J69" s="267">
        <v>395278.90433868207</v>
      </c>
    </row>
    <row r="70" spans="1:10" ht="20" customHeight="1" x14ac:dyDescent="0.35">
      <c r="A70" s="242"/>
      <c r="B70" s="243" t="s">
        <v>801</v>
      </c>
      <c r="C70" s="243" t="s">
        <v>802</v>
      </c>
      <c r="D70" s="244" t="s">
        <v>1079</v>
      </c>
      <c r="E70" s="243"/>
      <c r="F70" s="243" t="s">
        <v>869</v>
      </c>
      <c r="G70" s="243" t="s">
        <v>870</v>
      </c>
      <c r="H70" s="245" t="s">
        <v>1057</v>
      </c>
      <c r="I70" s="243" t="s">
        <v>948</v>
      </c>
      <c r="J70" s="267">
        <v>194579.53266752043</v>
      </c>
    </row>
    <row r="71" spans="1:10" ht="20" customHeight="1" x14ac:dyDescent="0.35">
      <c r="A71" s="242"/>
      <c r="B71" s="243" t="s">
        <v>801</v>
      </c>
      <c r="C71" s="243" t="s">
        <v>802</v>
      </c>
      <c r="D71" s="244" t="s">
        <v>1079</v>
      </c>
      <c r="E71" s="243"/>
      <c r="F71" s="243" t="s">
        <v>876</v>
      </c>
      <c r="G71" s="243" t="s">
        <v>877</v>
      </c>
      <c r="H71" s="245" t="s">
        <v>1058</v>
      </c>
      <c r="I71" s="243" t="s">
        <v>948</v>
      </c>
      <c r="J71" s="267">
        <v>245920.17572478933</v>
      </c>
    </row>
    <row r="72" spans="1:10" ht="20" customHeight="1" x14ac:dyDescent="0.35">
      <c r="A72" s="242"/>
      <c r="B72" s="243" t="s">
        <v>801</v>
      </c>
      <c r="C72" s="243" t="s">
        <v>802</v>
      </c>
      <c r="D72" s="244" t="s">
        <v>1079</v>
      </c>
      <c r="E72" s="198" t="s">
        <v>950</v>
      </c>
      <c r="F72" s="193" t="s">
        <v>863</v>
      </c>
      <c r="G72" s="193" t="s">
        <v>864</v>
      </c>
      <c r="H72" s="245" t="s">
        <v>1059</v>
      </c>
      <c r="I72" s="243" t="e">
        <v>#N/A</v>
      </c>
      <c r="J72" s="247" t="e">
        <v>#N/A</v>
      </c>
    </row>
    <row r="73" spans="1:10" ht="20" customHeight="1" x14ac:dyDescent="0.35">
      <c r="A73" s="242"/>
      <c r="B73" s="243" t="s">
        <v>801</v>
      </c>
      <c r="C73" s="243" t="s">
        <v>802</v>
      </c>
      <c r="D73" s="244" t="s">
        <v>1079</v>
      </c>
      <c r="E73" s="198" t="s">
        <v>950</v>
      </c>
      <c r="F73" s="193" t="s">
        <v>857</v>
      </c>
      <c r="G73" s="193" t="s">
        <v>858</v>
      </c>
      <c r="H73" s="245" t="s">
        <v>1060</v>
      </c>
      <c r="I73" s="243" t="e">
        <v>#N/A</v>
      </c>
      <c r="J73" s="247" t="e">
        <v>#N/A</v>
      </c>
    </row>
    <row r="74" spans="1:10" ht="20" customHeight="1" x14ac:dyDescent="0.35">
      <c r="A74" s="242"/>
      <c r="B74" s="243" t="s">
        <v>801</v>
      </c>
      <c r="C74" s="243" t="s">
        <v>802</v>
      </c>
      <c r="D74" s="244" t="s">
        <v>1079</v>
      </c>
      <c r="E74" s="243"/>
      <c r="F74" s="243" t="s">
        <v>941</v>
      </c>
      <c r="G74" s="243" t="s">
        <v>888</v>
      </c>
      <c r="H74" s="245" t="s">
        <v>1061</v>
      </c>
      <c r="I74" s="243" t="s">
        <v>948</v>
      </c>
      <c r="J74" s="267">
        <v>61261.278027428445</v>
      </c>
    </row>
    <row r="75" spans="1:10" ht="20" customHeight="1" x14ac:dyDescent="0.35">
      <c r="A75" s="242"/>
      <c r="B75" s="243" t="s">
        <v>801</v>
      </c>
      <c r="C75" s="243" t="s">
        <v>802</v>
      </c>
      <c r="D75" s="244" t="s">
        <v>1079</v>
      </c>
      <c r="E75" s="243"/>
      <c r="F75" s="243" t="s">
        <v>903</v>
      </c>
      <c r="G75" s="243" t="s">
        <v>904</v>
      </c>
      <c r="H75" s="245" t="s">
        <v>1062</v>
      </c>
      <c r="I75" s="243" t="s">
        <v>948</v>
      </c>
      <c r="J75" s="267">
        <v>174463.11530045659</v>
      </c>
    </row>
    <row r="76" spans="1:10" ht="20" customHeight="1" x14ac:dyDescent="0.35">
      <c r="A76" s="242"/>
      <c r="B76" s="243" t="s">
        <v>801</v>
      </c>
      <c r="C76" s="243" t="s">
        <v>802</v>
      </c>
      <c r="D76" s="244" t="s">
        <v>1079</v>
      </c>
      <c r="E76" s="243"/>
      <c r="F76" s="243" t="s">
        <v>912</v>
      </c>
      <c r="G76" s="243" t="s">
        <v>913</v>
      </c>
      <c r="H76" s="245" t="s">
        <v>1063</v>
      </c>
      <c r="I76" s="243" t="s">
        <v>948</v>
      </c>
      <c r="J76" s="267">
        <v>87331.597019923167</v>
      </c>
    </row>
    <row r="77" spans="1:10" ht="20" customHeight="1" thickBot="1" x14ac:dyDescent="0.4">
      <c r="A77" s="249"/>
      <c r="B77" s="250" t="s">
        <v>801</v>
      </c>
      <c r="C77" s="250" t="s">
        <v>802</v>
      </c>
      <c r="D77" s="251" t="s">
        <v>1079</v>
      </c>
      <c r="E77" s="250"/>
      <c r="F77" s="250" t="s">
        <v>919</v>
      </c>
      <c r="G77" s="250" t="s">
        <v>920</v>
      </c>
      <c r="H77" s="252" t="s">
        <v>1064</v>
      </c>
      <c r="I77" s="250" t="s">
        <v>948</v>
      </c>
      <c r="J77" s="268">
        <v>105503.53361486831</v>
      </c>
    </row>
  </sheetData>
  <sortState xmlns:xlrd2="http://schemas.microsoft.com/office/spreadsheetml/2017/richdata2" ref="A3:N77">
    <sortCondition ref="B3:B77"/>
    <sortCondition ref="F3:F77"/>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40F52-18EB-47E8-9FA4-4CBD2AA8496D}">
  <dimension ref="A1:O77"/>
  <sheetViews>
    <sheetView zoomScaleNormal="100" workbookViewId="0">
      <pane xSplit="8" ySplit="2" topLeftCell="I3" activePane="bottomRight" state="frozen"/>
      <selection pane="topRight" activeCell="I1" sqref="I1"/>
      <selection pane="bottomLeft" activeCell="A3" sqref="A3"/>
      <selection pane="bottomRight"/>
    </sheetView>
  </sheetViews>
  <sheetFormatPr defaultRowHeight="13" x14ac:dyDescent="0.3"/>
  <cols>
    <col min="1" max="3" width="10.6328125" style="235" customWidth="1"/>
    <col min="4" max="5" width="10.6328125" style="234" customWidth="1"/>
    <col min="6" max="7" width="10.6328125" style="235" customWidth="1"/>
    <col min="8" max="8" width="10.6328125" style="234" customWidth="1"/>
    <col min="9" max="15" width="15.6328125" style="235" customWidth="1"/>
    <col min="16" max="16384" width="8.7265625" style="235"/>
  </cols>
  <sheetData>
    <row r="1" spans="1:15" s="234" customFormat="1" ht="39" x14ac:dyDescent="0.35">
      <c r="A1" s="204" t="s">
        <v>25</v>
      </c>
      <c r="B1" s="192" t="s">
        <v>26</v>
      </c>
      <c r="C1" s="192" t="s">
        <v>27</v>
      </c>
      <c r="D1" s="192" t="s">
        <v>986</v>
      </c>
      <c r="E1" s="205" t="s">
        <v>944</v>
      </c>
      <c r="F1" s="192" t="s">
        <v>28</v>
      </c>
      <c r="G1" s="192" t="s">
        <v>29</v>
      </c>
      <c r="H1" s="207" t="s">
        <v>987</v>
      </c>
      <c r="I1" s="192" t="s">
        <v>969</v>
      </c>
      <c r="J1" s="192" t="s">
        <v>970</v>
      </c>
      <c r="K1" s="192" t="s">
        <v>971</v>
      </c>
      <c r="L1" s="192" t="s">
        <v>966</v>
      </c>
      <c r="M1" s="192" t="s">
        <v>967</v>
      </c>
      <c r="N1" s="192" t="s">
        <v>968</v>
      </c>
      <c r="O1" s="207" t="s">
        <v>983</v>
      </c>
    </row>
    <row r="2" spans="1:15" s="256" customFormat="1" ht="48.5" thickBot="1" x14ac:dyDescent="0.35">
      <c r="A2" s="199" t="s">
        <v>139</v>
      </c>
      <c r="B2" s="195" t="s">
        <v>140</v>
      </c>
      <c r="C2" s="195" t="s">
        <v>141</v>
      </c>
      <c r="D2" s="257" t="s">
        <v>141</v>
      </c>
      <c r="E2" s="195" t="s">
        <v>141</v>
      </c>
      <c r="F2" s="195" t="s">
        <v>140</v>
      </c>
      <c r="G2" s="195" t="s">
        <v>141</v>
      </c>
      <c r="H2" s="258" t="s">
        <v>141</v>
      </c>
      <c r="I2" s="195" t="s">
        <v>982</v>
      </c>
      <c r="J2" s="195" t="s">
        <v>985</v>
      </c>
      <c r="K2" s="195" t="s">
        <v>946</v>
      </c>
      <c r="L2" s="195" t="s">
        <v>946</v>
      </c>
      <c r="M2" s="195" t="s">
        <v>946</v>
      </c>
      <c r="N2" s="195" t="s">
        <v>946</v>
      </c>
      <c r="O2" s="197" t="s">
        <v>946</v>
      </c>
    </row>
    <row r="3" spans="1:15" ht="20" customHeight="1" x14ac:dyDescent="0.3">
      <c r="A3" s="227"/>
      <c r="B3" s="224" t="s">
        <v>160</v>
      </c>
      <c r="C3" s="224" t="s">
        <v>161</v>
      </c>
      <c r="D3" s="244" t="s">
        <v>1065</v>
      </c>
      <c r="E3" s="243"/>
      <c r="F3" s="224" t="s">
        <v>162</v>
      </c>
      <c r="G3" s="224" t="s">
        <v>163</v>
      </c>
      <c r="H3" s="245" t="s">
        <v>990</v>
      </c>
      <c r="I3" s="224">
        <v>691</v>
      </c>
      <c r="J3" s="224">
        <v>35017.14</v>
      </c>
      <c r="K3" s="225">
        <v>1.9733193516089549E-2</v>
      </c>
      <c r="L3" s="226">
        <v>275817.44318827993</v>
      </c>
      <c r="M3" s="224">
        <v>5442.758981547363</v>
      </c>
      <c r="N3" s="224">
        <v>2</v>
      </c>
      <c r="O3" s="228" t="s">
        <v>948</v>
      </c>
    </row>
    <row r="4" spans="1:15" ht="20" customHeight="1" x14ac:dyDescent="0.3">
      <c r="A4" s="227"/>
      <c r="B4" s="224" t="s">
        <v>160</v>
      </c>
      <c r="C4" s="224" t="s">
        <v>161</v>
      </c>
      <c r="D4" s="244" t="s">
        <v>1065</v>
      </c>
      <c r="E4" s="243"/>
      <c r="F4" s="224" t="s">
        <v>175</v>
      </c>
      <c r="G4" s="224" t="s">
        <v>176</v>
      </c>
      <c r="H4" s="245" t="s">
        <v>991</v>
      </c>
      <c r="I4" s="224">
        <v>1782</v>
      </c>
      <c r="J4" s="224">
        <v>15413.26</v>
      </c>
      <c r="K4" s="225">
        <v>0.11561473692132618</v>
      </c>
      <c r="L4" s="226">
        <v>312735.29189659795</v>
      </c>
      <c r="M4" s="224">
        <v>36156.808498639322</v>
      </c>
      <c r="N4" s="224">
        <v>7</v>
      </c>
      <c r="O4" s="228" t="s">
        <v>949</v>
      </c>
    </row>
    <row r="5" spans="1:15" ht="20" customHeight="1" x14ac:dyDescent="0.3">
      <c r="A5" s="227"/>
      <c r="B5" s="224" t="s">
        <v>160</v>
      </c>
      <c r="C5" s="224" t="s">
        <v>161</v>
      </c>
      <c r="D5" s="244" t="s">
        <v>1065</v>
      </c>
      <c r="E5" s="243"/>
      <c r="F5" s="224" t="s">
        <v>182</v>
      </c>
      <c r="G5" s="224" t="s">
        <v>183</v>
      </c>
      <c r="H5" s="245" t="s">
        <v>992</v>
      </c>
      <c r="I5" s="224">
        <v>84</v>
      </c>
      <c r="J5" s="224">
        <v>10825.95</v>
      </c>
      <c r="K5" s="225">
        <v>7.7591343023014139E-3</v>
      </c>
      <c r="L5" s="226">
        <v>186434.28197987922</v>
      </c>
      <c r="M5" s="224">
        <v>1446.5686324350152</v>
      </c>
      <c r="N5" s="224">
        <v>2</v>
      </c>
      <c r="O5" s="228" t="s">
        <v>948</v>
      </c>
    </row>
    <row r="6" spans="1:15" ht="20" customHeight="1" x14ac:dyDescent="0.3">
      <c r="A6" s="227"/>
      <c r="B6" s="224" t="s">
        <v>160</v>
      </c>
      <c r="C6" s="224" t="s">
        <v>161</v>
      </c>
      <c r="D6" s="244" t="s">
        <v>1065</v>
      </c>
      <c r="E6" s="243"/>
      <c r="F6" s="224" t="s">
        <v>191</v>
      </c>
      <c r="G6" s="224" t="s">
        <v>192</v>
      </c>
      <c r="H6" s="245" t="s">
        <v>993</v>
      </c>
      <c r="I6" s="224">
        <v>1358</v>
      </c>
      <c r="J6" s="224">
        <v>27720.959999999999</v>
      </c>
      <c r="K6" s="225">
        <v>4.8988202428775919E-2</v>
      </c>
      <c r="L6" s="226">
        <v>57137.76941788695</v>
      </c>
      <c r="M6" s="224">
        <v>2799.0766145721677</v>
      </c>
      <c r="N6" s="224">
        <v>2</v>
      </c>
      <c r="O6" s="228" t="s">
        <v>948</v>
      </c>
    </row>
    <row r="7" spans="1:15" ht="20" customHeight="1" x14ac:dyDescent="0.3">
      <c r="A7" s="227"/>
      <c r="B7" s="224" t="s">
        <v>202</v>
      </c>
      <c r="C7" s="224" t="s">
        <v>203</v>
      </c>
      <c r="D7" s="244" t="s">
        <v>1066</v>
      </c>
      <c r="E7" s="243"/>
      <c r="F7" s="224" t="s">
        <v>204</v>
      </c>
      <c r="G7" s="224" t="s">
        <v>205</v>
      </c>
      <c r="H7" s="245" t="s">
        <v>994</v>
      </c>
      <c r="I7" s="224">
        <v>190</v>
      </c>
      <c r="J7" s="224">
        <v>6577.19</v>
      </c>
      <c r="K7" s="225">
        <v>2.8887716486827964E-2</v>
      </c>
      <c r="L7" s="226">
        <v>119701.364316244</v>
      </c>
      <c r="M7" s="224">
        <v>3457.8990754541624</v>
      </c>
      <c r="N7" s="224">
        <v>2</v>
      </c>
      <c r="O7" s="228" t="s">
        <v>948</v>
      </c>
    </row>
    <row r="8" spans="1:15" ht="20" customHeight="1" x14ac:dyDescent="0.3">
      <c r="A8" s="227"/>
      <c r="B8" s="224" t="s">
        <v>202</v>
      </c>
      <c r="C8" s="224" t="s">
        <v>203</v>
      </c>
      <c r="D8" s="244" t="s">
        <v>1066</v>
      </c>
      <c r="E8" s="243"/>
      <c r="F8" s="224" t="s">
        <v>213</v>
      </c>
      <c r="G8" s="224" t="s">
        <v>214</v>
      </c>
      <c r="H8" s="245" t="s">
        <v>995</v>
      </c>
      <c r="I8" s="224">
        <v>60</v>
      </c>
      <c r="J8" s="224">
        <v>5185.91</v>
      </c>
      <c r="K8" s="225">
        <v>1.1569811277095053E-2</v>
      </c>
      <c r="L8" s="226">
        <v>20012.016283171622</v>
      </c>
      <c r="M8" s="224">
        <v>231.53525167044887</v>
      </c>
      <c r="N8" s="224">
        <v>2</v>
      </c>
      <c r="O8" s="228" t="s">
        <v>948</v>
      </c>
    </row>
    <row r="9" spans="1:15" ht="20" customHeight="1" x14ac:dyDescent="0.3">
      <c r="A9" s="227"/>
      <c r="B9" s="224" t="s">
        <v>221</v>
      </c>
      <c r="C9" s="224" t="s">
        <v>222</v>
      </c>
      <c r="D9" s="244" t="s">
        <v>1067</v>
      </c>
      <c r="E9" s="243"/>
      <c r="F9" s="224" t="s">
        <v>223</v>
      </c>
      <c r="G9" s="224" t="s">
        <v>224</v>
      </c>
      <c r="H9" s="245" t="s">
        <v>996</v>
      </c>
      <c r="I9" s="224">
        <v>129</v>
      </c>
      <c r="J9" s="224">
        <v>10853.5</v>
      </c>
      <c r="K9" s="225">
        <v>1.1885566867830653E-2</v>
      </c>
      <c r="L9" s="226">
        <v>438289.04407608387</v>
      </c>
      <c r="M9" s="224">
        <v>5209.313740803871</v>
      </c>
      <c r="N9" s="224">
        <v>2</v>
      </c>
      <c r="O9" s="228" t="s">
        <v>948</v>
      </c>
    </row>
    <row r="10" spans="1:15" ht="20" customHeight="1" x14ac:dyDescent="0.3">
      <c r="A10" s="227"/>
      <c r="B10" s="224" t="s">
        <v>221</v>
      </c>
      <c r="C10" s="224" t="s">
        <v>222</v>
      </c>
      <c r="D10" s="244" t="s">
        <v>1067</v>
      </c>
      <c r="E10" s="243"/>
      <c r="F10" s="224" t="s">
        <v>233</v>
      </c>
      <c r="G10" s="224" t="s">
        <v>234</v>
      </c>
      <c r="H10" s="245" t="s">
        <v>997</v>
      </c>
      <c r="I10" s="224">
        <v>79</v>
      </c>
      <c r="J10" s="224">
        <v>3138.19</v>
      </c>
      <c r="K10" s="225">
        <v>2.5173746650139092E-2</v>
      </c>
      <c r="L10" s="226">
        <v>95734.430797198278</v>
      </c>
      <c r="M10" s="224">
        <v>2409.9943065839429</v>
      </c>
      <c r="N10" s="224">
        <v>2</v>
      </c>
      <c r="O10" s="228" t="s">
        <v>948</v>
      </c>
    </row>
    <row r="11" spans="1:15" ht="20" customHeight="1" x14ac:dyDescent="0.3">
      <c r="A11" s="227"/>
      <c r="B11" s="224" t="s">
        <v>221</v>
      </c>
      <c r="C11" s="224" t="s">
        <v>222</v>
      </c>
      <c r="D11" s="244" t="s">
        <v>1067</v>
      </c>
      <c r="E11" s="243"/>
      <c r="F11" s="224" t="s">
        <v>236</v>
      </c>
      <c r="G11" s="224" t="s">
        <v>237</v>
      </c>
      <c r="H11" s="245" t="s">
        <v>998</v>
      </c>
      <c r="I11" s="224">
        <v>318</v>
      </c>
      <c r="J11" s="224">
        <v>9604.92</v>
      </c>
      <c r="K11" s="225">
        <v>3.3108032133531563E-2</v>
      </c>
      <c r="L11" s="226">
        <v>281344.62183480378</v>
      </c>
      <c r="M11" s="224">
        <v>9314.766780302969</v>
      </c>
      <c r="N11" s="224">
        <v>3</v>
      </c>
      <c r="O11" s="228" t="s">
        <v>960</v>
      </c>
    </row>
    <row r="12" spans="1:15" ht="20" customHeight="1" x14ac:dyDescent="0.3">
      <c r="A12" s="227"/>
      <c r="B12" s="224" t="s">
        <v>221</v>
      </c>
      <c r="C12" s="224" t="s">
        <v>222</v>
      </c>
      <c r="D12" s="244" t="s">
        <v>1067</v>
      </c>
      <c r="E12" s="243"/>
      <c r="F12" s="224" t="s">
        <v>228</v>
      </c>
      <c r="G12" s="224" t="s">
        <v>229</v>
      </c>
      <c r="H12" s="245" t="s">
        <v>999</v>
      </c>
      <c r="I12" s="224">
        <v>6</v>
      </c>
      <c r="J12" s="224">
        <v>6730.39</v>
      </c>
      <c r="K12" s="225">
        <v>8.9147879989123953E-4</v>
      </c>
      <c r="L12" s="226">
        <v>21995.627469099451</v>
      </c>
      <c r="M12" s="224">
        <v>19.608635579007561</v>
      </c>
      <c r="N12" s="224">
        <v>2</v>
      </c>
      <c r="O12" s="228" t="s">
        <v>948</v>
      </c>
    </row>
    <row r="13" spans="1:15" ht="20" customHeight="1" x14ac:dyDescent="0.3">
      <c r="A13" s="227"/>
      <c r="B13" s="224" t="s">
        <v>241</v>
      </c>
      <c r="C13" s="224" t="s">
        <v>242</v>
      </c>
      <c r="D13" s="244" t="s">
        <v>1068</v>
      </c>
      <c r="E13" s="243"/>
      <c r="F13" s="224" t="s">
        <v>243</v>
      </c>
      <c r="G13" s="224" t="s">
        <v>244</v>
      </c>
      <c r="H13" s="245" t="s">
        <v>1000</v>
      </c>
      <c r="I13" s="224">
        <v>3520</v>
      </c>
      <c r="J13" s="224">
        <v>8605.1299999999992</v>
      </c>
      <c r="K13" s="225">
        <v>0.40905831753849159</v>
      </c>
      <c r="L13" s="226">
        <v>106776.19414887478</v>
      </c>
      <c r="M13" s="224">
        <v>43677.690331702048</v>
      </c>
      <c r="N13" s="224">
        <v>8</v>
      </c>
      <c r="O13" s="228" t="s">
        <v>949</v>
      </c>
    </row>
    <row r="14" spans="1:15" ht="20" customHeight="1" x14ac:dyDescent="0.3">
      <c r="A14" s="227"/>
      <c r="B14" s="224" t="s">
        <v>241</v>
      </c>
      <c r="C14" s="224" t="s">
        <v>242</v>
      </c>
      <c r="D14" s="244" t="s">
        <v>1068</v>
      </c>
      <c r="E14" s="243"/>
      <c r="F14" s="224" t="s">
        <v>255</v>
      </c>
      <c r="G14" s="224" t="s">
        <v>256</v>
      </c>
      <c r="H14" s="245" t="s">
        <v>1001</v>
      </c>
      <c r="I14" s="224">
        <v>2071</v>
      </c>
      <c r="J14" s="224">
        <v>5789.94</v>
      </c>
      <c r="K14" s="225">
        <v>0.35768937156516306</v>
      </c>
      <c r="L14" s="226">
        <v>39222.76524833031</v>
      </c>
      <c r="M14" s="224">
        <v>14029.566252723185</v>
      </c>
      <c r="N14" s="224">
        <v>3</v>
      </c>
      <c r="O14" s="228" t="s">
        <v>960</v>
      </c>
    </row>
    <row r="15" spans="1:15" ht="20" customHeight="1" x14ac:dyDescent="0.3">
      <c r="A15" s="227"/>
      <c r="B15" s="224" t="s">
        <v>241</v>
      </c>
      <c r="C15" s="224" t="s">
        <v>242</v>
      </c>
      <c r="D15" s="244" t="s">
        <v>1068</v>
      </c>
      <c r="E15" s="243"/>
      <c r="F15" s="224" t="s">
        <v>246</v>
      </c>
      <c r="G15" s="224" t="s">
        <v>247</v>
      </c>
      <c r="H15" s="245" t="s">
        <v>1002</v>
      </c>
      <c r="I15" s="224">
        <v>2715</v>
      </c>
      <c r="J15" s="224">
        <v>7786.22</v>
      </c>
      <c r="K15" s="225">
        <v>0.34869294728379108</v>
      </c>
      <c r="L15" s="226">
        <v>52058.505709660545</v>
      </c>
      <c r="M15" s="224">
        <v>18152.433787091602</v>
      </c>
      <c r="N15" s="224">
        <v>4</v>
      </c>
      <c r="O15" s="228" t="s">
        <v>960</v>
      </c>
    </row>
    <row r="16" spans="1:15" ht="20" customHeight="1" x14ac:dyDescent="0.3">
      <c r="A16" s="227"/>
      <c r="B16" s="224" t="s">
        <v>241</v>
      </c>
      <c r="C16" s="224" t="s">
        <v>242</v>
      </c>
      <c r="D16" s="244" t="s">
        <v>1068</v>
      </c>
      <c r="E16" s="243"/>
      <c r="F16" s="224" t="s">
        <v>937</v>
      </c>
      <c r="G16" s="224" t="s">
        <v>259</v>
      </c>
      <c r="H16" s="245" t="s">
        <v>1003</v>
      </c>
      <c r="I16" s="224">
        <v>5106</v>
      </c>
      <c r="J16" s="224">
        <v>14095.42</v>
      </c>
      <c r="K16" s="225">
        <v>0.36224532507722368</v>
      </c>
      <c r="L16" s="226">
        <v>99474.878490359843</v>
      </c>
      <c r="M16" s="224">
        <v>36034.309695757729</v>
      </c>
      <c r="N16" s="224">
        <v>7</v>
      </c>
      <c r="O16" s="228" t="s">
        <v>949</v>
      </c>
    </row>
    <row r="17" spans="1:15" ht="20" customHeight="1" x14ac:dyDescent="0.3">
      <c r="A17" s="227"/>
      <c r="B17" s="224" t="s">
        <v>264</v>
      </c>
      <c r="C17" s="224" t="s">
        <v>265</v>
      </c>
      <c r="D17" s="244" t="s">
        <v>1069</v>
      </c>
      <c r="E17" s="243"/>
      <c r="F17" s="224" t="s">
        <v>266</v>
      </c>
      <c r="G17" s="224" t="s">
        <v>265</v>
      </c>
      <c r="H17" s="245" t="s">
        <v>1004</v>
      </c>
      <c r="I17" s="224">
        <v>0</v>
      </c>
      <c r="J17" s="224">
        <v>2454.41</v>
      </c>
      <c r="K17" s="225">
        <v>0</v>
      </c>
      <c r="L17" s="226">
        <v>225012.82705150914</v>
      </c>
      <c r="M17" s="224">
        <v>0</v>
      </c>
      <c r="N17" s="224">
        <v>1</v>
      </c>
      <c r="O17" s="228" t="s">
        <v>976</v>
      </c>
    </row>
    <row r="18" spans="1:15" ht="20" customHeight="1" x14ac:dyDescent="0.3">
      <c r="A18" s="227"/>
      <c r="B18" s="224" t="s">
        <v>264</v>
      </c>
      <c r="C18" s="224" t="s">
        <v>265</v>
      </c>
      <c r="D18" s="244" t="s">
        <v>1069</v>
      </c>
      <c r="E18" s="243"/>
      <c r="F18" s="224" t="s">
        <v>272</v>
      </c>
      <c r="G18" s="224" t="s">
        <v>273</v>
      </c>
      <c r="H18" s="245" t="s">
        <v>1005</v>
      </c>
      <c r="I18" s="224">
        <v>0</v>
      </c>
      <c r="J18" s="224">
        <v>8065.03</v>
      </c>
      <c r="K18" s="225">
        <v>0</v>
      </c>
      <c r="L18" s="226">
        <v>525639.98062423978</v>
      </c>
      <c r="M18" s="224">
        <v>0</v>
      </c>
      <c r="N18" s="224">
        <v>1</v>
      </c>
      <c r="O18" s="228" t="s">
        <v>976</v>
      </c>
    </row>
    <row r="19" spans="1:15" ht="20" customHeight="1" x14ac:dyDescent="0.3">
      <c r="A19" s="227"/>
      <c r="B19" s="224" t="s">
        <v>264</v>
      </c>
      <c r="C19" s="224" t="s">
        <v>265</v>
      </c>
      <c r="D19" s="244" t="s">
        <v>1069</v>
      </c>
      <c r="E19" s="243"/>
      <c r="F19" s="224" t="s">
        <v>289</v>
      </c>
      <c r="G19" s="224" t="s">
        <v>290</v>
      </c>
      <c r="H19" s="245" t="s">
        <v>1006</v>
      </c>
      <c r="I19" s="224">
        <v>0</v>
      </c>
      <c r="J19" s="224">
        <v>3489.9</v>
      </c>
      <c r="K19" s="225">
        <v>0</v>
      </c>
      <c r="L19" s="226">
        <v>334560.83747456264</v>
      </c>
      <c r="M19" s="224">
        <v>0</v>
      </c>
      <c r="N19" s="224">
        <v>1</v>
      </c>
      <c r="O19" s="228" t="s">
        <v>976</v>
      </c>
    </row>
    <row r="20" spans="1:15" ht="20" customHeight="1" x14ac:dyDescent="0.3">
      <c r="A20" s="227"/>
      <c r="B20" s="224" t="s">
        <v>264</v>
      </c>
      <c r="C20" s="224" t="s">
        <v>265</v>
      </c>
      <c r="D20" s="244" t="s">
        <v>1069</v>
      </c>
      <c r="E20" s="243"/>
      <c r="F20" s="224" t="s">
        <v>307</v>
      </c>
      <c r="G20" s="224" t="s">
        <v>308</v>
      </c>
      <c r="H20" s="245" t="s">
        <v>1007</v>
      </c>
      <c r="I20" s="224">
        <v>741</v>
      </c>
      <c r="J20" s="224">
        <v>9385.07</v>
      </c>
      <c r="K20" s="225">
        <v>7.8955191596866092E-2</v>
      </c>
      <c r="L20" s="226">
        <v>278754.9110622101</v>
      </c>
      <c r="M20" s="224">
        <v>22009.147411484166</v>
      </c>
      <c r="N20" s="224">
        <v>5</v>
      </c>
      <c r="O20" s="228" t="s">
        <v>960</v>
      </c>
    </row>
    <row r="21" spans="1:15" ht="20" customHeight="1" x14ac:dyDescent="0.3">
      <c r="A21" s="227"/>
      <c r="B21" s="224" t="s">
        <v>264</v>
      </c>
      <c r="C21" s="224" t="s">
        <v>265</v>
      </c>
      <c r="D21" s="244" t="s">
        <v>1069</v>
      </c>
      <c r="E21" s="243"/>
      <c r="F21" s="224" t="s">
        <v>322</v>
      </c>
      <c r="G21" s="224" t="s">
        <v>323</v>
      </c>
      <c r="H21" s="245" t="s">
        <v>1008</v>
      </c>
      <c r="I21" s="224">
        <v>942</v>
      </c>
      <c r="J21" s="224">
        <v>8667.74</v>
      </c>
      <c r="K21" s="225">
        <v>0.10867884823494936</v>
      </c>
      <c r="L21" s="226">
        <v>262942.49900713121</v>
      </c>
      <c r="M21" s="224">
        <v>28576.287944114334</v>
      </c>
      <c r="N21" s="224">
        <v>6</v>
      </c>
      <c r="O21" s="228" t="s">
        <v>960</v>
      </c>
    </row>
    <row r="22" spans="1:15" ht="20" customHeight="1" x14ac:dyDescent="0.3">
      <c r="A22" s="227"/>
      <c r="B22" s="224" t="s">
        <v>264</v>
      </c>
      <c r="C22" s="224" t="s">
        <v>265</v>
      </c>
      <c r="D22" s="244" t="s">
        <v>1069</v>
      </c>
      <c r="E22" s="243"/>
      <c r="F22" s="224" t="s">
        <v>329</v>
      </c>
      <c r="G22" s="224" t="s">
        <v>330</v>
      </c>
      <c r="H22" s="245" t="s">
        <v>1009</v>
      </c>
      <c r="I22" s="224">
        <v>306</v>
      </c>
      <c r="J22" s="224">
        <v>1960.45</v>
      </c>
      <c r="K22" s="225">
        <v>0.15608661276747685</v>
      </c>
      <c r="L22" s="226">
        <v>53658.754135805721</v>
      </c>
      <c r="M22" s="224">
        <v>8375.4131783807534</v>
      </c>
      <c r="N22" s="224">
        <v>3</v>
      </c>
      <c r="O22" s="228" t="s">
        <v>960</v>
      </c>
    </row>
    <row r="23" spans="1:15" ht="20" customHeight="1" x14ac:dyDescent="0.3">
      <c r="A23" s="227"/>
      <c r="B23" s="224" t="s">
        <v>264</v>
      </c>
      <c r="C23" s="224" t="s">
        <v>265</v>
      </c>
      <c r="D23" s="244" t="s">
        <v>1069</v>
      </c>
      <c r="E23" s="243"/>
      <c r="F23" s="224" t="s">
        <v>332</v>
      </c>
      <c r="G23" s="224" t="s">
        <v>333</v>
      </c>
      <c r="H23" s="245" t="s">
        <v>1010</v>
      </c>
      <c r="I23" s="224">
        <v>1376</v>
      </c>
      <c r="J23" s="224">
        <v>7695.11</v>
      </c>
      <c r="K23" s="225">
        <v>0.17881485774732267</v>
      </c>
      <c r="L23" s="226">
        <v>77388.500562258647</v>
      </c>
      <c r="M23" s="224">
        <v>13838.213719318881</v>
      </c>
      <c r="N23" s="224">
        <v>3</v>
      </c>
      <c r="O23" s="228" t="s">
        <v>960</v>
      </c>
    </row>
    <row r="24" spans="1:15" ht="20" customHeight="1" x14ac:dyDescent="0.3">
      <c r="A24" s="227"/>
      <c r="B24" s="224" t="s">
        <v>264</v>
      </c>
      <c r="C24" s="224" t="s">
        <v>265</v>
      </c>
      <c r="D24" s="244" t="s">
        <v>1069</v>
      </c>
      <c r="E24" s="243"/>
      <c r="F24" s="224" t="s">
        <v>337</v>
      </c>
      <c r="G24" s="224" t="s">
        <v>338</v>
      </c>
      <c r="H24" s="245" t="s">
        <v>1011</v>
      </c>
      <c r="I24" s="224">
        <v>5039</v>
      </c>
      <c r="J24" s="224">
        <v>18857.39</v>
      </c>
      <c r="K24" s="225">
        <v>0.26721619481805275</v>
      </c>
      <c r="L24" s="226">
        <v>180565.99847996299</v>
      </c>
      <c r="M24" s="224">
        <v>48250.159027338006</v>
      </c>
      <c r="N24" s="224">
        <v>9</v>
      </c>
      <c r="O24" s="228" t="s">
        <v>949</v>
      </c>
    </row>
    <row r="25" spans="1:15" ht="20" customHeight="1" x14ac:dyDescent="0.3">
      <c r="A25" s="227"/>
      <c r="B25" s="224" t="s">
        <v>264</v>
      </c>
      <c r="C25" s="224" t="s">
        <v>265</v>
      </c>
      <c r="D25" s="244" t="s">
        <v>1069</v>
      </c>
      <c r="E25" s="243"/>
      <c r="F25" s="224" t="s">
        <v>298</v>
      </c>
      <c r="G25" s="224" t="s">
        <v>939</v>
      </c>
      <c r="H25" s="245" t="s">
        <v>1012</v>
      </c>
      <c r="I25" s="224">
        <v>281</v>
      </c>
      <c r="J25" s="224">
        <v>6606.1</v>
      </c>
      <c r="K25" s="225">
        <v>4.2536443590015287E-2</v>
      </c>
      <c r="L25" s="226">
        <v>267657.70805069688</v>
      </c>
      <c r="M25" s="224">
        <v>11385.206999931248</v>
      </c>
      <c r="N25" s="224">
        <v>3</v>
      </c>
      <c r="O25" s="228" t="s">
        <v>960</v>
      </c>
    </row>
    <row r="26" spans="1:15" ht="20" customHeight="1" x14ac:dyDescent="0.3">
      <c r="A26" s="227"/>
      <c r="B26" s="224" t="s">
        <v>264</v>
      </c>
      <c r="C26" s="224" t="s">
        <v>265</v>
      </c>
      <c r="D26" s="244" t="s">
        <v>1069</v>
      </c>
      <c r="E26" s="243"/>
      <c r="F26" s="224" t="s">
        <v>940</v>
      </c>
      <c r="G26" s="224" t="s">
        <v>280</v>
      </c>
      <c r="H26" s="245" t="s">
        <v>1013</v>
      </c>
      <c r="I26" s="224">
        <v>53</v>
      </c>
      <c r="J26" s="224">
        <v>6831.84</v>
      </c>
      <c r="K26" s="225">
        <v>7.7577929225508789E-3</v>
      </c>
      <c r="L26" s="226">
        <v>192799.00094537192</v>
      </c>
      <c r="M26" s="224">
        <v>1495.6947250088865</v>
      </c>
      <c r="N26" s="224">
        <v>2</v>
      </c>
      <c r="O26" s="228" t="s">
        <v>948</v>
      </c>
    </row>
    <row r="27" spans="1:15" ht="20" customHeight="1" x14ac:dyDescent="0.3">
      <c r="A27" s="227"/>
      <c r="B27" s="224" t="s">
        <v>264</v>
      </c>
      <c r="C27" s="224" t="s">
        <v>265</v>
      </c>
      <c r="D27" s="244" t="s">
        <v>1069</v>
      </c>
      <c r="E27" s="243"/>
      <c r="F27" s="224" t="s">
        <v>938</v>
      </c>
      <c r="G27" s="224" t="s">
        <v>317</v>
      </c>
      <c r="H27" s="245" t="s">
        <v>1014</v>
      </c>
      <c r="I27" s="224">
        <v>547</v>
      </c>
      <c r="J27" s="224">
        <v>6505.11</v>
      </c>
      <c r="K27" s="225">
        <v>8.4087740253431534E-2</v>
      </c>
      <c r="L27" s="226">
        <v>166318.37545023175</v>
      </c>
      <c r="M27" s="224">
        <v>13985.336354231791</v>
      </c>
      <c r="N27" s="224">
        <v>3</v>
      </c>
      <c r="O27" s="228" t="s">
        <v>960</v>
      </c>
    </row>
    <row r="28" spans="1:15" ht="20" customHeight="1" x14ac:dyDescent="0.3">
      <c r="A28" s="227"/>
      <c r="B28" s="224" t="s">
        <v>348</v>
      </c>
      <c r="C28" s="224" t="s">
        <v>349</v>
      </c>
      <c r="D28" s="244" t="s">
        <v>1070</v>
      </c>
      <c r="E28" s="243"/>
      <c r="F28" s="224" t="s">
        <v>350</v>
      </c>
      <c r="G28" s="224" t="s">
        <v>351</v>
      </c>
      <c r="H28" s="245" t="s">
        <v>1015</v>
      </c>
      <c r="I28" s="224">
        <v>426</v>
      </c>
      <c r="J28" s="224">
        <v>13782.43</v>
      </c>
      <c r="K28" s="225">
        <v>3.0908918093543736E-2</v>
      </c>
      <c r="L28" s="226">
        <v>233058.47607083933</v>
      </c>
      <c r="M28" s="224">
        <v>7203.5853478796953</v>
      </c>
      <c r="N28" s="224">
        <v>2</v>
      </c>
      <c r="O28" s="228" t="s">
        <v>948</v>
      </c>
    </row>
    <row r="29" spans="1:15" ht="20" customHeight="1" x14ac:dyDescent="0.3">
      <c r="A29" s="227"/>
      <c r="B29" s="224" t="s">
        <v>348</v>
      </c>
      <c r="C29" s="224" t="s">
        <v>349</v>
      </c>
      <c r="D29" s="244" t="s">
        <v>1070</v>
      </c>
      <c r="E29" s="243"/>
      <c r="F29" s="224" t="s">
        <v>359</v>
      </c>
      <c r="G29" s="224" t="s">
        <v>360</v>
      </c>
      <c r="H29" s="245" t="s">
        <v>1016</v>
      </c>
      <c r="I29" s="224">
        <v>24</v>
      </c>
      <c r="J29" s="224">
        <v>18949.580000000002</v>
      </c>
      <c r="K29" s="225">
        <v>1.2665188357736687E-3</v>
      </c>
      <c r="L29" s="226">
        <v>366972.1987715821</v>
      </c>
      <c r="M29" s="224">
        <v>464.77720194948751</v>
      </c>
      <c r="N29" s="224">
        <v>2</v>
      </c>
      <c r="O29" s="228" t="s">
        <v>948</v>
      </c>
    </row>
    <row r="30" spans="1:15" ht="20" customHeight="1" x14ac:dyDescent="0.3">
      <c r="A30" s="227"/>
      <c r="B30" s="224" t="s">
        <v>348</v>
      </c>
      <c r="C30" s="224" t="s">
        <v>349</v>
      </c>
      <c r="D30" s="244" t="s">
        <v>1070</v>
      </c>
      <c r="E30" s="243"/>
      <c r="F30" s="224" t="s">
        <v>367</v>
      </c>
      <c r="G30" s="224" t="s">
        <v>368</v>
      </c>
      <c r="H30" s="245" t="s">
        <v>1017</v>
      </c>
      <c r="I30" s="224">
        <v>24</v>
      </c>
      <c r="J30" s="224">
        <v>8332.39</v>
      </c>
      <c r="K30" s="225">
        <v>2.8803260529091895E-3</v>
      </c>
      <c r="L30" s="226">
        <v>87407.625863619964</v>
      </c>
      <c r="M30" s="224">
        <v>251.76246199792368</v>
      </c>
      <c r="N30" s="224">
        <v>2</v>
      </c>
      <c r="O30" s="228" t="s">
        <v>948</v>
      </c>
    </row>
    <row r="31" spans="1:15" ht="20" customHeight="1" x14ac:dyDescent="0.3">
      <c r="A31" s="227"/>
      <c r="B31" s="224" t="s">
        <v>372</v>
      </c>
      <c r="C31" s="224" t="s">
        <v>373</v>
      </c>
      <c r="D31" s="244" t="s">
        <v>1071</v>
      </c>
      <c r="E31" s="243"/>
      <c r="F31" s="224" t="s">
        <v>374</v>
      </c>
      <c r="G31" s="224" t="s">
        <v>373</v>
      </c>
      <c r="H31" s="245" t="s">
        <v>1018</v>
      </c>
      <c r="I31" s="224">
        <v>0</v>
      </c>
      <c r="J31" s="224">
        <v>9684.61</v>
      </c>
      <c r="K31" s="225">
        <v>0</v>
      </c>
      <c r="L31" s="226">
        <v>582975.57781596656</v>
      </c>
      <c r="M31" s="224">
        <v>0</v>
      </c>
      <c r="N31" s="224">
        <v>1</v>
      </c>
      <c r="O31" s="228" t="s">
        <v>976</v>
      </c>
    </row>
    <row r="32" spans="1:15" ht="20" customHeight="1" x14ac:dyDescent="0.3">
      <c r="A32" s="227"/>
      <c r="B32" s="224" t="s">
        <v>372</v>
      </c>
      <c r="C32" s="224" t="s">
        <v>373</v>
      </c>
      <c r="D32" s="244" t="s">
        <v>1071</v>
      </c>
      <c r="E32" s="243"/>
      <c r="F32" s="224" t="s">
        <v>386</v>
      </c>
      <c r="G32" s="224" t="s">
        <v>387</v>
      </c>
      <c r="H32" s="245" t="s">
        <v>1019</v>
      </c>
      <c r="I32" s="224">
        <v>1125</v>
      </c>
      <c r="J32" s="224">
        <v>9348.91</v>
      </c>
      <c r="K32" s="225">
        <v>0.12033488395973435</v>
      </c>
      <c r="L32" s="226">
        <v>296104.51633203856</v>
      </c>
      <c r="M32" s="224">
        <v>35631.702612769128</v>
      </c>
      <c r="N32" s="224">
        <v>7</v>
      </c>
      <c r="O32" s="228" t="s">
        <v>949</v>
      </c>
    </row>
    <row r="33" spans="1:15" ht="20" customHeight="1" x14ac:dyDescent="0.3">
      <c r="A33" s="227"/>
      <c r="B33" s="224" t="s">
        <v>372</v>
      </c>
      <c r="C33" s="224" t="s">
        <v>373</v>
      </c>
      <c r="D33" s="244" t="s">
        <v>1071</v>
      </c>
      <c r="E33" s="243"/>
      <c r="F33" s="224" t="s">
        <v>397</v>
      </c>
      <c r="G33" s="224" t="s">
        <v>398</v>
      </c>
      <c r="H33" s="245" t="s">
        <v>1020</v>
      </c>
      <c r="I33" s="224">
        <v>267</v>
      </c>
      <c r="J33" s="224">
        <v>12040.55</v>
      </c>
      <c r="K33" s="225">
        <v>2.2175066753595145E-2</v>
      </c>
      <c r="L33" s="226">
        <v>253912.03726947805</v>
      </c>
      <c r="M33" s="224">
        <v>5630.5163759920142</v>
      </c>
      <c r="N33" s="224">
        <v>2</v>
      </c>
      <c r="O33" s="228" t="s">
        <v>948</v>
      </c>
    </row>
    <row r="34" spans="1:15" ht="20" customHeight="1" x14ac:dyDescent="0.3">
      <c r="A34" s="227"/>
      <c r="B34" s="224" t="s">
        <v>372</v>
      </c>
      <c r="C34" s="224" t="s">
        <v>373</v>
      </c>
      <c r="D34" s="244" t="s">
        <v>1071</v>
      </c>
      <c r="E34" s="243"/>
      <c r="F34" s="224" t="s">
        <v>410</v>
      </c>
      <c r="G34" s="224" t="s">
        <v>411</v>
      </c>
      <c r="H34" s="245" t="s">
        <v>1021</v>
      </c>
      <c r="I34" s="224">
        <v>66</v>
      </c>
      <c r="J34" s="224">
        <v>8344.0300000000007</v>
      </c>
      <c r="K34" s="225">
        <v>7.9098469204928554E-3</v>
      </c>
      <c r="L34" s="226">
        <v>449455.4583827944</v>
      </c>
      <c r="M34" s="224">
        <v>3555.1238733878508</v>
      </c>
      <c r="N34" s="224">
        <v>2</v>
      </c>
      <c r="O34" s="228" t="s">
        <v>948</v>
      </c>
    </row>
    <row r="35" spans="1:15" ht="20" customHeight="1" x14ac:dyDescent="0.3">
      <c r="A35" s="227"/>
      <c r="B35" s="224" t="s">
        <v>372</v>
      </c>
      <c r="C35" s="224" t="s">
        <v>373</v>
      </c>
      <c r="D35" s="244" t="s">
        <v>1071</v>
      </c>
      <c r="E35" s="243"/>
      <c r="F35" s="224" t="s">
        <v>421</v>
      </c>
      <c r="G35" s="224" t="s">
        <v>422</v>
      </c>
      <c r="H35" s="245" t="s">
        <v>1022</v>
      </c>
      <c r="I35" s="224">
        <v>487</v>
      </c>
      <c r="J35" s="224">
        <v>5606.68</v>
      </c>
      <c r="K35" s="225">
        <v>8.686067333965912E-2</v>
      </c>
      <c r="L35" s="226">
        <v>116956.18461544643</v>
      </c>
      <c r="M35" s="224">
        <v>10158.892946935157</v>
      </c>
      <c r="N35" s="224">
        <v>3</v>
      </c>
      <c r="O35" s="228" t="s">
        <v>960</v>
      </c>
    </row>
    <row r="36" spans="1:15" ht="20" customHeight="1" x14ac:dyDescent="0.3">
      <c r="A36" s="227"/>
      <c r="B36" s="224" t="s">
        <v>428</v>
      </c>
      <c r="C36" s="224" t="s">
        <v>429</v>
      </c>
      <c r="D36" s="244" t="s">
        <v>1072</v>
      </c>
      <c r="E36" s="243"/>
      <c r="F36" s="224" t="s">
        <v>430</v>
      </c>
      <c r="G36" s="224" t="s">
        <v>429</v>
      </c>
      <c r="H36" s="245" t="s">
        <v>1023</v>
      </c>
      <c r="I36" s="224">
        <v>0</v>
      </c>
      <c r="J36" s="224">
        <v>913</v>
      </c>
      <c r="K36" s="225">
        <v>0</v>
      </c>
      <c r="L36" s="226">
        <v>506974.38269140047</v>
      </c>
      <c r="M36" s="224">
        <v>0</v>
      </c>
      <c r="N36" s="224">
        <v>1</v>
      </c>
      <c r="O36" s="228" t="s">
        <v>976</v>
      </c>
    </row>
    <row r="37" spans="1:15" ht="20" customHeight="1" x14ac:dyDescent="0.3">
      <c r="A37" s="227"/>
      <c r="B37" s="224" t="s">
        <v>428</v>
      </c>
      <c r="C37" s="224" t="s">
        <v>429</v>
      </c>
      <c r="D37" s="244" t="s">
        <v>1072</v>
      </c>
      <c r="E37" s="243"/>
      <c r="F37" s="224" t="s">
        <v>445</v>
      </c>
      <c r="G37" s="224" t="s">
        <v>446</v>
      </c>
      <c r="H37" s="245" t="s">
        <v>1024</v>
      </c>
      <c r="I37" s="224">
        <v>0</v>
      </c>
      <c r="J37" s="224">
        <v>8360.56</v>
      </c>
      <c r="K37" s="225">
        <v>0</v>
      </c>
      <c r="L37" s="226">
        <v>440517.9450313265</v>
      </c>
      <c r="M37" s="224">
        <v>0</v>
      </c>
      <c r="N37" s="224">
        <v>1</v>
      </c>
      <c r="O37" s="228" t="s">
        <v>976</v>
      </c>
    </row>
    <row r="38" spans="1:15" ht="20" customHeight="1" x14ac:dyDescent="0.3">
      <c r="A38" s="227"/>
      <c r="B38" s="224" t="s">
        <v>428</v>
      </c>
      <c r="C38" s="224" t="s">
        <v>429</v>
      </c>
      <c r="D38" s="244" t="s">
        <v>1072</v>
      </c>
      <c r="E38" s="243"/>
      <c r="F38" s="224" t="s">
        <v>456</v>
      </c>
      <c r="G38" s="224" t="s">
        <v>457</v>
      </c>
      <c r="H38" s="245" t="s">
        <v>1025</v>
      </c>
      <c r="I38" s="224">
        <v>18</v>
      </c>
      <c r="J38" s="224">
        <v>4152.51</v>
      </c>
      <c r="K38" s="225">
        <v>4.3347276707340855E-3</v>
      </c>
      <c r="L38" s="226">
        <v>323670.16096011002</v>
      </c>
      <c r="M38" s="224">
        <v>1403.0220029047443</v>
      </c>
      <c r="N38" s="224">
        <v>2</v>
      </c>
      <c r="O38" s="228" t="s">
        <v>948</v>
      </c>
    </row>
    <row r="39" spans="1:15" ht="20" customHeight="1" x14ac:dyDescent="0.3">
      <c r="A39" s="227"/>
      <c r="B39" s="224" t="s">
        <v>428</v>
      </c>
      <c r="C39" s="224" t="s">
        <v>429</v>
      </c>
      <c r="D39" s="244" t="s">
        <v>1072</v>
      </c>
      <c r="E39" s="243"/>
      <c r="F39" s="224" t="s">
        <v>465</v>
      </c>
      <c r="G39" s="224" t="s">
        <v>466</v>
      </c>
      <c r="H39" s="245" t="s">
        <v>1026</v>
      </c>
      <c r="I39" s="224">
        <v>0</v>
      </c>
      <c r="J39" s="224">
        <v>4559.42</v>
      </c>
      <c r="K39" s="225">
        <v>0</v>
      </c>
      <c r="L39" s="226">
        <v>375566.53691372357</v>
      </c>
      <c r="M39" s="224">
        <v>0</v>
      </c>
      <c r="N39" s="224">
        <v>1</v>
      </c>
      <c r="O39" s="228" t="s">
        <v>976</v>
      </c>
    </row>
    <row r="40" spans="1:15" ht="20" customHeight="1" x14ac:dyDescent="0.3">
      <c r="A40" s="227"/>
      <c r="B40" s="224" t="s">
        <v>428</v>
      </c>
      <c r="C40" s="224" t="s">
        <v>429</v>
      </c>
      <c r="D40" s="244" t="s">
        <v>1072</v>
      </c>
      <c r="E40" s="243"/>
      <c r="F40" s="224" t="s">
        <v>476</v>
      </c>
      <c r="G40" s="224" t="s">
        <v>477</v>
      </c>
      <c r="H40" s="245" t="s">
        <v>1027</v>
      </c>
      <c r="I40" s="224">
        <v>18</v>
      </c>
      <c r="J40" s="224">
        <v>3423.84</v>
      </c>
      <c r="K40" s="225">
        <v>5.2572550119164441E-3</v>
      </c>
      <c r="L40" s="226">
        <v>233455.43561812758</v>
      </c>
      <c r="M40" s="224">
        <v>1227.334758962538</v>
      </c>
      <c r="N40" s="224">
        <v>2</v>
      </c>
      <c r="O40" s="228" t="s">
        <v>948</v>
      </c>
    </row>
    <row r="41" spans="1:15" ht="20" customHeight="1" x14ac:dyDescent="0.3">
      <c r="A41" s="227"/>
      <c r="B41" s="224" t="s">
        <v>428</v>
      </c>
      <c r="C41" s="224" t="s">
        <v>429</v>
      </c>
      <c r="D41" s="244" t="s">
        <v>1072</v>
      </c>
      <c r="E41" s="243"/>
      <c r="F41" s="224" t="s">
        <v>479</v>
      </c>
      <c r="G41" s="224" t="s">
        <v>480</v>
      </c>
      <c r="H41" s="245" t="s">
        <v>1028</v>
      </c>
      <c r="I41" s="224">
        <v>60</v>
      </c>
      <c r="J41" s="224">
        <v>3800.16</v>
      </c>
      <c r="K41" s="225">
        <v>1.5788808892257169E-2</v>
      </c>
      <c r="L41" s="226">
        <v>197590.94807863893</v>
      </c>
      <c r="M41" s="224">
        <v>3119.7257180535389</v>
      </c>
      <c r="N41" s="224">
        <v>2</v>
      </c>
      <c r="O41" s="228" t="s">
        <v>948</v>
      </c>
    </row>
    <row r="42" spans="1:15" ht="20" customHeight="1" x14ac:dyDescent="0.3">
      <c r="A42" s="227"/>
      <c r="B42" s="224" t="s">
        <v>428</v>
      </c>
      <c r="C42" s="224" t="s">
        <v>429</v>
      </c>
      <c r="D42" s="244" t="s">
        <v>1072</v>
      </c>
      <c r="E42" s="243"/>
      <c r="F42" s="224" t="s">
        <v>484</v>
      </c>
      <c r="G42" s="224" t="s">
        <v>485</v>
      </c>
      <c r="H42" s="245" t="s">
        <v>1029</v>
      </c>
      <c r="I42" s="224">
        <v>26</v>
      </c>
      <c r="J42" s="224">
        <v>5789.12</v>
      </c>
      <c r="K42" s="225">
        <v>4.4911834613896411E-3</v>
      </c>
      <c r="L42" s="226">
        <v>372615.62339759391</v>
      </c>
      <c r="M42" s="224">
        <v>1673.4851252586648</v>
      </c>
      <c r="N42" s="224">
        <v>2</v>
      </c>
      <c r="O42" s="228" t="s">
        <v>948</v>
      </c>
    </row>
    <row r="43" spans="1:15" ht="20" customHeight="1" x14ac:dyDescent="0.3">
      <c r="A43" s="227"/>
      <c r="B43" s="224" t="s">
        <v>493</v>
      </c>
      <c r="C43" s="224" t="s">
        <v>494</v>
      </c>
      <c r="D43" s="244" t="s">
        <v>1073</v>
      </c>
      <c r="E43" s="243"/>
      <c r="F43" s="224" t="s">
        <v>495</v>
      </c>
      <c r="G43" s="224" t="s">
        <v>496</v>
      </c>
      <c r="H43" s="245" t="s">
        <v>1030</v>
      </c>
      <c r="I43" s="224">
        <v>122</v>
      </c>
      <c r="J43" s="224">
        <v>6084.75</v>
      </c>
      <c r="K43" s="225">
        <v>2.0050125313283207E-2</v>
      </c>
      <c r="L43" s="226">
        <v>489822.55970404157</v>
      </c>
      <c r="M43" s="224">
        <v>9821.0037033391782</v>
      </c>
      <c r="N43" s="224">
        <v>3</v>
      </c>
      <c r="O43" s="228" t="s">
        <v>960</v>
      </c>
    </row>
    <row r="44" spans="1:15" ht="20" customHeight="1" x14ac:dyDescent="0.3">
      <c r="A44" s="227"/>
      <c r="B44" s="224" t="s">
        <v>493</v>
      </c>
      <c r="C44" s="224" t="s">
        <v>494</v>
      </c>
      <c r="D44" s="244" t="s">
        <v>1073</v>
      </c>
      <c r="E44" s="243"/>
      <c r="F44" s="224" t="s">
        <v>508</v>
      </c>
      <c r="G44" s="224" t="s">
        <v>509</v>
      </c>
      <c r="H44" s="245" t="s">
        <v>1031</v>
      </c>
      <c r="I44" s="224">
        <v>102</v>
      </c>
      <c r="J44" s="224">
        <v>5162.51</v>
      </c>
      <c r="K44" s="225">
        <v>1.9757830977567111E-2</v>
      </c>
      <c r="L44" s="226">
        <v>350096.49215040373</v>
      </c>
      <c r="M44" s="224">
        <v>6917.1473177468279</v>
      </c>
      <c r="N44" s="224">
        <v>2</v>
      </c>
      <c r="O44" s="228" t="s">
        <v>948</v>
      </c>
    </row>
    <row r="45" spans="1:15" ht="20" customHeight="1" x14ac:dyDescent="0.3">
      <c r="A45" s="227"/>
      <c r="B45" s="224" t="s">
        <v>517</v>
      </c>
      <c r="C45" s="224" t="s">
        <v>518</v>
      </c>
      <c r="D45" s="244" t="s">
        <v>1074</v>
      </c>
      <c r="E45" s="243"/>
      <c r="F45" s="224" t="s">
        <v>519</v>
      </c>
      <c r="G45" s="224" t="s">
        <v>520</v>
      </c>
      <c r="H45" s="245" t="s">
        <v>1032</v>
      </c>
      <c r="I45" s="224">
        <v>266</v>
      </c>
      <c r="J45" s="224">
        <v>3134.01</v>
      </c>
      <c r="K45" s="225">
        <v>8.4875287570875646E-2</v>
      </c>
      <c r="L45" s="226">
        <v>496706.13707320916</v>
      </c>
      <c r="M45" s="224">
        <v>42158.076222307405</v>
      </c>
      <c r="N45" s="224">
        <v>8</v>
      </c>
      <c r="O45" s="228" t="s">
        <v>949</v>
      </c>
    </row>
    <row r="46" spans="1:15" ht="20" customHeight="1" x14ac:dyDescent="0.3">
      <c r="A46" s="227"/>
      <c r="B46" s="224" t="s">
        <v>517</v>
      </c>
      <c r="C46" s="224" t="s">
        <v>518</v>
      </c>
      <c r="D46" s="244" t="s">
        <v>1074</v>
      </c>
      <c r="E46" s="198" t="s">
        <v>950</v>
      </c>
      <c r="F46" s="224" t="s">
        <v>537</v>
      </c>
      <c r="G46" s="224" t="s">
        <v>538</v>
      </c>
      <c r="H46" s="245" t="s">
        <v>1033</v>
      </c>
      <c r="I46" s="224">
        <v>694</v>
      </c>
      <c r="J46" s="224">
        <v>3721.78</v>
      </c>
      <c r="K46" s="225">
        <v>0.18646991493317713</v>
      </c>
      <c r="L46" s="226" t="e">
        <v>#N/A</v>
      </c>
      <c r="M46" s="224" t="e">
        <v>#N/A</v>
      </c>
      <c r="N46" s="224" t="e">
        <v>#N/A</v>
      </c>
      <c r="O46" s="228" t="e">
        <v>#N/A</v>
      </c>
    </row>
    <row r="47" spans="1:15" ht="20" customHeight="1" x14ac:dyDescent="0.3">
      <c r="A47" s="227"/>
      <c r="B47" s="224" t="s">
        <v>517</v>
      </c>
      <c r="C47" s="224" t="s">
        <v>518</v>
      </c>
      <c r="D47" s="244" t="s">
        <v>1074</v>
      </c>
      <c r="E47" s="243"/>
      <c r="F47" s="224" t="s">
        <v>542</v>
      </c>
      <c r="G47" s="224" t="s">
        <v>543</v>
      </c>
      <c r="H47" s="245" t="s">
        <v>1034</v>
      </c>
      <c r="I47" s="224">
        <v>1476</v>
      </c>
      <c r="J47" s="224">
        <v>9167.51</v>
      </c>
      <c r="K47" s="225">
        <v>0.16100336950818706</v>
      </c>
      <c r="L47" s="226">
        <v>379856.86599617073</v>
      </c>
      <c r="M47" s="224">
        <v>61158.235356203368</v>
      </c>
      <c r="N47" s="224">
        <v>10</v>
      </c>
      <c r="O47" s="228" t="s">
        <v>949</v>
      </c>
    </row>
    <row r="48" spans="1:15" ht="20" customHeight="1" x14ac:dyDescent="0.3">
      <c r="A48" s="227"/>
      <c r="B48" s="224" t="s">
        <v>517</v>
      </c>
      <c r="C48" s="224" t="s">
        <v>518</v>
      </c>
      <c r="D48" s="244" t="s">
        <v>1074</v>
      </c>
      <c r="E48" s="243"/>
      <c r="F48" s="224" t="s">
        <v>551</v>
      </c>
      <c r="G48" s="224" t="s">
        <v>552</v>
      </c>
      <c r="H48" s="245" t="s">
        <v>1035</v>
      </c>
      <c r="I48" s="224">
        <v>1755</v>
      </c>
      <c r="J48" s="224">
        <v>10592.37</v>
      </c>
      <c r="K48" s="225">
        <v>0.1656852998903928</v>
      </c>
      <c r="L48" s="226">
        <v>252182.79067459377</v>
      </c>
      <c r="M48" s="224">
        <v>41782.981300116218</v>
      </c>
      <c r="N48" s="224">
        <v>8</v>
      </c>
      <c r="O48" s="228" t="s">
        <v>949</v>
      </c>
    </row>
    <row r="49" spans="1:15" ht="20" customHeight="1" x14ac:dyDescent="0.3">
      <c r="A49" s="227"/>
      <c r="B49" s="224" t="s">
        <v>517</v>
      </c>
      <c r="C49" s="224" t="s">
        <v>518</v>
      </c>
      <c r="D49" s="244" t="s">
        <v>1074</v>
      </c>
      <c r="E49" s="198" t="s">
        <v>950</v>
      </c>
      <c r="F49" s="224" t="s">
        <v>524</v>
      </c>
      <c r="G49" s="224" t="s">
        <v>525</v>
      </c>
      <c r="H49" s="245" t="s">
        <v>1036</v>
      </c>
      <c r="I49" s="224">
        <v>1701</v>
      </c>
      <c r="J49" s="224">
        <v>8393.11</v>
      </c>
      <c r="K49" s="225">
        <v>0.20266623456620966</v>
      </c>
      <c r="L49" s="226" t="e">
        <v>#N/A</v>
      </c>
      <c r="M49" s="224" t="e">
        <v>#N/A</v>
      </c>
      <c r="N49" s="224" t="e">
        <v>#N/A</v>
      </c>
      <c r="O49" s="228" t="e">
        <v>#N/A</v>
      </c>
    </row>
    <row r="50" spans="1:15" ht="20" customHeight="1" x14ac:dyDescent="0.3">
      <c r="A50" s="227"/>
      <c r="B50" s="224" t="s">
        <v>558</v>
      </c>
      <c r="C50" s="224" t="s">
        <v>559</v>
      </c>
      <c r="D50" s="244" t="s">
        <v>1075</v>
      </c>
      <c r="E50" s="243"/>
      <c r="F50" s="224" t="s">
        <v>560</v>
      </c>
      <c r="G50" s="224" t="s">
        <v>561</v>
      </c>
      <c r="H50" s="245" t="s">
        <v>1037</v>
      </c>
      <c r="I50" s="224">
        <v>0</v>
      </c>
      <c r="J50" s="224">
        <v>4646.87</v>
      </c>
      <c r="K50" s="225">
        <v>0</v>
      </c>
      <c r="L50" s="226">
        <v>958364.74721681967</v>
      </c>
      <c r="M50" s="224">
        <v>0</v>
      </c>
      <c r="N50" s="224">
        <v>1</v>
      </c>
      <c r="O50" s="228" t="s">
        <v>976</v>
      </c>
    </row>
    <row r="51" spans="1:15" ht="20" customHeight="1" x14ac:dyDescent="0.3">
      <c r="A51" s="227"/>
      <c r="B51" s="224" t="s">
        <v>558</v>
      </c>
      <c r="C51" s="224" t="s">
        <v>559</v>
      </c>
      <c r="D51" s="244" t="s">
        <v>1075</v>
      </c>
      <c r="E51" s="243"/>
      <c r="F51" s="224" t="s">
        <v>578</v>
      </c>
      <c r="G51" s="224" t="s">
        <v>579</v>
      </c>
      <c r="H51" s="245" t="s">
        <v>1038</v>
      </c>
      <c r="I51" s="224">
        <v>0</v>
      </c>
      <c r="J51" s="224">
        <v>359.7</v>
      </c>
      <c r="K51" s="225">
        <v>0</v>
      </c>
      <c r="L51" s="226">
        <v>672112.47961523675</v>
      </c>
      <c r="M51" s="224">
        <v>0</v>
      </c>
      <c r="N51" s="224">
        <v>1</v>
      </c>
      <c r="O51" s="228" t="s">
        <v>976</v>
      </c>
    </row>
    <row r="52" spans="1:15" ht="20" customHeight="1" x14ac:dyDescent="0.3">
      <c r="A52" s="227"/>
      <c r="B52" s="224" t="s">
        <v>558</v>
      </c>
      <c r="C52" s="224" t="s">
        <v>559</v>
      </c>
      <c r="D52" s="244" t="s">
        <v>1075</v>
      </c>
      <c r="E52" s="243"/>
      <c r="F52" s="224" t="s">
        <v>608</v>
      </c>
      <c r="G52" s="224" t="s">
        <v>609</v>
      </c>
      <c r="H52" s="245" t="s">
        <v>1039</v>
      </c>
      <c r="I52" s="224">
        <v>0</v>
      </c>
      <c r="J52" s="224">
        <v>4715.63</v>
      </c>
      <c r="K52" s="225">
        <v>0</v>
      </c>
      <c r="L52" s="226">
        <v>741354.29386752052</v>
      </c>
      <c r="M52" s="224">
        <v>0</v>
      </c>
      <c r="N52" s="224">
        <v>1</v>
      </c>
      <c r="O52" s="228" t="s">
        <v>976</v>
      </c>
    </row>
    <row r="53" spans="1:15" ht="20" customHeight="1" x14ac:dyDescent="0.3">
      <c r="A53" s="227"/>
      <c r="B53" s="224" t="s">
        <v>558</v>
      </c>
      <c r="C53" s="224" t="s">
        <v>559</v>
      </c>
      <c r="D53" s="244" t="s">
        <v>1075</v>
      </c>
      <c r="E53" s="243"/>
      <c r="F53" s="224" t="s">
        <v>630</v>
      </c>
      <c r="G53" s="224" t="s">
        <v>631</v>
      </c>
      <c r="H53" s="245" t="s">
        <v>1040</v>
      </c>
      <c r="I53" s="224">
        <v>0</v>
      </c>
      <c r="J53" s="224">
        <v>74.94</v>
      </c>
      <c r="K53" s="225">
        <v>0</v>
      </c>
      <c r="L53" s="226">
        <v>246835.52952085991</v>
      </c>
      <c r="M53" s="224">
        <v>0</v>
      </c>
      <c r="N53" s="224">
        <v>1</v>
      </c>
      <c r="O53" s="228" t="s">
        <v>976</v>
      </c>
    </row>
    <row r="54" spans="1:15" ht="20" customHeight="1" x14ac:dyDescent="0.3">
      <c r="A54" s="227"/>
      <c r="B54" s="224" t="s">
        <v>658</v>
      </c>
      <c r="C54" s="224" t="s">
        <v>659</v>
      </c>
      <c r="D54" s="244" t="s">
        <v>1076</v>
      </c>
      <c r="E54" s="243"/>
      <c r="F54" s="224" t="s">
        <v>660</v>
      </c>
      <c r="G54" s="224" t="s">
        <v>661</v>
      </c>
      <c r="H54" s="245" t="s">
        <v>1041</v>
      </c>
      <c r="I54" s="224">
        <v>6</v>
      </c>
      <c r="J54" s="224">
        <v>10499.66</v>
      </c>
      <c r="K54" s="225">
        <v>5.7144707542910913E-4</v>
      </c>
      <c r="L54" s="226">
        <v>708752.18015811767</v>
      </c>
      <c r="M54" s="224">
        <v>405.01436055536141</v>
      </c>
      <c r="N54" s="224">
        <v>2</v>
      </c>
      <c r="O54" s="228" t="s">
        <v>948</v>
      </c>
    </row>
    <row r="55" spans="1:15" ht="20" customHeight="1" x14ac:dyDescent="0.3">
      <c r="A55" s="227"/>
      <c r="B55" s="224" t="s">
        <v>658</v>
      </c>
      <c r="C55" s="224" t="s">
        <v>659</v>
      </c>
      <c r="D55" s="244" t="s">
        <v>1076</v>
      </c>
      <c r="E55" s="243"/>
      <c r="F55" s="224" t="s">
        <v>675</v>
      </c>
      <c r="G55" s="224" t="s">
        <v>676</v>
      </c>
      <c r="H55" s="245" t="s">
        <v>1042</v>
      </c>
      <c r="I55" s="224">
        <v>308</v>
      </c>
      <c r="J55" s="224">
        <v>7026.21</v>
      </c>
      <c r="K55" s="225">
        <v>4.383586599318836E-2</v>
      </c>
      <c r="L55" s="226">
        <v>430163.47708872147</v>
      </c>
      <c r="M55" s="224">
        <v>18856.588536825144</v>
      </c>
      <c r="N55" s="224">
        <v>4</v>
      </c>
      <c r="O55" s="228" t="s">
        <v>960</v>
      </c>
    </row>
    <row r="56" spans="1:15" ht="20" customHeight="1" x14ac:dyDescent="0.3">
      <c r="A56" s="227"/>
      <c r="B56" s="224" t="s">
        <v>658</v>
      </c>
      <c r="C56" s="224" t="s">
        <v>659</v>
      </c>
      <c r="D56" s="244" t="s">
        <v>1076</v>
      </c>
      <c r="E56" s="243"/>
      <c r="F56" s="224" t="s">
        <v>688</v>
      </c>
      <c r="G56" s="224" t="s">
        <v>689</v>
      </c>
      <c r="H56" s="245" t="s">
        <v>1043</v>
      </c>
      <c r="I56" s="224">
        <v>0</v>
      </c>
      <c r="J56" s="224">
        <v>3080.71</v>
      </c>
      <c r="K56" s="225">
        <v>0</v>
      </c>
      <c r="L56" s="226">
        <v>351981.28011655563</v>
      </c>
      <c r="M56" s="224">
        <v>0</v>
      </c>
      <c r="N56" s="224">
        <v>1</v>
      </c>
      <c r="O56" s="228" t="s">
        <v>976</v>
      </c>
    </row>
    <row r="57" spans="1:15" ht="20" customHeight="1" x14ac:dyDescent="0.3">
      <c r="A57" s="227"/>
      <c r="B57" s="224" t="s">
        <v>658</v>
      </c>
      <c r="C57" s="224" t="s">
        <v>659</v>
      </c>
      <c r="D57" s="244" t="s">
        <v>1076</v>
      </c>
      <c r="E57" s="243"/>
      <c r="F57" s="224" t="s">
        <v>693</v>
      </c>
      <c r="G57" s="224" t="s">
        <v>694</v>
      </c>
      <c r="H57" s="245" t="s">
        <v>1044</v>
      </c>
      <c r="I57" s="224">
        <v>0</v>
      </c>
      <c r="J57" s="224">
        <v>3723.44</v>
      </c>
      <c r="K57" s="225">
        <v>0</v>
      </c>
      <c r="L57" s="226">
        <v>324721.28166954045</v>
      </c>
      <c r="M57" s="224">
        <v>0</v>
      </c>
      <c r="N57" s="224">
        <v>1</v>
      </c>
      <c r="O57" s="228" t="s">
        <v>976</v>
      </c>
    </row>
    <row r="58" spans="1:15" ht="20" customHeight="1" x14ac:dyDescent="0.3">
      <c r="A58" s="227"/>
      <c r="B58" s="224" t="s">
        <v>658</v>
      </c>
      <c r="C58" s="224" t="s">
        <v>659</v>
      </c>
      <c r="D58" s="244" t="s">
        <v>1076</v>
      </c>
      <c r="E58" s="243"/>
      <c r="F58" s="224" t="s">
        <v>700</v>
      </c>
      <c r="G58" s="224" t="s">
        <v>701</v>
      </c>
      <c r="H58" s="245" t="s">
        <v>1045</v>
      </c>
      <c r="I58" s="224">
        <v>0</v>
      </c>
      <c r="J58" s="224">
        <v>4310.46</v>
      </c>
      <c r="K58" s="225">
        <v>0</v>
      </c>
      <c r="L58" s="226">
        <v>390707.71367249638</v>
      </c>
      <c r="M58" s="224">
        <v>0</v>
      </c>
      <c r="N58" s="224">
        <v>1</v>
      </c>
      <c r="O58" s="228" t="s">
        <v>976</v>
      </c>
    </row>
    <row r="59" spans="1:15" ht="20" customHeight="1" x14ac:dyDescent="0.3">
      <c r="A59" s="227"/>
      <c r="B59" s="224" t="s">
        <v>658</v>
      </c>
      <c r="C59" s="224" t="s">
        <v>659</v>
      </c>
      <c r="D59" s="244" t="s">
        <v>1076</v>
      </c>
      <c r="E59" s="243"/>
      <c r="F59" s="224" t="s">
        <v>709</v>
      </c>
      <c r="G59" s="224" t="s">
        <v>710</v>
      </c>
      <c r="H59" s="245" t="s">
        <v>1046</v>
      </c>
      <c r="I59" s="224">
        <v>0</v>
      </c>
      <c r="J59" s="224">
        <v>5059.6099999999997</v>
      </c>
      <c r="K59" s="225">
        <v>0</v>
      </c>
      <c r="L59" s="226">
        <v>448858.24749665154</v>
      </c>
      <c r="M59" s="224">
        <v>0</v>
      </c>
      <c r="N59" s="224">
        <v>1</v>
      </c>
      <c r="O59" s="228" t="s">
        <v>976</v>
      </c>
    </row>
    <row r="60" spans="1:15" ht="20" customHeight="1" x14ac:dyDescent="0.3">
      <c r="A60" s="227"/>
      <c r="B60" s="224" t="s">
        <v>718</v>
      </c>
      <c r="C60" s="224" t="s">
        <v>936</v>
      </c>
      <c r="D60" s="244" t="s">
        <v>1077</v>
      </c>
      <c r="E60" s="243"/>
      <c r="F60" s="224" t="s">
        <v>720</v>
      </c>
      <c r="G60" s="224" t="s">
        <v>942</v>
      </c>
      <c r="H60" s="245" t="s">
        <v>1047</v>
      </c>
      <c r="I60" s="224">
        <v>60</v>
      </c>
      <c r="J60" s="224">
        <v>3576.74</v>
      </c>
      <c r="K60" s="225">
        <v>1.6775052142453745E-2</v>
      </c>
      <c r="L60" s="226">
        <v>171974.34355361963</v>
      </c>
      <c r="M60" s="224">
        <v>2884.8785802762236</v>
      </c>
      <c r="N60" s="224">
        <v>2</v>
      </c>
      <c r="O60" s="228" t="s">
        <v>948</v>
      </c>
    </row>
    <row r="61" spans="1:15" ht="20" customHeight="1" x14ac:dyDescent="0.3">
      <c r="A61" s="227"/>
      <c r="B61" s="224" t="s">
        <v>718</v>
      </c>
      <c r="C61" s="224" t="s">
        <v>936</v>
      </c>
      <c r="D61" s="244" t="s">
        <v>1077</v>
      </c>
      <c r="E61" s="243"/>
      <c r="F61" s="224" t="s">
        <v>724</v>
      </c>
      <c r="G61" s="224" t="s">
        <v>943</v>
      </c>
      <c r="H61" s="245" t="s">
        <v>1048</v>
      </c>
      <c r="I61" s="224">
        <v>6</v>
      </c>
      <c r="J61" s="224">
        <v>3492.05</v>
      </c>
      <c r="K61" s="225">
        <v>1.7181884566372188E-3</v>
      </c>
      <c r="L61" s="226">
        <v>187702.85960026906</v>
      </c>
      <c r="M61" s="224">
        <v>322.50888664297884</v>
      </c>
      <c r="N61" s="224">
        <v>2</v>
      </c>
      <c r="O61" s="228" t="s">
        <v>948</v>
      </c>
    </row>
    <row r="62" spans="1:15" ht="20" customHeight="1" x14ac:dyDescent="0.3">
      <c r="A62" s="227"/>
      <c r="B62" s="224" t="s">
        <v>740</v>
      </c>
      <c r="C62" s="224" t="s">
        <v>741</v>
      </c>
      <c r="D62" s="244" t="s">
        <v>1078</v>
      </c>
      <c r="E62" s="243"/>
      <c r="F62" s="224" t="s">
        <v>742</v>
      </c>
      <c r="G62" s="224" t="s">
        <v>741</v>
      </c>
      <c r="H62" s="245" t="s">
        <v>1049</v>
      </c>
      <c r="I62" s="224">
        <v>42</v>
      </c>
      <c r="J62" s="224">
        <v>13281.78</v>
      </c>
      <c r="K62" s="225">
        <v>3.1622267497278225E-3</v>
      </c>
      <c r="L62" s="226">
        <v>707002.26458044001</v>
      </c>
      <c r="M62" s="224">
        <v>2235.7014731744148</v>
      </c>
      <c r="N62" s="224">
        <v>2</v>
      </c>
      <c r="O62" s="228" t="s">
        <v>948</v>
      </c>
    </row>
    <row r="63" spans="1:15" ht="20" customHeight="1" x14ac:dyDescent="0.3">
      <c r="A63" s="227"/>
      <c r="B63" s="224" t="s">
        <v>740</v>
      </c>
      <c r="C63" s="224" t="s">
        <v>741</v>
      </c>
      <c r="D63" s="244" t="s">
        <v>1078</v>
      </c>
      <c r="E63" s="243"/>
      <c r="F63" s="224" t="s">
        <v>758</v>
      </c>
      <c r="G63" s="224" t="s">
        <v>759</v>
      </c>
      <c r="H63" s="245" t="s">
        <v>1050</v>
      </c>
      <c r="I63" s="224">
        <v>18</v>
      </c>
      <c r="J63" s="224">
        <v>10665.52</v>
      </c>
      <c r="K63" s="225">
        <v>1.6876814257532685E-3</v>
      </c>
      <c r="L63" s="226">
        <v>468911.02317758388</v>
      </c>
      <c r="M63" s="224">
        <v>791.3724241477687</v>
      </c>
      <c r="N63" s="224">
        <v>2</v>
      </c>
      <c r="O63" s="228" t="s">
        <v>948</v>
      </c>
    </row>
    <row r="64" spans="1:15" ht="20" customHeight="1" x14ac:dyDescent="0.3">
      <c r="A64" s="227"/>
      <c r="B64" s="224" t="s">
        <v>740</v>
      </c>
      <c r="C64" s="224" t="s">
        <v>741</v>
      </c>
      <c r="D64" s="244" t="s">
        <v>1078</v>
      </c>
      <c r="E64" s="243"/>
      <c r="F64" s="224" t="s">
        <v>771</v>
      </c>
      <c r="G64" s="224" t="s">
        <v>772</v>
      </c>
      <c r="H64" s="245" t="s">
        <v>1051</v>
      </c>
      <c r="I64" s="224">
        <v>272</v>
      </c>
      <c r="J64" s="224">
        <v>7634.77</v>
      </c>
      <c r="K64" s="225">
        <v>3.5626482526651099E-2</v>
      </c>
      <c r="L64" s="226">
        <v>377508.04450917587</v>
      </c>
      <c r="M64" s="224">
        <v>13449.283751376379</v>
      </c>
      <c r="N64" s="224">
        <v>3</v>
      </c>
      <c r="O64" s="228" t="s">
        <v>960</v>
      </c>
    </row>
    <row r="65" spans="1:15" ht="20" customHeight="1" x14ac:dyDescent="0.3">
      <c r="A65" s="227"/>
      <c r="B65" s="224" t="s">
        <v>740</v>
      </c>
      <c r="C65" s="224" t="s">
        <v>741</v>
      </c>
      <c r="D65" s="244" t="s">
        <v>1078</v>
      </c>
      <c r="E65" s="243"/>
      <c r="F65" s="224" t="s">
        <v>784</v>
      </c>
      <c r="G65" s="224" t="s">
        <v>785</v>
      </c>
      <c r="H65" s="245" t="s">
        <v>1052</v>
      </c>
      <c r="I65" s="224">
        <v>49</v>
      </c>
      <c r="J65" s="224">
        <v>7285.12</v>
      </c>
      <c r="K65" s="225">
        <v>6.726038829833963E-3</v>
      </c>
      <c r="L65" s="226">
        <v>457120.32059886382</v>
      </c>
      <c r="M65" s="224">
        <v>3074.6090262541079</v>
      </c>
      <c r="N65" s="224">
        <v>2</v>
      </c>
      <c r="O65" s="228" t="s">
        <v>948</v>
      </c>
    </row>
    <row r="66" spans="1:15" ht="20" customHeight="1" x14ac:dyDescent="0.3">
      <c r="A66" s="227"/>
      <c r="B66" s="224" t="s">
        <v>801</v>
      </c>
      <c r="C66" s="224" t="s">
        <v>802</v>
      </c>
      <c r="D66" s="244" t="s">
        <v>1079</v>
      </c>
      <c r="E66" s="243"/>
      <c r="F66" s="224" t="s">
        <v>803</v>
      </c>
      <c r="G66" s="224" t="s">
        <v>804</v>
      </c>
      <c r="H66" s="245" t="s">
        <v>1053</v>
      </c>
      <c r="I66" s="224">
        <v>1264</v>
      </c>
      <c r="J66" s="224">
        <v>12160.2</v>
      </c>
      <c r="K66" s="225">
        <v>0.10394565878850676</v>
      </c>
      <c r="L66" s="226">
        <v>483603.52841878071</v>
      </c>
      <c r="M66" s="224">
        <v>50268.487353936507</v>
      </c>
      <c r="N66" s="224">
        <v>10</v>
      </c>
      <c r="O66" s="228" t="s">
        <v>949</v>
      </c>
    </row>
    <row r="67" spans="1:15" ht="20" customHeight="1" x14ac:dyDescent="0.3">
      <c r="A67" s="227"/>
      <c r="B67" s="224" t="s">
        <v>801</v>
      </c>
      <c r="C67" s="224" t="s">
        <v>802</v>
      </c>
      <c r="D67" s="244" t="s">
        <v>1079</v>
      </c>
      <c r="E67" s="243"/>
      <c r="F67" s="224" t="s">
        <v>824</v>
      </c>
      <c r="G67" s="224" t="s">
        <v>825</v>
      </c>
      <c r="H67" s="245" t="s">
        <v>1054</v>
      </c>
      <c r="I67" s="224">
        <v>170</v>
      </c>
      <c r="J67" s="224">
        <v>19701.939999999999</v>
      </c>
      <c r="K67" s="225">
        <v>8.628591905162639E-3</v>
      </c>
      <c r="L67" s="226">
        <v>348877.39212305716</v>
      </c>
      <c r="M67" s="224">
        <v>3010.320641567263</v>
      </c>
      <c r="N67" s="224">
        <v>2</v>
      </c>
      <c r="O67" s="228" t="s">
        <v>948</v>
      </c>
    </row>
    <row r="68" spans="1:15" ht="20" customHeight="1" x14ac:dyDescent="0.3">
      <c r="A68" s="227"/>
      <c r="B68" s="224" t="s">
        <v>801</v>
      </c>
      <c r="C68" s="224" t="s">
        <v>802</v>
      </c>
      <c r="D68" s="244" t="s">
        <v>1079</v>
      </c>
      <c r="E68" s="243"/>
      <c r="F68" s="224" t="s">
        <v>839</v>
      </c>
      <c r="G68" s="224" t="s">
        <v>840</v>
      </c>
      <c r="H68" s="245" t="s">
        <v>1055</v>
      </c>
      <c r="I68" s="224">
        <v>18</v>
      </c>
      <c r="J68" s="224">
        <v>12195.27</v>
      </c>
      <c r="K68" s="225">
        <v>1.4759820815775297E-3</v>
      </c>
      <c r="L68" s="226">
        <v>65233.411450006191</v>
      </c>
      <c r="M68" s="224">
        <v>96.283346420383594</v>
      </c>
      <c r="N68" s="224">
        <v>2</v>
      </c>
      <c r="O68" s="228" t="s">
        <v>948</v>
      </c>
    </row>
    <row r="69" spans="1:15" ht="20" customHeight="1" x14ac:dyDescent="0.3">
      <c r="A69" s="227"/>
      <c r="B69" s="224" t="s">
        <v>801</v>
      </c>
      <c r="C69" s="224" t="s">
        <v>802</v>
      </c>
      <c r="D69" s="244" t="s">
        <v>1079</v>
      </c>
      <c r="E69" s="243"/>
      <c r="F69" s="224" t="s">
        <v>848</v>
      </c>
      <c r="G69" s="224" t="s">
        <v>849</v>
      </c>
      <c r="H69" s="245" t="s">
        <v>1056</v>
      </c>
      <c r="I69" s="224">
        <v>447</v>
      </c>
      <c r="J69" s="224">
        <v>13487.87</v>
      </c>
      <c r="K69" s="225">
        <v>3.3140888813430136E-2</v>
      </c>
      <c r="L69" s="226">
        <v>395278.90433868207</v>
      </c>
      <c r="M69" s="224">
        <v>13099.89421898275</v>
      </c>
      <c r="N69" s="224">
        <v>3</v>
      </c>
      <c r="O69" s="228" t="s">
        <v>960</v>
      </c>
    </row>
    <row r="70" spans="1:15" ht="20" customHeight="1" x14ac:dyDescent="0.3">
      <c r="A70" s="227"/>
      <c r="B70" s="224" t="s">
        <v>801</v>
      </c>
      <c r="C70" s="224" t="s">
        <v>802</v>
      </c>
      <c r="D70" s="244" t="s">
        <v>1079</v>
      </c>
      <c r="E70" s="243"/>
      <c r="F70" s="224" t="s">
        <v>869</v>
      </c>
      <c r="G70" s="224" t="s">
        <v>870</v>
      </c>
      <c r="H70" s="245" t="s">
        <v>1057</v>
      </c>
      <c r="I70" s="224">
        <v>430</v>
      </c>
      <c r="J70" s="224">
        <v>7657.68</v>
      </c>
      <c r="K70" s="225">
        <v>5.615277734248493E-2</v>
      </c>
      <c r="L70" s="226">
        <v>194579.53266752043</v>
      </c>
      <c r="M70" s="224">
        <v>10926.181173284047</v>
      </c>
      <c r="N70" s="224">
        <v>3</v>
      </c>
      <c r="O70" s="228" t="s">
        <v>960</v>
      </c>
    </row>
    <row r="71" spans="1:15" ht="20" customHeight="1" x14ac:dyDescent="0.3">
      <c r="A71" s="227"/>
      <c r="B71" s="224" t="s">
        <v>801</v>
      </c>
      <c r="C71" s="224" t="s">
        <v>802</v>
      </c>
      <c r="D71" s="244" t="s">
        <v>1079</v>
      </c>
      <c r="E71" s="243"/>
      <c r="F71" s="224" t="s">
        <v>876</v>
      </c>
      <c r="G71" s="224" t="s">
        <v>877</v>
      </c>
      <c r="H71" s="245" t="s">
        <v>1058</v>
      </c>
      <c r="I71" s="224">
        <v>104</v>
      </c>
      <c r="J71" s="224">
        <v>13967.08</v>
      </c>
      <c r="K71" s="225">
        <v>7.4460803546625353E-3</v>
      </c>
      <c r="L71" s="226">
        <v>245920.17572478933</v>
      </c>
      <c r="M71" s="224">
        <v>1831.1413892795124</v>
      </c>
      <c r="N71" s="224">
        <v>2</v>
      </c>
      <c r="O71" s="228" t="s">
        <v>948</v>
      </c>
    </row>
    <row r="72" spans="1:15" ht="20" customHeight="1" x14ac:dyDescent="0.3">
      <c r="A72" s="227"/>
      <c r="B72" s="224" t="s">
        <v>801</v>
      </c>
      <c r="C72" s="224" t="s">
        <v>802</v>
      </c>
      <c r="D72" s="244" t="s">
        <v>1079</v>
      </c>
      <c r="E72" s="198" t="s">
        <v>950</v>
      </c>
      <c r="F72" s="224" t="s">
        <v>863</v>
      </c>
      <c r="G72" s="224" t="s">
        <v>864</v>
      </c>
      <c r="H72" s="245" t="s">
        <v>1059</v>
      </c>
      <c r="I72" s="224">
        <v>415</v>
      </c>
      <c r="J72" s="224">
        <v>4618.16</v>
      </c>
      <c r="K72" s="225">
        <v>8.986262927226428E-2</v>
      </c>
      <c r="L72" s="226" t="e">
        <v>#N/A</v>
      </c>
      <c r="M72" s="224" t="e">
        <v>#N/A</v>
      </c>
      <c r="N72" s="224" t="e">
        <v>#N/A</v>
      </c>
      <c r="O72" s="228" t="e">
        <v>#N/A</v>
      </c>
    </row>
    <row r="73" spans="1:15" ht="20" customHeight="1" x14ac:dyDescent="0.3">
      <c r="A73" s="227"/>
      <c r="B73" s="224" t="s">
        <v>801</v>
      </c>
      <c r="C73" s="224" t="s">
        <v>802</v>
      </c>
      <c r="D73" s="244" t="s">
        <v>1079</v>
      </c>
      <c r="E73" s="198" t="s">
        <v>950</v>
      </c>
      <c r="F73" s="224" t="s">
        <v>857</v>
      </c>
      <c r="G73" s="224" t="s">
        <v>858</v>
      </c>
      <c r="H73" s="245" t="s">
        <v>1060</v>
      </c>
      <c r="I73" s="224">
        <v>98</v>
      </c>
      <c r="J73" s="224">
        <v>7794.92</v>
      </c>
      <c r="K73" s="225">
        <v>1.2572290671360321E-2</v>
      </c>
      <c r="L73" s="226" t="e">
        <v>#N/A</v>
      </c>
      <c r="M73" s="224" t="e">
        <v>#N/A</v>
      </c>
      <c r="N73" s="224" t="e">
        <v>#N/A</v>
      </c>
      <c r="O73" s="228" t="e">
        <v>#N/A</v>
      </c>
    </row>
    <row r="74" spans="1:15" ht="20" customHeight="1" x14ac:dyDescent="0.3">
      <c r="A74" s="227"/>
      <c r="B74" s="224" t="s">
        <v>801</v>
      </c>
      <c r="C74" s="224" t="s">
        <v>802</v>
      </c>
      <c r="D74" s="244" t="s">
        <v>1079</v>
      </c>
      <c r="E74" s="243"/>
      <c r="F74" s="224" t="s">
        <v>941</v>
      </c>
      <c r="G74" s="224" t="s">
        <v>888</v>
      </c>
      <c r="H74" s="245" t="s">
        <v>1061</v>
      </c>
      <c r="I74" s="224">
        <v>12</v>
      </c>
      <c r="J74" s="224">
        <v>7738.02</v>
      </c>
      <c r="K74" s="225">
        <v>1.5507843091643598E-3</v>
      </c>
      <c r="L74" s="226">
        <v>61261.278027428445</v>
      </c>
      <c r="M74" s="224">
        <v>95.003028724291397</v>
      </c>
      <c r="N74" s="224">
        <v>2</v>
      </c>
      <c r="O74" s="228" t="s">
        <v>948</v>
      </c>
    </row>
    <row r="75" spans="1:15" ht="20" customHeight="1" x14ac:dyDescent="0.3">
      <c r="A75" s="227"/>
      <c r="B75" s="224" t="s">
        <v>801</v>
      </c>
      <c r="C75" s="224" t="s">
        <v>802</v>
      </c>
      <c r="D75" s="244" t="s">
        <v>1079</v>
      </c>
      <c r="E75" s="243"/>
      <c r="F75" s="224" t="s">
        <v>903</v>
      </c>
      <c r="G75" s="224" t="s">
        <v>904</v>
      </c>
      <c r="H75" s="245" t="s">
        <v>1062</v>
      </c>
      <c r="I75" s="224">
        <v>768</v>
      </c>
      <c r="J75" s="224">
        <v>17400.18</v>
      </c>
      <c r="K75" s="225">
        <v>4.4137474439919583E-2</v>
      </c>
      <c r="L75" s="226">
        <v>174463.11530045659</v>
      </c>
      <c r="M75" s="224">
        <v>7700.361292282646</v>
      </c>
      <c r="N75" s="224">
        <v>3</v>
      </c>
      <c r="O75" s="228" t="s">
        <v>960</v>
      </c>
    </row>
    <row r="76" spans="1:15" ht="20" customHeight="1" x14ac:dyDescent="0.3">
      <c r="A76" s="227"/>
      <c r="B76" s="224" t="s">
        <v>801</v>
      </c>
      <c r="C76" s="224" t="s">
        <v>802</v>
      </c>
      <c r="D76" s="244" t="s">
        <v>1079</v>
      </c>
      <c r="E76" s="243"/>
      <c r="F76" s="224" t="s">
        <v>912</v>
      </c>
      <c r="G76" s="224" t="s">
        <v>913</v>
      </c>
      <c r="H76" s="245" t="s">
        <v>1063</v>
      </c>
      <c r="I76" s="224">
        <v>54</v>
      </c>
      <c r="J76" s="224">
        <v>11519.74</v>
      </c>
      <c r="K76" s="225">
        <v>4.6876057966586055E-3</v>
      </c>
      <c r="L76" s="226">
        <v>87331.597019923167</v>
      </c>
      <c r="M76" s="224">
        <v>409.37610042204523</v>
      </c>
      <c r="N76" s="224">
        <v>2</v>
      </c>
      <c r="O76" s="228" t="s">
        <v>948</v>
      </c>
    </row>
    <row r="77" spans="1:15" ht="20" customHeight="1" thickBot="1" x14ac:dyDescent="0.35">
      <c r="A77" s="229"/>
      <c r="B77" s="230" t="s">
        <v>801</v>
      </c>
      <c r="C77" s="230" t="s">
        <v>802</v>
      </c>
      <c r="D77" s="251" t="s">
        <v>1079</v>
      </c>
      <c r="E77" s="250"/>
      <c r="F77" s="230" t="s">
        <v>919</v>
      </c>
      <c r="G77" s="230" t="s">
        <v>920</v>
      </c>
      <c r="H77" s="252" t="s">
        <v>1064</v>
      </c>
      <c r="I77" s="230">
        <v>442</v>
      </c>
      <c r="J77" s="230">
        <v>9479.51</v>
      </c>
      <c r="K77" s="232">
        <v>4.6626882613130846E-2</v>
      </c>
      <c r="L77" s="233">
        <v>105503.53361486831</v>
      </c>
      <c r="M77" s="230">
        <v>4919.3008771309687</v>
      </c>
      <c r="N77" s="230">
        <v>2</v>
      </c>
      <c r="O77" s="231" t="s">
        <v>948</v>
      </c>
    </row>
  </sheetData>
  <sortState xmlns:xlrd2="http://schemas.microsoft.com/office/spreadsheetml/2017/richdata2" ref="A3:O77">
    <sortCondition ref="B3:B77"/>
    <sortCondition ref="F3:F7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60F53-5DD6-4831-9031-41C1AB3FC92B}">
  <dimension ref="A1:U80"/>
  <sheetViews>
    <sheetView zoomScaleNormal="100" workbookViewId="0">
      <pane xSplit="8" ySplit="2" topLeftCell="I3" activePane="bottomRight" state="frozen"/>
      <selection pane="topRight" activeCell="I1" sqref="I1"/>
      <selection pane="bottomLeft" activeCell="A3" sqref="A3"/>
      <selection pane="bottomRight"/>
    </sheetView>
  </sheetViews>
  <sheetFormatPr defaultRowHeight="13" x14ac:dyDescent="0.35"/>
  <cols>
    <col min="1" max="3" width="10.6328125" style="208" customWidth="1"/>
    <col min="4" max="5" width="10.6328125" style="234" customWidth="1"/>
    <col min="6" max="7" width="10.6328125" style="208" customWidth="1"/>
    <col min="8" max="8" width="10.6328125" style="234" customWidth="1"/>
    <col min="9" max="17" width="15.6328125" style="208" customWidth="1"/>
    <col min="18" max="18" width="17.6328125" style="208" bestFit="1" customWidth="1"/>
    <col min="19" max="19" width="8.7265625" style="208"/>
    <col min="20" max="20" width="10.81640625" style="208" bestFit="1" customWidth="1"/>
    <col min="21" max="16384" width="8.7265625" style="208"/>
  </cols>
  <sheetData>
    <row r="1" spans="1:18" s="234" customFormat="1" ht="39" x14ac:dyDescent="0.35">
      <c r="A1" s="204" t="s">
        <v>25</v>
      </c>
      <c r="B1" s="192" t="s">
        <v>26</v>
      </c>
      <c r="C1" s="192" t="s">
        <v>27</v>
      </c>
      <c r="D1" s="192" t="s">
        <v>986</v>
      </c>
      <c r="E1" s="205" t="s">
        <v>944</v>
      </c>
      <c r="F1" s="192" t="s">
        <v>28</v>
      </c>
      <c r="G1" s="192" t="s">
        <v>29</v>
      </c>
      <c r="H1" s="207" t="s">
        <v>987</v>
      </c>
      <c r="I1" s="192" t="s">
        <v>962</v>
      </c>
      <c r="J1" s="192" t="s">
        <v>963</v>
      </c>
      <c r="K1" s="192" t="s">
        <v>972</v>
      </c>
      <c r="L1" s="192" t="s">
        <v>973</v>
      </c>
      <c r="M1" s="192" t="s">
        <v>974</v>
      </c>
      <c r="N1" s="192" t="s">
        <v>975</v>
      </c>
      <c r="O1" s="192" t="s">
        <v>45</v>
      </c>
      <c r="P1" s="192" t="s">
        <v>964</v>
      </c>
      <c r="Q1" s="192" t="s">
        <v>965</v>
      </c>
      <c r="R1" s="207" t="s">
        <v>984</v>
      </c>
    </row>
    <row r="2" spans="1:18" s="234" customFormat="1" ht="45" customHeight="1" thickBot="1" x14ac:dyDescent="0.4">
      <c r="A2" s="199" t="s">
        <v>139</v>
      </c>
      <c r="B2" s="209" t="s">
        <v>140</v>
      </c>
      <c r="C2" s="209" t="s">
        <v>141</v>
      </c>
      <c r="D2" s="257" t="s">
        <v>141</v>
      </c>
      <c r="E2" s="195" t="s">
        <v>141</v>
      </c>
      <c r="F2" s="209" t="s">
        <v>140</v>
      </c>
      <c r="G2" s="209" t="s">
        <v>141</v>
      </c>
      <c r="H2" s="258" t="s">
        <v>141</v>
      </c>
      <c r="I2" s="209" t="s">
        <v>977</v>
      </c>
      <c r="J2" s="209" t="s">
        <v>1080</v>
      </c>
      <c r="K2" s="209" t="s">
        <v>985</v>
      </c>
      <c r="L2" s="209" t="s">
        <v>946</v>
      </c>
      <c r="M2" s="209" t="s">
        <v>946</v>
      </c>
      <c r="N2" s="209" t="s">
        <v>946</v>
      </c>
      <c r="O2" s="209" t="s">
        <v>946</v>
      </c>
      <c r="P2" s="209" t="s">
        <v>946</v>
      </c>
      <c r="Q2" s="209" t="s">
        <v>946</v>
      </c>
      <c r="R2" s="210" t="s">
        <v>946</v>
      </c>
    </row>
    <row r="3" spans="1:18" ht="20" customHeight="1" x14ac:dyDescent="0.35">
      <c r="A3" s="261"/>
      <c r="B3" s="200" t="s">
        <v>160</v>
      </c>
      <c r="C3" s="200" t="s">
        <v>161</v>
      </c>
      <c r="D3" s="259" t="s">
        <v>1065</v>
      </c>
      <c r="E3" s="236"/>
      <c r="F3" s="200" t="s">
        <v>162</v>
      </c>
      <c r="G3" s="200" t="s">
        <v>163</v>
      </c>
      <c r="H3" s="260" t="s">
        <v>990</v>
      </c>
      <c r="I3" s="200">
        <v>0</v>
      </c>
      <c r="J3" s="200">
        <v>0</v>
      </c>
      <c r="K3" s="200">
        <v>35017.14</v>
      </c>
      <c r="L3" s="200">
        <v>0</v>
      </c>
      <c r="M3" s="200">
        <v>0</v>
      </c>
      <c r="N3" s="200">
        <v>0</v>
      </c>
      <c r="O3" s="262">
        <v>275817.44318827993</v>
      </c>
      <c r="P3" s="200">
        <v>0</v>
      </c>
      <c r="Q3" s="200">
        <v>6</v>
      </c>
      <c r="R3" s="263" t="s">
        <v>976</v>
      </c>
    </row>
    <row r="4" spans="1:18" ht="20" customHeight="1" x14ac:dyDescent="0.35">
      <c r="A4" s="203"/>
      <c r="B4" s="193" t="s">
        <v>160</v>
      </c>
      <c r="C4" s="193" t="s">
        <v>161</v>
      </c>
      <c r="D4" s="244" t="s">
        <v>1065</v>
      </c>
      <c r="E4" s="243"/>
      <c r="F4" s="193" t="s">
        <v>175</v>
      </c>
      <c r="G4" s="193" t="s">
        <v>176</v>
      </c>
      <c r="H4" s="245" t="s">
        <v>991</v>
      </c>
      <c r="I4" s="193">
        <v>0</v>
      </c>
      <c r="J4" s="193">
        <v>0</v>
      </c>
      <c r="K4" s="193">
        <v>15413.26</v>
      </c>
      <c r="L4" s="193">
        <v>0</v>
      </c>
      <c r="M4" s="193">
        <v>0</v>
      </c>
      <c r="N4" s="193">
        <v>0</v>
      </c>
      <c r="O4" s="264">
        <v>312735.29189659795</v>
      </c>
      <c r="P4" s="193">
        <v>0</v>
      </c>
      <c r="Q4" s="193">
        <v>6</v>
      </c>
      <c r="R4" s="211" t="s">
        <v>976</v>
      </c>
    </row>
    <row r="5" spans="1:18" ht="20" customHeight="1" x14ac:dyDescent="0.35">
      <c r="A5" s="203"/>
      <c r="B5" s="193" t="s">
        <v>160</v>
      </c>
      <c r="C5" s="193" t="s">
        <v>161</v>
      </c>
      <c r="D5" s="244" t="s">
        <v>1065</v>
      </c>
      <c r="E5" s="243"/>
      <c r="F5" s="193" t="s">
        <v>182</v>
      </c>
      <c r="G5" s="193" t="s">
        <v>183</v>
      </c>
      <c r="H5" s="245" t="s">
        <v>992</v>
      </c>
      <c r="I5" s="193">
        <v>0</v>
      </c>
      <c r="J5" s="193">
        <v>0</v>
      </c>
      <c r="K5" s="193">
        <v>10825.95</v>
      </c>
      <c r="L5" s="193">
        <v>0</v>
      </c>
      <c r="M5" s="193">
        <v>0</v>
      </c>
      <c r="N5" s="193">
        <v>0</v>
      </c>
      <c r="O5" s="264">
        <v>186434.28197987922</v>
      </c>
      <c r="P5" s="193">
        <v>0</v>
      </c>
      <c r="Q5" s="193">
        <v>6</v>
      </c>
      <c r="R5" s="211" t="s">
        <v>976</v>
      </c>
    </row>
    <row r="6" spans="1:18" ht="20" customHeight="1" x14ac:dyDescent="0.35">
      <c r="A6" s="203"/>
      <c r="B6" s="193" t="s">
        <v>160</v>
      </c>
      <c r="C6" s="193" t="s">
        <v>161</v>
      </c>
      <c r="D6" s="244" t="s">
        <v>1065</v>
      </c>
      <c r="E6" s="243"/>
      <c r="F6" s="193" t="s">
        <v>191</v>
      </c>
      <c r="G6" s="193" t="s">
        <v>192</v>
      </c>
      <c r="H6" s="245" t="s">
        <v>993</v>
      </c>
      <c r="I6" s="193">
        <v>0</v>
      </c>
      <c r="J6" s="193">
        <v>0</v>
      </c>
      <c r="K6" s="193">
        <v>27720.959999999999</v>
      </c>
      <c r="L6" s="193">
        <v>0</v>
      </c>
      <c r="M6" s="193">
        <v>0</v>
      </c>
      <c r="N6" s="193">
        <v>0</v>
      </c>
      <c r="O6" s="264">
        <v>57137.76941788695</v>
      </c>
      <c r="P6" s="193">
        <v>0</v>
      </c>
      <c r="Q6" s="193">
        <v>6</v>
      </c>
      <c r="R6" s="211" t="s">
        <v>976</v>
      </c>
    </row>
    <row r="7" spans="1:18" ht="20" customHeight="1" x14ac:dyDescent="0.35">
      <c r="A7" s="203"/>
      <c r="B7" s="193" t="s">
        <v>202</v>
      </c>
      <c r="C7" s="193" t="s">
        <v>203</v>
      </c>
      <c r="D7" s="244" t="s">
        <v>1066</v>
      </c>
      <c r="E7" s="243"/>
      <c r="F7" s="193" t="s">
        <v>204</v>
      </c>
      <c r="G7" s="193" t="s">
        <v>205</v>
      </c>
      <c r="H7" s="245" t="s">
        <v>994</v>
      </c>
      <c r="I7" s="193">
        <v>0</v>
      </c>
      <c r="J7" s="193">
        <v>0</v>
      </c>
      <c r="K7" s="193">
        <v>6577.19</v>
      </c>
      <c r="L7" s="193">
        <v>0</v>
      </c>
      <c r="M7" s="193">
        <v>0</v>
      </c>
      <c r="N7" s="193">
        <v>0</v>
      </c>
      <c r="O7" s="264">
        <v>119701.364316244</v>
      </c>
      <c r="P7" s="193">
        <v>0</v>
      </c>
      <c r="Q7" s="193">
        <v>6</v>
      </c>
      <c r="R7" s="211" t="s">
        <v>976</v>
      </c>
    </row>
    <row r="8" spans="1:18" ht="20" customHeight="1" x14ac:dyDescent="0.35">
      <c r="A8" s="203"/>
      <c r="B8" s="193" t="s">
        <v>202</v>
      </c>
      <c r="C8" s="193" t="s">
        <v>203</v>
      </c>
      <c r="D8" s="244" t="s">
        <v>1066</v>
      </c>
      <c r="E8" s="243"/>
      <c r="F8" s="193" t="s">
        <v>213</v>
      </c>
      <c r="G8" s="193" t="s">
        <v>214</v>
      </c>
      <c r="H8" s="245" t="s">
        <v>995</v>
      </c>
      <c r="I8" s="193">
        <v>0</v>
      </c>
      <c r="J8" s="193">
        <v>0</v>
      </c>
      <c r="K8" s="193">
        <v>5185.91</v>
      </c>
      <c r="L8" s="193">
        <v>0</v>
      </c>
      <c r="M8" s="193">
        <v>0</v>
      </c>
      <c r="N8" s="193">
        <v>0</v>
      </c>
      <c r="O8" s="264">
        <v>20012.016283171622</v>
      </c>
      <c r="P8" s="193">
        <v>0</v>
      </c>
      <c r="Q8" s="193">
        <v>6</v>
      </c>
      <c r="R8" s="211" t="s">
        <v>976</v>
      </c>
    </row>
    <row r="9" spans="1:18" ht="20" customHeight="1" x14ac:dyDescent="0.35">
      <c r="A9" s="203"/>
      <c r="B9" s="193" t="s">
        <v>221</v>
      </c>
      <c r="C9" s="193" t="s">
        <v>222</v>
      </c>
      <c r="D9" s="244" t="s">
        <v>1067</v>
      </c>
      <c r="E9" s="243"/>
      <c r="F9" s="193" t="s">
        <v>223</v>
      </c>
      <c r="G9" s="193" t="s">
        <v>224</v>
      </c>
      <c r="H9" s="245" t="s">
        <v>996</v>
      </c>
      <c r="I9" s="193">
        <v>0</v>
      </c>
      <c r="J9" s="193">
        <v>0</v>
      </c>
      <c r="K9" s="193">
        <v>10853.5</v>
      </c>
      <c r="L9" s="193">
        <v>0</v>
      </c>
      <c r="M9" s="193">
        <v>0</v>
      </c>
      <c r="N9" s="193">
        <v>0</v>
      </c>
      <c r="O9" s="264">
        <v>438289.04407608387</v>
      </c>
      <c r="P9" s="193">
        <v>0</v>
      </c>
      <c r="Q9" s="193">
        <v>6</v>
      </c>
      <c r="R9" s="211" t="s">
        <v>976</v>
      </c>
    </row>
    <row r="10" spans="1:18" ht="20" customHeight="1" x14ac:dyDescent="0.35">
      <c r="A10" s="203"/>
      <c r="B10" s="193" t="s">
        <v>221</v>
      </c>
      <c r="C10" s="193" t="s">
        <v>222</v>
      </c>
      <c r="D10" s="244" t="s">
        <v>1067</v>
      </c>
      <c r="E10" s="243"/>
      <c r="F10" s="193" t="s">
        <v>233</v>
      </c>
      <c r="G10" s="193" t="s">
        <v>234</v>
      </c>
      <c r="H10" s="245" t="s">
        <v>997</v>
      </c>
      <c r="I10" s="193">
        <v>0</v>
      </c>
      <c r="J10" s="193">
        <v>0</v>
      </c>
      <c r="K10" s="193">
        <v>3138.19</v>
      </c>
      <c r="L10" s="193">
        <v>0</v>
      </c>
      <c r="M10" s="193">
        <v>0</v>
      </c>
      <c r="N10" s="193">
        <v>0</v>
      </c>
      <c r="O10" s="264">
        <v>95734.430797198278</v>
      </c>
      <c r="P10" s="193">
        <v>0</v>
      </c>
      <c r="Q10" s="193">
        <v>6</v>
      </c>
      <c r="R10" s="211" t="s">
        <v>976</v>
      </c>
    </row>
    <row r="11" spans="1:18" ht="20" customHeight="1" x14ac:dyDescent="0.35">
      <c r="A11" s="203"/>
      <c r="B11" s="193" t="s">
        <v>221</v>
      </c>
      <c r="C11" s="193" t="s">
        <v>222</v>
      </c>
      <c r="D11" s="244" t="s">
        <v>1067</v>
      </c>
      <c r="E11" s="243"/>
      <c r="F11" s="193" t="s">
        <v>236</v>
      </c>
      <c r="G11" s="193" t="s">
        <v>237</v>
      </c>
      <c r="H11" s="245" t="s">
        <v>998</v>
      </c>
      <c r="I11" s="193">
        <v>0</v>
      </c>
      <c r="J11" s="193">
        <v>0</v>
      </c>
      <c r="K11" s="193">
        <v>9604.92</v>
      </c>
      <c r="L11" s="193">
        <v>0</v>
      </c>
      <c r="M11" s="193">
        <v>0</v>
      </c>
      <c r="N11" s="193">
        <v>0</v>
      </c>
      <c r="O11" s="264">
        <v>281344.62183480378</v>
      </c>
      <c r="P11" s="193">
        <v>0</v>
      </c>
      <c r="Q11" s="193">
        <v>6</v>
      </c>
      <c r="R11" s="211" t="s">
        <v>976</v>
      </c>
    </row>
    <row r="12" spans="1:18" ht="20" customHeight="1" x14ac:dyDescent="0.35">
      <c r="A12" s="203"/>
      <c r="B12" s="193" t="s">
        <v>221</v>
      </c>
      <c r="C12" s="193" t="s">
        <v>222</v>
      </c>
      <c r="D12" s="244" t="s">
        <v>1067</v>
      </c>
      <c r="E12" s="243"/>
      <c r="F12" s="193" t="s">
        <v>228</v>
      </c>
      <c r="G12" s="193" t="s">
        <v>229</v>
      </c>
      <c r="H12" s="245" t="s">
        <v>999</v>
      </c>
      <c r="I12" s="193">
        <v>0</v>
      </c>
      <c r="J12" s="193">
        <v>0</v>
      </c>
      <c r="K12" s="193">
        <v>6730.39</v>
      </c>
      <c r="L12" s="193">
        <v>0</v>
      </c>
      <c r="M12" s="193">
        <v>0</v>
      </c>
      <c r="N12" s="193">
        <v>0</v>
      </c>
      <c r="O12" s="264">
        <v>21995.627469099451</v>
      </c>
      <c r="P12" s="193">
        <v>0</v>
      </c>
      <c r="Q12" s="193">
        <v>6</v>
      </c>
      <c r="R12" s="211" t="s">
        <v>976</v>
      </c>
    </row>
    <row r="13" spans="1:18" ht="20" customHeight="1" x14ac:dyDescent="0.35">
      <c r="A13" s="203"/>
      <c r="B13" s="193" t="s">
        <v>241</v>
      </c>
      <c r="C13" s="193" t="s">
        <v>242</v>
      </c>
      <c r="D13" s="244" t="s">
        <v>1068</v>
      </c>
      <c r="E13" s="243"/>
      <c r="F13" s="193" t="s">
        <v>243</v>
      </c>
      <c r="G13" s="193" t="s">
        <v>244</v>
      </c>
      <c r="H13" s="245" t="s">
        <v>1000</v>
      </c>
      <c r="I13" s="193">
        <v>0</v>
      </c>
      <c r="J13" s="193">
        <v>0</v>
      </c>
      <c r="K13" s="193">
        <v>8605.1299999999992</v>
      </c>
      <c r="L13" s="193">
        <v>0</v>
      </c>
      <c r="M13" s="193">
        <v>0</v>
      </c>
      <c r="N13" s="193">
        <v>0</v>
      </c>
      <c r="O13" s="264">
        <v>106776.19414887478</v>
      </c>
      <c r="P13" s="193">
        <v>0</v>
      </c>
      <c r="Q13" s="193">
        <v>6</v>
      </c>
      <c r="R13" s="211" t="s">
        <v>976</v>
      </c>
    </row>
    <row r="14" spans="1:18" ht="20" customHeight="1" x14ac:dyDescent="0.35">
      <c r="A14" s="203"/>
      <c r="B14" s="193" t="s">
        <v>241</v>
      </c>
      <c r="C14" s="193" t="s">
        <v>242</v>
      </c>
      <c r="D14" s="244" t="s">
        <v>1068</v>
      </c>
      <c r="E14" s="243"/>
      <c r="F14" s="193" t="s">
        <v>255</v>
      </c>
      <c r="G14" s="193" t="s">
        <v>256</v>
      </c>
      <c r="H14" s="245" t="s">
        <v>1001</v>
      </c>
      <c r="I14" s="193">
        <v>674</v>
      </c>
      <c r="J14" s="193">
        <v>0</v>
      </c>
      <c r="K14" s="193">
        <v>5789.94</v>
      </c>
      <c r="L14" s="193">
        <v>0.11640880561802022</v>
      </c>
      <c r="M14" s="193">
        <v>0</v>
      </c>
      <c r="N14" s="193">
        <v>6.5345936037064581E-2</v>
      </c>
      <c r="O14" s="264">
        <v>39222.76524833031</v>
      </c>
      <c r="P14" s="193">
        <v>2563.0483091141919</v>
      </c>
      <c r="Q14" s="193">
        <v>4</v>
      </c>
      <c r="R14" s="211" t="s">
        <v>948</v>
      </c>
    </row>
    <row r="15" spans="1:18" ht="20" customHeight="1" x14ac:dyDescent="0.35">
      <c r="A15" s="203"/>
      <c r="B15" s="193" t="s">
        <v>241</v>
      </c>
      <c r="C15" s="193" t="s">
        <v>242</v>
      </c>
      <c r="D15" s="244" t="s">
        <v>1068</v>
      </c>
      <c r="E15" s="243"/>
      <c r="F15" s="193" t="s">
        <v>246</v>
      </c>
      <c r="G15" s="193" t="s">
        <v>247</v>
      </c>
      <c r="H15" s="245" t="s">
        <v>1002</v>
      </c>
      <c r="I15" s="193">
        <v>101</v>
      </c>
      <c r="J15" s="193">
        <v>0</v>
      </c>
      <c r="K15" s="193">
        <v>7786.22</v>
      </c>
      <c r="L15" s="193">
        <v>1.2971634503006594E-2</v>
      </c>
      <c r="M15" s="193">
        <v>0</v>
      </c>
      <c r="N15" s="193">
        <v>7.281610648176195E-3</v>
      </c>
      <c r="O15" s="264">
        <v>52058.505709660545</v>
      </c>
      <c r="P15" s="193">
        <v>379.06976950360547</v>
      </c>
      <c r="Q15" s="193">
        <v>5</v>
      </c>
      <c r="R15" s="211" t="s">
        <v>948</v>
      </c>
    </row>
    <row r="16" spans="1:18" ht="20" customHeight="1" x14ac:dyDescent="0.35">
      <c r="A16" s="203"/>
      <c r="B16" s="193" t="s">
        <v>241</v>
      </c>
      <c r="C16" s="193" t="s">
        <v>242</v>
      </c>
      <c r="D16" s="244" t="s">
        <v>1068</v>
      </c>
      <c r="E16" s="243"/>
      <c r="F16" s="193" t="s">
        <v>937</v>
      </c>
      <c r="G16" s="193" t="s">
        <v>259</v>
      </c>
      <c r="H16" s="245" t="s">
        <v>1003</v>
      </c>
      <c r="I16" s="193">
        <v>5358</v>
      </c>
      <c r="J16" s="193">
        <v>0</v>
      </c>
      <c r="K16" s="193">
        <v>14095.42</v>
      </c>
      <c r="L16" s="193">
        <v>0.38012347273085867</v>
      </c>
      <c r="M16" s="193">
        <v>0</v>
      </c>
      <c r="N16" s="193">
        <v>0.21338183141200759</v>
      </c>
      <c r="O16" s="264">
        <v>99474.878490359843</v>
      </c>
      <c r="P16" s="193">
        <v>21226.131751759905</v>
      </c>
      <c r="Q16" s="193">
        <v>3</v>
      </c>
      <c r="R16" s="211" t="s">
        <v>960</v>
      </c>
    </row>
    <row r="17" spans="1:18" ht="20" customHeight="1" x14ac:dyDescent="0.35">
      <c r="A17" s="203"/>
      <c r="B17" s="193" t="s">
        <v>264</v>
      </c>
      <c r="C17" s="193" t="s">
        <v>265</v>
      </c>
      <c r="D17" s="244" t="s">
        <v>1069</v>
      </c>
      <c r="E17" s="243"/>
      <c r="F17" s="193" t="s">
        <v>266</v>
      </c>
      <c r="G17" s="193" t="s">
        <v>265</v>
      </c>
      <c r="H17" s="245" t="s">
        <v>1004</v>
      </c>
      <c r="I17" s="193">
        <v>0</v>
      </c>
      <c r="J17" s="193">
        <v>0</v>
      </c>
      <c r="K17" s="193">
        <v>2454.41</v>
      </c>
      <c r="L17" s="193">
        <v>0</v>
      </c>
      <c r="M17" s="193">
        <v>0</v>
      </c>
      <c r="N17" s="193">
        <v>0</v>
      </c>
      <c r="O17" s="264">
        <v>225012.82705150914</v>
      </c>
      <c r="P17" s="193">
        <v>0</v>
      </c>
      <c r="Q17" s="193">
        <v>6</v>
      </c>
      <c r="R17" s="211" t="s">
        <v>976</v>
      </c>
    </row>
    <row r="18" spans="1:18" ht="20" customHeight="1" x14ac:dyDescent="0.35">
      <c r="A18" s="203"/>
      <c r="B18" s="193" t="s">
        <v>264</v>
      </c>
      <c r="C18" s="193" t="s">
        <v>265</v>
      </c>
      <c r="D18" s="244" t="s">
        <v>1069</v>
      </c>
      <c r="E18" s="243"/>
      <c r="F18" s="193" t="s">
        <v>272</v>
      </c>
      <c r="G18" s="193" t="s">
        <v>273</v>
      </c>
      <c r="H18" s="245" t="s">
        <v>1005</v>
      </c>
      <c r="I18" s="193">
        <v>0</v>
      </c>
      <c r="J18" s="193">
        <v>0</v>
      </c>
      <c r="K18" s="193">
        <v>8065.03</v>
      </c>
      <c r="L18" s="193">
        <v>0</v>
      </c>
      <c r="M18" s="193">
        <v>0</v>
      </c>
      <c r="N18" s="193">
        <v>0</v>
      </c>
      <c r="O18" s="264">
        <v>525639.98062423978</v>
      </c>
      <c r="P18" s="193">
        <v>0</v>
      </c>
      <c r="Q18" s="193">
        <v>6</v>
      </c>
      <c r="R18" s="211" t="s">
        <v>976</v>
      </c>
    </row>
    <row r="19" spans="1:18" ht="20" customHeight="1" x14ac:dyDescent="0.35">
      <c r="A19" s="203"/>
      <c r="B19" s="193" t="s">
        <v>264</v>
      </c>
      <c r="C19" s="193" t="s">
        <v>265</v>
      </c>
      <c r="D19" s="244" t="s">
        <v>1069</v>
      </c>
      <c r="E19" s="243"/>
      <c r="F19" s="193" t="s">
        <v>289</v>
      </c>
      <c r="G19" s="193" t="s">
        <v>290</v>
      </c>
      <c r="H19" s="245" t="s">
        <v>1006</v>
      </c>
      <c r="I19" s="193">
        <v>0</v>
      </c>
      <c r="J19" s="193">
        <v>0</v>
      </c>
      <c r="K19" s="193">
        <v>3489.9</v>
      </c>
      <c r="L19" s="193">
        <v>0</v>
      </c>
      <c r="M19" s="193">
        <v>0</v>
      </c>
      <c r="N19" s="193">
        <v>0</v>
      </c>
      <c r="O19" s="264">
        <v>334560.83747456264</v>
      </c>
      <c r="P19" s="193">
        <v>0</v>
      </c>
      <c r="Q19" s="193">
        <v>6</v>
      </c>
      <c r="R19" s="211" t="s">
        <v>976</v>
      </c>
    </row>
    <row r="20" spans="1:18" ht="20" customHeight="1" x14ac:dyDescent="0.35">
      <c r="A20" s="203"/>
      <c r="B20" s="193" t="s">
        <v>264</v>
      </c>
      <c r="C20" s="193" t="s">
        <v>265</v>
      </c>
      <c r="D20" s="244" t="s">
        <v>1069</v>
      </c>
      <c r="E20" s="243"/>
      <c r="F20" s="193" t="s">
        <v>307</v>
      </c>
      <c r="G20" s="193" t="s">
        <v>308</v>
      </c>
      <c r="H20" s="245" t="s">
        <v>1007</v>
      </c>
      <c r="I20" s="193">
        <v>0</v>
      </c>
      <c r="J20" s="193">
        <v>0</v>
      </c>
      <c r="K20" s="193">
        <v>9385.07</v>
      </c>
      <c r="L20" s="193">
        <v>0</v>
      </c>
      <c r="M20" s="193">
        <v>0</v>
      </c>
      <c r="N20" s="193">
        <v>0</v>
      </c>
      <c r="O20" s="264">
        <v>278754.9110622101</v>
      </c>
      <c r="P20" s="193">
        <v>0</v>
      </c>
      <c r="Q20" s="193">
        <v>6</v>
      </c>
      <c r="R20" s="211" t="s">
        <v>976</v>
      </c>
    </row>
    <row r="21" spans="1:18" ht="20" customHeight="1" x14ac:dyDescent="0.35">
      <c r="A21" s="203"/>
      <c r="B21" s="193" t="s">
        <v>264</v>
      </c>
      <c r="C21" s="193" t="s">
        <v>265</v>
      </c>
      <c r="D21" s="244" t="s">
        <v>1069</v>
      </c>
      <c r="E21" s="243"/>
      <c r="F21" s="193" t="s">
        <v>322</v>
      </c>
      <c r="G21" s="193" t="s">
        <v>323</v>
      </c>
      <c r="H21" s="245" t="s">
        <v>1008</v>
      </c>
      <c r="I21" s="193">
        <v>0</v>
      </c>
      <c r="J21" s="193">
        <v>0</v>
      </c>
      <c r="K21" s="193">
        <v>8667.74</v>
      </c>
      <c r="L21" s="193">
        <v>0</v>
      </c>
      <c r="M21" s="193">
        <v>0</v>
      </c>
      <c r="N21" s="193">
        <v>0</v>
      </c>
      <c r="O21" s="264">
        <v>262942.49900713121</v>
      </c>
      <c r="P21" s="193">
        <v>0</v>
      </c>
      <c r="Q21" s="193">
        <v>6</v>
      </c>
      <c r="R21" s="211" t="s">
        <v>976</v>
      </c>
    </row>
    <row r="22" spans="1:18" ht="20" customHeight="1" x14ac:dyDescent="0.35">
      <c r="A22" s="203"/>
      <c r="B22" s="193" t="s">
        <v>264</v>
      </c>
      <c r="C22" s="193" t="s">
        <v>265</v>
      </c>
      <c r="D22" s="244" t="s">
        <v>1069</v>
      </c>
      <c r="E22" s="243"/>
      <c r="F22" s="193" t="s">
        <v>329</v>
      </c>
      <c r="G22" s="193" t="s">
        <v>330</v>
      </c>
      <c r="H22" s="245" t="s">
        <v>1009</v>
      </c>
      <c r="I22" s="193">
        <v>0</v>
      </c>
      <c r="J22" s="193">
        <v>0</v>
      </c>
      <c r="K22" s="193">
        <v>1960.45</v>
      </c>
      <c r="L22" s="193">
        <v>0</v>
      </c>
      <c r="M22" s="193">
        <v>0</v>
      </c>
      <c r="N22" s="193">
        <v>0</v>
      </c>
      <c r="O22" s="264">
        <v>53658.754135805721</v>
      </c>
      <c r="P22" s="193">
        <v>0</v>
      </c>
      <c r="Q22" s="193">
        <v>6</v>
      </c>
      <c r="R22" s="211" t="s">
        <v>976</v>
      </c>
    </row>
    <row r="23" spans="1:18" ht="20" customHeight="1" x14ac:dyDescent="0.35">
      <c r="A23" s="203"/>
      <c r="B23" s="193" t="s">
        <v>264</v>
      </c>
      <c r="C23" s="193" t="s">
        <v>265</v>
      </c>
      <c r="D23" s="244" t="s">
        <v>1069</v>
      </c>
      <c r="E23" s="243"/>
      <c r="F23" s="193" t="s">
        <v>332</v>
      </c>
      <c r="G23" s="193" t="s">
        <v>333</v>
      </c>
      <c r="H23" s="245" t="s">
        <v>1010</v>
      </c>
      <c r="I23" s="193">
        <v>0</v>
      </c>
      <c r="J23" s="193">
        <v>0</v>
      </c>
      <c r="K23" s="193">
        <v>7695.11</v>
      </c>
      <c r="L23" s="193">
        <v>0</v>
      </c>
      <c r="M23" s="193">
        <v>0</v>
      </c>
      <c r="N23" s="193">
        <v>0</v>
      </c>
      <c r="O23" s="264">
        <v>77388.500562258647</v>
      </c>
      <c r="P23" s="193">
        <v>0</v>
      </c>
      <c r="Q23" s="193">
        <v>6</v>
      </c>
      <c r="R23" s="211" t="s">
        <v>976</v>
      </c>
    </row>
    <row r="24" spans="1:18" ht="20" customHeight="1" x14ac:dyDescent="0.35">
      <c r="A24" s="203"/>
      <c r="B24" s="193" t="s">
        <v>264</v>
      </c>
      <c r="C24" s="193" t="s">
        <v>265</v>
      </c>
      <c r="D24" s="244" t="s">
        <v>1069</v>
      </c>
      <c r="E24" s="243"/>
      <c r="F24" s="193" t="s">
        <v>337</v>
      </c>
      <c r="G24" s="193" t="s">
        <v>338</v>
      </c>
      <c r="H24" s="245" t="s">
        <v>1011</v>
      </c>
      <c r="I24" s="193">
        <v>0</v>
      </c>
      <c r="J24" s="193">
        <v>0</v>
      </c>
      <c r="K24" s="193">
        <v>18857.39</v>
      </c>
      <c r="L24" s="193">
        <v>0</v>
      </c>
      <c r="M24" s="193">
        <v>0</v>
      </c>
      <c r="N24" s="193">
        <v>0</v>
      </c>
      <c r="O24" s="264">
        <v>180565.99847996299</v>
      </c>
      <c r="P24" s="193">
        <v>0</v>
      </c>
      <c r="Q24" s="193">
        <v>6</v>
      </c>
      <c r="R24" s="211" t="s">
        <v>976</v>
      </c>
    </row>
    <row r="25" spans="1:18" ht="20" customHeight="1" x14ac:dyDescent="0.35">
      <c r="A25" s="203"/>
      <c r="B25" s="193" t="s">
        <v>264</v>
      </c>
      <c r="C25" s="193" t="s">
        <v>265</v>
      </c>
      <c r="D25" s="244" t="s">
        <v>1069</v>
      </c>
      <c r="E25" s="243"/>
      <c r="F25" s="193" t="s">
        <v>298</v>
      </c>
      <c r="G25" s="193" t="s">
        <v>939</v>
      </c>
      <c r="H25" s="245" t="s">
        <v>1012</v>
      </c>
      <c r="I25" s="193">
        <v>0</v>
      </c>
      <c r="J25" s="193">
        <v>0</v>
      </c>
      <c r="K25" s="193">
        <v>6606.1</v>
      </c>
      <c r="L25" s="193">
        <v>0</v>
      </c>
      <c r="M25" s="193">
        <v>0</v>
      </c>
      <c r="N25" s="193">
        <v>0</v>
      </c>
      <c r="O25" s="264">
        <v>267657.70805069688</v>
      </c>
      <c r="P25" s="193">
        <v>0</v>
      </c>
      <c r="Q25" s="193">
        <v>6</v>
      </c>
      <c r="R25" s="211" t="s">
        <v>976</v>
      </c>
    </row>
    <row r="26" spans="1:18" ht="20" customHeight="1" x14ac:dyDescent="0.35">
      <c r="A26" s="203"/>
      <c r="B26" s="193" t="s">
        <v>264</v>
      </c>
      <c r="C26" s="193" t="s">
        <v>265</v>
      </c>
      <c r="D26" s="244" t="s">
        <v>1069</v>
      </c>
      <c r="E26" s="243"/>
      <c r="F26" s="193" t="s">
        <v>940</v>
      </c>
      <c r="G26" s="193" t="s">
        <v>280</v>
      </c>
      <c r="H26" s="245" t="s">
        <v>1013</v>
      </c>
      <c r="I26" s="193">
        <v>0</v>
      </c>
      <c r="J26" s="193">
        <v>0</v>
      </c>
      <c r="K26" s="193">
        <v>6831.84</v>
      </c>
      <c r="L26" s="193">
        <v>0</v>
      </c>
      <c r="M26" s="193">
        <v>0</v>
      </c>
      <c r="N26" s="193">
        <v>0</v>
      </c>
      <c r="O26" s="264">
        <v>192799.00094537192</v>
      </c>
      <c r="P26" s="193">
        <v>0</v>
      </c>
      <c r="Q26" s="193">
        <v>6</v>
      </c>
      <c r="R26" s="211" t="s">
        <v>976</v>
      </c>
    </row>
    <row r="27" spans="1:18" ht="20" customHeight="1" x14ac:dyDescent="0.35">
      <c r="A27" s="203"/>
      <c r="B27" s="193" t="s">
        <v>264</v>
      </c>
      <c r="C27" s="193" t="s">
        <v>265</v>
      </c>
      <c r="D27" s="244" t="s">
        <v>1069</v>
      </c>
      <c r="E27" s="243"/>
      <c r="F27" s="193" t="s">
        <v>938</v>
      </c>
      <c r="G27" s="193" t="s">
        <v>317</v>
      </c>
      <c r="H27" s="245" t="s">
        <v>1014</v>
      </c>
      <c r="I27" s="193">
        <v>0</v>
      </c>
      <c r="J27" s="193">
        <v>0</v>
      </c>
      <c r="K27" s="193">
        <v>6505.11</v>
      </c>
      <c r="L27" s="193">
        <v>0</v>
      </c>
      <c r="M27" s="193">
        <v>0</v>
      </c>
      <c r="N27" s="193">
        <v>0</v>
      </c>
      <c r="O27" s="264">
        <v>166318.37545023175</v>
      </c>
      <c r="P27" s="193">
        <v>0</v>
      </c>
      <c r="Q27" s="193">
        <v>6</v>
      </c>
      <c r="R27" s="211" t="s">
        <v>976</v>
      </c>
    </row>
    <row r="28" spans="1:18" ht="20" customHeight="1" x14ac:dyDescent="0.35">
      <c r="A28" s="203"/>
      <c r="B28" s="193" t="s">
        <v>348</v>
      </c>
      <c r="C28" s="193" t="s">
        <v>349</v>
      </c>
      <c r="D28" s="244" t="s">
        <v>1070</v>
      </c>
      <c r="E28" s="243"/>
      <c r="F28" s="193" t="s">
        <v>350</v>
      </c>
      <c r="G28" s="193" t="s">
        <v>351</v>
      </c>
      <c r="H28" s="245" t="s">
        <v>1015</v>
      </c>
      <c r="I28" s="193">
        <v>0</v>
      </c>
      <c r="J28" s="193">
        <v>0</v>
      </c>
      <c r="K28" s="193">
        <v>13782.43</v>
      </c>
      <c r="L28" s="193">
        <v>0</v>
      </c>
      <c r="M28" s="193">
        <v>0</v>
      </c>
      <c r="N28" s="193">
        <v>0</v>
      </c>
      <c r="O28" s="264">
        <v>233058.47607083933</v>
      </c>
      <c r="P28" s="193">
        <v>0</v>
      </c>
      <c r="Q28" s="193">
        <v>6</v>
      </c>
      <c r="R28" s="211" t="s">
        <v>976</v>
      </c>
    </row>
    <row r="29" spans="1:18" ht="20" customHeight="1" x14ac:dyDescent="0.35">
      <c r="A29" s="203"/>
      <c r="B29" s="193" t="s">
        <v>348</v>
      </c>
      <c r="C29" s="193" t="s">
        <v>349</v>
      </c>
      <c r="D29" s="244" t="s">
        <v>1070</v>
      </c>
      <c r="E29" s="243"/>
      <c r="F29" s="193" t="s">
        <v>359</v>
      </c>
      <c r="G29" s="193" t="s">
        <v>360</v>
      </c>
      <c r="H29" s="245" t="s">
        <v>1016</v>
      </c>
      <c r="I29" s="193">
        <v>0</v>
      </c>
      <c r="J29" s="193">
        <v>562</v>
      </c>
      <c r="K29" s="193">
        <v>18949.580000000002</v>
      </c>
      <c r="L29" s="193">
        <v>0</v>
      </c>
      <c r="M29" s="193">
        <v>2.9657649404366743E-2</v>
      </c>
      <c r="N29" s="193">
        <v>7.4361619877747018E-6</v>
      </c>
      <c r="O29" s="264">
        <v>366972.1987715821</v>
      </c>
      <c r="P29" s="193">
        <v>2.7288647150753409</v>
      </c>
      <c r="Q29" s="193">
        <v>5</v>
      </c>
      <c r="R29" s="211" t="s">
        <v>948</v>
      </c>
    </row>
    <row r="30" spans="1:18" ht="20" customHeight="1" x14ac:dyDescent="0.35">
      <c r="A30" s="203"/>
      <c r="B30" s="193" t="s">
        <v>348</v>
      </c>
      <c r="C30" s="193" t="s">
        <v>349</v>
      </c>
      <c r="D30" s="244" t="s">
        <v>1070</v>
      </c>
      <c r="E30" s="243"/>
      <c r="F30" s="193" t="s">
        <v>367</v>
      </c>
      <c r="G30" s="193" t="s">
        <v>368</v>
      </c>
      <c r="H30" s="245" t="s">
        <v>1017</v>
      </c>
      <c r="I30" s="193">
        <v>0</v>
      </c>
      <c r="J30" s="193">
        <v>52803</v>
      </c>
      <c r="K30" s="193">
        <v>8332.39</v>
      </c>
      <c r="L30" s="193">
        <v>0</v>
      </c>
      <c r="M30" s="193">
        <v>6.3370773571568302</v>
      </c>
      <c r="N30" s="193">
        <v>1.5889166775954603E-3</v>
      </c>
      <c r="O30" s="264">
        <v>87407.625863619964</v>
      </c>
      <c r="P30" s="193">
        <v>138.88343448373007</v>
      </c>
      <c r="Q30" s="193">
        <v>5</v>
      </c>
      <c r="R30" s="211" t="s">
        <v>948</v>
      </c>
    </row>
    <row r="31" spans="1:18" ht="20" customHeight="1" x14ac:dyDescent="0.35">
      <c r="A31" s="203"/>
      <c r="B31" s="193" t="s">
        <v>372</v>
      </c>
      <c r="C31" s="193" t="s">
        <v>373</v>
      </c>
      <c r="D31" s="244" t="s">
        <v>1071</v>
      </c>
      <c r="E31" s="243"/>
      <c r="F31" s="193" t="s">
        <v>374</v>
      </c>
      <c r="G31" s="193" t="s">
        <v>373</v>
      </c>
      <c r="H31" s="245" t="s">
        <v>1018</v>
      </c>
      <c r="I31" s="193">
        <v>435</v>
      </c>
      <c r="J31" s="193">
        <v>0</v>
      </c>
      <c r="K31" s="193">
        <v>9684.61</v>
      </c>
      <c r="L31" s="193">
        <v>4.4916625450069747E-2</v>
      </c>
      <c r="M31" s="193">
        <v>0</v>
      </c>
      <c r="N31" s="193">
        <v>2.5213890977390845E-2</v>
      </c>
      <c r="O31" s="264">
        <v>582975.57781596656</v>
      </c>
      <c r="P31" s="193">
        <v>14699.082661533213</v>
      </c>
      <c r="Q31" s="193">
        <v>3</v>
      </c>
      <c r="R31" s="211" t="s">
        <v>960</v>
      </c>
    </row>
    <row r="32" spans="1:18" ht="20" customHeight="1" x14ac:dyDescent="0.35">
      <c r="A32" s="203"/>
      <c r="B32" s="193" t="s">
        <v>372</v>
      </c>
      <c r="C32" s="193" t="s">
        <v>373</v>
      </c>
      <c r="D32" s="244" t="s">
        <v>1071</v>
      </c>
      <c r="E32" s="243"/>
      <c r="F32" s="193" t="s">
        <v>386</v>
      </c>
      <c r="G32" s="193" t="s">
        <v>387</v>
      </c>
      <c r="H32" s="245" t="s">
        <v>1019</v>
      </c>
      <c r="I32" s="193">
        <v>5624</v>
      </c>
      <c r="J32" s="193">
        <v>0</v>
      </c>
      <c r="K32" s="193">
        <v>9348.91</v>
      </c>
      <c r="L32" s="193">
        <v>0.60156745545737422</v>
      </c>
      <c r="M32" s="193">
        <v>0</v>
      </c>
      <c r="N32" s="193">
        <v>0.33768913148450036</v>
      </c>
      <c r="O32" s="264">
        <v>296104.51633203856</v>
      </c>
      <c r="P32" s="193">
        <v>99991.276948804152</v>
      </c>
      <c r="Q32" s="193">
        <v>3</v>
      </c>
      <c r="R32" s="211" t="s">
        <v>960</v>
      </c>
    </row>
    <row r="33" spans="1:21" ht="20" customHeight="1" x14ac:dyDescent="0.35">
      <c r="A33" s="203"/>
      <c r="B33" s="193" t="s">
        <v>372</v>
      </c>
      <c r="C33" s="193" t="s">
        <v>373</v>
      </c>
      <c r="D33" s="244" t="s">
        <v>1071</v>
      </c>
      <c r="E33" s="243"/>
      <c r="F33" s="193" t="s">
        <v>397</v>
      </c>
      <c r="G33" s="193" t="s">
        <v>398</v>
      </c>
      <c r="H33" s="245" t="s">
        <v>1020</v>
      </c>
      <c r="I33" s="193">
        <v>1943</v>
      </c>
      <c r="J33" s="193">
        <v>0</v>
      </c>
      <c r="K33" s="193">
        <v>12040.55</v>
      </c>
      <c r="L33" s="193">
        <v>0.16137136592597515</v>
      </c>
      <c r="M33" s="193">
        <v>0</v>
      </c>
      <c r="N33" s="193">
        <v>9.058561248892448E-2</v>
      </c>
      <c r="O33" s="264">
        <v>253912.03726947805</v>
      </c>
      <c r="P33" s="193">
        <v>23000.77741436629</v>
      </c>
      <c r="Q33" s="193">
        <v>3</v>
      </c>
      <c r="R33" s="211" t="s">
        <v>960</v>
      </c>
    </row>
    <row r="34" spans="1:21" ht="20" customHeight="1" x14ac:dyDescent="0.35">
      <c r="A34" s="203"/>
      <c r="B34" s="193" t="s">
        <v>372</v>
      </c>
      <c r="C34" s="193" t="s">
        <v>373</v>
      </c>
      <c r="D34" s="244" t="s">
        <v>1071</v>
      </c>
      <c r="E34" s="243"/>
      <c r="F34" s="193" t="s">
        <v>410</v>
      </c>
      <c r="G34" s="193" t="s">
        <v>411</v>
      </c>
      <c r="H34" s="245" t="s">
        <v>1021</v>
      </c>
      <c r="I34" s="193">
        <v>133</v>
      </c>
      <c r="J34" s="193">
        <v>0</v>
      </c>
      <c r="K34" s="193">
        <v>8344.0300000000007</v>
      </c>
      <c r="L34" s="193">
        <v>1.5939540006447723E-2</v>
      </c>
      <c r="M34" s="193">
        <v>0</v>
      </c>
      <c r="N34" s="193">
        <v>8.9476406547747134E-3</v>
      </c>
      <c r="O34" s="264">
        <v>449455.4583827944</v>
      </c>
      <c r="P34" s="193">
        <v>4021.5659319362953</v>
      </c>
      <c r="Q34" s="193">
        <v>4</v>
      </c>
      <c r="R34" s="211" t="s">
        <v>948</v>
      </c>
    </row>
    <row r="35" spans="1:21" ht="20" customHeight="1" x14ac:dyDescent="0.35">
      <c r="A35" s="203"/>
      <c r="B35" s="193" t="s">
        <v>372</v>
      </c>
      <c r="C35" s="193" t="s">
        <v>373</v>
      </c>
      <c r="D35" s="244" t="s">
        <v>1071</v>
      </c>
      <c r="E35" s="243"/>
      <c r="F35" s="193" t="s">
        <v>421</v>
      </c>
      <c r="G35" s="193" t="s">
        <v>422</v>
      </c>
      <c r="H35" s="245" t="s">
        <v>1022</v>
      </c>
      <c r="I35" s="193">
        <v>147</v>
      </c>
      <c r="J35" s="193">
        <v>0</v>
      </c>
      <c r="K35" s="193">
        <v>5606.68</v>
      </c>
      <c r="L35" s="193">
        <v>2.6218724806837557E-2</v>
      </c>
      <c r="M35" s="193">
        <v>0</v>
      </c>
      <c r="N35" s="193">
        <v>1.4717848062310043E-2</v>
      </c>
      <c r="O35" s="264">
        <v>116956.18461544643</v>
      </c>
      <c r="P35" s="193">
        <v>1721.3433551176238</v>
      </c>
      <c r="Q35" s="193">
        <v>4</v>
      </c>
      <c r="R35" s="211" t="s">
        <v>948</v>
      </c>
    </row>
    <row r="36" spans="1:21" ht="20" customHeight="1" x14ac:dyDescent="0.35">
      <c r="A36" s="203"/>
      <c r="B36" s="193" t="s">
        <v>428</v>
      </c>
      <c r="C36" s="193" t="s">
        <v>429</v>
      </c>
      <c r="D36" s="244" t="s">
        <v>1072</v>
      </c>
      <c r="E36" s="243"/>
      <c r="F36" s="193" t="s">
        <v>430</v>
      </c>
      <c r="G36" s="193" t="s">
        <v>429</v>
      </c>
      <c r="H36" s="245" t="s">
        <v>1023</v>
      </c>
      <c r="I36" s="193">
        <v>0</v>
      </c>
      <c r="J36" s="193">
        <v>0</v>
      </c>
      <c r="K36" s="193">
        <v>913</v>
      </c>
      <c r="L36" s="193">
        <v>0</v>
      </c>
      <c r="M36" s="193">
        <v>0</v>
      </c>
      <c r="N36" s="193">
        <v>0</v>
      </c>
      <c r="O36" s="264">
        <v>506974.38269140047</v>
      </c>
      <c r="P36" s="193">
        <v>0</v>
      </c>
      <c r="Q36" s="193">
        <v>6</v>
      </c>
      <c r="R36" s="211" t="s">
        <v>976</v>
      </c>
    </row>
    <row r="37" spans="1:21" ht="20" customHeight="1" x14ac:dyDescent="0.35">
      <c r="A37" s="203"/>
      <c r="B37" s="193" t="s">
        <v>428</v>
      </c>
      <c r="C37" s="193" t="s">
        <v>429</v>
      </c>
      <c r="D37" s="244" t="s">
        <v>1072</v>
      </c>
      <c r="E37" s="243"/>
      <c r="F37" s="193" t="s">
        <v>445</v>
      </c>
      <c r="G37" s="193" t="s">
        <v>446</v>
      </c>
      <c r="H37" s="245" t="s">
        <v>1024</v>
      </c>
      <c r="I37" s="193">
        <v>0</v>
      </c>
      <c r="J37" s="193">
        <v>0</v>
      </c>
      <c r="K37" s="193">
        <v>8360.56</v>
      </c>
      <c r="L37" s="193">
        <v>0</v>
      </c>
      <c r="M37" s="193">
        <v>0</v>
      </c>
      <c r="N37" s="193">
        <v>0</v>
      </c>
      <c r="O37" s="264">
        <v>440517.9450313265</v>
      </c>
      <c r="P37" s="193">
        <v>0</v>
      </c>
      <c r="Q37" s="193">
        <v>6</v>
      </c>
      <c r="R37" s="211" t="s">
        <v>976</v>
      </c>
    </row>
    <row r="38" spans="1:21" ht="20" customHeight="1" x14ac:dyDescent="0.35">
      <c r="A38" s="203"/>
      <c r="B38" s="193" t="s">
        <v>428</v>
      </c>
      <c r="C38" s="193" t="s">
        <v>429</v>
      </c>
      <c r="D38" s="244" t="s">
        <v>1072</v>
      </c>
      <c r="E38" s="243"/>
      <c r="F38" s="193" t="s">
        <v>456</v>
      </c>
      <c r="G38" s="193" t="s">
        <v>457</v>
      </c>
      <c r="H38" s="245" t="s">
        <v>1025</v>
      </c>
      <c r="I38" s="193">
        <v>0</v>
      </c>
      <c r="J38" s="193">
        <v>0</v>
      </c>
      <c r="K38" s="193">
        <v>4152.51</v>
      </c>
      <c r="L38" s="193">
        <v>0</v>
      </c>
      <c r="M38" s="193">
        <v>0</v>
      </c>
      <c r="N38" s="193">
        <v>0</v>
      </c>
      <c r="O38" s="264">
        <v>323670.16096011002</v>
      </c>
      <c r="P38" s="193">
        <v>0</v>
      </c>
      <c r="Q38" s="193">
        <v>6</v>
      </c>
      <c r="R38" s="211" t="s">
        <v>976</v>
      </c>
    </row>
    <row r="39" spans="1:21" ht="20" customHeight="1" x14ac:dyDescent="0.35">
      <c r="A39" s="203"/>
      <c r="B39" s="193" t="s">
        <v>428</v>
      </c>
      <c r="C39" s="193" t="s">
        <v>429</v>
      </c>
      <c r="D39" s="244" t="s">
        <v>1072</v>
      </c>
      <c r="E39" s="243"/>
      <c r="F39" s="193" t="s">
        <v>465</v>
      </c>
      <c r="G39" s="193" t="s">
        <v>466</v>
      </c>
      <c r="H39" s="245" t="s">
        <v>1026</v>
      </c>
      <c r="I39" s="193">
        <v>0</v>
      </c>
      <c r="J39" s="193">
        <v>0</v>
      </c>
      <c r="K39" s="193">
        <v>4559.42</v>
      </c>
      <c r="L39" s="193">
        <v>0</v>
      </c>
      <c r="M39" s="193">
        <v>0</v>
      </c>
      <c r="N39" s="193">
        <v>0</v>
      </c>
      <c r="O39" s="264">
        <v>375566.53691372357</v>
      </c>
      <c r="P39" s="193">
        <v>0</v>
      </c>
      <c r="Q39" s="193">
        <v>6</v>
      </c>
      <c r="R39" s="211" t="s">
        <v>976</v>
      </c>
    </row>
    <row r="40" spans="1:21" ht="20" customHeight="1" x14ac:dyDescent="0.35">
      <c r="A40" s="203"/>
      <c r="B40" s="193" t="s">
        <v>428</v>
      </c>
      <c r="C40" s="193" t="s">
        <v>429</v>
      </c>
      <c r="D40" s="244" t="s">
        <v>1072</v>
      </c>
      <c r="E40" s="243"/>
      <c r="F40" s="193" t="s">
        <v>476</v>
      </c>
      <c r="G40" s="193" t="s">
        <v>477</v>
      </c>
      <c r="H40" s="245" t="s">
        <v>1027</v>
      </c>
      <c r="I40" s="193">
        <v>0</v>
      </c>
      <c r="J40" s="193">
        <v>0</v>
      </c>
      <c r="K40" s="193">
        <v>3423.84</v>
      </c>
      <c r="L40" s="193">
        <v>0</v>
      </c>
      <c r="M40" s="193">
        <v>0</v>
      </c>
      <c r="N40" s="193">
        <v>0</v>
      </c>
      <c r="O40" s="264">
        <v>233455.43561812758</v>
      </c>
      <c r="P40" s="193">
        <v>0</v>
      </c>
      <c r="Q40" s="193">
        <v>6</v>
      </c>
      <c r="R40" s="211" t="s">
        <v>976</v>
      </c>
    </row>
    <row r="41" spans="1:21" ht="20" customHeight="1" x14ac:dyDescent="0.35">
      <c r="A41" s="203"/>
      <c r="B41" s="193" t="s">
        <v>428</v>
      </c>
      <c r="C41" s="193" t="s">
        <v>429</v>
      </c>
      <c r="D41" s="244" t="s">
        <v>1072</v>
      </c>
      <c r="E41" s="243"/>
      <c r="F41" s="193" t="s">
        <v>479</v>
      </c>
      <c r="G41" s="193" t="s">
        <v>480</v>
      </c>
      <c r="H41" s="245" t="s">
        <v>1028</v>
      </c>
      <c r="I41" s="193">
        <v>0</v>
      </c>
      <c r="J41" s="193">
        <v>0</v>
      </c>
      <c r="K41" s="193">
        <v>3800.16</v>
      </c>
      <c r="L41" s="193">
        <v>0</v>
      </c>
      <c r="M41" s="193">
        <v>0</v>
      </c>
      <c r="N41" s="193">
        <v>0</v>
      </c>
      <c r="O41" s="264">
        <v>197590.94807863893</v>
      </c>
      <c r="P41" s="193">
        <v>0</v>
      </c>
      <c r="Q41" s="193">
        <v>6</v>
      </c>
      <c r="R41" s="211" t="s">
        <v>976</v>
      </c>
    </row>
    <row r="42" spans="1:21" ht="20" customHeight="1" x14ac:dyDescent="0.35">
      <c r="A42" s="203"/>
      <c r="B42" s="193" t="s">
        <v>428</v>
      </c>
      <c r="C42" s="193" t="s">
        <v>429</v>
      </c>
      <c r="D42" s="244" t="s">
        <v>1072</v>
      </c>
      <c r="E42" s="243"/>
      <c r="F42" s="193" t="s">
        <v>484</v>
      </c>
      <c r="G42" s="193" t="s">
        <v>485</v>
      </c>
      <c r="H42" s="245" t="s">
        <v>1029</v>
      </c>
      <c r="I42" s="193">
        <v>0</v>
      </c>
      <c r="J42" s="193">
        <v>0</v>
      </c>
      <c r="K42" s="193">
        <v>5789.12</v>
      </c>
      <c r="L42" s="193">
        <v>0</v>
      </c>
      <c r="M42" s="193">
        <v>0</v>
      </c>
      <c r="N42" s="193">
        <v>0</v>
      </c>
      <c r="O42" s="264">
        <v>372615.62339759391</v>
      </c>
      <c r="P42" s="193">
        <v>0</v>
      </c>
      <c r="Q42" s="193">
        <v>6</v>
      </c>
      <c r="R42" s="211" t="s">
        <v>976</v>
      </c>
    </row>
    <row r="43" spans="1:21" ht="20" customHeight="1" x14ac:dyDescent="0.35">
      <c r="A43" s="203"/>
      <c r="B43" s="193" t="s">
        <v>493</v>
      </c>
      <c r="C43" s="193" t="s">
        <v>494</v>
      </c>
      <c r="D43" s="244" t="s">
        <v>1073</v>
      </c>
      <c r="E43" s="243"/>
      <c r="F43" s="193" t="s">
        <v>495</v>
      </c>
      <c r="G43" s="193" t="s">
        <v>496</v>
      </c>
      <c r="H43" s="245" t="s">
        <v>1030</v>
      </c>
      <c r="I43" s="193">
        <v>0</v>
      </c>
      <c r="J43" s="193">
        <v>0</v>
      </c>
      <c r="K43" s="193">
        <v>6084.75</v>
      </c>
      <c r="L43" s="193">
        <v>0</v>
      </c>
      <c r="M43" s="193">
        <v>0</v>
      </c>
      <c r="N43" s="193">
        <v>0</v>
      </c>
      <c r="O43" s="264">
        <v>489822.55970404157</v>
      </c>
      <c r="P43" s="193">
        <v>0</v>
      </c>
      <c r="Q43" s="193">
        <v>6</v>
      </c>
      <c r="R43" s="211" t="s">
        <v>976</v>
      </c>
    </row>
    <row r="44" spans="1:21" ht="20" customHeight="1" x14ac:dyDescent="0.35">
      <c r="A44" s="203"/>
      <c r="B44" s="193" t="s">
        <v>493</v>
      </c>
      <c r="C44" s="193" t="s">
        <v>494</v>
      </c>
      <c r="D44" s="244" t="s">
        <v>1073</v>
      </c>
      <c r="E44" s="243"/>
      <c r="F44" s="193" t="s">
        <v>508</v>
      </c>
      <c r="G44" s="193" t="s">
        <v>509</v>
      </c>
      <c r="H44" s="245" t="s">
        <v>1031</v>
      </c>
      <c r="I44" s="193">
        <v>0</v>
      </c>
      <c r="J44" s="193">
        <v>0</v>
      </c>
      <c r="K44" s="193">
        <v>5162.51</v>
      </c>
      <c r="L44" s="193">
        <v>0</v>
      </c>
      <c r="M44" s="193">
        <v>0</v>
      </c>
      <c r="N44" s="193">
        <v>0</v>
      </c>
      <c r="O44" s="264">
        <v>350096.49215040373</v>
      </c>
      <c r="P44" s="193">
        <v>0</v>
      </c>
      <c r="Q44" s="193">
        <v>6</v>
      </c>
      <c r="R44" s="211" t="s">
        <v>976</v>
      </c>
    </row>
    <row r="45" spans="1:21" ht="20" customHeight="1" x14ac:dyDescent="0.35">
      <c r="A45" s="203"/>
      <c r="B45" s="193" t="s">
        <v>517</v>
      </c>
      <c r="C45" s="193" t="s">
        <v>518</v>
      </c>
      <c r="D45" s="244" t="s">
        <v>1074</v>
      </c>
      <c r="E45" s="243"/>
      <c r="F45" s="193" t="s">
        <v>519</v>
      </c>
      <c r="G45" s="193" t="s">
        <v>520</v>
      </c>
      <c r="H45" s="245" t="s">
        <v>1032</v>
      </c>
      <c r="I45" s="193">
        <v>5583</v>
      </c>
      <c r="J45" s="193">
        <v>12499374</v>
      </c>
      <c r="K45" s="193">
        <v>3134.01</v>
      </c>
      <c r="L45" s="193">
        <v>1.7814237989030028</v>
      </c>
      <c r="M45" s="193">
        <v>3988.3006116764141</v>
      </c>
      <c r="N45" s="193">
        <v>2</v>
      </c>
      <c r="O45" s="264">
        <v>496706.13707320916</v>
      </c>
      <c r="P45" s="193">
        <v>993412.27414641832</v>
      </c>
      <c r="Q45" s="193">
        <v>1</v>
      </c>
      <c r="R45" s="211" t="s">
        <v>949</v>
      </c>
      <c r="U45" s="248"/>
    </row>
    <row r="46" spans="1:21" ht="20" customHeight="1" x14ac:dyDescent="0.35">
      <c r="A46" s="203"/>
      <c r="B46" s="193" t="s">
        <v>517</v>
      </c>
      <c r="C46" s="193" t="s">
        <v>518</v>
      </c>
      <c r="D46" s="244" t="s">
        <v>1074</v>
      </c>
      <c r="E46" s="198" t="s">
        <v>950</v>
      </c>
      <c r="F46" s="193" t="s">
        <v>537</v>
      </c>
      <c r="G46" s="193" t="s">
        <v>538</v>
      </c>
      <c r="H46" s="245" t="s">
        <v>1033</v>
      </c>
      <c r="I46" s="193">
        <v>6362</v>
      </c>
      <c r="J46" s="193">
        <v>2978582</v>
      </c>
      <c r="K46" s="193">
        <v>3721.78</v>
      </c>
      <c r="L46" s="193">
        <v>1.7093971164335344</v>
      </c>
      <c r="M46" s="193">
        <v>800.31114144307287</v>
      </c>
      <c r="N46" s="193">
        <v>1.1602326116679607</v>
      </c>
      <c r="O46" s="264" t="e">
        <v>#N/A</v>
      </c>
      <c r="P46" s="193" t="e">
        <v>#N/A</v>
      </c>
      <c r="Q46" s="193" t="e">
        <v>#N/A</v>
      </c>
      <c r="R46" s="211" t="e">
        <v>#N/A</v>
      </c>
      <c r="U46" s="248"/>
    </row>
    <row r="47" spans="1:21" ht="20" customHeight="1" x14ac:dyDescent="0.35">
      <c r="A47" s="203"/>
      <c r="B47" s="193" t="s">
        <v>517</v>
      </c>
      <c r="C47" s="193" t="s">
        <v>518</v>
      </c>
      <c r="D47" s="244" t="s">
        <v>1074</v>
      </c>
      <c r="E47" s="243"/>
      <c r="F47" s="193" t="s">
        <v>542</v>
      </c>
      <c r="G47" s="193" t="s">
        <v>543</v>
      </c>
      <c r="H47" s="245" t="s">
        <v>1034</v>
      </c>
      <c r="I47" s="193">
        <v>9052</v>
      </c>
      <c r="J47" s="193">
        <v>6540285</v>
      </c>
      <c r="K47" s="193">
        <v>9167.51</v>
      </c>
      <c r="L47" s="193">
        <v>0.9874000682846269</v>
      </c>
      <c r="M47" s="193">
        <v>713.42000172347775</v>
      </c>
      <c r="N47" s="193">
        <v>0.73315397326829024</v>
      </c>
      <c r="O47" s="264">
        <v>379856.86599617073</v>
      </c>
      <c r="P47" s="193">
        <v>278493.57057833305</v>
      </c>
      <c r="Q47" s="193">
        <v>2</v>
      </c>
      <c r="R47" s="211" t="s">
        <v>949</v>
      </c>
      <c r="U47" s="248"/>
    </row>
    <row r="48" spans="1:21" ht="20" customHeight="1" x14ac:dyDescent="0.35">
      <c r="A48" s="203"/>
      <c r="B48" s="193" t="s">
        <v>517</v>
      </c>
      <c r="C48" s="193" t="s">
        <v>518</v>
      </c>
      <c r="D48" s="244" t="s">
        <v>1074</v>
      </c>
      <c r="E48" s="243"/>
      <c r="F48" s="193" t="s">
        <v>551</v>
      </c>
      <c r="G48" s="193" t="s">
        <v>552</v>
      </c>
      <c r="H48" s="245" t="s">
        <v>1035</v>
      </c>
      <c r="I48" s="193">
        <v>3065</v>
      </c>
      <c r="J48" s="193">
        <v>5384731</v>
      </c>
      <c r="K48" s="193">
        <v>10592.37</v>
      </c>
      <c r="L48" s="193">
        <v>0.28935922744390535</v>
      </c>
      <c r="M48" s="193">
        <v>508.35941342683458</v>
      </c>
      <c r="N48" s="193">
        <v>0.28989409908583952</v>
      </c>
      <c r="O48" s="264">
        <v>252182.79067459377</v>
      </c>
      <c r="P48" s="193">
        <v>73106.302907564212</v>
      </c>
      <c r="Q48" s="193">
        <v>3</v>
      </c>
      <c r="R48" s="211" t="s">
        <v>960</v>
      </c>
    </row>
    <row r="49" spans="1:21" ht="20" customHeight="1" x14ac:dyDescent="0.35">
      <c r="A49" s="203"/>
      <c r="B49" s="193" t="s">
        <v>517</v>
      </c>
      <c r="C49" s="193" t="s">
        <v>518</v>
      </c>
      <c r="D49" s="244" t="s">
        <v>1074</v>
      </c>
      <c r="E49" s="198" t="s">
        <v>950</v>
      </c>
      <c r="F49" s="193" t="s">
        <v>524</v>
      </c>
      <c r="G49" s="193" t="s">
        <v>525</v>
      </c>
      <c r="H49" s="245" t="s">
        <v>1036</v>
      </c>
      <c r="I49" s="193">
        <v>6927</v>
      </c>
      <c r="J49" s="193">
        <v>8002274</v>
      </c>
      <c r="K49" s="193">
        <v>8393.11</v>
      </c>
      <c r="L49" s="193">
        <v>0.82531981589661041</v>
      </c>
      <c r="M49" s="193">
        <v>953.43370931633206</v>
      </c>
      <c r="N49" s="193">
        <v>0.70234987082418388</v>
      </c>
      <c r="O49" s="264" t="e">
        <v>#N/A</v>
      </c>
      <c r="P49" s="193" t="e">
        <v>#N/A</v>
      </c>
      <c r="Q49" s="193" t="e">
        <v>#N/A</v>
      </c>
      <c r="R49" s="211" t="e">
        <v>#N/A</v>
      </c>
      <c r="U49" s="248"/>
    </row>
    <row r="50" spans="1:21" ht="20" customHeight="1" x14ac:dyDescent="0.35">
      <c r="A50" s="203"/>
      <c r="B50" s="193" t="s">
        <v>558</v>
      </c>
      <c r="C50" s="193" t="s">
        <v>559</v>
      </c>
      <c r="D50" s="244" t="s">
        <v>1075</v>
      </c>
      <c r="E50" s="243"/>
      <c r="F50" s="193" t="s">
        <v>560</v>
      </c>
      <c r="G50" s="193" t="s">
        <v>561</v>
      </c>
      <c r="H50" s="245" t="s">
        <v>1037</v>
      </c>
      <c r="I50" s="193">
        <v>0</v>
      </c>
      <c r="J50" s="193">
        <v>19753</v>
      </c>
      <c r="K50" s="193">
        <v>4646.87</v>
      </c>
      <c r="L50" s="193">
        <v>0</v>
      </c>
      <c r="M50" s="193">
        <v>4.2508182927432872</v>
      </c>
      <c r="N50" s="193">
        <v>1.0658219393739551E-3</v>
      </c>
      <c r="O50" s="264">
        <v>958364.74721681967</v>
      </c>
      <c r="P50" s="193">
        <v>1021.4461735062611</v>
      </c>
      <c r="Q50" s="193">
        <v>4</v>
      </c>
      <c r="R50" s="211" t="s">
        <v>948</v>
      </c>
    </row>
    <row r="51" spans="1:21" ht="20" customHeight="1" x14ac:dyDescent="0.35">
      <c r="A51" s="203"/>
      <c r="B51" s="193" t="s">
        <v>558</v>
      </c>
      <c r="C51" s="193" t="s">
        <v>559</v>
      </c>
      <c r="D51" s="244" t="s">
        <v>1075</v>
      </c>
      <c r="E51" s="243"/>
      <c r="F51" s="193" t="s">
        <v>578</v>
      </c>
      <c r="G51" s="193" t="s">
        <v>579</v>
      </c>
      <c r="H51" s="245" t="s">
        <v>1038</v>
      </c>
      <c r="I51" s="193">
        <v>0</v>
      </c>
      <c r="J51" s="193">
        <v>13697</v>
      </c>
      <c r="K51" s="193">
        <v>359.7</v>
      </c>
      <c r="L51" s="193">
        <v>0</v>
      </c>
      <c r="M51" s="193">
        <v>38.078954684459276</v>
      </c>
      <c r="N51" s="193">
        <v>9.5476641286709428E-3</v>
      </c>
      <c r="O51" s="264">
        <v>672112.47961523675</v>
      </c>
      <c r="P51" s="193">
        <v>6417.1042120544762</v>
      </c>
      <c r="Q51" s="193">
        <v>4</v>
      </c>
      <c r="R51" s="211" t="s">
        <v>948</v>
      </c>
    </row>
    <row r="52" spans="1:21" ht="20" customHeight="1" x14ac:dyDescent="0.35">
      <c r="A52" s="203"/>
      <c r="B52" s="193" t="s">
        <v>558</v>
      </c>
      <c r="C52" s="193" t="s">
        <v>559</v>
      </c>
      <c r="D52" s="244" t="s">
        <v>1075</v>
      </c>
      <c r="E52" s="243"/>
      <c r="F52" s="193" t="s">
        <v>608</v>
      </c>
      <c r="G52" s="193" t="s">
        <v>609</v>
      </c>
      <c r="H52" s="245" t="s">
        <v>1039</v>
      </c>
      <c r="I52" s="193">
        <v>0</v>
      </c>
      <c r="J52" s="193">
        <v>58927</v>
      </c>
      <c r="K52" s="193">
        <v>4715.63</v>
      </c>
      <c r="L52" s="193">
        <v>0</v>
      </c>
      <c r="M52" s="193">
        <v>12.496103383853271</v>
      </c>
      <c r="N52" s="193">
        <v>3.1331899474349671E-3</v>
      </c>
      <c r="O52" s="264">
        <v>741354.29386752052</v>
      </c>
      <c r="P52" s="193">
        <v>2322.8038210334639</v>
      </c>
      <c r="Q52" s="193">
        <v>4</v>
      </c>
      <c r="R52" s="211" t="s">
        <v>948</v>
      </c>
    </row>
    <row r="53" spans="1:21" ht="20" customHeight="1" x14ac:dyDescent="0.35">
      <c r="A53" s="203"/>
      <c r="B53" s="193" t="s">
        <v>558</v>
      </c>
      <c r="C53" s="193" t="s">
        <v>559</v>
      </c>
      <c r="D53" s="244" t="s">
        <v>1075</v>
      </c>
      <c r="E53" s="243"/>
      <c r="F53" s="193" t="s">
        <v>630</v>
      </c>
      <c r="G53" s="193" t="s">
        <v>631</v>
      </c>
      <c r="H53" s="245" t="s">
        <v>1040</v>
      </c>
      <c r="I53" s="193">
        <v>0</v>
      </c>
      <c r="J53" s="193">
        <v>7760</v>
      </c>
      <c r="K53" s="193">
        <v>74.94</v>
      </c>
      <c r="L53" s="193">
        <v>0</v>
      </c>
      <c r="M53" s="193">
        <v>103.54950627168402</v>
      </c>
      <c r="N53" s="193">
        <v>2.5963315294871607E-2</v>
      </c>
      <c r="O53" s="264">
        <v>246835.52952085991</v>
      </c>
      <c r="P53" s="193">
        <v>6408.6686789266741</v>
      </c>
      <c r="Q53" s="193">
        <v>4</v>
      </c>
      <c r="R53" s="211" t="s">
        <v>948</v>
      </c>
    </row>
    <row r="54" spans="1:21" ht="20" customHeight="1" x14ac:dyDescent="0.35">
      <c r="A54" s="203"/>
      <c r="B54" s="193" t="s">
        <v>658</v>
      </c>
      <c r="C54" s="193" t="s">
        <v>659</v>
      </c>
      <c r="D54" s="244" t="s">
        <v>1076</v>
      </c>
      <c r="E54" s="243"/>
      <c r="F54" s="193" t="s">
        <v>660</v>
      </c>
      <c r="G54" s="193" t="s">
        <v>661</v>
      </c>
      <c r="H54" s="245" t="s">
        <v>1041</v>
      </c>
      <c r="I54" s="193">
        <v>3598</v>
      </c>
      <c r="J54" s="193">
        <v>461800</v>
      </c>
      <c r="K54" s="193">
        <v>10499.66</v>
      </c>
      <c r="L54" s="193">
        <v>0.3426777628989891</v>
      </c>
      <c r="M54" s="193">
        <v>43.982376572193765</v>
      </c>
      <c r="N54" s="193">
        <v>0.20338957839766073</v>
      </c>
      <c r="O54" s="264">
        <v>708752.18015811767</v>
      </c>
      <c r="P54" s="193">
        <v>144152.80711078242</v>
      </c>
      <c r="Q54" s="193">
        <v>2</v>
      </c>
      <c r="R54" s="211" t="s">
        <v>949</v>
      </c>
    </row>
    <row r="55" spans="1:21" ht="20" customHeight="1" x14ac:dyDescent="0.35">
      <c r="A55" s="203"/>
      <c r="B55" s="193" t="s">
        <v>658</v>
      </c>
      <c r="C55" s="193" t="s">
        <v>659</v>
      </c>
      <c r="D55" s="244" t="s">
        <v>1076</v>
      </c>
      <c r="E55" s="243"/>
      <c r="F55" s="193" t="s">
        <v>675</v>
      </c>
      <c r="G55" s="193" t="s">
        <v>676</v>
      </c>
      <c r="H55" s="245" t="s">
        <v>1042</v>
      </c>
      <c r="I55" s="193">
        <v>0</v>
      </c>
      <c r="J55" s="193">
        <v>0</v>
      </c>
      <c r="K55" s="193">
        <v>7026.21</v>
      </c>
      <c r="L55" s="193">
        <v>0</v>
      </c>
      <c r="M55" s="193">
        <v>0</v>
      </c>
      <c r="N55" s="193">
        <v>0</v>
      </c>
      <c r="O55" s="264">
        <v>430163.47708872147</v>
      </c>
      <c r="P55" s="193">
        <v>0</v>
      </c>
      <c r="Q55" s="193">
        <v>6</v>
      </c>
      <c r="R55" s="211" t="s">
        <v>976</v>
      </c>
    </row>
    <row r="56" spans="1:21" ht="20" customHeight="1" x14ac:dyDescent="0.35">
      <c r="A56" s="203"/>
      <c r="B56" s="193" t="s">
        <v>658</v>
      </c>
      <c r="C56" s="193" t="s">
        <v>659</v>
      </c>
      <c r="D56" s="244" t="s">
        <v>1076</v>
      </c>
      <c r="E56" s="243"/>
      <c r="F56" s="193" t="s">
        <v>688</v>
      </c>
      <c r="G56" s="193" t="s">
        <v>689</v>
      </c>
      <c r="H56" s="245" t="s">
        <v>1043</v>
      </c>
      <c r="I56" s="193">
        <v>895</v>
      </c>
      <c r="J56" s="193">
        <v>120007</v>
      </c>
      <c r="K56" s="193">
        <v>3080.71</v>
      </c>
      <c r="L56" s="193">
        <v>0.29051744565376164</v>
      </c>
      <c r="M56" s="193">
        <v>38.954331955945221</v>
      </c>
      <c r="N56" s="193">
        <v>0.17284875167371389</v>
      </c>
      <c r="O56" s="264">
        <v>351981.28011655563</v>
      </c>
      <c r="P56" s="193">
        <v>60839.524880662451</v>
      </c>
      <c r="Q56" s="193">
        <v>3</v>
      </c>
      <c r="R56" s="211" t="s">
        <v>960</v>
      </c>
    </row>
    <row r="57" spans="1:21" ht="20" customHeight="1" x14ac:dyDescent="0.35">
      <c r="A57" s="203"/>
      <c r="B57" s="193" t="s">
        <v>658</v>
      </c>
      <c r="C57" s="193" t="s">
        <v>659</v>
      </c>
      <c r="D57" s="244" t="s">
        <v>1076</v>
      </c>
      <c r="E57" s="243"/>
      <c r="F57" s="193" t="s">
        <v>693</v>
      </c>
      <c r="G57" s="193" t="s">
        <v>694</v>
      </c>
      <c r="H57" s="245" t="s">
        <v>1044</v>
      </c>
      <c r="I57" s="193">
        <v>1184</v>
      </c>
      <c r="J57" s="193">
        <v>1058401</v>
      </c>
      <c r="K57" s="193">
        <v>3723.44</v>
      </c>
      <c r="L57" s="193">
        <v>0.31798551876759124</v>
      </c>
      <c r="M57" s="193">
        <v>284.25353973744711</v>
      </c>
      <c r="N57" s="193">
        <v>0.24977261359993277</v>
      </c>
      <c r="O57" s="264">
        <v>324721.28166954045</v>
      </c>
      <c r="P57" s="193">
        <v>81106.483214121065</v>
      </c>
      <c r="Q57" s="193">
        <v>3</v>
      </c>
      <c r="R57" s="211" t="s">
        <v>960</v>
      </c>
    </row>
    <row r="58" spans="1:21" ht="20" customHeight="1" x14ac:dyDescent="0.35">
      <c r="A58" s="203"/>
      <c r="B58" s="193" t="s">
        <v>658</v>
      </c>
      <c r="C58" s="193" t="s">
        <v>659</v>
      </c>
      <c r="D58" s="244" t="s">
        <v>1076</v>
      </c>
      <c r="E58" s="243"/>
      <c r="F58" s="193" t="s">
        <v>700</v>
      </c>
      <c r="G58" s="193" t="s">
        <v>701</v>
      </c>
      <c r="H58" s="245" t="s">
        <v>1045</v>
      </c>
      <c r="I58" s="193">
        <v>45</v>
      </c>
      <c r="J58" s="193">
        <v>0</v>
      </c>
      <c r="K58" s="193">
        <v>4310.46</v>
      </c>
      <c r="L58" s="193">
        <v>1.0439721050653527E-2</v>
      </c>
      <c r="M58" s="193">
        <v>0</v>
      </c>
      <c r="N58" s="193">
        <v>5.8603242289017839E-3</v>
      </c>
      <c r="O58" s="264">
        <v>390707.71367249638</v>
      </c>
      <c r="P58" s="193">
        <v>2289.6738808537511</v>
      </c>
      <c r="Q58" s="193">
        <v>4</v>
      </c>
      <c r="R58" s="211" t="s">
        <v>948</v>
      </c>
    </row>
    <row r="59" spans="1:21" ht="20" customHeight="1" x14ac:dyDescent="0.35">
      <c r="A59" s="203"/>
      <c r="B59" s="193" t="s">
        <v>658</v>
      </c>
      <c r="C59" s="193" t="s">
        <v>659</v>
      </c>
      <c r="D59" s="244" t="s">
        <v>1076</v>
      </c>
      <c r="E59" s="243"/>
      <c r="F59" s="193" t="s">
        <v>709</v>
      </c>
      <c r="G59" s="193" t="s">
        <v>710</v>
      </c>
      <c r="H59" s="245" t="s">
        <v>1046</v>
      </c>
      <c r="I59" s="193">
        <v>468</v>
      </c>
      <c r="J59" s="193">
        <v>693515</v>
      </c>
      <c r="K59" s="193">
        <v>5059.6099999999997</v>
      </c>
      <c r="L59" s="193">
        <v>9.249724781159023E-2</v>
      </c>
      <c r="M59" s="193">
        <v>137.06886499157051</v>
      </c>
      <c r="N59" s="193">
        <v>8.6290949879059192E-2</v>
      </c>
      <c r="O59" s="264">
        <v>448858.24749665154</v>
      </c>
      <c r="P59" s="193">
        <v>38732.404537535906</v>
      </c>
      <c r="Q59" s="193">
        <v>3</v>
      </c>
      <c r="R59" s="211" t="s">
        <v>960</v>
      </c>
    </row>
    <row r="60" spans="1:21" ht="20" customHeight="1" x14ac:dyDescent="0.35">
      <c r="A60" s="203"/>
      <c r="B60" s="193" t="s">
        <v>718</v>
      </c>
      <c r="C60" s="193" t="s">
        <v>936</v>
      </c>
      <c r="D60" s="244" t="s">
        <v>1077</v>
      </c>
      <c r="E60" s="243"/>
      <c r="F60" s="193" t="s">
        <v>720</v>
      </c>
      <c r="G60" s="193" t="s">
        <v>942</v>
      </c>
      <c r="H60" s="245" t="s">
        <v>1047</v>
      </c>
      <c r="I60" s="193">
        <v>0</v>
      </c>
      <c r="J60" s="193">
        <v>0</v>
      </c>
      <c r="K60" s="193">
        <v>3576.74</v>
      </c>
      <c r="L60" s="193">
        <v>0</v>
      </c>
      <c r="M60" s="193">
        <v>0</v>
      </c>
      <c r="N60" s="193">
        <v>0</v>
      </c>
      <c r="O60" s="264">
        <v>171974.34355361963</v>
      </c>
      <c r="P60" s="193">
        <v>0</v>
      </c>
      <c r="Q60" s="193">
        <v>6</v>
      </c>
      <c r="R60" s="211" t="s">
        <v>976</v>
      </c>
    </row>
    <row r="61" spans="1:21" ht="20" customHeight="1" x14ac:dyDescent="0.35">
      <c r="A61" s="203"/>
      <c r="B61" s="193" t="s">
        <v>718</v>
      </c>
      <c r="C61" s="193" t="s">
        <v>936</v>
      </c>
      <c r="D61" s="244" t="s">
        <v>1077</v>
      </c>
      <c r="E61" s="243"/>
      <c r="F61" s="193" t="s">
        <v>724</v>
      </c>
      <c r="G61" s="193" t="s">
        <v>943</v>
      </c>
      <c r="H61" s="245" t="s">
        <v>1048</v>
      </c>
      <c r="I61" s="193">
        <v>0</v>
      </c>
      <c r="J61" s="193">
        <v>0</v>
      </c>
      <c r="K61" s="193">
        <v>3492.05</v>
      </c>
      <c r="L61" s="193">
        <v>0</v>
      </c>
      <c r="M61" s="193">
        <v>0</v>
      </c>
      <c r="N61" s="193">
        <v>0</v>
      </c>
      <c r="O61" s="264">
        <v>187702.85960026906</v>
      </c>
      <c r="P61" s="193">
        <v>0</v>
      </c>
      <c r="Q61" s="193">
        <v>6</v>
      </c>
      <c r="R61" s="211" t="s">
        <v>976</v>
      </c>
    </row>
    <row r="62" spans="1:21" ht="20" customHeight="1" x14ac:dyDescent="0.35">
      <c r="A62" s="203"/>
      <c r="B62" s="193" t="s">
        <v>740</v>
      </c>
      <c r="C62" s="193" t="s">
        <v>741</v>
      </c>
      <c r="D62" s="244" t="s">
        <v>1078</v>
      </c>
      <c r="E62" s="243"/>
      <c r="F62" s="193" t="s">
        <v>742</v>
      </c>
      <c r="G62" s="193" t="s">
        <v>741</v>
      </c>
      <c r="H62" s="245" t="s">
        <v>1049</v>
      </c>
      <c r="I62" s="193">
        <v>0</v>
      </c>
      <c r="J62" s="193">
        <v>0</v>
      </c>
      <c r="K62" s="193">
        <v>13281.78</v>
      </c>
      <c r="L62" s="193">
        <v>0</v>
      </c>
      <c r="M62" s="193">
        <v>0</v>
      </c>
      <c r="N62" s="193">
        <v>0</v>
      </c>
      <c r="O62" s="264">
        <v>707002.26458044001</v>
      </c>
      <c r="P62" s="193">
        <v>0</v>
      </c>
      <c r="Q62" s="193">
        <v>6</v>
      </c>
      <c r="R62" s="211" t="s">
        <v>976</v>
      </c>
    </row>
    <row r="63" spans="1:21" ht="20" customHeight="1" x14ac:dyDescent="0.35">
      <c r="A63" s="203"/>
      <c r="B63" s="193" t="s">
        <v>740</v>
      </c>
      <c r="C63" s="193" t="s">
        <v>741</v>
      </c>
      <c r="D63" s="244" t="s">
        <v>1078</v>
      </c>
      <c r="E63" s="243"/>
      <c r="F63" s="193" t="s">
        <v>758</v>
      </c>
      <c r="G63" s="193" t="s">
        <v>759</v>
      </c>
      <c r="H63" s="245" t="s">
        <v>1050</v>
      </c>
      <c r="I63" s="193">
        <v>0</v>
      </c>
      <c r="J63" s="193">
        <v>0</v>
      </c>
      <c r="K63" s="193">
        <v>10665.52</v>
      </c>
      <c r="L63" s="193">
        <v>0</v>
      </c>
      <c r="M63" s="193">
        <v>0</v>
      </c>
      <c r="N63" s="193">
        <v>0</v>
      </c>
      <c r="O63" s="264">
        <v>468911.02317758388</v>
      </c>
      <c r="P63" s="193">
        <v>0</v>
      </c>
      <c r="Q63" s="193">
        <v>6</v>
      </c>
      <c r="R63" s="211" t="s">
        <v>976</v>
      </c>
    </row>
    <row r="64" spans="1:21" ht="20" customHeight="1" x14ac:dyDescent="0.35">
      <c r="A64" s="203"/>
      <c r="B64" s="193" t="s">
        <v>740</v>
      </c>
      <c r="C64" s="193" t="s">
        <v>741</v>
      </c>
      <c r="D64" s="244" t="s">
        <v>1078</v>
      </c>
      <c r="E64" s="243"/>
      <c r="F64" s="193" t="s">
        <v>771</v>
      </c>
      <c r="G64" s="193" t="s">
        <v>772</v>
      </c>
      <c r="H64" s="245" t="s">
        <v>1051</v>
      </c>
      <c r="I64" s="193">
        <v>41</v>
      </c>
      <c r="J64" s="193">
        <v>0</v>
      </c>
      <c r="K64" s="193">
        <v>7634.77</v>
      </c>
      <c r="L64" s="193">
        <v>5.3701683220319669E-3</v>
      </c>
      <c r="M64" s="193">
        <v>0</v>
      </c>
      <c r="N64" s="193">
        <v>3.0145372063283904E-3</v>
      </c>
      <c r="O64" s="264">
        <v>377508.04450917587</v>
      </c>
      <c r="P64" s="193">
        <v>1138.0120458611848</v>
      </c>
      <c r="Q64" s="193">
        <v>4</v>
      </c>
      <c r="R64" s="211" t="s">
        <v>948</v>
      </c>
    </row>
    <row r="65" spans="1:18" ht="20" customHeight="1" x14ac:dyDescent="0.35">
      <c r="A65" s="203"/>
      <c r="B65" s="193" t="s">
        <v>740</v>
      </c>
      <c r="C65" s="193" t="s">
        <v>741</v>
      </c>
      <c r="D65" s="244" t="s">
        <v>1078</v>
      </c>
      <c r="E65" s="243"/>
      <c r="F65" s="193" t="s">
        <v>784</v>
      </c>
      <c r="G65" s="193" t="s">
        <v>785</v>
      </c>
      <c r="H65" s="245" t="s">
        <v>1052</v>
      </c>
      <c r="I65" s="193">
        <v>0</v>
      </c>
      <c r="J65" s="193">
        <v>0</v>
      </c>
      <c r="K65" s="193">
        <v>7285.12</v>
      </c>
      <c r="L65" s="193">
        <v>0</v>
      </c>
      <c r="M65" s="193">
        <v>0</v>
      </c>
      <c r="N65" s="193">
        <v>0</v>
      </c>
      <c r="O65" s="264">
        <v>457120.32059886382</v>
      </c>
      <c r="P65" s="193">
        <v>0</v>
      </c>
      <c r="Q65" s="193">
        <v>6</v>
      </c>
      <c r="R65" s="211" t="s">
        <v>976</v>
      </c>
    </row>
    <row r="66" spans="1:18" ht="20" customHeight="1" x14ac:dyDescent="0.35">
      <c r="A66" s="203"/>
      <c r="B66" s="193" t="s">
        <v>801</v>
      </c>
      <c r="C66" s="193" t="s">
        <v>802</v>
      </c>
      <c r="D66" s="244" t="s">
        <v>1079</v>
      </c>
      <c r="E66" s="243"/>
      <c r="F66" s="193" t="s">
        <v>803</v>
      </c>
      <c r="G66" s="193" t="s">
        <v>804</v>
      </c>
      <c r="H66" s="245" t="s">
        <v>1053</v>
      </c>
      <c r="I66" s="193">
        <v>0</v>
      </c>
      <c r="J66" s="193">
        <v>0</v>
      </c>
      <c r="K66" s="193">
        <v>12160.2</v>
      </c>
      <c r="L66" s="193">
        <v>0</v>
      </c>
      <c r="M66" s="193">
        <v>0</v>
      </c>
      <c r="N66" s="193">
        <v>0</v>
      </c>
      <c r="O66" s="264">
        <v>483603.52841878071</v>
      </c>
      <c r="P66" s="193">
        <v>0</v>
      </c>
      <c r="Q66" s="193">
        <v>6</v>
      </c>
      <c r="R66" s="211" t="s">
        <v>976</v>
      </c>
    </row>
    <row r="67" spans="1:18" ht="20" customHeight="1" x14ac:dyDescent="0.35">
      <c r="A67" s="203"/>
      <c r="B67" s="193" t="s">
        <v>801</v>
      </c>
      <c r="C67" s="193" t="s">
        <v>802</v>
      </c>
      <c r="D67" s="244" t="s">
        <v>1079</v>
      </c>
      <c r="E67" s="243"/>
      <c r="F67" s="193" t="s">
        <v>824</v>
      </c>
      <c r="G67" s="193" t="s">
        <v>825</v>
      </c>
      <c r="H67" s="245" t="s">
        <v>1054</v>
      </c>
      <c r="I67" s="193">
        <v>0</v>
      </c>
      <c r="J67" s="193">
        <v>0</v>
      </c>
      <c r="K67" s="193">
        <v>19701.939999999999</v>
      </c>
      <c r="L67" s="193">
        <v>0</v>
      </c>
      <c r="M67" s="193">
        <v>0</v>
      </c>
      <c r="N67" s="193">
        <v>0</v>
      </c>
      <c r="O67" s="264">
        <v>348877.39212305716</v>
      </c>
      <c r="P67" s="193">
        <v>0</v>
      </c>
      <c r="Q67" s="193">
        <v>6</v>
      </c>
      <c r="R67" s="211" t="s">
        <v>976</v>
      </c>
    </row>
    <row r="68" spans="1:18" ht="20" customHeight="1" x14ac:dyDescent="0.35">
      <c r="A68" s="203"/>
      <c r="B68" s="193" t="s">
        <v>801</v>
      </c>
      <c r="C68" s="193" t="s">
        <v>802</v>
      </c>
      <c r="D68" s="244" t="s">
        <v>1079</v>
      </c>
      <c r="E68" s="243"/>
      <c r="F68" s="193" t="s">
        <v>839</v>
      </c>
      <c r="G68" s="193" t="s">
        <v>840</v>
      </c>
      <c r="H68" s="245" t="s">
        <v>1055</v>
      </c>
      <c r="I68" s="193">
        <v>0</v>
      </c>
      <c r="J68" s="193">
        <v>0</v>
      </c>
      <c r="K68" s="193">
        <v>12195.27</v>
      </c>
      <c r="L68" s="193">
        <v>0</v>
      </c>
      <c r="M68" s="193">
        <v>0</v>
      </c>
      <c r="N68" s="193">
        <v>0</v>
      </c>
      <c r="O68" s="264">
        <v>65233.411450006191</v>
      </c>
      <c r="P68" s="193">
        <v>0</v>
      </c>
      <c r="Q68" s="193">
        <v>6</v>
      </c>
      <c r="R68" s="211" t="s">
        <v>976</v>
      </c>
    </row>
    <row r="69" spans="1:18" ht="20" customHeight="1" x14ac:dyDescent="0.35">
      <c r="A69" s="203"/>
      <c r="B69" s="193" t="s">
        <v>801</v>
      </c>
      <c r="C69" s="193" t="s">
        <v>802</v>
      </c>
      <c r="D69" s="244" t="s">
        <v>1079</v>
      </c>
      <c r="E69" s="243"/>
      <c r="F69" s="193" t="s">
        <v>848</v>
      </c>
      <c r="G69" s="193" t="s">
        <v>849</v>
      </c>
      <c r="H69" s="245" t="s">
        <v>1056</v>
      </c>
      <c r="I69" s="193">
        <v>0</v>
      </c>
      <c r="J69" s="193">
        <v>0</v>
      </c>
      <c r="K69" s="193">
        <v>13487.87</v>
      </c>
      <c r="L69" s="193">
        <v>0</v>
      </c>
      <c r="M69" s="193">
        <v>0</v>
      </c>
      <c r="N69" s="193">
        <v>0</v>
      </c>
      <c r="O69" s="264">
        <v>395278.90433868207</v>
      </c>
      <c r="P69" s="193">
        <v>0</v>
      </c>
      <c r="Q69" s="193">
        <v>6</v>
      </c>
      <c r="R69" s="211" t="s">
        <v>976</v>
      </c>
    </row>
    <row r="70" spans="1:18" ht="20" customHeight="1" x14ac:dyDescent="0.35">
      <c r="A70" s="203"/>
      <c r="B70" s="193" t="s">
        <v>801</v>
      </c>
      <c r="C70" s="193" t="s">
        <v>802</v>
      </c>
      <c r="D70" s="244" t="s">
        <v>1079</v>
      </c>
      <c r="E70" s="243"/>
      <c r="F70" s="193" t="s">
        <v>869</v>
      </c>
      <c r="G70" s="193" t="s">
        <v>870</v>
      </c>
      <c r="H70" s="245" t="s">
        <v>1057</v>
      </c>
      <c r="I70" s="193">
        <v>0</v>
      </c>
      <c r="J70" s="193">
        <v>0</v>
      </c>
      <c r="K70" s="193">
        <v>7657.68</v>
      </c>
      <c r="L70" s="193">
        <v>0</v>
      </c>
      <c r="M70" s="193">
        <v>0</v>
      </c>
      <c r="N70" s="193">
        <v>0</v>
      </c>
      <c r="O70" s="264">
        <v>194579.53266752043</v>
      </c>
      <c r="P70" s="193">
        <v>0</v>
      </c>
      <c r="Q70" s="193">
        <v>6</v>
      </c>
      <c r="R70" s="211" t="s">
        <v>976</v>
      </c>
    </row>
    <row r="71" spans="1:18" ht="20" customHeight="1" x14ac:dyDescent="0.35">
      <c r="A71" s="203"/>
      <c r="B71" s="193" t="s">
        <v>801</v>
      </c>
      <c r="C71" s="193" t="s">
        <v>802</v>
      </c>
      <c r="D71" s="244" t="s">
        <v>1079</v>
      </c>
      <c r="E71" s="243"/>
      <c r="F71" s="193" t="s">
        <v>876</v>
      </c>
      <c r="G71" s="193" t="s">
        <v>877</v>
      </c>
      <c r="H71" s="245" t="s">
        <v>1058</v>
      </c>
      <c r="I71" s="193">
        <v>0</v>
      </c>
      <c r="J71" s="193">
        <v>0</v>
      </c>
      <c r="K71" s="193">
        <v>13967.08</v>
      </c>
      <c r="L71" s="193">
        <v>0</v>
      </c>
      <c r="M71" s="193">
        <v>0</v>
      </c>
      <c r="N71" s="193">
        <v>0</v>
      </c>
      <c r="O71" s="264">
        <v>245920.17572478933</v>
      </c>
      <c r="P71" s="193">
        <v>0</v>
      </c>
      <c r="Q71" s="193">
        <v>6</v>
      </c>
      <c r="R71" s="211" t="s">
        <v>976</v>
      </c>
    </row>
    <row r="72" spans="1:18" ht="20" customHeight="1" x14ac:dyDescent="0.35">
      <c r="A72" s="203"/>
      <c r="B72" s="193" t="s">
        <v>801</v>
      </c>
      <c r="C72" s="193" t="s">
        <v>802</v>
      </c>
      <c r="D72" s="244" t="s">
        <v>1079</v>
      </c>
      <c r="E72" s="198" t="s">
        <v>950</v>
      </c>
      <c r="F72" s="193" t="s">
        <v>863</v>
      </c>
      <c r="G72" s="193" t="s">
        <v>864</v>
      </c>
      <c r="H72" s="245" t="s">
        <v>1059</v>
      </c>
      <c r="I72" s="193">
        <v>0</v>
      </c>
      <c r="J72" s="193">
        <v>0</v>
      </c>
      <c r="K72" s="193">
        <v>4618.16</v>
      </c>
      <c r="L72" s="193">
        <v>0</v>
      </c>
      <c r="M72" s="193">
        <v>0</v>
      </c>
      <c r="N72" s="193">
        <v>0</v>
      </c>
      <c r="O72" s="264" t="e">
        <v>#N/A</v>
      </c>
      <c r="P72" s="193" t="e">
        <v>#N/A</v>
      </c>
      <c r="Q72" s="193" t="e">
        <v>#N/A</v>
      </c>
      <c r="R72" s="211" t="e">
        <v>#N/A</v>
      </c>
    </row>
    <row r="73" spans="1:18" ht="20" customHeight="1" x14ac:dyDescent="0.35">
      <c r="A73" s="203"/>
      <c r="B73" s="193" t="s">
        <v>801</v>
      </c>
      <c r="C73" s="193" t="s">
        <v>802</v>
      </c>
      <c r="D73" s="244" t="s">
        <v>1079</v>
      </c>
      <c r="E73" s="198" t="s">
        <v>950</v>
      </c>
      <c r="F73" s="193" t="s">
        <v>857</v>
      </c>
      <c r="G73" s="193" t="s">
        <v>858</v>
      </c>
      <c r="H73" s="245" t="s">
        <v>1060</v>
      </c>
      <c r="I73" s="193">
        <v>0</v>
      </c>
      <c r="J73" s="193">
        <v>0</v>
      </c>
      <c r="K73" s="193">
        <v>7794.92</v>
      </c>
      <c r="L73" s="193">
        <v>0</v>
      </c>
      <c r="M73" s="193">
        <v>0</v>
      </c>
      <c r="N73" s="193">
        <v>0</v>
      </c>
      <c r="O73" s="264" t="e">
        <v>#N/A</v>
      </c>
      <c r="P73" s="193" t="e">
        <v>#N/A</v>
      </c>
      <c r="Q73" s="193" t="e">
        <v>#N/A</v>
      </c>
      <c r="R73" s="211" t="e">
        <v>#N/A</v>
      </c>
    </row>
    <row r="74" spans="1:18" ht="20" customHeight="1" x14ac:dyDescent="0.35">
      <c r="A74" s="203"/>
      <c r="B74" s="193" t="s">
        <v>801</v>
      </c>
      <c r="C74" s="193" t="s">
        <v>802</v>
      </c>
      <c r="D74" s="244" t="s">
        <v>1079</v>
      </c>
      <c r="E74" s="243"/>
      <c r="F74" s="193" t="s">
        <v>941</v>
      </c>
      <c r="G74" s="193" t="s">
        <v>888</v>
      </c>
      <c r="H74" s="245" t="s">
        <v>1061</v>
      </c>
      <c r="I74" s="193">
        <v>0</v>
      </c>
      <c r="J74" s="193">
        <v>0</v>
      </c>
      <c r="K74" s="193">
        <v>7738.02</v>
      </c>
      <c r="L74" s="193">
        <v>0</v>
      </c>
      <c r="M74" s="193">
        <v>0</v>
      </c>
      <c r="N74" s="193">
        <v>0</v>
      </c>
      <c r="O74" s="264">
        <v>61261.278027428445</v>
      </c>
      <c r="P74" s="193">
        <v>0</v>
      </c>
      <c r="Q74" s="193">
        <v>6</v>
      </c>
      <c r="R74" s="211" t="s">
        <v>976</v>
      </c>
    </row>
    <row r="75" spans="1:18" ht="20" customHeight="1" x14ac:dyDescent="0.35">
      <c r="A75" s="203"/>
      <c r="B75" s="193" t="s">
        <v>801</v>
      </c>
      <c r="C75" s="193" t="s">
        <v>802</v>
      </c>
      <c r="D75" s="244" t="s">
        <v>1079</v>
      </c>
      <c r="E75" s="243"/>
      <c r="F75" s="193" t="s">
        <v>903</v>
      </c>
      <c r="G75" s="193" t="s">
        <v>904</v>
      </c>
      <c r="H75" s="245" t="s">
        <v>1062</v>
      </c>
      <c r="I75" s="193">
        <v>0</v>
      </c>
      <c r="J75" s="193">
        <v>0</v>
      </c>
      <c r="K75" s="193">
        <v>17400.18</v>
      </c>
      <c r="L75" s="193">
        <v>0</v>
      </c>
      <c r="M75" s="193">
        <v>0</v>
      </c>
      <c r="N75" s="193">
        <v>0</v>
      </c>
      <c r="O75" s="264">
        <v>174463.11530045659</v>
      </c>
      <c r="P75" s="193">
        <v>0</v>
      </c>
      <c r="Q75" s="193">
        <v>6</v>
      </c>
      <c r="R75" s="211" t="s">
        <v>976</v>
      </c>
    </row>
    <row r="76" spans="1:18" ht="20" customHeight="1" x14ac:dyDescent="0.35">
      <c r="A76" s="203"/>
      <c r="B76" s="193" t="s">
        <v>801</v>
      </c>
      <c r="C76" s="193" t="s">
        <v>802</v>
      </c>
      <c r="D76" s="244" t="s">
        <v>1079</v>
      </c>
      <c r="E76" s="243"/>
      <c r="F76" s="193" t="s">
        <v>912</v>
      </c>
      <c r="G76" s="193" t="s">
        <v>913</v>
      </c>
      <c r="H76" s="245" t="s">
        <v>1063</v>
      </c>
      <c r="I76" s="193">
        <v>0</v>
      </c>
      <c r="J76" s="193">
        <v>0</v>
      </c>
      <c r="K76" s="193">
        <v>11519.74</v>
      </c>
      <c r="L76" s="193">
        <v>0</v>
      </c>
      <c r="M76" s="193">
        <v>0</v>
      </c>
      <c r="N76" s="193">
        <v>0</v>
      </c>
      <c r="O76" s="264">
        <v>87331.597019923167</v>
      </c>
      <c r="P76" s="193">
        <v>0</v>
      </c>
      <c r="Q76" s="193">
        <v>6</v>
      </c>
      <c r="R76" s="211" t="s">
        <v>976</v>
      </c>
    </row>
    <row r="77" spans="1:18" ht="20" customHeight="1" thickBot="1" x14ac:dyDescent="0.4">
      <c r="A77" s="216"/>
      <c r="B77" s="201" t="s">
        <v>801</v>
      </c>
      <c r="C77" s="201" t="s">
        <v>802</v>
      </c>
      <c r="D77" s="251" t="s">
        <v>1079</v>
      </c>
      <c r="E77" s="250"/>
      <c r="F77" s="201" t="s">
        <v>919</v>
      </c>
      <c r="G77" s="201" t="s">
        <v>920</v>
      </c>
      <c r="H77" s="252" t="s">
        <v>1064</v>
      </c>
      <c r="I77" s="201">
        <v>0</v>
      </c>
      <c r="J77" s="201">
        <v>0</v>
      </c>
      <c r="K77" s="201">
        <v>9479.51</v>
      </c>
      <c r="L77" s="201">
        <v>0</v>
      </c>
      <c r="M77" s="201">
        <v>0</v>
      </c>
      <c r="N77" s="201">
        <v>0</v>
      </c>
      <c r="O77" s="265">
        <v>105503.53361486831</v>
      </c>
      <c r="P77" s="201">
        <v>0</v>
      </c>
      <c r="Q77" s="201">
        <v>6</v>
      </c>
      <c r="R77" s="217" t="s">
        <v>976</v>
      </c>
    </row>
    <row r="79" spans="1:18" x14ac:dyDescent="0.35">
      <c r="O79" s="266"/>
    </row>
    <row r="80" spans="1:18" x14ac:dyDescent="0.35">
      <c r="O80" s="248"/>
    </row>
  </sheetData>
  <sortState xmlns:xlrd2="http://schemas.microsoft.com/office/spreadsheetml/2017/richdata2" ref="A3:U77">
    <sortCondition ref="B3:B77"/>
    <sortCondition ref="F3:F77"/>
  </sortState>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8F1E5-D130-4954-9AA8-19B25BA8FB84}">
  <sheetPr codeName="Sheet11"/>
  <dimension ref="A1:P5"/>
  <sheetViews>
    <sheetView workbookViewId="0">
      <selection activeCell="A3" sqref="A3"/>
    </sheetView>
  </sheetViews>
  <sheetFormatPr defaultRowHeight="14.5" x14ac:dyDescent="0.35"/>
  <cols>
    <col min="2" max="2" width="7.81640625" hidden="1" customWidth="1"/>
  </cols>
  <sheetData>
    <row r="1" spans="1:16" ht="15" thickBot="1" x14ac:dyDescent="0.4"/>
    <row r="2" spans="1:16" ht="82" thickBot="1" x14ac:dyDescent="0.4">
      <c r="A2" s="4" t="s">
        <v>19</v>
      </c>
      <c r="B2" s="3" t="s">
        <v>0</v>
      </c>
      <c r="C2" s="4" t="s">
        <v>1</v>
      </c>
      <c r="D2" s="5" t="s">
        <v>2</v>
      </c>
      <c r="E2" s="5" t="s">
        <v>3</v>
      </c>
      <c r="F2" s="5" t="s">
        <v>4</v>
      </c>
      <c r="G2" s="5" t="s">
        <v>5</v>
      </c>
      <c r="H2" s="5" t="s">
        <v>6</v>
      </c>
      <c r="I2" s="5" t="s">
        <v>7</v>
      </c>
      <c r="J2" s="5" t="s">
        <v>8</v>
      </c>
      <c r="K2" s="5" t="s">
        <v>9</v>
      </c>
      <c r="L2" s="5" t="s">
        <v>10</v>
      </c>
      <c r="M2" s="5" t="s">
        <v>11</v>
      </c>
      <c r="N2" s="5" t="s">
        <v>12</v>
      </c>
      <c r="O2" s="5" t="s">
        <v>13</v>
      </c>
      <c r="P2" s="6" t="s">
        <v>14</v>
      </c>
    </row>
    <row r="3" spans="1:16" ht="81.5" x14ac:dyDescent="0.35">
      <c r="A3" s="14" t="s">
        <v>15</v>
      </c>
      <c r="B3" s="7">
        <v>1</v>
      </c>
      <c r="C3" s="8">
        <v>36</v>
      </c>
      <c r="D3" s="9">
        <v>0.12148181877942983</v>
      </c>
      <c r="E3" s="9">
        <v>0.50869970021527355</v>
      </c>
      <c r="F3" s="9">
        <v>0.5880207258141491</v>
      </c>
      <c r="G3" s="9">
        <v>0.5905739634540258</v>
      </c>
      <c r="H3" s="9">
        <v>0.15642246673634738</v>
      </c>
      <c r="I3" s="9">
        <v>0.42013383094470319</v>
      </c>
      <c r="J3" s="9">
        <v>0.49444471701614279</v>
      </c>
      <c r="K3" s="9">
        <v>0.1901612904992806</v>
      </c>
      <c r="L3" s="9">
        <v>0.3517326481852821</v>
      </c>
      <c r="M3" s="9">
        <v>0.41845386994156819</v>
      </c>
      <c r="N3" s="9">
        <v>0.52689918198772479</v>
      </c>
      <c r="O3" s="9">
        <v>0.43790022695966463</v>
      </c>
      <c r="P3" s="10">
        <v>2497843.9445839622</v>
      </c>
    </row>
    <row r="4" spans="1:16" ht="61.5" x14ac:dyDescent="0.35">
      <c r="A4" s="14" t="s">
        <v>16</v>
      </c>
      <c r="B4" s="11">
        <v>2</v>
      </c>
      <c r="C4" s="12">
        <v>25</v>
      </c>
      <c r="D4" s="15">
        <v>0.20469941307947145</v>
      </c>
      <c r="E4" s="15">
        <v>0.67349107589762913</v>
      </c>
      <c r="F4" s="15">
        <v>0.58665840056800778</v>
      </c>
      <c r="G4" s="15">
        <v>0.42558884985686873</v>
      </c>
      <c r="H4" s="15">
        <v>0.2787330505241607</v>
      </c>
      <c r="I4" s="15">
        <v>0.35679927856321297</v>
      </c>
      <c r="J4" s="15">
        <v>0.53893344475573768</v>
      </c>
      <c r="K4" s="15">
        <v>0.22628205859685471</v>
      </c>
      <c r="L4" s="15">
        <v>0.57495473656565865</v>
      </c>
      <c r="M4" s="15">
        <v>0.44331466683257981</v>
      </c>
      <c r="N4" s="15">
        <v>0.26287150766784173</v>
      </c>
      <c r="O4" s="15">
        <v>0.41667073527605697</v>
      </c>
      <c r="P4" s="13">
        <v>1532594.9728185399</v>
      </c>
    </row>
    <row r="5" spans="1:16" ht="41.5" x14ac:dyDescent="0.35">
      <c r="A5" s="16" t="s">
        <v>17</v>
      </c>
      <c r="B5" s="17">
        <v>3</v>
      </c>
      <c r="C5" s="18">
        <v>21</v>
      </c>
      <c r="D5" s="19">
        <v>0.28325266708935476</v>
      </c>
      <c r="E5" s="19">
        <v>0.70089860778868152</v>
      </c>
      <c r="F5" s="19">
        <v>0.52085309980331895</v>
      </c>
      <c r="G5" s="19">
        <v>0.36832482068863903</v>
      </c>
      <c r="H5" s="19">
        <v>0.32003074389608671</v>
      </c>
      <c r="I5" s="19">
        <v>0.25513024616844454</v>
      </c>
      <c r="J5" s="19">
        <v>0.23654547424405176</v>
      </c>
      <c r="K5" s="19">
        <v>0.34239627550714297</v>
      </c>
      <c r="L5" s="19">
        <v>0.74794639803326834</v>
      </c>
      <c r="M5" s="19">
        <v>0.61483015363736782</v>
      </c>
      <c r="N5" s="19">
        <v>0.23717388457169547</v>
      </c>
      <c r="O5" s="19">
        <v>0.70993595389104147</v>
      </c>
      <c r="P5" s="20">
        <v>1583939.646641555</v>
      </c>
    </row>
  </sheetData>
  <conditionalFormatting sqref="D3:D5">
    <cfRule type="colorScale" priority="13">
      <colorScale>
        <cfvo type="min"/>
        <cfvo type="percentile" val="50"/>
        <cfvo type="max"/>
        <color rgb="FFF8696B"/>
        <color rgb="FFFFEB84"/>
        <color rgb="FF63BE7B"/>
      </colorScale>
    </cfRule>
  </conditionalFormatting>
  <conditionalFormatting sqref="E3:E5">
    <cfRule type="colorScale" priority="12">
      <colorScale>
        <cfvo type="min"/>
        <cfvo type="percentile" val="50"/>
        <cfvo type="max"/>
        <color rgb="FFF8696B"/>
        <color rgb="FFFFEB84"/>
        <color rgb="FF63BE7B"/>
      </colorScale>
    </cfRule>
  </conditionalFormatting>
  <conditionalFormatting sqref="F3:F5">
    <cfRule type="colorScale" priority="11">
      <colorScale>
        <cfvo type="min"/>
        <cfvo type="percentile" val="50"/>
        <cfvo type="max"/>
        <color rgb="FF63BE7B"/>
        <color rgb="FFFFEB84"/>
        <color rgb="FFF8696B"/>
      </colorScale>
    </cfRule>
  </conditionalFormatting>
  <conditionalFormatting sqref="G3:G5">
    <cfRule type="colorScale" priority="10">
      <colorScale>
        <cfvo type="min"/>
        <cfvo type="percentile" val="50"/>
        <cfvo type="max"/>
        <color rgb="FF63BE7B"/>
        <color rgb="FFFFEB84"/>
        <color rgb="FFF8696B"/>
      </colorScale>
    </cfRule>
  </conditionalFormatting>
  <conditionalFormatting sqref="H3:H5">
    <cfRule type="colorScale" priority="9">
      <colorScale>
        <cfvo type="min"/>
        <cfvo type="percentile" val="50"/>
        <cfvo type="max"/>
        <color rgb="FFF8696B"/>
        <color rgb="FFFFEB84"/>
        <color rgb="FF63BE7B"/>
      </colorScale>
    </cfRule>
  </conditionalFormatting>
  <conditionalFormatting sqref="I3:I5">
    <cfRule type="colorScale" priority="8">
      <colorScale>
        <cfvo type="min"/>
        <cfvo type="percentile" val="50"/>
        <cfvo type="max"/>
        <color rgb="FF63BE7B"/>
        <color rgb="FFFFEB84"/>
        <color rgb="FFF8696B"/>
      </colorScale>
    </cfRule>
  </conditionalFormatting>
  <conditionalFormatting sqref="J3:J5">
    <cfRule type="colorScale" priority="7">
      <colorScale>
        <cfvo type="min"/>
        <cfvo type="percentile" val="50"/>
        <cfvo type="max"/>
        <color rgb="FF63BE7B"/>
        <color rgb="FFFFEB84"/>
        <color rgb="FFF8696B"/>
      </colorScale>
    </cfRule>
  </conditionalFormatting>
  <conditionalFormatting sqref="K3:K5">
    <cfRule type="colorScale" priority="6">
      <colorScale>
        <cfvo type="min"/>
        <cfvo type="percentile" val="50"/>
        <cfvo type="max"/>
        <color rgb="FFF8696B"/>
        <color rgb="FFFFEB84"/>
        <color rgb="FF63BE7B"/>
      </colorScale>
    </cfRule>
  </conditionalFormatting>
  <conditionalFormatting sqref="L3:L5">
    <cfRule type="colorScale" priority="5">
      <colorScale>
        <cfvo type="min"/>
        <cfvo type="percentile" val="50"/>
        <cfvo type="max"/>
        <color rgb="FFF8696B"/>
        <color rgb="FFFFEB84"/>
        <color rgb="FF63BE7B"/>
      </colorScale>
    </cfRule>
  </conditionalFormatting>
  <conditionalFormatting sqref="M3:M5">
    <cfRule type="colorScale" priority="4">
      <colorScale>
        <cfvo type="min"/>
        <cfvo type="percentile" val="50"/>
        <cfvo type="max"/>
        <color rgb="FFF8696B"/>
        <color rgb="FFFFEB84"/>
        <color rgb="FF63BE7B"/>
      </colorScale>
    </cfRule>
  </conditionalFormatting>
  <conditionalFormatting sqref="N3:N5">
    <cfRule type="colorScale" priority="3">
      <colorScale>
        <cfvo type="min"/>
        <cfvo type="percentile" val="50"/>
        <cfvo type="max"/>
        <color rgb="FF63BE7B"/>
        <color rgb="FFFFEB84"/>
        <color rgb="FFF8696B"/>
      </colorScale>
    </cfRule>
  </conditionalFormatting>
  <conditionalFormatting sqref="O3:O5">
    <cfRule type="colorScale" priority="2">
      <colorScale>
        <cfvo type="min"/>
        <cfvo type="percentile" val="50"/>
        <cfvo type="max"/>
        <color rgb="FFF8696B"/>
        <color rgb="FFFFEB84"/>
        <color rgb="FF63BE7B"/>
      </colorScale>
    </cfRule>
  </conditionalFormatting>
  <conditionalFormatting sqref="P3:P5">
    <cfRule type="colorScale" priority="1">
      <colorScale>
        <cfvo type="min"/>
        <cfvo type="percentile" val="50"/>
        <cfvo type="max"/>
        <color rgb="FF63BE7B"/>
        <color rgb="FFFFEB84"/>
        <color rgb="FFF8696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65A0D9F35606144B96F4A2992FBC3F4" ma:contentTypeVersion="19" ma:contentTypeDescription="Create a new document." ma:contentTypeScope="" ma:versionID="ac5ad927df8474c27532987aa8e767af">
  <xsd:schema xmlns:xsd="http://www.w3.org/2001/XMLSchema" xmlns:xs="http://www.w3.org/2001/XMLSchema" xmlns:p="http://schemas.microsoft.com/office/2006/metadata/properties" xmlns:ns2="126f7084-81c5-41db-9ba6-2c71e2a0f3e7" xmlns:ns3="37eec2f8-716d-41be-9392-88f6b6fd759b" targetNamespace="http://schemas.microsoft.com/office/2006/metadata/properties" ma:root="true" ma:fieldsID="b767c6e035235dc12b53eca2a343366a" ns2:_="" ns3:_="">
    <xsd:import namespace="126f7084-81c5-41db-9ba6-2c71e2a0f3e7"/>
    <xsd:import namespace="37eec2f8-716d-41be-9392-88f6b6fd759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LengthInSeconds" minOccurs="0"/>
                <xsd:element ref="ns3:TaxCatchAll"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26f7084-81c5-41db-9ba6-2c71e2a0f3e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f8ebb0a5-c57d-4c3a-bec7-8a38252dd05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7eec2f8-716d-41be-9392-88f6b6fd759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a1e953bc-4f47-47e3-acc9-a0e7fd223366}" ma:internalName="TaxCatchAll" ma:showField="CatchAllData" ma:web="37eec2f8-716d-41be-9392-88f6b6fd759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26f7084-81c5-41db-9ba6-2c71e2a0f3e7">
      <Terms xmlns="http://schemas.microsoft.com/office/infopath/2007/PartnerControls"/>
    </lcf76f155ced4ddcb4097134ff3c332f>
    <TaxCatchAll xmlns="37eec2f8-716d-41be-9392-88f6b6fd759b" xsi:nil="true"/>
  </documentManagement>
</p:properties>
</file>

<file path=customXml/itemProps1.xml><?xml version="1.0" encoding="utf-8"?>
<ds:datastoreItem xmlns:ds="http://schemas.openxmlformats.org/officeDocument/2006/customXml" ds:itemID="{421C78C5-07DB-4E82-90CC-8048C1F307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26f7084-81c5-41db-9ba6-2c71e2a0f3e7"/>
    <ds:schemaRef ds:uri="37eec2f8-716d-41be-9392-88f6b6fd759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89F6110-C37F-4EEF-8067-7E9010B8DA51}">
  <ds:schemaRefs>
    <ds:schemaRef ds:uri="http://schemas.microsoft.com/sharepoint/v3/contenttype/forms"/>
  </ds:schemaRefs>
</ds:datastoreItem>
</file>

<file path=customXml/itemProps3.xml><?xml version="1.0" encoding="utf-8"?>
<ds:datastoreItem xmlns:ds="http://schemas.openxmlformats.org/officeDocument/2006/customXml" ds:itemID="{72CC3EE0-F898-4AFF-90F1-A69618F1B0B1}">
  <ds:schemaRefs>
    <ds:schemaRef ds:uri="http://schemas.microsoft.com/office/2006/metadata/properties"/>
    <ds:schemaRef ds:uri="http://schemas.microsoft.com/office/infopath/2007/PartnerControls"/>
    <ds:schemaRef ds:uri="126f7084-81c5-41db-9ba6-2c71e2a0f3e7"/>
    <ds:schemaRef ds:uri="37eec2f8-716d-41be-9392-88f6b6fd759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Township level data</vt:lpstr>
      <vt:lpstr>Township level data (Original)</vt:lpstr>
      <vt:lpstr>Vulnerability Score TS</vt:lpstr>
      <vt:lpstr>Metadata</vt:lpstr>
      <vt:lpstr>2016-21 Vulnerability</vt:lpstr>
      <vt:lpstr>2016-21 Change</vt:lpstr>
      <vt:lpstr>Historical Flood Probability</vt:lpstr>
      <vt:lpstr>Landslide Risk</vt:lpstr>
      <vt:lpstr>Cyclone Risk</vt:lpstr>
      <vt:lpstr>Vulnerability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2022-02-15T08:42:35Z</dcterms:created>
  <dcterms:modified xsi:type="dcterms:W3CDTF">2022-06-08T10:40:21Z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0x010100865A0D9F35606144B96F4A2992FBC3F4</vt:lpwstr>
  </property>
  <property fmtid="{D5CDD505-2E9C-101B-9397-08002B2CF9AE}" pid="3" name="MediaServiceImageTags">
    <vt:lpwstr/>
  </property>
</Properties>
</file>